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TEC\CPE-ABTrans Communications\COMMUNIC\2025 Directory\Web Updates\Bridge Construction Administration\ECG.Vol2_Appendix C\"/>
    </mc:Choice>
  </mc:AlternateContent>
  <xr:revisionPtr revIDLastSave="0" documentId="13_ncr:1_{339FBE20-F5F7-42AB-9731-929EE36B2908}" xr6:coauthVersionLast="47" xr6:coauthVersionMax="47" xr10:uidLastSave="{00000000-0000-0000-0000-000000000000}"/>
  <bookViews>
    <workbookView xWindow="-110" yWindow="-110" windowWidth="19420" windowHeight="10300" tabRatio="872" activeTab="1" xr2:uid="{00000000-000D-0000-FFFF-FFFF00000000}"/>
  </bookViews>
  <sheets>
    <sheet name="Risk Assessment Weightings" sheetId="22" r:id="rId1"/>
    <sheet name="CVR or NCR Risk Assessment" sheetId="15" r:id="rId2"/>
  </sheets>
  <definedNames>
    <definedName name="_xlnm.Print_Area" localSheetId="1">'CVR or NCR Risk Assessment'!$A$1:$L$39</definedName>
    <definedName name="_xlnm.Print_Area" localSheetId="0">'Risk Assessment Weightings'!$A$2:$G$55</definedName>
    <definedName name="Z_A5DADF2B_8363_47B4_A9AD_CBA47D003C2D_.wvu.PrintArea" localSheetId="1" hidden="1">'CVR or NCR Risk Assessment'!$A$1:$L$39</definedName>
    <definedName name="Z_A5DADF2B_8363_47B4_A9AD_CBA47D003C2D_.wvu.PrintArea" localSheetId="0" hidden="1">'Risk Assessment Weightings'!$A$2:$G$55</definedName>
  </definedNames>
  <calcPr calcId="191029"/>
  <customWorkbookViews>
    <customWorkbookView name="Risk Assessment" guid="{A5DADF2B-8363-47B4-A9AD-CBA47D003C2D}" maximized="1" xWindow="-11" yWindow="-11" windowWidth="1942" windowHeight="1230" tabRatio="872"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5" l="1"/>
  <c r="E34" i="22" l="1"/>
  <c r="A34" i="22"/>
  <c r="H20" i="15"/>
  <c r="H19" i="15"/>
  <c r="H18" i="15"/>
  <c r="H17" i="15" l="1"/>
  <c r="I17" i="15" s="1"/>
  <c r="H7" i="15"/>
  <c r="H6" i="15"/>
  <c r="H16" i="15"/>
  <c r="H15" i="15"/>
  <c r="H14" i="15"/>
  <c r="H12" i="15"/>
  <c r="H11" i="15"/>
  <c r="H10" i="15"/>
  <c r="H9" i="15" l="1"/>
  <c r="I9" i="15" s="1"/>
  <c r="H5" i="15"/>
  <c r="I5" i="15" s="1"/>
  <c r="H13" i="15"/>
  <c r="I13" i="15" s="1"/>
  <c r="I21" i="15" l="1"/>
  <c r="H21" i="15" s="1"/>
</calcChain>
</file>

<file path=xl/sharedStrings.xml><?xml version="1.0" encoding="utf-8"?>
<sst xmlns="http://schemas.openxmlformats.org/spreadsheetml/2006/main" count="70" uniqueCount="61">
  <si>
    <t>Date</t>
  </si>
  <si>
    <t>Consequence of Occurrence</t>
  </si>
  <si>
    <t>Calculated Risk</t>
  </si>
  <si>
    <t>Aesthetic</t>
  </si>
  <si>
    <t>Durability</t>
  </si>
  <si>
    <t>Safety</t>
  </si>
  <si>
    <t>Operations</t>
  </si>
  <si>
    <t>Probability of Occurrence</t>
  </si>
  <si>
    <t>Required Mitigation</t>
  </si>
  <si>
    <t xml:space="preserve">Risk Issue                                                                        </t>
  </si>
  <si>
    <t>Low Risk</t>
  </si>
  <si>
    <t>Medium Risk</t>
  </si>
  <si>
    <t>High Risk</t>
  </si>
  <si>
    <t>Definite</t>
  </si>
  <si>
    <t>Unlikely</t>
  </si>
  <si>
    <t>Severe</t>
  </si>
  <si>
    <t>Minor</t>
  </si>
  <si>
    <t>Moderate</t>
  </si>
  <si>
    <t>(Inspectability/Maintenance/Repairability)</t>
  </si>
  <si>
    <t xml:space="preserve">Overall Risk: </t>
  </si>
  <si>
    <t>Risk Identified by:</t>
  </si>
  <si>
    <t>YYYY-MM-DD</t>
  </si>
  <si>
    <t>Revision</t>
  </si>
  <si>
    <t>CVR/NCR000</t>
  </si>
  <si>
    <t>CVR/NCR Number</t>
  </si>
  <si>
    <t>Risk Score</t>
  </si>
  <si>
    <t>Risk Category</t>
  </si>
  <si>
    <t>Probability Factor</t>
  </si>
  <si>
    <t>Risk Severity</t>
  </si>
  <si>
    <t>Consequence Factor</t>
  </si>
  <si>
    <t>Table A: Probability of Occurrence</t>
  </si>
  <si>
    <t>Overall Risk Calculation</t>
  </si>
  <si>
    <t>Weighted Risk</t>
  </si>
  <si>
    <t>Likely</t>
  </si>
  <si>
    <t>Instructions to Add Additional Risk Issues in Risk Assessment Template</t>
  </si>
  <si>
    <t>Maximum Calculated/Weighted Risk</t>
  </si>
  <si>
    <t xml:space="preserve">Table C: Category Weighting </t>
  </si>
  <si>
    <t>Table D: Weighted Risk Score</t>
  </si>
  <si>
    <t>Table B: Consequence of Occurrence</t>
  </si>
  <si>
    <t>Risk Calculation Tables</t>
  </si>
  <si>
    <t>Quality</t>
  </si>
  <si>
    <t>&amp;</t>
  </si>
  <si>
    <t>Major</t>
  </si>
  <si>
    <t>Insignificant</t>
  </si>
  <si>
    <t>Rare</t>
  </si>
  <si>
    <t>Significant</t>
  </si>
  <si>
    <t>These values are used to calculate risk severity on the Risk Assessment</t>
  </si>
  <si>
    <t>DO NOT DELETE OR ALTER THIS WORKSHEET</t>
  </si>
  <si>
    <t>Risk Weightings are only to be modified with written acceptance from the Department</t>
  </si>
  <si>
    <t>Risk Weighting</t>
  </si>
  <si>
    <t>1) Each risk is evaluated by multiplying its Probability Factor (Table A) and its Consequence Factor (Table B) together to determine a Risk Score.</t>
  </si>
  <si>
    <t>2) The Risk Score is multiplied by the Risk Weighting (Table C) based on Risk Category to get its Weighted Risk Score.</t>
  </si>
  <si>
    <t>3) The maximum Weighted Risk Score for each category is added together to get the Total Weighted Risk Score.</t>
  </si>
  <si>
    <t>4) The Total Weighted Risk Score is compared against the risk scores (Table D) to get the Overall Risk Severity.</t>
  </si>
  <si>
    <t>Authentication of this professional work product shall be completed by professional member(s) within the applicable area of expertise.                                                                                                                                                            (e.g. hydrotechnical, structural, fabrication, construction, geotechnical, etc.)</t>
  </si>
  <si>
    <t>&lt; 50</t>
  </si>
  <si>
    <t>To insert additional lines into the Risk Assessment, select an interior row by left clicking on a row number, selecting copy (screenshot 1), and then select the row beneath that line and click "Insert Copied Cells" (screenshot 2).  This ensures that any formulas and data validation are copied to the new row, and that maximum risk fields will include the content in the evaluation.</t>
  </si>
  <si>
    <t>50 - 74</t>
  </si>
  <si>
    <r>
      <rPr>
        <sz val="10"/>
        <rFont val="Aptos Narrow"/>
        <family val="2"/>
      </rPr>
      <t>≥</t>
    </r>
    <r>
      <rPr>
        <sz val="10"/>
        <rFont val="Arial"/>
        <family val="2"/>
      </rPr>
      <t xml:space="preserve"> 75</t>
    </r>
  </si>
  <si>
    <t>Alberta Transportation &amp; Economic Corridors Bridge Construction Administration Change Management</t>
  </si>
  <si>
    <r>
      <t xml:space="preserve">The undersigned have reviewed and evaluated the contract variance request or non-conformance report, and completed the above risk assessment.  </t>
    </r>
    <r>
      <rPr>
        <sz val="10"/>
        <color theme="1"/>
        <rFont val="Arial"/>
        <family val="2"/>
      </rPr>
      <t>This risk assessment represents an evaluation of the post-mitigated risks associated with the proposed contract variance request or non-conformance report, including all required conditions and mitigation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</si>
</sst>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8" x14ac:knownFonts="1">
    <font>
      <sz val="10"/>
      <name val="Arial"/>
    </font>
    <font>
      <sz val="8"/>
      <name val="Arial"/>
      <family val="2"/>
    </font>
    <font>
      <b/>
      <sz val="11"/>
      <name val="Arial"/>
      <family val="2"/>
    </font>
    <font>
      <sz val="10"/>
      <name val="Arial"/>
      <family val="2"/>
    </font>
    <font>
      <b/>
      <sz val="10"/>
      <name val="Arial"/>
      <family val="2"/>
    </font>
    <font>
      <sz val="9"/>
      <name val="Arial"/>
      <family val="2"/>
    </font>
    <font>
      <sz val="7"/>
      <name val="Arial"/>
      <family val="2"/>
    </font>
    <font>
      <sz val="12"/>
      <name val="Arial"/>
      <family val="2"/>
    </font>
    <font>
      <sz val="14"/>
      <name val="Arial"/>
      <family val="2"/>
    </font>
    <font>
      <i/>
      <sz val="10"/>
      <name val="Arial"/>
      <family val="2"/>
    </font>
    <font>
      <sz val="11"/>
      <name val="Arial"/>
      <family val="2"/>
    </font>
    <font>
      <b/>
      <sz val="18"/>
      <name val="Arial"/>
      <family val="2"/>
    </font>
    <font>
      <b/>
      <sz val="12"/>
      <name val="Arial"/>
      <family val="2"/>
    </font>
    <font>
      <b/>
      <sz val="11"/>
      <color theme="1"/>
      <name val="Arial"/>
      <family val="2"/>
    </font>
    <font>
      <i/>
      <sz val="11"/>
      <name val="Arial"/>
      <family val="2"/>
    </font>
    <font>
      <b/>
      <sz val="8"/>
      <color theme="1"/>
      <name val="Arial"/>
      <family val="2"/>
    </font>
    <font>
      <sz val="10"/>
      <color theme="1"/>
      <name val="Arial"/>
      <family val="2"/>
    </font>
    <font>
      <sz val="10"/>
      <name val="Aptos Narrow"/>
      <family val="2"/>
    </font>
  </fonts>
  <fills count="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9" tint="0.59999389629810485"/>
        <bgColor indexed="64"/>
      </patternFill>
    </fill>
  </fills>
  <borders count="45">
    <border>
      <left/>
      <right/>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style="hair">
        <color indexed="64"/>
      </left>
      <right style="hair">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hair">
        <color indexed="64"/>
      </right>
      <top/>
      <bottom/>
      <diagonal/>
    </border>
    <border>
      <left style="hair">
        <color indexed="64"/>
      </left>
      <right style="hair">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3" fillId="0" borderId="0"/>
  </cellStyleXfs>
  <cellXfs count="136">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3" fillId="0" borderId="0" xfId="0" applyFont="1"/>
    <xf numFmtId="0" fontId="4" fillId="0" borderId="0" xfId="0" applyFont="1"/>
    <xf numFmtId="0" fontId="3" fillId="0" borderId="0" xfId="0" applyFont="1" applyAlignment="1">
      <alignment horizontal="right" indent="1"/>
    </xf>
    <xf numFmtId="0" fontId="3" fillId="0" borderId="0" xfId="0" applyFont="1" applyAlignment="1">
      <alignment vertical="center"/>
    </xf>
    <xf numFmtId="0" fontId="4" fillId="0" borderId="0" xfId="0" applyFont="1" applyAlignment="1">
      <alignment vertical="center"/>
    </xf>
    <xf numFmtId="0" fontId="11" fillId="0" borderId="0" xfId="0" applyFont="1" applyAlignment="1">
      <alignment horizontal="center" wrapText="1"/>
    </xf>
    <xf numFmtId="0" fontId="12" fillId="0" borderId="0" xfId="0" applyFont="1" applyAlignment="1">
      <alignment horizontal="right"/>
    </xf>
    <xf numFmtId="164" fontId="2" fillId="0" borderId="0" xfId="0" applyNumberFormat="1" applyFont="1" applyAlignment="1">
      <alignment horizontal="center"/>
    </xf>
    <xf numFmtId="164" fontId="2" fillId="0" borderId="0" xfId="0" applyNumberFormat="1" applyFont="1"/>
    <xf numFmtId="0" fontId="11" fillId="0" borderId="0" xfId="0" applyFont="1"/>
    <xf numFmtId="9" fontId="3" fillId="0" borderId="0" xfId="0" applyNumberFormat="1" applyFont="1"/>
    <xf numFmtId="0" fontId="10" fillId="0" borderId="0" xfId="0" applyFont="1" applyAlignment="1">
      <alignment vertical="center"/>
    </xf>
    <xf numFmtId="0" fontId="14" fillId="0" borderId="0" xfId="0" applyFont="1" applyAlignment="1">
      <alignment vertical="center"/>
    </xf>
    <xf numFmtId="0" fontId="10" fillId="0" borderId="0" xfId="0" applyFont="1" applyAlignment="1">
      <alignment horizontal="left" vertical="center" indent="2"/>
    </xf>
    <xf numFmtId="0" fontId="1" fillId="0" borderId="0" xfId="0" applyFont="1" applyAlignment="1">
      <alignment horizontal="center" vertical="center"/>
    </xf>
    <xf numFmtId="0" fontId="3" fillId="0" borderId="17" xfId="0" applyFont="1" applyBorder="1" applyAlignment="1">
      <alignment wrapText="1"/>
    </xf>
    <xf numFmtId="0" fontId="3" fillId="0" borderId="17" xfId="0" applyFont="1" applyBorder="1" applyAlignment="1">
      <alignment horizontal="center" vertical="center" wrapText="1"/>
    </xf>
    <xf numFmtId="0" fontId="3" fillId="0" borderId="22" xfId="0" applyFont="1" applyBorder="1" applyAlignment="1">
      <alignment wrapText="1"/>
    </xf>
    <xf numFmtId="0" fontId="3" fillId="0" borderId="22" xfId="0" applyFont="1" applyBorder="1" applyAlignment="1">
      <alignment horizontal="center" vertical="center" wrapText="1"/>
    </xf>
    <xf numFmtId="0" fontId="7" fillId="0" borderId="0" xfId="0" applyFont="1"/>
    <xf numFmtId="0" fontId="3" fillId="0" borderId="0" xfId="0" applyFont="1" applyAlignment="1">
      <alignment horizontal="left" vertical="center" wrapText="1"/>
    </xf>
    <xf numFmtId="0" fontId="3" fillId="2" borderId="5" xfId="0" applyFont="1" applyFill="1" applyBorder="1" applyAlignment="1">
      <alignment horizontal="right" vertical="center" wrapText="1"/>
    </xf>
    <xf numFmtId="0" fontId="4" fillId="0" borderId="0" xfId="0" applyFont="1" applyAlignment="1">
      <alignment horizontal="center" vertical="center" wrapText="1"/>
    </xf>
    <xf numFmtId="164" fontId="4" fillId="0" borderId="0" xfId="0" applyNumberFormat="1" applyFont="1" applyAlignment="1">
      <alignment vertical="center"/>
    </xf>
    <xf numFmtId="164" fontId="4" fillId="0" borderId="0" xfId="0" applyNumberFormat="1" applyFont="1" applyAlignment="1">
      <alignment horizontal="center" vertical="center"/>
    </xf>
    <xf numFmtId="0" fontId="6" fillId="0" borderId="0" xfId="0" applyFont="1" applyAlignment="1" applyProtection="1">
      <alignment horizontal="left"/>
      <protection locked="0"/>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4" xfId="0" applyFont="1" applyBorder="1" applyAlignment="1">
      <alignment wrapText="1"/>
    </xf>
    <xf numFmtId="0" fontId="3" fillId="2" borderId="5" xfId="0" applyFont="1" applyFill="1" applyBorder="1" applyAlignment="1" applyProtection="1">
      <alignment horizontal="right" vertical="center" wrapText="1"/>
      <protection locked="0"/>
    </xf>
    <xf numFmtId="0" fontId="3" fillId="2" borderId="15" xfId="0" applyFont="1" applyFill="1" applyBorder="1" applyAlignment="1" applyProtection="1">
      <alignment horizontal="right" vertical="center" wrapText="1"/>
      <protection locked="0"/>
    </xf>
    <xf numFmtId="0" fontId="3" fillId="2" borderId="5" xfId="0" applyFont="1" applyFill="1" applyBorder="1" applyAlignment="1" applyProtection="1">
      <alignment horizontal="right" wrapText="1"/>
      <protection locked="0"/>
    </xf>
    <xf numFmtId="0" fontId="3" fillId="2" borderId="31" xfId="0" applyFont="1" applyFill="1" applyBorder="1" applyAlignment="1" applyProtection="1">
      <alignment horizontal="center" vertical="center" wrapText="1"/>
      <protection locked="0"/>
    </xf>
    <xf numFmtId="0" fontId="3" fillId="2" borderId="7" xfId="0" applyFont="1" applyFill="1" applyBorder="1" applyAlignment="1" applyProtection="1">
      <alignment vertical="center" wrapText="1"/>
      <protection locked="0"/>
    </xf>
    <xf numFmtId="0" fontId="3" fillId="0" borderId="0" xfId="0" applyFont="1" applyAlignment="1">
      <alignment horizontal="center"/>
    </xf>
    <xf numFmtId="0" fontId="0" fillId="4" borderId="0" xfId="0" applyFill="1" applyProtection="1">
      <protection locked="0"/>
    </xf>
    <xf numFmtId="0" fontId="0" fillId="4" borderId="0" xfId="0" applyFill="1" applyAlignment="1" applyProtection="1">
      <alignment horizontal="center" vertical="center"/>
      <protection locked="0"/>
    </xf>
    <xf numFmtId="0" fontId="4" fillId="4" borderId="0" xfId="0" applyFont="1" applyFill="1"/>
    <xf numFmtId="0" fontId="4" fillId="4" borderId="0" xfId="0" applyFont="1" applyFill="1" applyAlignment="1">
      <alignment horizontal="center" vertical="center"/>
    </xf>
    <xf numFmtId="0" fontId="0" fillId="4" borderId="0" xfId="0" applyFill="1"/>
    <xf numFmtId="0" fontId="0" fillId="4" borderId="0" xfId="0" applyFill="1" applyAlignment="1">
      <alignment horizontal="center" vertical="center"/>
    </xf>
    <xf numFmtId="2" fontId="0" fillId="4" borderId="0" xfId="0" applyNumberFormat="1" applyFill="1" applyAlignment="1">
      <alignment horizontal="center" vertical="center"/>
    </xf>
    <xf numFmtId="0" fontId="0" fillId="4" borderId="0" xfId="0" applyFill="1" applyAlignment="1">
      <alignment vertical="center"/>
    </xf>
    <xf numFmtId="0" fontId="4" fillId="4" borderId="38" xfId="0" applyFont="1" applyFill="1" applyBorder="1" applyAlignment="1">
      <alignment horizontal="center" vertical="center" wrapText="1"/>
    </xf>
    <xf numFmtId="2" fontId="4" fillId="4" borderId="0" xfId="0" applyNumberFormat="1"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vertical="center" wrapText="1"/>
    </xf>
    <xf numFmtId="0" fontId="3" fillId="4" borderId="40" xfId="0" applyFont="1" applyFill="1" applyBorder="1" applyAlignment="1">
      <alignment horizontal="center" vertical="center"/>
    </xf>
    <xf numFmtId="0" fontId="0" fillId="4" borderId="40" xfId="0" applyFill="1" applyBorder="1" applyAlignment="1">
      <alignment horizontal="center" vertical="center"/>
    </xf>
    <xf numFmtId="0" fontId="0" fillId="4" borderId="36" xfId="0" applyFill="1" applyBorder="1" applyAlignment="1">
      <alignment horizontal="center" vertical="center"/>
    </xf>
    <xf numFmtId="0" fontId="0" fillId="4" borderId="38" xfId="0"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3" fillId="4" borderId="39" xfId="0" applyFont="1" applyFill="1" applyBorder="1" applyAlignment="1">
      <alignment horizontal="center" vertical="center"/>
    </xf>
    <xf numFmtId="165" fontId="0" fillId="4" borderId="40" xfId="0" applyNumberFormat="1" applyFill="1" applyBorder="1" applyAlignment="1">
      <alignment horizontal="center" vertical="center"/>
    </xf>
    <xf numFmtId="0" fontId="3" fillId="4" borderId="35" xfId="0" applyFont="1" applyFill="1" applyBorder="1" applyAlignment="1">
      <alignment horizontal="center" vertical="center"/>
    </xf>
    <xf numFmtId="165" fontId="0" fillId="4" borderId="36" xfId="0" applyNumberFormat="1" applyFill="1" applyBorder="1" applyAlignment="1">
      <alignment horizontal="center" vertical="center"/>
    </xf>
    <xf numFmtId="0" fontId="3" fillId="4" borderId="37" xfId="0" applyFont="1" applyFill="1" applyBorder="1" applyAlignment="1">
      <alignment horizontal="center" vertical="center"/>
    </xf>
    <xf numFmtId="0" fontId="3" fillId="4" borderId="0" xfId="0" applyFont="1" applyFill="1"/>
    <xf numFmtId="0" fontId="3" fillId="4" borderId="0" xfId="0" applyFont="1" applyFill="1" applyAlignment="1">
      <alignment horizontal="center" vertical="center"/>
    </xf>
    <xf numFmtId="0" fontId="8" fillId="4" borderId="0" xfId="0" applyFont="1" applyFill="1"/>
    <xf numFmtId="0" fontId="8" fillId="4" borderId="0" xfId="0" applyFont="1" applyFill="1" applyAlignment="1">
      <alignment horizontal="center" vertical="center"/>
    </xf>
    <xf numFmtId="0" fontId="1" fillId="3" borderId="10"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3" fillId="2" borderId="14" xfId="0" applyFont="1" applyFill="1" applyBorder="1" applyAlignment="1">
      <alignment horizontal="right"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vertical="center" wrapText="1"/>
    </xf>
    <xf numFmtId="0" fontId="3" fillId="2" borderId="26" xfId="0" applyFont="1" applyFill="1" applyBorder="1" applyAlignment="1">
      <alignment horizontal="center" vertical="center" wrapText="1"/>
    </xf>
    <xf numFmtId="0" fontId="3" fillId="2" borderId="28" xfId="0" applyFont="1" applyFill="1" applyBorder="1" applyAlignment="1">
      <alignment vertical="center" wrapText="1"/>
    </xf>
    <xf numFmtId="1" fontId="3" fillId="2" borderId="26" xfId="0" applyNumberFormat="1" applyFont="1" applyFill="1" applyBorder="1" applyAlignment="1">
      <alignment horizontal="center" vertical="center" wrapText="1"/>
    </xf>
    <xf numFmtId="1" fontId="3" fillId="2" borderId="28" xfId="0" applyNumberFormat="1" applyFont="1" applyFill="1" applyBorder="1" applyAlignment="1">
      <alignment vertical="center" wrapText="1"/>
    </xf>
    <xf numFmtId="1" fontId="3" fillId="2" borderId="31" xfId="0" applyNumberFormat="1" applyFont="1" applyFill="1" applyBorder="1" applyAlignment="1" applyProtection="1">
      <alignment horizontal="center" vertical="center" wrapText="1"/>
      <protection locked="0"/>
    </xf>
    <xf numFmtId="1" fontId="3" fillId="2" borderId="7" xfId="0" applyNumberFormat="1" applyFont="1" applyFill="1" applyBorder="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3" fillId="0" borderId="0" xfId="0" applyFont="1" applyAlignment="1">
      <alignment horizontal="right"/>
    </xf>
    <xf numFmtId="0" fontId="2" fillId="2" borderId="5" xfId="0" applyFont="1" applyFill="1" applyBorder="1" applyAlignment="1" applyProtection="1">
      <alignment horizontal="right" vertical="center" wrapText="1"/>
      <protection locked="0"/>
    </xf>
    <xf numFmtId="0" fontId="0" fillId="4" borderId="42" xfId="0" applyFill="1" applyBorder="1" applyAlignment="1">
      <alignment horizontal="center" vertical="center"/>
    </xf>
    <xf numFmtId="2" fontId="0" fillId="4" borderId="38" xfId="0" applyNumberFormat="1" applyFill="1" applyBorder="1" applyAlignment="1">
      <alignment horizontal="center" vertical="center"/>
    </xf>
    <xf numFmtId="0" fontId="5" fillId="4" borderId="0" xfId="0" applyFont="1" applyFill="1" applyAlignment="1">
      <alignment vertical="center"/>
    </xf>
    <xf numFmtId="0" fontId="5" fillId="4" borderId="0" xfId="0" applyFont="1" applyFill="1"/>
    <xf numFmtId="0" fontId="4" fillId="4" borderId="20"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0" xfId="0" applyFont="1" applyFill="1" applyBorder="1" applyAlignment="1">
      <alignment horizontal="center" vertical="center"/>
    </xf>
    <xf numFmtId="0" fontId="4" fillId="4" borderId="5" xfId="0" applyFont="1" applyFill="1" applyBorder="1" applyAlignment="1">
      <alignment horizontal="center" vertical="center"/>
    </xf>
    <xf numFmtId="1" fontId="0" fillId="4" borderId="5" xfId="0" applyNumberFormat="1" applyFill="1" applyBorder="1" applyAlignment="1">
      <alignment horizontal="center" vertical="center"/>
    </xf>
    <xf numFmtId="0" fontId="4" fillId="4" borderId="31" xfId="0" applyFont="1" applyFill="1" applyBorder="1" applyAlignment="1">
      <alignment horizontal="center" vertical="center" wrapText="1"/>
    </xf>
    <xf numFmtId="0" fontId="3" fillId="4" borderId="41" xfId="0" applyFont="1" applyFill="1" applyBorder="1" applyAlignment="1">
      <alignment horizontal="center" vertical="center"/>
    </xf>
    <xf numFmtId="0" fontId="4" fillId="5" borderId="0" xfId="0" applyFont="1" applyFill="1"/>
    <xf numFmtId="0" fontId="0" fillId="4" borderId="43" xfId="0" applyFill="1" applyBorder="1"/>
    <xf numFmtId="0" fontId="3" fillId="4" borderId="3" xfId="0" applyFont="1" applyFill="1" applyBorder="1" applyAlignment="1">
      <alignment vertical="center"/>
    </xf>
    <xf numFmtId="0" fontId="5" fillId="4" borderId="0" xfId="0" applyFont="1" applyFill="1" applyAlignment="1">
      <alignment horizontal="left" vertical="center" wrapText="1"/>
    </xf>
    <xf numFmtId="0" fontId="3" fillId="4" borderId="0" xfId="0" applyFont="1" applyFill="1" applyAlignment="1">
      <alignment horizontal="left" vertical="center" wrapText="1"/>
    </xf>
    <xf numFmtId="0" fontId="4" fillId="3" borderId="9" xfId="0" applyFont="1" applyFill="1" applyBorder="1" applyAlignment="1">
      <alignment horizontal="left" vertical="center" indent="1"/>
    </xf>
    <xf numFmtId="0" fontId="4" fillId="3" borderId="1" xfId="0" applyFont="1" applyFill="1" applyBorder="1" applyAlignment="1">
      <alignment horizontal="left" vertical="center" indent="1"/>
    </xf>
    <xf numFmtId="0" fontId="3" fillId="4" borderId="3" xfId="0" applyFont="1" applyFill="1" applyBorder="1" applyAlignment="1">
      <alignment horizontal="left" vertical="center"/>
    </xf>
    <xf numFmtId="0" fontId="0" fillId="4" borderId="3" xfId="0" applyFill="1" applyBorder="1" applyAlignment="1">
      <alignment horizontal="left" vertical="center"/>
    </xf>
    <xf numFmtId="0" fontId="3" fillId="0" borderId="0" xfId="0" applyFont="1" applyAlignment="1" applyProtection="1">
      <alignment horizontal="left" vertical="center" wrapText="1"/>
      <protection locked="0"/>
    </xf>
    <xf numFmtId="0" fontId="13" fillId="2" borderId="10" xfId="0" applyFont="1" applyFill="1" applyBorder="1" applyAlignment="1" applyProtection="1">
      <alignment horizontal="right" wrapText="1"/>
      <protection locked="0"/>
    </xf>
    <xf numFmtId="0" fontId="13" fillId="2" borderId="7" xfId="0" applyFont="1" applyFill="1" applyBorder="1" applyAlignment="1" applyProtection="1">
      <alignment horizontal="right" wrapText="1"/>
      <protection locked="0"/>
    </xf>
    <xf numFmtId="0" fontId="13" fillId="2" borderId="8" xfId="0" applyFont="1" applyFill="1" applyBorder="1" applyAlignment="1" applyProtection="1">
      <alignment horizontal="right" wrapText="1"/>
      <protection locked="0"/>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5" fillId="3" borderId="13"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9" fillId="0" borderId="16" xfId="0" applyFont="1" applyBorder="1" applyAlignment="1">
      <alignment horizontal="left" vertical="top" wrapText="1"/>
    </xf>
    <xf numFmtId="0" fontId="9" fillId="0" borderId="20" xfId="0" applyFont="1" applyBorder="1" applyAlignment="1">
      <alignment horizontal="left" vertical="top" wrapText="1"/>
    </xf>
    <xf numFmtId="0" fontId="9" fillId="0" borderId="4" xfId="0" applyFont="1" applyBorder="1" applyAlignment="1">
      <alignment horizontal="left" vertical="top" wrapText="1"/>
    </xf>
    <xf numFmtId="0" fontId="9" fillId="0" borderId="21" xfId="0" applyFont="1" applyBorder="1" applyAlignment="1">
      <alignment horizontal="left" vertical="top" wrapText="1"/>
    </xf>
    <xf numFmtId="0" fontId="9" fillId="0" borderId="32" xfId="0" applyFont="1" applyBorder="1" applyAlignment="1">
      <alignment horizontal="left" vertical="top" wrapText="1"/>
    </xf>
    <xf numFmtId="0" fontId="9" fillId="0" borderId="0" xfId="0" applyFont="1" applyAlignment="1">
      <alignment horizontal="left" vertical="top" wrapText="1"/>
    </xf>
    <xf numFmtId="0" fontId="9" fillId="0" borderId="33" xfId="0" applyFont="1" applyBorder="1" applyAlignment="1">
      <alignment horizontal="left" vertical="top" wrapText="1"/>
    </xf>
    <xf numFmtId="0" fontId="5" fillId="2" borderId="3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25" xfId="0" applyFont="1" applyFill="1" applyBorder="1" applyAlignment="1">
      <alignment horizontal="right" wrapText="1"/>
    </xf>
    <xf numFmtId="0" fontId="3" fillId="2" borderId="26" xfId="0" applyFont="1" applyFill="1" applyBorder="1" applyAlignment="1">
      <alignment horizontal="right" wrapText="1"/>
    </xf>
    <xf numFmtId="0" fontId="3" fillId="2" borderId="27" xfId="0" applyFont="1" applyFill="1" applyBorder="1" applyAlignment="1">
      <alignment horizontal="right"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2" borderId="30" xfId="0" applyFont="1" applyFill="1" applyBorder="1" applyAlignment="1">
      <alignment horizontal="right" wrapText="1"/>
    </xf>
    <xf numFmtId="0" fontId="3" fillId="2" borderId="2" xfId="0" applyFont="1" applyFill="1" applyBorder="1" applyAlignment="1">
      <alignment horizontal="right" wrapText="1"/>
    </xf>
    <xf numFmtId="0" fontId="3" fillId="2" borderId="29" xfId="0" applyFont="1" applyFill="1" applyBorder="1" applyAlignment="1">
      <alignment horizontal="right" wrapText="1"/>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24" xfId="0" applyFont="1" applyBorder="1" applyAlignment="1">
      <alignment horizontal="left" vertical="center" wrapText="1"/>
    </xf>
    <xf numFmtId="0" fontId="15" fillId="3" borderId="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4.png"/><Relationship Id="rId5" Type="http://schemas.openxmlformats.org/officeDocument/2006/relationships/image" Target="../media/image6.jpeg"/><Relationship Id="rId4" Type="http://schemas.microsoft.com/office/2007/relationships/hdphoto" Target="../media/hdphoto2.wdp"/></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34</xdr:row>
      <xdr:rowOff>112059</xdr:rowOff>
    </xdr:from>
    <xdr:to>
      <xdr:col>3</xdr:col>
      <xdr:colOff>721460</xdr:colOff>
      <xdr:row>51</xdr:row>
      <xdr:rowOff>113739</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552"/>
        <a:stretch/>
      </xdr:blipFill>
      <xdr:spPr>
        <a:xfrm>
          <a:off x="9525" y="5693709"/>
          <a:ext cx="3731360" cy="2887756"/>
        </a:xfrm>
        <a:prstGeom prst="rect">
          <a:avLst/>
        </a:prstGeom>
      </xdr:spPr>
    </xdr:pic>
    <xdr:clientData/>
  </xdr:twoCellAnchor>
  <xdr:twoCellAnchor editAs="oneCell">
    <xdr:from>
      <xdr:col>4</xdr:col>
      <xdr:colOff>532682</xdr:colOff>
      <xdr:row>34</xdr:row>
      <xdr:rowOff>138232</xdr:rowOff>
    </xdr:from>
    <xdr:to>
      <xdr:col>6</xdr:col>
      <xdr:colOff>1232648</xdr:colOff>
      <xdr:row>51</xdr:row>
      <xdr:rowOff>133372</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14157" y="5719882"/>
          <a:ext cx="2976441" cy="2881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809624</xdr:colOff>
      <xdr:row>23</xdr:row>
      <xdr:rowOff>15321</xdr:rowOff>
    </xdr:from>
    <xdr:to>
      <xdr:col>4</xdr:col>
      <xdr:colOff>838198</xdr:colOff>
      <xdr:row>35</xdr:row>
      <xdr:rowOff>132046</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2841624" y="5228671"/>
          <a:ext cx="1958974" cy="2199525"/>
          <a:chOff x="3099196" y="5539822"/>
          <a:chExt cx="2171497" cy="2099228"/>
        </a:xfrm>
      </xdr:grpSpPr>
      <xdr:sp macro="" textlink="">
        <xdr:nvSpPr>
          <xdr:cNvPr id="28" name="Rectangle 27">
            <a:extLst>
              <a:ext uri="{FF2B5EF4-FFF2-40B4-BE49-F238E27FC236}">
                <a16:creationId xmlns:a16="http://schemas.microsoft.com/office/drawing/2014/main" id="{00000000-0008-0000-0800-00001C000000}"/>
              </a:ext>
            </a:extLst>
          </xdr:cNvPr>
          <xdr:cNvSpPr/>
        </xdr:nvSpPr>
        <xdr:spPr>
          <a:xfrm flipH="1">
            <a:off x="3099196" y="5539822"/>
            <a:ext cx="2171497" cy="20992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29" name="Text Box 3">
            <a:extLst>
              <a:ext uri="{FF2B5EF4-FFF2-40B4-BE49-F238E27FC236}">
                <a16:creationId xmlns:a16="http://schemas.microsoft.com/office/drawing/2014/main" id="{00000000-0008-0000-0800-00001D000000}"/>
              </a:ext>
            </a:extLst>
          </xdr:cNvPr>
          <xdr:cNvSpPr txBox="1">
            <a:spLocks noChangeArrowheads="1"/>
          </xdr:cNvSpPr>
        </xdr:nvSpPr>
        <xdr:spPr bwMode="auto">
          <a:xfrm>
            <a:off x="3156916" y="5675657"/>
            <a:ext cx="1422890"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91440" tIns="45720" rIns="91440" bIns="45720" anchor="t" upright="1">
            <a:spAutoFit/>
          </a:bodyPr>
          <a:lstStyle/>
          <a:p>
            <a:pPr algn="l" rtl="0">
              <a:defRPr sz="1000"/>
            </a:pPr>
            <a:r>
              <a:rPr lang="en-CA" sz="1100" b="0" i="0" u="none" strike="noStrike" baseline="0">
                <a:solidFill>
                  <a:srgbClr val="000000"/>
                </a:solidFill>
                <a:latin typeface="Calibri"/>
                <a:cs typeface="Calibri"/>
              </a:rPr>
              <a:t>Professional Engineer</a:t>
            </a:r>
          </a:p>
        </xdr:txBody>
      </xdr:sp>
      <xdr:sp macro="" textlink="">
        <xdr:nvSpPr>
          <xdr:cNvPr id="30" name="Text Box 4">
            <a:extLst>
              <a:ext uri="{FF2B5EF4-FFF2-40B4-BE49-F238E27FC236}">
                <a16:creationId xmlns:a16="http://schemas.microsoft.com/office/drawing/2014/main" id="{00000000-0008-0000-0800-00001E000000}"/>
              </a:ext>
            </a:extLst>
          </xdr:cNvPr>
          <xdr:cNvSpPr txBox="1"/>
        </xdr:nvSpPr>
        <xdr:spPr>
          <a:xfrm>
            <a:off x="3156916" y="7380632"/>
            <a:ext cx="1700833" cy="24890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Date:</a:t>
            </a:r>
            <a:endParaRPr lang="en-CA"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sp macro="" textlink="">
        <xdr:nvSpPr>
          <xdr:cNvPr id="31" name="Text Box 5">
            <a:extLst>
              <a:ext uri="{FF2B5EF4-FFF2-40B4-BE49-F238E27FC236}">
                <a16:creationId xmlns:a16="http://schemas.microsoft.com/office/drawing/2014/main" id="{00000000-0008-0000-0800-00001F000000}"/>
              </a:ext>
            </a:extLst>
          </xdr:cNvPr>
          <xdr:cNvSpPr txBox="1">
            <a:spLocks noChangeArrowheads="1"/>
          </xdr:cNvSpPr>
        </xdr:nvSpPr>
        <xdr:spPr bwMode="auto">
          <a:xfrm>
            <a:off x="3290266" y="6085232"/>
            <a:ext cx="1323975" cy="609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91440" tIns="45720" rIns="91440" bIns="45720" anchor="t" upright="1">
            <a:spAutoFit/>
          </a:bodyPr>
          <a:lstStyle/>
          <a:p>
            <a:pPr algn="l" rtl="0">
              <a:defRPr sz="1000"/>
            </a:pPr>
            <a:r>
              <a:rPr lang="en-CA" sz="1100" b="0" i="1" u="none" strike="noStrike" baseline="0">
                <a:solidFill>
                  <a:srgbClr val="000000"/>
                </a:solidFill>
                <a:latin typeface="Calibri"/>
                <a:cs typeface="Calibri"/>
              </a:rPr>
              <a:t>Insert APEGA stamp with member no. &amp; signature here</a:t>
            </a:r>
          </a:p>
        </xdr:txBody>
      </xdr:sp>
    </xdr:grpSp>
    <xdr:clientData/>
  </xdr:twoCellAnchor>
  <xdr:twoCellAnchor>
    <xdr:from>
      <xdr:col>7</xdr:col>
      <xdr:colOff>491378</xdr:colOff>
      <xdr:row>23</xdr:row>
      <xdr:rowOff>15321</xdr:rowOff>
    </xdr:from>
    <xdr:to>
      <xdr:col>11</xdr:col>
      <xdr:colOff>748553</xdr:colOff>
      <xdr:row>35</xdr:row>
      <xdr:rowOff>155918</xdr:rowOff>
    </xdr:to>
    <xdr:grpSp>
      <xdr:nvGrpSpPr>
        <xdr:cNvPr id="50" name="Group 49">
          <a:extLst>
            <a:ext uri="{FF2B5EF4-FFF2-40B4-BE49-F238E27FC236}">
              <a16:creationId xmlns:a16="http://schemas.microsoft.com/office/drawing/2014/main" id="{00000000-0008-0000-0800-000032000000}"/>
            </a:ext>
          </a:extLst>
        </xdr:cNvPr>
        <xdr:cNvGrpSpPr/>
      </xdr:nvGrpSpPr>
      <xdr:grpSpPr>
        <a:xfrm>
          <a:off x="7476378" y="5228671"/>
          <a:ext cx="3609975" cy="2223397"/>
          <a:chOff x="3014456" y="5539822"/>
          <a:chExt cx="2033794" cy="2100050"/>
        </a:xfrm>
      </xdr:grpSpPr>
      <xdr:sp macro="" textlink="">
        <xdr:nvSpPr>
          <xdr:cNvPr id="51" name="Rectangle 50">
            <a:extLst>
              <a:ext uri="{FF2B5EF4-FFF2-40B4-BE49-F238E27FC236}">
                <a16:creationId xmlns:a16="http://schemas.microsoft.com/office/drawing/2014/main" id="{00000000-0008-0000-0800-000033000000}"/>
              </a:ext>
            </a:extLst>
          </xdr:cNvPr>
          <xdr:cNvSpPr/>
        </xdr:nvSpPr>
        <xdr:spPr>
          <a:xfrm flipH="1">
            <a:off x="3014456" y="5539822"/>
            <a:ext cx="2033794" cy="20992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52" name="Text Box 3">
            <a:extLst>
              <a:ext uri="{FF2B5EF4-FFF2-40B4-BE49-F238E27FC236}">
                <a16:creationId xmlns:a16="http://schemas.microsoft.com/office/drawing/2014/main" id="{00000000-0008-0000-0800-000034000000}"/>
              </a:ext>
            </a:extLst>
          </xdr:cNvPr>
          <xdr:cNvSpPr txBox="1">
            <a:spLocks noChangeArrowheads="1"/>
          </xdr:cNvSpPr>
        </xdr:nvSpPr>
        <xdr:spPr bwMode="auto">
          <a:xfrm>
            <a:off x="3156916" y="5675657"/>
            <a:ext cx="1213409"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91440" tIns="45720" rIns="91440" bIns="45720" anchor="t" upright="1">
            <a:spAutoFit/>
          </a:bodyPr>
          <a:lstStyle/>
          <a:p>
            <a:pPr algn="l" rtl="0">
              <a:defRPr sz="1000"/>
            </a:pPr>
            <a:r>
              <a:rPr lang="en-CA" sz="1100" b="0" i="0" u="none" strike="noStrike" baseline="0">
                <a:solidFill>
                  <a:srgbClr val="000000"/>
                </a:solidFill>
                <a:latin typeface="Calibri"/>
                <a:cs typeface="Calibri"/>
              </a:rPr>
              <a:t>Permit to Practice</a:t>
            </a:r>
          </a:p>
        </xdr:txBody>
      </xdr:sp>
      <xdr:sp macro="" textlink="">
        <xdr:nvSpPr>
          <xdr:cNvPr id="53" name="Text Box 4">
            <a:extLst>
              <a:ext uri="{FF2B5EF4-FFF2-40B4-BE49-F238E27FC236}">
                <a16:creationId xmlns:a16="http://schemas.microsoft.com/office/drawing/2014/main" id="{00000000-0008-0000-0800-000035000000}"/>
              </a:ext>
            </a:extLst>
          </xdr:cNvPr>
          <xdr:cNvSpPr txBox="1"/>
        </xdr:nvSpPr>
        <xdr:spPr>
          <a:xfrm>
            <a:off x="3156917" y="7390157"/>
            <a:ext cx="628650" cy="24971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endParaRPr lang="en-CA"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sp macro="" textlink="">
        <xdr:nvSpPr>
          <xdr:cNvPr id="54" name="Text Box 5">
            <a:extLst>
              <a:ext uri="{FF2B5EF4-FFF2-40B4-BE49-F238E27FC236}">
                <a16:creationId xmlns:a16="http://schemas.microsoft.com/office/drawing/2014/main" id="{00000000-0008-0000-0800-000036000000}"/>
              </a:ext>
            </a:extLst>
          </xdr:cNvPr>
          <xdr:cNvSpPr txBox="1">
            <a:spLocks noChangeArrowheads="1"/>
          </xdr:cNvSpPr>
        </xdr:nvSpPr>
        <xdr:spPr bwMode="auto">
          <a:xfrm>
            <a:off x="3290266" y="6085232"/>
            <a:ext cx="1323975" cy="609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91440" tIns="45720" rIns="91440" bIns="45720" anchor="t" upright="1">
            <a:spAutoFit/>
          </a:bodyPr>
          <a:lstStyle/>
          <a:p>
            <a:pPr algn="l" rtl="0">
              <a:defRPr sz="1000"/>
            </a:pPr>
            <a:r>
              <a:rPr lang="en-CA" sz="1100" b="0" i="1" u="none" strike="noStrike" baseline="0">
                <a:solidFill>
                  <a:srgbClr val="000000"/>
                </a:solidFill>
                <a:latin typeface="Calibri"/>
                <a:cs typeface="Calibri"/>
              </a:rPr>
              <a:t>Insert APEGA stamp with member no. &amp; signature here</a:t>
            </a:r>
          </a:p>
        </xdr:txBody>
      </xdr:sp>
    </xdr:grpSp>
    <xdr:clientData/>
  </xdr:twoCellAnchor>
  <xdr:twoCellAnchor editAs="oneCell">
    <xdr:from>
      <xdr:col>2</xdr:col>
      <xdr:colOff>937934</xdr:colOff>
      <xdr:row>23</xdr:row>
      <xdr:rowOff>104775</xdr:rowOff>
    </xdr:from>
    <xdr:to>
      <xdr:col>4</xdr:col>
      <xdr:colOff>714628</xdr:colOff>
      <xdr:row>33</xdr:row>
      <xdr:rowOff>129507</xdr:rowOff>
    </xdr:to>
    <xdr:pic>
      <xdr:nvPicPr>
        <xdr:cNvPr id="55" name="Picture 54">
          <a:extLst>
            <a:ext uri="{FF2B5EF4-FFF2-40B4-BE49-F238E27FC236}">
              <a16:creationId xmlns:a16="http://schemas.microsoft.com/office/drawing/2014/main" id="{00000000-0008-0000-0800-000037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artisticPencilSketch/>
                  </a14:imgEffect>
                </a14:imgLayer>
              </a14:imgProps>
            </a:ext>
          </a:extLst>
        </a:blip>
        <a:stretch>
          <a:fillRect/>
        </a:stretch>
      </xdr:blipFill>
      <xdr:spPr>
        <a:xfrm>
          <a:off x="2966759" y="5372100"/>
          <a:ext cx="1700744" cy="1815432"/>
        </a:xfrm>
        <a:prstGeom prst="rect">
          <a:avLst/>
        </a:prstGeom>
      </xdr:spPr>
    </xdr:pic>
    <xdr:clientData/>
  </xdr:twoCellAnchor>
  <xdr:twoCellAnchor editAs="oneCell">
    <xdr:from>
      <xdr:col>7</xdr:col>
      <xdr:colOff>591109</xdr:colOff>
      <xdr:row>23</xdr:row>
      <xdr:rowOff>82365</xdr:rowOff>
    </xdr:from>
    <xdr:to>
      <xdr:col>11</xdr:col>
      <xdr:colOff>627447</xdr:colOff>
      <xdr:row>34</xdr:row>
      <xdr:rowOff>90835</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artisticPencilSketch/>
                  </a14:imgEffect>
                </a14:imgLayer>
              </a14:imgProps>
            </a:ext>
          </a:extLst>
        </a:blip>
        <a:stretch>
          <a:fillRect/>
        </a:stretch>
      </xdr:blipFill>
      <xdr:spPr>
        <a:xfrm>
          <a:off x="7549962" y="5427571"/>
          <a:ext cx="3386897" cy="1935882"/>
        </a:xfrm>
        <a:prstGeom prst="rect">
          <a:avLst/>
        </a:prstGeom>
      </xdr:spPr>
    </xdr:pic>
    <xdr:clientData/>
  </xdr:twoCellAnchor>
  <xdr:twoCellAnchor>
    <xdr:from>
      <xdr:col>0</xdr:col>
      <xdr:colOff>271256</xdr:colOff>
      <xdr:row>23</xdr:row>
      <xdr:rowOff>34371</xdr:rowOff>
    </xdr:from>
    <xdr:to>
      <xdr:col>2</xdr:col>
      <xdr:colOff>276225</xdr:colOff>
      <xdr:row>35</xdr:row>
      <xdr:rowOff>151096</xdr:rowOff>
    </xdr:to>
    <xdr:grpSp>
      <xdr:nvGrpSpPr>
        <xdr:cNvPr id="56" name="Group 55">
          <a:extLst>
            <a:ext uri="{FF2B5EF4-FFF2-40B4-BE49-F238E27FC236}">
              <a16:creationId xmlns:a16="http://schemas.microsoft.com/office/drawing/2014/main" id="{00000000-0008-0000-0800-000038000000}"/>
            </a:ext>
          </a:extLst>
        </xdr:cNvPr>
        <xdr:cNvGrpSpPr/>
      </xdr:nvGrpSpPr>
      <xdr:grpSpPr>
        <a:xfrm>
          <a:off x="271256" y="5247721"/>
          <a:ext cx="2036969" cy="2199525"/>
          <a:chOff x="3014456" y="5539822"/>
          <a:chExt cx="2033794" cy="2099228"/>
        </a:xfrm>
      </xdr:grpSpPr>
      <xdr:sp macro="" textlink="">
        <xdr:nvSpPr>
          <xdr:cNvPr id="57" name="Rectangle 56">
            <a:extLst>
              <a:ext uri="{FF2B5EF4-FFF2-40B4-BE49-F238E27FC236}">
                <a16:creationId xmlns:a16="http://schemas.microsoft.com/office/drawing/2014/main" id="{00000000-0008-0000-0800-000039000000}"/>
              </a:ext>
            </a:extLst>
          </xdr:cNvPr>
          <xdr:cNvSpPr/>
        </xdr:nvSpPr>
        <xdr:spPr>
          <a:xfrm flipH="1">
            <a:off x="3014456" y="5539822"/>
            <a:ext cx="2033794" cy="20992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58" name="Text Box 3">
            <a:extLst>
              <a:ext uri="{FF2B5EF4-FFF2-40B4-BE49-F238E27FC236}">
                <a16:creationId xmlns:a16="http://schemas.microsoft.com/office/drawing/2014/main" id="{00000000-0008-0000-0800-00003A000000}"/>
              </a:ext>
            </a:extLst>
          </xdr:cNvPr>
          <xdr:cNvSpPr txBox="1">
            <a:spLocks noChangeArrowheads="1"/>
          </xdr:cNvSpPr>
        </xdr:nvSpPr>
        <xdr:spPr bwMode="auto">
          <a:xfrm>
            <a:off x="3156916" y="5675657"/>
            <a:ext cx="1422890"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91440" tIns="45720" rIns="91440" bIns="45720" anchor="t" upright="1">
            <a:spAutoFit/>
          </a:bodyPr>
          <a:lstStyle/>
          <a:p>
            <a:pPr algn="l" rtl="0">
              <a:defRPr sz="1000"/>
            </a:pPr>
            <a:r>
              <a:rPr lang="en-CA" sz="1100" b="0" i="0" u="none" strike="noStrike" baseline="0">
                <a:solidFill>
                  <a:srgbClr val="000000"/>
                </a:solidFill>
                <a:latin typeface="Calibri"/>
                <a:cs typeface="Calibri"/>
              </a:rPr>
              <a:t>Professional Engineer</a:t>
            </a:r>
          </a:p>
        </xdr:txBody>
      </xdr:sp>
      <xdr:sp macro="" textlink="">
        <xdr:nvSpPr>
          <xdr:cNvPr id="59" name="Text Box 4">
            <a:extLst>
              <a:ext uri="{FF2B5EF4-FFF2-40B4-BE49-F238E27FC236}">
                <a16:creationId xmlns:a16="http://schemas.microsoft.com/office/drawing/2014/main" id="{00000000-0008-0000-0800-00003B000000}"/>
              </a:ext>
            </a:extLst>
          </xdr:cNvPr>
          <xdr:cNvSpPr txBox="1"/>
        </xdr:nvSpPr>
        <xdr:spPr>
          <a:xfrm>
            <a:off x="3156916" y="7380632"/>
            <a:ext cx="1700833" cy="24890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Date:</a:t>
            </a:r>
            <a:endParaRPr lang="en-CA"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sp macro="" textlink="">
        <xdr:nvSpPr>
          <xdr:cNvPr id="60" name="Text Box 5">
            <a:extLst>
              <a:ext uri="{FF2B5EF4-FFF2-40B4-BE49-F238E27FC236}">
                <a16:creationId xmlns:a16="http://schemas.microsoft.com/office/drawing/2014/main" id="{00000000-0008-0000-0800-00003C000000}"/>
              </a:ext>
            </a:extLst>
          </xdr:cNvPr>
          <xdr:cNvSpPr txBox="1">
            <a:spLocks noChangeArrowheads="1"/>
          </xdr:cNvSpPr>
        </xdr:nvSpPr>
        <xdr:spPr bwMode="auto">
          <a:xfrm>
            <a:off x="3290266" y="6085232"/>
            <a:ext cx="1323975" cy="609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91440" tIns="45720" rIns="91440" bIns="45720" anchor="t" upright="1">
            <a:spAutoFit/>
          </a:bodyPr>
          <a:lstStyle/>
          <a:p>
            <a:pPr algn="l" rtl="0">
              <a:defRPr sz="1000"/>
            </a:pPr>
            <a:r>
              <a:rPr lang="en-CA" sz="1100" b="0" i="1" u="none" strike="noStrike" baseline="0">
                <a:solidFill>
                  <a:srgbClr val="000000"/>
                </a:solidFill>
                <a:latin typeface="Calibri"/>
                <a:cs typeface="Calibri"/>
              </a:rPr>
              <a:t>Insert APEGA stamp with member no. &amp; signature here</a:t>
            </a:r>
          </a:p>
        </xdr:txBody>
      </xdr:sp>
    </xdr:grpSp>
    <xdr:clientData/>
  </xdr:twoCellAnchor>
  <xdr:twoCellAnchor editAs="oneCell">
    <xdr:from>
      <xdr:col>0</xdr:col>
      <xdr:colOff>419101</xdr:colOff>
      <xdr:row>24</xdr:row>
      <xdr:rowOff>0</xdr:rowOff>
    </xdr:from>
    <xdr:to>
      <xdr:col>2</xdr:col>
      <xdr:colOff>99667</xdr:colOff>
      <xdr:row>34</xdr:row>
      <xdr:rowOff>34979</xdr:rowOff>
    </xdr:to>
    <xdr:pic>
      <xdr:nvPicPr>
        <xdr:cNvPr id="61" name="Picture 60">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artisticPencilSketch/>
                  </a14:imgEffect>
                </a14:imgLayer>
              </a14:imgProps>
            </a:ext>
          </a:extLst>
        </a:blip>
        <a:stretch>
          <a:fillRect/>
        </a:stretch>
      </xdr:blipFill>
      <xdr:spPr>
        <a:xfrm>
          <a:off x="419101" y="6010275"/>
          <a:ext cx="1722197" cy="1800225"/>
        </a:xfrm>
        <a:prstGeom prst="rect">
          <a:avLst/>
        </a:prstGeom>
        <a:blipFill dpi="0" rotWithShape="1">
          <a:blip xmlns:r="http://schemas.openxmlformats.org/officeDocument/2006/relationships" r:embed="rId5">
            <a:alphaModFix amt="50000"/>
          </a:blip>
          <a:srcRect/>
          <a:tile tx="0" ty="0" sx="100000" sy="100000" flip="none" algn="tl"/>
        </a:blipFill>
      </xdr:spPr>
    </xdr:pic>
    <xdr:clientData/>
  </xdr:twoCellAnchor>
  <xdr:twoCellAnchor>
    <xdr:from>
      <xdr:col>5</xdr:col>
      <xdr:colOff>226352</xdr:colOff>
      <xdr:row>23</xdr:row>
      <xdr:rowOff>18042</xdr:rowOff>
    </xdr:from>
    <xdr:to>
      <xdr:col>7</xdr:col>
      <xdr:colOff>191861</xdr:colOff>
      <xdr:row>35</xdr:row>
      <xdr:rowOff>134767</xdr:rowOff>
    </xdr:to>
    <xdr:grpSp>
      <xdr:nvGrpSpPr>
        <xdr:cNvPr id="20" name="Group 19">
          <a:extLst>
            <a:ext uri="{FF2B5EF4-FFF2-40B4-BE49-F238E27FC236}">
              <a16:creationId xmlns:a16="http://schemas.microsoft.com/office/drawing/2014/main" id="{00000000-0008-0000-0800-000014000000}"/>
            </a:ext>
          </a:extLst>
        </xdr:cNvPr>
        <xdr:cNvGrpSpPr/>
      </xdr:nvGrpSpPr>
      <xdr:grpSpPr>
        <a:xfrm>
          <a:off x="5153952" y="5231392"/>
          <a:ext cx="2022909" cy="2199525"/>
          <a:chOff x="3014456" y="5539822"/>
          <a:chExt cx="2033794" cy="2099228"/>
        </a:xfrm>
      </xdr:grpSpPr>
      <xdr:sp macro="" textlink="">
        <xdr:nvSpPr>
          <xdr:cNvPr id="21" name="Rectangle 20">
            <a:extLst>
              <a:ext uri="{FF2B5EF4-FFF2-40B4-BE49-F238E27FC236}">
                <a16:creationId xmlns:a16="http://schemas.microsoft.com/office/drawing/2014/main" id="{00000000-0008-0000-0800-000015000000}"/>
              </a:ext>
            </a:extLst>
          </xdr:cNvPr>
          <xdr:cNvSpPr/>
        </xdr:nvSpPr>
        <xdr:spPr>
          <a:xfrm flipH="1">
            <a:off x="3014456" y="5539822"/>
            <a:ext cx="2033794" cy="20992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CA"/>
          </a:p>
        </xdr:txBody>
      </xdr:sp>
      <xdr:sp macro="" textlink="">
        <xdr:nvSpPr>
          <xdr:cNvPr id="22" name="Text Box 3">
            <a:extLst>
              <a:ext uri="{FF2B5EF4-FFF2-40B4-BE49-F238E27FC236}">
                <a16:creationId xmlns:a16="http://schemas.microsoft.com/office/drawing/2014/main" id="{00000000-0008-0000-0800-000016000000}"/>
              </a:ext>
            </a:extLst>
          </xdr:cNvPr>
          <xdr:cNvSpPr txBox="1">
            <a:spLocks noChangeArrowheads="1"/>
          </xdr:cNvSpPr>
        </xdr:nvSpPr>
        <xdr:spPr bwMode="auto">
          <a:xfrm>
            <a:off x="3156916" y="5675657"/>
            <a:ext cx="1422890" cy="264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none" lIns="91440" tIns="45720" rIns="91440" bIns="45720" anchor="t" upright="1">
            <a:spAutoFit/>
          </a:bodyPr>
          <a:lstStyle/>
          <a:p>
            <a:pPr algn="l" rtl="0">
              <a:defRPr sz="1000"/>
            </a:pPr>
            <a:r>
              <a:rPr lang="en-CA" sz="1100" b="0" i="0" u="none" strike="noStrike" baseline="0">
                <a:solidFill>
                  <a:srgbClr val="000000"/>
                </a:solidFill>
                <a:latin typeface="Calibri"/>
                <a:cs typeface="Calibri"/>
              </a:rPr>
              <a:t>Professional Engineer</a:t>
            </a:r>
          </a:p>
        </xdr:txBody>
      </xdr:sp>
      <xdr:sp macro="" textlink="">
        <xdr:nvSpPr>
          <xdr:cNvPr id="23" name="Text Box 4">
            <a:extLst>
              <a:ext uri="{FF2B5EF4-FFF2-40B4-BE49-F238E27FC236}">
                <a16:creationId xmlns:a16="http://schemas.microsoft.com/office/drawing/2014/main" id="{00000000-0008-0000-0800-000017000000}"/>
              </a:ext>
            </a:extLst>
          </xdr:cNvPr>
          <xdr:cNvSpPr txBox="1"/>
        </xdr:nvSpPr>
        <xdr:spPr>
          <a:xfrm>
            <a:off x="3156916" y="7380632"/>
            <a:ext cx="1700833" cy="248903"/>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marL="0" marR="0">
              <a:spcBef>
                <a:spcPts val="0"/>
              </a:spcBef>
              <a:spcAft>
                <a:spcPts val="0"/>
              </a:spcAft>
            </a:pPr>
            <a:r>
              <a:rPr lang="en-US" sz="1100">
                <a:effectLst/>
                <a:latin typeface="Calibri" panose="020F0502020204030204" pitchFamily="34" charset="0"/>
                <a:ea typeface="Times New Roman" panose="02020603050405020304" pitchFamily="18" charset="0"/>
                <a:cs typeface="Times New Roman" panose="02020603050405020304" pitchFamily="18" charset="0"/>
              </a:rPr>
              <a:t>Date:</a:t>
            </a:r>
            <a:endParaRPr lang="en-CA" sz="1100">
              <a:effectLst/>
              <a:latin typeface="Calibri" panose="020F0502020204030204" pitchFamily="34" charset="0"/>
              <a:ea typeface="Times New Roman" panose="02020603050405020304" pitchFamily="18" charset="0"/>
              <a:cs typeface="Times New Roman" panose="02020603050405020304" pitchFamily="18" charset="0"/>
            </a:endParaRPr>
          </a:p>
        </xdr:txBody>
      </xdr:sp>
      <xdr:sp macro="" textlink="">
        <xdr:nvSpPr>
          <xdr:cNvPr id="24" name="Text Box 5">
            <a:extLst>
              <a:ext uri="{FF2B5EF4-FFF2-40B4-BE49-F238E27FC236}">
                <a16:creationId xmlns:a16="http://schemas.microsoft.com/office/drawing/2014/main" id="{00000000-0008-0000-0800-000018000000}"/>
              </a:ext>
            </a:extLst>
          </xdr:cNvPr>
          <xdr:cNvSpPr txBox="1">
            <a:spLocks noChangeArrowheads="1"/>
          </xdr:cNvSpPr>
        </xdr:nvSpPr>
        <xdr:spPr bwMode="auto">
          <a:xfrm>
            <a:off x="3290266" y="6085232"/>
            <a:ext cx="1323975" cy="609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wrap="square" lIns="91440" tIns="45720" rIns="91440" bIns="45720" anchor="t" upright="1">
            <a:spAutoFit/>
          </a:bodyPr>
          <a:lstStyle/>
          <a:p>
            <a:pPr algn="l" rtl="0">
              <a:defRPr sz="1000"/>
            </a:pPr>
            <a:r>
              <a:rPr lang="en-CA" sz="1100" b="0" i="1" u="none" strike="noStrike" baseline="0">
                <a:solidFill>
                  <a:srgbClr val="000000"/>
                </a:solidFill>
                <a:latin typeface="Calibri"/>
                <a:cs typeface="Calibri"/>
              </a:rPr>
              <a:t>Insert APEGA stamp with member no. &amp; signature here</a:t>
            </a:r>
          </a:p>
        </xdr:txBody>
      </xdr:sp>
    </xdr:grpSp>
    <xdr:clientData/>
  </xdr:twoCellAnchor>
  <xdr:twoCellAnchor editAs="oneCell">
    <xdr:from>
      <xdr:col>5</xdr:col>
      <xdr:colOff>374197</xdr:colOff>
      <xdr:row>23</xdr:row>
      <xdr:rowOff>107496</xdr:rowOff>
    </xdr:from>
    <xdr:to>
      <xdr:col>7</xdr:col>
      <xdr:colOff>39074</xdr:colOff>
      <xdr:row>33</xdr:row>
      <xdr:rowOff>132228</xdr:rowOff>
    </xdr:to>
    <xdr:pic>
      <xdr:nvPicPr>
        <xdr:cNvPr id="25" name="Picture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artisticPencilSketch/>
                  </a14:imgEffect>
                </a14:imgLayer>
              </a14:imgProps>
            </a:ext>
          </a:extLst>
        </a:blip>
        <a:stretch>
          <a:fillRect/>
        </a:stretch>
      </xdr:blipFill>
      <xdr:spPr>
        <a:xfrm>
          <a:off x="5476876" y="5373460"/>
          <a:ext cx="1628308" cy="17648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G55"/>
  <sheetViews>
    <sheetView showRuler="0" showWhiteSpace="0" view="pageLayout" zoomScaleNormal="85" zoomScaleSheetLayoutView="100" workbookViewId="0">
      <selection activeCell="I6" sqref="I6"/>
    </sheetView>
  </sheetViews>
  <sheetFormatPr defaultRowHeight="12.5" x14ac:dyDescent="0.25"/>
  <cols>
    <col min="1" max="1" width="21.36328125" customWidth="1"/>
    <col min="2" max="2" width="17.26953125" style="29" customWidth="1"/>
    <col min="3" max="3" width="4.26953125" style="29" customWidth="1"/>
    <col min="4" max="4" width="16.54296875" customWidth="1"/>
    <col min="5" max="5" width="21.36328125" customWidth="1"/>
    <col min="6" max="6" width="11" customWidth="1"/>
    <col min="7" max="7" width="23.81640625" customWidth="1"/>
  </cols>
  <sheetData>
    <row r="2" spans="1:7" ht="15" customHeight="1" x14ac:dyDescent="0.3">
      <c r="A2" s="93" t="s">
        <v>47</v>
      </c>
      <c r="B2" s="93"/>
      <c r="C2" s="93"/>
      <c r="D2" s="93"/>
      <c r="E2" s="93"/>
      <c r="F2" s="93"/>
      <c r="G2" s="93"/>
    </row>
    <row r="3" spans="1:7" ht="15" customHeight="1" x14ac:dyDescent="0.25">
      <c r="A3" s="97" t="s">
        <v>46</v>
      </c>
      <c r="B3" s="97"/>
      <c r="C3" s="97"/>
      <c r="D3" s="97"/>
      <c r="E3" s="97"/>
      <c r="F3" s="97"/>
      <c r="G3" s="97"/>
    </row>
    <row r="4" spans="1:7" ht="15" customHeight="1" x14ac:dyDescent="0.25">
      <c r="A4" s="94" t="s">
        <v>48</v>
      </c>
      <c r="B4" s="94"/>
      <c r="C4" s="94"/>
      <c r="D4" s="94"/>
      <c r="E4" s="94"/>
      <c r="F4" s="94"/>
      <c r="G4" s="94"/>
    </row>
    <row r="5" spans="1:7" ht="17.25" customHeight="1" x14ac:dyDescent="0.25">
      <c r="A5" s="98" t="s">
        <v>39</v>
      </c>
      <c r="B5" s="99"/>
      <c r="C5" s="99"/>
      <c r="D5" s="99"/>
      <c r="E5" s="99"/>
      <c r="F5" s="99"/>
      <c r="G5" s="99"/>
    </row>
    <row r="6" spans="1:7" ht="17.25" customHeight="1" x14ac:dyDescent="0.25">
      <c r="A6" s="50"/>
      <c r="B6" s="50"/>
      <c r="C6" s="50"/>
      <c r="D6" s="50"/>
      <c r="E6" s="50"/>
      <c r="F6" s="50"/>
      <c r="G6" s="50"/>
    </row>
    <row r="7" spans="1:7" ht="13" thickBot="1" x14ac:dyDescent="0.3">
      <c r="A7" s="100" t="s">
        <v>30</v>
      </c>
      <c r="B7" s="100"/>
      <c r="C7" s="45"/>
      <c r="D7" s="100" t="s">
        <v>38</v>
      </c>
      <c r="E7" s="101"/>
      <c r="F7" s="46"/>
      <c r="G7" s="43"/>
    </row>
    <row r="8" spans="1:7" s="4" customFormat="1" ht="26.5" thickBot="1" x14ac:dyDescent="0.35">
      <c r="A8" s="47" t="s">
        <v>7</v>
      </c>
      <c r="B8" s="47" t="s">
        <v>27</v>
      </c>
      <c r="C8" s="48"/>
      <c r="D8" s="91" t="s">
        <v>1</v>
      </c>
      <c r="E8" s="47" t="s">
        <v>29</v>
      </c>
      <c r="F8" s="49"/>
      <c r="G8" s="50"/>
    </row>
    <row r="9" spans="1:7" ht="13" x14ac:dyDescent="0.25">
      <c r="A9" s="57" t="s">
        <v>44</v>
      </c>
      <c r="B9" s="51">
        <v>1</v>
      </c>
      <c r="C9" s="45"/>
      <c r="D9" s="57" t="s">
        <v>43</v>
      </c>
      <c r="E9" s="52">
        <v>1</v>
      </c>
      <c r="F9" s="46"/>
      <c r="G9" s="50"/>
    </row>
    <row r="10" spans="1:7" ht="13" x14ac:dyDescent="0.25">
      <c r="A10" s="57" t="s">
        <v>14</v>
      </c>
      <c r="B10" s="51">
        <v>2</v>
      </c>
      <c r="C10" s="45"/>
      <c r="D10" s="57" t="s">
        <v>16</v>
      </c>
      <c r="E10" s="52">
        <v>2</v>
      </c>
      <c r="F10" s="46"/>
      <c r="G10" s="50"/>
    </row>
    <row r="11" spans="1:7" ht="13" x14ac:dyDescent="0.25">
      <c r="A11" s="59" t="s">
        <v>17</v>
      </c>
      <c r="B11" s="53">
        <v>3</v>
      </c>
      <c r="C11" s="45"/>
      <c r="D11" s="59" t="s">
        <v>45</v>
      </c>
      <c r="E11" s="53">
        <v>3</v>
      </c>
      <c r="F11" s="46"/>
      <c r="G11" s="50"/>
    </row>
    <row r="12" spans="1:7" ht="13" x14ac:dyDescent="0.25">
      <c r="A12" s="92" t="s">
        <v>33</v>
      </c>
      <c r="B12" s="81">
        <v>4</v>
      </c>
      <c r="C12" s="45"/>
      <c r="D12" s="92" t="s">
        <v>42</v>
      </c>
      <c r="E12" s="81">
        <v>4</v>
      </c>
      <c r="F12" s="46"/>
      <c r="G12" s="50"/>
    </row>
    <row r="13" spans="1:7" ht="13" thickBot="1" x14ac:dyDescent="0.3">
      <c r="A13" s="61" t="s">
        <v>13</v>
      </c>
      <c r="B13" s="54">
        <v>5</v>
      </c>
      <c r="C13" s="44"/>
      <c r="D13" s="61" t="s">
        <v>15</v>
      </c>
      <c r="E13" s="54">
        <v>5</v>
      </c>
      <c r="F13" s="46"/>
      <c r="G13" s="43"/>
    </row>
    <row r="14" spans="1:7" x14ac:dyDescent="0.25">
      <c r="A14" s="46"/>
      <c r="B14" s="44"/>
      <c r="C14" s="44"/>
      <c r="D14" s="46"/>
      <c r="E14" s="46"/>
      <c r="F14" s="46"/>
      <c r="G14" s="43"/>
    </row>
    <row r="15" spans="1:7" ht="13" thickBot="1" x14ac:dyDescent="0.3">
      <c r="A15" s="100" t="s">
        <v>36</v>
      </c>
      <c r="B15" s="100"/>
      <c r="C15" s="44"/>
      <c r="D15" s="95" t="s">
        <v>37</v>
      </c>
      <c r="E15" s="95"/>
      <c r="F15" s="46"/>
      <c r="G15" s="43"/>
    </row>
    <row r="16" spans="1:7" s="4" customFormat="1" ht="13.5" thickBot="1" x14ac:dyDescent="0.35">
      <c r="A16" s="55" t="s">
        <v>26</v>
      </c>
      <c r="B16" s="56" t="s">
        <v>49</v>
      </c>
      <c r="C16" s="42"/>
      <c r="D16" s="55" t="s">
        <v>28</v>
      </c>
      <c r="E16" s="85" t="s">
        <v>25</v>
      </c>
      <c r="F16" s="89"/>
      <c r="G16" s="41"/>
    </row>
    <row r="17" spans="1:7" x14ac:dyDescent="0.25">
      <c r="A17" s="57" t="s">
        <v>3</v>
      </c>
      <c r="B17" s="58">
        <v>0.5</v>
      </c>
      <c r="C17" s="44"/>
      <c r="D17" s="57" t="s">
        <v>10</v>
      </c>
      <c r="E17" s="86" t="s">
        <v>55</v>
      </c>
      <c r="F17" s="90"/>
      <c r="G17" s="43"/>
    </row>
    <row r="18" spans="1:7" x14ac:dyDescent="0.25">
      <c r="A18" s="59" t="s">
        <v>4</v>
      </c>
      <c r="B18" s="60">
        <v>2.5</v>
      </c>
      <c r="C18" s="44"/>
      <c r="D18" s="59" t="s">
        <v>11</v>
      </c>
      <c r="E18" s="87" t="s">
        <v>57</v>
      </c>
      <c r="F18" s="90"/>
      <c r="G18" s="43"/>
    </row>
    <row r="19" spans="1:7" ht="13.5" thickBot="1" x14ac:dyDescent="0.3">
      <c r="A19" s="59" t="s">
        <v>5</v>
      </c>
      <c r="B19" s="60">
        <v>5</v>
      </c>
      <c r="C19" s="44"/>
      <c r="D19" s="61" t="s">
        <v>12</v>
      </c>
      <c r="E19" s="88" t="s">
        <v>58</v>
      </c>
      <c r="F19" s="90"/>
      <c r="G19" s="43"/>
    </row>
    <row r="20" spans="1:7" ht="13" thickBot="1" x14ac:dyDescent="0.3">
      <c r="A20" s="61" t="s">
        <v>6</v>
      </c>
      <c r="B20" s="82">
        <v>1.75</v>
      </c>
      <c r="C20" s="44"/>
      <c r="D20" s="46"/>
      <c r="E20" s="46"/>
      <c r="F20" s="46"/>
      <c r="G20" s="43"/>
    </row>
    <row r="21" spans="1:7" x14ac:dyDescent="0.25">
      <c r="A21" s="63"/>
      <c r="B21" s="45"/>
      <c r="C21" s="44"/>
      <c r="D21" s="46"/>
      <c r="E21" s="46"/>
      <c r="F21" s="46"/>
      <c r="G21" s="43"/>
    </row>
    <row r="22" spans="1:7" ht="17.25" customHeight="1" x14ac:dyDescent="0.25">
      <c r="A22" s="43"/>
      <c r="B22" s="44"/>
      <c r="C22" s="44"/>
      <c r="D22" s="46"/>
      <c r="E22" s="46"/>
      <c r="F22" s="46"/>
      <c r="G22" s="43"/>
    </row>
    <row r="23" spans="1:7" ht="17.25" customHeight="1" x14ac:dyDescent="0.25">
      <c r="A23" s="98" t="s">
        <v>31</v>
      </c>
      <c r="B23" s="99"/>
      <c r="C23" s="99"/>
      <c r="D23" s="99"/>
      <c r="E23" s="99"/>
      <c r="F23" s="99"/>
      <c r="G23" s="99"/>
    </row>
    <row r="24" spans="1:7" ht="12.75" customHeight="1" x14ac:dyDescent="0.25">
      <c r="A24" s="46"/>
      <c r="B24" s="46"/>
      <c r="C24" s="46"/>
      <c r="D24" s="46"/>
      <c r="E24" s="46"/>
      <c r="F24" s="46"/>
      <c r="G24" s="46"/>
    </row>
    <row r="25" spans="1:7" x14ac:dyDescent="0.25">
      <c r="A25" s="83" t="s">
        <v>50</v>
      </c>
      <c r="B25" s="83"/>
      <c r="C25" s="83"/>
      <c r="D25" s="83"/>
      <c r="E25" s="83"/>
      <c r="F25" s="83"/>
      <c r="G25" s="83"/>
    </row>
    <row r="26" spans="1:7" x14ac:dyDescent="0.25">
      <c r="A26" s="84" t="s">
        <v>51</v>
      </c>
      <c r="B26" s="84"/>
      <c r="C26" s="84"/>
      <c r="D26" s="84"/>
      <c r="E26" s="84"/>
      <c r="F26" s="84"/>
      <c r="G26" s="84"/>
    </row>
    <row r="27" spans="1:7" x14ac:dyDescent="0.25">
      <c r="A27" s="84" t="s">
        <v>52</v>
      </c>
      <c r="B27" s="84"/>
      <c r="C27" s="84"/>
      <c r="D27" s="84"/>
      <c r="E27" s="84"/>
      <c r="F27" s="84"/>
      <c r="G27" s="84"/>
    </row>
    <row r="28" spans="1:7" x14ac:dyDescent="0.25">
      <c r="A28" s="84" t="s">
        <v>53</v>
      </c>
      <c r="B28" s="84"/>
      <c r="C28" s="84"/>
      <c r="D28" s="84"/>
      <c r="E28" s="84"/>
      <c r="F28" s="84"/>
      <c r="G28" s="84"/>
    </row>
    <row r="29" spans="1:7" x14ac:dyDescent="0.25">
      <c r="A29" s="62"/>
      <c r="B29" s="63"/>
      <c r="C29" s="63"/>
      <c r="D29" s="62"/>
      <c r="E29" s="62"/>
      <c r="F29" s="62"/>
      <c r="G29" s="62"/>
    </row>
    <row r="30" spans="1:7" ht="17.25" customHeight="1" x14ac:dyDescent="0.25">
      <c r="A30" s="98" t="s">
        <v>34</v>
      </c>
      <c r="B30" s="99"/>
      <c r="C30" s="99"/>
      <c r="D30" s="99"/>
      <c r="E30" s="99"/>
      <c r="F30" s="99"/>
      <c r="G30" s="99"/>
    </row>
    <row r="31" spans="1:7" x14ac:dyDescent="0.25">
      <c r="A31" s="46"/>
      <c r="B31" s="46"/>
      <c r="C31" s="46"/>
      <c r="D31" s="46"/>
      <c r="E31" s="46"/>
      <c r="F31" s="46"/>
      <c r="G31" s="46"/>
    </row>
    <row r="32" spans="1:7" ht="12.75" customHeight="1" x14ac:dyDescent="0.25">
      <c r="A32" s="96" t="s">
        <v>56</v>
      </c>
      <c r="B32" s="96"/>
      <c r="C32" s="96"/>
      <c r="D32" s="96"/>
      <c r="E32" s="96"/>
      <c r="F32" s="96"/>
      <c r="G32" s="96"/>
    </row>
    <row r="33" spans="1:7" ht="31.5" customHeight="1" x14ac:dyDescent="0.25">
      <c r="A33" s="96"/>
      <c r="B33" s="96"/>
      <c r="C33" s="96"/>
      <c r="D33" s="96"/>
      <c r="E33" s="96"/>
      <c r="F33" s="96"/>
      <c r="G33" s="96"/>
    </row>
    <row r="34" spans="1:7" x14ac:dyDescent="0.25">
      <c r="A34" s="46" t="str">
        <f>"1."</f>
        <v>1.</v>
      </c>
      <c r="B34" s="44"/>
      <c r="C34" s="44"/>
      <c r="E34" s="44" t="str">
        <f>"2."</f>
        <v>2.</v>
      </c>
      <c r="G34" s="43"/>
    </row>
    <row r="35" spans="1:7" x14ac:dyDescent="0.25">
      <c r="A35" s="43"/>
      <c r="B35" s="44"/>
      <c r="C35" s="44"/>
      <c r="D35" s="62"/>
      <c r="E35" s="43"/>
      <c r="F35" s="43"/>
      <c r="G35" s="43"/>
    </row>
    <row r="36" spans="1:7" x14ac:dyDescent="0.25">
      <c r="A36" s="43"/>
      <c r="B36" s="44"/>
      <c r="C36" s="44"/>
      <c r="D36" s="62"/>
      <c r="E36" s="43"/>
      <c r="F36" s="43"/>
      <c r="G36" s="43"/>
    </row>
    <row r="37" spans="1:7" x14ac:dyDescent="0.25">
      <c r="A37" s="43"/>
      <c r="B37" s="44"/>
      <c r="C37" s="44"/>
      <c r="D37" s="62"/>
      <c r="E37" s="43"/>
      <c r="F37" s="43"/>
      <c r="G37" s="43"/>
    </row>
    <row r="38" spans="1:7" x14ac:dyDescent="0.25">
      <c r="A38" s="43"/>
      <c r="B38" s="44"/>
      <c r="C38" s="44"/>
      <c r="D38" s="62"/>
      <c r="E38" s="43"/>
      <c r="F38" s="43"/>
      <c r="G38" s="43"/>
    </row>
    <row r="39" spans="1:7" x14ac:dyDescent="0.25">
      <c r="A39" s="43"/>
      <c r="B39" s="44"/>
      <c r="C39" s="44"/>
      <c r="D39" s="62"/>
      <c r="E39" s="43"/>
      <c r="F39" s="43"/>
      <c r="G39" s="43"/>
    </row>
    <row r="40" spans="1:7" x14ac:dyDescent="0.25">
      <c r="A40" s="43"/>
      <c r="B40" s="44"/>
      <c r="C40" s="44"/>
      <c r="D40" s="62"/>
      <c r="E40" s="43"/>
      <c r="F40" s="43"/>
      <c r="G40" s="43"/>
    </row>
    <row r="41" spans="1:7" x14ac:dyDescent="0.25">
      <c r="A41" s="43"/>
      <c r="B41" s="44"/>
      <c r="C41" s="44"/>
      <c r="D41" s="62"/>
      <c r="E41" s="43"/>
      <c r="F41" s="43"/>
      <c r="G41" s="43"/>
    </row>
    <row r="42" spans="1:7" x14ac:dyDescent="0.25">
      <c r="A42" s="43"/>
      <c r="B42" s="44"/>
      <c r="C42" s="44"/>
      <c r="D42" s="62"/>
      <c r="E42" s="43"/>
      <c r="F42" s="43"/>
      <c r="G42" s="43"/>
    </row>
    <row r="43" spans="1:7" x14ac:dyDescent="0.25">
      <c r="A43" s="43"/>
      <c r="B43" s="44"/>
      <c r="C43" s="44"/>
      <c r="D43" s="43"/>
      <c r="E43" s="43"/>
      <c r="F43" s="43"/>
      <c r="G43" s="43"/>
    </row>
    <row r="44" spans="1:7" ht="17.5" x14ac:dyDescent="0.35">
      <c r="A44" s="64"/>
      <c r="B44" s="65"/>
      <c r="C44" s="44"/>
      <c r="D44" s="43"/>
      <c r="E44" s="43"/>
      <c r="F44" s="43"/>
      <c r="G44" s="43"/>
    </row>
    <row r="45" spans="1:7" x14ac:dyDescent="0.25">
      <c r="A45" s="62"/>
      <c r="B45" s="44"/>
      <c r="C45" s="44"/>
      <c r="D45" s="43"/>
      <c r="E45" s="43"/>
      <c r="F45" s="43"/>
      <c r="G45" s="43"/>
    </row>
    <row r="46" spans="1:7" x14ac:dyDescent="0.25">
      <c r="A46" s="43"/>
      <c r="B46" s="44"/>
      <c r="C46" s="44"/>
      <c r="D46" s="43"/>
      <c r="E46" s="43"/>
      <c r="F46" s="43"/>
      <c r="G46" s="43"/>
    </row>
    <row r="47" spans="1:7" x14ac:dyDescent="0.25">
      <c r="A47" s="43"/>
      <c r="B47" s="44"/>
      <c r="C47" s="44"/>
      <c r="D47" s="43"/>
      <c r="E47" s="43"/>
      <c r="F47" s="43"/>
      <c r="G47" s="43"/>
    </row>
    <row r="48" spans="1:7" x14ac:dyDescent="0.25">
      <c r="A48" s="43"/>
      <c r="B48" s="44"/>
      <c r="C48" s="44"/>
      <c r="D48" s="43"/>
      <c r="E48" s="43"/>
      <c r="F48" s="43"/>
      <c r="G48" s="43"/>
    </row>
    <row r="49" spans="1:7" x14ac:dyDescent="0.25">
      <c r="A49" s="43"/>
      <c r="B49" s="44"/>
      <c r="C49" s="44"/>
      <c r="D49" s="43"/>
      <c r="E49" s="43"/>
      <c r="F49" s="43"/>
      <c r="G49" s="43"/>
    </row>
    <row r="50" spans="1:7" x14ac:dyDescent="0.25">
      <c r="A50" s="43"/>
      <c r="B50" s="44"/>
      <c r="C50" s="44"/>
      <c r="D50" s="43"/>
      <c r="E50" s="43"/>
      <c r="F50" s="43"/>
      <c r="G50" s="43"/>
    </row>
    <row r="51" spans="1:7" ht="17.5" x14ac:dyDescent="0.35">
      <c r="A51" s="43"/>
      <c r="B51" s="44"/>
      <c r="C51" s="44"/>
      <c r="D51" s="64"/>
      <c r="E51" s="64"/>
      <c r="F51" s="43"/>
      <c r="G51" s="43"/>
    </row>
    <row r="52" spans="1:7" x14ac:dyDescent="0.25">
      <c r="A52" s="43"/>
      <c r="B52" s="44"/>
      <c r="C52" s="44"/>
      <c r="D52" s="43"/>
      <c r="E52" s="43"/>
      <c r="F52" s="43"/>
      <c r="G52" s="43"/>
    </row>
    <row r="53" spans="1:7" ht="17.5" x14ac:dyDescent="0.25">
      <c r="A53" s="43"/>
      <c r="B53" s="44"/>
      <c r="C53" s="65"/>
      <c r="D53" s="43"/>
      <c r="E53" s="43"/>
      <c r="F53" s="43"/>
      <c r="G53" s="43"/>
    </row>
    <row r="54" spans="1:7" x14ac:dyDescent="0.25">
      <c r="A54" s="39"/>
      <c r="B54" s="40"/>
      <c r="C54" s="40"/>
      <c r="D54" s="39"/>
      <c r="E54" s="39"/>
      <c r="F54" s="39"/>
      <c r="G54" s="39"/>
    </row>
    <row r="55" spans="1:7" x14ac:dyDescent="0.25">
      <c r="A55" s="39"/>
      <c r="B55" s="40"/>
      <c r="C55" s="40"/>
      <c r="D55" s="39"/>
      <c r="E55" s="39"/>
      <c r="F55" s="39"/>
      <c r="G55" s="39"/>
    </row>
  </sheetData>
  <customSheetViews>
    <customSheetView guid="{A5DADF2B-8363-47B4-A9AD-CBA47D003C2D}" scale="55" showPageBreaks="1" fitToPage="1" printArea="1" view="pageLayout" showRuler="0">
      <selection sqref="A1:G1"/>
      <pageMargins left="0.47244094488188981" right="0.47244094488188981" top="0.78740157480314965" bottom="0.74803149606299213" header="0.31496062992125984" footer="0.31496062992125984"/>
      <printOptions horizontalCentered="1"/>
      <pageSetup scale="85" fitToHeight="0" orientation="portrait" r:id="rId1"/>
      <headerFooter>
        <oddHeader>&amp;L&amp;G&amp;R&amp;"Arial,Bold"&amp;16           &amp;U                             CVR/NCR Risk Assessment Factors and Weightings &amp;U
&amp;"Arial,Regular"&amp;10Alberta Transportation &amp; Economic Corridors Bridge Construction Change Management</oddHeader>
        <oddFooter>&amp;C&amp;"Arial,Italic"Form Revision #2.0 - June 2025</oddFooter>
      </headerFooter>
    </customSheetView>
  </customSheetViews>
  <mergeCells count="11">
    <mergeCell ref="A2:G2"/>
    <mergeCell ref="A4:G4"/>
    <mergeCell ref="D15:E15"/>
    <mergeCell ref="A32:G33"/>
    <mergeCell ref="A3:G3"/>
    <mergeCell ref="A23:G23"/>
    <mergeCell ref="A30:G30"/>
    <mergeCell ref="A5:G5"/>
    <mergeCell ref="A7:B7"/>
    <mergeCell ref="D7:E7"/>
    <mergeCell ref="A15:B15"/>
  </mergeCells>
  <printOptions horizontalCentered="1"/>
  <pageMargins left="0.47244094488188998" right="0.47244094488188998" top="1.0374015750000001" bottom="0.74803149606299202" header="0.31496063000000002" footer="0.31496062992126"/>
  <pageSetup scale="85" fitToHeight="0" orientation="portrait" r:id="rId2"/>
  <headerFooter>
    <oddHeader>&amp;L&amp;G&amp;R&amp;"Arial,Bold"&amp;14    &amp;U                             CVR/NCR Risk Assessment Factors and Weightings &amp;16&amp;U
&amp;"Arial,Regular"&amp;10Alberta Transportation &amp; Economic Corridors Bridge Construction Administration Change Management</oddHeader>
    <oddFooter>&amp;C&amp;"Arial,Italic"Appendix C.a06 -&amp;"Arial,Regular"November 2025</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101"/>
  <sheetViews>
    <sheetView tabSelected="1" showRuler="0" view="pageLayout" topLeftCell="G1" zoomScaleNormal="100" zoomScaleSheetLayoutView="100" workbookViewId="0">
      <selection activeCell="A23" sqref="A23"/>
    </sheetView>
  </sheetViews>
  <sheetFormatPr defaultColWidth="9.1796875" defaultRowHeight="12.5" x14ac:dyDescent="0.25"/>
  <cols>
    <col min="1" max="1" width="12" style="3" customWidth="1"/>
    <col min="2" max="2" width="17" style="3" customWidth="1"/>
    <col min="3" max="3" width="14.1796875" style="3" customWidth="1"/>
    <col min="4" max="4" width="13.26953125" style="3" customWidth="1"/>
    <col min="5" max="5" width="13.7265625" style="3" customWidth="1"/>
    <col min="6" max="6" width="13.26953125" style="3" customWidth="1"/>
    <col min="7" max="7" width="16" style="3" customWidth="1"/>
    <col min="8" max="8" width="11.7265625" style="3" bestFit="1" customWidth="1"/>
    <col min="9" max="9" width="11.7265625" style="38" customWidth="1"/>
    <col min="10" max="10" width="11.7265625" style="3" customWidth="1"/>
    <col min="11" max="11" width="12.7265625" style="30" customWidth="1"/>
    <col min="12" max="12" width="14.1796875" style="3" customWidth="1"/>
    <col min="13" max="13" width="9.1796875" style="3"/>
    <col min="14" max="14" width="13.36328125" style="3" customWidth="1"/>
    <col min="15" max="15" width="7.7265625" style="3" customWidth="1"/>
    <col min="16" max="16" width="11.1796875" style="3" customWidth="1"/>
    <col min="17" max="17" width="12.54296875" style="3" customWidth="1"/>
    <col min="18" max="18" width="11.54296875" style="3" customWidth="1"/>
    <col min="19" max="19" width="11.36328125" style="3" customWidth="1"/>
    <col min="20" max="16384" width="9.1796875" style="3"/>
  </cols>
  <sheetData>
    <row r="1" spans="1:20" ht="26.25" customHeight="1" x14ac:dyDescent="0.5">
      <c r="A1" s="28" t="s">
        <v>24</v>
      </c>
      <c r="B1" s="28" t="s">
        <v>22</v>
      </c>
      <c r="C1" s="28" t="s">
        <v>0</v>
      </c>
      <c r="E1" s="22"/>
      <c r="F1" s="8"/>
      <c r="G1" s="8"/>
      <c r="L1" s="79" t="s">
        <v>59</v>
      </c>
      <c r="M1" s="11"/>
      <c r="N1" s="11"/>
      <c r="O1" s="11"/>
      <c r="P1" s="12"/>
      <c r="Q1" s="9"/>
      <c r="R1" s="10"/>
      <c r="S1" s="10"/>
      <c r="T1" s="10"/>
    </row>
    <row r="2" spans="1:20" s="6" customFormat="1" ht="21" customHeight="1" x14ac:dyDescent="0.25">
      <c r="A2" s="2" t="s">
        <v>23</v>
      </c>
      <c r="B2" s="2">
        <v>0</v>
      </c>
      <c r="C2" s="6" t="s">
        <v>21</v>
      </c>
      <c r="F2" s="25"/>
      <c r="G2" s="25"/>
      <c r="I2" s="30"/>
      <c r="K2" s="30"/>
      <c r="M2" s="26"/>
      <c r="N2" s="26"/>
      <c r="O2" s="26"/>
      <c r="P2" s="7"/>
      <c r="Q2" s="1"/>
      <c r="R2" s="27"/>
      <c r="S2" s="27"/>
      <c r="T2" s="27"/>
    </row>
    <row r="3" spans="1:20" ht="7.5" customHeight="1" thickBot="1" x14ac:dyDescent="0.3"/>
    <row r="4" spans="1:20" s="17" customFormat="1" ht="30.75" customHeight="1" thickBot="1" x14ac:dyDescent="0.3">
      <c r="A4" s="66"/>
      <c r="B4" s="108" t="s">
        <v>9</v>
      </c>
      <c r="C4" s="109"/>
      <c r="D4" s="110"/>
      <c r="E4" s="67" t="s">
        <v>20</v>
      </c>
      <c r="F4" s="67" t="s">
        <v>7</v>
      </c>
      <c r="G4" s="67" t="s">
        <v>1</v>
      </c>
      <c r="H4" s="67" t="s">
        <v>2</v>
      </c>
      <c r="I4" s="68" t="s">
        <v>32</v>
      </c>
      <c r="J4" s="108" t="s">
        <v>8</v>
      </c>
      <c r="K4" s="109"/>
      <c r="L4" s="135"/>
    </row>
    <row r="5" spans="1:20" ht="15" customHeight="1" x14ac:dyDescent="0.25">
      <c r="A5" s="69" t="s">
        <v>3</v>
      </c>
      <c r="B5" s="123" t="s">
        <v>35</v>
      </c>
      <c r="C5" s="124"/>
      <c r="D5" s="124"/>
      <c r="E5" s="124"/>
      <c r="F5" s="124"/>
      <c r="G5" s="125"/>
      <c r="H5" s="70">
        <f>MAX(H6:H8)</f>
        <v>0</v>
      </c>
      <c r="I5" s="70">
        <f>H5*'Risk Assessment Weightings'!B17</f>
        <v>0</v>
      </c>
      <c r="J5" s="71"/>
      <c r="K5" s="72"/>
      <c r="L5" s="73"/>
      <c r="M5" s="13"/>
    </row>
    <row r="6" spans="1:20" ht="17.25" customHeight="1" x14ac:dyDescent="0.25">
      <c r="A6" s="24"/>
      <c r="B6" s="111"/>
      <c r="C6" s="112"/>
      <c r="D6" s="113"/>
      <c r="E6" s="18"/>
      <c r="F6" s="19"/>
      <c r="G6" s="19"/>
      <c r="H6" s="19" t="str">
        <f>IF(OR(F6="",G6=""),"",VLOOKUP(F6,'Risk Assessment Weightings'!$A$9:$B$13,2,FALSE)*VLOOKUP(G6,'Risk Assessment Weightings'!$D$9:$E$13,2,FALSE))</f>
        <v/>
      </c>
      <c r="I6" s="19"/>
      <c r="J6" s="126"/>
      <c r="K6" s="127"/>
      <c r="L6" s="128"/>
    </row>
    <row r="7" spans="1:20" ht="17.25" customHeight="1" x14ac:dyDescent="0.25">
      <c r="A7" s="33"/>
      <c r="B7" s="111"/>
      <c r="C7" s="112"/>
      <c r="D7" s="113"/>
      <c r="E7" s="18"/>
      <c r="F7" s="19"/>
      <c r="G7" s="19"/>
      <c r="H7" s="19" t="str">
        <f>IF(OR(F7="",G7=""),"",VLOOKUP(F7,'Risk Assessment Weightings'!$A$9:$B$13,2,FALSE)*VLOOKUP(G7,'Risk Assessment Weightings'!$D$9:$E$13,2,FALSE))</f>
        <v/>
      </c>
      <c r="I7" s="19"/>
      <c r="J7" s="126"/>
      <c r="K7" s="127"/>
      <c r="L7" s="128"/>
    </row>
    <row r="8" spans="1:20" ht="17.25" customHeight="1" thickBot="1" x14ac:dyDescent="0.3">
      <c r="A8" s="34"/>
      <c r="B8" s="114"/>
      <c r="C8" s="115"/>
      <c r="D8" s="116"/>
      <c r="E8" s="20"/>
      <c r="F8" s="19"/>
      <c r="G8" s="19"/>
      <c r="H8" s="21" t="str">
        <f>IF(OR(F8="",G8=""),"",VLOOKUP(F8,'Risk Assessment Weightings'!$A$9:$B$13,2,FALSE)*VLOOKUP(G8,'Risk Assessment Weightings'!$D$9:$E$13,2,FALSE))</f>
        <v/>
      </c>
      <c r="I8" s="21"/>
      <c r="J8" s="132"/>
      <c r="K8" s="133"/>
      <c r="L8" s="134"/>
    </row>
    <row r="9" spans="1:20" ht="15" customHeight="1" x14ac:dyDescent="0.25">
      <c r="A9" s="69" t="s">
        <v>40</v>
      </c>
      <c r="B9" s="123" t="s">
        <v>35</v>
      </c>
      <c r="C9" s="124"/>
      <c r="D9" s="124"/>
      <c r="E9" s="124"/>
      <c r="F9" s="124"/>
      <c r="G9" s="125"/>
      <c r="H9" s="70">
        <f>MAX(H10:H12)</f>
        <v>0</v>
      </c>
      <c r="I9" s="70">
        <f>H9*'Risk Assessment Weightings'!B18</f>
        <v>0</v>
      </c>
      <c r="J9" s="71"/>
      <c r="K9" s="74"/>
      <c r="L9" s="75"/>
    </row>
    <row r="10" spans="1:20" ht="17.25" customHeight="1" x14ac:dyDescent="0.25">
      <c r="A10" s="80" t="s">
        <v>41</v>
      </c>
      <c r="B10" s="111"/>
      <c r="C10" s="112"/>
      <c r="D10" s="113"/>
      <c r="E10" s="18"/>
      <c r="F10" s="19"/>
      <c r="G10" s="19"/>
      <c r="H10" s="19" t="str">
        <f>IF(OR(F10="",G10=""),"",VLOOKUP(F10,'Risk Assessment Weightings'!$A$9:$B$13,2,FALSE)*VLOOKUP(G10,'Risk Assessment Weightings'!$D$9:$E$13,2,FALSE))</f>
        <v/>
      </c>
      <c r="I10" s="19"/>
      <c r="J10" s="126"/>
      <c r="K10" s="127"/>
      <c r="L10" s="128"/>
    </row>
    <row r="11" spans="1:20" ht="17.25" customHeight="1" x14ac:dyDescent="0.25">
      <c r="A11" s="80" t="s">
        <v>4</v>
      </c>
      <c r="B11" s="111"/>
      <c r="C11" s="112"/>
      <c r="D11" s="113"/>
      <c r="E11" s="18"/>
      <c r="F11" s="19"/>
      <c r="G11" s="19"/>
      <c r="H11" s="19" t="str">
        <f>IF(OR(F11="",G11=""),"",VLOOKUP(F11,'Risk Assessment Weightings'!$A$9:$B$13,2,FALSE)*VLOOKUP(G11,'Risk Assessment Weightings'!$D$9:$E$13,2,FALSE))</f>
        <v/>
      </c>
      <c r="I11" s="19"/>
      <c r="J11" s="126"/>
      <c r="K11" s="127"/>
      <c r="L11" s="128"/>
    </row>
    <row r="12" spans="1:20" ht="17.25" customHeight="1" thickBot="1" x14ac:dyDescent="0.3">
      <c r="A12" s="34"/>
      <c r="B12" s="114"/>
      <c r="C12" s="115"/>
      <c r="D12" s="116"/>
      <c r="E12" s="20"/>
      <c r="F12" s="19"/>
      <c r="G12" s="19"/>
      <c r="H12" s="21" t="str">
        <f>IF(OR(F12="",G12=""),"",VLOOKUP(F12,'Risk Assessment Weightings'!$A$9:$B$13,2,FALSE)*VLOOKUP(G12,'Risk Assessment Weightings'!$D$9:$E$13,2,FALSE))</f>
        <v/>
      </c>
      <c r="I12" s="21"/>
      <c r="J12" s="132"/>
      <c r="K12" s="133"/>
      <c r="L12" s="134"/>
    </row>
    <row r="13" spans="1:20" ht="15" customHeight="1" x14ac:dyDescent="0.25">
      <c r="A13" s="69" t="s">
        <v>5</v>
      </c>
      <c r="B13" s="123" t="s">
        <v>35</v>
      </c>
      <c r="C13" s="124"/>
      <c r="D13" s="124"/>
      <c r="E13" s="124"/>
      <c r="F13" s="124"/>
      <c r="G13" s="125"/>
      <c r="H13" s="70">
        <f>MAX(H14:H16)</f>
        <v>0</v>
      </c>
      <c r="I13" s="70">
        <f>H13*'Risk Assessment Weightings'!B19</f>
        <v>0</v>
      </c>
      <c r="J13" s="71"/>
      <c r="K13" s="72"/>
      <c r="L13" s="73"/>
    </row>
    <row r="14" spans="1:20" ht="17.25" customHeight="1" x14ac:dyDescent="0.25">
      <c r="A14" s="33"/>
      <c r="B14" s="111"/>
      <c r="C14" s="112"/>
      <c r="D14" s="113"/>
      <c r="E14" s="18"/>
      <c r="F14" s="19"/>
      <c r="G14" s="19"/>
      <c r="H14" s="19" t="str">
        <f>IF(OR(F14="",G14=""),"",VLOOKUP(F14,'Risk Assessment Weightings'!$A$9:$B$13,2,FALSE)*VLOOKUP(G14,'Risk Assessment Weightings'!$D$9:$E$13,2,FALSE))</f>
        <v/>
      </c>
      <c r="I14" s="19"/>
      <c r="J14" s="126"/>
      <c r="K14" s="127"/>
      <c r="L14" s="128"/>
    </row>
    <row r="15" spans="1:20" ht="17.25" customHeight="1" x14ac:dyDescent="0.25">
      <c r="A15" s="33"/>
      <c r="B15" s="111"/>
      <c r="C15" s="112"/>
      <c r="D15" s="113"/>
      <c r="E15" s="18"/>
      <c r="F15" s="19"/>
      <c r="G15" s="19"/>
      <c r="H15" s="19" t="str">
        <f>IF(OR(F15="",G15=""),"",VLOOKUP(F15,'Risk Assessment Weightings'!$A$9:$B$13,2,FALSE)*VLOOKUP(G15,'Risk Assessment Weightings'!$D$9:$E$13,2,FALSE))</f>
        <v/>
      </c>
      <c r="I15" s="19"/>
      <c r="J15" s="126"/>
      <c r="K15" s="127"/>
      <c r="L15" s="128"/>
    </row>
    <row r="16" spans="1:20" ht="17.25" customHeight="1" thickBot="1" x14ac:dyDescent="0.3">
      <c r="A16" s="34"/>
      <c r="B16" s="114"/>
      <c r="C16" s="115"/>
      <c r="D16" s="116"/>
      <c r="E16" s="20"/>
      <c r="F16" s="19"/>
      <c r="G16" s="19"/>
      <c r="H16" s="21" t="str">
        <f>IF(OR(F16="",G16=""),"",VLOOKUP(F16,'Risk Assessment Weightings'!$A$9:$B$13,2,FALSE)*VLOOKUP(G16,'Risk Assessment Weightings'!$D$9:$E$13,2,FALSE))</f>
        <v/>
      </c>
      <c r="I16" s="21"/>
      <c r="J16" s="132"/>
      <c r="K16" s="133"/>
      <c r="L16" s="134"/>
    </row>
    <row r="17" spans="1:12" ht="15" customHeight="1" x14ac:dyDescent="0.25">
      <c r="A17" s="69" t="s">
        <v>6</v>
      </c>
      <c r="B17" s="120" t="s">
        <v>18</v>
      </c>
      <c r="C17" s="121"/>
      <c r="D17" s="122"/>
      <c r="E17" s="129" t="s">
        <v>35</v>
      </c>
      <c r="F17" s="130"/>
      <c r="G17" s="131"/>
      <c r="H17" s="70">
        <f>MAX(H18:H20)</f>
        <v>0</v>
      </c>
      <c r="I17" s="70">
        <f>H17*'Risk Assessment Weightings'!B20</f>
        <v>0</v>
      </c>
      <c r="J17" s="71"/>
      <c r="K17" s="72"/>
      <c r="L17" s="73"/>
    </row>
    <row r="18" spans="1:12" ht="17.25" customHeight="1" x14ac:dyDescent="0.25">
      <c r="A18" s="35"/>
      <c r="B18" s="111"/>
      <c r="C18" s="112"/>
      <c r="D18" s="113"/>
      <c r="E18" s="18"/>
      <c r="F18" s="19"/>
      <c r="G18" s="19"/>
      <c r="H18" s="19" t="str">
        <f>IF(OR(F18="",G18=""),"",VLOOKUP(F18,'Risk Assessment Weightings'!$A$9:$B$13,2,FALSE)*VLOOKUP(G18,'Risk Assessment Weightings'!$D$9:$E$13,2,FALSE))</f>
        <v/>
      </c>
      <c r="I18" s="19"/>
      <c r="J18" s="126"/>
      <c r="K18" s="127"/>
      <c r="L18" s="128"/>
    </row>
    <row r="19" spans="1:12" ht="17.25" customHeight="1" x14ac:dyDescent="0.25">
      <c r="A19" s="35"/>
      <c r="B19" s="111"/>
      <c r="C19" s="112"/>
      <c r="D19" s="113"/>
      <c r="E19" s="18"/>
      <c r="F19" s="19"/>
      <c r="G19" s="19"/>
      <c r="H19" s="19" t="str">
        <f>IF(OR(F19="",G19=""),"",VLOOKUP(F19,'Risk Assessment Weightings'!$A$9:$B$13,2,FALSE)*VLOOKUP(G19,'Risk Assessment Weightings'!$D$9:$E$13,2,FALSE))</f>
        <v/>
      </c>
      <c r="I19" s="19"/>
      <c r="J19" s="126"/>
      <c r="K19" s="127"/>
      <c r="L19" s="128"/>
    </row>
    <row r="20" spans="1:12" ht="17.25" customHeight="1" thickBot="1" x14ac:dyDescent="0.3">
      <c r="A20" s="35"/>
      <c r="B20" s="117"/>
      <c r="C20" s="118"/>
      <c r="D20" s="119"/>
      <c r="E20" s="32"/>
      <c r="F20" s="19"/>
      <c r="G20" s="19"/>
      <c r="H20" s="21" t="str">
        <f>IF(OR(F20="",G20=""),"",VLOOKUP(F20,'Risk Assessment Weightings'!$A$9:$B$13,2,FALSE)*VLOOKUP(G20,'Risk Assessment Weightings'!$D$9:$E$13,2,FALSE))</f>
        <v/>
      </c>
      <c r="I20" s="21"/>
      <c r="J20" s="132"/>
      <c r="K20" s="133"/>
      <c r="L20" s="134"/>
    </row>
    <row r="21" spans="1:12" ht="15.75" customHeight="1" thickBot="1" x14ac:dyDescent="0.35">
      <c r="A21" s="103" t="s">
        <v>19</v>
      </c>
      <c r="B21" s="104"/>
      <c r="C21" s="104"/>
      <c r="D21" s="104"/>
      <c r="E21" s="104"/>
      <c r="F21" s="104"/>
      <c r="G21" s="105"/>
      <c r="H21" s="36" t="str">
        <f>IF(I21&lt;'Risk Assessment Weightings'!F17,'Risk Assessment Weightings'!D17,IF('CVR or NCR Risk Assessment'!I21&lt;'Risk Assessment Weightings'!F19,'Risk Assessment Weightings'!D18,'Risk Assessment Weightings'!D19))</f>
        <v>High Risk</v>
      </c>
      <c r="I21" s="76">
        <f>SUM(I5,I9,I13,I17)</f>
        <v>0</v>
      </c>
      <c r="J21" s="37"/>
      <c r="K21" s="77"/>
      <c r="L21" s="78"/>
    </row>
    <row r="22" spans="1:12" ht="29.25" customHeight="1" x14ac:dyDescent="0.25">
      <c r="A22" s="106" t="s">
        <v>60</v>
      </c>
      <c r="B22" s="106"/>
      <c r="C22" s="106"/>
      <c r="D22" s="106"/>
      <c r="E22" s="106"/>
      <c r="F22" s="106"/>
      <c r="G22" s="106"/>
      <c r="H22" s="106"/>
      <c r="I22" s="107"/>
      <c r="J22" s="107"/>
      <c r="K22" s="107"/>
      <c r="L22" s="107"/>
    </row>
    <row r="23" spans="1:12" ht="17.25" customHeight="1" x14ac:dyDescent="0.25">
      <c r="A23" s="23"/>
      <c r="B23" s="23"/>
      <c r="C23" s="23"/>
      <c r="D23" s="23"/>
      <c r="E23" s="23"/>
      <c r="F23" s="23"/>
      <c r="G23" s="23"/>
      <c r="H23" s="23"/>
      <c r="I23" s="31"/>
      <c r="J23" s="23"/>
      <c r="K23" s="31"/>
      <c r="L23" s="23"/>
    </row>
    <row r="24" spans="1:12" ht="14.5" x14ac:dyDescent="0.25">
      <c r="A24" s="15"/>
    </row>
    <row r="25" spans="1:12" ht="14" x14ac:dyDescent="0.25">
      <c r="A25" s="14"/>
    </row>
    <row r="26" spans="1:12" ht="14" x14ac:dyDescent="0.25">
      <c r="A26" s="14"/>
    </row>
    <row r="27" spans="1:12" ht="14" x14ac:dyDescent="0.25">
      <c r="A27" s="14"/>
    </row>
    <row r="28" spans="1:12" ht="14" x14ac:dyDescent="0.25">
      <c r="A28" s="14"/>
    </row>
    <row r="29" spans="1:12" ht="14" x14ac:dyDescent="0.25">
      <c r="A29" s="14"/>
    </row>
    <row r="30" spans="1:12" ht="14" x14ac:dyDescent="0.25">
      <c r="A30" s="14"/>
    </row>
    <row r="31" spans="1:12" ht="14" x14ac:dyDescent="0.25">
      <c r="A31" s="14"/>
    </row>
    <row r="32" spans="1:12" ht="14" x14ac:dyDescent="0.25">
      <c r="A32" s="16"/>
    </row>
    <row r="33" spans="1:12" x14ac:dyDescent="0.25">
      <c r="A33" s="6"/>
    </row>
    <row r="38" spans="1:12" x14ac:dyDescent="0.25">
      <c r="A38" s="102" t="s">
        <v>54</v>
      </c>
      <c r="B38" s="102"/>
      <c r="C38" s="102"/>
      <c r="D38" s="102"/>
      <c r="E38" s="102"/>
      <c r="F38" s="102"/>
      <c r="G38" s="102"/>
      <c r="H38" s="102"/>
      <c r="I38" s="102"/>
      <c r="J38" s="102"/>
      <c r="K38" s="102"/>
      <c r="L38" s="102"/>
    </row>
    <row r="39" spans="1:12" ht="16.5" customHeight="1" x14ac:dyDescent="0.25">
      <c r="A39" s="102"/>
      <c r="B39" s="102"/>
      <c r="C39" s="102"/>
      <c r="D39" s="102"/>
      <c r="E39" s="102"/>
      <c r="F39" s="102"/>
      <c r="G39" s="102"/>
      <c r="H39" s="102"/>
      <c r="I39" s="102"/>
      <c r="J39" s="102"/>
      <c r="K39" s="102"/>
      <c r="L39" s="102"/>
    </row>
    <row r="101" spans="5:5" x14ac:dyDescent="0.25">
      <c r="E101" s="5"/>
    </row>
  </sheetData>
  <customSheetViews>
    <customSheetView guid="{A5DADF2B-8363-47B4-A9AD-CBA47D003C2D}" scale="85" showPageBreaks="1" fitToPage="1" printArea="1" view="pageLayout" showRuler="0">
      <selection activeCell="A2" sqref="A2"/>
      <pageMargins left="0.43307086614173229" right="0.43307086614173229" top="0.70866141732283472" bottom="0.48039215686274511" header="0.31496062992125984" footer="0.31496062992125984"/>
      <printOptions horizontalCentered="1"/>
      <pageSetup scale="80" fitToHeight="0" orientation="landscape" r:id="rId1"/>
      <headerFooter>
        <oddHeader xml:space="preserve">&amp;L&amp;G&amp;R&amp;"Arial,Bold"&amp;16&amp;U                                                                                                                                CVR/NCR Risk Assessment&amp;"Arial,Regular"&amp;10&amp;U
</oddHeader>
        <oddFooter>&amp;CForm Revision #2.0 - June 2025</oddFooter>
      </headerFooter>
    </customSheetView>
  </customSheetViews>
  <mergeCells count="34">
    <mergeCell ref="J20:L20"/>
    <mergeCell ref="J4:L4"/>
    <mergeCell ref="J6:L6"/>
    <mergeCell ref="J7:L7"/>
    <mergeCell ref="J8:L8"/>
    <mergeCell ref="J10:L10"/>
    <mergeCell ref="B17:D17"/>
    <mergeCell ref="B9:G9"/>
    <mergeCell ref="J18:L18"/>
    <mergeCell ref="J19:L19"/>
    <mergeCell ref="B5:G5"/>
    <mergeCell ref="E17:G17"/>
    <mergeCell ref="B13:G13"/>
    <mergeCell ref="J11:L11"/>
    <mergeCell ref="J12:L12"/>
    <mergeCell ref="J14:L14"/>
    <mergeCell ref="J15:L15"/>
    <mergeCell ref="J16:L16"/>
    <mergeCell ref="A38:L39"/>
    <mergeCell ref="A21:G21"/>
    <mergeCell ref="A22:L22"/>
    <mergeCell ref="B4:D4"/>
    <mergeCell ref="B6:D6"/>
    <mergeCell ref="B7:D7"/>
    <mergeCell ref="B8:D8"/>
    <mergeCell ref="B10:D10"/>
    <mergeCell ref="B11:D11"/>
    <mergeCell ref="B12:D12"/>
    <mergeCell ref="B14:D14"/>
    <mergeCell ref="B15:D15"/>
    <mergeCell ref="B16:D16"/>
    <mergeCell ref="B18:D18"/>
    <mergeCell ref="B19:D19"/>
    <mergeCell ref="B20:D20"/>
  </mergeCells>
  <printOptions horizontalCentered="1"/>
  <pageMargins left="0.43307086614173201" right="0.43307086614173201" top="0.70866141732283505" bottom="0.480392156862745" header="0.31496062992126" footer="0.31496062992126"/>
  <pageSetup scale="80" fitToHeight="0" orientation="landscape" r:id="rId2"/>
  <headerFooter>
    <oddHeader xml:space="preserve">&amp;L&amp;G&amp;R&amp;"Arial,Bold"&amp;16&amp;U                                                                                                                            CVR/NCR Risk Assessment&amp;"Arial,Regular"&amp;10&amp;U
</oddHeader>
    <oddFooter xml:space="preserve">&amp;C&amp;"Arial,Italic"Appendix C.a06 - &amp;"Arial,Regular"November 2025&amp;RPage &amp;P of &amp;N </oddFooter>
  </headerFooter>
  <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800-000000000000}">
          <x14:formula1>
            <xm:f>'Risk Assessment Weightings'!$A$9:$A$13</xm:f>
          </x14:formula1>
          <xm:sqref>F10:F12 F6:F8 F14:F16 F18:F20</xm:sqref>
        </x14:dataValidation>
        <x14:dataValidation type="list" allowBlank="1" showInputMessage="1" showErrorMessage="1" xr:uid="{00000000-0002-0000-0800-000004000000}">
          <x14:formula1>
            <xm:f>'Risk Assessment Weightings'!$D$9:$D$13</xm:f>
          </x14:formula1>
          <xm:sqref>G6:G8 G10:G12 G14:G16 G18:G20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D78AA99BA24874484D85B97A531D9D9" ma:contentTypeVersion="8" ma:contentTypeDescription="Create a new document." ma:contentTypeScope="" ma:versionID="fcd713c4b136b68c8f567777905134d7">
  <xsd:schema xmlns:xsd="http://www.w3.org/2001/XMLSchema" xmlns:xs="http://www.w3.org/2001/XMLSchema" xmlns:p="http://schemas.microsoft.com/office/2006/metadata/properties" xmlns:ns3="b8d50481-6e6b-4720-a87e-ab5593f2ea22" targetNamespace="http://schemas.microsoft.com/office/2006/metadata/properties" ma:root="true" ma:fieldsID="6b3fb5c6f19510b74f3effb78d7b73a1" ns3:_="">
    <xsd:import namespace="b8d50481-6e6b-4720-a87e-ab5593f2ea2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50481-6e6b-4720-a87e-ab5593f2e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058DA5E-113C-4405-A71D-CA9DC83AA649}">
  <ds:schemaRefs>
    <ds:schemaRef ds:uri="http://schemas.microsoft.com/sharepoint/v3/contenttype/forms"/>
  </ds:schemaRefs>
</ds:datastoreItem>
</file>

<file path=customXml/itemProps2.xml><?xml version="1.0" encoding="utf-8"?>
<ds:datastoreItem xmlns:ds="http://schemas.openxmlformats.org/officeDocument/2006/customXml" ds:itemID="{46357E78-40ED-46AA-9126-3D7D8AB43855}">
  <ds:schemaRefs>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b8d50481-6e6b-4720-a87e-ab5593f2ea22"/>
  </ds:schemaRefs>
</ds:datastoreItem>
</file>

<file path=customXml/itemProps3.xml><?xml version="1.0" encoding="utf-8"?>
<ds:datastoreItem xmlns:ds="http://schemas.openxmlformats.org/officeDocument/2006/customXml" ds:itemID="{3A841B7A-4CB6-4456-A2F2-8822249E1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50481-6e6b-4720-a87e-ab5593f2e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92DE84-7DB7-4745-91A9-38626CA2230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Risk Assessment Weightings</vt:lpstr>
      <vt:lpstr>CVR or NCR Risk Assessment</vt:lpstr>
      <vt:lpstr>'CVR or NCR Risk Assessment'!Print_Area</vt:lpstr>
      <vt:lpstr>'Risk Assessment Weightings'!Print_Area</vt:lpstr>
    </vt:vector>
  </TitlesOfParts>
  <Company>Security Classification: PUBLIC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C.a06_CVR_NCR Risk Assessment (RA) Properties</dc:title>
  <dc:creator>Government of Alberta - Transportation and Economic Corridors</dc:creator>
  <cp:lastModifiedBy>Melanie Nolan</cp:lastModifiedBy>
  <cp:lastPrinted>2025-11-13T22:09:25Z</cp:lastPrinted>
  <dcterms:created xsi:type="dcterms:W3CDTF">2008-04-04T15:07:45Z</dcterms:created>
  <dcterms:modified xsi:type="dcterms:W3CDTF">2025-12-04T23:41:25Z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0x0101004D78AA99BA24874484D85B97A531D9D9</vt:lpwstr>
  </property>
  <property fmtid="{D5CDD505-2E9C-101B-9397-08002B2CF9AE}" pid="3" name="_dlc_DocIdItemGuid">
    <vt:lpwstr>5daf310a-0be0-466c-b639-ace5c95fbd04</vt:lpwstr>
  </property>
  <property fmtid="{D5CDD505-2E9C-101B-9397-08002B2CF9AE}" pid="4" name="MSIP_Label_abf2ea38-542c-4b75-bd7d-582ec36a519f_Enabled">
    <vt:lpwstr>true</vt:lpwstr>
  </property>
  <property fmtid="{D5CDD505-2E9C-101B-9397-08002B2CF9AE}" pid="5" name="MSIP_Label_abf2ea38-542c-4b75-bd7d-582ec36a519f_SetDate">
    <vt:lpwstr>2025-06-20T20:35:51Z</vt:lpwstr>
  </property>
  <property fmtid="{D5CDD505-2E9C-101B-9397-08002B2CF9AE}" pid="6" name="MSIP_Label_abf2ea38-542c-4b75-bd7d-582ec36a519f_Method">
    <vt:lpwstr>Privileged</vt:lpwstr>
  </property>
  <property fmtid="{D5CDD505-2E9C-101B-9397-08002B2CF9AE}" pid="7" name="MSIP_Label_abf2ea38-542c-4b75-bd7d-582ec36a519f_Name">
    <vt:lpwstr>Protected A</vt:lpwstr>
  </property>
  <property fmtid="{D5CDD505-2E9C-101B-9397-08002B2CF9AE}" pid="8" name="MSIP_Label_abf2ea38-542c-4b75-bd7d-582ec36a519f_SiteId">
    <vt:lpwstr>2bb51c06-af9b-42c5-8bf5-3c3b7b10850b</vt:lpwstr>
  </property>
  <property fmtid="{D5CDD505-2E9C-101B-9397-08002B2CF9AE}" pid="9" name="MSIP_Label_abf2ea38-542c-4b75-bd7d-582ec36a519f_ActionId">
    <vt:lpwstr>9be8f721-0719-4952-8828-59db4f67e4e8</vt:lpwstr>
  </property>
  <property fmtid="{D5CDD505-2E9C-101B-9397-08002B2CF9AE}" pid="10" name="MSIP_Label_abf2ea38-542c-4b75-bd7d-582ec36a519f_ContentBits">
    <vt:lpwstr>2</vt:lpwstr>
  </property>
</Properties>
</file>