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glenda_kuziemsky_gov_ab_ca/Documents/Web Attachments/"/>
    </mc:Choice>
  </mc:AlternateContent>
  <xr:revisionPtr revIDLastSave="0" documentId="8_{59B56415-846E-4946-A955-DBB644A94E9E}" xr6:coauthVersionLast="47" xr6:coauthVersionMax="47" xr10:uidLastSave="{00000000-0000-0000-0000-000000000000}"/>
  <bookViews>
    <workbookView xWindow="-120" yWindow="-120" windowWidth="29040" windowHeight="15840" tabRatio="719" xr2:uid="{00000000-000D-0000-FFFF-FFFF00000000}"/>
  </bookViews>
  <sheets>
    <sheet name="Form A.23" sheetId="13" r:id="rId1"/>
    <sheet name="Sample A.23" sheetId="12" r:id="rId2"/>
  </sheets>
  <definedNames>
    <definedName name="_xlnm.Print_Area" localSheetId="0">'Form A.23'!$A$1:$J$35</definedName>
    <definedName name="_xlnm.Print_Area" localSheetId="1">'Sample A.23'!$A$1:$J$35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3" l="1"/>
  <c r="F33" i="13"/>
  <c r="E33" i="13"/>
  <c r="D33" i="13"/>
  <c r="C32" i="13"/>
  <c r="H32" i="13" s="1"/>
  <c r="C31" i="13"/>
  <c r="H31" i="13" s="1"/>
  <c r="C30" i="13"/>
  <c r="H30" i="13" s="1"/>
  <c r="C29" i="13"/>
  <c r="H29" i="13" s="1"/>
  <c r="C28" i="13"/>
  <c r="H28" i="13" s="1"/>
  <c r="C27" i="13"/>
  <c r="H27" i="13" s="1"/>
  <c r="C26" i="13"/>
  <c r="H26" i="13" s="1"/>
  <c r="C25" i="13"/>
  <c r="H25" i="13" s="1"/>
  <c r="C24" i="13"/>
  <c r="H24" i="13" s="1"/>
  <c r="C23" i="13"/>
  <c r="H23" i="13" s="1"/>
  <c r="C22" i="13"/>
  <c r="H22" i="13" s="1"/>
  <c r="C21" i="13"/>
  <c r="H21" i="13" s="1"/>
  <c r="C20" i="13"/>
  <c r="H20" i="13" s="1"/>
  <c r="C19" i="13"/>
  <c r="H19" i="13" s="1"/>
  <c r="C18" i="13"/>
  <c r="H18" i="13" s="1"/>
  <c r="C17" i="13"/>
  <c r="H17" i="13" s="1"/>
  <c r="C16" i="13"/>
  <c r="H16" i="13" s="1"/>
  <c r="C15" i="13"/>
  <c r="H15" i="13" s="1"/>
  <c r="C14" i="13"/>
  <c r="H14" i="13" s="1"/>
  <c r="H28" i="12"/>
  <c r="H26" i="12"/>
  <c r="G33" i="12"/>
  <c r="F33" i="12"/>
  <c r="E33" i="12"/>
  <c r="D33" i="12"/>
  <c r="C32" i="12"/>
  <c r="H32" i="12" s="1"/>
  <c r="C31" i="12"/>
  <c r="H31" i="12" s="1"/>
  <c r="C30" i="12"/>
  <c r="H30" i="12" s="1"/>
  <c r="C29" i="12"/>
  <c r="H29" i="12" s="1"/>
  <c r="C28" i="12"/>
  <c r="C27" i="12"/>
  <c r="H27" i="12" s="1"/>
  <c r="C26" i="12"/>
  <c r="C25" i="12"/>
  <c r="H25" i="12" s="1"/>
  <c r="C24" i="12"/>
  <c r="H24" i="12" s="1"/>
  <c r="C23" i="12"/>
  <c r="H23" i="12" s="1"/>
  <c r="C22" i="12"/>
  <c r="H22" i="12" s="1"/>
  <c r="C21" i="12"/>
  <c r="H21" i="12" s="1"/>
  <c r="C20" i="12"/>
  <c r="H20" i="12" s="1"/>
  <c r="C19" i="12"/>
  <c r="H19" i="12" s="1"/>
  <c r="C18" i="12"/>
  <c r="H18" i="12" s="1"/>
  <c r="C17" i="12"/>
  <c r="H17" i="12" s="1"/>
  <c r="C16" i="12"/>
  <c r="H16" i="12" s="1"/>
  <c r="C15" i="12"/>
  <c r="H15" i="12" s="1"/>
  <c r="C14" i="12"/>
  <c r="H14" i="12" s="1"/>
  <c r="H33" i="13" l="1"/>
  <c r="H33" i="12"/>
</calcChain>
</file>

<file path=xl/sharedStrings.xml><?xml version="1.0" encoding="utf-8"?>
<sst xmlns="http://schemas.openxmlformats.org/spreadsheetml/2006/main" count="86" uniqueCount="41">
  <si>
    <t>Diesel Fuel Cost Adjustment</t>
  </si>
  <si>
    <t xml:space="preserve">Contractor: </t>
  </si>
  <si>
    <t xml:space="preserve">Contract No.: </t>
  </si>
  <si>
    <t>Remarks</t>
  </si>
  <si>
    <t>Grading</t>
  </si>
  <si>
    <t>Crushing and Stockpiling</t>
  </si>
  <si>
    <t>Asphalt Concrete Pavement</t>
  </si>
  <si>
    <t>Diesel Fuel Consumption Rate (CR)</t>
  </si>
  <si>
    <t>Payment Adjustment</t>
  </si>
  <si>
    <t>litres / m3</t>
  </si>
  <si>
    <t>litres / tonne</t>
  </si>
  <si>
    <t>http://www.transportation.alberta.ca/703.htm</t>
  </si>
  <si>
    <t xml:space="preserve">WAC: </t>
  </si>
  <si>
    <r>
      <t>Date (</t>
    </r>
    <r>
      <rPr>
        <sz val="12"/>
        <color theme="1"/>
        <rFont val="Times New Roman"/>
        <family val="1"/>
      </rPr>
      <t>mm/yyyy</t>
    </r>
    <r>
      <rPr>
        <b/>
        <sz val="12"/>
        <color theme="1"/>
        <rFont val="Times New Roman"/>
        <family val="1"/>
      </rPr>
      <t>)</t>
    </r>
  </si>
  <si>
    <r>
      <t xml:space="preserve">MDPI
</t>
    </r>
    <r>
      <rPr>
        <b/>
        <sz val="16"/>
        <color theme="1"/>
        <rFont val="Times New Roman"/>
        <family val="1"/>
      </rPr>
      <t>¢</t>
    </r>
    <r>
      <rPr>
        <b/>
        <sz val="12"/>
        <color theme="1"/>
        <rFont val="Times New Roman"/>
        <family val="1"/>
      </rPr>
      <t xml:space="preserve"> / litre</t>
    </r>
  </si>
  <si>
    <t>Category Description</t>
  </si>
  <si>
    <t>Category</t>
  </si>
  <si>
    <t>Crushing</t>
  </si>
  <si>
    <t>ACP</t>
  </si>
  <si>
    <t xml:space="preserve">Base Price Index (BPI) [cents/litre]:  </t>
  </si>
  <si>
    <t>Grading 
(cubic metres)</t>
  </si>
  <si>
    <t>Crushing 
(tonne)</t>
  </si>
  <si>
    <t>ACP 
(tonne)</t>
  </si>
  <si>
    <t>Calculation of Adjustments by WAC</t>
  </si>
  <si>
    <t>Price Ratio*</t>
  </si>
  <si>
    <t>Quantities (Q)</t>
  </si>
  <si>
    <t>GBC</t>
  </si>
  <si>
    <t>Granular Base Course (Des.2)</t>
  </si>
  <si>
    <t>GBC
(tonne)</t>
  </si>
  <si>
    <t>Formula "P.R." applies when MDPI / BPI is less than 0.85</t>
  </si>
  <si>
    <t>Formula "P.I." applies when MDPI / BPI is greater than 1.15</t>
  </si>
  <si>
    <t>P.R. = Price Rebate ($) = ((MDPI / BPI) - 0.85) x (Q) x (BPI) x (CR) / 100</t>
  </si>
  <si>
    <t>P.I. = Price Increase ($) = ((MDPI) / (BPI) - 1.15) x (Q) x (BPI) x CR) / 100</t>
  </si>
  <si>
    <t xml:space="preserve">Project: </t>
  </si>
  <si>
    <t xml:space="preserve">Region: </t>
  </si>
  <si>
    <t xml:space="preserve">MDPI = Monthly Diesel Price Index, available on website at:  </t>
  </si>
  <si>
    <t>Price Ratio* = MDPI/BPI, Price adjustment only applies when Price Ratio is less than 0.85 or greater than 1.15</t>
  </si>
  <si>
    <t>See Section 1.6 Amendment to Specification 1.2, General, RE: DIESEL FUEL COST ADJUSTMENT, for requirements</t>
  </si>
  <si>
    <r>
      <rPr>
        <b/>
        <u/>
        <sz val="12"/>
        <color theme="1"/>
        <rFont val="Times New Roman"/>
        <family val="1"/>
      </rPr>
      <t>NOTE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2"/>
      </rPr>
      <t xml:space="preserve"> Confirm Contractor has </t>
    </r>
    <r>
      <rPr>
        <b/>
        <u/>
        <sz val="12"/>
        <color theme="1"/>
        <rFont val="Times New Roman"/>
        <family val="1"/>
      </rPr>
      <t>NOT</t>
    </r>
    <r>
      <rPr>
        <sz val="12"/>
        <color theme="1"/>
        <rFont val="Times New Roman"/>
        <family val="2"/>
      </rPr>
      <t xml:space="preserve"> Opted Out of 
the Departments diesel fuel cost adjustment process.</t>
    </r>
  </si>
  <si>
    <t>Hwy XX:xx  (km x.xx to x.xx) or BFXXXX-x on  Hwy XX:xx km x</t>
  </si>
  <si>
    <t>Hwy XX:xx  (km 12.7 to 45.76) or BFXXXX-x on  Hwy XX:xx km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</si>
</sst>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000000"/>
    <numFmt numFmtId="166" formatCode="mmmm\-yyyy"/>
    <numFmt numFmtId="167" formatCode="0.0000"/>
  </numFmts>
  <fonts count="8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2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/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" fontId="1" fillId="0" borderId="1" xfId="0" applyNumberFormat="1" applyFont="1" applyBorder="1" applyProtection="1"/>
    <xf numFmtId="164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</xf>
    <xf numFmtId="0" fontId="0" fillId="0" borderId="0" xfId="0" applyBorder="1"/>
    <xf numFmtId="0" fontId="1" fillId="0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Protection="1"/>
    <xf numFmtId="164" fontId="0" fillId="3" borderId="6" xfId="0" applyNumberFormat="1" applyFill="1" applyBorder="1" applyProtection="1"/>
    <xf numFmtId="164" fontId="0" fillId="3" borderId="7" xfId="0" applyNumberFormat="1" applyFill="1" applyBorder="1" applyProtection="1"/>
    <xf numFmtId="167" fontId="0" fillId="3" borderId="5" xfId="0" applyNumberFormat="1" applyFill="1" applyBorder="1" applyAlignment="1" applyProtection="1">
      <alignment horizontal="center"/>
    </xf>
    <xf numFmtId="167" fontId="0" fillId="3" borderId="6" xfId="0" applyNumberFormat="1" applyFill="1" applyBorder="1" applyAlignment="1" applyProtection="1">
      <alignment horizontal="center"/>
    </xf>
    <xf numFmtId="167" fontId="0" fillId="3" borderId="7" xfId="0" applyNumberForma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0" fillId="4" borderId="0" xfId="0" applyFill="1" applyAlignment="1" applyProtection="1"/>
    <xf numFmtId="0" fontId="0" fillId="4" borderId="0" xfId="0" applyFill="1" applyProtection="1"/>
    <xf numFmtId="0" fontId="1" fillId="4" borderId="0" xfId="0" applyFont="1" applyFill="1" applyAlignment="1" applyProtection="1">
      <alignment horizontal="right"/>
    </xf>
    <xf numFmtId="0" fontId="1" fillId="4" borderId="1" xfId="0" applyFont="1" applyFill="1" applyBorder="1" applyAlignment="1" applyProtection="1">
      <alignment wrapText="1"/>
    </xf>
    <xf numFmtId="0" fontId="0" fillId="4" borderId="5" xfId="0" applyFill="1" applyBorder="1" applyProtection="1"/>
    <xf numFmtId="0" fontId="0" fillId="4" borderId="9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</xf>
    <xf numFmtId="164" fontId="1" fillId="4" borderId="0" xfId="0" applyNumberFormat="1" applyFont="1" applyFill="1" applyAlignment="1" applyProtection="1">
      <alignment horizontal="right"/>
    </xf>
    <xf numFmtId="0" fontId="0" fillId="4" borderId="6" xfId="0" applyFill="1" applyBorder="1" applyProtection="1"/>
    <xf numFmtId="0" fontId="0" fillId="4" borderId="10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</xf>
    <xf numFmtId="0" fontId="0" fillId="4" borderId="7" xfId="0" applyFill="1" applyBorder="1" applyProtection="1"/>
    <xf numFmtId="0" fontId="0" fillId="4" borderId="11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</xf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8" xfId="0" applyFill="1" applyBorder="1" applyAlignment="1" applyProtection="1"/>
    <xf numFmtId="0" fontId="0" fillId="4" borderId="8" xfId="0" applyFill="1" applyBorder="1" applyAlignment="1" applyProtection="1">
      <alignment horizontal="center"/>
    </xf>
    <xf numFmtId="0" fontId="0" fillId="4" borderId="0" xfId="0" applyFill="1" applyAlignment="1" applyProtection="1">
      <alignment horizontal="right"/>
    </xf>
    <xf numFmtId="0" fontId="0" fillId="4" borderId="0" xfId="0" applyFill="1" applyAlignment="1" applyProtection="1">
      <alignment wrapText="1"/>
    </xf>
    <xf numFmtId="0" fontId="5" fillId="4" borderId="0" xfId="1" applyFill="1" applyProtection="1"/>
    <xf numFmtId="164" fontId="0" fillId="4" borderId="0" xfId="0" applyNumberFormat="1" applyFill="1" applyProtection="1"/>
    <xf numFmtId="0" fontId="0" fillId="4" borderId="0" xfId="0" applyFill="1" applyAlignment="1" applyProtection="1"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Alignment="1" applyProtection="1">
      <alignment horizontal="right"/>
      <protection locked="0"/>
    </xf>
    <xf numFmtId="0" fontId="0" fillId="4" borderId="0" xfId="0" applyFill="1" applyAlignment="1">
      <alignment wrapText="1"/>
    </xf>
    <xf numFmtId="0" fontId="0" fillId="4" borderId="9" xfId="0" applyFill="1" applyBorder="1" applyAlignment="1" applyProtection="1">
      <alignment horizontal="center"/>
    </xf>
    <xf numFmtId="164" fontId="1" fillId="4" borderId="0" xfId="0" applyNumberFormat="1" applyFont="1" applyFill="1" applyAlignment="1" applyProtection="1">
      <alignment horizontal="right"/>
      <protection locked="0"/>
    </xf>
    <xf numFmtId="165" fontId="0" fillId="4" borderId="8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0" fillId="4" borderId="0" xfId="0" applyFill="1"/>
    <xf numFmtId="0" fontId="0" fillId="4" borderId="10" xfId="0" applyFill="1" applyBorder="1" applyAlignment="1" applyProtection="1">
      <alignment horizontal="center"/>
    </xf>
    <xf numFmtId="0" fontId="1" fillId="4" borderId="0" xfId="0" applyFont="1" applyFill="1" applyAlignment="1">
      <alignment horizontal="right"/>
    </xf>
    <xf numFmtId="164" fontId="0" fillId="4" borderId="8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0" fillId="4" borderId="11" xfId="0" applyFill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left"/>
      <protection locked="0"/>
    </xf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0" xfId="0" applyFill="1" applyBorder="1"/>
    <xf numFmtId="0" fontId="0" fillId="4" borderId="0" xfId="0" applyFill="1" applyAlignment="1" applyProtection="1">
      <alignment horizontal="right"/>
      <protection locked="0"/>
    </xf>
    <xf numFmtId="0" fontId="5" fillId="4" borderId="0" xfId="1" applyFill="1" applyProtection="1">
      <protection locked="0"/>
    </xf>
    <xf numFmtId="164" fontId="0" fillId="4" borderId="0" xfId="0" applyNumberFormat="1" applyFill="1" applyProtection="1">
      <protection locked="0"/>
    </xf>
    <xf numFmtId="0" fontId="0" fillId="4" borderId="10" xfId="0" applyFill="1" applyBorder="1" applyAlignment="1" applyProtection="1"/>
    <xf numFmtId="0" fontId="0" fillId="4" borderId="16" xfId="0" applyFill="1" applyBorder="1" applyAlignment="1" applyProtection="1"/>
    <xf numFmtId="0" fontId="0" fillId="4" borderId="12" xfId="0" applyFill="1" applyBorder="1" applyAlignment="1" applyProtection="1"/>
    <xf numFmtId="0" fontId="0" fillId="4" borderId="0" xfId="0" applyFill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2" fillId="4" borderId="21" xfId="0" applyNumberFormat="1" applyFont="1" applyFill="1" applyBorder="1" applyAlignment="1" applyProtection="1">
      <alignment horizontal="center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 wrapText="1"/>
    </xf>
    <xf numFmtId="164" fontId="3" fillId="4" borderId="0" xfId="0" applyNumberFormat="1" applyFont="1" applyFill="1" applyAlignment="1" applyProtection="1">
      <alignment horizontal="center"/>
    </xf>
    <xf numFmtId="164" fontId="3" fillId="4" borderId="21" xfId="0" applyNumberFormat="1" applyFont="1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4" fillId="4" borderId="22" xfId="0" applyFont="1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wrapText="1"/>
    </xf>
    <xf numFmtId="0" fontId="1" fillId="4" borderId="3" xfId="0" applyFont="1" applyFill="1" applyBorder="1" applyAlignment="1" applyProtection="1">
      <alignment wrapText="1"/>
    </xf>
    <xf numFmtId="0" fontId="1" fillId="4" borderId="4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horizontal="center" wrapText="1"/>
    </xf>
    <xf numFmtId="0" fontId="4" fillId="4" borderId="19" xfId="0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horizontal="center" wrapText="1"/>
    </xf>
    <xf numFmtId="0" fontId="0" fillId="4" borderId="9" xfId="0" applyFill="1" applyBorder="1" applyAlignment="1" applyProtection="1"/>
    <xf numFmtId="0" fontId="0" fillId="4" borderId="15" xfId="0" applyFill="1" applyBorder="1" applyAlignment="1" applyProtection="1"/>
    <xf numFmtId="0" fontId="0" fillId="4" borderId="14" xfId="0" applyFill="1" applyBorder="1" applyAlignment="1" applyProtection="1"/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4" borderId="11" xfId="0" applyFill="1" applyBorder="1" applyAlignment="1" applyProtection="1"/>
    <xf numFmtId="0" fontId="0" fillId="4" borderId="17" xfId="0" applyFill="1" applyBorder="1" applyAlignment="1" applyProtection="1"/>
    <xf numFmtId="0" fontId="0" fillId="4" borderId="13" xfId="0" applyFill="1" applyBorder="1" applyAlignment="1" applyProtection="1"/>
    <xf numFmtId="0" fontId="1" fillId="4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/>
    </xf>
    <xf numFmtId="0" fontId="0" fillId="0" borderId="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4" borderId="0" xfId="0" applyFill="1" applyAlignment="1" applyProtection="1">
      <alignment horizontal="right"/>
    </xf>
    <xf numFmtId="0" fontId="0" fillId="4" borderId="0" xfId="0" applyFill="1" applyProtection="1"/>
    <xf numFmtId="0" fontId="0" fillId="4" borderId="0" xfId="0" applyFill="1" applyAlignment="1" applyProtection="1"/>
    <xf numFmtId="164" fontId="2" fillId="4" borderId="0" xfId="0" applyNumberFormat="1" applyFont="1" applyFill="1" applyAlignment="1" applyProtection="1">
      <alignment horizontal="center"/>
      <protection locked="0"/>
    </xf>
    <xf numFmtId="164" fontId="2" fillId="4" borderId="21" xfId="0" applyNumberFormat="1" applyFont="1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164" fontId="3" fillId="4" borderId="0" xfId="0" applyNumberFormat="1" applyFont="1" applyFill="1" applyAlignment="1" applyProtection="1">
      <alignment horizontal="center"/>
      <protection locked="0"/>
    </xf>
    <xf numFmtId="164" fontId="3" fillId="4" borderId="21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4" fillId="4" borderId="8" xfId="0" applyFont="1" applyFill="1" applyBorder="1" applyProtection="1">
      <protection locked="0"/>
    </xf>
    <xf numFmtId="0" fontId="4" fillId="4" borderId="19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0" fontId="1" fillId="0" borderId="4" xfId="0" applyFont="1" applyFill="1" applyBorder="1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76199</xdr:rowOff>
    </xdr:from>
    <xdr:to>
      <xdr:col>1</xdr:col>
      <xdr:colOff>695325</xdr:colOff>
      <xdr:row>3</xdr:row>
      <xdr:rowOff>142874</xdr:rowOff>
    </xdr:to>
    <xdr:pic>
      <xdr:nvPicPr>
        <xdr:cNvPr id="2" name="Picture 1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199"/>
          <a:ext cx="17240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76199</xdr:rowOff>
    </xdr:from>
    <xdr:to>
      <xdr:col>1</xdr:col>
      <xdr:colOff>695325</xdr:colOff>
      <xdr:row>3</xdr:row>
      <xdr:rowOff>142874</xdr:rowOff>
    </xdr:to>
    <xdr:pic>
      <xdr:nvPicPr>
        <xdr:cNvPr id="2" name="Picture 1" descr="Description: https://intranet.transportation.alberta.ca/commu/Shared%20Documents/Transportation%20Logos/AB-Transportation%20Black%20RGB%20V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199"/>
          <a:ext cx="17240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98272</xdr:colOff>
      <xdr:row>12</xdr:row>
      <xdr:rowOff>436106</xdr:rowOff>
    </xdr:from>
    <xdr:to>
      <xdr:col>8</xdr:col>
      <xdr:colOff>1250513</xdr:colOff>
      <xdr:row>23</xdr:row>
      <xdr:rowOff>73521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20400000">
          <a:off x="1260322" y="3026906"/>
          <a:ext cx="7619716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4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40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ansportation.alberta.ca/703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ransportation.alberta.ca/703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zoomScaleNormal="100" zoomScaleSheetLayoutView="100" workbookViewId="0">
      <selection activeCell="C3" sqref="C3:H3"/>
    </sheetView>
  </sheetViews>
  <sheetFormatPr defaultRowHeight="15.75" x14ac:dyDescent="0.25"/>
  <cols>
    <col min="1" max="1" width="15.25" style="15" customWidth="1"/>
    <col min="2" max="2" width="9.875" style="15" customWidth="1"/>
    <col min="3" max="3" width="8.25" style="15" customWidth="1"/>
    <col min="4" max="7" width="12.875" style="15" customWidth="1"/>
    <col min="8" max="8" width="15.25" style="15" customWidth="1"/>
    <col min="9" max="9" width="17" style="15" customWidth="1"/>
    <col min="10" max="10" width="16.125" style="15" customWidth="1"/>
    <col min="11" max="16384" width="9" style="15"/>
  </cols>
  <sheetData>
    <row r="1" spans="1:11" ht="22.5" x14ac:dyDescent="0.3">
      <c r="A1" s="29"/>
      <c r="B1" s="29"/>
      <c r="C1" s="77"/>
      <c r="D1" s="77"/>
      <c r="E1" s="78" t="s">
        <v>0</v>
      </c>
      <c r="F1" s="78"/>
      <c r="G1" s="78"/>
      <c r="H1" s="79"/>
      <c r="I1" s="80" t="s">
        <v>19</v>
      </c>
      <c r="J1" s="30"/>
      <c r="K1" s="30"/>
    </row>
    <row r="2" spans="1:11" ht="18.75" x14ac:dyDescent="0.3">
      <c r="A2" s="29"/>
      <c r="B2" s="29"/>
      <c r="C2" s="77"/>
      <c r="D2" s="77"/>
      <c r="E2" s="29"/>
      <c r="F2" s="82" t="s">
        <v>23</v>
      </c>
      <c r="G2" s="82"/>
      <c r="H2" s="83"/>
      <c r="I2" s="81"/>
      <c r="J2" s="30"/>
      <c r="K2" s="30"/>
    </row>
    <row r="3" spans="1:11" x14ac:dyDescent="0.25">
      <c r="A3" s="29"/>
      <c r="B3" s="29"/>
      <c r="C3" s="77"/>
      <c r="D3" s="77"/>
      <c r="E3" s="77"/>
      <c r="F3" s="77"/>
      <c r="G3" s="77"/>
      <c r="H3" s="84"/>
      <c r="I3" s="20">
        <v>113.45</v>
      </c>
      <c r="J3" s="30"/>
      <c r="K3" s="30"/>
    </row>
    <row r="4" spans="1:11" x14ac:dyDescent="0.25">
      <c r="A4" s="29"/>
      <c r="B4" s="29"/>
      <c r="C4" s="29"/>
      <c r="D4" s="31" t="s">
        <v>33</v>
      </c>
      <c r="E4" s="85" t="s">
        <v>39</v>
      </c>
      <c r="F4" s="86"/>
      <c r="G4" s="86"/>
      <c r="H4" s="86"/>
      <c r="I4" s="86"/>
      <c r="J4" s="30"/>
      <c r="K4" s="30"/>
    </row>
    <row r="5" spans="1:11" ht="9.7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30"/>
    </row>
    <row r="6" spans="1:11" s="8" customFormat="1" ht="32.25" customHeight="1" x14ac:dyDescent="0.25">
      <c r="A6" s="32" t="s">
        <v>16</v>
      </c>
      <c r="B6" s="87" t="s">
        <v>15</v>
      </c>
      <c r="C6" s="88"/>
      <c r="D6" s="89"/>
      <c r="E6" s="90" t="s">
        <v>7</v>
      </c>
      <c r="F6" s="90"/>
      <c r="G6" s="91" t="s">
        <v>38</v>
      </c>
      <c r="H6" s="92"/>
      <c r="I6" s="92"/>
      <c r="J6" s="92"/>
      <c r="K6" s="48"/>
    </row>
    <row r="7" spans="1:11" s="4" customFormat="1" x14ac:dyDescent="0.25">
      <c r="A7" s="33" t="s">
        <v>4</v>
      </c>
      <c r="B7" s="93" t="s">
        <v>4</v>
      </c>
      <c r="C7" s="94"/>
      <c r="D7" s="95"/>
      <c r="E7" s="34">
        <v>1.6</v>
      </c>
      <c r="F7" s="35" t="s">
        <v>9</v>
      </c>
      <c r="G7" s="36" t="s">
        <v>12</v>
      </c>
      <c r="H7" s="85"/>
      <c r="I7" s="86"/>
      <c r="J7" s="30"/>
      <c r="K7" s="30"/>
    </row>
    <row r="8" spans="1:11" s="4" customFormat="1" x14ac:dyDescent="0.25">
      <c r="A8" s="37" t="s">
        <v>17</v>
      </c>
      <c r="B8" s="74" t="s">
        <v>5</v>
      </c>
      <c r="C8" s="75"/>
      <c r="D8" s="76"/>
      <c r="E8" s="38">
        <v>0.5</v>
      </c>
      <c r="F8" s="39" t="s">
        <v>10</v>
      </c>
      <c r="G8" s="31" t="s">
        <v>34</v>
      </c>
      <c r="H8" s="85"/>
      <c r="I8" s="86"/>
      <c r="J8" s="30"/>
      <c r="K8" s="30"/>
    </row>
    <row r="9" spans="1:11" s="4" customFormat="1" x14ac:dyDescent="0.25">
      <c r="A9" s="37" t="s">
        <v>18</v>
      </c>
      <c r="B9" s="74" t="s">
        <v>6</v>
      </c>
      <c r="C9" s="75"/>
      <c r="D9" s="76"/>
      <c r="E9" s="38">
        <v>2.8</v>
      </c>
      <c r="F9" s="39" t="s">
        <v>10</v>
      </c>
      <c r="G9" s="36" t="s">
        <v>2</v>
      </c>
      <c r="H9" s="85"/>
      <c r="I9" s="86"/>
      <c r="J9" s="30"/>
      <c r="K9" s="30"/>
    </row>
    <row r="10" spans="1:11" s="4" customFormat="1" x14ac:dyDescent="0.25">
      <c r="A10" s="40" t="s">
        <v>26</v>
      </c>
      <c r="B10" s="98" t="s">
        <v>27</v>
      </c>
      <c r="C10" s="99"/>
      <c r="D10" s="100"/>
      <c r="E10" s="41">
        <v>2.4</v>
      </c>
      <c r="F10" s="42" t="s">
        <v>10</v>
      </c>
      <c r="G10" s="31" t="s">
        <v>1</v>
      </c>
      <c r="H10" s="85"/>
      <c r="I10" s="86"/>
      <c r="J10" s="30"/>
      <c r="K10" s="30"/>
    </row>
    <row r="11" spans="1:11" s="18" customFormat="1" ht="10.5" customHeight="1" x14ac:dyDescent="0.25">
      <c r="A11" s="43"/>
      <c r="B11" s="44"/>
      <c r="C11" s="44"/>
      <c r="D11" s="45"/>
      <c r="E11" s="46"/>
      <c r="F11" s="46"/>
      <c r="G11" s="43"/>
      <c r="H11" s="43"/>
      <c r="I11" s="43"/>
      <c r="J11" s="43"/>
      <c r="K11" s="43"/>
    </row>
    <row r="12" spans="1:11" ht="15.75" customHeight="1" x14ac:dyDescent="0.25">
      <c r="A12" s="30"/>
      <c r="B12" s="47"/>
      <c r="C12" s="30"/>
      <c r="D12" s="101" t="s">
        <v>25</v>
      </c>
      <c r="E12" s="101"/>
      <c r="F12" s="101"/>
      <c r="G12" s="101"/>
      <c r="H12" s="30"/>
      <c r="I12" s="30"/>
      <c r="J12" s="30"/>
      <c r="K12" s="30"/>
    </row>
    <row r="13" spans="1:11" ht="36" x14ac:dyDescent="0.3">
      <c r="A13" s="28" t="s">
        <v>13</v>
      </c>
      <c r="B13" s="27" t="s">
        <v>14</v>
      </c>
      <c r="C13" s="27" t="s">
        <v>24</v>
      </c>
      <c r="D13" s="27" t="s">
        <v>20</v>
      </c>
      <c r="E13" s="27" t="s">
        <v>21</v>
      </c>
      <c r="F13" s="27" t="s">
        <v>22</v>
      </c>
      <c r="G13" s="19" t="s">
        <v>28</v>
      </c>
      <c r="H13" s="27" t="s">
        <v>8</v>
      </c>
      <c r="I13" s="102" t="s">
        <v>3</v>
      </c>
      <c r="J13" s="103"/>
      <c r="K13" s="30"/>
    </row>
    <row r="14" spans="1:11" x14ac:dyDescent="0.25">
      <c r="A14" s="5"/>
      <c r="B14" s="9"/>
      <c r="C14" s="24" t="str">
        <f t="shared" ref="C14:C32" si="0">IF(B14="","",ROUND(B14/I$3,4))</f>
        <v/>
      </c>
      <c r="D14" s="1"/>
      <c r="E14" s="1"/>
      <c r="F14" s="1"/>
      <c r="G14" s="1"/>
      <c r="H14" s="21" t="str">
        <f>IF(C14="","",IF(C14&lt;0.85,ROUND((C14-0.85)*I$3/100*(D14*E$7+E14*E$8+F14*E$9+G14*E$10),2),IF(C14&gt;1.15,ROUND((C14-1.15)*I$3/100*(D14*E$7+E14*E$8+F14*E$9+G14*E$10),2),"No Adjust")))</f>
        <v/>
      </c>
      <c r="I14" s="104"/>
      <c r="J14" s="105"/>
      <c r="K14" s="30"/>
    </row>
    <row r="15" spans="1:11" x14ac:dyDescent="0.25">
      <c r="A15" s="6"/>
      <c r="B15" s="10"/>
      <c r="C15" s="25" t="str">
        <f t="shared" si="0"/>
        <v/>
      </c>
      <c r="D15" s="2"/>
      <c r="E15" s="2"/>
      <c r="F15" s="2"/>
      <c r="G15" s="2"/>
      <c r="H15" s="22" t="str">
        <f t="shared" ref="H15:H32" si="1">IF(C15="","",IF(C15&lt;0.85,ROUND((C15-0.85)*I$3/100*(D15*E$7+E15*E$8+F15*E$9+G15*E$10),2),IF(C15&gt;1.15,ROUND((C15-1.15)*I$3/100*(D15*E$7+E15*E$8+F15*E$9+G15*E$10),2),"No Adjust")))</f>
        <v/>
      </c>
      <c r="I15" s="96"/>
      <c r="J15" s="97"/>
      <c r="K15" s="30"/>
    </row>
    <row r="16" spans="1:11" x14ac:dyDescent="0.25">
      <c r="A16" s="6"/>
      <c r="B16" s="10"/>
      <c r="C16" s="25" t="str">
        <f t="shared" si="0"/>
        <v/>
      </c>
      <c r="D16" s="2"/>
      <c r="E16" s="2"/>
      <c r="F16" s="2"/>
      <c r="G16" s="2"/>
      <c r="H16" s="22" t="str">
        <f t="shared" si="1"/>
        <v/>
      </c>
      <c r="I16" s="96"/>
      <c r="J16" s="97"/>
      <c r="K16" s="30"/>
    </row>
    <row r="17" spans="1:11" x14ac:dyDescent="0.25">
      <c r="A17" s="6"/>
      <c r="B17" s="10"/>
      <c r="C17" s="25" t="str">
        <f t="shared" si="0"/>
        <v/>
      </c>
      <c r="D17" s="2"/>
      <c r="E17" s="2"/>
      <c r="F17" s="2"/>
      <c r="G17" s="2"/>
      <c r="H17" s="22" t="str">
        <f t="shared" si="1"/>
        <v/>
      </c>
      <c r="I17" s="96"/>
      <c r="J17" s="97"/>
      <c r="K17" s="30"/>
    </row>
    <row r="18" spans="1:11" x14ac:dyDescent="0.25">
      <c r="A18" s="6"/>
      <c r="B18" s="10"/>
      <c r="C18" s="25" t="str">
        <f t="shared" si="0"/>
        <v/>
      </c>
      <c r="D18" s="2"/>
      <c r="E18" s="2"/>
      <c r="F18" s="2"/>
      <c r="G18" s="2"/>
      <c r="H18" s="22" t="str">
        <f t="shared" si="1"/>
        <v/>
      </c>
      <c r="I18" s="96"/>
      <c r="J18" s="97"/>
      <c r="K18" s="30"/>
    </row>
    <row r="19" spans="1:11" x14ac:dyDescent="0.25">
      <c r="A19" s="6"/>
      <c r="B19" s="10"/>
      <c r="C19" s="25" t="str">
        <f t="shared" si="0"/>
        <v/>
      </c>
      <c r="D19" s="2"/>
      <c r="E19" s="2"/>
      <c r="F19" s="2"/>
      <c r="G19" s="2"/>
      <c r="H19" s="22" t="str">
        <f t="shared" si="1"/>
        <v/>
      </c>
      <c r="I19" s="96"/>
      <c r="J19" s="97"/>
      <c r="K19" s="30"/>
    </row>
    <row r="20" spans="1:11" x14ac:dyDescent="0.25">
      <c r="A20" s="6"/>
      <c r="B20" s="10"/>
      <c r="C20" s="25" t="str">
        <f t="shared" si="0"/>
        <v/>
      </c>
      <c r="D20" s="2"/>
      <c r="E20" s="2"/>
      <c r="F20" s="2"/>
      <c r="G20" s="2"/>
      <c r="H20" s="22" t="str">
        <f t="shared" si="1"/>
        <v/>
      </c>
      <c r="I20" s="96"/>
      <c r="J20" s="97"/>
      <c r="K20" s="30"/>
    </row>
    <row r="21" spans="1:11" x14ac:dyDescent="0.25">
      <c r="A21" s="6"/>
      <c r="B21" s="10"/>
      <c r="C21" s="25" t="str">
        <f t="shared" si="0"/>
        <v/>
      </c>
      <c r="D21" s="2"/>
      <c r="E21" s="2"/>
      <c r="F21" s="2"/>
      <c r="G21" s="2"/>
      <c r="H21" s="22" t="str">
        <f t="shared" si="1"/>
        <v/>
      </c>
      <c r="I21" s="96"/>
      <c r="J21" s="97"/>
      <c r="K21" s="30"/>
    </row>
    <row r="22" spans="1:11" x14ac:dyDescent="0.25">
      <c r="A22" s="6"/>
      <c r="B22" s="10"/>
      <c r="C22" s="25" t="str">
        <f t="shared" si="0"/>
        <v/>
      </c>
      <c r="D22" s="2"/>
      <c r="E22" s="2"/>
      <c r="F22" s="2"/>
      <c r="G22" s="2"/>
      <c r="H22" s="22" t="str">
        <f t="shared" si="1"/>
        <v/>
      </c>
      <c r="I22" s="96"/>
      <c r="J22" s="97"/>
      <c r="K22" s="30"/>
    </row>
    <row r="23" spans="1:11" x14ac:dyDescent="0.25">
      <c r="A23" s="6"/>
      <c r="B23" s="10"/>
      <c r="C23" s="25" t="str">
        <f t="shared" si="0"/>
        <v/>
      </c>
      <c r="D23" s="2"/>
      <c r="E23" s="2"/>
      <c r="F23" s="2"/>
      <c r="G23" s="2"/>
      <c r="H23" s="22" t="str">
        <f t="shared" si="1"/>
        <v/>
      </c>
      <c r="I23" s="96"/>
      <c r="J23" s="97"/>
      <c r="K23" s="30"/>
    </row>
    <row r="24" spans="1:11" x14ac:dyDescent="0.25">
      <c r="A24" s="6"/>
      <c r="B24" s="10"/>
      <c r="C24" s="25" t="str">
        <f t="shared" si="0"/>
        <v/>
      </c>
      <c r="D24" s="2"/>
      <c r="E24" s="2"/>
      <c r="F24" s="2"/>
      <c r="G24" s="2"/>
      <c r="H24" s="22" t="str">
        <f t="shared" si="1"/>
        <v/>
      </c>
      <c r="I24" s="96"/>
      <c r="J24" s="97"/>
      <c r="K24" s="30"/>
    </row>
    <row r="25" spans="1:11" x14ac:dyDescent="0.25">
      <c r="A25" s="6"/>
      <c r="B25" s="10"/>
      <c r="C25" s="25" t="str">
        <f t="shared" si="0"/>
        <v/>
      </c>
      <c r="D25" s="2"/>
      <c r="E25" s="2"/>
      <c r="F25" s="2"/>
      <c r="G25" s="2"/>
      <c r="H25" s="22" t="str">
        <f t="shared" si="1"/>
        <v/>
      </c>
      <c r="I25" s="96"/>
      <c r="J25" s="97"/>
      <c r="K25" s="30"/>
    </row>
    <row r="26" spans="1:11" x14ac:dyDescent="0.25">
      <c r="A26" s="6"/>
      <c r="B26" s="10"/>
      <c r="C26" s="25" t="str">
        <f t="shared" si="0"/>
        <v/>
      </c>
      <c r="D26" s="2"/>
      <c r="E26" s="2"/>
      <c r="F26" s="2"/>
      <c r="G26" s="2"/>
      <c r="H26" s="22" t="str">
        <f t="shared" si="1"/>
        <v/>
      </c>
      <c r="I26" s="96"/>
      <c r="J26" s="97"/>
      <c r="K26" s="30"/>
    </row>
    <row r="27" spans="1:11" x14ac:dyDescent="0.25">
      <c r="A27" s="6"/>
      <c r="B27" s="10"/>
      <c r="C27" s="25" t="str">
        <f t="shared" si="0"/>
        <v/>
      </c>
      <c r="D27" s="2"/>
      <c r="E27" s="2"/>
      <c r="F27" s="2"/>
      <c r="G27" s="2"/>
      <c r="H27" s="22" t="str">
        <f t="shared" si="1"/>
        <v/>
      </c>
      <c r="I27" s="96"/>
      <c r="J27" s="97"/>
      <c r="K27" s="30"/>
    </row>
    <row r="28" spans="1:11" x14ac:dyDescent="0.25">
      <c r="A28" s="6"/>
      <c r="B28" s="10"/>
      <c r="C28" s="25" t="str">
        <f t="shared" si="0"/>
        <v/>
      </c>
      <c r="D28" s="2"/>
      <c r="E28" s="2"/>
      <c r="F28" s="2"/>
      <c r="G28" s="2"/>
      <c r="H28" s="22" t="str">
        <f t="shared" si="1"/>
        <v/>
      </c>
      <c r="I28" s="96"/>
      <c r="J28" s="97"/>
      <c r="K28" s="30"/>
    </row>
    <row r="29" spans="1:11" x14ac:dyDescent="0.25">
      <c r="A29" s="6"/>
      <c r="B29" s="10"/>
      <c r="C29" s="25" t="str">
        <f t="shared" si="0"/>
        <v/>
      </c>
      <c r="D29" s="2"/>
      <c r="E29" s="2"/>
      <c r="F29" s="2"/>
      <c r="G29" s="2"/>
      <c r="H29" s="22" t="str">
        <f t="shared" si="1"/>
        <v/>
      </c>
      <c r="I29" s="96"/>
      <c r="J29" s="97"/>
      <c r="K29" s="30"/>
    </row>
    <row r="30" spans="1:11" x14ac:dyDescent="0.25">
      <c r="A30" s="6"/>
      <c r="B30" s="10"/>
      <c r="C30" s="25" t="str">
        <f t="shared" si="0"/>
        <v/>
      </c>
      <c r="D30" s="2"/>
      <c r="E30" s="2"/>
      <c r="F30" s="2"/>
      <c r="G30" s="2"/>
      <c r="H30" s="22" t="str">
        <f t="shared" si="1"/>
        <v/>
      </c>
      <c r="I30" s="96"/>
      <c r="J30" s="97"/>
      <c r="K30" s="30"/>
    </row>
    <row r="31" spans="1:11" x14ac:dyDescent="0.25">
      <c r="A31" s="6"/>
      <c r="B31" s="10"/>
      <c r="C31" s="25" t="str">
        <f t="shared" si="0"/>
        <v/>
      </c>
      <c r="D31" s="2"/>
      <c r="E31" s="2"/>
      <c r="F31" s="2"/>
      <c r="G31" s="2"/>
      <c r="H31" s="22" t="str">
        <f t="shared" si="1"/>
        <v/>
      </c>
      <c r="I31" s="96"/>
      <c r="J31" s="97"/>
      <c r="K31" s="30"/>
    </row>
    <row r="32" spans="1:11" x14ac:dyDescent="0.25">
      <c r="A32" s="7"/>
      <c r="B32" s="11"/>
      <c r="C32" s="26" t="str">
        <f t="shared" si="0"/>
        <v/>
      </c>
      <c r="D32" s="3"/>
      <c r="E32" s="3"/>
      <c r="F32" s="3"/>
      <c r="G32" s="3"/>
      <c r="H32" s="23" t="str">
        <f t="shared" si="1"/>
        <v/>
      </c>
      <c r="I32" s="106"/>
      <c r="J32" s="107"/>
      <c r="K32" s="30"/>
    </row>
    <row r="33" spans="1:11" x14ac:dyDescent="0.25">
      <c r="A33" s="30"/>
      <c r="B33" s="30"/>
      <c r="C33" s="30"/>
      <c r="D33" s="12">
        <f>SUM(D14:D32)</f>
        <v>0</v>
      </c>
      <c r="E33" s="12">
        <f>SUM(E14:E32)</f>
        <v>0</v>
      </c>
      <c r="F33" s="12">
        <f>SUM(F14:F32)</f>
        <v>0</v>
      </c>
      <c r="G33" s="12">
        <f>SUM(G14:G32)</f>
        <v>0</v>
      </c>
      <c r="H33" s="13">
        <f>SUM(H14:H32)</f>
        <v>0</v>
      </c>
      <c r="I33" s="30"/>
      <c r="J33" s="30"/>
      <c r="K33" s="30"/>
    </row>
    <row r="34" spans="1:11" x14ac:dyDescent="0.25">
      <c r="A34" s="108" t="s">
        <v>35</v>
      </c>
      <c r="B34" s="108"/>
      <c r="C34" s="108"/>
      <c r="D34" s="108"/>
      <c r="E34" s="108"/>
      <c r="F34" s="49" t="s">
        <v>11</v>
      </c>
      <c r="G34" s="30"/>
      <c r="H34" s="29"/>
      <c r="I34" s="29"/>
      <c r="J34" s="29"/>
      <c r="K34" s="30"/>
    </row>
    <row r="35" spans="1:11" s="4" customFormat="1" x14ac:dyDescent="0.25">
      <c r="A35" s="109" t="s">
        <v>36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30"/>
    </row>
    <row r="36" spans="1:11" x14ac:dyDescent="0.25">
      <c r="A36" s="30" t="s">
        <v>37</v>
      </c>
      <c r="B36" s="30"/>
      <c r="C36" s="50"/>
      <c r="D36" s="50"/>
      <c r="E36" s="50"/>
      <c r="F36" s="30"/>
      <c r="G36" s="30"/>
      <c r="H36" s="30"/>
      <c r="I36" s="30"/>
      <c r="J36" s="30"/>
      <c r="K36" s="30"/>
    </row>
    <row r="37" spans="1:11" x14ac:dyDescent="0.25">
      <c r="A37" s="30"/>
      <c r="B37" s="110" t="s">
        <v>31</v>
      </c>
      <c r="C37" s="110"/>
      <c r="D37" s="110"/>
      <c r="E37" s="110"/>
      <c r="F37" s="110"/>
      <c r="G37" s="110"/>
      <c r="H37" s="108" t="s">
        <v>29</v>
      </c>
      <c r="I37" s="108"/>
      <c r="J37" s="108"/>
      <c r="K37" s="30"/>
    </row>
    <row r="38" spans="1:11" x14ac:dyDescent="0.25">
      <c r="A38" s="30"/>
      <c r="B38" s="110" t="s">
        <v>32</v>
      </c>
      <c r="C38" s="110"/>
      <c r="D38" s="110"/>
      <c r="E38" s="110"/>
      <c r="F38" s="110"/>
      <c r="G38" s="110"/>
      <c r="H38" s="108" t="s">
        <v>30</v>
      </c>
      <c r="I38" s="108"/>
      <c r="J38" s="108"/>
      <c r="K38" s="30"/>
    </row>
  </sheetData>
  <sheetProtection sheet="1" scenarios="1" formatCells="0" formatColumns="0" formatRows="0"/>
  <mergeCells count="45">
    <mergeCell ref="A34:E34"/>
    <mergeCell ref="A35:J35"/>
    <mergeCell ref="B37:G37"/>
    <mergeCell ref="H37:J37"/>
    <mergeCell ref="B38:G38"/>
    <mergeCell ref="H38:J38"/>
    <mergeCell ref="I32:J32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21:J21"/>
    <mergeCell ref="B9:D9"/>
    <mergeCell ref="B10:D10"/>
    <mergeCell ref="D12:G12"/>
    <mergeCell ref="I13:J13"/>
    <mergeCell ref="I14:J14"/>
    <mergeCell ref="I15:J15"/>
    <mergeCell ref="I16:J16"/>
    <mergeCell ref="I17:J17"/>
    <mergeCell ref="I18:J18"/>
    <mergeCell ref="I19:J19"/>
    <mergeCell ref="I20:J20"/>
    <mergeCell ref="H10:I10"/>
    <mergeCell ref="H9:I9"/>
    <mergeCell ref="B8:D8"/>
    <mergeCell ref="C1:D2"/>
    <mergeCell ref="E1:H1"/>
    <mergeCell ref="I1:I2"/>
    <mergeCell ref="F2:H2"/>
    <mergeCell ref="C3:H3"/>
    <mergeCell ref="E4:I4"/>
    <mergeCell ref="A5:J5"/>
    <mergeCell ref="B6:D6"/>
    <mergeCell ref="E6:F6"/>
    <mergeCell ref="G6:J6"/>
    <mergeCell ref="B7:D7"/>
    <mergeCell ref="H8:I8"/>
    <mergeCell ref="H7:I7"/>
  </mergeCells>
  <hyperlinks>
    <hyperlink ref="F34" r:id="rId1" xr:uid="{00000000-0004-0000-0000-000000000000}"/>
  </hyperlinks>
  <pageMargins left="0.49" right="0.43" top="0.75" bottom="0.57999999999999996" header="0.3" footer="0.18"/>
  <pageSetup scale="90" orientation="landscape" r:id="rId2"/>
  <headerFooter>
    <oddFooter xml:space="preserve">&amp;L&amp;10
Revised December 2013
_x000D_&amp;1#&amp;"Calibri"&amp;11&amp;K000000 Classification: Protected A&amp;C&amp;10Page &amp;P of &amp;N
&amp;R&amp;10
AppendixA.23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view="pageBreakPreview" zoomScaleNormal="100" zoomScaleSheetLayoutView="100" workbookViewId="0">
      <selection activeCell="D18" sqref="D18"/>
    </sheetView>
  </sheetViews>
  <sheetFormatPr defaultRowHeight="15.75" x14ac:dyDescent="0.25"/>
  <cols>
    <col min="1" max="1" width="15.25" style="15" customWidth="1"/>
    <col min="2" max="2" width="9.875" style="15" customWidth="1"/>
    <col min="3" max="3" width="8.25" style="15" customWidth="1"/>
    <col min="4" max="7" width="12.875" style="15" customWidth="1"/>
    <col min="8" max="8" width="15.25" style="15" customWidth="1"/>
    <col min="9" max="9" width="17" style="15" customWidth="1"/>
    <col min="10" max="10" width="16.125" style="15" customWidth="1"/>
    <col min="11" max="16384" width="9" style="15"/>
  </cols>
  <sheetData>
    <row r="1" spans="1:11" ht="22.5" x14ac:dyDescent="0.3">
      <c r="A1" s="51"/>
      <c r="B1" s="51"/>
      <c r="C1" s="51"/>
      <c r="D1" s="51"/>
      <c r="E1" s="111" t="s">
        <v>0</v>
      </c>
      <c r="F1" s="111"/>
      <c r="G1" s="111"/>
      <c r="H1" s="112"/>
      <c r="I1" s="113" t="s">
        <v>19</v>
      </c>
      <c r="J1" s="52"/>
      <c r="K1" s="52"/>
    </row>
    <row r="2" spans="1:11" ht="18.75" x14ac:dyDescent="0.3">
      <c r="A2" s="51"/>
      <c r="B2" s="51"/>
      <c r="C2" s="51"/>
      <c r="D2" s="51"/>
      <c r="E2" s="51"/>
      <c r="F2" s="115" t="s">
        <v>23</v>
      </c>
      <c r="G2" s="115"/>
      <c r="H2" s="116"/>
      <c r="I2" s="114"/>
      <c r="J2" s="52"/>
      <c r="K2" s="52"/>
    </row>
    <row r="3" spans="1:11" x14ac:dyDescent="0.25">
      <c r="A3" s="51"/>
      <c r="B3" s="51"/>
      <c r="C3" s="117"/>
      <c r="D3" s="117"/>
      <c r="E3" s="117"/>
      <c r="F3" s="117"/>
      <c r="G3" s="117"/>
      <c r="H3" s="118"/>
      <c r="I3" s="20">
        <v>113.45</v>
      </c>
      <c r="J3" s="52"/>
      <c r="K3" s="52"/>
    </row>
    <row r="4" spans="1:11" x14ac:dyDescent="0.25">
      <c r="A4" s="51"/>
      <c r="B4" s="51"/>
      <c r="C4" s="51"/>
      <c r="D4" s="53" t="s">
        <v>33</v>
      </c>
      <c r="E4" s="119" t="s">
        <v>40</v>
      </c>
      <c r="F4" s="119"/>
      <c r="G4" s="119"/>
      <c r="H4" s="119"/>
      <c r="I4" s="119"/>
      <c r="J4" s="52"/>
      <c r="K4" s="52"/>
    </row>
    <row r="5" spans="1:11" ht="9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52"/>
    </row>
    <row r="6" spans="1:11" s="8" customFormat="1" ht="32.25" customHeight="1" x14ac:dyDescent="0.25">
      <c r="A6" s="32" t="s">
        <v>16</v>
      </c>
      <c r="B6" s="87" t="s">
        <v>15</v>
      </c>
      <c r="C6" s="88"/>
      <c r="D6" s="89"/>
      <c r="E6" s="90" t="s">
        <v>7</v>
      </c>
      <c r="F6" s="90"/>
      <c r="G6" s="120" t="s">
        <v>38</v>
      </c>
      <c r="H6" s="121"/>
      <c r="I6" s="121"/>
      <c r="J6" s="121"/>
      <c r="K6" s="54"/>
    </row>
    <row r="7" spans="1:11" s="4" customFormat="1" x14ac:dyDescent="0.25">
      <c r="A7" s="33" t="s">
        <v>4</v>
      </c>
      <c r="B7" s="93" t="s">
        <v>4</v>
      </c>
      <c r="C7" s="94"/>
      <c r="D7" s="95"/>
      <c r="E7" s="55">
        <v>1.6</v>
      </c>
      <c r="F7" s="35" t="s">
        <v>9</v>
      </c>
      <c r="G7" s="56" t="s">
        <v>12</v>
      </c>
      <c r="H7" s="57"/>
      <c r="I7" s="58"/>
      <c r="J7" s="59"/>
      <c r="K7" s="59"/>
    </row>
    <row r="8" spans="1:11" s="4" customFormat="1" x14ac:dyDescent="0.25">
      <c r="A8" s="37" t="s">
        <v>17</v>
      </c>
      <c r="B8" s="74" t="s">
        <v>5</v>
      </c>
      <c r="C8" s="75"/>
      <c r="D8" s="76"/>
      <c r="E8" s="60">
        <v>0.5</v>
      </c>
      <c r="F8" s="39" t="s">
        <v>10</v>
      </c>
      <c r="G8" s="61" t="s">
        <v>34</v>
      </c>
      <c r="H8" s="58"/>
      <c r="I8" s="58"/>
      <c r="J8" s="59"/>
      <c r="K8" s="59"/>
    </row>
    <row r="9" spans="1:11" s="4" customFormat="1" x14ac:dyDescent="0.25">
      <c r="A9" s="37" t="s">
        <v>18</v>
      </c>
      <c r="B9" s="74" t="s">
        <v>6</v>
      </c>
      <c r="C9" s="75"/>
      <c r="D9" s="76"/>
      <c r="E9" s="60">
        <v>2.8</v>
      </c>
      <c r="F9" s="39" t="s">
        <v>10</v>
      </c>
      <c r="G9" s="56" t="s">
        <v>2</v>
      </c>
      <c r="H9" s="62"/>
      <c r="I9" s="63"/>
      <c r="J9" s="59"/>
      <c r="K9" s="59"/>
    </row>
    <row r="10" spans="1:11" s="4" customFormat="1" x14ac:dyDescent="0.25">
      <c r="A10" s="40" t="s">
        <v>26</v>
      </c>
      <c r="B10" s="98" t="s">
        <v>27</v>
      </c>
      <c r="C10" s="99"/>
      <c r="D10" s="100"/>
      <c r="E10" s="64">
        <v>2.4</v>
      </c>
      <c r="F10" s="42" t="s">
        <v>10</v>
      </c>
      <c r="G10" s="53" t="s">
        <v>1</v>
      </c>
      <c r="H10" s="65"/>
      <c r="I10" s="65"/>
      <c r="J10" s="59"/>
      <c r="K10" s="59"/>
    </row>
    <row r="11" spans="1:11" s="18" customFormat="1" ht="10.5" customHeight="1" x14ac:dyDescent="0.25">
      <c r="A11" s="66"/>
      <c r="B11" s="67"/>
      <c r="C11" s="67"/>
      <c r="D11" s="68"/>
      <c r="E11" s="46"/>
      <c r="F11" s="69"/>
      <c r="G11" s="70"/>
      <c r="H11" s="70"/>
      <c r="I11" s="70"/>
      <c r="J11" s="70"/>
      <c r="K11" s="70"/>
    </row>
    <row r="12" spans="1:11" ht="15.75" customHeight="1" x14ac:dyDescent="0.25">
      <c r="A12" s="52"/>
      <c r="B12" s="71"/>
      <c r="C12" s="52"/>
      <c r="D12" s="122" t="s">
        <v>25</v>
      </c>
      <c r="E12" s="122"/>
      <c r="F12" s="122"/>
      <c r="G12" s="122"/>
      <c r="H12" s="52"/>
      <c r="I12" s="52"/>
      <c r="J12" s="52"/>
      <c r="K12" s="52"/>
    </row>
    <row r="13" spans="1:11" ht="36" x14ac:dyDescent="0.3">
      <c r="A13" s="14" t="s">
        <v>13</v>
      </c>
      <c r="B13" s="16" t="s">
        <v>14</v>
      </c>
      <c r="C13" s="16" t="s">
        <v>24</v>
      </c>
      <c r="D13" s="17" t="s">
        <v>20</v>
      </c>
      <c r="E13" s="17" t="s">
        <v>21</v>
      </c>
      <c r="F13" s="17" t="s">
        <v>22</v>
      </c>
      <c r="G13" s="19" t="s">
        <v>28</v>
      </c>
      <c r="H13" s="16" t="s">
        <v>8</v>
      </c>
      <c r="I13" s="123" t="s">
        <v>3</v>
      </c>
      <c r="J13" s="124"/>
      <c r="K13" s="52"/>
    </row>
    <row r="14" spans="1:11" x14ac:dyDescent="0.25">
      <c r="A14" s="5">
        <v>41275</v>
      </c>
      <c r="B14" s="9">
        <v>98.93</v>
      </c>
      <c r="C14" s="24">
        <f t="shared" ref="C14:C32" si="0">IF(B14="","",ROUND(B14/I$3,4))</f>
        <v>0.872</v>
      </c>
      <c r="D14" s="1"/>
      <c r="E14" s="1"/>
      <c r="F14" s="1"/>
      <c r="G14" s="1"/>
      <c r="H14" s="21" t="str">
        <f>IF(C14="","",IF(C14&lt;0.85,ROUND((C14-0.85)*I$3/100*(D14*E$7+E14*E$8+F14*E$9+G14*E$10),2),IF(C14&gt;1.15,ROUND((C14-1.15)*I$3/100*(D14*E$7+E14*E$8+F14*E$9+G14*E$10),2),"No Adjust")))</f>
        <v>No Adjust</v>
      </c>
      <c r="I14" s="104"/>
      <c r="J14" s="105"/>
      <c r="K14" s="52"/>
    </row>
    <row r="15" spans="1:11" x14ac:dyDescent="0.25">
      <c r="A15" s="6">
        <v>41306</v>
      </c>
      <c r="B15" s="10">
        <v>122.35</v>
      </c>
      <c r="C15" s="25">
        <f t="shared" si="0"/>
        <v>1.0784</v>
      </c>
      <c r="D15" s="2"/>
      <c r="E15" s="2">
        <v>1000</v>
      </c>
      <c r="F15" s="2"/>
      <c r="G15" s="2"/>
      <c r="H15" s="22" t="str">
        <f t="shared" ref="H15:H32" si="1">IF(C15="","",IF(C15&lt;0.85,ROUND((C15-0.85)*I$3/100*(D15*E$7+E15*E$8+F15*E$9+G15*E$10),2),IF(C15&gt;1.15,ROUND((C15-1.15)*I$3/100*(D15*E$7+E15*E$8+F15*E$9+G15*E$10),2),"No Adjust")))</f>
        <v>No Adjust</v>
      </c>
      <c r="I15" s="96"/>
      <c r="J15" s="97"/>
      <c r="K15" s="52"/>
    </row>
    <row r="16" spans="1:11" x14ac:dyDescent="0.25">
      <c r="A16" s="6">
        <v>41334</v>
      </c>
      <c r="B16" s="10">
        <v>62.87</v>
      </c>
      <c r="C16" s="25">
        <f t="shared" si="0"/>
        <v>0.55420000000000003</v>
      </c>
      <c r="D16" s="2">
        <v>1000</v>
      </c>
      <c r="E16" s="2">
        <v>1000</v>
      </c>
      <c r="F16" s="2"/>
      <c r="G16" s="2"/>
      <c r="H16" s="22">
        <f t="shared" si="1"/>
        <v>-704.73</v>
      </c>
      <c r="I16" s="96"/>
      <c r="J16" s="97"/>
      <c r="K16" s="52"/>
    </row>
    <row r="17" spans="1:11" x14ac:dyDescent="0.25">
      <c r="A17" s="6">
        <v>41365</v>
      </c>
      <c r="B17" s="10">
        <v>99.68</v>
      </c>
      <c r="C17" s="25">
        <f t="shared" si="0"/>
        <v>0.87860000000000005</v>
      </c>
      <c r="D17" s="2"/>
      <c r="E17" s="2"/>
      <c r="F17" s="2">
        <v>1000</v>
      </c>
      <c r="G17" s="2"/>
      <c r="H17" s="22" t="str">
        <f t="shared" si="1"/>
        <v>No Adjust</v>
      </c>
      <c r="I17" s="96"/>
      <c r="J17" s="97"/>
      <c r="K17" s="52"/>
    </row>
    <row r="18" spans="1:11" x14ac:dyDescent="0.25">
      <c r="A18" s="6">
        <v>41395</v>
      </c>
      <c r="B18" s="10">
        <v>62</v>
      </c>
      <c r="C18" s="25">
        <f t="shared" si="0"/>
        <v>0.54649999999999999</v>
      </c>
      <c r="D18" s="2"/>
      <c r="E18" s="2"/>
      <c r="F18" s="2"/>
      <c r="G18" s="2">
        <v>1000</v>
      </c>
      <c r="H18" s="22">
        <f t="shared" si="1"/>
        <v>-826.37</v>
      </c>
      <c r="I18" s="96"/>
      <c r="J18" s="97"/>
      <c r="K18" s="52"/>
    </row>
    <row r="19" spans="1:11" x14ac:dyDescent="0.25">
      <c r="A19" s="6">
        <v>41426</v>
      </c>
      <c r="B19" s="10">
        <v>96</v>
      </c>
      <c r="C19" s="25">
        <f t="shared" si="0"/>
        <v>0.84619999999999995</v>
      </c>
      <c r="D19" s="2"/>
      <c r="E19" s="2">
        <v>2000</v>
      </c>
      <c r="F19" s="2"/>
      <c r="G19" s="2"/>
      <c r="H19" s="22">
        <f t="shared" si="1"/>
        <v>-4.3099999999999996</v>
      </c>
      <c r="I19" s="96"/>
      <c r="J19" s="97"/>
      <c r="K19" s="52"/>
    </row>
    <row r="20" spans="1:11" x14ac:dyDescent="0.25">
      <c r="A20" s="6">
        <v>41456</v>
      </c>
      <c r="B20" s="10">
        <v>115</v>
      </c>
      <c r="C20" s="25">
        <f t="shared" si="0"/>
        <v>1.0137</v>
      </c>
      <c r="D20" s="2"/>
      <c r="E20" s="2">
        <v>1000</v>
      </c>
      <c r="F20" s="2"/>
      <c r="G20" s="2"/>
      <c r="H20" s="22" t="str">
        <f t="shared" si="1"/>
        <v>No Adjust</v>
      </c>
      <c r="I20" s="96"/>
      <c r="J20" s="97"/>
      <c r="K20" s="52"/>
    </row>
    <row r="21" spans="1:11" x14ac:dyDescent="0.25">
      <c r="A21" s="6">
        <v>41487</v>
      </c>
      <c r="B21" s="10">
        <v>135.85</v>
      </c>
      <c r="C21" s="25">
        <f t="shared" si="0"/>
        <v>1.1974</v>
      </c>
      <c r="D21" s="2">
        <v>1500</v>
      </c>
      <c r="E21" s="2"/>
      <c r="F21" s="2"/>
      <c r="G21" s="2"/>
      <c r="H21" s="22">
        <f t="shared" si="1"/>
        <v>129.06</v>
      </c>
      <c r="I21" s="96"/>
      <c r="J21" s="97"/>
      <c r="K21" s="52"/>
    </row>
    <row r="22" spans="1:11" x14ac:dyDescent="0.25">
      <c r="A22" s="6">
        <v>41518</v>
      </c>
      <c r="B22" s="10">
        <v>141.07</v>
      </c>
      <c r="C22" s="25">
        <f t="shared" si="0"/>
        <v>1.2435</v>
      </c>
      <c r="D22" s="2"/>
      <c r="E22" s="2"/>
      <c r="F22" s="2"/>
      <c r="G22" s="2">
        <v>1000</v>
      </c>
      <c r="H22" s="22">
        <f t="shared" si="1"/>
        <v>254.58</v>
      </c>
      <c r="I22" s="96"/>
      <c r="J22" s="97"/>
      <c r="K22" s="52"/>
    </row>
    <row r="23" spans="1:11" x14ac:dyDescent="0.25">
      <c r="A23" s="6">
        <v>41548</v>
      </c>
      <c r="B23" s="10">
        <v>125.2</v>
      </c>
      <c r="C23" s="25">
        <f t="shared" si="0"/>
        <v>1.1035999999999999</v>
      </c>
      <c r="D23" s="2"/>
      <c r="E23" s="2"/>
      <c r="F23" s="2">
        <v>2500</v>
      </c>
      <c r="G23" s="2"/>
      <c r="H23" s="22" t="str">
        <f t="shared" si="1"/>
        <v>No Adjust</v>
      </c>
      <c r="I23" s="96"/>
      <c r="J23" s="97"/>
      <c r="K23" s="52"/>
    </row>
    <row r="24" spans="1:11" x14ac:dyDescent="0.25">
      <c r="A24" s="6"/>
      <c r="B24" s="10"/>
      <c r="C24" s="25" t="str">
        <f t="shared" si="0"/>
        <v/>
      </c>
      <c r="D24" s="2"/>
      <c r="E24" s="2"/>
      <c r="F24" s="2"/>
      <c r="G24" s="2"/>
      <c r="H24" s="22" t="str">
        <f t="shared" si="1"/>
        <v/>
      </c>
      <c r="I24" s="96"/>
      <c r="J24" s="97"/>
      <c r="K24" s="52"/>
    </row>
    <row r="25" spans="1:11" x14ac:dyDescent="0.25">
      <c r="A25" s="6"/>
      <c r="B25" s="10"/>
      <c r="C25" s="25" t="str">
        <f t="shared" si="0"/>
        <v/>
      </c>
      <c r="D25" s="2"/>
      <c r="E25" s="2"/>
      <c r="F25" s="2"/>
      <c r="G25" s="2"/>
      <c r="H25" s="22" t="str">
        <f t="shared" si="1"/>
        <v/>
      </c>
      <c r="I25" s="96"/>
      <c r="J25" s="97"/>
      <c r="K25" s="52"/>
    </row>
    <row r="26" spans="1:11" x14ac:dyDescent="0.25">
      <c r="A26" s="6"/>
      <c r="B26" s="10"/>
      <c r="C26" s="25" t="str">
        <f t="shared" si="0"/>
        <v/>
      </c>
      <c r="D26" s="2"/>
      <c r="E26" s="2"/>
      <c r="F26" s="2"/>
      <c r="G26" s="2"/>
      <c r="H26" s="22" t="str">
        <f t="shared" si="1"/>
        <v/>
      </c>
      <c r="I26" s="96"/>
      <c r="J26" s="97"/>
      <c r="K26" s="52"/>
    </row>
    <row r="27" spans="1:11" x14ac:dyDescent="0.25">
      <c r="A27" s="6"/>
      <c r="B27" s="10"/>
      <c r="C27" s="25" t="str">
        <f t="shared" si="0"/>
        <v/>
      </c>
      <c r="D27" s="2"/>
      <c r="E27" s="2"/>
      <c r="F27" s="2"/>
      <c r="G27" s="2"/>
      <c r="H27" s="22" t="str">
        <f t="shared" si="1"/>
        <v/>
      </c>
      <c r="I27" s="96"/>
      <c r="J27" s="97"/>
      <c r="K27" s="52"/>
    </row>
    <row r="28" spans="1:11" x14ac:dyDescent="0.25">
      <c r="A28" s="6"/>
      <c r="B28" s="10"/>
      <c r="C28" s="25" t="str">
        <f t="shared" si="0"/>
        <v/>
      </c>
      <c r="D28" s="2"/>
      <c r="E28" s="2"/>
      <c r="F28" s="2"/>
      <c r="G28" s="2"/>
      <c r="H28" s="22" t="str">
        <f t="shared" si="1"/>
        <v/>
      </c>
      <c r="I28" s="96"/>
      <c r="J28" s="97"/>
      <c r="K28" s="52"/>
    </row>
    <row r="29" spans="1:11" x14ac:dyDescent="0.25">
      <c r="A29" s="6"/>
      <c r="B29" s="10"/>
      <c r="C29" s="25" t="str">
        <f t="shared" si="0"/>
        <v/>
      </c>
      <c r="D29" s="2"/>
      <c r="E29" s="2"/>
      <c r="F29" s="2"/>
      <c r="G29" s="2"/>
      <c r="H29" s="22" t="str">
        <f t="shared" si="1"/>
        <v/>
      </c>
      <c r="I29" s="96"/>
      <c r="J29" s="97"/>
      <c r="K29" s="52"/>
    </row>
    <row r="30" spans="1:11" x14ac:dyDescent="0.25">
      <c r="A30" s="6"/>
      <c r="B30" s="10"/>
      <c r="C30" s="25" t="str">
        <f t="shared" si="0"/>
        <v/>
      </c>
      <c r="D30" s="2"/>
      <c r="E30" s="2"/>
      <c r="F30" s="2"/>
      <c r="G30" s="2"/>
      <c r="H30" s="22" t="str">
        <f t="shared" si="1"/>
        <v/>
      </c>
      <c r="I30" s="96"/>
      <c r="J30" s="97"/>
      <c r="K30" s="52"/>
    </row>
    <row r="31" spans="1:11" x14ac:dyDescent="0.25">
      <c r="A31" s="6"/>
      <c r="B31" s="10"/>
      <c r="C31" s="25" t="str">
        <f t="shared" si="0"/>
        <v/>
      </c>
      <c r="D31" s="2"/>
      <c r="E31" s="2"/>
      <c r="F31" s="2"/>
      <c r="G31" s="2"/>
      <c r="H31" s="22" t="str">
        <f t="shared" si="1"/>
        <v/>
      </c>
      <c r="I31" s="96"/>
      <c r="J31" s="97"/>
      <c r="K31" s="52"/>
    </row>
    <row r="32" spans="1:11" x14ac:dyDescent="0.25">
      <c r="A32" s="7"/>
      <c r="B32" s="11"/>
      <c r="C32" s="26" t="str">
        <f t="shared" si="0"/>
        <v/>
      </c>
      <c r="D32" s="3"/>
      <c r="E32" s="3"/>
      <c r="F32" s="3"/>
      <c r="G32" s="3"/>
      <c r="H32" s="23" t="str">
        <f t="shared" si="1"/>
        <v/>
      </c>
      <c r="I32" s="106"/>
      <c r="J32" s="107"/>
      <c r="K32" s="52"/>
    </row>
    <row r="33" spans="1:11" x14ac:dyDescent="0.25">
      <c r="A33" s="52"/>
      <c r="B33" s="52"/>
      <c r="C33" s="52"/>
      <c r="D33" s="12">
        <f>SUM(D14:D32)</f>
        <v>2500</v>
      </c>
      <c r="E33" s="12">
        <f>SUM(E14:E32)</f>
        <v>5000</v>
      </c>
      <c r="F33" s="12">
        <f>SUM(F14:F32)</f>
        <v>3500</v>
      </c>
      <c r="G33" s="12">
        <f>SUM(G14:G32)</f>
        <v>2000</v>
      </c>
      <c r="H33" s="13">
        <f>SUM(H14:H32)</f>
        <v>-1151.77</v>
      </c>
      <c r="I33" s="52"/>
      <c r="J33" s="52"/>
      <c r="K33" s="52"/>
    </row>
    <row r="34" spans="1:11" x14ac:dyDescent="0.25">
      <c r="A34" s="125" t="s">
        <v>35</v>
      </c>
      <c r="B34" s="125"/>
      <c r="C34" s="125"/>
      <c r="D34" s="125"/>
      <c r="E34" s="125"/>
      <c r="F34" s="72" t="s">
        <v>11</v>
      </c>
      <c r="G34" s="52"/>
      <c r="H34" s="51"/>
      <c r="I34" s="51"/>
      <c r="J34" s="51"/>
      <c r="K34" s="52"/>
    </row>
    <row r="35" spans="1:11" s="4" customFormat="1" x14ac:dyDescent="0.25">
      <c r="A35" s="126" t="s">
        <v>36</v>
      </c>
      <c r="B35" s="126"/>
      <c r="C35" s="126"/>
      <c r="D35" s="126"/>
      <c r="E35" s="126"/>
      <c r="F35" s="126"/>
      <c r="G35" s="126"/>
      <c r="H35" s="126"/>
      <c r="I35" s="126"/>
      <c r="J35" s="126"/>
      <c r="K35" s="59"/>
    </row>
    <row r="36" spans="1:11" x14ac:dyDescent="0.25">
      <c r="A36" s="52" t="s">
        <v>37</v>
      </c>
      <c r="B36" s="52"/>
      <c r="C36" s="73"/>
      <c r="D36" s="73"/>
      <c r="E36" s="73"/>
      <c r="F36" s="52"/>
      <c r="G36" s="52"/>
      <c r="H36" s="52"/>
      <c r="I36" s="52"/>
      <c r="J36" s="52"/>
      <c r="K36" s="52"/>
    </row>
    <row r="37" spans="1:11" x14ac:dyDescent="0.25">
      <c r="A37" s="52"/>
      <c r="B37" s="127" t="s">
        <v>31</v>
      </c>
      <c r="C37" s="127"/>
      <c r="D37" s="127"/>
      <c r="E37" s="127"/>
      <c r="F37" s="127"/>
      <c r="G37" s="127"/>
      <c r="H37" s="125" t="s">
        <v>29</v>
      </c>
      <c r="I37" s="125"/>
      <c r="J37" s="125"/>
      <c r="K37" s="52"/>
    </row>
    <row r="38" spans="1:11" x14ac:dyDescent="0.25">
      <c r="A38" s="52"/>
      <c r="B38" s="127" t="s">
        <v>32</v>
      </c>
      <c r="C38" s="127"/>
      <c r="D38" s="127"/>
      <c r="E38" s="127"/>
      <c r="F38" s="127"/>
      <c r="G38" s="127"/>
      <c r="H38" s="125" t="s">
        <v>30</v>
      </c>
      <c r="I38" s="125"/>
      <c r="J38" s="125"/>
      <c r="K38" s="52"/>
    </row>
  </sheetData>
  <sheetProtection sheet="1" objects="1" scenarios="1" selectLockedCells="1" selectUnlockedCells="1"/>
  <mergeCells count="40">
    <mergeCell ref="A34:E34"/>
    <mergeCell ref="A35:J35"/>
    <mergeCell ref="B37:G37"/>
    <mergeCell ref="H37:J37"/>
    <mergeCell ref="B38:G38"/>
    <mergeCell ref="H38:J38"/>
    <mergeCell ref="I32:J32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21:J21"/>
    <mergeCell ref="B9:D9"/>
    <mergeCell ref="B10:D10"/>
    <mergeCell ref="D12:G12"/>
    <mergeCell ref="I13:J13"/>
    <mergeCell ref="I14:J14"/>
    <mergeCell ref="I15:J15"/>
    <mergeCell ref="I16:J16"/>
    <mergeCell ref="I17:J17"/>
    <mergeCell ref="I18:J18"/>
    <mergeCell ref="I19:J19"/>
    <mergeCell ref="I20:J20"/>
    <mergeCell ref="B8:D8"/>
    <mergeCell ref="E1:H1"/>
    <mergeCell ref="I1:I2"/>
    <mergeCell ref="F2:H2"/>
    <mergeCell ref="C3:H3"/>
    <mergeCell ref="E4:I4"/>
    <mergeCell ref="A5:J5"/>
    <mergeCell ref="B6:D6"/>
    <mergeCell ref="E6:F6"/>
    <mergeCell ref="G6:J6"/>
    <mergeCell ref="B7:D7"/>
  </mergeCells>
  <hyperlinks>
    <hyperlink ref="F34" r:id="rId1" xr:uid="{00000000-0004-0000-0100-000000000000}"/>
  </hyperlinks>
  <pageMargins left="0.49" right="0.43" top="0.75" bottom="0.57999999999999996" header="0.3" footer="0.18"/>
  <pageSetup scale="90" orientation="landscape" r:id="rId2"/>
  <headerFooter>
    <oddFooter xml:space="preserve">&amp;L&amp;10
Revised December 2013
_x000D_&amp;1#&amp;"Calibri"&amp;11&amp;K000000 Classification: Protected A&amp;C&amp;10Page &amp;P of &amp;N
&amp;R&amp;10
AppendixA.23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DOCID-1401110945-1901</_dlc_DocId>
    <_dlc_DocIdUrl xmlns="ab026814-f547-4728-b6ee-4d85c9fef7e4">
      <Url>https://share.tbfsp.gov.ab.ca/CPE/OutreachWebTeams/_layouts/15/DocIdRedir.aspx?ID=DOCID-1401110945-1901</Url>
      <Description>DOCID-1401110945-1901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E373D8-1B34-4C13-A982-52EA29A1139C}">
  <ds:schemaRefs>
    <ds:schemaRef ds:uri="http://purl.org/dc/terms/"/>
    <ds:schemaRef ds:uri="http://schemas.openxmlformats.org/package/2006/metadata/core-properties"/>
    <ds:schemaRef ds:uri="ab026814-f547-4728-b6ee-4d85c9fef7e4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83F0C8E-36B9-4DA7-B11F-5E5103070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BB7E78-0152-4073-B592-CDE6D675D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300640-77AC-4DAE-B1E5-AF0223BCCA5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A.23</vt:lpstr>
      <vt:lpstr>Sample A.23</vt:lpstr>
      <vt:lpstr>'Form A.23'!Print_Area</vt:lpstr>
      <vt:lpstr>'Sample A.23'!Print_Area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A.23 Diesel Fuel Cost Adjustment</dc:title>
  <dc:subject>Diesel Fuel Cost Adjustment</dc:subject>
  <dc:creator>Transportation and Economic Corridors</dc:creator>
  <cp:keywords>Security Classification:Public</cp:keywords>
  <cp:lastModifiedBy>Glenda Kuziemsky</cp:lastModifiedBy>
  <cp:lastPrinted>2014-01-06T19:48:25Z</cp:lastPrinted>
  <dcterms:created xsi:type="dcterms:W3CDTF">2013-03-08T20:53:52Z</dcterms:created>
  <dcterms:modified xsi:type="dcterms:W3CDTF">2024-06-06T17:13:05Z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0304e54a-1a4c-47da-a43e-16a94a46ba25</vt:lpwstr>
  </property>
  <property fmtid="{D5CDD505-2E9C-101B-9397-08002B2CF9AE}" pid="4" name="MSIP_Label_abf2ea38-542c-4b75-bd7d-582ec36a519f_Enabled">
    <vt:lpwstr>true</vt:lpwstr>
  </property>
  <property fmtid="{D5CDD505-2E9C-101B-9397-08002B2CF9AE}" pid="5" name="MSIP_Label_abf2ea38-542c-4b75-bd7d-582ec36a519f_SetDate">
    <vt:lpwstr>2024-06-06T17:09:15Z</vt:lpwstr>
  </property>
  <property fmtid="{D5CDD505-2E9C-101B-9397-08002B2CF9AE}" pid="6" name="MSIP_Label_abf2ea38-542c-4b75-bd7d-582ec36a519f_Method">
    <vt:lpwstr>Standard</vt:lpwstr>
  </property>
  <property fmtid="{D5CDD505-2E9C-101B-9397-08002B2CF9AE}" pid="7" name="MSIP_Label_abf2ea38-542c-4b75-bd7d-582ec36a519f_Name">
    <vt:lpwstr>Protected A</vt:lpwstr>
  </property>
  <property fmtid="{D5CDD505-2E9C-101B-9397-08002B2CF9AE}" pid="8" name="MSIP_Label_abf2ea38-542c-4b75-bd7d-582ec36a519f_SiteId">
    <vt:lpwstr>2bb51c06-af9b-42c5-8bf5-3c3b7b10850b</vt:lpwstr>
  </property>
  <property fmtid="{D5CDD505-2E9C-101B-9397-08002B2CF9AE}" pid="9" name="MSIP_Label_abf2ea38-542c-4b75-bd7d-582ec36a519f_ActionId">
    <vt:lpwstr>dd5b8338-7683-4740-a647-c0c5c1c2bd36</vt:lpwstr>
  </property>
  <property fmtid="{D5CDD505-2E9C-101B-9397-08002B2CF9AE}" pid="10" name="MSIP_Label_abf2ea38-542c-4b75-bd7d-582ec36a519f_ContentBits">
    <vt:lpwstr>2</vt:lpwstr>
  </property>
</Properties>
</file>