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bgov-my.sharepoint.com/personal/karen_turpin_gov_ab_ca/Documents/Documents/RedDot/"/>
    </mc:Choice>
  </mc:AlternateContent>
  <xr:revisionPtr revIDLastSave="4" documentId="13_ncr:1_{3EB76E75-F9EA-47E6-A231-CC9770A6BB9D}" xr6:coauthVersionLast="47" xr6:coauthVersionMax="47" xr10:uidLastSave="{F605238F-9018-4376-84CC-8F7290D95542}"/>
  <bookViews>
    <workbookView xWindow="-118" yWindow="-118" windowWidth="25370" windowHeight="13667" xr2:uid="{00000000-000D-0000-FFFF-FFFF00000000}"/>
  </bookViews>
  <sheets>
    <sheet name="2025 SV Election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58" i="1" l="1"/>
  <c r="B27" i="1"/>
  <c r="B26" i="1"/>
  <c r="B73" i="1"/>
  <c r="B25" i="1" s="1"/>
  <c r="B57" i="1"/>
  <c r="B62" i="1" s="1"/>
  <c r="B55" i="1" l="1"/>
  <c r="B56" i="1"/>
  <c r="B66" i="1"/>
  <c r="B74" i="1"/>
  <c r="B75" i="1"/>
  <c r="B76" i="1"/>
  <c r="B81" i="1"/>
  <c r="B80" i="1"/>
  <c r="B72" i="1"/>
  <c r="B67" i="1"/>
  <c r="B94" i="1"/>
  <c r="B78" i="1" l="1"/>
  <c r="B77" i="1"/>
  <c r="B63" i="1"/>
  <c r="B64" i="1" l="1"/>
  <c r="B61" i="1"/>
</calcChain>
</file>

<file path=xl/sharedStrings.xml><?xml version="1.0" encoding="utf-8"?>
<sst xmlns="http://schemas.openxmlformats.org/spreadsheetml/2006/main" count="226" uniqueCount="197">
  <si>
    <t>LAEA Section</t>
  </si>
  <si>
    <t>Date</t>
  </si>
  <si>
    <t>Additional Information</t>
  </si>
  <si>
    <t>Options - Statutory Deadlines</t>
  </si>
  <si>
    <t>43(3)</t>
  </si>
  <si>
    <t>Options - Dates Not Legislated</t>
  </si>
  <si>
    <t>No legislated date</t>
  </si>
  <si>
    <t>May be done by resolution</t>
  </si>
  <si>
    <t>Council may, by resolution, provide for electors with physical disabilities to vote at home</t>
  </si>
  <si>
    <t>78(4.1)</t>
  </si>
  <si>
    <t>78(4.2)</t>
  </si>
  <si>
    <t>Council may, by resolution, provide for one or more institutional voting stations</t>
  </si>
  <si>
    <t>Recommended/Required Actions</t>
  </si>
  <si>
    <t>As early as possible</t>
  </si>
  <si>
    <t>16(1) &amp; 16(2)</t>
  </si>
  <si>
    <t>Prior to Nomination Day</t>
  </si>
  <si>
    <t>Nomination Day</t>
  </si>
  <si>
    <t>28(8)</t>
  </si>
  <si>
    <t>Consider local newspaper advertising deadlines to publish Notice of Nomination Day (if advertisement bylaw has not been passed)</t>
  </si>
  <si>
    <t xml:space="preserve">Use methods in advertising bylaw, if applicable </t>
  </si>
  <si>
    <t>Election Day</t>
  </si>
  <si>
    <t>Notice of Nomination Day advertisement (second week)</t>
  </si>
  <si>
    <t>Notice of Nomination Day advertisement (first week)</t>
  </si>
  <si>
    <t>Notice of Election Day advertisement (second week)</t>
  </si>
  <si>
    <t>28(10)</t>
  </si>
  <si>
    <r>
      <t xml:space="preserve">Within </t>
    </r>
    <r>
      <rPr>
        <b/>
        <i/>
        <sz val="9"/>
        <color rgb="FF000000"/>
        <rFont val="Calibri"/>
        <family val="2"/>
        <scheme val="minor"/>
      </rPr>
      <t>48 hours</t>
    </r>
    <r>
      <rPr>
        <i/>
        <sz val="9"/>
        <color rgb="FF000000"/>
        <rFont val="Calibri"/>
        <family val="2"/>
        <scheme val="minor"/>
      </rPr>
      <t xml:space="preserve"> of close of nominations on nomination day</t>
    </r>
  </si>
  <si>
    <t>35, 158.1</t>
  </si>
  <si>
    <t>26(1), 158.1</t>
  </si>
  <si>
    <r>
      <t xml:space="preserve">At least </t>
    </r>
    <r>
      <rPr>
        <b/>
        <i/>
        <sz val="9"/>
        <color theme="1"/>
        <rFont val="Calibri"/>
        <family val="2"/>
        <scheme val="minor"/>
      </rPr>
      <t>one week</t>
    </r>
    <r>
      <rPr>
        <i/>
        <sz val="9"/>
        <color theme="1"/>
        <rFont val="Calibri"/>
        <family val="2"/>
        <scheme val="minor"/>
      </rPr>
      <t xml:space="preserve"> before date set for advance vote; see s. 35 for requirements</t>
    </r>
  </si>
  <si>
    <t>Begin to assemble supplies for DROs</t>
  </si>
  <si>
    <t>Ensure all DROs and constables have subscribed to the prescribed statement prior to performing any duties</t>
  </si>
  <si>
    <t>16(2)</t>
  </si>
  <si>
    <t>On or before advance vote and/or election day</t>
  </si>
  <si>
    <t>Last day to hold organizational meeting</t>
  </si>
  <si>
    <t>Last day for an elector to request a judicial recount</t>
  </si>
  <si>
    <t>101(1)</t>
  </si>
  <si>
    <t>Recommended Preliminary Actions</t>
  </si>
  <si>
    <t>RO to post at the local jurisdiction office the names of all candidates that have been nominated and the offices for which they were nominated</t>
  </si>
  <si>
    <t>22(5), 22(5.1)</t>
  </si>
  <si>
    <t>Order ballots</t>
  </si>
  <si>
    <r>
      <t xml:space="preserve">At any time </t>
    </r>
    <r>
      <rPr>
        <b/>
        <sz val="9"/>
        <color theme="1"/>
        <rFont val="Calibri"/>
        <family val="2"/>
        <scheme val="minor"/>
      </rPr>
      <t>within 19 days</t>
    </r>
    <r>
      <rPr>
        <sz val="9"/>
        <color theme="1"/>
        <rFont val="Calibri"/>
        <family val="2"/>
        <scheme val="minor"/>
      </rPr>
      <t xml:space="preserve"> after the close of the voting stations of election day</t>
    </r>
  </si>
  <si>
    <t>See section 30</t>
  </si>
  <si>
    <t>Announce and post statement of the results, send signed statement to relevant Deputy Minister</t>
  </si>
  <si>
    <t>May mail or deliver notice to every residence if not using newspaper or an electronic method in advertising bylaw</t>
  </si>
  <si>
    <t>no legislated date</t>
  </si>
  <si>
    <t>Return nomination deposits to candidates, as applicable</t>
  </si>
  <si>
    <t>Notice of Election Day advertisement (first week)</t>
  </si>
  <si>
    <t>162(1)(e), 163</t>
  </si>
  <si>
    <t>Council may pass a bylaw setting out the blind elector template even if no request is made</t>
  </si>
  <si>
    <t>Last day to hold an advance vote, if applicable</t>
  </si>
  <si>
    <t>Adjust appropriately when dates fall on statutory holidays or weekends (per Interpretation Act)</t>
  </si>
  <si>
    <t>13(1), 13(2.1)</t>
  </si>
  <si>
    <t>Council may pass a resolution to divide the local jurisdiction into voting subdivisions</t>
  </si>
  <si>
    <t>Cannot alter between time of giving notice of election day and the election day</t>
  </si>
  <si>
    <t>29(1)</t>
  </si>
  <si>
    <t>37(3)</t>
  </si>
  <si>
    <t>85.1(4)</t>
  </si>
  <si>
    <t xml:space="preserve"> 74, 35</t>
  </si>
  <si>
    <t>Form 2</t>
  </si>
  <si>
    <t>No legislated date, must occur before undertaking any election activities; Form 1</t>
  </si>
  <si>
    <t>147.7(2), 184(2)</t>
  </si>
  <si>
    <t>147.7(2), 147.8(1)</t>
  </si>
  <si>
    <t>147.7(4), 184(5), 205</t>
  </si>
  <si>
    <t>Send notices to candidates and registered third party advertisers who have not paid late filing fee</t>
  </si>
  <si>
    <t>Obtain the latest copies of the LAEA and MGA</t>
  </si>
  <si>
    <t>Obtain the latest copies of the Local Authorities Election Act (LAEA) and Municipal Government Act (MGA)</t>
  </si>
  <si>
    <t>Use methods in advertising bylaw, if applicable</t>
  </si>
  <si>
    <t xml:space="preserve">Earliest date a municipal employee wishing to be nominated may notify the employer that they are taking a leave of absence </t>
  </si>
  <si>
    <t>12(d)</t>
  </si>
  <si>
    <t>12(a), 12(f)</t>
  </si>
  <si>
    <t>Include time for advertising requirements and petitioning period</t>
  </si>
  <si>
    <t>Council may set a time and date earlier than the closing of the voting station on election day for when an outer envelope must be received by RO (special ballots)</t>
  </si>
  <si>
    <t>Provide prospective candidate packages (if applicable) – see Returning Officer Handbook for examples of items to include</t>
  </si>
  <si>
    <t>Ensure RO, SRO and all DROs have subscribed to the prescribed oath/statement prior to performing any duties such as receiving nomination papers</t>
  </si>
  <si>
    <t>Council may, by resolution, provide for an advance vote (for jurisdictions with populations under 5,000)</t>
  </si>
  <si>
    <t xml:space="preserve">Order election supplies other than ballots </t>
  </si>
  <si>
    <t>Determine staffing requirements for voting stations, hiring process and payment schedule</t>
  </si>
  <si>
    <t>Training for advance vote DROs and other officials should be held at least two (2) days before the first advance vote</t>
  </si>
  <si>
    <r>
      <t xml:space="preserve">No later than </t>
    </r>
    <r>
      <rPr>
        <b/>
        <i/>
        <sz val="9"/>
        <color theme="1"/>
        <rFont val="Calibri"/>
        <family val="2"/>
        <scheme val="minor"/>
      </rPr>
      <t>two (2) months</t>
    </r>
    <r>
      <rPr>
        <i/>
        <sz val="9"/>
        <color theme="1"/>
        <rFont val="Calibri"/>
        <family val="2"/>
        <scheme val="minor"/>
      </rPr>
      <t xml:space="preserve"> prior to Election Day</t>
    </r>
  </si>
  <si>
    <t>For jurisdictions with populations less than 5,000</t>
  </si>
  <si>
    <t>During the hours an advance voting station is open or other times, as may be fixed by resolution</t>
  </si>
  <si>
    <t>$1,000 threshold for incurring advertising expenses and contributions</t>
  </si>
  <si>
    <t>Date, location and hours to receive nominations established by council resolution</t>
  </si>
  <si>
    <t>Required for jurisdictions with population over 5,000</t>
  </si>
  <si>
    <t>Voting hours are from 10 a.m. to 7 p.m., unless earlier opening provided for by bylaw</t>
  </si>
  <si>
    <t xml:space="preserve">Must specify when the blind elector template is available and how the municipality will notify electors of its availability </t>
  </si>
  <si>
    <t>Start of "election advertising period" in which local jurisdictions must maintain a register of third parties who engage in election advertising</t>
  </si>
  <si>
    <t>Through the Elections Database or by emailing a signed statement to ma.updates@gov.ab.ca</t>
  </si>
  <si>
    <t>RO &amp; SRO to complete prescribed oath and every deputy to subscribe to prescribed statement</t>
  </si>
  <si>
    <t>Sunday, March 01, 2026</t>
  </si>
  <si>
    <t>Includes candidates that contributed to their own campaign</t>
  </si>
  <si>
    <t>12 noon on the 4th day after election day; send statement via EDB or to ma.updates@gov.ab.ca</t>
  </si>
  <si>
    <t>147.1, 147.22</t>
  </si>
  <si>
    <t>Create and maintain a register of candidates that have given notice of intent to be nominated under s.147.22</t>
  </si>
  <si>
    <t>May mail or deliver notice to every residence if not using newspaper or an electronic method as above</t>
  </si>
  <si>
    <t>If insufficient nominations, hold open to the next day between 10 a.m. and 12 p.m. &amp; then the next 4 days during regular business hours</t>
  </si>
  <si>
    <t>Do not include holidays, as defined in the Interpretation Act</t>
  </si>
  <si>
    <t>If insuffient nominations after 6 days (including nomination day), notify the relevant Minister</t>
  </si>
  <si>
    <t>31(1)</t>
  </si>
  <si>
    <t>31(3) &amp; 31(4)</t>
  </si>
  <si>
    <t>Duty to refer to Election Commissioner, may file copy of notice with Court of King's Bench</t>
  </si>
  <si>
    <r>
      <t>Post notice in institution</t>
    </r>
    <r>
      <rPr>
        <b/>
        <i/>
        <sz val="9"/>
        <color theme="1"/>
        <rFont val="Calibri"/>
        <family val="2"/>
        <scheme val="minor"/>
      </rPr>
      <t xml:space="preserve"> not fewer than two (2) days </t>
    </r>
    <r>
      <rPr>
        <i/>
        <sz val="9"/>
        <color theme="1"/>
        <rFont val="Calibri"/>
        <family val="2"/>
        <scheme val="minor"/>
      </rPr>
      <t>before the day on which the vote is to be taken</t>
    </r>
  </si>
  <si>
    <r>
      <t>At least</t>
    </r>
    <r>
      <rPr>
        <b/>
        <i/>
        <sz val="9"/>
        <color theme="1"/>
        <rFont val="Calibri"/>
        <family val="2"/>
        <scheme val="minor"/>
      </rPr>
      <t xml:space="preserve"> six </t>
    </r>
    <r>
      <rPr>
        <i/>
        <sz val="9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6) weeks</t>
    </r>
    <r>
      <rPr>
        <i/>
        <sz val="9"/>
        <color theme="1"/>
        <rFont val="Calibri"/>
        <family val="2"/>
        <scheme val="minor"/>
      </rPr>
      <t xml:space="preserve"> from day of voting</t>
    </r>
  </si>
  <si>
    <t>Start of campaign period for 2025 general election. Potential candidates may start notifying the municipality of their intention to be nominated.</t>
  </si>
  <si>
    <t>Persons who notify may start incurring campaign expenses &amp; accepting contributions</t>
  </si>
  <si>
    <t>Must be redacted per s.28(6.1) &amp; s.28(6.2) and posted on municipal website</t>
  </si>
  <si>
    <t>Ensure redaction of papers per s.28(6.1) &amp; s.28(6.2)</t>
  </si>
  <si>
    <t>28(6)</t>
  </si>
  <si>
    <t>Make submitted nomination papers available for public inspection during regular business hours &amp; in presence of RO, DRO, or CAO (until end of term)</t>
  </si>
  <si>
    <t>Do not close nominations before 6 day period has elapsed even if sufficient nominations are received</t>
  </si>
  <si>
    <t>In accordance with bylaw made under this section</t>
  </si>
  <si>
    <t>Last day to pass a bylaw requiring a person seeking to be nominated as a candidate to provide a criminal record check</t>
  </si>
  <si>
    <t>Last day to pass a bylaw for blind elector template if requested by elector</t>
  </si>
  <si>
    <t>Last day to pass a bylaw to allow RO to count special ballots, advance vote ballots, and institutional ballots no earlier than 7:30 p.m.</t>
  </si>
  <si>
    <t xml:space="preserve">Last day to pass a bylaw to authorize the printing of ballots in lots </t>
  </si>
  <si>
    <t>Last day to pass bylaw to discontinue an election for an office for which a candidate has died</t>
  </si>
  <si>
    <t>Last day to pass resolution to provide for special ballots and methods by which application may be made</t>
  </si>
  <si>
    <t>Last day to pass a bylaw allowing RO to designate more than one voting station for each subdivision and the location of those voting stations</t>
  </si>
  <si>
    <t>Last day to appoint RO and SRO (recommend as early as possible so election functions can be carried out)</t>
  </si>
  <si>
    <t>Last day to pass a bylaw requiring every nomination be accompanied with a deposit in the amount fixed by bylaw</t>
  </si>
  <si>
    <t>Last day to pass a bylaw to change the manner in which the mayor is elected / appointed</t>
  </si>
  <si>
    <t>Last day to pass a bylaw to change the number of councillors</t>
  </si>
  <si>
    <t>Should not alter after time of giving notice of election day</t>
  </si>
  <si>
    <t>Notify Deputy Minister via Elections Database or by emailing a signed statement to ma.updates@gov.ab.ca</t>
  </si>
  <si>
    <t>Must be passed prior to December 31 of the year before a year in which a general election is to be held</t>
  </si>
  <si>
    <t>27(2)</t>
  </si>
  <si>
    <t>Last day to pass a bylaw to specify minimum number of electors to sign nomination of a candidate for office</t>
  </si>
  <si>
    <t>Applies to jurisdications with populations over 10,000</t>
  </si>
  <si>
    <t>28(1.1)</t>
  </si>
  <si>
    <t>In addition to local jurisdiction office</t>
  </si>
  <si>
    <t>77.21(2)</t>
  </si>
  <si>
    <t>22(5.2)</t>
  </si>
  <si>
    <t>Earliest date a person employed by the Office of the Ombudsman may notify the employer that they are taking a leave of absence</t>
  </si>
  <si>
    <t>Last day for candidates who accepted campaign contributions (including self-contributions) in November &amp; December 2024 to file the Campaign Disclosure and Financial Statement (Form 26)</t>
  </si>
  <si>
    <t>Also applies to individuals who submitted registrations under s.147.22 and accepted contributions in 2024</t>
  </si>
  <si>
    <t>Notice of Advance Vote: date, hours &amp; locations (mandatory for jurisdictions with populations over 5,000 to hold advance vote)</t>
  </si>
  <si>
    <t>Municipality must impose $500 late filing fee on candidates that accepted contributions and registered third party advertisers that have not filed required disclosure statements</t>
  </si>
  <si>
    <t>Candidates who incurred campaign expenses or received contributions of $50,000 or more shall file a review engagement</t>
  </si>
  <si>
    <t>147.91(2)</t>
  </si>
  <si>
    <t xml:space="preserve">Last day to to pass a bylaw to establish one or more locations where nominations can be received </t>
  </si>
  <si>
    <t>Last day to pass a bylaw determining campaign expense limits for the purpose of section 147.34 in an amount that is less than the amount determined by regulation</t>
  </si>
  <si>
    <t>98(1)</t>
  </si>
  <si>
    <t>Complete recount under s.98(1), if required, by 12 noon</t>
  </si>
  <si>
    <t>A local jurisdiction shall not provide for the taking or counting of votes by means of voting machines, vote recorders, automated voting systems or tabulators</t>
  </si>
  <si>
    <t xml:space="preserve">Earliest date a municipal/school employee wishing to be nominated may notify the employer that they are taking an unpaid leave of absence </t>
  </si>
  <si>
    <t>Until the last working day prior to nomination day</t>
  </si>
  <si>
    <t>Late filing fee of $500 is imposed on candidates that accepted contributions (including self-contributions) in 2024 that have not filed required disclosure statements</t>
  </si>
  <si>
    <t>Send notices to candidates who have not paid a late filing fee</t>
  </si>
  <si>
    <t>There is a duty to refer to Election Commissioner; may also file copy of notice with Court of Queen's Bench</t>
  </si>
  <si>
    <t>Cannot be the candidate, or the candidate’s spouse, adult interdependent partner, child, parent or sibling</t>
  </si>
  <si>
    <t>First day to destroy election materials (unless a judge has ruled they be kept longer)</t>
  </si>
  <si>
    <t>if council wants to provide for special ballots, the summer village is obligated to prepare a Permanent Electors Register (PER)</t>
  </si>
  <si>
    <t>A summer village may, but is not required to, prepare a permanent electors register (PER) of residents in the municipality who are elgible to vote and enter into an agreement with the Chief Electoral Officer  (www.elections.ab.ca)</t>
  </si>
  <si>
    <t>If opting to use the PER, information collected per s.49(5) must be added to it; a PER is required if council wants to provide for special ballots</t>
  </si>
  <si>
    <t>49(3.3), 77.1</t>
  </si>
  <si>
    <t>s.77.1</t>
  </si>
  <si>
    <t>12(g), 32</t>
  </si>
  <si>
    <t>A reminder may be sent to all candidates regarding the requirement to file the Campaign Finance and Disclosure statement before March 1, 2025</t>
  </si>
  <si>
    <t>For municipal candidates, first day to present report at a council meeting after the filing deadline on late filing of candidates that accepted contributions; report is posted to website no later than the meeting date</t>
  </si>
  <si>
    <t>No report to council if disclosure statements are filed within 10 days after deadline</t>
  </si>
  <si>
    <t>147.4(2)</t>
  </si>
  <si>
    <t>Last day for candidates who accepted contributions to submit campaign disclosure statement for contributions accepted between January 1, 2025 and July 31, 2025 (including self-contributions)</t>
  </si>
  <si>
    <t>182(1.1)</t>
  </si>
  <si>
    <t>Last day for third party advertisers registered under s.163 to file a third party election advertising return in respect of the period beginning on May 1 and ending on July 31 of 2025</t>
  </si>
  <si>
    <t>Late filing fee of $500 is imposed on candidates that accepted contributions (including self-contributions) and registered third party advertisers that have not filed required disclosure statements</t>
  </si>
  <si>
    <t>A reminder may be sent to all candidates and registered third party advertisers regarding the requirement to file disclosure statements by September 30.</t>
  </si>
  <si>
    <t>For municipal candidates, first day to present report at a council meeting after the filing deadline on late filing of candidates that accepted contributions , report is posted to website no later than the meeting date</t>
  </si>
  <si>
    <t>98.1(3)</t>
  </si>
  <si>
    <t>Deadline to receive a request for a recount (12 noon) requested by a runner-up candidate under s.98.1(3)</t>
  </si>
  <si>
    <t xml:space="preserve">Applies if the votes between the candidate declared elected and the first runner up are within 0.5 per cent of the total number of votes cast for that office. </t>
  </si>
  <si>
    <t>s.98.2(4)</t>
  </si>
  <si>
    <t>Deadline to complete recount under s.98.1 by 12 noon</t>
  </si>
  <si>
    <t>Notify affected candidates at least 12 hours before recount proceeds</t>
  </si>
  <si>
    <t>Last day to hold councillor orientation training on first set of topics</t>
  </si>
  <si>
    <t>Must be held prior to or on the same day as the first organizational meeting following a general 
election</t>
  </si>
  <si>
    <t>Hold councillor orientation training on second set of topics before first regular council meeting or council may pass a resolution to extend the time up to 90 days</t>
  </si>
  <si>
    <t>Last day for council to pass a bylaw to provide for the use of an elector assistance terminal in a general election</t>
  </si>
  <si>
    <t>See s.1(n.01) for definition of elector assistance terminal and s.84.1 for bylaw requirements</t>
  </si>
  <si>
    <t>1(n.01), 84.1</t>
  </si>
  <si>
    <t>Note: User will insert a date at top and dates will auto calculate.</t>
  </si>
  <si>
    <r>
      <rPr>
        <i/>
        <sz val="9"/>
        <rFont val="Calibri"/>
        <family val="2"/>
        <scheme val="minor"/>
      </rPr>
      <t>MGA</t>
    </r>
    <r>
      <rPr>
        <sz val="9"/>
        <rFont val="Calibri"/>
        <family val="2"/>
        <scheme val="minor"/>
      </rPr>
      <t xml:space="preserve"> 143, 606, 231</t>
    </r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</si>
  <si>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151, 606, 231</t>
    </r>
  </si>
  <si>
    <t>ENTER NOMINATION DAY BELOW (yyyy-mm-dd)</t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</si>
  <si>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201.1(1)(a)</t>
    </r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</si>
  <si>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192</t>
    </r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</si>
  <si>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201.1(1)(b)</t>
    </r>
  </si>
  <si>
    <t>If election required, RO to forward a signed statement showing the name of each nominated candidate to the relevant Deputy Minister</t>
  </si>
  <si>
    <t>If, 24 hours after the close of nominations, the number of nominations = number of offices, RO declares persons elected</t>
  </si>
  <si>
    <t>Candidates may withdraw their nomination in writing, in person, until 12 p.m.</t>
  </si>
  <si>
    <t>If a candidate withdraws more than 24 and less than 48 hours after nomination close, the RO will need to update the report sent to the DM</t>
  </si>
  <si>
    <t>yyyy-mm-dd</t>
  </si>
  <si>
    <r>
      <rPr>
        <b/>
        <i/>
        <sz val="9"/>
        <color theme="1"/>
        <rFont val="Calibri"/>
        <family val="2"/>
        <scheme val="minor"/>
      </rPr>
      <t xml:space="preserve">Within 44 hours </t>
    </r>
    <r>
      <rPr>
        <i/>
        <sz val="9"/>
        <color theme="1"/>
        <rFont val="Calibri"/>
        <family val="2"/>
        <scheme val="minor"/>
      </rPr>
      <t>immediately following the closing of the voting stations (RO may conduct a recount without a request per s.98(1)(b))</t>
    </r>
  </si>
  <si>
    <t>98.2(3)</t>
  </si>
  <si>
    <t>Deadline to receive a request for a recount (4 p.m.) under s.98(1)</t>
  </si>
  <si>
    <t>For municipal candidates, first day to present report at a council meeting after the Sep. 30 filing deadline on late filing of candidates that accepted contributions; report is posted to website no later than the meeting date</t>
  </si>
  <si>
    <t>Last day for registered third party advertisers to file election advertising return for 2025 (Form 28)</t>
  </si>
  <si>
    <t>Last day for candidates that accepted contributions in 2025 (including self-contributions) to file the Campaign Disclosure and Financial Statement; forms must be redacted according to s.147.4(7.1) &amp; posted to municipal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</si>
</sst>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strike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164" fontId="0" fillId="0" borderId="0"/>
    <xf numFmtId="164" fontId="16" fillId="0" borderId="0" applyNumberFormat="0" applyFill="0" applyBorder="0" applyAlignment="0" applyProtection="0"/>
  </cellStyleXfs>
  <cellXfs count="92">
    <xf numFmtId="164" fontId="0" fillId="0" borderId="0" xfId="0"/>
    <xf numFmtId="164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Font="1" applyAlignment="1">
      <alignment vertical="center" wrapText="1"/>
    </xf>
    <xf numFmtId="164" fontId="3" fillId="0" borderId="0" xfId="0" applyFont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4" fillId="0" borderId="0" xfId="0" applyFont="1" applyAlignment="1">
      <alignment horizontal="left" vertical="center" wrapText="1"/>
    </xf>
    <xf numFmtId="164" fontId="4" fillId="0" borderId="0" xfId="0" applyFont="1" applyAlignment="1">
      <alignment horizontal="left" vertical="center"/>
    </xf>
    <xf numFmtId="164" fontId="3" fillId="0" borderId="0" xfId="0" applyFont="1" applyAlignment="1">
      <alignment wrapText="1"/>
    </xf>
    <xf numFmtId="164" fontId="9" fillId="0" borderId="0" xfId="0" applyFont="1" applyAlignment="1">
      <alignment vertical="center" wrapText="1"/>
    </xf>
    <xf numFmtId="164" fontId="8" fillId="3" borderId="0" xfId="0" applyFont="1" applyFill="1" applyAlignment="1">
      <alignment horizontal="center"/>
    </xf>
    <xf numFmtId="164" fontId="8" fillId="3" borderId="0" xfId="0" applyFont="1" applyFill="1" applyAlignment="1">
      <alignment horizontal="center" wrapText="1"/>
    </xf>
    <xf numFmtId="164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Font="1" applyBorder="1" applyAlignment="1">
      <alignment vertical="center" wrapText="1"/>
    </xf>
    <xf numFmtId="164" fontId="2" fillId="0" borderId="1" xfId="0" applyFont="1" applyBorder="1" applyAlignment="1">
      <alignment vertical="center"/>
    </xf>
    <xf numFmtId="164" fontId="6" fillId="0" borderId="1" xfId="0" applyFont="1" applyBorder="1" applyAlignment="1">
      <alignment vertical="center" wrapText="1"/>
    </xf>
    <xf numFmtId="164" fontId="2" fillId="0" borderId="1" xfId="0" applyFont="1" applyBorder="1" applyAlignment="1">
      <alignment vertical="center" wrapText="1"/>
    </xf>
    <xf numFmtId="164" fontId="2" fillId="0" borderId="1" xfId="0" applyFont="1" applyBorder="1" applyAlignment="1">
      <alignment horizontal="center" vertical="center"/>
    </xf>
    <xf numFmtId="164" fontId="4" fillId="0" borderId="1" xfId="0" applyFont="1" applyBorder="1" applyAlignment="1">
      <alignment horizontal="left" vertical="center" wrapText="1"/>
    </xf>
    <xf numFmtId="164" fontId="3" fillId="0" borderId="1" xfId="0" applyFont="1" applyBorder="1" applyAlignment="1">
      <alignment vertical="center" wrapText="1"/>
    </xf>
    <xf numFmtId="164" fontId="3" fillId="0" borderId="1" xfId="0" applyFont="1" applyBorder="1" applyAlignment="1">
      <alignment wrapText="1"/>
    </xf>
    <xf numFmtId="164" fontId="9" fillId="0" borderId="1" xfId="0" applyFont="1" applyBorder="1" applyAlignment="1">
      <alignment vertical="center" wrapText="1"/>
    </xf>
    <xf numFmtId="164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64" fontId="3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3" xfId="0" applyFont="1" applyBorder="1" applyAlignment="1">
      <alignment vertical="center" wrapText="1"/>
    </xf>
    <xf numFmtId="164" fontId="2" fillId="0" borderId="0" xfId="0" applyFont="1" applyBorder="1" applyAlignment="1">
      <alignment horizontal="center" vertical="center"/>
    </xf>
    <xf numFmtId="164" fontId="4" fillId="0" borderId="0" xfId="0" applyFont="1" applyBorder="1" applyAlignment="1">
      <alignment vertical="center" wrapText="1"/>
    </xf>
    <xf numFmtId="164" fontId="12" fillId="2" borderId="1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vertical="center" wrapText="1"/>
    </xf>
    <xf numFmtId="164" fontId="7" fillId="4" borderId="1" xfId="0" applyFont="1" applyFill="1" applyBorder="1" applyAlignment="1">
      <alignment vertical="center" wrapText="1"/>
    </xf>
    <xf numFmtId="164" fontId="7" fillId="4" borderId="3" xfId="0" applyFont="1" applyFill="1" applyBorder="1" applyAlignment="1">
      <alignment vertical="center" wrapText="1"/>
    </xf>
    <xf numFmtId="164" fontId="7" fillId="4" borderId="2" xfId="0" applyFont="1" applyFill="1" applyBorder="1" applyAlignment="1">
      <alignment vertical="center" wrapText="1"/>
    </xf>
    <xf numFmtId="164" fontId="14" fillId="4" borderId="1" xfId="0" applyFont="1" applyFill="1" applyBorder="1" applyAlignment="1">
      <alignment vertical="center" wrapText="1"/>
    </xf>
    <xf numFmtId="164" fontId="9" fillId="0" borderId="0" xfId="0" applyFont="1" applyBorder="1" applyAlignment="1">
      <alignment vertical="center" wrapText="1"/>
    </xf>
    <xf numFmtId="164" fontId="13" fillId="2" borderId="1" xfId="0" applyFont="1" applyFill="1" applyBorder="1" applyAlignment="1">
      <alignment horizontal="center" vertical="center" wrapText="1"/>
    </xf>
    <xf numFmtId="164" fontId="5" fillId="0" borderId="1" xfId="0" applyFont="1" applyBorder="1" applyAlignment="1">
      <alignment horizontal="left" vertical="center"/>
    </xf>
    <xf numFmtId="164" fontId="2" fillId="0" borderId="1" xfId="0" applyFont="1" applyFill="1" applyBorder="1" applyAlignment="1">
      <alignment vertical="center" wrapText="1"/>
    </xf>
    <xf numFmtId="164" fontId="0" fillId="5" borderId="0" xfId="0" applyFill="1"/>
    <xf numFmtId="164" fontId="1" fillId="5" borderId="0" xfId="0" applyFont="1" applyFill="1" applyAlignment="1">
      <alignment horizontal="center"/>
    </xf>
    <xf numFmtId="164" fontId="7" fillId="0" borderId="0" xfId="0" applyFont="1" applyAlignment="1">
      <alignment horizontal="center" vertical="center" wrapText="1"/>
    </xf>
    <xf numFmtId="164" fontId="9" fillId="0" borderId="1" xfId="0" applyFont="1" applyBorder="1" applyAlignment="1">
      <alignment horizontal="left" vertical="center" wrapText="1"/>
    </xf>
    <xf numFmtId="164" fontId="0" fillId="5" borderId="0" xfId="0" applyFill="1" applyAlignment="1">
      <alignment wrapText="1"/>
    </xf>
    <xf numFmtId="164" fontId="0" fillId="0" borderId="0" xfId="0" applyAlignment="1">
      <alignment wrapText="1"/>
    </xf>
    <xf numFmtId="164" fontId="18" fillId="0" borderId="1" xfId="0" applyFont="1" applyBorder="1" applyAlignment="1">
      <alignment vertical="center" wrapText="1"/>
    </xf>
    <xf numFmtId="164" fontId="2" fillId="0" borderId="0" xfId="0" applyFont="1"/>
    <xf numFmtId="164" fontId="3" fillId="0" borderId="0" xfId="0" applyFont="1"/>
    <xf numFmtId="164" fontId="3" fillId="0" borderId="1" xfId="0" applyFont="1" applyBorder="1"/>
    <xf numFmtId="164" fontId="2" fillId="2" borderId="1" xfId="0" applyFont="1" applyFill="1" applyBorder="1" applyAlignment="1">
      <alignment horizontal="left" vertical="center" wrapText="1"/>
    </xf>
    <xf numFmtId="164" fontId="20" fillId="0" borderId="3" xfId="0" applyNumberFormat="1" applyFont="1" applyBorder="1" applyAlignment="1">
      <alignment horizontal="center" vertical="center"/>
    </xf>
    <xf numFmtId="164" fontId="20" fillId="0" borderId="1" xfId="0" applyFont="1" applyBorder="1" applyAlignment="1">
      <alignment vertical="center" wrapText="1"/>
    </xf>
    <xf numFmtId="0" fontId="21" fillId="0" borderId="3" xfId="0" applyNumberFormat="1" applyFont="1" applyBorder="1" applyAlignment="1">
      <alignment horizontal="center" vertical="center"/>
    </xf>
    <xf numFmtId="164" fontId="3" fillId="0" borderId="1" xfId="0" applyFont="1" applyFill="1" applyBorder="1" applyAlignment="1">
      <alignment horizontal="center" vertical="center"/>
    </xf>
    <xf numFmtId="164" fontId="2" fillId="0" borderId="1" xfId="0" applyFont="1" applyFill="1" applyBorder="1" applyAlignment="1">
      <alignment horizontal="center" vertical="center"/>
    </xf>
    <xf numFmtId="164" fontId="4" fillId="0" borderId="1" xfId="0" applyFont="1" applyFill="1" applyBorder="1" applyAlignment="1">
      <alignment vertical="center" wrapText="1"/>
    </xf>
    <xf numFmtId="0" fontId="21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19" fillId="0" borderId="1" xfId="0" applyFont="1" applyBorder="1" applyAlignment="1">
      <alignment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164" fontId="20" fillId="0" borderId="1" xfId="0" applyFont="1" applyFill="1" applyBorder="1" applyAlignment="1">
      <alignment horizontal="center" vertical="center"/>
    </xf>
    <xf numFmtId="164" fontId="20" fillId="0" borderId="1" xfId="0" applyFont="1" applyFill="1" applyBorder="1" applyAlignment="1">
      <alignment vertical="center" wrapText="1"/>
    </xf>
    <xf numFmtId="164" fontId="19" fillId="0" borderId="3" xfId="0" applyFont="1" applyFill="1" applyBorder="1" applyAlignment="1">
      <alignment vertical="center" wrapText="1"/>
    </xf>
    <xf numFmtId="164" fontId="19" fillId="0" borderId="1" xfId="0" applyFont="1" applyBorder="1" applyAlignment="1">
      <alignment horizontal="left" vertical="center" wrapText="1"/>
    </xf>
    <xf numFmtId="164" fontId="20" fillId="0" borderId="1" xfId="0" applyFont="1" applyBorder="1" applyAlignment="1">
      <alignment horizontal="center" vertical="center"/>
    </xf>
    <xf numFmtId="164" fontId="21" fillId="0" borderId="1" xfId="0" applyFont="1" applyBorder="1" applyAlignment="1">
      <alignment vertical="center" wrapText="1"/>
    </xf>
    <xf numFmtId="164" fontId="21" fillId="0" borderId="1" xfId="0" applyFont="1" applyBorder="1" applyAlignment="1">
      <alignment horizontal="center" vertical="center"/>
    </xf>
    <xf numFmtId="164" fontId="19" fillId="0" borderId="1" xfId="0" applyFont="1" applyBorder="1" applyAlignment="1">
      <alignment vertical="center"/>
    </xf>
    <xf numFmtId="164" fontId="20" fillId="2" borderId="3" xfId="0" applyFont="1" applyFill="1" applyBorder="1" applyAlignment="1">
      <alignment vertical="center" wrapText="1"/>
    </xf>
    <xf numFmtId="164" fontId="20" fillId="2" borderId="1" xfId="0" applyFont="1" applyFill="1" applyBorder="1" applyAlignment="1">
      <alignment vertical="center" wrapText="1"/>
    </xf>
    <xf numFmtId="164" fontId="21" fillId="0" borderId="1" xfId="0" applyFont="1" applyFill="1" applyBorder="1" applyAlignment="1">
      <alignment horizontal="center" vertical="center"/>
    </xf>
    <xf numFmtId="164" fontId="19" fillId="0" borderId="1" xfId="0" applyFont="1" applyFill="1" applyBorder="1" applyAlignment="1">
      <alignment vertical="center" wrapText="1"/>
    </xf>
    <xf numFmtId="164" fontId="22" fillId="0" borderId="1" xfId="0" applyFont="1" applyBorder="1"/>
    <xf numFmtId="164" fontId="5" fillId="0" borderId="1" xfId="0" applyFont="1" applyBorder="1" applyAlignment="1">
      <alignment horizontal="left" vertical="center" wrapText="1"/>
    </xf>
    <xf numFmtId="164" fontId="4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64" fontId="0" fillId="6" borderId="0" xfId="0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64" fontId="23" fillId="0" borderId="1" xfId="0" applyFont="1" applyFill="1" applyBorder="1" applyAlignment="1">
      <alignment vertical="center" wrapText="1"/>
    </xf>
    <xf numFmtId="164" fontId="12" fillId="0" borderId="1" xfId="0" applyFont="1" applyFill="1" applyBorder="1" applyAlignment="1">
      <alignment vertical="center" wrapText="1"/>
    </xf>
    <xf numFmtId="164" fontId="9" fillId="0" borderId="1" xfId="0" applyFont="1" applyFill="1" applyBorder="1" applyAlignment="1">
      <alignment horizontal="left" vertical="center" wrapText="1"/>
    </xf>
    <xf numFmtId="164" fontId="0" fillId="0" borderId="1" xfId="0" applyFill="1" applyBorder="1"/>
    <xf numFmtId="164" fontId="4" fillId="0" borderId="1" xfId="0" applyFont="1" applyBorder="1" applyAlignment="1">
      <alignment horizontal="left" wrapText="1"/>
    </xf>
    <xf numFmtId="164" fontId="17" fillId="0" borderId="0" xfId="1" quotePrefix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1063625</xdr:colOff>
      <xdr:row>0</xdr:row>
      <xdr:rowOff>126999</xdr:rowOff>
    </xdr:from>
    <xdr:to>
      <xdr:col>1</xdr:col>
      <xdr:colOff>1879600</xdr:colOff>
      <xdr:row>4</xdr:row>
      <xdr:rowOff>216476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3625" y="126999"/>
          <a:ext cx="1941657" cy="12324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900" b="1"/>
            <a:t>CEO</a:t>
          </a:r>
          <a:r>
            <a:rPr lang="en-CA" sz="900" b="1" baseline="0"/>
            <a:t> -  Chief Elected Official </a:t>
          </a:r>
        </a:p>
        <a:p>
          <a:r>
            <a:rPr lang="en-CA" sz="900" b="1" baseline="0"/>
            <a:t>RO -    Returning Officer</a:t>
          </a:r>
        </a:p>
        <a:p>
          <a:r>
            <a:rPr lang="en-CA" sz="900" b="1" baseline="0"/>
            <a:t>SRO -  Substitute Returning Officer</a:t>
          </a:r>
        </a:p>
        <a:p>
          <a:r>
            <a:rPr lang="en-CA" sz="900" b="1" baseline="0"/>
            <a:t>DRO -  Deputy Returning Officer</a:t>
          </a:r>
        </a:p>
        <a:p>
          <a:r>
            <a:rPr lang="en-CA" sz="900" b="1" baseline="0"/>
            <a:t>MGA - Municipal Government Act</a:t>
          </a:r>
        </a:p>
        <a:p>
          <a:r>
            <a:rPr lang="en-CA" sz="900" b="1"/>
            <a:t>LAEA - Local Authorities Election Act</a:t>
          </a:r>
        </a:p>
        <a:p>
          <a:r>
            <a:rPr lang="en-CA" sz="900" b="1"/>
            <a:t>EDB -   Elections Database</a:t>
          </a:r>
        </a:p>
        <a:p>
          <a:r>
            <a:rPr lang="en-CA" sz="900" b="1"/>
            <a:t>PER -   Permanent Elector Register</a:t>
          </a:r>
        </a:p>
        <a:p>
          <a:endParaRPr lang="en-CA" sz="900" b="1"/>
        </a:p>
      </xdr:txBody>
    </xdr:sp>
    <xdr:clientData/>
  </xdr:twoCellAnchor>
  <xdr:twoCellAnchor>
    <xdr:from>
      <xdr:col>3</xdr:col>
      <xdr:colOff>133350</xdr:colOff>
      <xdr:row>0</xdr:row>
      <xdr:rowOff>69850</xdr:rowOff>
    </xdr:from>
    <xdr:to>
      <xdr:col>4</xdr:col>
      <xdr:colOff>19050</xdr:colOff>
      <xdr:row>7</xdr:row>
      <xdr:rowOff>99060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19950" y="69850"/>
          <a:ext cx="2247900" cy="26352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000">
              <a:solidFill>
                <a:sysClr val="windowText" lastClr="000000"/>
              </a:solidFill>
            </a:rPr>
            <a:t>This resource is designed to supplement </a:t>
          </a:r>
          <a:r>
            <a:rPr lang="en-CA" sz="1000" i="0">
              <a:solidFill>
                <a:sysClr val="windowText" lastClr="000000"/>
              </a:solidFill>
            </a:rPr>
            <a:t>the </a:t>
          </a:r>
          <a:r>
            <a:rPr lang="en-CA" sz="1000" i="1">
              <a:solidFill>
                <a:sysClr val="windowText" lastClr="000000"/>
              </a:solidFill>
            </a:rPr>
            <a:t>LAEA</a:t>
          </a:r>
          <a:r>
            <a:rPr lang="en-CA" sz="1000" i="0" baseline="0">
              <a:solidFill>
                <a:sysClr val="windowText" lastClr="000000"/>
              </a:solidFill>
            </a:rPr>
            <a:t> and the </a:t>
          </a:r>
          <a:r>
            <a:rPr lang="en-CA" sz="1000" i="1" baseline="0">
              <a:solidFill>
                <a:sysClr val="windowText" lastClr="000000"/>
              </a:solidFill>
            </a:rPr>
            <a:t>MGA</a:t>
          </a:r>
          <a:r>
            <a:rPr lang="en-CA" sz="1000" i="0">
              <a:solidFill>
                <a:sysClr val="windowText" lastClr="000000"/>
              </a:solidFill>
            </a:rPr>
            <a:t> </a:t>
          </a:r>
          <a:r>
            <a:rPr lang="en-CA" sz="1000">
              <a:solidFill>
                <a:sysClr val="windowText" lastClr="000000"/>
              </a:solidFill>
            </a:rPr>
            <a:t>and the dates and deadlines prescribed within. It</a:t>
          </a:r>
          <a:r>
            <a:rPr lang="en-CA" sz="1000" baseline="0">
              <a:solidFill>
                <a:sysClr val="windowText" lastClr="000000"/>
              </a:solidFill>
            </a:rPr>
            <a:t> is </a:t>
          </a:r>
          <a:r>
            <a:rPr lang="en-CA" sz="1000" b="1" u="sng" baseline="0">
              <a:solidFill>
                <a:sysClr val="windowText" lastClr="000000"/>
              </a:solidFill>
            </a:rPr>
            <a:t>not </a:t>
          </a:r>
          <a:r>
            <a:rPr lang="en-CA" sz="1000" baseline="0">
              <a:solidFill>
                <a:sysClr val="windowText" lastClr="000000"/>
              </a:solidFill>
            </a:rPr>
            <a:t>designed to be a substitute for the relevant legislation or for legal advice. </a:t>
          </a:r>
          <a:r>
            <a:rPr lang="en-CA" sz="1000">
              <a:solidFill>
                <a:sysClr val="windowText" lastClr="000000"/>
              </a:solidFill>
            </a:rPr>
            <a:t>It should</a:t>
          </a:r>
          <a:r>
            <a:rPr lang="en-CA" sz="1000" baseline="0">
              <a:solidFill>
                <a:sysClr val="windowText" lastClr="000000"/>
              </a:solidFill>
            </a:rPr>
            <a:t> be reviewed throughout the duration of the election year to ensure adequate time for the resolutions and bylaws to be passed by councils.</a:t>
          </a:r>
        </a:p>
        <a:p>
          <a:pPr algn="l"/>
          <a:endParaRPr lang="en-CA" sz="1000" baseline="0">
            <a:solidFill>
              <a:sysClr val="windowText" lastClr="000000"/>
            </a:solidFill>
          </a:endParaRPr>
        </a:p>
        <a:p>
          <a:pPr algn="l"/>
          <a:r>
            <a:rPr lang="en-CA" sz="1000" baseline="0">
              <a:solidFill>
                <a:sysClr val="windowText" lastClr="000000"/>
              </a:solidFill>
            </a:rPr>
            <a:t>For further information, please contact a municipal advisor at </a:t>
          </a:r>
          <a:br>
            <a:rPr lang="en-CA" sz="1000" baseline="0">
              <a:solidFill>
                <a:sysClr val="windowText" lastClr="000000"/>
              </a:solidFill>
            </a:rPr>
          </a:br>
          <a:r>
            <a:rPr lang="en-CA" sz="1000" baseline="0">
              <a:solidFill>
                <a:sysClr val="windowText" lastClr="000000"/>
              </a:solidFill>
            </a:rPr>
            <a:t>780-427-2225 (toll-free in Alberta by dialing 310-0000) or email: ma.advisory@gov.ab.ca</a:t>
          </a:r>
          <a:endParaRPr lang="en-CA" sz="10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1190625</xdr:colOff>
      <xdr:row>4</xdr:row>
      <xdr:rowOff>342900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893994-5853-E60C-7577-EB7DC524C0E9}"/>
            </a:ext>
          </a:extLst>
        </xdr:cNvPr>
        <xdr:cNvSpPr txBox="1"/>
      </xdr:nvSpPr>
      <xdr:spPr>
        <a:xfrm>
          <a:off x="2305050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1099705</xdr:colOff>
      <xdr:row>4</xdr:row>
      <xdr:rowOff>345497</xdr:rowOff>
    </xdr:from>
    <xdr:to>
      <xdr:col>1</xdr:col>
      <xdr:colOff>1869498</xdr:colOff>
      <xdr:row>5</xdr:row>
      <xdr:rowOff>326448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5F5B618-7C83-B639-DBB8-8D918EF10959}"/>
            </a:ext>
          </a:extLst>
        </xdr:cNvPr>
        <xdr:cNvSpPr txBox="1"/>
      </xdr:nvSpPr>
      <xdr:spPr>
        <a:xfrm>
          <a:off x="1099705" y="1488497"/>
          <a:ext cx="1895475" cy="491837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Activities shaded grey represent mandatory activities</a:t>
          </a:r>
          <a:endParaRPr lang="en-US" sz="1050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94"/>
  <sheetViews>
    <sheetView tabSelected="1" zoomScale="110" zoomScaleNormal="110" workbookViewId="0">
      <selection activeCell="C2" sqref="C2"/>
    </sheetView>
  </sheetViews>
  <sheetFormatPr defaultRowHeight="15.05" x14ac:dyDescent="0.3"/>
  <cols>
    <col min="1" max="1" width="16.88671875" customWidth="1"/>
    <col min="2" max="2" width="30" customWidth="1"/>
    <col min="3" max="3" width="56.5546875" customWidth="1"/>
    <col min="4" max="4" width="34.44140625" customWidth="1"/>
    <col min="6" max="6" width="33.88671875" customWidth="1"/>
  </cols>
  <sheetData>
    <row r="1" spans="1:4" x14ac:dyDescent="0.3">
      <c r="A1" s="91"/>
      <c r="B1" s="44"/>
      <c r="C1" s="10" t="s">
        <v>182</v>
      </c>
      <c r="D1" s="44"/>
    </row>
    <row r="2" spans="1:4" ht="29.95" customHeight="1" x14ac:dyDescent="0.3">
      <c r="A2" s="91"/>
      <c r="B2" s="48"/>
      <c r="C2" s="28" t="s">
        <v>190</v>
      </c>
      <c r="D2" s="44"/>
    </row>
    <row r="3" spans="1:4" ht="29.95" customHeight="1" x14ac:dyDescent="0.3">
      <c r="A3" s="44"/>
      <c r="B3" s="44"/>
      <c r="C3" s="46" t="s">
        <v>50</v>
      </c>
      <c r="D3" s="44"/>
    </row>
    <row r="4" spans="1:4" ht="15.05" customHeight="1" x14ac:dyDescent="0.3">
      <c r="A4" s="44"/>
      <c r="B4" s="44"/>
      <c r="C4" s="11" t="s">
        <v>36</v>
      </c>
      <c r="D4" s="44"/>
    </row>
    <row r="5" spans="1:4" ht="41.1" customHeight="1" x14ac:dyDescent="0.3">
      <c r="A5" s="44"/>
      <c r="B5" s="44"/>
      <c r="C5" s="38" t="s">
        <v>65</v>
      </c>
      <c r="D5" s="44"/>
    </row>
    <row r="6" spans="1:4" ht="29.95" customHeight="1" x14ac:dyDescent="0.3">
      <c r="A6" s="44"/>
      <c r="B6" s="44"/>
      <c r="C6" s="36" t="s">
        <v>72</v>
      </c>
      <c r="D6" s="44"/>
    </row>
    <row r="7" spans="1:4" ht="45" customHeight="1" x14ac:dyDescent="0.3">
      <c r="A7" s="44"/>
      <c r="B7" s="44"/>
      <c r="C7" s="36" t="s">
        <v>73</v>
      </c>
      <c r="D7" s="44"/>
    </row>
    <row r="8" spans="1:4" ht="15.05" customHeight="1" x14ac:dyDescent="0.3">
      <c r="A8" s="44"/>
      <c r="B8" s="44"/>
      <c r="D8" s="45"/>
    </row>
    <row r="9" spans="1:4" ht="15.05" customHeight="1" x14ac:dyDescent="0.3">
      <c r="A9" s="45" t="s">
        <v>0</v>
      </c>
      <c r="B9" s="45" t="s">
        <v>1</v>
      </c>
      <c r="C9" s="10" t="s">
        <v>3</v>
      </c>
      <c r="D9" s="45" t="s">
        <v>2</v>
      </c>
    </row>
    <row r="10" spans="1:4" ht="39.950000000000003" customHeight="1" x14ac:dyDescent="0.3">
      <c r="A10" s="61">
        <v>21.1</v>
      </c>
      <c r="B10" s="62">
        <v>45656</v>
      </c>
      <c r="C10" s="56" t="s">
        <v>111</v>
      </c>
      <c r="D10" s="63" t="s">
        <v>124</v>
      </c>
    </row>
    <row r="11" spans="1:4" ht="39.950000000000003" customHeight="1" x14ac:dyDescent="0.3">
      <c r="A11" s="12" t="s">
        <v>125</v>
      </c>
      <c r="B11" s="18">
        <v>45656</v>
      </c>
      <c r="C11" s="17" t="s">
        <v>126</v>
      </c>
      <c r="D11" s="14" t="s">
        <v>127</v>
      </c>
    </row>
    <row r="12" spans="1:4" ht="39.950000000000003" customHeight="1" x14ac:dyDescent="0.3">
      <c r="A12" s="12" t="s">
        <v>128</v>
      </c>
      <c r="B12" s="18">
        <v>45656</v>
      </c>
      <c r="C12" s="17" t="s">
        <v>139</v>
      </c>
      <c r="D12" s="14" t="s">
        <v>129</v>
      </c>
    </row>
    <row r="13" spans="1:4" ht="39.950000000000003" customHeight="1" x14ac:dyDescent="0.3">
      <c r="A13" s="57" t="s">
        <v>54</v>
      </c>
      <c r="B13" s="55">
        <v>45656</v>
      </c>
      <c r="C13" s="56" t="s">
        <v>119</v>
      </c>
      <c r="D13" s="63"/>
    </row>
    <row r="14" spans="1:4" ht="39.950000000000003" customHeight="1" x14ac:dyDescent="0.3">
      <c r="A14" s="64" t="s">
        <v>138</v>
      </c>
      <c r="B14" s="65">
        <v>45656</v>
      </c>
      <c r="C14" s="66" t="s">
        <v>140</v>
      </c>
      <c r="D14" s="67"/>
    </row>
    <row r="15" spans="1:4" ht="39.950000000000003" customHeight="1" x14ac:dyDescent="0.3">
      <c r="A15" s="57" t="s">
        <v>180</v>
      </c>
      <c r="B15" s="55">
        <v>45657</v>
      </c>
      <c r="C15" s="56" t="s">
        <v>121</v>
      </c>
      <c r="D15" s="14" t="s">
        <v>70</v>
      </c>
    </row>
    <row r="16" spans="1:4" ht="39.950000000000003" customHeight="1" x14ac:dyDescent="0.3">
      <c r="A16" s="12" t="s">
        <v>181</v>
      </c>
      <c r="B16" s="13">
        <v>45657</v>
      </c>
      <c r="C16" s="17" t="s">
        <v>120</v>
      </c>
      <c r="D16" s="14" t="s">
        <v>70</v>
      </c>
    </row>
    <row r="17" spans="1:6" ht="39.950000000000003" customHeight="1" x14ac:dyDescent="0.3">
      <c r="A17" s="58" t="s">
        <v>38</v>
      </c>
      <c r="B17" s="59">
        <v>45658</v>
      </c>
      <c r="C17" s="43" t="s">
        <v>144</v>
      </c>
      <c r="D17" s="60" t="s">
        <v>145</v>
      </c>
    </row>
    <row r="18" spans="1:6" ht="39.950000000000003" customHeight="1" x14ac:dyDescent="0.3">
      <c r="A18" s="58" t="s">
        <v>131</v>
      </c>
      <c r="B18" s="59">
        <v>45658</v>
      </c>
      <c r="C18" s="43" t="s">
        <v>132</v>
      </c>
      <c r="D18" s="60" t="s">
        <v>145</v>
      </c>
    </row>
    <row r="19" spans="1:6" ht="39.950000000000003" customHeight="1" x14ac:dyDescent="0.3">
      <c r="A19" s="82" t="s">
        <v>178</v>
      </c>
      <c r="B19" s="83">
        <v>45837</v>
      </c>
      <c r="C19" s="84" t="s">
        <v>176</v>
      </c>
      <c r="D19" s="60" t="s">
        <v>177</v>
      </c>
    </row>
    <row r="20" spans="1:6" ht="39.950000000000003" customHeight="1" x14ac:dyDescent="0.3">
      <c r="A20" s="12" t="s">
        <v>51</v>
      </c>
      <c r="B20" s="13">
        <v>45838</v>
      </c>
      <c r="C20" s="35" t="s">
        <v>118</v>
      </c>
      <c r="D20" s="68" t="s">
        <v>149</v>
      </c>
      <c r="E20" s="49"/>
    </row>
    <row r="21" spans="1:6" ht="39.950000000000003" customHeight="1" x14ac:dyDescent="0.3">
      <c r="A21" s="12" t="s">
        <v>55</v>
      </c>
      <c r="B21" s="13">
        <v>45838</v>
      </c>
      <c r="C21" s="17" t="s">
        <v>117</v>
      </c>
      <c r="D21" s="14" t="s">
        <v>122</v>
      </c>
    </row>
    <row r="22" spans="1:6" ht="39.950000000000003" customHeight="1" x14ac:dyDescent="0.3">
      <c r="A22" s="12" t="s">
        <v>9</v>
      </c>
      <c r="B22" s="13">
        <v>45838</v>
      </c>
      <c r="C22" s="16" t="s">
        <v>112</v>
      </c>
      <c r="D22" s="14" t="s">
        <v>85</v>
      </c>
    </row>
    <row r="23" spans="1:6" ht="39.950000000000003" customHeight="1" x14ac:dyDescent="0.3">
      <c r="D23" s="14"/>
    </row>
    <row r="24" spans="1:6" ht="39.950000000000003" customHeight="1" x14ac:dyDescent="0.3">
      <c r="A24" s="12" t="s">
        <v>56</v>
      </c>
      <c r="B24" s="13">
        <v>45838</v>
      </c>
      <c r="C24" s="16" t="s">
        <v>113</v>
      </c>
      <c r="D24" s="14" t="s">
        <v>110</v>
      </c>
    </row>
    <row r="25" spans="1:6" ht="39.950000000000003" customHeight="1" x14ac:dyDescent="0.3">
      <c r="A25" s="29" t="s">
        <v>4</v>
      </c>
      <c r="B25" s="30" t="e">
        <f>EDATE(B73,-2)</f>
        <v>#VALUE!</v>
      </c>
      <c r="C25" s="15" t="s">
        <v>114</v>
      </c>
      <c r="D25" s="31" t="s">
        <v>78</v>
      </c>
      <c r="F25" s="81" t="s">
        <v>179</v>
      </c>
    </row>
    <row r="26" spans="1:6" ht="39.950000000000003" customHeight="1" x14ac:dyDescent="0.3">
      <c r="A26" s="27">
        <v>33</v>
      </c>
      <c r="B26" s="13" t="e">
        <f>C2-1</f>
        <v>#VALUE!</v>
      </c>
      <c r="C26" s="17" t="s">
        <v>115</v>
      </c>
      <c r="D26" s="42" t="s">
        <v>15</v>
      </c>
      <c r="F26" s="81" t="s">
        <v>179</v>
      </c>
    </row>
    <row r="27" spans="1:6" ht="39.950000000000003" customHeight="1" x14ac:dyDescent="0.3">
      <c r="A27" s="12" t="s">
        <v>155</v>
      </c>
      <c r="B27" s="13" t="e">
        <f>C2-1</f>
        <v>#VALUE!</v>
      </c>
      <c r="C27" s="17" t="s">
        <v>116</v>
      </c>
      <c r="D27" s="78" t="s">
        <v>151</v>
      </c>
      <c r="F27" s="81" t="s">
        <v>179</v>
      </c>
    </row>
    <row r="28" spans="1:6" ht="39.950000000000003" customHeight="1" x14ac:dyDescent="0.3">
      <c r="A28" s="4"/>
      <c r="B28" s="2"/>
      <c r="C28" s="3"/>
      <c r="D28" s="7"/>
    </row>
    <row r="29" spans="1:6" ht="20.149999999999999" customHeight="1" x14ac:dyDescent="0.3">
      <c r="A29" s="1"/>
      <c r="C29" s="10" t="s">
        <v>5</v>
      </c>
      <c r="D29" s="52"/>
    </row>
    <row r="30" spans="1:6" ht="39.950000000000003" customHeight="1" x14ac:dyDescent="0.3">
      <c r="A30" s="27">
        <v>36</v>
      </c>
      <c r="B30" s="18" t="s">
        <v>6</v>
      </c>
      <c r="C30" s="17" t="s">
        <v>52</v>
      </c>
      <c r="D30" s="19" t="s">
        <v>53</v>
      </c>
    </row>
    <row r="31" spans="1:6" ht="39.950000000000003" customHeight="1" x14ac:dyDescent="0.3">
      <c r="A31" s="61" t="s">
        <v>154</v>
      </c>
      <c r="B31" s="69" t="s">
        <v>6</v>
      </c>
      <c r="C31" s="70" t="s">
        <v>152</v>
      </c>
      <c r="D31" s="68" t="s">
        <v>153</v>
      </c>
    </row>
    <row r="32" spans="1:6" ht="39.950000000000003" customHeight="1" x14ac:dyDescent="0.3">
      <c r="A32" s="61">
        <v>73</v>
      </c>
      <c r="B32" s="69" t="s">
        <v>6</v>
      </c>
      <c r="C32" s="56" t="s">
        <v>74</v>
      </c>
      <c r="D32" s="68" t="s">
        <v>79</v>
      </c>
    </row>
    <row r="33" spans="1:4" ht="39.950000000000003" customHeight="1" x14ac:dyDescent="0.3">
      <c r="A33" s="71" t="s">
        <v>130</v>
      </c>
      <c r="B33" s="69" t="s">
        <v>6</v>
      </c>
      <c r="C33" s="56" t="s">
        <v>71</v>
      </c>
      <c r="D33" s="72" t="s">
        <v>7</v>
      </c>
    </row>
    <row r="34" spans="1:4" ht="39.950000000000003" customHeight="1" x14ac:dyDescent="0.3">
      <c r="A34" s="12" t="s">
        <v>10</v>
      </c>
      <c r="B34" s="18" t="s">
        <v>6</v>
      </c>
      <c r="C34" s="17" t="s">
        <v>48</v>
      </c>
      <c r="D34" s="14" t="s">
        <v>85</v>
      </c>
    </row>
    <row r="35" spans="1:4" ht="39.950000000000003" customHeight="1" x14ac:dyDescent="0.3">
      <c r="A35" s="27">
        <v>79</v>
      </c>
      <c r="B35" s="18" t="s">
        <v>6</v>
      </c>
      <c r="C35" s="17" t="s">
        <v>8</v>
      </c>
      <c r="D35" s="14" t="s">
        <v>80</v>
      </c>
    </row>
    <row r="36" spans="1:4" ht="39.950000000000003" customHeight="1" x14ac:dyDescent="0.3">
      <c r="A36" s="27">
        <v>80</v>
      </c>
      <c r="B36" s="18" t="s">
        <v>6</v>
      </c>
      <c r="C36" s="17" t="s">
        <v>11</v>
      </c>
      <c r="D36" s="14" t="s">
        <v>101</v>
      </c>
    </row>
    <row r="37" spans="1:4" ht="39.950000000000003" customHeight="1" x14ac:dyDescent="0.3">
      <c r="A37" s="61">
        <v>84</v>
      </c>
      <c r="B37" s="18" t="s">
        <v>6</v>
      </c>
      <c r="C37" s="56" t="s">
        <v>143</v>
      </c>
      <c r="D37" s="50"/>
    </row>
    <row r="38" spans="1:4" ht="39.950000000000003" customHeight="1" x14ac:dyDescent="0.3">
      <c r="A38" s="80"/>
      <c r="B38" s="5"/>
      <c r="C38" s="8"/>
      <c r="D38" s="9"/>
    </row>
    <row r="39" spans="1:4" ht="20.149999999999999" customHeight="1" x14ac:dyDescent="0.3">
      <c r="A39" s="4"/>
      <c r="C39" s="11" t="s">
        <v>12</v>
      </c>
      <c r="D39" s="52"/>
    </row>
    <row r="40" spans="1:4" ht="39.950000000000003" customHeight="1" x14ac:dyDescent="0.3">
      <c r="C40" s="38" t="s">
        <v>64</v>
      </c>
      <c r="D40" s="52"/>
    </row>
    <row r="41" spans="1:4" ht="39.950000000000003" customHeight="1" x14ac:dyDescent="0.3">
      <c r="A41" s="12" t="s">
        <v>14</v>
      </c>
      <c r="B41" s="18" t="s">
        <v>13</v>
      </c>
      <c r="C41" s="23" t="s">
        <v>88</v>
      </c>
      <c r="D41" s="14" t="s">
        <v>59</v>
      </c>
    </row>
    <row r="42" spans="1:4" ht="39.950000000000003" customHeight="1" x14ac:dyDescent="0.3">
      <c r="C42" s="37" t="s">
        <v>75</v>
      </c>
      <c r="D42" s="52"/>
    </row>
    <row r="43" spans="1:4" ht="39.950000000000003" customHeight="1" x14ac:dyDescent="0.3">
      <c r="A43" s="61" t="s">
        <v>92</v>
      </c>
      <c r="B43" s="69">
        <v>45596</v>
      </c>
      <c r="C43" s="73" t="s">
        <v>103</v>
      </c>
      <c r="D43" s="63" t="s">
        <v>104</v>
      </c>
    </row>
    <row r="44" spans="1:4" ht="39.950000000000003" customHeight="1" x14ac:dyDescent="0.3">
      <c r="A44" s="61">
        <v>147.221</v>
      </c>
      <c r="B44" s="69">
        <v>45596</v>
      </c>
      <c r="C44" s="73" t="s">
        <v>93</v>
      </c>
      <c r="D44" s="63" t="s">
        <v>105</v>
      </c>
    </row>
    <row r="45" spans="1:4" ht="39.950000000000003" customHeight="1" x14ac:dyDescent="0.3">
      <c r="A45" s="71" t="s">
        <v>38</v>
      </c>
      <c r="B45" s="69">
        <v>45658</v>
      </c>
      <c r="C45" s="74" t="s">
        <v>67</v>
      </c>
      <c r="D45" s="63" t="s">
        <v>145</v>
      </c>
    </row>
    <row r="46" spans="1:4" ht="39.950000000000003" customHeight="1" x14ac:dyDescent="0.3">
      <c r="A46" s="75" t="s">
        <v>131</v>
      </c>
      <c r="B46" s="65">
        <v>45658</v>
      </c>
      <c r="C46" s="74" t="s">
        <v>132</v>
      </c>
      <c r="D46" s="76" t="s">
        <v>145</v>
      </c>
    </row>
    <row r="47" spans="1:4" ht="39.950000000000003" customHeight="1" x14ac:dyDescent="0.3">
      <c r="A47" s="75"/>
      <c r="B47" s="65"/>
      <c r="C47" s="36" t="s">
        <v>157</v>
      </c>
      <c r="D47" s="76"/>
    </row>
    <row r="48" spans="1:4" ht="39.299999999999997" x14ac:dyDescent="0.3">
      <c r="A48" s="61">
        <v>147.4</v>
      </c>
      <c r="B48" s="69">
        <v>45717</v>
      </c>
      <c r="C48" s="74" t="s">
        <v>133</v>
      </c>
      <c r="D48" s="63" t="s">
        <v>134</v>
      </c>
    </row>
    <row r="49" spans="1:6" ht="39.299999999999997" x14ac:dyDescent="0.3">
      <c r="A49" s="61" t="s">
        <v>60</v>
      </c>
      <c r="B49" s="69">
        <v>45718</v>
      </c>
      <c r="C49" s="74" t="s">
        <v>146</v>
      </c>
      <c r="D49" s="77"/>
    </row>
    <row r="50" spans="1:6" ht="50.1" customHeight="1" x14ac:dyDescent="0.3">
      <c r="A50" s="85" t="s">
        <v>61</v>
      </c>
      <c r="B50" s="65">
        <v>45728</v>
      </c>
      <c r="C50" s="66" t="s">
        <v>158</v>
      </c>
      <c r="D50" s="76" t="s">
        <v>159</v>
      </c>
    </row>
    <row r="51" spans="1:6" ht="39.950000000000003" customHeight="1" x14ac:dyDescent="0.3">
      <c r="A51" s="71" t="s">
        <v>62</v>
      </c>
      <c r="B51" s="69">
        <f>B49+30</f>
        <v>45748</v>
      </c>
      <c r="C51" s="74" t="s">
        <v>147</v>
      </c>
      <c r="D51" s="63" t="s">
        <v>148</v>
      </c>
    </row>
    <row r="52" spans="1:6" ht="26.2" x14ac:dyDescent="0.3">
      <c r="A52" s="12" t="s">
        <v>47</v>
      </c>
      <c r="B52" s="18">
        <v>45778</v>
      </c>
      <c r="C52" s="23" t="s">
        <v>86</v>
      </c>
      <c r="D52" s="14" t="s">
        <v>81</v>
      </c>
    </row>
    <row r="53" spans="1:6" ht="39.950000000000003" customHeight="1" x14ac:dyDescent="0.3">
      <c r="A53" s="25"/>
      <c r="B53" s="32"/>
      <c r="C53" s="39" t="s">
        <v>76</v>
      </c>
      <c r="D53" s="33"/>
    </row>
    <row r="54" spans="1:6" ht="39.950000000000003" customHeight="1" x14ac:dyDescent="0.3">
      <c r="A54" s="25"/>
      <c r="B54" s="32"/>
      <c r="C54" s="38" t="s">
        <v>18</v>
      </c>
      <c r="D54" s="33"/>
    </row>
    <row r="55" spans="1:6" ht="39.950000000000003" customHeight="1" x14ac:dyDescent="0.3">
      <c r="A55" s="12" t="s">
        <v>27</v>
      </c>
      <c r="B55" s="13" t="e">
        <f>B57-7*2</f>
        <v>#VALUE!</v>
      </c>
      <c r="C55" s="23" t="s">
        <v>22</v>
      </c>
      <c r="D55" s="19" t="s">
        <v>19</v>
      </c>
      <c r="F55" s="81" t="s">
        <v>179</v>
      </c>
    </row>
    <row r="56" spans="1:6" ht="39.950000000000003" customHeight="1" x14ac:dyDescent="0.3">
      <c r="A56" s="12" t="s">
        <v>27</v>
      </c>
      <c r="B56" s="13" t="e">
        <f>B57-7</f>
        <v>#VALUE!</v>
      </c>
      <c r="C56" s="23" t="s">
        <v>21</v>
      </c>
      <c r="D56" s="14" t="s">
        <v>94</v>
      </c>
      <c r="F56" s="81" t="s">
        <v>179</v>
      </c>
    </row>
    <row r="57" spans="1:6" ht="39.950000000000003" customHeight="1" x14ac:dyDescent="0.3">
      <c r="A57" s="27" t="s">
        <v>68</v>
      </c>
      <c r="B57" s="13" t="str">
        <f>C2</f>
        <v>yyyy-mm-dd</v>
      </c>
      <c r="C57" s="41" t="s">
        <v>16</v>
      </c>
      <c r="D57" s="19" t="s">
        <v>82</v>
      </c>
    </row>
    <row r="58" spans="1:6" ht="39.950000000000003" customHeight="1" x14ac:dyDescent="0.3">
      <c r="A58" s="27" t="s">
        <v>107</v>
      </c>
      <c r="B58" s="13" t="str">
        <f>C2</f>
        <v>yyyy-mm-dd</v>
      </c>
      <c r="C58" s="54" t="s">
        <v>108</v>
      </c>
      <c r="D58" s="19" t="s">
        <v>106</v>
      </c>
    </row>
    <row r="59" spans="1:6" ht="39.950000000000003" customHeight="1" x14ac:dyDescent="0.3">
      <c r="A59" s="61" t="s">
        <v>98</v>
      </c>
      <c r="B59" s="62"/>
      <c r="C59" s="74" t="s">
        <v>95</v>
      </c>
      <c r="D59" s="68" t="s">
        <v>96</v>
      </c>
    </row>
    <row r="60" spans="1:6" ht="39.950000000000003" customHeight="1" x14ac:dyDescent="0.3">
      <c r="A60" s="61" t="s">
        <v>99</v>
      </c>
      <c r="B60" s="62"/>
      <c r="C60" s="74" t="s">
        <v>97</v>
      </c>
      <c r="D60" s="68" t="s">
        <v>109</v>
      </c>
    </row>
    <row r="61" spans="1:6" ht="39.950000000000003" customHeight="1" x14ac:dyDescent="0.3">
      <c r="A61" s="12" t="s">
        <v>17</v>
      </c>
      <c r="B61" s="13" t="e">
        <f>B57+1</f>
        <v>#VALUE!</v>
      </c>
      <c r="C61" s="34" t="s">
        <v>186</v>
      </c>
      <c r="D61" s="22" t="s">
        <v>87</v>
      </c>
    </row>
    <row r="62" spans="1:6" ht="39.950000000000003" customHeight="1" x14ac:dyDescent="0.3">
      <c r="A62" s="61">
        <v>34</v>
      </c>
      <c r="B62" s="13" t="e">
        <f>B57+1</f>
        <v>#VALUE!</v>
      </c>
      <c r="C62" s="43" t="s">
        <v>187</v>
      </c>
      <c r="D62" s="19" t="s">
        <v>123</v>
      </c>
    </row>
    <row r="63" spans="1:6" ht="39.950000000000003" customHeight="1" x14ac:dyDescent="0.3">
      <c r="A63" s="61" t="s">
        <v>156</v>
      </c>
      <c r="B63" s="13" t="e">
        <f>B57+2</f>
        <v>#VALUE!</v>
      </c>
      <c r="C63" s="43" t="s">
        <v>188</v>
      </c>
      <c r="D63" s="90" t="s">
        <v>189</v>
      </c>
    </row>
    <row r="64" spans="1:6" ht="39.950000000000003" customHeight="1" x14ac:dyDescent="0.3">
      <c r="A64" s="12" t="s">
        <v>24</v>
      </c>
      <c r="B64" s="13" t="e">
        <f>B57+2</f>
        <v>#VALUE!</v>
      </c>
      <c r="C64" s="34" t="s">
        <v>37</v>
      </c>
      <c r="D64" s="47" t="s">
        <v>25</v>
      </c>
    </row>
    <row r="65" spans="1:4" ht="39.950000000000003" customHeight="1" x14ac:dyDescent="0.3">
      <c r="A65" s="25"/>
      <c r="B65" s="26"/>
      <c r="C65" s="36" t="s">
        <v>39</v>
      </c>
      <c r="D65" s="40"/>
    </row>
    <row r="66" spans="1:4" ht="39.950000000000003" customHeight="1" x14ac:dyDescent="0.3">
      <c r="A66" s="12" t="s">
        <v>26</v>
      </c>
      <c r="B66" s="13" t="e">
        <f>B73-7*2</f>
        <v>#VALUE!</v>
      </c>
      <c r="C66" s="23" t="s">
        <v>46</v>
      </c>
      <c r="D66" s="19" t="s">
        <v>66</v>
      </c>
    </row>
    <row r="67" spans="1:4" ht="39.950000000000003" customHeight="1" x14ac:dyDescent="0.3">
      <c r="A67" s="12" t="s">
        <v>26</v>
      </c>
      <c r="B67" s="13" t="e">
        <f>+B73-7</f>
        <v>#VALUE!</v>
      </c>
      <c r="C67" s="23" t="s">
        <v>23</v>
      </c>
      <c r="D67" s="14" t="s">
        <v>43</v>
      </c>
    </row>
    <row r="68" spans="1:4" ht="39.950000000000003" customHeight="1" x14ac:dyDescent="0.3">
      <c r="A68" s="27" t="s">
        <v>57</v>
      </c>
      <c r="B68" s="13" t="s">
        <v>13</v>
      </c>
      <c r="C68" s="23" t="s">
        <v>135</v>
      </c>
      <c r="D68" s="19" t="s">
        <v>28</v>
      </c>
    </row>
    <row r="69" spans="1:4" ht="39.950000000000003" customHeight="1" x14ac:dyDescent="0.3">
      <c r="A69" s="4"/>
      <c r="B69" s="2"/>
      <c r="C69" s="36" t="s">
        <v>29</v>
      </c>
      <c r="D69" s="6"/>
    </row>
    <row r="70" spans="1:4" ht="39.950000000000003" customHeight="1" x14ac:dyDescent="0.3">
      <c r="A70" s="4"/>
      <c r="B70" s="2"/>
      <c r="C70" s="38" t="s">
        <v>77</v>
      </c>
      <c r="D70" s="6"/>
    </row>
    <row r="71" spans="1:4" ht="39.950000000000003" customHeight="1" x14ac:dyDescent="0.3">
      <c r="A71" s="12" t="s">
        <v>31</v>
      </c>
      <c r="B71" s="24" t="s">
        <v>32</v>
      </c>
      <c r="C71" s="23" t="s">
        <v>30</v>
      </c>
      <c r="D71" s="19" t="s">
        <v>58</v>
      </c>
    </row>
    <row r="72" spans="1:4" ht="39.950000000000003" customHeight="1" x14ac:dyDescent="0.3">
      <c r="A72" s="27">
        <v>73</v>
      </c>
      <c r="B72" s="13" t="e">
        <f>B73-2</f>
        <v>#VALUE!</v>
      </c>
      <c r="C72" s="43" t="s">
        <v>49</v>
      </c>
      <c r="D72" s="19" t="s">
        <v>83</v>
      </c>
    </row>
    <row r="73" spans="1:4" ht="39.950000000000003" customHeight="1" x14ac:dyDescent="0.3">
      <c r="A73" s="27" t="s">
        <v>69</v>
      </c>
      <c r="B73" s="13" t="e">
        <f>C2+7*4</f>
        <v>#VALUE!</v>
      </c>
      <c r="C73" s="41" t="s">
        <v>20</v>
      </c>
      <c r="D73" s="14" t="s">
        <v>84</v>
      </c>
    </row>
    <row r="74" spans="1:4" ht="39.950000000000003" customHeight="1" x14ac:dyDescent="0.3">
      <c r="A74" s="27" t="s">
        <v>141</v>
      </c>
      <c r="B74" s="13" t="e">
        <f>B73+2</f>
        <v>#VALUE!</v>
      </c>
      <c r="C74" s="43" t="s">
        <v>193</v>
      </c>
      <c r="D74" s="14" t="s">
        <v>191</v>
      </c>
    </row>
    <row r="75" spans="1:4" ht="39.950000000000003" customHeight="1" x14ac:dyDescent="0.3">
      <c r="A75" s="12" t="s">
        <v>192</v>
      </c>
      <c r="B75" s="13" t="e">
        <f>B73+4</f>
        <v>#VALUE!</v>
      </c>
      <c r="C75" s="43" t="s">
        <v>142</v>
      </c>
      <c r="D75" s="53"/>
    </row>
    <row r="76" spans="1:4" ht="39.950000000000003" customHeight="1" x14ac:dyDescent="0.3">
      <c r="A76" s="27">
        <v>97</v>
      </c>
      <c r="B76" s="13" t="e">
        <f>B73+4</f>
        <v>#VALUE!</v>
      </c>
      <c r="C76" s="23" t="s">
        <v>42</v>
      </c>
      <c r="D76" s="14" t="s">
        <v>91</v>
      </c>
    </row>
    <row r="77" spans="1:4" ht="39.950000000000003" customHeight="1" x14ac:dyDescent="0.3">
      <c r="A77" s="82" t="s">
        <v>167</v>
      </c>
      <c r="B77" s="59" t="e">
        <f>B76+3</f>
        <v>#VALUE!</v>
      </c>
      <c r="C77" s="43" t="s">
        <v>168</v>
      </c>
      <c r="D77" s="86" t="s">
        <v>169</v>
      </c>
    </row>
    <row r="78" spans="1:4" ht="39.950000000000003" customHeight="1" x14ac:dyDescent="0.3">
      <c r="A78" s="82" t="s">
        <v>170</v>
      </c>
      <c r="B78" s="59" t="e">
        <f>B76+5</f>
        <v>#VALUE!</v>
      </c>
      <c r="C78" s="43" t="s">
        <v>171</v>
      </c>
      <c r="D78" s="86" t="s">
        <v>172</v>
      </c>
    </row>
    <row r="79" spans="1:4" ht="39.950000000000003" customHeight="1" x14ac:dyDescent="0.3">
      <c r="A79" s="27">
        <v>30</v>
      </c>
      <c r="B79" s="13" t="s">
        <v>44</v>
      </c>
      <c r="C79" s="23" t="s">
        <v>45</v>
      </c>
      <c r="D79" s="14" t="s">
        <v>41</v>
      </c>
    </row>
    <row r="80" spans="1:4" ht="39.950000000000003" customHeight="1" x14ac:dyDescent="0.3">
      <c r="A80" s="27">
        <v>103</v>
      </c>
      <c r="B80" s="13" t="e">
        <f>B73+19</f>
        <v>#VALUE!</v>
      </c>
      <c r="C80" s="43" t="s">
        <v>34</v>
      </c>
      <c r="D80" s="20" t="s">
        <v>40</v>
      </c>
    </row>
    <row r="81" spans="1:5" ht="39.950000000000003" customHeight="1" x14ac:dyDescent="0.3">
      <c r="A81" s="27" t="s">
        <v>35</v>
      </c>
      <c r="B81" s="13" t="e">
        <f>B73+7*6</f>
        <v>#VALUE!</v>
      </c>
      <c r="C81" s="23" t="s">
        <v>150</v>
      </c>
      <c r="D81" s="19" t="s">
        <v>102</v>
      </c>
    </row>
    <row r="82" spans="1:5" ht="39.950000000000003" customHeight="1" x14ac:dyDescent="0.3">
      <c r="A82" s="58" t="s">
        <v>183</v>
      </c>
      <c r="B82" s="59">
        <v>45900</v>
      </c>
      <c r="C82" s="43" t="s">
        <v>173</v>
      </c>
      <c r="D82" s="60" t="s">
        <v>174</v>
      </c>
    </row>
    <row r="83" spans="1:5" ht="39.950000000000003" customHeight="1" x14ac:dyDescent="0.3">
      <c r="A83" s="27" t="s">
        <v>184</v>
      </c>
      <c r="B83" s="13">
        <v>45900</v>
      </c>
      <c r="C83" s="23" t="s">
        <v>33</v>
      </c>
      <c r="D83" s="21"/>
    </row>
    <row r="84" spans="1:5" ht="39.950000000000003" customHeight="1" x14ac:dyDescent="0.3">
      <c r="A84" s="82" t="s">
        <v>185</v>
      </c>
      <c r="B84" s="59"/>
      <c r="C84" s="43" t="s">
        <v>175</v>
      </c>
      <c r="D84" s="60"/>
    </row>
    <row r="85" spans="1:5" ht="39.950000000000003" customHeight="1" x14ac:dyDescent="0.3">
      <c r="A85" s="4"/>
      <c r="B85" s="5"/>
      <c r="C85" s="38" t="s">
        <v>165</v>
      </c>
      <c r="D85" s="79"/>
    </row>
    <row r="86" spans="1:5" ht="39.950000000000003" customHeight="1" x14ac:dyDescent="0.3">
      <c r="A86" s="58" t="s">
        <v>160</v>
      </c>
      <c r="B86" s="59">
        <v>45930</v>
      </c>
      <c r="C86" s="87" t="s">
        <v>161</v>
      </c>
      <c r="D86" s="88"/>
    </row>
    <row r="87" spans="1:5" ht="39.950000000000003" customHeight="1" x14ac:dyDescent="0.3">
      <c r="A87" s="58" t="s">
        <v>162</v>
      </c>
      <c r="B87" s="59">
        <v>45930</v>
      </c>
      <c r="C87" s="87" t="s">
        <v>163</v>
      </c>
      <c r="D87" s="88"/>
    </row>
    <row r="88" spans="1:5" ht="39.950000000000003" customHeight="1" x14ac:dyDescent="0.3">
      <c r="A88" s="82" t="s">
        <v>60</v>
      </c>
      <c r="B88" s="59">
        <v>45931</v>
      </c>
      <c r="C88" s="43" t="s">
        <v>164</v>
      </c>
      <c r="D88" s="89"/>
    </row>
    <row r="89" spans="1:5" ht="50.1" customHeight="1" x14ac:dyDescent="0.3">
      <c r="A89" s="27" t="s">
        <v>61</v>
      </c>
      <c r="B89" s="18">
        <v>45941</v>
      </c>
      <c r="C89" s="17" t="s">
        <v>194</v>
      </c>
      <c r="D89" s="14" t="s">
        <v>159</v>
      </c>
    </row>
    <row r="90" spans="1:5" ht="39.299999999999997" x14ac:dyDescent="0.3">
      <c r="A90" s="61">
        <v>147.4</v>
      </c>
      <c r="B90" s="13">
        <v>46082</v>
      </c>
      <c r="C90" s="74" t="s">
        <v>196</v>
      </c>
      <c r="D90" s="14" t="s">
        <v>137</v>
      </c>
    </row>
    <row r="91" spans="1:5" ht="39.950000000000003" customHeight="1" x14ac:dyDescent="0.3">
      <c r="A91" s="27">
        <v>182</v>
      </c>
      <c r="B91" s="13" t="s">
        <v>89</v>
      </c>
      <c r="C91" s="23" t="s">
        <v>195</v>
      </c>
      <c r="D91" s="14"/>
    </row>
    <row r="92" spans="1:5" ht="39.950000000000003" customHeight="1" x14ac:dyDescent="0.3">
      <c r="A92" s="27" t="s">
        <v>60</v>
      </c>
      <c r="B92" s="13">
        <v>46083</v>
      </c>
      <c r="C92" s="23" t="s">
        <v>136</v>
      </c>
      <c r="D92" s="14" t="s">
        <v>90</v>
      </c>
      <c r="E92" s="51"/>
    </row>
    <row r="93" spans="1:5" ht="50.1" customHeight="1" x14ac:dyDescent="0.3">
      <c r="A93" s="82" t="s">
        <v>61</v>
      </c>
      <c r="B93" s="59">
        <v>46093</v>
      </c>
      <c r="C93" s="43" t="s">
        <v>166</v>
      </c>
      <c r="D93" s="60" t="s">
        <v>159</v>
      </c>
      <c r="E93" s="51"/>
    </row>
    <row r="94" spans="1:5" ht="39.950000000000003" customHeight="1" x14ac:dyDescent="0.3">
      <c r="A94" s="12" t="s">
        <v>62</v>
      </c>
      <c r="B94" s="13">
        <f>B92+30</f>
        <v>46113</v>
      </c>
      <c r="C94" s="23" t="s">
        <v>63</v>
      </c>
      <c r="D94" s="14" t="s">
        <v>100</v>
      </c>
    </row>
  </sheetData>
  <mergeCells count="1">
    <mergeCell ref="A1:A2"/>
  </mergeCells>
  <pageMargins left="0.7" right="0.7" top="0.75" bottom="0.75" header="0.3" footer="0.3"/>
  <pageSetup paperSize="5" scale="88" fitToHeight="0" orientation="landscape" r:id="rId1"/>
  <headerFooter>
    <oddFooter>&amp;L&amp;1#&amp;"Calibri"&amp;11&amp;K000000Classification: Public</oddFooter>
  </headerFooter>
  <ignoredErrors>
    <ignoredError sqref="B2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SV Election Checklist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Municipal Election Checklist &amp; Calendar for Summer Villages</dc:title>
  <dc:creator>Municipal Affairs - Government of Alberta</dc:creator>
  <dc:description>Security Classification: Public</dc:description>
  <cp:lastPrinted>2025-06-12T19:18:16Z</cp:lastPrinted>
  <dcterms:created xsi:type="dcterms:W3CDTF">2020-12-01T02:27:40Z</dcterms:created>
  <dcterms:modified xsi:type="dcterms:W3CDTF">2025-06-25T16:50:38Z</dcterms:modified>
  <cp:category>Security Classification: 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2021-05-10T20:35:34Z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a183f4ff-892f-4c2d-ba15-a88fa2d0670f</vt:lpwstr>
  </property>
  <property fmtid="{D5CDD505-2E9C-101B-9397-08002B2CF9AE}" pid="8" name="MSIP_Label_60c3ebf9-3c2f-4745-a75f-55836bdb736f_ContentBits">
    <vt:lpwstr>2</vt:lpwstr>
  </property>
</Properties>
</file>