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gov-my.sharepoint.com/personal/melissa_townsend_gov_ab_ca/Documents/Website Uploads/"/>
    </mc:Choice>
  </mc:AlternateContent>
  <xr:revisionPtr revIDLastSave="0" documentId="8_{D03AAA8A-57FD-4FF7-8FAE-471E55444B6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GF worksheet" sheetId="1" r:id="rId1"/>
  </sheets>
  <externalReferences>
    <externalReference r:id="rId2"/>
    <externalReference r:id="rId3"/>
    <externalReference r:id="rId4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'RGF worksheet'!$A$1:$F$46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36" i="1"/>
  <c r="C34" i="1"/>
  <c r="C32" i="1"/>
  <c r="C17" i="1"/>
  <c r="C40" i="1" l="1"/>
  <c r="E40" i="1"/>
  <c r="E26" i="1"/>
  <c r="E28" i="1" s="1"/>
  <c r="C26" i="1"/>
  <c r="C28" i="1" s="1"/>
  <c r="C42" i="1" l="1"/>
  <c r="C46" i="1" s="1"/>
  <c r="E42" i="1"/>
  <c r="E46" i="1" s="1"/>
</calcChain>
</file>

<file path=xl/sharedStrings.xml><?xml version="1.0" encoding="utf-8"?>
<sst xmlns="http://schemas.openxmlformats.org/spreadsheetml/2006/main" count="47" uniqueCount="44">
  <si>
    <t xml:space="preserve">Name of Reciprocal: </t>
  </si>
  <si>
    <t>Reserve Fund</t>
  </si>
  <si>
    <t xml:space="preserve"> </t>
  </si>
  <si>
    <t>Guarantee Fund</t>
  </si>
  <si>
    <t>(in $000's)</t>
  </si>
  <si>
    <t>Cash &amp; Approved Securities</t>
  </si>
  <si>
    <t>ALBERTA MAINTENANCE OF RESERVE AND GUARANTEE FUNDS</t>
  </si>
  <si>
    <t>(Section 99 and 100)</t>
  </si>
  <si>
    <t>Current Year</t>
  </si>
  <si>
    <t>Prior Year</t>
  </si>
  <si>
    <t>(1)</t>
  </si>
  <si>
    <t>(2)</t>
  </si>
  <si>
    <t>(3)</t>
  </si>
  <si>
    <t>(4)</t>
  </si>
  <si>
    <t>(5)</t>
  </si>
  <si>
    <t>(6)</t>
  </si>
  <si>
    <t>(7)</t>
  </si>
  <si>
    <t>(8)</t>
  </si>
  <si>
    <t>Less: Recoverable from licensed reinsurers</t>
  </si>
  <si>
    <t>(9)</t>
  </si>
  <si>
    <t>Plus: Statutory Margin</t>
  </si>
  <si>
    <t>(10)</t>
  </si>
  <si>
    <t>(11)</t>
  </si>
  <si>
    <t>(12)</t>
  </si>
  <si>
    <t>(13)</t>
  </si>
  <si>
    <t>(14)</t>
  </si>
  <si>
    <t>Subtotal (lines 1, minus line 2, plus line 3, minus line 4)</t>
  </si>
  <si>
    <t>Reserve Fund Required (50% of Line 5)</t>
  </si>
  <si>
    <t>Year:</t>
  </si>
  <si>
    <t xml:space="preserve">          line 3, less expired portion.</t>
  </si>
  <si>
    <t>Total Liabilities</t>
  </si>
  <si>
    <t xml:space="preserve">Less: Amount paid to reinsurers on premiums on line 3, less expired </t>
  </si>
  <si>
    <t>Guarantee Fund Required (Line 7 minus Lines 8 and 9 plus line 10)</t>
  </si>
  <si>
    <r>
      <t>TOTAL RESERVE &amp; GUARANTEE FUND REQUIRED</t>
    </r>
    <r>
      <rPr>
        <sz val="12"/>
        <rFont val="Times New Roman"/>
        <family val="1"/>
      </rPr>
      <t xml:space="preserve"> (Line 6+11)</t>
    </r>
  </si>
  <si>
    <t>Excess of Cash &amp; Securities over Reserve &amp; Guarantee Fund  
(line 13 minus line 12)</t>
  </si>
  <si>
    <t>(PC1) 20.14 [510] Col (19). Note: reference is to total premiums received. Premiums for contracts of &lt;=1 year not shown separately from longer-term contracts in PC1.</t>
  </si>
  <si>
    <t>(PC2) 70.50 [29] Col. (50) - Total premiums paid to licensed reinsurers.</t>
  </si>
  <si>
    <t>(PC1) 20.11 [399] Col (1)</t>
  </si>
  <si>
    <t>(PC1) 20.14 [759] Col (2) + (PC1) 20.14 [759] Col (6)</t>
  </si>
  <si>
    <t>(PC2) 70.50 [29] Col (72) + (PC2) 70.50 [29] Col (74)</t>
  </si>
  <si>
    <t xml:space="preserve">Premiums received  having one year or less to run </t>
  </si>
  <si>
    <t>Less: Amount paid to licensed reinsurers</t>
  </si>
  <si>
    <t>Premiums received with more than one year to run, less expired portion</t>
  </si>
  <si>
    <t>Less: Liability for Remaining Coverage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</si>
</sst>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4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quotePrefix="1" applyFont="1" applyAlignment="1">
      <alignment horizontal="right"/>
    </xf>
    <xf numFmtId="0" fontId="4" fillId="0" borderId="0" xfId="0" applyFont="1" applyFill="1" applyAlignment="1">
      <alignment horizontal="right"/>
    </xf>
    <xf numFmtId="0" fontId="2" fillId="0" borderId="0" xfId="0" applyFont="1" applyAlignment="1">
      <alignment horizontal="left" wrapText="1"/>
    </xf>
    <xf numFmtId="0" fontId="4" fillId="0" borderId="1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3" xfId="0" applyFont="1" applyBorder="1"/>
    <xf numFmtId="0" fontId="4" fillId="0" borderId="0" xfId="0" applyFont="1" applyBorder="1"/>
    <xf numFmtId="0" fontId="2" fillId="0" borderId="0" xfId="0" applyFont="1" applyAlignment="1">
      <alignment wrapText="1"/>
    </xf>
    <xf numFmtId="0" fontId="4" fillId="0" borderId="0" xfId="0" quotePrefix="1" applyFont="1" applyFill="1" applyAlignment="1">
      <alignment horizontal="right"/>
    </xf>
    <xf numFmtId="0" fontId="3" fillId="0" borderId="0" xfId="0" applyFont="1" applyAlignment="1">
      <alignment horizontal="left" wrapTex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3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0" fontId="8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2110740</xdr:colOff>
      <xdr:row>3</xdr:row>
      <xdr:rowOff>38100</xdr:rowOff>
    </xdr:to>
    <xdr:pic>
      <xdr:nvPicPr>
        <xdr:cNvPr id="1031" name="Picture 1" descr="GoA_Finance Black">
          <a:extLst>
            <a:ext uri="{FF2B5EF4-FFF2-40B4-BE49-F238E27FC236}">
              <a16:creationId xmlns:a16="http://schemas.microsoft.com/office/drawing/2014/main" id="{7A33B1B4-22D4-FB7A-7D0C-6522C459D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211836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3067050</xdr:colOff>
      <xdr:row>3</xdr:row>
      <xdr:rowOff>129540</xdr:rowOff>
    </xdr:to>
    <xdr:pic>
      <xdr:nvPicPr>
        <xdr:cNvPr id="1032" name="Picture 2" descr="AB-TBF 2Color RGB.jpg">
          <a:extLst>
            <a:ext uri="{FF2B5EF4-FFF2-40B4-BE49-F238E27FC236}">
              <a16:creationId xmlns:a16="http://schemas.microsoft.com/office/drawing/2014/main" id="{964C493E-F790-7FA4-E5F5-3E597E240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30556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Actuarial/Alberta%20Treasury%20Board/IFRS%2017%20Advisory/01.Returns/P&amp;C/pc_irfs17_c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Actuarial/Alberta%20Treasury%20Board/IFRS%2017%20Advisory/01.Returns/P&amp;C/pc_irfs17_qr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Actuarial/Alberta%20Treasury%20Board/IFRS%2017%20Advisory/01.Returns/P&amp;C/pc_irfs17_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oC"/>
      <sheetName val="20.10"/>
      <sheetName val="20.11"/>
      <sheetName val="20.12"/>
      <sheetName val="20.14"/>
      <sheetName val="20.16"/>
      <sheetName val="20.18"/>
      <sheetName val="20.22"/>
      <sheetName val="20.41"/>
      <sheetName val="20.42"/>
      <sheetName val="20.45"/>
      <sheetName val="20.52"/>
      <sheetName val="20.54"/>
      <sheetName val="20.60"/>
      <sheetName val="99.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oC"/>
      <sheetName val="10.41"/>
      <sheetName val="40.08"/>
      <sheetName val="40.72"/>
      <sheetName val="40.74"/>
      <sheetName val="40.80"/>
      <sheetName val="40.84"/>
      <sheetName val="40.88"/>
      <sheetName val="40.92"/>
      <sheetName val="50.32"/>
      <sheetName val="50.40"/>
      <sheetName val="60.25"/>
      <sheetName val="60.80"/>
      <sheetName val="67.40"/>
      <sheetName val="67.50"/>
      <sheetName val="67.60"/>
      <sheetName val="67.70"/>
      <sheetName val="70.50"/>
      <sheetName val="70.60"/>
      <sheetName val="80.15"/>
      <sheetName val="80.25"/>
      <sheetName val="80.35"/>
      <sheetName val="92.10"/>
      <sheetName val="92.11"/>
      <sheetName val="92.12"/>
      <sheetName val="92.14"/>
      <sheetName val="92.16"/>
      <sheetName val="92.18"/>
      <sheetName val="92.22"/>
      <sheetName val="92.40"/>
      <sheetName val="92.42"/>
      <sheetName val="92.54"/>
      <sheetName val="93.14"/>
      <sheetName val="93.30"/>
      <sheetName val="94.10"/>
      <sheetName val="94.20"/>
      <sheetName val="94.30"/>
      <sheetName val="94.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oC"/>
      <sheetName val="10.10"/>
      <sheetName val="10.20"/>
      <sheetName val="10.30"/>
      <sheetName val="10.40"/>
      <sheetName val="10.42"/>
      <sheetName val="10.43"/>
      <sheetName val="10.60"/>
      <sheetName val="40.12"/>
      <sheetName val="40.22"/>
      <sheetName val="40.32"/>
      <sheetName val="40.42"/>
      <sheetName val="40.52"/>
      <sheetName val="40.70"/>
      <sheetName val="50.20"/>
      <sheetName val="60.35"/>
      <sheetName val="60.45"/>
      <sheetName val="60.60"/>
      <sheetName val="60.70"/>
      <sheetName val="60.90"/>
      <sheetName val="60.95"/>
      <sheetName val="70.10"/>
      <sheetName val="70.21"/>
      <sheetName val="70.90"/>
      <sheetName val="90.15"/>
      <sheetName val="93.35"/>
      <sheetName val="93.65"/>
      <sheetName val="99.10"/>
      <sheetName val="99.11"/>
      <sheetName val="99.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47"/>
  <sheetViews>
    <sheetView tabSelected="1" topLeftCell="A6" zoomScaleNormal="100" workbookViewId="0">
      <selection activeCell="K60" sqref="K60"/>
    </sheetView>
  </sheetViews>
  <sheetFormatPr defaultColWidth="9.140625" defaultRowHeight="12.75" x14ac:dyDescent="0.2"/>
  <cols>
    <col min="1" max="1" width="67.28515625" style="4" customWidth="1"/>
    <col min="2" max="2" width="5" style="5" customWidth="1"/>
    <col min="3" max="16384" width="9.140625" style="4"/>
  </cols>
  <sheetData>
    <row r="5" spans="1:11" x14ac:dyDescent="0.2">
      <c r="I5" s="4" t="s">
        <v>2</v>
      </c>
    </row>
    <row r="6" spans="1:11" ht="18.75" x14ac:dyDescent="0.3">
      <c r="A6" s="26" t="s">
        <v>6</v>
      </c>
      <c r="B6" s="26"/>
      <c r="C6" s="26"/>
      <c r="D6" s="26"/>
      <c r="E6" s="26"/>
      <c r="F6" s="26"/>
    </row>
    <row r="7" spans="1:11" x14ac:dyDescent="0.2">
      <c r="A7" s="27" t="s">
        <v>7</v>
      </c>
      <c r="B7" s="27"/>
      <c r="C7" s="27"/>
      <c r="D7" s="27"/>
      <c r="E7" s="27"/>
      <c r="F7" s="27"/>
    </row>
    <row r="8" spans="1:11" x14ac:dyDescent="0.2">
      <c r="A8" s="4" t="s">
        <v>2</v>
      </c>
    </row>
    <row r="9" spans="1:11" ht="15.75" x14ac:dyDescent="0.25">
      <c r="A9" s="11" t="s">
        <v>0</v>
      </c>
      <c r="E9" s="11"/>
      <c r="F9" s="13"/>
    </row>
    <row r="10" spans="1:11" ht="15.75" x14ac:dyDescent="0.25">
      <c r="A10" s="22"/>
      <c r="E10" s="11" t="s">
        <v>28</v>
      </c>
      <c r="F10" s="22"/>
    </row>
    <row r="11" spans="1:11" ht="15.75" x14ac:dyDescent="0.25">
      <c r="A11" s="11"/>
    </row>
    <row r="12" spans="1:11" ht="15.75" x14ac:dyDescent="0.25">
      <c r="A12" s="11"/>
    </row>
    <row r="13" spans="1:11" x14ac:dyDescent="0.2">
      <c r="C13" s="27" t="s">
        <v>8</v>
      </c>
      <c r="D13" s="27"/>
      <c r="E13" s="35" t="s">
        <v>9</v>
      </c>
      <c r="F13" s="36"/>
    </row>
    <row r="14" spans="1:11" ht="15.75" x14ac:dyDescent="0.25">
      <c r="A14" s="2" t="s">
        <v>1</v>
      </c>
      <c r="C14" s="38" t="s">
        <v>4</v>
      </c>
      <c r="D14" s="46"/>
      <c r="E14" s="37" t="s">
        <v>4</v>
      </c>
      <c r="F14" s="46"/>
      <c r="K14" s="4" t="s">
        <v>2</v>
      </c>
    </row>
    <row r="15" spans="1:11" x14ac:dyDescent="0.2">
      <c r="E15" s="12"/>
      <c r="F15" s="13"/>
    </row>
    <row r="16" spans="1:11" x14ac:dyDescent="0.2">
      <c r="E16" s="12"/>
      <c r="F16" s="13"/>
    </row>
    <row r="17" spans="1:7" ht="17.45" customHeight="1" x14ac:dyDescent="0.25">
      <c r="A17" s="8" t="s">
        <v>40</v>
      </c>
      <c r="B17" s="6" t="s">
        <v>10</v>
      </c>
      <c r="C17" s="29">
        <f>'[1]20.14'!$K$31</f>
        <v>0</v>
      </c>
      <c r="D17" s="29"/>
      <c r="E17" s="28"/>
      <c r="F17" s="29"/>
      <c r="G17" s="4" t="s">
        <v>35</v>
      </c>
    </row>
    <row r="18" spans="1:7" ht="15.75" x14ac:dyDescent="0.25">
      <c r="A18" s="14"/>
      <c r="E18" s="12"/>
      <c r="F18" s="13"/>
    </row>
    <row r="19" spans="1:7" ht="15.75" x14ac:dyDescent="0.25">
      <c r="A19" s="8" t="s">
        <v>41</v>
      </c>
      <c r="B19" s="6" t="s">
        <v>11</v>
      </c>
      <c r="C19" s="29">
        <f>'[1]20.18'!$K$32-'[2]70.60'!$K$27</f>
        <v>0</v>
      </c>
      <c r="D19" s="29"/>
      <c r="E19" s="39"/>
      <c r="F19" s="40"/>
      <c r="G19" s="4" t="s">
        <v>36</v>
      </c>
    </row>
    <row r="20" spans="1:7" ht="15.75" x14ac:dyDescent="0.25">
      <c r="A20" s="14"/>
      <c r="E20" s="12"/>
      <c r="F20" s="13"/>
    </row>
    <row r="21" spans="1:7" ht="15.75" x14ac:dyDescent="0.25">
      <c r="A21" s="8" t="s">
        <v>42</v>
      </c>
      <c r="B21" s="15" t="s">
        <v>12</v>
      </c>
      <c r="C21" s="29"/>
      <c r="D21" s="29"/>
      <c r="E21" s="28"/>
      <c r="F21" s="29"/>
    </row>
    <row r="22" spans="1:7" ht="15.75" x14ac:dyDescent="0.25">
      <c r="A22" s="8"/>
      <c r="B22" s="7"/>
      <c r="C22" s="25"/>
      <c r="D22" s="25"/>
      <c r="E22" s="24"/>
      <c r="F22" s="25"/>
    </row>
    <row r="23" spans="1:7" ht="15.75" x14ac:dyDescent="0.25">
      <c r="A23" s="8" t="s">
        <v>31</v>
      </c>
      <c r="B23" s="7"/>
      <c r="C23" s="42"/>
      <c r="D23" s="42"/>
      <c r="E23" s="41"/>
      <c r="F23" s="42"/>
    </row>
    <row r="24" spans="1:7" ht="15.75" x14ac:dyDescent="0.25">
      <c r="A24" s="14" t="s">
        <v>29</v>
      </c>
      <c r="B24" s="15" t="s">
        <v>13</v>
      </c>
      <c r="C24" s="31"/>
      <c r="D24" s="31"/>
      <c r="E24" s="32"/>
      <c r="F24" s="31"/>
    </row>
    <row r="25" spans="1:7" ht="15.75" x14ac:dyDescent="0.25">
      <c r="A25" s="14"/>
      <c r="B25" s="15"/>
      <c r="C25" s="9"/>
      <c r="D25" s="21"/>
      <c r="E25" s="23"/>
      <c r="F25" s="23"/>
    </row>
    <row r="26" spans="1:7" ht="15.75" x14ac:dyDescent="0.25">
      <c r="A26" s="8" t="s">
        <v>26</v>
      </c>
      <c r="B26" s="6" t="s">
        <v>14</v>
      </c>
      <c r="C26" s="31">
        <f>+C17-C19+C21-C24</f>
        <v>0</v>
      </c>
      <c r="D26" s="44"/>
      <c r="E26" s="31">
        <f>+E17-E19+E21-E24</f>
        <v>0</v>
      </c>
      <c r="F26" s="31"/>
    </row>
    <row r="27" spans="1:7" ht="15.75" x14ac:dyDescent="0.25">
      <c r="A27" s="14"/>
      <c r="E27" s="12"/>
      <c r="F27" s="13"/>
    </row>
    <row r="28" spans="1:7" ht="15.75" x14ac:dyDescent="0.25">
      <c r="A28" s="8" t="s">
        <v>27</v>
      </c>
      <c r="B28" s="6" t="s">
        <v>15</v>
      </c>
      <c r="C28" s="31">
        <f>+C26*0.5</f>
        <v>0</v>
      </c>
      <c r="D28" s="31"/>
      <c r="E28" s="32">
        <f>+E26*0.5</f>
        <v>0</v>
      </c>
      <c r="F28" s="31"/>
    </row>
    <row r="29" spans="1:7" ht="15.75" x14ac:dyDescent="0.25">
      <c r="A29" s="8"/>
      <c r="B29" s="6"/>
      <c r="C29" s="25"/>
      <c r="D29" s="25"/>
      <c r="E29" s="24"/>
      <c r="F29" s="25"/>
    </row>
    <row r="30" spans="1:7" ht="15.75" x14ac:dyDescent="0.25">
      <c r="A30" s="16" t="s">
        <v>3</v>
      </c>
      <c r="B30" s="6"/>
      <c r="C30" s="25"/>
      <c r="D30" s="25"/>
      <c r="E30" s="24"/>
      <c r="F30" s="25"/>
    </row>
    <row r="31" spans="1:7" ht="15.75" x14ac:dyDescent="0.25">
      <c r="A31" s="14"/>
      <c r="E31" s="12"/>
      <c r="F31" s="13"/>
    </row>
    <row r="32" spans="1:7" ht="15.75" x14ac:dyDescent="0.25">
      <c r="A32" s="8" t="s">
        <v>30</v>
      </c>
      <c r="B32" s="6" t="s">
        <v>16</v>
      </c>
      <c r="C32" s="29">
        <f>'[1]20.11'!$G$43</f>
        <v>0</v>
      </c>
      <c r="D32" s="29"/>
      <c r="E32" s="28"/>
      <c r="F32" s="29"/>
      <c r="G32" s="4" t="s">
        <v>37</v>
      </c>
    </row>
    <row r="33" spans="1:7" ht="15.75" x14ac:dyDescent="0.25">
      <c r="A33" s="1"/>
      <c r="E33" s="12"/>
      <c r="F33" s="13"/>
    </row>
    <row r="34" spans="1:7" ht="15.75" x14ac:dyDescent="0.25">
      <c r="A34" s="8" t="s">
        <v>43</v>
      </c>
      <c r="B34" s="6" t="s">
        <v>17</v>
      </c>
      <c r="C34" s="29">
        <f>'[1]20.14'!$F$39+'[1]20.14'!$G$39</f>
        <v>0</v>
      </c>
      <c r="D34" s="29"/>
      <c r="E34" s="28"/>
      <c r="F34" s="29"/>
      <c r="G34" s="4" t="s">
        <v>38</v>
      </c>
    </row>
    <row r="35" spans="1:7" ht="15.75" x14ac:dyDescent="0.25">
      <c r="A35" s="8"/>
      <c r="B35" s="6"/>
      <c r="C35" s="25"/>
      <c r="D35" s="25"/>
      <c r="E35" s="24"/>
      <c r="F35" s="25"/>
    </row>
    <row r="36" spans="1:7" ht="15.75" x14ac:dyDescent="0.25">
      <c r="A36" s="8" t="s">
        <v>18</v>
      </c>
      <c r="B36" s="6" t="s">
        <v>19</v>
      </c>
      <c r="C36" s="45">
        <f>'[3]70.10'!$L$27-'[2]70.60'!$L$27</f>
        <v>0</v>
      </c>
      <c r="D36" s="29"/>
      <c r="E36" s="28"/>
      <c r="F36" s="29"/>
      <c r="G36" s="4" t="s">
        <v>39</v>
      </c>
    </row>
    <row r="37" spans="1:7" ht="15.75" x14ac:dyDescent="0.25">
      <c r="A37" s="1"/>
      <c r="E37" s="12"/>
      <c r="F37" s="13"/>
    </row>
    <row r="38" spans="1:7" ht="15.75" x14ac:dyDescent="0.25">
      <c r="A38" s="3" t="s">
        <v>20</v>
      </c>
      <c r="B38" s="6" t="s">
        <v>21</v>
      </c>
      <c r="C38" s="34">
        <v>50</v>
      </c>
      <c r="D38" s="34"/>
      <c r="E38" s="33">
        <v>50</v>
      </c>
      <c r="F38" s="34"/>
    </row>
    <row r="39" spans="1:7" ht="15.75" x14ac:dyDescent="0.25">
      <c r="A39" s="1"/>
      <c r="B39" s="6"/>
      <c r="E39" s="12"/>
      <c r="F39" s="13"/>
    </row>
    <row r="40" spans="1:7" ht="15.75" x14ac:dyDescent="0.25">
      <c r="A40" s="3" t="s">
        <v>32</v>
      </c>
      <c r="B40" s="6" t="s">
        <v>22</v>
      </c>
      <c r="C40" s="31">
        <f>+C32-C34-C36+C38</f>
        <v>50</v>
      </c>
      <c r="D40" s="44"/>
      <c r="E40" s="31">
        <f>+E32-E34-E36+E38</f>
        <v>50</v>
      </c>
      <c r="F40" s="31"/>
    </row>
    <row r="41" spans="1:7" ht="15.75" x14ac:dyDescent="0.25">
      <c r="A41" s="1"/>
      <c r="B41" s="6"/>
      <c r="E41" s="12"/>
      <c r="F41" s="13"/>
    </row>
    <row r="42" spans="1:7" ht="15.75" x14ac:dyDescent="0.25">
      <c r="A42" s="10" t="s">
        <v>33</v>
      </c>
      <c r="B42" s="6" t="s">
        <v>23</v>
      </c>
      <c r="C42" s="29">
        <f>+C40+C28</f>
        <v>50</v>
      </c>
      <c r="D42" s="29"/>
      <c r="E42" s="28">
        <f>+E40+E28</f>
        <v>50</v>
      </c>
      <c r="F42" s="29"/>
    </row>
    <row r="43" spans="1:7" ht="15.75" x14ac:dyDescent="0.25">
      <c r="A43" s="10"/>
      <c r="B43" s="6"/>
      <c r="C43" s="17"/>
      <c r="D43" s="17"/>
      <c r="E43" s="18"/>
      <c r="F43" s="17"/>
    </row>
    <row r="44" spans="1:7" ht="15.75" x14ac:dyDescent="0.25">
      <c r="A44" s="3" t="s">
        <v>5</v>
      </c>
      <c r="B44" s="6" t="s">
        <v>24</v>
      </c>
      <c r="C44" s="29"/>
      <c r="D44" s="29"/>
      <c r="E44" s="28"/>
      <c r="F44" s="29"/>
    </row>
    <row r="45" spans="1:7" ht="15.75" x14ac:dyDescent="0.25">
      <c r="A45" s="3"/>
      <c r="B45" s="6"/>
      <c r="C45" s="19"/>
      <c r="D45" s="20"/>
      <c r="E45" s="23"/>
      <c r="F45" s="23"/>
    </row>
    <row r="46" spans="1:7" ht="32.25" thickBot="1" x14ac:dyDescent="0.3">
      <c r="A46" s="8" t="s">
        <v>34</v>
      </c>
      <c r="B46" s="6" t="s">
        <v>25</v>
      </c>
      <c r="C46" s="30">
        <f>+C44-C42</f>
        <v>-50</v>
      </c>
      <c r="D46" s="43"/>
      <c r="E46" s="30">
        <f>+E44-E42</f>
        <v>-50</v>
      </c>
      <c r="F46" s="30"/>
    </row>
    <row r="47" spans="1:7" ht="13.5" thickTop="1" x14ac:dyDescent="0.2"/>
  </sheetData>
  <mergeCells count="36">
    <mergeCell ref="C28:D28"/>
    <mergeCell ref="C26:D26"/>
    <mergeCell ref="C34:D34"/>
    <mergeCell ref="E36:F36"/>
    <mergeCell ref="C32:D32"/>
    <mergeCell ref="E32:F32"/>
    <mergeCell ref="E34:F34"/>
    <mergeCell ref="C36:D36"/>
    <mergeCell ref="C46:D46"/>
    <mergeCell ref="C40:D40"/>
    <mergeCell ref="C42:D42"/>
    <mergeCell ref="C44:D44"/>
    <mergeCell ref="C38:D38"/>
    <mergeCell ref="C14:D14"/>
    <mergeCell ref="C17:D17"/>
    <mergeCell ref="E19:F19"/>
    <mergeCell ref="E23:F23"/>
    <mergeCell ref="E26:F26"/>
    <mergeCell ref="C19:D19"/>
    <mergeCell ref="C23:D23"/>
    <mergeCell ref="A6:F6"/>
    <mergeCell ref="A7:F7"/>
    <mergeCell ref="E44:F44"/>
    <mergeCell ref="E46:F46"/>
    <mergeCell ref="C24:D24"/>
    <mergeCell ref="E24:F24"/>
    <mergeCell ref="C21:D21"/>
    <mergeCell ref="E21:F21"/>
    <mergeCell ref="E38:F38"/>
    <mergeCell ref="E28:F28"/>
    <mergeCell ref="E40:F40"/>
    <mergeCell ref="E42:F42"/>
    <mergeCell ref="C13:D13"/>
    <mergeCell ref="E13:F13"/>
    <mergeCell ref="E14:F14"/>
    <mergeCell ref="E17:F17"/>
  </mergeCells>
  <phoneticPr fontId="5" type="noConversion"/>
  <printOptions horizontalCentered="1"/>
  <pageMargins left="0.75" right="0.75" top="1" bottom="1" header="0.5" footer="0.5"/>
  <pageSetup scale="83" orientation="portrait" r:id="rId1"/>
  <headerFooter alignWithMargins="0">
    <oddFooter>&amp;L&amp;1#&amp;"Calibri"&amp;11&amp;K000000Classification: Protected 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RGF worksheet</vt:lpstr>
      <vt:lpstr>'RGF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Alberta Finance - Reserve and Guarantee Fund Worksheet Form</dc:title>
  <dc:creator>Government of Alberta</dc:creator>
  <cp:keywords>reserve and guarantee fund worksheet</cp:keywords>
  <cp:lastModifiedBy>Melissa Townsend</cp:lastModifiedBy>
  <cp:lastPrinted>2012-02-17T22:15:02Z</cp:lastPrinted>
  <dcterms:created xsi:type="dcterms:W3CDTF">2006-03-28T22:20:23Z</dcterms:created>
  <dcterms:modified xsi:type="dcterms:W3CDTF">2023-11-17T16:44:15Z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{B539C7D8-728D-4B8D-A32C-BF8A062C457C}</vt:lpwstr>
  </property>
  <property fmtid="{D5CDD505-2E9C-101B-9397-08002B2CF9AE}" pid="3" name="MSIP_Label_abf2ea38-542c-4b75-bd7d-582ec36a519f_Enabled">
    <vt:lpwstr>true</vt:lpwstr>
  </property>
  <property fmtid="{D5CDD505-2E9C-101B-9397-08002B2CF9AE}" pid="4" name="MSIP_Label_abf2ea38-542c-4b75-bd7d-582ec36a519f_SetDate">
    <vt:lpwstr>2023-10-06T22:00:23Z</vt:lpwstr>
  </property>
  <property fmtid="{D5CDD505-2E9C-101B-9397-08002B2CF9AE}" pid="5" name="MSIP_Label_abf2ea38-542c-4b75-bd7d-582ec36a519f_Method">
    <vt:lpwstr>Standard</vt:lpwstr>
  </property>
  <property fmtid="{D5CDD505-2E9C-101B-9397-08002B2CF9AE}" pid="6" name="MSIP_Label_abf2ea38-542c-4b75-bd7d-582ec36a519f_Name">
    <vt:lpwstr>Protected A</vt:lpwstr>
  </property>
  <property fmtid="{D5CDD505-2E9C-101B-9397-08002B2CF9AE}" pid="7" name="MSIP_Label_abf2ea38-542c-4b75-bd7d-582ec36a519f_SiteId">
    <vt:lpwstr>2bb51c06-af9b-42c5-8bf5-3c3b7b10850b</vt:lpwstr>
  </property>
  <property fmtid="{D5CDD505-2E9C-101B-9397-08002B2CF9AE}" pid="8" name="MSIP_Label_abf2ea38-542c-4b75-bd7d-582ec36a519f_ActionId">
    <vt:lpwstr>81ffc8e3-17ed-42a2-b945-1a22d3959cf7</vt:lpwstr>
  </property>
  <property fmtid="{D5CDD505-2E9C-101B-9397-08002B2CF9AE}" pid="9" name="MSIP_Label_abf2ea38-542c-4b75-bd7d-582ec36a519f_ContentBits">
    <vt:lpwstr>2</vt:lpwstr>
  </property>
</Properties>
</file>