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eric_alailedoye_gov_ab_ca/Documents/Desktop/"/>
    </mc:Choice>
  </mc:AlternateContent>
  <xr:revisionPtr revIDLastSave="0" documentId="8_{C7265AD7-7523-44B7-8425-7E9DB56C7362}" xr6:coauthVersionLast="47" xr6:coauthVersionMax="47" xr10:uidLastSave="{00000000-0000-0000-0000-000000000000}"/>
  <bookViews>
    <workbookView xWindow="-108" yWindow="-108" windowWidth="23256" windowHeight="12456" xr2:uid="{305B912C-7F5A-4904-89DD-8D17142B0287}"/>
  </bookViews>
  <sheets>
    <sheet name="Sheet1" sheetId="1" r:id="rId1"/>
    <sheet name="Sheet2" sheetId="2" r:id="rId2"/>
    <sheet name="Sheet3" sheetId="3" r:id="rId3"/>
  </sheets>
  <calcPr calcId="191029"/>
  <customWorkbookViews>
    <customWorkbookView name="aidriss - Personal View" guid="{EC2DF0B2-8819-11D4-8F74-00B0D02A876B}" mergeInterval="0" personalView="1" maximized="1" windowWidth="796" windowHeight="3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0" i="1" s="1"/>
  <c r="B11" i="1" s="1"/>
  <c r="B13" i="1"/>
  <c r="B14" i="1"/>
  <c r="B15" i="1"/>
  <c r="C11" i="1" l="1"/>
  <c r="B17" i="1"/>
  <c r="B18" i="1" s="1"/>
</calcChain>
</file>

<file path=xl/sharedStrings.xml><?xml version="1.0" encoding="utf-8"?>
<sst xmlns="http://schemas.openxmlformats.org/spreadsheetml/2006/main" count="16" uniqueCount="16">
  <si>
    <t>Stack Temperature (K)</t>
  </si>
  <si>
    <t>Exit velocity (m/s)</t>
  </si>
  <si>
    <t>Stack diameter (m)</t>
  </si>
  <si>
    <t>Input Data</t>
  </si>
  <si>
    <t>Stable crossover</t>
  </si>
  <si>
    <t>If you have different value use it otherwise use default value</t>
  </si>
  <si>
    <r>
      <t>Momentum Flux (m</t>
    </r>
    <r>
      <rPr>
        <vertAlign val="superscript"/>
        <sz val="10"/>
        <rFont val="Arial"/>
        <family val="2"/>
      </rPr>
      <t>4</t>
    </r>
    <r>
      <rPr>
        <sz val="10"/>
        <rFont val="Arial"/>
      </rPr>
      <t>/s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</si>
  <si>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Ambient Temperature (K)</t>
  </si>
  <si>
    <t>Potential temperature gradient (K/m)</t>
  </si>
  <si>
    <t>Stability parameter</t>
  </si>
  <si>
    <r>
      <t>Buoyancy Flux (m</t>
    </r>
    <r>
      <rPr>
        <vertAlign val="superscript"/>
        <sz val="10"/>
        <rFont val="Arial"/>
        <family val="2"/>
      </rPr>
      <t>4</t>
    </r>
    <r>
      <rPr>
        <sz val="10"/>
        <rFont val="Arial"/>
      </rPr>
      <t>/s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</si>
  <si>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Stack height (m)</t>
  </si>
  <si>
    <t>Stable plume rise (m)</t>
  </si>
  <si>
    <t>Maximum terrain height (m)</t>
  </si>
  <si>
    <t>Version 1.0 - October, 2000</t>
  </si>
  <si>
    <t>Wind Speed at Stack Hieght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</si>
</sst>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2" borderId="0" xfId="0" applyFont="1" applyFill="1" applyProtection="1">
      <protection locked="0"/>
    </xf>
    <xf numFmtId="0" fontId="0" fillId="0" borderId="0" xfId="0" applyProtection="1"/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C389-ABB0-4EEB-A21F-C5452E3B4D2E}">
  <dimension ref="A1:C18"/>
  <sheetViews>
    <sheetView tabSelected="1" zoomScaleNormal="100" workbookViewId="0"/>
  </sheetViews>
  <sheetFormatPr defaultRowHeight="13.2" x14ac:dyDescent="0.25"/>
  <cols>
    <col min="1" max="1" width="31" bestFit="1" customWidth="1"/>
  </cols>
  <sheetData>
    <row r="1" spans="1:3" x14ac:dyDescent="0.25">
      <c r="A1" s="3" t="s">
        <v>14</v>
      </c>
    </row>
    <row r="2" spans="1:3" x14ac:dyDescent="0.25">
      <c r="A2" s="3" t="s">
        <v>3</v>
      </c>
    </row>
    <row r="3" spans="1:3" x14ac:dyDescent="0.25">
      <c r="A3" s="2" t="s">
        <v>0</v>
      </c>
      <c r="B3" s="4">
        <v>811</v>
      </c>
    </row>
    <row r="4" spans="1:3" ht="12.75" customHeight="1" x14ac:dyDescent="0.25">
      <c r="A4" s="2" t="s">
        <v>7</v>
      </c>
      <c r="B4" s="4">
        <v>293</v>
      </c>
    </row>
    <row r="5" spans="1:3" x14ac:dyDescent="0.25">
      <c r="A5" s="2" t="s">
        <v>1</v>
      </c>
      <c r="B5" s="4">
        <v>11</v>
      </c>
    </row>
    <row r="6" spans="1:3" x14ac:dyDescent="0.25">
      <c r="A6" s="2" t="s">
        <v>2</v>
      </c>
      <c r="B6" s="4">
        <v>0.60960000000000003</v>
      </c>
    </row>
    <row r="7" spans="1:3" x14ac:dyDescent="0.25">
      <c r="A7" s="2" t="s">
        <v>11</v>
      </c>
      <c r="B7" s="4">
        <v>36.6</v>
      </c>
    </row>
    <row r="8" spans="1:3" x14ac:dyDescent="0.25">
      <c r="A8" s="2" t="s">
        <v>8</v>
      </c>
      <c r="B8" s="4">
        <f>0.035</f>
        <v>3.5000000000000003E-2</v>
      </c>
      <c r="C8" t="s">
        <v>5</v>
      </c>
    </row>
    <row r="10" spans="1:3" x14ac:dyDescent="0.25">
      <c r="A10" t="s">
        <v>9</v>
      </c>
      <c r="B10" s="5">
        <f>9.81*B8/B4</f>
        <v>1.1718430034129694E-3</v>
      </c>
    </row>
    <row r="11" spans="1:3" x14ac:dyDescent="0.25">
      <c r="A11" t="s">
        <v>4</v>
      </c>
      <c r="B11" s="5">
        <f>0.019582*B3*B5*SQRT(B10)</f>
        <v>5.9800566932684003</v>
      </c>
      <c r="C11" s="1" t="str">
        <f>IF((B3-B4)&gt;=B11,"Buoyancy dominated plume","Momentum dominated plume")</f>
        <v>Buoyancy dominated plume</v>
      </c>
    </row>
    <row r="12" spans="1:3" x14ac:dyDescent="0.25">
      <c r="B12" s="5"/>
    </row>
    <row r="13" spans="1:3" ht="15.6" x14ac:dyDescent="0.25">
      <c r="A13" t="s">
        <v>10</v>
      </c>
      <c r="B13" s="5">
        <f>9.81*B5*B6^2*(B3-B4)/(4*B3)</f>
        <v>6.4032509618189897</v>
      </c>
    </row>
    <row r="14" spans="1:3" ht="15.6" x14ac:dyDescent="0.25">
      <c r="A14" t="s">
        <v>6</v>
      </c>
      <c r="B14" s="5">
        <f>B5^2*B6^2*(B4/(4*B3))</f>
        <v>4.0612718583477188</v>
      </c>
    </row>
    <row r="15" spans="1:3" x14ac:dyDescent="0.25">
      <c r="A15" t="s">
        <v>15</v>
      </c>
      <c r="B15" s="5">
        <f>1*(B7/10)^(0.55)</f>
        <v>2.0413364809696395</v>
      </c>
    </row>
    <row r="16" spans="1:3" x14ac:dyDescent="0.25">
      <c r="B16" s="5"/>
    </row>
    <row r="17" spans="1:2" x14ac:dyDescent="0.25">
      <c r="A17" t="s">
        <v>12</v>
      </c>
      <c r="B17" s="5">
        <f>IF((B3-B4)&gt;=B11,2.6*(B13/B15/B10)^(1/3),1.5*(B14/B15/SQRT(B10))^(1/3))</f>
        <v>36.100413769758582</v>
      </c>
    </row>
    <row r="18" spans="1:2" x14ac:dyDescent="0.25">
      <c r="A18" s="1" t="s">
        <v>13</v>
      </c>
      <c r="B18" s="6">
        <f>(B17+B7)/1.5</f>
        <v>48.466942513172391</v>
      </c>
    </row>
  </sheetData>
  <sheetProtection password="C759" sheet="1" objects="1" scenarios="1"/>
  <customSheetViews>
    <customSheetView guid="{EC2DF0B2-8819-11D4-8F74-00B0D02A876B}" showRuler="0">
      <selection activeCell="B9" sqref="B9"/>
      <pageMargins left="0.75" right="0.75" top="1" bottom="1" header="0.5" footer="0.5"/>
      <pageSetup orientation="portrait" horizontalDpi="0" verticalDpi="300" r:id="rId1"/>
      <headerFooter alignWithMargins="0"/>
    </customSheetView>
  </customSheetViews>
  <phoneticPr fontId="0" type="noConversion"/>
  <pageMargins left="0.75" right="0.75" top="1.25" bottom="1" header="0.5" footer="0.5"/>
  <pageSetup orientation="portrait" verticalDpi="300" r:id="rId2"/>
  <headerFooter alignWithMargins="0">
    <oddHeader>&amp;L&amp;G</oddHeader>
    <oddFooter>&amp;CMaximum Terrain Criteria
© 2000 Government of Alberta&amp;R&amp;P 
&amp;L&amp;"Calibri"&amp;11&amp;K000000Oct 2000
_x000D_&amp;1#&amp;"Calibri"&amp;11&amp;K000000Classification: Protected A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98F4-EC58-4B5C-A0BF-FEB097FF7FA6}">
  <dimension ref="A1"/>
  <sheetViews>
    <sheetView workbookViewId="0"/>
  </sheetViews>
  <sheetFormatPr defaultRowHeight="13.2" x14ac:dyDescent="0.25"/>
  <sheetData/>
  <customSheetViews>
    <customSheetView guid="{EC2DF0B2-8819-11D4-8F74-00B0D02A876B}" showRuler="0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>
    <oddFooter>&amp;L&amp;1#&amp;"Calibri"&amp;11&amp;K000000Classification: Protected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B23A-37A3-4510-B66F-1B0F07D66A9C}">
  <dimension ref="A1"/>
  <sheetViews>
    <sheetView workbookViewId="0"/>
  </sheetViews>
  <sheetFormatPr defaultRowHeight="13.2" x14ac:dyDescent="0.25"/>
  <sheetData/>
  <customSheetViews>
    <customSheetView guid="{EC2DF0B2-8819-11D4-8F74-00B0D02A876B}" showRuler="0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>
    <oddFooter>&amp;L&amp;1#&amp;"Calibri"&amp;11&amp;K000000Classification: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Maximum Terrain Criteria</dc:title>
  <dc:subject>Air Quality Modelling</dc:subject>
  <dc:creator>Government of Alberta</dc:creator>
  <cp:keywords>maximum terrain criteria, air quality modelling spreadsheet, Air Quality Modelling, air quality, modelling, Air Quality Model Guideline</cp:keywords>
  <cp:lastModifiedBy>Eric Alailedoye</cp:lastModifiedBy>
  <cp:lastPrinted>2017-09-28T16:17:26Z</cp:lastPrinted>
  <dcterms:created xsi:type="dcterms:W3CDTF">2000-09-11T19:24:02Z</dcterms:created>
  <dcterms:modified xsi:type="dcterms:W3CDTF">2025-02-25T16:57:16Z</dcterms:modified>
  <cp:category>Air Quality Modelling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2021-09-21T17:00:54Z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26a74fcb-7d9a-4594-be07-90e2b2493714</vt:lpwstr>
  </property>
  <property fmtid="{D5CDD505-2E9C-101B-9397-08002B2CF9AE}" pid="8" name="MSIP_Label_abf2ea38-542c-4b75-bd7d-582ec36a519f_ContentBits">
    <vt:lpwstr>2</vt:lpwstr>
  </property>
</Properties>
</file>