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anjita.parajuli\Downloads\"/>
    </mc:Choice>
  </mc:AlternateContent>
  <bookViews>
    <workbookView xWindow="0" yWindow="0" windowWidth="25200" windowHeight="11710"/>
  </bookViews>
  <sheets>
    <sheet name="Aggregate Summary Request" sheetId="6" r:id="rId1"/>
    <sheet name="Aggregate Sum Req Example" sheetId="9" r:id="rId2"/>
    <sheet name="Lists" sheetId="7" state="hidden" r:id="rId3"/>
  </sheets>
  <definedNames>
    <definedName name="ACP" localSheetId="1">Table4[ACP]</definedName>
    <definedName name="ACP">Table4[ACP]</definedName>
    <definedName name="Filter">Lists!$K$2</definedName>
    <definedName name="GBC">Lists!$H$2:$H$4</definedName>
    <definedName name="Gravel_Fill">Lists!$J$2:$J$3</definedName>
    <definedName name="Other">Lists!$L$2:$L$4</definedName>
    <definedName name="superpave">Lists!$F$2:$F$4</definedName>
    <definedName name="Surfacing_Gravel">Lists!$I$2:$I$4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6" l="1"/>
  <c r="H20" i="6"/>
  <c r="I20" i="9"/>
  <c r="H20" i="9"/>
  <c r="D15" i="9"/>
  <c r="D14" i="9"/>
  <c r="D13" i="9"/>
  <c r="D12" i="9"/>
  <c r="D11" i="9"/>
  <c r="D14" i="6"/>
  <c r="D15" i="6"/>
  <c r="D13" i="6"/>
  <c r="D12" i="6"/>
  <c r="D11" i="6"/>
  <c r="J36" i="9"/>
  <c r="J35" i="9"/>
  <c r="J34" i="9"/>
  <c r="J33" i="9"/>
  <c r="J32" i="9"/>
  <c r="J31" i="9"/>
  <c r="J30" i="9"/>
  <c r="J29" i="9"/>
  <c r="J28" i="9"/>
  <c r="J27" i="9"/>
  <c r="J26" i="9"/>
  <c r="J25" i="9"/>
  <c r="J24" i="9"/>
  <c r="J22" i="9"/>
  <c r="J21" i="9"/>
  <c r="H37" i="9"/>
  <c r="G37" i="9"/>
  <c r="F37" i="9"/>
  <c r="E37" i="9"/>
  <c r="J23" i="9"/>
  <c r="G20" i="9"/>
  <c r="F20" i="9"/>
  <c r="E20" i="9"/>
  <c r="D16" i="6" l="1"/>
  <c r="J37" i="9"/>
  <c r="D16" i="9"/>
  <c r="E37" i="6" l="1"/>
  <c r="F37" i="6"/>
  <c r="G37" i="6"/>
  <c r="H37" i="6"/>
  <c r="J22" i="6"/>
  <c r="J23" i="6"/>
  <c r="J24" i="6"/>
  <c r="J25" i="6"/>
  <c r="J26" i="6"/>
  <c r="J27" i="6"/>
  <c r="J28" i="6"/>
  <c r="J29" i="6"/>
  <c r="J30" i="6"/>
  <c r="J31" i="6"/>
  <c r="J32" i="6"/>
  <c r="J33" i="6"/>
  <c r="J34" i="6"/>
  <c r="J35" i="6"/>
  <c r="J36" i="6"/>
  <c r="J21" i="6"/>
  <c r="E20" i="6"/>
  <c r="G20" i="6"/>
  <c r="F20" i="6"/>
  <c r="J37" i="6" l="1"/>
</calcChain>
</file>

<file path=xl/comments1.xml><?xml version="1.0" encoding="utf-8"?>
<comments xmlns="http://schemas.openxmlformats.org/spreadsheetml/2006/main">
  <authors>
    <author>gershon.richter</author>
  </authors>
  <commentList>
    <comment ref="I2" authorId="0" shapeId="0">
      <text>
        <r>
          <rPr>
            <b/>
            <sz val="9"/>
            <color indexed="81"/>
            <rFont val="Tahoma"/>
            <family val="2"/>
          </rPr>
          <t>gershon.richter:</t>
        </r>
        <r>
          <rPr>
            <sz val="9"/>
            <color indexed="81"/>
            <rFont val="Tahoma"/>
            <family val="2"/>
          </rPr>
          <t xml:space="preserve">
Regional Submission Dt</t>
        </r>
      </text>
    </comment>
    <comment ref="A3" authorId="0" shapeId="0">
      <text>
        <r>
          <rPr>
            <b/>
            <sz val="9"/>
            <color indexed="81"/>
            <rFont val="Tahoma"/>
            <family val="2"/>
          </rPr>
          <t xml:space="preserve">gershon.richter:
</t>
        </r>
        <r>
          <rPr>
            <sz val="10"/>
            <color indexed="81"/>
            <rFont val="Tahoma"/>
            <family val="2"/>
          </rPr>
          <t xml:space="preserve">Fields in this example are highlighted to identify who fills them in.
</t>
        </r>
        <r>
          <rPr>
            <b/>
            <sz val="10"/>
            <color indexed="81"/>
            <rFont val="Tahoma"/>
            <family val="2"/>
          </rPr>
          <t>Yellow</t>
        </r>
        <r>
          <rPr>
            <sz val="10"/>
            <color indexed="81"/>
            <rFont val="Tahoma"/>
            <family val="2"/>
          </rPr>
          <t xml:space="preserve"> highlighted fields should be completed by the Consultant
</t>
        </r>
        <r>
          <rPr>
            <b/>
            <sz val="10"/>
            <color indexed="81"/>
            <rFont val="Tahoma"/>
            <family val="2"/>
          </rPr>
          <t>Green</t>
        </r>
        <r>
          <rPr>
            <sz val="10"/>
            <color indexed="81"/>
            <rFont val="Tahoma"/>
            <family val="2"/>
          </rPr>
          <t xml:space="preserve"> highlighted fields indicate a dropdown menu for the Consultant to select.
</t>
        </r>
        <r>
          <rPr>
            <b/>
            <sz val="10"/>
            <color indexed="81"/>
            <rFont val="Tahoma"/>
            <family val="2"/>
          </rPr>
          <t>Blue</t>
        </r>
        <r>
          <rPr>
            <sz val="10"/>
            <color indexed="81"/>
            <rFont val="Tahoma"/>
            <family val="2"/>
          </rPr>
          <t xml:space="preserve"> highlighted fields represent calculated fields with no input required.
</t>
        </r>
        <r>
          <rPr>
            <b/>
            <sz val="10"/>
            <color indexed="81"/>
            <rFont val="Tahoma"/>
            <family val="2"/>
          </rPr>
          <t>Orange</t>
        </r>
        <r>
          <rPr>
            <sz val="10"/>
            <color indexed="81"/>
            <rFont val="Tahoma"/>
            <family val="2"/>
          </rPr>
          <t xml:space="preserve"> highlighted fields are completed by AT after submission.</t>
        </r>
      </text>
    </comment>
    <comment ref="A10" authorId="0" shapeId="0">
      <text>
        <r>
          <rPr>
            <b/>
            <sz val="9"/>
            <color indexed="81"/>
            <rFont val="Tahoma"/>
            <family val="2"/>
          </rPr>
          <t>gershon.richter:</t>
        </r>
        <r>
          <rPr>
            <sz val="9"/>
            <color indexed="81"/>
            <rFont val="Tahoma"/>
            <family val="2"/>
          </rPr>
          <t xml:space="preserve">
If more than 5 highways, duplicate the form worksheet in this file.</t>
        </r>
      </text>
    </comment>
    <comment ref="C20" authorId="0" shapeId="0">
      <text>
        <r>
          <rPr>
            <b/>
            <sz val="9"/>
            <color indexed="81"/>
            <rFont val="Tahoma"/>
            <family val="2"/>
          </rPr>
          <t>gershon.richter:</t>
        </r>
        <r>
          <rPr>
            <sz val="9"/>
            <color indexed="81"/>
            <rFont val="Tahoma"/>
            <family val="2"/>
          </rPr>
          <t xml:space="preserve">
The list of materials in the dropdown depends on the Type of Work selected.</t>
        </r>
      </text>
    </comment>
    <comment ref="E20" authorId="0" shapeId="0">
      <text>
        <r>
          <rPr>
            <b/>
            <sz val="9"/>
            <color indexed="81"/>
            <rFont val="Tahoma"/>
            <family val="2"/>
          </rPr>
          <t xml:space="preserve">gershon.richter:
</t>
        </r>
        <r>
          <rPr>
            <sz val="9"/>
            <color indexed="81"/>
            <rFont val="Tahoma"/>
            <family val="2"/>
          </rPr>
          <t>Column titles are automatically taken from the above Project Segment table HWY:CS column, but default to "HWY:CS (t)" if no values exist there.</t>
        </r>
      </text>
    </comment>
    <comment ref="A21" authorId="0" shapeId="0">
      <text>
        <r>
          <rPr>
            <b/>
            <sz val="9"/>
            <color indexed="81"/>
            <rFont val="Tahoma"/>
            <family val="2"/>
          </rPr>
          <t>gershon.richter:</t>
        </r>
        <r>
          <rPr>
            <sz val="9"/>
            <color indexed="81"/>
            <rFont val="Tahoma"/>
            <family val="2"/>
          </rPr>
          <t xml:space="preserve">
If you require additional lines, copy a row and paste below the copied row </t>
        </r>
      </text>
    </comment>
    <comment ref="C44" authorId="0" shapeId="0">
      <text>
        <r>
          <rPr>
            <b/>
            <sz val="9"/>
            <color indexed="81"/>
            <rFont val="Tahoma"/>
            <family val="2"/>
          </rPr>
          <t>gershon.richter:</t>
        </r>
        <r>
          <rPr>
            <sz val="9"/>
            <color indexed="81"/>
            <rFont val="Tahoma"/>
            <family val="2"/>
          </rPr>
          <t xml:space="preserve">
Consultant may suggest site listed in TOR</t>
        </r>
      </text>
    </comment>
  </commentList>
</comments>
</file>

<file path=xl/sharedStrings.xml><?xml version="1.0" encoding="utf-8"?>
<sst xmlns="http://schemas.openxmlformats.org/spreadsheetml/2006/main" count="249" uniqueCount="143">
  <si>
    <t>Project Details</t>
  </si>
  <si>
    <t>Project Administrator</t>
  </si>
  <si>
    <t>Prepare Date</t>
  </si>
  <si>
    <t>Request Date</t>
  </si>
  <si>
    <t>Required Date</t>
  </si>
  <si>
    <t>Ad Date</t>
  </si>
  <si>
    <t>MM/DD/YYYY</t>
  </si>
  <si>
    <t>Consultant</t>
  </si>
  <si>
    <t>Consultant Contact</t>
  </si>
  <si>
    <t>Tender Number</t>
  </si>
  <si>
    <t>TND0000000</t>
  </si>
  <si>
    <t>Office Phone</t>
  </si>
  <si>
    <t>Mobile Phone</t>
  </si>
  <si>
    <t>Email</t>
  </si>
  <si>
    <t>Project Segments</t>
  </si>
  <si>
    <t>HWY:CS</t>
  </si>
  <si>
    <t>Start Offset (km)</t>
  </si>
  <si>
    <t>End Offset (km)</t>
  </si>
  <si>
    <t>Length</t>
  </si>
  <si>
    <t>From Description</t>
  </si>
  <si>
    <t>To Description</t>
  </si>
  <si>
    <t>Nominal Length (km)</t>
  </si>
  <si>
    <t>Material Required</t>
  </si>
  <si>
    <t>Type of Work</t>
  </si>
  <si>
    <t>Des-Class</t>
  </si>
  <si>
    <t>Subtotal</t>
  </si>
  <si>
    <t>Superpave</t>
  </si>
  <si>
    <t>1-20</t>
  </si>
  <si>
    <t>1-12.5</t>
  </si>
  <si>
    <t>1-10</t>
  </si>
  <si>
    <t>ACP</t>
  </si>
  <si>
    <t>H1 1-12.5</t>
  </si>
  <si>
    <t>H2 1-12.5</t>
  </si>
  <si>
    <t>GBC</t>
  </si>
  <si>
    <t>Gravel Fill</t>
  </si>
  <si>
    <t>6-125</t>
  </si>
  <si>
    <t>6-80</t>
  </si>
  <si>
    <t>Surfacing Gravel</t>
  </si>
  <si>
    <t>Filter</t>
  </si>
  <si>
    <t>8-25</t>
  </si>
  <si>
    <t>Other</t>
  </si>
  <si>
    <t>Available Aggregate Sources</t>
  </si>
  <si>
    <t>Data below to be completed by the Department and returned to the Consultant</t>
  </si>
  <si>
    <t>Option:</t>
  </si>
  <si>
    <t>Select From This Dropdown</t>
  </si>
  <si>
    <t>Agg Bid Value ($/t)</t>
  </si>
  <si>
    <t>Number</t>
  </si>
  <si>
    <t>Type</t>
  </si>
  <si>
    <t>Name</t>
  </si>
  <si>
    <t>Ownership</t>
  </si>
  <si>
    <t>Legal Land Description</t>
  </si>
  <si>
    <t>Quantity Available (m³)</t>
  </si>
  <si>
    <t>Department Comments</t>
  </si>
  <si>
    <t>Approval</t>
  </si>
  <si>
    <t>Regional Aggregates Coordinator</t>
  </si>
  <si>
    <t>Date</t>
  </si>
  <si>
    <t>The Aggregate Data Summary Request should be submitted as soon as a reasonable estimate of the gravel component of a project is available. It should be submitted a minimum of six (6) weeks prior to the tender submission date (unless the Department advances the project on short notice). An amended summary shall be submitted at any time that aggregate quantity increases as this may necessitate a change to the pit-operating plan or require a change to a different aggregate source.
For more information see the ECG Volume 1 Section 9.3.1.2 - Aggregate Data Summary Request.</t>
  </si>
  <si>
    <t>John Smith</t>
  </si>
  <si>
    <t>05/30/2022</t>
  </si>
  <si>
    <t>01/02/2022</t>
  </si>
  <si>
    <t>03/01/2022</t>
  </si>
  <si>
    <t>04/30/2022</t>
  </si>
  <si>
    <t>Dave Smith</t>
  </si>
  <si>
    <t>FICTIONAL ENGINEERING INC.</t>
  </si>
  <si>
    <t>TND2200001</t>
  </si>
  <si>
    <t>123-456-7890</t>
  </si>
  <si>
    <t>dave.s@fictionalworks.com</t>
  </si>
  <si>
    <t>2:08 NB</t>
  </si>
  <si>
    <t>Jct town limit</t>
  </si>
  <si>
    <t>527 (Stavely)</t>
  </si>
  <si>
    <t>2:10</t>
  </si>
  <si>
    <t>527</t>
  </si>
  <si>
    <t>N of Stavely</t>
  </si>
  <si>
    <t>2-25</t>
  </si>
  <si>
    <t>4-25</t>
  </si>
  <si>
    <t>Pitrun</t>
  </si>
  <si>
    <t>Data below to be completed by the Regional Aggregates Coordinator and returned to the Consultant</t>
  </si>
  <si>
    <t>Contractor Supply (With Option)</t>
  </si>
  <si>
    <t>Pit</t>
  </si>
  <si>
    <t>Simpson Pit</t>
  </si>
  <si>
    <t>Aggregate Source</t>
  </si>
  <si>
    <t>Consultants</t>
  </si>
  <si>
    <t>WorkType</t>
  </si>
  <si>
    <t>Select From Dropdown or Type New if Not Found</t>
  </si>
  <si>
    <t>S1  1-10</t>
  </si>
  <si>
    <t>2-40</t>
  </si>
  <si>
    <t>4-40</t>
  </si>
  <si>
    <t>Contractor Supply (No Option)</t>
  </si>
  <si>
    <t>ABMK ENGINEERING LTD.</t>
  </si>
  <si>
    <t>S2  1-10</t>
  </si>
  <si>
    <t>Rip Rap</t>
  </si>
  <si>
    <t>AECOM CANADA LTD.</t>
  </si>
  <si>
    <t>S3  1-25</t>
  </si>
  <si>
    <t>2-20</t>
  </si>
  <si>
    <t>4-20</t>
  </si>
  <si>
    <t>Borrow (clay)</t>
  </si>
  <si>
    <t>Designated Source</t>
  </si>
  <si>
    <t>AL-TERRA ENGINEERING (RED DEER) LTD.</t>
  </si>
  <si>
    <t>L1  1-12.5</t>
  </si>
  <si>
    <t>AL-TERRA ENGINEERING LTD.</t>
  </si>
  <si>
    <t>M1  1-12.5</t>
  </si>
  <si>
    <t>ALLNORTH CONSULTING LTD.</t>
  </si>
  <si>
    <t>ASSOCIATED ENGINEERING ALBERTA LTD.</t>
  </si>
  <si>
    <t>BPTEC ENGINEERING LTD.</t>
  </si>
  <si>
    <t>CAP MANAGEMENT SERVICES LTD.</t>
  </si>
  <si>
    <t>CH2M HILL CANADA LTD.</t>
  </si>
  <si>
    <t>CIMA CANADA INC.</t>
  </si>
  <si>
    <t>COWI NORTH AMERICA LTD.</t>
  </si>
  <si>
    <t>DIALOG ALBERTA ARCHITECTURE ENGINEERING INTERIOR DESIGN PLANNING INC.</t>
  </si>
  <si>
    <t>SourceType</t>
  </si>
  <si>
    <t>DILLON CONSULTING LTD.</t>
  </si>
  <si>
    <t>CROWN</t>
  </si>
  <si>
    <t>EAGLE ENGINEERING CORP.</t>
  </si>
  <si>
    <t>S.P. Pit</t>
  </si>
  <si>
    <t>DEPT OWNED</t>
  </si>
  <si>
    <t>EXP SERVICES INC.</t>
  </si>
  <si>
    <t>PRIVATE</t>
  </si>
  <si>
    <t>GEOMETRIX GROUP ENGINEERING LTD.</t>
  </si>
  <si>
    <t>MUNIICIPAL</t>
  </si>
  <si>
    <t>HATCH LTD.</t>
  </si>
  <si>
    <t>FIRST NATION</t>
  </si>
  <si>
    <t>HELIX ENGINEERING LTD.</t>
  </si>
  <si>
    <t>ISL ENGINEERING AND LAND SERVICES LTD.</t>
  </si>
  <si>
    <t>KlOHN CRIPPEN BERGER LTD.</t>
  </si>
  <si>
    <t>LEX3 ENGINEERING INC.</t>
  </si>
  <si>
    <t>MCELHANNEY CONSULTING SERVICES LTD.</t>
  </si>
  <si>
    <t>MCINTOSH PERRY INFRASTRUCTURE ENGINEERING LTD.</t>
  </si>
  <si>
    <t>MORRISON HERSHFIELD LTD.</t>
  </si>
  <si>
    <t>MOST ENGINEERING</t>
  </si>
  <si>
    <t>MPA ENGINEERING LTD.</t>
  </si>
  <si>
    <t>MPE ENGINEERING LTD.</t>
  </si>
  <si>
    <t>PARSONS INC.</t>
  </si>
  <si>
    <t>READ JONES CHRISTOFFERSEN LTD.</t>
  </si>
  <si>
    <t>R.F. BINNIE &amp; ASSOCIATES LTD.</t>
  </si>
  <si>
    <t>ROADS WEST ENGINEERING LTD.</t>
  </si>
  <si>
    <t>ROSEKE ENGINEERING LTD.</t>
  </si>
  <si>
    <t>SCHEFFER ANDREW LTD.</t>
  </si>
  <si>
    <t>SNC-LAVALIN INC.</t>
  </si>
  <si>
    <t>STANTEC CONSULTING LTD.</t>
  </si>
  <si>
    <t>TETRA TECH CANADA INC.</t>
  </si>
  <si>
    <t>URBAN SYSTEMS LTD.</t>
  </si>
  <si>
    <t>WOOD ENVIRONMENT &amp; INFRASTRUCTURE SOLUTIONS</t>
  </si>
  <si>
    <t>WSP CANADA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</si>
</sst>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quot;$&quot;* #,##0.00_-;_-&quot;$&quot;* &quot;-&quot;??_-;_-@_-"/>
    <numFmt numFmtId="165" formatCode="0.000"/>
    <numFmt numFmtId="166" formatCode="#,##0.000"/>
  </numFmts>
  <fonts count="21" x14ac:knownFonts="1">
    <font>
      <sz val="11"/>
      <color theme="1"/>
      <name val="Calibri"/>
      <family val="2"/>
      <scheme val="minor"/>
    </font>
    <font>
      <sz val="11"/>
      <color theme="1"/>
      <name val="Calibri"/>
      <family val="2"/>
      <scheme val="minor"/>
    </font>
    <font>
      <sz val="11"/>
      <color theme="1"/>
      <name val="Arial"/>
      <family val="2"/>
    </font>
    <font>
      <sz val="12"/>
      <color theme="1"/>
      <name val="Arial"/>
      <family val="2"/>
    </font>
    <font>
      <sz val="14"/>
      <color theme="1"/>
      <name val="Arial"/>
      <family val="2"/>
    </font>
    <font>
      <b/>
      <sz val="14"/>
      <color theme="1"/>
      <name val="Arial"/>
      <family val="2"/>
    </font>
    <font>
      <b/>
      <sz val="20"/>
      <color theme="1"/>
      <name val="Arial"/>
      <family val="2"/>
    </font>
    <font>
      <b/>
      <sz val="16"/>
      <color theme="1"/>
      <name val="Arial"/>
      <family val="2"/>
    </font>
    <font>
      <sz val="16"/>
      <color theme="1"/>
      <name val="Arial"/>
      <family val="2"/>
    </font>
    <font>
      <u/>
      <sz val="14"/>
      <color theme="1"/>
      <name val="Arial"/>
      <family val="2"/>
    </font>
    <font>
      <b/>
      <sz val="26"/>
      <color theme="1"/>
      <name val="Arial"/>
      <family val="2"/>
    </font>
    <font>
      <sz val="14"/>
      <color rgb="FFFF0000"/>
      <name val="Arial"/>
      <family val="2"/>
    </font>
    <font>
      <b/>
      <sz val="10"/>
      <color theme="1"/>
      <name val="Arial"/>
      <family val="2"/>
    </font>
    <font>
      <sz val="18"/>
      <color theme="1"/>
      <name val="Arial"/>
      <family val="2"/>
    </font>
    <font>
      <u/>
      <sz val="11"/>
      <color theme="10"/>
      <name val="Calibri"/>
      <family val="2"/>
      <scheme val="minor"/>
    </font>
    <font>
      <sz val="16"/>
      <name val="Arial"/>
      <family val="2"/>
    </font>
    <font>
      <sz val="9"/>
      <color indexed="81"/>
      <name val="Tahoma"/>
      <family val="2"/>
    </font>
    <font>
      <b/>
      <sz val="9"/>
      <color indexed="81"/>
      <name val="Tahoma"/>
      <family val="2"/>
    </font>
    <font>
      <sz val="10"/>
      <color indexed="81"/>
      <name val="Tahoma"/>
      <family val="2"/>
    </font>
    <font>
      <u/>
      <sz val="16"/>
      <name val="Arial"/>
      <family val="2"/>
    </font>
    <font>
      <b/>
      <sz val="10"/>
      <color indexed="81"/>
      <name val="Tahoma"/>
      <family val="2"/>
    </font>
  </fonts>
  <fills count="7">
    <fill>
      <patternFill patternType="none"/>
    </fill>
    <fill>
      <patternFill patternType="gray125"/>
    </fill>
    <fill>
      <patternFill patternType="solid">
        <fgColor theme="2" tint="-9.9978637043366805E-2"/>
        <bgColor indexed="64"/>
      </patternFill>
    </fill>
    <fill>
      <patternFill patternType="solid">
        <fgColor rgb="FFFFC000"/>
        <bgColor indexed="64"/>
      </patternFill>
    </fill>
    <fill>
      <patternFill patternType="solid">
        <fgColor rgb="FFFFFF00"/>
        <bgColor indexed="64"/>
      </patternFill>
    </fill>
    <fill>
      <patternFill patternType="solid">
        <fgColor theme="9"/>
        <bgColor indexed="64"/>
      </patternFill>
    </fill>
    <fill>
      <patternFill patternType="solid">
        <fgColor theme="4"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14" fillId="0" borderId="0" applyNumberFormat="0" applyFill="0" applyBorder="0" applyAlignment="0" applyProtection="0"/>
  </cellStyleXfs>
  <cellXfs count="234">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3"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xf>
    <xf numFmtId="164" fontId="8" fillId="0" borderId="0" xfId="0" applyNumberFormat="1" applyFont="1"/>
    <xf numFmtId="0" fontId="8" fillId="0" borderId="0" xfId="0" applyFont="1"/>
    <xf numFmtId="0" fontId="8" fillId="0" borderId="0" xfId="0" applyFont="1" applyAlignment="1">
      <alignment horizontal="right" vertical="center"/>
    </xf>
    <xf numFmtId="0" fontId="2" fillId="0" borderId="0" xfId="0" applyFont="1" applyAlignment="1">
      <alignment horizontal="center" vertical="center"/>
    </xf>
    <xf numFmtId="165" fontId="4" fillId="0" borderId="1" xfId="0" applyNumberFormat="1" applyFont="1" applyBorder="1" applyAlignment="1">
      <alignment horizontal="center"/>
    </xf>
    <xf numFmtId="165" fontId="4" fillId="0" borderId="1" xfId="1" applyNumberFormat="1" applyFont="1" applyBorder="1" applyAlignment="1">
      <alignment horizontal="center"/>
    </xf>
    <xf numFmtId="165" fontId="9" fillId="0" borderId="1" xfId="1" applyNumberFormat="1" applyFont="1" applyBorder="1" applyAlignment="1">
      <alignment horizontal="center" vertical="center"/>
    </xf>
    <xf numFmtId="165" fontId="9" fillId="0" borderId="1" xfId="0" applyNumberFormat="1" applyFont="1" applyBorder="1" applyAlignment="1">
      <alignment horizontal="center" vertical="center"/>
    </xf>
    <xf numFmtId="0" fontId="3" fillId="0" borderId="0" xfId="0" applyFont="1"/>
    <xf numFmtId="0" fontId="5" fillId="0" borderId="0" xfId="0" applyFont="1" applyAlignment="1">
      <alignment horizontal="center" vertical="center"/>
    </xf>
    <xf numFmtId="0" fontId="7" fillId="0" borderId="0" xfId="0" applyFont="1" applyAlignment="1">
      <alignment vertical="center"/>
    </xf>
    <xf numFmtId="0" fontId="10" fillId="0" borderId="0" xfId="0" applyFont="1" applyAlignment="1">
      <alignment vertical="center"/>
    </xf>
    <xf numFmtId="0" fontId="7" fillId="0" borderId="0" xfId="0" applyFont="1" applyAlignment="1">
      <alignment horizontal="right" vertical="center"/>
    </xf>
    <xf numFmtId="0" fontId="2" fillId="0" borderId="4" xfId="0" applyFont="1" applyBorder="1"/>
    <xf numFmtId="3" fontId="3" fillId="0" borderId="1"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3" fontId="3" fillId="0" borderId="13" xfId="0" applyNumberFormat="1" applyFont="1" applyBorder="1" applyAlignment="1">
      <alignment horizontal="center" vertical="center"/>
    </xf>
    <xf numFmtId="0" fontId="7" fillId="0" borderId="22" xfId="0" applyFont="1" applyBorder="1" applyAlignment="1">
      <alignment horizontal="right" vertical="center"/>
    </xf>
    <xf numFmtId="0" fontId="2" fillId="0" borderId="0" xfId="0" applyFont="1" applyAlignment="1">
      <alignment horizontal="left" vertical="center"/>
    </xf>
    <xf numFmtId="0" fontId="8" fillId="0" borderId="0" xfId="0" applyFont="1" applyAlignment="1">
      <alignment horizontal="left" vertical="center"/>
    </xf>
    <xf numFmtId="0" fontId="5" fillId="0" borderId="23" xfId="0" applyFont="1" applyBorder="1" applyAlignment="1">
      <alignment horizontal="center" vertical="center"/>
    </xf>
    <xf numFmtId="0" fontId="12" fillId="0" borderId="0" xfId="0" applyFont="1" applyAlignment="1">
      <alignment horizontal="left" vertical="center"/>
    </xf>
    <xf numFmtId="0" fontId="0" fillId="0" borderId="0" xfId="0" applyAlignment="1">
      <alignment wrapText="1"/>
    </xf>
    <xf numFmtId="3" fontId="4" fillId="0" borderId="1" xfId="0" applyNumberFormat="1" applyFont="1" applyBorder="1" applyAlignment="1">
      <alignment horizontal="center" vertical="center"/>
    </xf>
    <xf numFmtId="49" fontId="4" fillId="0" borderId="10" xfId="0" applyNumberFormat="1" applyFont="1" applyBorder="1" applyAlignment="1">
      <alignment horizontal="right" vertical="center" wrapText="1"/>
    </xf>
    <xf numFmtId="49" fontId="4" fillId="0" borderId="12" xfId="0" applyNumberFormat="1" applyFont="1" applyBorder="1" applyAlignment="1">
      <alignment horizontal="right" vertical="center" wrapText="1"/>
    </xf>
    <xf numFmtId="165" fontId="4" fillId="0" borderId="13" xfId="1" applyNumberFormat="1" applyFont="1" applyBorder="1" applyAlignment="1">
      <alignment horizontal="center" vertical="center" wrapText="1"/>
    </xf>
    <xf numFmtId="165" fontId="4" fillId="0" borderId="13" xfId="0" applyNumberFormat="1" applyFont="1" applyBorder="1" applyAlignment="1">
      <alignment horizontal="center" vertical="center" wrapText="1"/>
    </xf>
    <xf numFmtId="0" fontId="0" fillId="0" borderId="0" xfId="0" applyAlignment="1">
      <alignment horizontal="center" vertical="center"/>
    </xf>
    <xf numFmtId="49" fontId="4" fillId="0" borderId="0" xfId="0" applyNumberFormat="1" applyFont="1" applyAlignment="1">
      <alignment horizontal="right" vertical="center" wrapText="1"/>
    </xf>
    <xf numFmtId="165" fontId="4" fillId="0" borderId="0" xfId="0" applyNumberFormat="1" applyFont="1" applyAlignment="1">
      <alignment horizontal="center" vertical="center" wrapText="1"/>
    </xf>
    <xf numFmtId="49" fontId="4" fillId="0" borderId="0" xfId="1" applyNumberFormat="1" applyFont="1" applyBorder="1" applyAlignment="1">
      <alignment horizontal="center" vertical="center"/>
    </xf>
    <xf numFmtId="0" fontId="5" fillId="0" borderId="0" xfId="0" applyFont="1" applyAlignment="1">
      <alignment horizontal="right" vertical="center"/>
    </xf>
    <xf numFmtId="3" fontId="4" fillId="0" borderId="0" xfId="0" applyNumberFormat="1" applyFont="1" applyAlignment="1">
      <alignment vertical="center"/>
    </xf>
    <xf numFmtId="49" fontId="0" fillId="0" borderId="0" xfId="0" applyNumberFormat="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wrapText="1"/>
    </xf>
    <xf numFmtId="0" fontId="7" fillId="0" borderId="24" xfId="0" applyFont="1" applyBorder="1" applyAlignment="1">
      <alignment vertical="center"/>
    </xf>
    <xf numFmtId="0" fontId="3" fillId="0" borderId="31" xfId="0" applyFont="1" applyBorder="1" applyAlignment="1">
      <alignment horizontal="center" vertical="center"/>
    </xf>
    <xf numFmtId="3" fontId="4" fillId="0" borderId="8" xfId="0" applyNumberFormat="1" applyFont="1" applyBorder="1" applyAlignment="1">
      <alignment horizontal="center" vertical="center"/>
    </xf>
    <xf numFmtId="3" fontId="4" fillId="0" borderId="9" xfId="0" applyNumberFormat="1" applyFont="1" applyBorder="1" applyAlignment="1">
      <alignment horizontal="center" vertical="center"/>
    </xf>
    <xf numFmtId="3" fontId="4" fillId="0" borderId="11" xfId="0" applyNumberFormat="1" applyFont="1" applyBorder="1" applyAlignment="1">
      <alignment horizontal="center" vertical="center"/>
    </xf>
    <xf numFmtId="3" fontId="4" fillId="0" borderId="20"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0" borderId="15" xfId="0" applyNumberFormat="1" applyFont="1" applyBorder="1" applyAlignment="1">
      <alignment horizontal="center" vertical="center"/>
    </xf>
    <xf numFmtId="3" fontId="4" fillId="0" borderId="16"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4" fillId="0" borderId="7" xfId="0" applyNumberFormat="1" applyFont="1" applyBorder="1" applyAlignment="1">
      <alignment horizontal="right" vertical="center" wrapText="1"/>
    </xf>
    <xf numFmtId="165" fontId="4" fillId="0" borderId="8" xfId="1" applyNumberFormat="1" applyFont="1" applyBorder="1" applyAlignment="1">
      <alignment horizontal="center" vertical="center"/>
    </xf>
    <xf numFmtId="165" fontId="4" fillId="0" borderId="8" xfId="0" applyNumberFormat="1" applyFont="1" applyBorder="1" applyAlignment="1">
      <alignment horizontal="center"/>
    </xf>
    <xf numFmtId="166" fontId="4" fillId="0" borderId="8" xfId="1" applyNumberFormat="1" applyFont="1" applyBorder="1" applyAlignment="1">
      <alignment vertical="center"/>
    </xf>
    <xf numFmtId="0" fontId="7" fillId="0" borderId="25" xfId="0" applyFont="1" applyBorder="1" applyAlignment="1">
      <alignment horizontal="center" vertical="center"/>
    </xf>
    <xf numFmtId="3" fontId="4" fillId="0" borderId="39"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42" xfId="0" applyNumberFormat="1" applyFont="1" applyBorder="1" applyAlignment="1">
      <alignment horizontal="center" vertical="center"/>
    </xf>
    <xf numFmtId="3" fontId="4" fillId="0" borderId="43" xfId="0" applyNumberFormat="1" applyFont="1" applyBorder="1" applyAlignment="1">
      <alignment horizontal="center" vertical="center"/>
    </xf>
    <xf numFmtId="49" fontId="4" fillId="4" borderId="7" xfId="0" applyNumberFormat="1" applyFont="1" applyFill="1" applyBorder="1" applyAlignment="1">
      <alignment horizontal="right" vertical="center" wrapText="1"/>
    </xf>
    <xf numFmtId="165" fontId="4" fillId="4" borderId="8" xfId="1" applyNumberFormat="1" applyFont="1" applyFill="1" applyBorder="1" applyAlignment="1">
      <alignment horizontal="center" vertical="center"/>
    </xf>
    <xf numFmtId="165" fontId="4" fillId="4" borderId="8" xfId="0" applyNumberFormat="1" applyFont="1" applyFill="1" applyBorder="1" applyAlignment="1">
      <alignment horizontal="center"/>
    </xf>
    <xf numFmtId="49" fontId="4" fillId="4" borderId="10" xfId="0" applyNumberFormat="1" applyFont="1" applyFill="1" applyBorder="1" applyAlignment="1">
      <alignment horizontal="right" vertical="center" wrapText="1"/>
    </xf>
    <xf numFmtId="165" fontId="4" fillId="4" borderId="1" xfId="1" applyNumberFormat="1" applyFont="1" applyFill="1" applyBorder="1" applyAlignment="1">
      <alignment horizontal="center"/>
    </xf>
    <xf numFmtId="165" fontId="4" fillId="4" borderId="1" xfId="0" applyNumberFormat="1" applyFont="1" applyFill="1" applyBorder="1" applyAlignment="1">
      <alignment horizontal="center"/>
    </xf>
    <xf numFmtId="165" fontId="9" fillId="4" borderId="1" xfId="1" applyNumberFormat="1" applyFont="1" applyFill="1" applyBorder="1" applyAlignment="1">
      <alignment horizontal="center" vertical="center"/>
    </xf>
    <xf numFmtId="165" fontId="9" fillId="4" borderId="1" xfId="0" applyNumberFormat="1" applyFont="1" applyFill="1" applyBorder="1" applyAlignment="1">
      <alignment horizontal="center" vertical="center"/>
    </xf>
    <xf numFmtId="49" fontId="4" fillId="4" borderId="12" xfId="0" applyNumberFormat="1" applyFont="1" applyFill="1" applyBorder="1" applyAlignment="1">
      <alignment horizontal="right" vertical="center" wrapText="1"/>
    </xf>
    <xf numFmtId="165" fontId="4" fillId="4" borderId="13" xfId="1" applyNumberFormat="1" applyFont="1" applyFill="1" applyBorder="1" applyAlignment="1">
      <alignment horizontal="center" vertical="center" wrapText="1"/>
    </xf>
    <xf numFmtId="165" fontId="4" fillId="4" borderId="13" xfId="0" applyNumberFormat="1"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3" fontId="4" fillId="4" borderId="20" xfId="0" applyNumberFormat="1" applyFont="1" applyFill="1" applyBorder="1" applyAlignment="1">
      <alignment horizontal="center" vertical="center"/>
    </xf>
    <xf numFmtId="49" fontId="3" fillId="3" borderId="28" xfId="0" applyNumberFormat="1" applyFont="1" applyFill="1" applyBorder="1" applyAlignment="1">
      <alignment horizontal="center" vertical="center"/>
    </xf>
    <xf numFmtId="49" fontId="2" fillId="3" borderId="28"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3" fillId="3" borderId="13" xfId="0" applyNumberFormat="1" applyFont="1" applyFill="1" applyBorder="1" applyAlignment="1">
      <alignment horizontal="center" vertical="center"/>
    </xf>
    <xf numFmtId="0" fontId="8" fillId="4" borderId="0" xfId="0" applyFont="1" applyFill="1" applyAlignment="1">
      <alignment horizontal="left" vertical="center"/>
    </xf>
    <xf numFmtId="49" fontId="8" fillId="4" borderId="0" xfId="0" applyNumberFormat="1" applyFont="1" applyFill="1" applyAlignment="1">
      <alignment horizontal="left" vertical="center"/>
    </xf>
    <xf numFmtId="166" fontId="4" fillId="6" borderId="8" xfId="1" applyNumberFormat="1" applyFont="1" applyFill="1" applyBorder="1" applyAlignment="1">
      <alignment vertical="center"/>
    </xf>
    <xf numFmtId="3" fontId="4" fillId="6" borderId="9" xfId="0" applyNumberFormat="1" applyFont="1" applyFill="1" applyBorder="1" applyAlignment="1">
      <alignment horizontal="center" vertical="center"/>
    </xf>
    <xf numFmtId="3" fontId="4" fillId="6" borderId="11" xfId="0" applyNumberFormat="1" applyFont="1" applyFill="1" applyBorder="1" applyAlignment="1">
      <alignment horizontal="center" vertical="center"/>
    </xf>
    <xf numFmtId="3" fontId="4" fillId="6" borderId="21" xfId="0" applyNumberFormat="1" applyFont="1" applyFill="1" applyBorder="1" applyAlignment="1">
      <alignment horizontal="center" vertical="center"/>
    </xf>
    <xf numFmtId="3" fontId="4" fillId="6" borderId="16" xfId="0" applyNumberFormat="1" applyFont="1" applyFill="1" applyBorder="1" applyAlignment="1">
      <alignment horizontal="center" vertical="center"/>
    </xf>
    <xf numFmtId="3" fontId="4" fillId="6" borderId="15" xfId="0" applyNumberFormat="1" applyFont="1" applyFill="1" applyBorder="1" applyAlignment="1">
      <alignment horizontal="center"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165" fontId="5" fillId="0" borderId="28" xfId="1" applyNumberFormat="1" applyFont="1" applyBorder="1" applyAlignment="1">
      <alignment vertical="center"/>
    </xf>
    <xf numFmtId="166" fontId="4" fillId="0" borderId="1" xfId="1" applyNumberFormat="1" applyFont="1" applyBorder="1" applyAlignment="1">
      <alignment vertical="center"/>
    </xf>
    <xf numFmtId="166" fontId="4" fillId="0" borderId="13" xfId="1" applyNumberFormat="1" applyFont="1" applyBorder="1" applyAlignment="1">
      <alignment vertical="center"/>
    </xf>
    <xf numFmtId="49" fontId="4" fillId="0" borderId="0" xfId="0" applyNumberFormat="1" applyFont="1" applyAlignment="1">
      <alignment horizontal="left" vertical="center"/>
    </xf>
    <xf numFmtId="3" fontId="4" fillId="4" borderId="39" xfId="0" applyNumberFormat="1" applyFont="1" applyFill="1" applyBorder="1" applyAlignment="1">
      <alignment horizontal="center" vertical="center"/>
    </xf>
    <xf numFmtId="3" fontId="4" fillId="4" borderId="3" xfId="0" applyNumberFormat="1" applyFont="1" applyFill="1" applyBorder="1" applyAlignment="1">
      <alignment horizontal="center" vertical="center"/>
    </xf>
    <xf numFmtId="3" fontId="4" fillId="4" borderId="42" xfId="0" applyNumberFormat="1" applyFont="1" applyFill="1" applyBorder="1" applyAlignment="1">
      <alignment horizontal="center" vertical="center"/>
    </xf>
    <xf numFmtId="3" fontId="4" fillId="6" borderId="43" xfId="0" applyNumberFormat="1" applyFont="1" applyFill="1" applyBorder="1" applyAlignment="1">
      <alignment horizontal="center" vertical="center"/>
    </xf>
    <xf numFmtId="165" fontId="5" fillId="6" borderId="28" xfId="1" applyNumberFormat="1" applyFont="1" applyFill="1" applyBorder="1" applyAlignment="1">
      <alignment vertical="center"/>
    </xf>
    <xf numFmtId="166" fontId="4" fillId="6" borderId="1" xfId="1" applyNumberFormat="1" applyFont="1" applyFill="1" applyBorder="1" applyAlignment="1">
      <alignment vertical="center"/>
    </xf>
    <xf numFmtId="166" fontId="4" fillId="6" borderId="13" xfId="1" applyNumberFormat="1" applyFont="1" applyFill="1" applyBorder="1" applyAlignment="1">
      <alignment vertical="center"/>
    </xf>
    <xf numFmtId="0" fontId="5" fillId="0" borderId="0" xfId="0" applyFont="1" applyAlignment="1">
      <alignment vertical="center"/>
    </xf>
    <xf numFmtId="0" fontId="7" fillId="3" borderId="46" xfId="0" applyFont="1" applyFill="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horizontal="center" vertical="center" wrapText="1"/>
    </xf>
    <xf numFmtId="0" fontId="3" fillId="0" borderId="7" xfId="0" applyFont="1" applyBorder="1" applyAlignment="1">
      <alignment horizontal="center" vertical="center"/>
    </xf>
    <xf numFmtId="49" fontId="3" fillId="0" borderId="8" xfId="0" applyNumberFormat="1" applyFont="1" applyBorder="1" applyAlignment="1">
      <alignment horizontal="center" vertical="center"/>
    </xf>
    <xf numFmtId="49" fontId="2" fillId="0" borderId="8" xfId="0" applyNumberFormat="1" applyFont="1" applyBorder="1" applyAlignment="1">
      <alignment horizontal="center" vertical="center"/>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3" fontId="3" fillId="0" borderId="11" xfId="0" applyNumberFormat="1" applyFont="1" applyBorder="1" applyAlignment="1">
      <alignment horizontal="center" vertical="center"/>
    </xf>
    <xf numFmtId="3" fontId="3" fillId="0" borderId="14" xfId="0" applyNumberFormat="1" applyFont="1" applyBorder="1" applyAlignment="1">
      <alignment horizontal="center" vertical="center"/>
    </xf>
    <xf numFmtId="0" fontId="2" fillId="0" borderId="4" xfId="0" applyFont="1" applyBorder="1" applyAlignment="1">
      <alignment wrapText="1"/>
    </xf>
    <xf numFmtId="0" fontId="2" fillId="0" borderId="0" xfId="0" applyFont="1" applyAlignment="1">
      <alignment horizontal="left" vertical="center"/>
    </xf>
    <xf numFmtId="0" fontId="8"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top" wrapText="1"/>
    </xf>
    <xf numFmtId="0" fontId="2" fillId="0" borderId="4" xfId="0" applyFont="1" applyBorder="1" applyAlignment="1">
      <alignment horizontal="center"/>
    </xf>
    <xf numFmtId="0" fontId="6" fillId="2" borderId="1" xfId="0" applyFont="1" applyFill="1" applyBorder="1" applyAlignment="1">
      <alignment horizontal="left" vertical="center"/>
    </xf>
    <xf numFmtId="0" fontId="7" fillId="0" borderId="35"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46" xfId="0" applyFont="1" applyBorder="1" applyAlignment="1">
      <alignment horizontal="center" vertical="center" wrapText="1"/>
    </xf>
    <xf numFmtId="49" fontId="4" fillId="0" borderId="39" xfId="1" applyNumberFormat="1" applyFont="1" applyBorder="1" applyAlignment="1">
      <alignment horizontal="center" vertical="center"/>
    </xf>
    <xf numFmtId="49" fontId="4" fillId="0" borderId="47" xfId="1" applyNumberFormat="1" applyFont="1" applyBorder="1" applyAlignment="1">
      <alignment horizontal="center" vertical="center"/>
    </xf>
    <xf numFmtId="49" fontId="4" fillId="0" borderId="40" xfId="1" applyNumberFormat="1" applyFont="1" applyBorder="1" applyAlignment="1">
      <alignment horizontal="center" vertical="center"/>
    </xf>
    <xf numFmtId="49" fontId="4" fillId="0" borderId="3"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4" fillId="0" borderId="39" xfId="1" applyNumberFormat="1" applyFont="1" applyBorder="1" applyAlignment="1">
      <alignment horizontal="left" vertical="center"/>
    </xf>
    <xf numFmtId="49" fontId="4" fillId="0" borderId="47" xfId="1" applyNumberFormat="1" applyFont="1" applyBorder="1" applyAlignment="1">
      <alignment horizontal="left" vertical="center"/>
    </xf>
    <xf numFmtId="49" fontId="4" fillId="0" borderId="48" xfId="1" applyNumberFormat="1" applyFont="1" applyBorder="1" applyAlignment="1">
      <alignment horizontal="left" vertical="center"/>
    </xf>
    <xf numFmtId="49" fontId="4" fillId="0" borderId="3" xfId="1" applyNumberFormat="1" applyFont="1" applyBorder="1" applyAlignment="1">
      <alignment horizontal="left" vertical="center"/>
    </xf>
    <xf numFmtId="0" fontId="0" fillId="0" borderId="6" xfId="0" applyBorder="1" applyAlignment="1">
      <alignment horizontal="left" vertical="center"/>
    </xf>
    <xf numFmtId="0" fontId="0" fillId="0" borderId="49" xfId="0" applyBorder="1" applyAlignment="1">
      <alignment horizontal="left" vertical="center"/>
    </xf>
    <xf numFmtId="0" fontId="3" fillId="0" borderId="2" xfId="0" applyFont="1" applyBorder="1" applyAlignment="1">
      <alignment horizontal="left" vertical="center"/>
    </xf>
    <xf numFmtId="0" fontId="19" fillId="0" borderId="4" xfId="2" applyFont="1" applyFill="1" applyBorder="1" applyAlignment="1">
      <alignment horizontal="left" vertical="center"/>
    </xf>
    <xf numFmtId="0" fontId="15" fillId="0" borderId="4" xfId="0" applyFont="1" applyBorder="1" applyAlignment="1">
      <alignment horizontal="left" vertical="center"/>
    </xf>
    <xf numFmtId="0" fontId="0" fillId="0" borderId="4" xfId="0" applyBorder="1" applyAlignment="1">
      <alignment horizontal="left" vertical="center"/>
    </xf>
    <xf numFmtId="0" fontId="2" fillId="0" borderId="0" xfId="0" applyFont="1" applyAlignment="1">
      <alignment horizontal="left"/>
    </xf>
    <xf numFmtId="0" fontId="8" fillId="0" borderId="4" xfId="0" applyFont="1" applyBorder="1" applyAlignment="1">
      <alignment horizontal="left" vertical="center"/>
    </xf>
    <xf numFmtId="49" fontId="4" fillId="0" borderId="0" xfId="1" applyNumberFormat="1" applyFont="1" applyBorder="1" applyAlignment="1">
      <alignment horizontal="center" vertical="center"/>
    </xf>
    <xf numFmtId="49" fontId="5" fillId="0" borderId="0" xfId="0" applyNumberFormat="1" applyFont="1" applyAlignment="1">
      <alignment horizontal="right" vertical="center" wrapText="1"/>
    </xf>
    <xf numFmtId="49" fontId="4" fillId="0" borderId="18" xfId="1" applyNumberFormat="1" applyFont="1" applyBorder="1" applyAlignment="1">
      <alignment horizontal="left" vertical="center"/>
    </xf>
    <xf numFmtId="49" fontId="4" fillId="0" borderId="45" xfId="1" applyNumberFormat="1" applyFont="1" applyBorder="1" applyAlignment="1">
      <alignment horizontal="left" vertical="center"/>
    </xf>
    <xf numFmtId="49" fontId="4" fillId="0" borderId="17" xfId="1" applyNumberFormat="1" applyFont="1" applyBorder="1" applyAlignment="1">
      <alignment horizontal="left" vertical="center"/>
    </xf>
    <xf numFmtId="49" fontId="4" fillId="0" borderId="50" xfId="1" applyNumberFormat="1" applyFont="1" applyBorder="1" applyAlignment="1">
      <alignment horizontal="lef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11" fillId="0" borderId="6" xfId="0" applyFont="1" applyBorder="1" applyAlignment="1">
      <alignment horizontal="left" vertical="top" wrapText="1" indent="1"/>
    </xf>
    <xf numFmtId="0" fontId="5" fillId="0" borderId="35" xfId="0" applyFont="1" applyBorder="1" applyAlignment="1">
      <alignment horizontal="right" vertical="center"/>
    </xf>
    <xf numFmtId="0" fontId="5" fillId="0" borderId="36" xfId="0" applyFont="1" applyBorder="1" applyAlignment="1">
      <alignment horizontal="right" vertical="center"/>
    </xf>
    <xf numFmtId="0" fontId="5" fillId="0" borderId="25" xfId="0" applyFont="1" applyBorder="1" applyAlignment="1">
      <alignment horizontal="center" vertical="center" wrapText="1"/>
    </xf>
    <xf numFmtId="0" fontId="5" fillId="0" borderId="51" xfId="0" applyFont="1" applyBorder="1" applyAlignment="1">
      <alignment horizontal="center" vertical="center" wrapText="1"/>
    </xf>
    <xf numFmtId="49" fontId="3" fillId="0" borderId="1" xfId="1" applyNumberFormat="1" applyFont="1" applyBorder="1" applyAlignment="1">
      <alignment horizontal="center" vertical="center"/>
    </xf>
    <xf numFmtId="49" fontId="3" fillId="0" borderId="13" xfId="1"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3" xfId="0" applyNumberFormat="1"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 fontId="4" fillId="0" borderId="1" xfId="0" applyNumberFormat="1" applyFont="1" applyBorder="1" applyAlignment="1">
      <alignment horizontal="center" vertical="center"/>
    </xf>
    <xf numFmtId="0" fontId="2" fillId="0" borderId="2" xfId="0" applyFont="1" applyBorder="1" applyAlignment="1">
      <alignment horizontal="left" vertical="center"/>
    </xf>
    <xf numFmtId="0" fontId="8" fillId="0" borderId="0" xfId="0" applyFont="1" applyAlignment="1">
      <alignment horizontal="left" vertical="center" wrapText="1"/>
    </xf>
    <xf numFmtId="0" fontId="5" fillId="0" borderId="26" xfId="0" applyFont="1" applyBorder="1" applyAlignment="1">
      <alignment horizontal="center" vertical="center" wrapText="1"/>
    </xf>
    <xf numFmtId="0" fontId="5" fillId="0" borderId="33" xfId="0" applyFont="1" applyBorder="1" applyAlignment="1">
      <alignment horizontal="center" vertical="center" wrapText="1"/>
    </xf>
    <xf numFmtId="49" fontId="3" fillId="0" borderId="8" xfId="1" applyNumberFormat="1" applyFont="1" applyBorder="1" applyAlignment="1">
      <alignment horizontal="center" vertical="center"/>
    </xf>
    <xf numFmtId="49" fontId="3" fillId="0" borderId="8" xfId="0" applyNumberFormat="1" applyFont="1" applyBorder="1" applyAlignment="1">
      <alignment horizontal="center" vertical="center"/>
    </xf>
    <xf numFmtId="3" fontId="4" fillId="0" borderId="20" xfId="0" applyNumberFormat="1" applyFont="1" applyBorder="1" applyAlignment="1">
      <alignment horizontal="center" vertical="center"/>
    </xf>
    <xf numFmtId="0" fontId="5" fillId="0" borderId="27" xfId="0" applyFont="1" applyBorder="1" applyAlignment="1">
      <alignment horizontal="right" vertical="center"/>
    </xf>
    <xf numFmtId="0" fontId="5" fillId="0" borderId="37" xfId="0" applyFont="1" applyBorder="1" applyAlignment="1">
      <alignment horizontal="right" vertical="center"/>
    </xf>
    <xf numFmtId="0" fontId="5" fillId="0" borderId="38" xfId="0" applyFont="1" applyBorder="1" applyAlignment="1">
      <alignment horizontal="right"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3" fontId="4" fillId="0" borderId="8" xfId="0" applyNumberFormat="1" applyFont="1" applyBorder="1" applyAlignment="1">
      <alignment horizontal="center" vertical="center"/>
    </xf>
    <xf numFmtId="0" fontId="2" fillId="3" borderId="4" xfId="0" applyFont="1" applyFill="1" applyBorder="1" applyAlignment="1">
      <alignment horizontal="center"/>
    </xf>
    <xf numFmtId="49" fontId="3" fillId="3" borderId="13" xfId="1" applyNumberFormat="1" applyFont="1" applyFill="1" applyBorder="1" applyAlignment="1">
      <alignment horizontal="center" vertical="center"/>
    </xf>
    <xf numFmtId="49" fontId="3" fillId="3" borderId="18" xfId="0" applyNumberFormat="1" applyFont="1" applyFill="1" applyBorder="1" applyAlignment="1">
      <alignment horizontal="center" vertical="center"/>
    </xf>
    <xf numFmtId="49" fontId="3" fillId="3" borderId="17" xfId="0" applyNumberFormat="1" applyFont="1" applyFill="1" applyBorder="1" applyAlignment="1">
      <alignment horizontal="center" vertical="center"/>
    </xf>
    <xf numFmtId="0" fontId="11" fillId="3" borderId="6" xfId="0" applyFont="1" applyFill="1" applyBorder="1" applyAlignment="1">
      <alignment horizontal="left" vertical="top" wrapText="1" indent="1"/>
    </xf>
    <xf numFmtId="0" fontId="13" fillId="3" borderId="4" xfId="0" applyFont="1" applyFill="1" applyBorder="1" applyAlignment="1">
      <alignment horizontal="left"/>
    </xf>
    <xf numFmtId="49" fontId="3" fillId="3" borderId="39" xfId="0" applyNumberFormat="1" applyFont="1" applyFill="1" applyBorder="1" applyAlignment="1">
      <alignment horizontal="center" vertical="center"/>
    </xf>
    <xf numFmtId="49" fontId="3" fillId="3" borderId="48" xfId="0" applyNumberFormat="1" applyFont="1" applyFill="1" applyBorder="1" applyAlignment="1">
      <alignment horizontal="center" vertical="center"/>
    </xf>
    <xf numFmtId="49" fontId="3" fillId="3" borderId="3" xfId="0" applyNumberFormat="1" applyFont="1" applyFill="1" applyBorder="1" applyAlignment="1">
      <alignment horizontal="center" vertical="center"/>
    </xf>
    <xf numFmtId="49" fontId="3" fillId="3" borderId="49" xfId="0" applyNumberFormat="1" applyFont="1" applyFill="1" applyBorder="1" applyAlignment="1">
      <alignment horizontal="center" vertical="center"/>
    </xf>
    <xf numFmtId="49" fontId="3" fillId="3" borderId="50" xfId="0" applyNumberFormat="1" applyFont="1" applyFill="1" applyBorder="1" applyAlignment="1">
      <alignment horizontal="center" vertical="center"/>
    </xf>
    <xf numFmtId="49" fontId="3" fillId="3" borderId="28" xfId="1" applyNumberFormat="1" applyFont="1" applyFill="1" applyBorder="1" applyAlignment="1">
      <alignment horizontal="center" vertical="center"/>
    </xf>
    <xf numFmtId="49" fontId="3" fillId="3" borderId="30" xfId="0" applyNumberFormat="1" applyFont="1" applyFill="1" applyBorder="1" applyAlignment="1">
      <alignment horizontal="center" vertical="center"/>
    </xf>
    <xf numFmtId="49" fontId="3" fillId="3" borderId="29" xfId="0" applyNumberFormat="1" applyFont="1" applyFill="1" applyBorder="1" applyAlignment="1">
      <alignment horizontal="center" vertical="center"/>
    </xf>
    <xf numFmtId="49" fontId="3" fillId="3" borderId="1" xfId="1" applyNumberFormat="1"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3" fontId="4" fillId="5" borderId="8"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0" fontId="4" fillId="0" borderId="2" xfId="0" applyFont="1" applyBorder="1" applyAlignment="1">
      <alignment horizontal="left"/>
    </xf>
    <xf numFmtId="0" fontId="5" fillId="3" borderId="23" xfId="0" applyFont="1" applyFill="1" applyBorder="1" applyAlignment="1">
      <alignment horizontal="center" vertical="center"/>
    </xf>
    <xf numFmtId="0" fontId="5" fillId="3" borderId="24" xfId="0" applyFont="1" applyFill="1" applyBorder="1" applyAlignment="1">
      <alignment horizontal="center" vertical="center"/>
    </xf>
    <xf numFmtId="0" fontId="5" fillId="0" borderId="23"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52" xfId="0" applyFont="1" applyBorder="1" applyAlignment="1">
      <alignment horizontal="right" vertical="center"/>
    </xf>
    <xf numFmtId="0" fontId="5" fillId="0" borderId="46" xfId="0" applyFont="1" applyBorder="1" applyAlignment="1">
      <alignment horizontal="right" vertical="center"/>
    </xf>
    <xf numFmtId="0" fontId="5" fillId="0" borderId="46" xfId="0" applyFont="1" applyBorder="1" applyAlignment="1">
      <alignment horizontal="center" vertical="center" wrapText="1"/>
    </xf>
    <xf numFmtId="0" fontId="4" fillId="5" borderId="10" xfId="0" applyFont="1" applyFill="1" applyBorder="1" applyAlignment="1">
      <alignment horizontal="center" vertical="center"/>
    </xf>
    <xf numFmtId="0" fontId="4" fillId="5" borderId="1" xfId="0" applyFont="1" applyFill="1" applyBorder="1" applyAlignment="1">
      <alignment horizontal="center" vertical="center"/>
    </xf>
    <xf numFmtId="3" fontId="4" fillId="5" borderId="1" xfId="0" applyNumberFormat="1"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3" fontId="4" fillId="5" borderId="20" xfId="0" applyNumberFormat="1" applyFont="1" applyFill="1" applyBorder="1" applyAlignment="1">
      <alignment horizontal="center" vertical="center"/>
    </xf>
    <xf numFmtId="49" fontId="4" fillId="4" borderId="18" xfId="1" applyNumberFormat="1" applyFont="1" applyFill="1" applyBorder="1" applyAlignment="1">
      <alignment horizontal="center" vertical="center"/>
    </xf>
    <xf numFmtId="49" fontId="4" fillId="4" borderId="45" xfId="1" applyNumberFormat="1" applyFont="1" applyFill="1" applyBorder="1" applyAlignment="1">
      <alignment horizontal="center" vertical="center"/>
    </xf>
    <xf numFmtId="49" fontId="4" fillId="4" borderId="17" xfId="1" applyNumberFormat="1" applyFont="1" applyFill="1" applyBorder="1" applyAlignment="1">
      <alignment horizontal="center" vertical="center"/>
    </xf>
    <xf numFmtId="49" fontId="4" fillId="4" borderId="1" xfId="1" applyNumberFormat="1" applyFont="1" applyFill="1" applyBorder="1" applyAlignment="1">
      <alignment horizontal="center" vertical="center"/>
    </xf>
    <xf numFmtId="49" fontId="4" fillId="4" borderId="11" xfId="1" applyNumberFormat="1" applyFont="1" applyFill="1" applyBorder="1" applyAlignment="1">
      <alignment horizontal="center" vertical="center"/>
    </xf>
    <xf numFmtId="49" fontId="4" fillId="4" borderId="50" xfId="1" applyNumberFormat="1" applyFont="1" applyFill="1" applyBorder="1" applyAlignment="1">
      <alignment horizontal="center" vertical="center"/>
    </xf>
    <xf numFmtId="0" fontId="7" fillId="0" borderId="41" xfId="0" applyFont="1" applyBorder="1" applyAlignment="1">
      <alignment horizontal="center" vertical="center" wrapText="1"/>
    </xf>
    <xf numFmtId="0" fontId="7" fillId="0" borderId="51" xfId="0" applyFont="1" applyBorder="1" applyAlignment="1">
      <alignment horizontal="center" vertical="center" wrapText="1"/>
    </xf>
    <xf numFmtId="49" fontId="4" fillId="4" borderId="8" xfId="1" applyNumberFormat="1" applyFont="1" applyFill="1" applyBorder="1" applyAlignment="1">
      <alignment horizontal="center" vertical="center"/>
    </xf>
    <xf numFmtId="49" fontId="4" fillId="4" borderId="9" xfId="1" applyNumberFormat="1" applyFont="1" applyFill="1" applyBorder="1" applyAlignment="1">
      <alignment horizontal="center" vertical="center"/>
    </xf>
    <xf numFmtId="0" fontId="8" fillId="4" borderId="4" xfId="0" applyFont="1" applyFill="1" applyBorder="1" applyAlignment="1">
      <alignment horizontal="left" vertical="center"/>
    </xf>
    <xf numFmtId="0" fontId="19" fillId="4" borderId="4" xfId="2" applyFont="1" applyFill="1" applyBorder="1" applyAlignment="1">
      <alignment horizontal="left" vertical="center"/>
    </xf>
    <xf numFmtId="0" fontId="8" fillId="4" borderId="0" xfId="0" applyFont="1" applyFill="1" applyAlignment="1">
      <alignment horizontal="left" vertical="center"/>
    </xf>
    <xf numFmtId="0" fontId="8" fillId="4" borderId="0" xfId="0" applyFont="1" applyFill="1" applyAlignment="1">
      <alignment horizontal="left" vertical="center" wrapText="1"/>
    </xf>
  </cellXfs>
  <cellStyles count="3">
    <cellStyle name="Currency" xfId="1" builtinId="4"/>
    <cellStyle name="Hyperlink" xfId="2" builtinId="8"/>
    <cellStyle name="Normal" xfId="0" builtinId="0"/>
  </cellStyles>
  <dxfs count="17">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0"/>
        <color theme="1"/>
        <name val="Arial"/>
        <scheme val="none"/>
      </font>
      <alignment horizontal="left" vertical="center"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center"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id="1" name="AggSource" displayName="AggSource" ref="A1:A5" totalsRowShown="0" headerRowDxfId="16" dataDxfId="15">
  <autoFilter ref="A1:A5"/>
  <tableColumns count="1">
    <tableColumn id="1" name="Aggregate Source" dataDxfId="14"/>
  </tableColumns>
  <tableStyleInfo name="TableStyleMedium2" showFirstColumn="0" showLastColumn="0" showRowStripes="1" showColumnStripes="0"/>
</table>
</file>

<file path=xl/tables/table2.xml><?xml version="1.0" encoding="utf-8"?>
<table xmlns="http://schemas.openxmlformats.org/spreadsheetml/2006/main" id="2" name="Consultants" displayName="Consultants" ref="C1:C41" totalsRowShown="0" headerRowDxfId="13" dataDxfId="12">
  <autoFilter ref="C1:C41"/>
  <tableColumns count="1">
    <tableColumn id="1" name="Consultants" dataDxfId="11"/>
  </tableColumns>
  <tableStyleInfo name="TableStyleMedium2" showFirstColumn="0" showLastColumn="0" showRowStripes="1" showColumnStripes="0"/>
</table>
</file>

<file path=xl/tables/table3.xml><?xml version="1.0" encoding="utf-8"?>
<table xmlns="http://schemas.openxmlformats.org/spreadsheetml/2006/main" id="4" name="Table4" displayName="Table4" ref="F1:L8" totalsRowShown="0" dataDxfId="10">
  <autoFilter ref="F1:L8"/>
  <tableColumns count="7">
    <tableColumn id="1" name="Superpave" dataDxfId="9"/>
    <tableColumn id="2" name="ACP" dataDxfId="8"/>
    <tableColumn id="3" name="GBC" dataDxfId="7"/>
    <tableColumn id="4" name="Surfacing Gravel" dataDxfId="6"/>
    <tableColumn id="5" name="Gravel Fill" dataDxfId="5"/>
    <tableColumn id="6" name="Filter" dataDxfId="4"/>
    <tableColumn id="7" name="Other" dataDxfId="3"/>
  </tableColumns>
  <tableStyleInfo name="TableStyleMedium2" showFirstColumn="0" showLastColumn="0" showRowStripes="1" showColumnStripes="0"/>
</table>
</file>

<file path=xl/tables/table4.xml><?xml version="1.0" encoding="utf-8"?>
<table xmlns="http://schemas.openxmlformats.org/spreadsheetml/2006/main" id="5" name="WorkType" displayName="WorkType" ref="N1:N8" totalsRowShown="0" headerRowDxfId="2" dataDxfId="1">
  <autoFilter ref="N1:N8"/>
  <tableColumns count="1">
    <tableColumn id="1" name="WorkType" dataDxfId="0"/>
  </tableColumns>
  <tableStyleInfo name="TableStyleMedium2" showFirstColumn="0" showLastColumn="0" showRowStripes="1" showColumnStripes="0"/>
</table>
</file>

<file path=xl/tables/table5.xml><?xml version="1.0" encoding="utf-8"?>
<table xmlns="http://schemas.openxmlformats.org/spreadsheetml/2006/main" id="7" name="SourceType" displayName="SourceType" ref="F14:F16" totalsRowShown="0">
  <autoFilter ref="F14:F16"/>
  <tableColumns count="1">
    <tableColumn id="1" name="SourceType"/>
  </tableColumns>
  <tableStyleInfo name="TableStyleMedium2" showFirstColumn="0" showLastColumn="0" showRowStripes="1" showColumnStripes="0"/>
</table>
</file>

<file path=xl/tables/table6.xml><?xml version="1.0" encoding="utf-8"?>
<table xmlns="http://schemas.openxmlformats.org/spreadsheetml/2006/main" id="8" name="Table8" displayName="Table8" ref="H14:H19" totalsRowShown="0">
  <autoFilter ref="H14:H19"/>
  <tableColumns count="1">
    <tableColumn id="1" name="Ownership"/>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dave.s@fictionalworks.com" TargetMode="Externa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83"/>
  <sheetViews>
    <sheetView tabSelected="1" view="pageLayout" topLeftCell="A46" zoomScale="55" zoomScaleNormal="70" zoomScalePageLayoutView="55" workbookViewId="0">
      <selection activeCell="E67" sqref="E67"/>
    </sheetView>
  </sheetViews>
  <sheetFormatPr defaultColWidth="9.1796875" defaultRowHeight="14" x14ac:dyDescent="0.3"/>
  <cols>
    <col min="1" max="1" width="14.1796875" style="1" customWidth="1"/>
    <col min="2" max="3" width="19.453125" style="1" customWidth="1"/>
    <col min="4" max="4" width="14.1796875" style="1" customWidth="1"/>
    <col min="5" max="9" width="21" style="1" customWidth="1"/>
    <col min="10" max="10" width="23.54296875" style="1" customWidth="1"/>
    <col min="11" max="16384" width="9.1796875" style="1"/>
  </cols>
  <sheetData>
    <row r="1" spans="1:10" ht="25" x14ac:dyDescent="0.3">
      <c r="A1" s="124" t="s">
        <v>0</v>
      </c>
      <c r="B1" s="124"/>
      <c r="C1" s="124"/>
      <c r="D1" s="124"/>
      <c r="E1" s="124"/>
      <c r="F1" s="124"/>
      <c r="G1" s="124"/>
      <c r="H1" s="124"/>
      <c r="I1" s="124"/>
      <c r="J1" s="124"/>
    </row>
    <row r="2" spans="1:10" s="3" customFormat="1" ht="15" customHeight="1" x14ac:dyDescent="0.35">
      <c r="A2" s="173" t="s">
        <v>1</v>
      </c>
      <c r="B2" s="173"/>
      <c r="C2" s="173"/>
      <c r="D2" s="173"/>
      <c r="E2" s="173"/>
      <c r="F2" s="173"/>
      <c r="G2" s="3" t="s">
        <v>2</v>
      </c>
      <c r="H2" s="3" t="s">
        <v>3</v>
      </c>
      <c r="I2" s="26" t="s">
        <v>4</v>
      </c>
      <c r="J2" s="26" t="s">
        <v>5</v>
      </c>
    </row>
    <row r="3" spans="1:10" s="27" customFormat="1" ht="24" customHeight="1" x14ac:dyDescent="0.35">
      <c r="A3" s="174"/>
      <c r="B3" s="174"/>
      <c r="C3" s="174"/>
      <c r="D3" s="174"/>
      <c r="E3" s="174"/>
      <c r="F3" s="174"/>
      <c r="G3" s="98" t="s">
        <v>6</v>
      </c>
      <c r="H3" s="98" t="s">
        <v>6</v>
      </c>
      <c r="I3" s="98" t="s">
        <v>6</v>
      </c>
      <c r="J3" s="98" t="s">
        <v>6</v>
      </c>
    </row>
    <row r="4" spans="1:10" s="3" customFormat="1" x14ac:dyDescent="0.35">
      <c r="A4" s="119" t="s">
        <v>7</v>
      </c>
      <c r="B4" s="119"/>
      <c r="C4" s="119"/>
      <c r="D4" s="119"/>
      <c r="E4" s="119" t="s">
        <v>8</v>
      </c>
      <c r="F4" s="119"/>
      <c r="G4" s="119"/>
      <c r="H4" s="119"/>
      <c r="I4" s="119"/>
      <c r="J4" s="26" t="s">
        <v>9</v>
      </c>
    </row>
    <row r="5" spans="1:10" s="5" customFormat="1" ht="24" customHeight="1" x14ac:dyDescent="0.35">
      <c r="A5" s="120"/>
      <c r="B5" s="120"/>
      <c r="C5" s="120"/>
      <c r="D5" s="120"/>
      <c r="E5" s="120"/>
      <c r="F5" s="120"/>
      <c r="G5" s="120"/>
      <c r="H5" s="120"/>
      <c r="I5" s="121"/>
      <c r="J5" s="98" t="s">
        <v>10</v>
      </c>
    </row>
    <row r="6" spans="1:10" s="3" customFormat="1" ht="14.5" x14ac:dyDescent="0.35">
      <c r="A6" s="119" t="s">
        <v>11</v>
      </c>
      <c r="B6" s="119"/>
      <c r="C6" s="119" t="s">
        <v>12</v>
      </c>
      <c r="D6" s="121"/>
      <c r="E6" s="119" t="s">
        <v>13</v>
      </c>
      <c r="F6" s="119"/>
      <c r="G6" s="119"/>
      <c r="H6" s="119"/>
      <c r="I6" s="121"/>
      <c r="J6" s="121"/>
    </row>
    <row r="7" spans="1:10" s="5" customFormat="1" ht="24" customHeight="1" x14ac:dyDescent="0.35">
      <c r="A7" s="146"/>
      <c r="B7" s="146"/>
      <c r="C7" s="146"/>
      <c r="D7" s="146"/>
      <c r="E7" s="142"/>
      <c r="F7" s="143"/>
      <c r="G7" s="143"/>
      <c r="H7" s="143"/>
      <c r="I7" s="144"/>
      <c r="J7" s="144"/>
    </row>
    <row r="8" spans="1:10" ht="25" x14ac:dyDescent="0.3">
      <c r="A8" s="124" t="s">
        <v>14</v>
      </c>
      <c r="B8" s="124"/>
      <c r="C8" s="124"/>
      <c r="D8" s="124"/>
      <c r="E8" s="124"/>
      <c r="F8" s="124"/>
      <c r="G8" s="124"/>
      <c r="H8" s="124"/>
      <c r="I8" s="124"/>
      <c r="J8" s="124"/>
    </row>
    <row r="9" spans="1:10" s="4" customFormat="1" ht="9.75" customHeight="1" thickBot="1" x14ac:dyDescent="0.4"/>
    <row r="10" spans="1:10" s="4" customFormat="1" ht="48.75" customHeight="1" thickBot="1" x14ac:dyDescent="0.4">
      <c r="A10" s="93" t="s">
        <v>15</v>
      </c>
      <c r="B10" s="94" t="s">
        <v>16</v>
      </c>
      <c r="C10" s="94" t="s">
        <v>17</v>
      </c>
      <c r="D10" s="94" t="s">
        <v>18</v>
      </c>
      <c r="E10" s="125" t="s">
        <v>19</v>
      </c>
      <c r="F10" s="126"/>
      <c r="G10" s="127"/>
      <c r="H10" s="125" t="s">
        <v>20</v>
      </c>
      <c r="I10" s="126"/>
      <c r="J10" s="128"/>
    </row>
    <row r="11" spans="1:10" ht="17.5" x14ac:dyDescent="0.35">
      <c r="A11" s="58"/>
      <c r="B11" s="59"/>
      <c r="C11" s="60"/>
      <c r="D11" s="61" t="str">
        <f>IF(COUNTBLANK(A11),"",C11-B11)</f>
        <v/>
      </c>
      <c r="E11" s="129"/>
      <c r="F11" s="130"/>
      <c r="G11" s="131"/>
      <c r="H11" s="135"/>
      <c r="I11" s="136"/>
      <c r="J11" s="137"/>
    </row>
    <row r="12" spans="1:10" ht="17.5" x14ac:dyDescent="0.35">
      <c r="A12" s="32"/>
      <c r="B12" s="12"/>
      <c r="C12" s="11"/>
      <c r="D12" s="96" t="str">
        <f>IF(COUNTBLANK(A12),"",C12-B12)</f>
        <v/>
      </c>
      <c r="E12" s="132"/>
      <c r="F12" s="133"/>
      <c r="G12" s="134"/>
      <c r="H12" s="138"/>
      <c r="I12" s="139"/>
      <c r="J12" s="140"/>
    </row>
    <row r="13" spans="1:10" ht="17.5" x14ac:dyDescent="0.3">
      <c r="A13" s="32"/>
      <c r="B13" s="13"/>
      <c r="C13" s="14"/>
      <c r="D13" s="96" t="str">
        <f>IF(COUNTBLANK(A13),"",C13-B13)</f>
        <v/>
      </c>
      <c r="E13" s="132"/>
      <c r="F13" s="133"/>
      <c r="G13" s="134"/>
      <c r="H13" s="138"/>
      <c r="I13" s="139"/>
      <c r="J13" s="140"/>
    </row>
    <row r="14" spans="1:10" ht="17.5" x14ac:dyDescent="0.3">
      <c r="A14" s="32"/>
      <c r="B14" s="13"/>
      <c r="C14" s="14"/>
      <c r="D14" s="96" t="str">
        <f>IF(COUNTBLANK(A14),"",C14-B14)</f>
        <v/>
      </c>
      <c r="E14" s="132"/>
      <c r="F14" s="133"/>
      <c r="G14" s="134"/>
      <c r="H14" s="138"/>
      <c r="I14" s="139"/>
      <c r="J14" s="140"/>
    </row>
    <row r="15" spans="1:10" ht="18" thickBot="1" x14ac:dyDescent="0.35">
      <c r="A15" s="33"/>
      <c r="B15" s="34"/>
      <c r="C15" s="35"/>
      <c r="D15" s="97" t="str">
        <f>IF(COUNTBLANK(A15),"",C15-B15)</f>
        <v/>
      </c>
      <c r="E15" s="149"/>
      <c r="F15" s="150"/>
      <c r="G15" s="151"/>
      <c r="H15" s="149"/>
      <c r="I15" s="150"/>
      <c r="J15" s="152"/>
    </row>
    <row r="16" spans="1:10" ht="18" customHeight="1" x14ac:dyDescent="0.3">
      <c r="B16" s="148" t="s">
        <v>21</v>
      </c>
      <c r="C16" s="148"/>
      <c r="D16" s="95">
        <f>SUM(D11:D14)</f>
        <v>0</v>
      </c>
      <c r="E16" s="147"/>
      <c r="F16" s="147"/>
      <c r="G16" s="147"/>
      <c r="H16" s="147"/>
      <c r="I16" s="147"/>
      <c r="J16" s="147"/>
    </row>
    <row r="17" spans="1:10" ht="9.75" customHeight="1" x14ac:dyDescent="0.3">
      <c r="A17" s="37"/>
      <c r="B17" s="37"/>
      <c r="C17" s="38"/>
      <c r="D17" s="39"/>
      <c r="E17" s="39"/>
      <c r="F17" s="39"/>
      <c r="G17" s="39"/>
      <c r="H17" s="39"/>
      <c r="I17" s="39"/>
      <c r="J17" s="39"/>
    </row>
    <row r="18" spans="1:10" ht="25" x14ac:dyDescent="0.3">
      <c r="A18" s="124" t="s">
        <v>22</v>
      </c>
      <c r="B18" s="124"/>
      <c r="C18" s="124"/>
      <c r="D18" s="124"/>
      <c r="E18" s="124"/>
      <c r="F18" s="124"/>
      <c r="G18" s="124"/>
      <c r="H18" s="124"/>
      <c r="I18" s="124"/>
      <c r="J18" s="124"/>
    </row>
    <row r="19" spans="1:10" ht="11.25" customHeight="1" thickBot="1" x14ac:dyDescent="0.35">
      <c r="A19" s="145"/>
      <c r="B19" s="145"/>
      <c r="C19" s="145"/>
      <c r="D19" s="145"/>
      <c r="E19" s="145"/>
      <c r="F19" s="145"/>
      <c r="G19" s="145"/>
      <c r="H19" s="145"/>
      <c r="I19" s="145"/>
      <c r="J19" s="145"/>
    </row>
    <row r="20" spans="1:10" ht="20.5" thickBot="1" x14ac:dyDescent="0.35">
      <c r="A20" s="166" t="s">
        <v>23</v>
      </c>
      <c r="B20" s="167"/>
      <c r="C20" s="183" t="s">
        <v>24</v>
      </c>
      <c r="D20" s="184"/>
      <c r="E20" s="43" t="str">
        <f>IF(COUNTBLANK(A11),"HWY:CS (t)",A11&amp;" (t)")</f>
        <v>HWY:CS (t)</v>
      </c>
      <c r="F20" s="43" t="str">
        <f>IF(COUNTBLANK(A12),"HWY:CS (t)",A12&amp;" (t)")</f>
        <v>HWY:CS (t)</v>
      </c>
      <c r="G20" s="43" t="str">
        <f>IF(COUNTBLANK(A13),"HWY:CS (t)",A13&amp;" (t)")</f>
        <v>HWY:CS (t)</v>
      </c>
      <c r="H20" s="43" t="str">
        <f>IF(COUNTBLANK(A14),"HWY:CS (t)",A14&amp;" (t)")</f>
        <v>HWY:CS (t)</v>
      </c>
      <c r="I20" s="62" t="str">
        <f>IF(COUNTBLANK(A15),"HWY:CS (t)",A15&amp;" (t)")</f>
        <v>HWY:CS (t)</v>
      </c>
      <c r="J20" s="44" t="s">
        <v>25</v>
      </c>
    </row>
    <row r="21" spans="1:10" ht="17.5" x14ac:dyDescent="0.3">
      <c r="A21" s="170" t="s">
        <v>26</v>
      </c>
      <c r="B21" s="171"/>
      <c r="C21" s="185" t="s">
        <v>27</v>
      </c>
      <c r="D21" s="185"/>
      <c r="E21" s="49"/>
      <c r="F21" s="49"/>
      <c r="G21" s="49"/>
      <c r="H21" s="49"/>
      <c r="I21" s="63"/>
      <c r="J21" s="50" t="str">
        <f>IF(ISBLANK(E21),"",SUM(E21:H21))</f>
        <v/>
      </c>
    </row>
    <row r="22" spans="1:10" ht="17.5" x14ac:dyDescent="0.3">
      <c r="A22" s="164" t="s">
        <v>26</v>
      </c>
      <c r="B22" s="165"/>
      <c r="C22" s="172" t="s">
        <v>28</v>
      </c>
      <c r="D22" s="172"/>
      <c r="E22" s="31"/>
      <c r="F22" s="31"/>
      <c r="G22" s="31"/>
      <c r="H22" s="31"/>
      <c r="I22" s="64"/>
      <c r="J22" s="51" t="str">
        <f t="shared" ref="J22:J36" si="0">IF(ISBLANK(E22),"",SUM(E22:H22))</f>
        <v/>
      </c>
    </row>
    <row r="23" spans="1:10" ht="17.5" x14ac:dyDescent="0.3">
      <c r="A23" s="164" t="s">
        <v>26</v>
      </c>
      <c r="B23" s="165"/>
      <c r="C23" s="172" t="s">
        <v>29</v>
      </c>
      <c r="D23" s="172"/>
      <c r="E23" s="31"/>
      <c r="F23" s="31"/>
      <c r="G23" s="31"/>
      <c r="H23" s="31"/>
      <c r="I23" s="64"/>
      <c r="J23" s="51" t="str">
        <f t="shared" si="0"/>
        <v/>
      </c>
    </row>
    <row r="24" spans="1:10" ht="17.5" x14ac:dyDescent="0.3">
      <c r="A24" s="164" t="s">
        <v>30</v>
      </c>
      <c r="B24" s="165"/>
      <c r="C24" s="172" t="s">
        <v>31</v>
      </c>
      <c r="D24" s="172"/>
      <c r="E24" s="31"/>
      <c r="F24" s="31"/>
      <c r="G24" s="31"/>
      <c r="H24" s="31"/>
      <c r="I24" s="64"/>
      <c r="J24" s="51" t="str">
        <f t="shared" si="0"/>
        <v/>
      </c>
    </row>
    <row r="25" spans="1:10" ht="17.5" x14ac:dyDescent="0.3">
      <c r="A25" s="164" t="s">
        <v>30</v>
      </c>
      <c r="B25" s="165"/>
      <c r="C25" s="172" t="s">
        <v>32</v>
      </c>
      <c r="D25" s="172"/>
      <c r="E25" s="31"/>
      <c r="F25" s="31"/>
      <c r="G25" s="31"/>
      <c r="H25" s="31"/>
      <c r="I25" s="64"/>
      <c r="J25" s="51" t="str">
        <f t="shared" si="0"/>
        <v/>
      </c>
    </row>
    <row r="26" spans="1:10" ht="17.5" x14ac:dyDescent="0.3">
      <c r="A26" s="164" t="s">
        <v>30</v>
      </c>
      <c r="B26" s="165"/>
      <c r="C26" s="172"/>
      <c r="D26" s="172"/>
      <c r="E26" s="31"/>
      <c r="F26" s="31"/>
      <c r="G26" s="31"/>
      <c r="H26" s="31"/>
      <c r="I26" s="64"/>
      <c r="J26" s="51" t="str">
        <f t="shared" si="0"/>
        <v/>
      </c>
    </row>
    <row r="27" spans="1:10" ht="17.5" x14ac:dyDescent="0.3">
      <c r="A27" s="164" t="s">
        <v>30</v>
      </c>
      <c r="B27" s="165"/>
      <c r="C27" s="172"/>
      <c r="D27" s="172"/>
      <c r="E27" s="31"/>
      <c r="F27" s="31"/>
      <c r="G27" s="31"/>
      <c r="H27" s="31"/>
      <c r="I27" s="64"/>
      <c r="J27" s="51" t="str">
        <f t="shared" si="0"/>
        <v/>
      </c>
    </row>
    <row r="28" spans="1:10" ht="17.5" x14ac:dyDescent="0.3">
      <c r="A28" s="164" t="s">
        <v>30</v>
      </c>
      <c r="B28" s="165"/>
      <c r="C28" s="172"/>
      <c r="D28" s="172"/>
      <c r="E28" s="31"/>
      <c r="F28" s="31"/>
      <c r="G28" s="31"/>
      <c r="H28" s="31"/>
      <c r="I28" s="64"/>
      <c r="J28" s="51" t="str">
        <f t="shared" si="0"/>
        <v/>
      </c>
    </row>
    <row r="29" spans="1:10" ht="17.5" x14ac:dyDescent="0.3">
      <c r="A29" s="164" t="s">
        <v>33</v>
      </c>
      <c r="B29" s="165"/>
      <c r="C29" s="172"/>
      <c r="D29" s="172"/>
      <c r="E29" s="31"/>
      <c r="F29" s="31"/>
      <c r="G29" s="31"/>
      <c r="H29" s="31"/>
      <c r="I29" s="64"/>
      <c r="J29" s="51" t="str">
        <f t="shared" si="0"/>
        <v/>
      </c>
    </row>
    <row r="30" spans="1:10" ht="17.5" x14ac:dyDescent="0.3">
      <c r="A30" s="164" t="s">
        <v>33</v>
      </c>
      <c r="B30" s="165"/>
      <c r="C30" s="172"/>
      <c r="D30" s="172"/>
      <c r="E30" s="31"/>
      <c r="F30" s="31"/>
      <c r="G30" s="31"/>
      <c r="H30" s="31"/>
      <c r="I30" s="64"/>
      <c r="J30" s="51" t="str">
        <f t="shared" si="0"/>
        <v/>
      </c>
    </row>
    <row r="31" spans="1:10" ht="17.5" x14ac:dyDescent="0.3">
      <c r="A31" s="164" t="s">
        <v>34</v>
      </c>
      <c r="B31" s="165"/>
      <c r="C31" s="172" t="s">
        <v>35</v>
      </c>
      <c r="D31" s="172"/>
      <c r="E31" s="31"/>
      <c r="F31" s="31"/>
      <c r="G31" s="31"/>
      <c r="H31" s="31"/>
      <c r="I31" s="64"/>
      <c r="J31" s="51" t="str">
        <f t="shared" si="0"/>
        <v/>
      </c>
    </row>
    <row r="32" spans="1:10" ht="17.5" x14ac:dyDescent="0.3">
      <c r="A32" s="164" t="s">
        <v>34</v>
      </c>
      <c r="B32" s="165"/>
      <c r="C32" s="172" t="s">
        <v>36</v>
      </c>
      <c r="D32" s="172"/>
      <c r="E32" s="31"/>
      <c r="F32" s="31"/>
      <c r="G32" s="31"/>
      <c r="H32" s="31"/>
      <c r="I32" s="64"/>
      <c r="J32" s="51" t="str">
        <f t="shared" si="0"/>
        <v/>
      </c>
    </row>
    <row r="33" spans="1:10" ht="17.5" x14ac:dyDescent="0.3">
      <c r="A33" s="164" t="s">
        <v>37</v>
      </c>
      <c r="B33" s="165"/>
      <c r="C33" s="172"/>
      <c r="D33" s="172"/>
      <c r="E33" s="31"/>
      <c r="F33" s="31"/>
      <c r="G33" s="31"/>
      <c r="H33" s="31"/>
      <c r="I33" s="64"/>
      <c r="J33" s="51" t="str">
        <f t="shared" si="0"/>
        <v/>
      </c>
    </row>
    <row r="34" spans="1:10" ht="17.5" x14ac:dyDescent="0.3">
      <c r="A34" s="164" t="s">
        <v>37</v>
      </c>
      <c r="B34" s="165"/>
      <c r="C34" s="172"/>
      <c r="D34" s="172"/>
      <c r="E34" s="31"/>
      <c r="F34" s="31"/>
      <c r="G34" s="31"/>
      <c r="H34" s="31"/>
      <c r="I34" s="64"/>
      <c r="J34" s="51" t="str">
        <f t="shared" si="0"/>
        <v/>
      </c>
    </row>
    <row r="35" spans="1:10" ht="17.5" x14ac:dyDescent="0.3">
      <c r="A35" s="164" t="s">
        <v>38</v>
      </c>
      <c r="B35" s="165"/>
      <c r="C35" s="172" t="s">
        <v>39</v>
      </c>
      <c r="D35" s="172"/>
      <c r="E35" s="31"/>
      <c r="F35" s="31"/>
      <c r="G35" s="31"/>
      <c r="H35" s="31"/>
      <c r="I35" s="64"/>
      <c r="J35" s="51" t="str">
        <f t="shared" si="0"/>
        <v/>
      </c>
    </row>
    <row r="36" spans="1:10" ht="18" thickBot="1" x14ac:dyDescent="0.35">
      <c r="A36" s="168" t="s">
        <v>40</v>
      </c>
      <c r="B36" s="169"/>
      <c r="C36" s="179"/>
      <c r="D36" s="179"/>
      <c r="E36" s="52"/>
      <c r="F36" s="52"/>
      <c r="G36" s="52"/>
      <c r="H36" s="52"/>
      <c r="I36" s="65"/>
      <c r="J36" s="53" t="str">
        <f t="shared" si="0"/>
        <v/>
      </c>
    </row>
    <row r="37" spans="1:10" ht="19" thickTop="1" thickBot="1" x14ac:dyDescent="0.35">
      <c r="A37" s="180" t="s">
        <v>25</v>
      </c>
      <c r="B37" s="181"/>
      <c r="C37" s="181"/>
      <c r="D37" s="182"/>
      <c r="E37" s="54" t="str">
        <f>IF(SUM(E21:E36)=0,"",SUM(E21:E36))</f>
        <v/>
      </c>
      <c r="F37" s="54" t="str">
        <f>IF(SUM(F21:F36)=0,"",SUM(F21:F36))</f>
        <v/>
      </c>
      <c r="G37" s="54" t="str">
        <f>IF(SUM(G21:G36)=0,"",SUM(G21:G36))</f>
        <v/>
      </c>
      <c r="H37" s="54" t="str">
        <f>IF(SUM(H21:H36)=0,"",SUM(H21:H36))</f>
        <v/>
      </c>
      <c r="I37" s="66"/>
      <c r="J37" s="55">
        <f>SUM(J21:J36)</f>
        <v>0</v>
      </c>
    </row>
    <row r="38" spans="1:10" ht="10.5" customHeight="1" x14ac:dyDescent="0.3">
      <c r="A38" s="40"/>
      <c r="B38" s="40"/>
      <c r="C38" s="40"/>
      <c r="D38" s="40"/>
      <c r="E38" s="41"/>
      <c r="F38" s="41"/>
      <c r="G38" s="41"/>
      <c r="H38" s="41"/>
      <c r="I38" s="41"/>
      <c r="J38" s="41"/>
    </row>
    <row r="39" spans="1:10" ht="25" x14ac:dyDescent="0.3">
      <c r="A39" s="124" t="s">
        <v>41</v>
      </c>
      <c r="B39" s="124"/>
      <c r="C39" s="124"/>
      <c r="D39" s="124"/>
      <c r="E39" s="124"/>
      <c r="F39" s="124"/>
      <c r="G39" s="124"/>
      <c r="H39" s="124"/>
      <c r="I39" s="124"/>
      <c r="J39" s="124"/>
    </row>
    <row r="40" spans="1:10" ht="17.25" customHeight="1" thickBot="1" x14ac:dyDescent="0.35">
      <c r="A40" s="141" t="s">
        <v>42</v>
      </c>
      <c r="B40" s="141"/>
      <c r="C40" s="141"/>
      <c r="D40" s="141"/>
      <c r="E40" s="141"/>
      <c r="F40" s="141"/>
      <c r="G40" s="141"/>
      <c r="H40" s="141"/>
      <c r="I40" s="141"/>
      <c r="J40" s="141"/>
    </row>
    <row r="41" spans="1:10" ht="33" thickBot="1" x14ac:dyDescent="0.35">
      <c r="A41" s="25" t="s">
        <v>43</v>
      </c>
      <c r="B41" s="153" t="s">
        <v>44</v>
      </c>
      <c r="C41" s="153"/>
      <c r="D41" s="154"/>
      <c r="E41" s="18"/>
      <c r="F41" s="16"/>
      <c r="H41" s="156" t="s">
        <v>45</v>
      </c>
      <c r="I41" s="157"/>
      <c r="J41" s="47"/>
    </row>
    <row r="42" spans="1:10" ht="13.5" customHeight="1" thickBot="1" x14ac:dyDescent="0.35">
      <c r="A42" s="19"/>
      <c r="B42" s="16"/>
      <c r="C42" s="16"/>
      <c r="E42" s="18"/>
      <c r="F42" s="18"/>
      <c r="G42" s="17"/>
      <c r="H42" s="17"/>
      <c r="I42" s="17"/>
      <c r="J42" s="17"/>
    </row>
    <row r="43" spans="1:10" ht="18.5" thickBot="1" x14ac:dyDescent="0.35">
      <c r="A43" s="108" t="s">
        <v>46</v>
      </c>
      <c r="B43" s="109" t="s">
        <v>47</v>
      </c>
      <c r="C43" s="176" t="s">
        <v>48</v>
      </c>
      <c r="D43" s="176"/>
      <c r="E43" s="176"/>
      <c r="F43" s="110" t="s">
        <v>49</v>
      </c>
      <c r="G43" s="158" t="s">
        <v>50</v>
      </c>
      <c r="H43" s="175"/>
      <c r="I43" s="158" t="s">
        <v>51</v>
      </c>
      <c r="J43" s="159"/>
    </row>
    <row r="44" spans="1:10" s="10" customFormat="1" ht="27" customHeight="1" x14ac:dyDescent="0.35">
      <c r="A44" s="111">
        <v>1</v>
      </c>
      <c r="B44" s="112"/>
      <c r="C44" s="177"/>
      <c r="D44" s="177"/>
      <c r="E44" s="177"/>
      <c r="F44" s="113"/>
      <c r="G44" s="178"/>
      <c r="H44" s="178"/>
      <c r="I44" s="114"/>
      <c r="J44" s="115"/>
    </row>
    <row r="45" spans="1:10" s="10" customFormat="1" ht="27" customHeight="1" x14ac:dyDescent="0.35">
      <c r="A45" s="22">
        <v>2</v>
      </c>
      <c r="B45" s="56"/>
      <c r="C45" s="160"/>
      <c r="D45" s="160"/>
      <c r="E45" s="160"/>
      <c r="F45" s="56"/>
      <c r="G45" s="162"/>
      <c r="H45" s="162"/>
      <c r="I45" s="21"/>
      <c r="J45" s="116"/>
    </row>
    <row r="46" spans="1:10" s="10" customFormat="1" ht="27" customHeight="1" x14ac:dyDescent="0.35">
      <c r="A46" s="22">
        <v>3</v>
      </c>
      <c r="B46" s="56"/>
      <c r="C46" s="160"/>
      <c r="D46" s="160"/>
      <c r="E46" s="160"/>
      <c r="F46" s="56"/>
      <c r="G46" s="162"/>
      <c r="H46" s="162"/>
      <c r="I46" s="21"/>
      <c r="J46" s="116"/>
    </row>
    <row r="47" spans="1:10" s="10" customFormat="1" ht="27" customHeight="1" thickBot="1" x14ac:dyDescent="0.4">
      <c r="A47" s="23">
        <v>4</v>
      </c>
      <c r="B47" s="57"/>
      <c r="C47" s="161"/>
      <c r="D47" s="161"/>
      <c r="E47" s="161"/>
      <c r="F47" s="57"/>
      <c r="G47" s="163"/>
      <c r="H47" s="163"/>
      <c r="I47" s="24"/>
      <c r="J47" s="117"/>
    </row>
    <row r="48" spans="1:10" ht="13.5" customHeight="1" x14ac:dyDescent="0.4">
      <c r="B48" s="8"/>
      <c r="C48" s="8"/>
      <c r="D48" s="8"/>
      <c r="E48" s="8"/>
      <c r="F48" s="15"/>
      <c r="G48" s="15"/>
      <c r="H48" s="15"/>
      <c r="I48" s="15"/>
      <c r="J48" s="15"/>
    </row>
    <row r="49" spans="1:10" ht="25" x14ac:dyDescent="0.3">
      <c r="A49" s="124" t="s">
        <v>52</v>
      </c>
      <c r="B49" s="124"/>
      <c r="C49" s="124"/>
      <c r="D49" s="124"/>
      <c r="E49" s="124"/>
      <c r="F49" s="124"/>
      <c r="G49" s="124"/>
      <c r="H49" s="124"/>
      <c r="I49" s="124"/>
      <c r="J49" s="124"/>
    </row>
    <row r="50" spans="1:10" ht="87.75" customHeight="1" x14ac:dyDescent="0.3">
      <c r="A50" s="155"/>
      <c r="B50" s="155"/>
      <c r="C50" s="155"/>
      <c r="D50" s="155"/>
      <c r="E50" s="155"/>
      <c r="F50" s="155"/>
      <c r="G50" s="155"/>
      <c r="H50" s="155"/>
      <c r="I50" s="155"/>
      <c r="J50" s="155"/>
    </row>
    <row r="51" spans="1:10" ht="25" x14ac:dyDescent="0.3">
      <c r="A51" s="124" t="s">
        <v>53</v>
      </c>
      <c r="B51" s="124"/>
      <c r="C51" s="124"/>
      <c r="D51" s="124"/>
      <c r="E51" s="124"/>
      <c r="F51" s="124"/>
      <c r="G51" s="124"/>
      <c r="H51" s="124"/>
      <c r="I51" s="124"/>
      <c r="J51" s="124"/>
    </row>
    <row r="52" spans="1:10" ht="12" customHeight="1" x14ac:dyDescent="0.4">
      <c r="E52" s="6"/>
      <c r="F52" s="7"/>
    </row>
    <row r="53" spans="1:10" ht="38.25" customHeight="1" x14ac:dyDescent="0.3">
      <c r="A53" s="123"/>
      <c r="B53" s="123"/>
      <c r="C53" s="123"/>
      <c r="D53" s="123"/>
      <c r="E53" s="123"/>
      <c r="I53" s="123"/>
      <c r="J53" s="123"/>
    </row>
    <row r="54" spans="1:10" x14ac:dyDescent="0.3">
      <c r="A54" s="119" t="s">
        <v>54</v>
      </c>
      <c r="B54" s="119"/>
      <c r="C54" s="119"/>
      <c r="I54" s="1" t="s">
        <v>55</v>
      </c>
    </row>
    <row r="55" spans="1:10" x14ac:dyDescent="0.3">
      <c r="A55" s="118"/>
      <c r="B55" s="20"/>
      <c r="C55" s="20"/>
      <c r="D55" s="20"/>
      <c r="E55" s="20"/>
      <c r="F55" s="20"/>
      <c r="G55" s="20"/>
      <c r="H55" s="20"/>
      <c r="I55" s="20"/>
      <c r="J55" s="20"/>
    </row>
    <row r="56" spans="1:10" x14ac:dyDescent="0.3">
      <c r="A56" s="2"/>
    </row>
    <row r="57" spans="1:10" x14ac:dyDescent="0.3">
      <c r="A57" s="122" t="s">
        <v>56</v>
      </c>
      <c r="B57" s="122"/>
      <c r="C57" s="122"/>
      <c r="D57" s="122"/>
      <c r="E57" s="122"/>
      <c r="F57" s="122"/>
      <c r="G57" s="122"/>
      <c r="H57" s="122"/>
      <c r="I57" s="122"/>
      <c r="J57" s="122"/>
    </row>
    <row r="58" spans="1:10" x14ac:dyDescent="0.3">
      <c r="A58" s="122"/>
      <c r="B58" s="122"/>
      <c r="C58" s="122"/>
      <c r="D58" s="122"/>
      <c r="E58" s="122"/>
      <c r="F58" s="122"/>
      <c r="G58" s="122"/>
      <c r="H58" s="122"/>
      <c r="I58" s="122"/>
      <c r="J58" s="122"/>
    </row>
    <row r="59" spans="1:10" x14ac:dyDescent="0.3">
      <c r="A59" s="122"/>
      <c r="B59" s="122"/>
      <c r="C59" s="122"/>
      <c r="D59" s="122"/>
      <c r="E59" s="122"/>
      <c r="F59" s="122"/>
      <c r="G59" s="122"/>
      <c r="H59" s="122"/>
      <c r="I59" s="122"/>
      <c r="J59" s="122"/>
    </row>
    <row r="60" spans="1:10" ht="58.5" customHeight="1" x14ac:dyDescent="0.3">
      <c r="A60" s="122"/>
      <c r="B60" s="122"/>
      <c r="C60" s="122"/>
      <c r="D60" s="122"/>
      <c r="E60" s="122"/>
      <c r="F60" s="122"/>
      <c r="G60" s="122"/>
      <c r="H60" s="122"/>
      <c r="I60" s="122"/>
      <c r="J60" s="122"/>
    </row>
    <row r="61" spans="1:10" x14ac:dyDescent="0.3">
      <c r="A61" s="2"/>
    </row>
    <row r="62" spans="1:10" x14ac:dyDescent="0.3">
      <c r="A62" s="2"/>
    </row>
    <row r="63" spans="1:10" x14ac:dyDescent="0.3">
      <c r="A63" s="2"/>
    </row>
    <row r="64" spans="1:10" x14ac:dyDescent="0.3">
      <c r="A64" s="2"/>
    </row>
    <row r="65" spans="1:6" x14ac:dyDescent="0.3">
      <c r="A65" s="2"/>
    </row>
    <row r="66" spans="1:6" x14ac:dyDescent="0.3">
      <c r="A66" s="2"/>
    </row>
    <row r="67" spans="1:6" ht="20" x14ac:dyDescent="0.4">
      <c r="A67" s="2"/>
      <c r="E67" s="6"/>
      <c r="F67" s="9"/>
    </row>
    <row r="68" spans="1:6" x14ac:dyDescent="0.3">
      <c r="A68" s="2"/>
    </row>
    <row r="69" spans="1:6" x14ac:dyDescent="0.3">
      <c r="A69" s="2"/>
    </row>
    <row r="70" spans="1:6" x14ac:dyDescent="0.3">
      <c r="A70" s="2"/>
    </row>
    <row r="71" spans="1:6" x14ac:dyDescent="0.3">
      <c r="A71" s="2"/>
    </row>
    <row r="72" spans="1:6" x14ac:dyDescent="0.3">
      <c r="A72" s="2"/>
    </row>
    <row r="73" spans="1:6" x14ac:dyDescent="0.3">
      <c r="A73" s="2"/>
    </row>
    <row r="74" spans="1:6" x14ac:dyDescent="0.3">
      <c r="A74" s="2"/>
    </row>
    <row r="75" spans="1:6" x14ac:dyDescent="0.3">
      <c r="A75" s="2"/>
    </row>
    <row r="76" spans="1:6" x14ac:dyDescent="0.3">
      <c r="A76" s="2"/>
    </row>
    <row r="77" spans="1:6" x14ac:dyDescent="0.3">
      <c r="A77" s="2"/>
    </row>
    <row r="78" spans="1:6" x14ac:dyDescent="0.3">
      <c r="A78" s="2"/>
    </row>
    <row r="79" spans="1:6" x14ac:dyDescent="0.3">
      <c r="A79" s="2"/>
    </row>
    <row r="80" spans="1:6" x14ac:dyDescent="0.3">
      <c r="A80" s="2"/>
    </row>
    <row r="81" spans="1:1" x14ac:dyDescent="0.3">
      <c r="A81" s="2"/>
    </row>
    <row r="82" spans="1:1" x14ac:dyDescent="0.3">
      <c r="A82" s="2"/>
    </row>
    <row r="83" spans="1:1" x14ac:dyDescent="0.3">
      <c r="A83" s="2"/>
    </row>
  </sheetData>
  <mergeCells count="87">
    <mergeCell ref="A2:F2"/>
    <mergeCell ref="A3:F3"/>
    <mergeCell ref="G43:H43"/>
    <mergeCell ref="C43:E43"/>
    <mergeCell ref="C44:E44"/>
    <mergeCell ref="G44:H44"/>
    <mergeCell ref="C35:D35"/>
    <mergeCell ref="C36:D36"/>
    <mergeCell ref="A37:D37"/>
    <mergeCell ref="C20:D20"/>
    <mergeCell ref="C21:D21"/>
    <mergeCell ref="C22:D22"/>
    <mergeCell ref="C23:D23"/>
    <mergeCell ref="C24:D24"/>
    <mergeCell ref="C25:D25"/>
    <mergeCell ref="C26:D26"/>
    <mergeCell ref="C27:D27"/>
    <mergeCell ref="C28:D28"/>
    <mergeCell ref="C29:D29"/>
    <mergeCell ref="C30:D30"/>
    <mergeCell ref="C31:D31"/>
    <mergeCell ref="C32:D32"/>
    <mergeCell ref="C34:D34"/>
    <mergeCell ref="C33:D33"/>
    <mergeCell ref="A31:B31"/>
    <mergeCell ref="A32:B32"/>
    <mergeCell ref="A34:B34"/>
    <mergeCell ref="A35:B35"/>
    <mergeCell ref="A20:B20"/>
    <mergeCell ref="A30:B30"/>
    <mergeCell ref="A33:B33"/>
    <mergeCell ref="A36:B36"/>
    <mergeCell ref="A21:B21"/>
    <mergeCell ref="A22:B22"/>
    <mergeCell ref="A23:B23"/>
    <mergeCell ref="A24:B24"/>
    <mergeCell ref="A25:B25"/>
    <mergeCell ref="A26:B26"/>
    <mergeCell ref="A27:B27"/>
    <mergeCell ref="A28:B28"/>
    <mergeCell ref="A29:B29"/>
    <mergeCell ref="A54:C54"/>
    <mergeCell ref="B41:D41"/>
    <mergeCell ref="A51:J51"/>
    <mergeCell ref="A49:J49"/>
    <mergeCell ref="A50:J50"/>
    <mergeCell ref="A53:E53"/>
    <mergeCell ref="H41:I41"/>
    <mergeCell ref="I43:J43"/>
    <mergeCell ref="C45:E45"/>
    <mergeCell ref="C46:E46"/>
    <mergeCell ref="C47:E47"/>
    <mergeCell ref="G45:H45"/>
    <mergeCell ref="G46:H46"/>
    <mergeCell ref="G47:H47"/>
    <mergeCell ref="H11:J11"/>
    <mergeCell ref="H12:J12"/>
    <mergeCell ref="A40:J40"/>
    <mergeCell ref="E6:J6"/>
    <mergeCell ref="E7:J7"/>
    <mergeCell ref="A19:J19"/>
    <mergeCell ref="A39:J39"/>
    <mergeCell ref="C7:D7"/>
    <mergeCell ref="A7:B7"/>
    <mergeCell ref="A18:J18"/>
    <mergeCell ref="E16:J16"/>
    <mergeCell ref="B16:C16"/>
    <mergeCell ref="H13:J13"/>
    <mergeCell ref="H14:J14"/>
    <mergeCell ref="E15:G15"/>
    <mergeCell ref="H15:J15"/>
    <mergeCell ref="E4:I4"/>
    <mergeCell ref="E5:I5"/>
    <mergeCell ref="A57:J60"/>
    <mergeCell ref="I53:J53"/>
    <mergeCell ref="A1:J1"/>
    <mergeCell ref="A8:J8"/>
    <mergeCell ref="C6:D6"/>
    <mergeCell ref="E10:G10"/>
    <mergeCell ref="H10:J10"/>
    <mergeCell ref="E11:G11"/>
    <mergeCell ref="E12:G12"/>
    <mergeCell ref="A6:B6"/>
    <mergeCell ref="A5:D5"/>
    <mergeCell ref="A4:D4"/>
    <mergeCell ref="E13:G13"/>
    <mergeCell ref="E14:G14"/>
  </mergeCells>
  <dataValidations disablePrompts="1" count="2">
    <dataValidation type="list" allowBlank="1" showInputMessage="1" showErrorMessage="1" sqref="E41:E42 F42">
      <formula1>$A$2:$A$3</formula1>
    </dataValidation>
    <dataValidation type="list" allowBlank="1" showInputMessage="1" showErrorMessage="1" sqref="C21:D36">
      <formula1>INDIRECT(SUBSTITUTE($A21," ","_"))</formula1>
    </dataValidation>
  </dataValidations>
  <printOptions horizontalCentered="1"/>
  <pageMargins left="0.70866141732283472" right="0.70866141732283472" top="0.94488188976377963" bottom="0.74803149606299213" header="0.39370078740157483" footer="0.31496062992125984"/>
  <pageSetup scale="46" fitToHeight="0" orientation="portrait" r:id="rId1"/>
  <headerFooter scaleWithDoc="0">
    <oddHeader>&amp;L&amp;G&amp;R&amp;"Arial,Bold"&amp;16&amp;U                            Aggregates Data Summary Request&amp;"Arial,Regular"&amp;11&amp;U
&amp;10ECG Vol 1 - Appendix G</oddHeader>
    <oddFooter>&amp;R&amp;P of &amp;N&amp;L&amp;"Calibri"&amp;11&amp;K000000&amp;"Calibri,Regular"&amp;K000000Revised: February 2023_x000D_&amp;1#&amp;"Calibri"&amp;11&amp;K000000Classification: Public</oddFooter>
    <firstHeader>&amp;L&amp;G&amp;R&amp;"Arial,Bold"&amp;16&amp;U                                                                                          "D" Estimate Summary &amp;"-,Regular"&amp;11&amp;U
&amp;"Arial,Regular"&amp;10ECG Volume 1 - Appendix H</firstHeader>
    <firstFooter>&amp;L&amp;1#&amp;"Calibri"&amp;11&amp;K000000Classification: Protected A</firstFooter>
  </headerFooter>
  <legacyDrawingHF r:id="rId2"/>
  <extLst>
    <ext xmlns:x14="http://schemas.microsoft.com/office/spreadsheetml/2009/9/main" uri="{CCE6A557-97BC-4b89-ADB6-D9C93CAAB3DF}">
      <x14:dataValidations xmlns:xm="http://schemas.microsoft.com/office/excel/2006/main" disablePrompts="1" count="5">
        <x14:dataValidation type="list" showInputMessage="1" showErrorMessage="1">
          <x14:formula1>
            <xm:f>Lists!$A$2:$A$5</xm:f>
          </x14:formula1>
          <xm:sqref>B42:C42 B41:D41</xm:sqref>
        </x14:dataValidation>
        <x14:dataValidation type="list" errorStyle="information">
          <x14:formula1>
            <xm:f>Lists!$C$2:$C$41</xm:f>
          </x14:formula1>
          <xm:sqref>A5:D5</xm:sqref>
        </x14:dataValidation>
        <x14:dataValidation type="list" allowBlank="1" showErrorMessage="1">
          <x14:formula1>
            <xm:f>Lists!$N$2:$N$8</xm:f>
          </x14:formula1>
          <xm:sqref>A21:B36</xm:sqref>
        </x14:dataValidation>
        <x14:dataValidation type="list" allowBlank="1" showInputMessage="1" showErrorMessage="1">
          <x14:formula1>
            <xm:f>Lists!$F$15:$F$16</xm:f>
          </x14:formula1>
          <xm:sqref>B44:B47</xm:sqref>
        </x14:dataValidation>
        <x14:dataValidation type="list" allowBlank="1" showInputMessage="1" showErrorMessage="1">
          <x14:formula1>
            <xm:f>Lists!$H$15:$H$19</xm:f>
          </x14:formula1>
          <xm:sqref>F44:F47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83"/>
  <sheetViews>
    <sheetView view="pageLayout" topLeftCell="A31" zoomScale="40" zoomScaleNormal="70" zoomScalePageLayoutView="40" workbookViewId="0">
      <selection activeCell="I64" sqref="I64"/>
    </sheetView>
  </sheetViews>
  <sheetFormatPr defaultColWidth="9.1796875" defaultRowHeight="14" x14ac:dyDescent="0.3"/>
  <cols>
    <col min="1" max="1" width="14.1796875" style="1" customWidth="1"/>
    <col min="2" max="3" width="19.453125" style="1" customWidth="1"/>
    <col min="4" max="4" width="14.1796875" style="1" customWidth="1"/>
    <col min="5" max="9" width="21" style="1" customWidth="1"/>
    <col min="10" max="10" width="23.54296875" style="1" customWidth="1"/>
    <col min="11" max="16384" width="9.1796875" style="1"/>
  </cols>
  <sheetData>
    <row r="1" spans="1:10" ht="25" x14ac:dyDescent="0.3">
      <c r="A1" s="124" t="s">
        <v>0</v>
      </c>
      <c r="B1" s="124"/>
      <c r="C1" s="124"/>
      <c r="D1" s="124"/>
      <c r="E1" s="124"/>
      <c r="F1" s="124"/>
      <c r="G1" s="124"/>
      <c r="H1" s="124"/>
      <c r="I1" s="124"/>
      <c r="J1" s="124"/>
    </row>
    <row r="2" spans="1:10" s="3" customFormat="1" ht="15" customHeight="1" x14ac:dyDescent="0.35">
      <c r="A2" s="173" t="s">
        <v>1</v>
      </c>
      <c r="B2" s="173"/>
      <c r="C2" s="173"/>
      <c r="D2" s="173"/>
      <c r="E2" s="173"/>
      <c r="F2" s="173"/>
      <c r="G2" s="26" t="s">
        <v>2</v>
      </c>
      <c r="H2" s="3" t="s">
        <v>3</v>
      </c>
      <c r="I2" s="26" t="s">
        <v>4</v>
      </c>
      <c r="J2" s="26" t="s">
        <v>5</v>
      </c>
    </row>
    <row r="3" spans="1:10" s="27" customFormat="1" ht="24" customHeight="1" x14ac:dyDescent="0.35">
      <c r="A3" s="233" t="s">
        <v>57</v>
      </c>
      <c r="B3" s="233"/>
      <c r="C3" s="233"/>
      <c r="D3" s="233"/>
      <c r="E3" s="233"/>
      <c r="F3" s="233"/>
      <c r="G3" s="85" t="s">
        <v>58</v>
      </c>
      <c r="H3" s="85" t="s">
        <v>59</v>
      </c>
      <c r="I3" s="86" t="s">
        <v>60</v>
      </c>
      <c r="J3" s="86" t="s">
        <v>61</v>
      </c>
    </row>
    <row r="4" spans="1:10" s="3" customFormat="1" x14ac:dyDescent="0.35">
      <c r="A4" s="119" t="s">
        <v>7</v>
      </c>
      <c r="B4" s="119"/>
      <c r="C4" s="119"/>
      <c r="D4" s="119"/>
      <c r="E4" s="119" t="s">
        <v>8</v>
      </c>
      <c r="F4" s="119"/>
      <c r="G4" s="119"/>
      <c r="H4" s="119"/>
      <c r="I4" s="26"/>
      <c r="J4" s="26" t="s">
        <v>9</v>
      </c>
    </row>
    <row r="5" spans="1:10" s="5" customFormat="1" ht="24" customHeight="1" x14ac:dyDescent="0.35">
      <c r="A5" s="232" t="s">
        <v>62</v>
      </c>
      <c r="B5" s="232"/>
      <c r="C5" s="232"/>
      <c r="D5" s="232"/>
      <c r="E5" s="232" t="s">
        <v>63</v>
      </c>
      <c r="F5" s="232"/>
      <c r="G5" s="232"/>
      <c r="H5" s="232"/>
      <c r="I5" s="85"/>
      <c r="J5" s="85" t="s">
        <v>64</v>
      </c>
    </row>
    <row r="6" spans="1:10" s="3" customFormat="1" ht="14.5" x14ac:dyDescent="0.35">
      <c r="A6" s="119" t="s">
        <v>11</v>
      </c>
      <c r="B6" s="119"/>
      <c r="C6" s="119" t="s">
        <v>12</v>
      </c>
      <c r="D6" s="121"/>
      <c r="E6" s="119" t="s">
        <v>13</v>
      </c>
      <c r="F6" s="119"/>
      <c r="G6" s="119"/>
      <c r="H6" s="119"/>
      <c r="I6" s="121"/>
      <c r="J6" s="121"/>
    </row>
    <row r="7" spans="1:10" s="5" customFormat="1" ht="24" customHeight="1" x14ac:dyDescent="0.35">
      <c r="A7" s="230" t="s">
        <v>65</v>
      </c>
      <c r="B7" s="230"/>
      <c r="C7" s="230" t="s">
        <v>65</v>
      </c>
      <c r="D7" s="230"/>
      <c r="E7" s="231" t="s">
        <v>66</v>
      </c>
      <c r="F7" s="231"/>
      <c r="G7" s="231"/>
      <c r="H7" s="231"/>
      <c r="I7" s="231"/>
      <c r="J7" s="231"/>
    </row>
    <row r="8" spans="1:10" ht="25" x14ac:dyDescent="0.3">
      <c r="A8" s="124" t="s">
        <v>14</v>
      </c>
      <c r="B8" s="124"/>
      <c r="C8" s="124"/>
      <c r="D8" s="124"/>
      <c r="E8" s="124"/>
      <c r="F8" s="124"/>
      <c r="G8" s="124"/>
      <c r="H8" s="124"/>
      <c r="I8" s="124"/>
      <c r="J8" s="124"/>
    </row>
    <row r="9" spans="1:10" s="4" customFormat="1" ht="9.75" customHeight="1" thickBot="1" x14ac:dyDescent="0.4"/>
    <row r="10" spans="1:10" s="4" customFormat="1" ht="48.75" customHeight="1" thickBot="1" x14ac:dyDescent="0.4">
      <c r="A10" s="93" t="s">
        <v>15</v>
      </c>
      <c r="B10" s="94" t="s">
        <v>16</v>
      </c>
      <c r="C10" s="94" t="s">
        <v>17</v>
      </c>
      <c r="D10" s="94" t="s">
        <v>18</v>
      </c>
      <c r="E10" s="183" t="s">
        <v>19</v>
      </c>
      <c r="F10" s="226"/>
      <c r="G10" s="184"/>
      <c r="H10" s="183" t="s">
        <v>20</v>
      </c>
      <c r="I10" s="226"/>
      <c r="J10" s="227"/>
    </row>
    <row r="11" spans="1:10" ht="17.5" x14ac:dyDescent="0.35">
      <c r="A11" s="67" t="s">
        <v>67</v>
      </c>
      <c r="B11" s="68">
        <v>20</v>
      </c>
      <c r="C11" s="69">
        <v>50.44</v>
      </c>
      <c r="D11" s="87">
        <f>IF(COUNTBLANK(A11),"",C11-B11)</f>
        <v>30.439999999999998</v>
      </c>
      <c r="E11" s="228" t="s">
        <v>68</v>
      </c>
      <c r="F11" s="228"/>
      <c r="G11" s="228"/>
      <c r="H11" s="228" t="s">
        <v>69</v>
      </c>
      <c r="I11" s="228"/>
      <c r="J11" s="229"/>
    </row>
    <row r="12" spans="1:10" ht="17.5" x14ac:dyDescent="0.35">
      <c r="A12" s="70" t="s">
        <v>70</v>
      </c>
      <c r="B12" s="71">
        <v>0</v>
      </c>
      <c r="C12" s="72">
        <v>15.223000000000001</v>
      </c>
      <c r="D12" s="104">
        <f>IF(COUNTBLANK(A12),"",C12-B12)</f>
        <v>15.223000000000001</v>
      </c>
      <c r="E12" s="223" t="s">
        <v>71</v>
      </c>
      <c r="F12" s="223"/>
      <c r="G12" s="223"/>
      <c r="H12" s="223" t="s">
        <v>72</v>
      </c>
      <c r="I12" s="223"/>
      <c r="J12" s="224"/>
    </row>
    <row r="13" spans="1:10" ht="17.5" x14ac:dyDescent="0.3">
      <c r="A13" s="70"/>
      <c r="B13" s="73"/>
      <c r="C13" s="74"/>
      <c r="D13" s="104" t="str">
        <f>IF(COUNTBLANK(A13),"",C13-B13)</f>
        <v/>
      </c>
      <c r="E13" s="223"/>
      <c r="F13" s="223"/>
      <c r="G13" s="223"/>
      <c r="H13" s="223"/>
      <c r="I13" s="223"/>
      <c r="J13" s="224"/>
    </row>
    <row r="14" spans="1:10" ht="17.5" x14ac:dyDescent="0.3">
      <c r="A14" s="70"/>
      <c r="B14" s="73"/>
      <c r="C14" s="74"/>
      <c r="D14" s="104" t="str">
        <f>IF(COUNTBLANK(A14),"",C14-B14)</f>
        <v/>
      </c>
      <c r="E14" s="223"/>
      <c r="F14" s="223"/>
      <c r="G14" s="223"/>
      <c r="H14" s="223"/>
      <c r="I14" s="223"/>
      <c r="J14" s="224"/>
    </row>
    <row r="15" spans="1:10" ht="18" thickBot="1" x14ac:dyDescent="0.35">
      <c r="A15" s="75"/>
      <c r="B15" s="76"/>
      <c r="C15" s="77"/>
      <c r="D15" s="105" t="str">
        <f>IF(COUNTBLANK(A15),"",C15-B15)</f>
        <v/>
      </c>
      <c r="E15" s="220"/>
      <c r="F15" s="221"/>
      <c r="G15" s="222"/>
      <c r="H15" s="220"/>
      <c r="I15" s="221"/>
      <c r="J15" s="225"/>
    </row>
    <row r="16" spans="1:10" ht="18" customHeight="1" x14ac:dyDescent="0.3">
      <c r="B16" s="148" t="s">
        <v>21</v>
      </c>
      <c r="C16" s="148"/>
      <c r="D16" s="103">
        <f>SUM(D11:D15)</f>
        <v>45.662999999999997</v>
      </c>
      <c r="E16" s="147"/>
      <c r="F16" s="147"/>
      <c r="G16" s="147"/>
      <c r="H16" s="147"/>
      <c r="I16" s="147"/>
      <c r="J16" s="147"/>
    </row>
    <row r="17" spans="1:10" ht="9.75" customHeight="1" x14ac:dyDescent="0.3">
      <c r="A17" s="37"/>
      <c r="B17" s="37"/>
      <c r="C17" s="38"/>
      <c r="D17" s="39"/>
      <c r="E17" s="39"/>
      <c r="F17" s="39"/>
      <c r="G17" s="39"/>
      <c r="H17" s="39"/>
      <c r="I17" s="39"/>
      <c r="J17" s="39"/>
    </row>
    <row r="18" spans="1:10" ht="25" x14ac:dyDescent="0.3">
      <c r="A18" s="124" t="s">
        <v>22</v>
      </c>
      <c r="B18" s="124"/>
      <c r="C18" s="124"/>
      <c r="D18" s="124"/>
      <c r="E18" s="124"/>
      <c r="F18" s="124"/>
      <c r="G18" s="124"/>
      <c r="H18" s="124"/>
      <c r="I18" s="124"/>
      <c r="J18" s="124"/>
    </row>
    <row r="19" spans="1:10" ht="11.25" customHeight="1" thickBot="1" x14ac:dyDescent="0.35">
      <c r="A19" s="145"/>
      <c r="B19" s="145"/>
      <c r="C19" s="145"/>
      <c r="D19" s="145"/>
      <c r="E19" s="145"/>
      <c r="F19" s="145"/>
      <c r="G19" s="145"/>
      <c r="H19" s="145"/>
      <c r="I19" s="145"/>
      <c r="J19" s="145"/>
    </row>
    <row r="20" spans="1:10" ht="20.5" thickBot="1" x14ac:dyDescent="0.35">
      <c r="A20" s="166" t="s">
        <v>23</v>
      </c>
      <c r="B20" s="167"/>
      <c r="C20" s="183" t="s">
        <v>24</v>
      </c>
      <c r="D20" s="184"/>
      <c r="E20" s="43" t="str">
        <f>IF(COUNTBLANK(A11),"HWY:CS (t)",A11&amp;" (t)")</f>
        <v>2:08 NB (t)</v>
      </c>
      <c r="F20" s="43" t="str">
        <f>IF(COUNTBLANK(A12),"HWY:CS (t)",A12&amp;" (t)")</f>
        <v>2:10 (t)</v>
      </c>
      <c r="G20" s="43" t="str">
        <f>IF(COUNTBLANK(A13),"HWY:CS (t)",A13&amp;" (t)")</f>
        <v>HWY:CS (t)</v>
      </c>
      <c r="H20" s="43" t="str">
        <f>IF(COUNTBLANK(A14),"HWY:CS (t)",A14&amp;" (t)")</f>
        <v>HWY:CS (t)</v>
      </c>
      <c r="I20" s="62" t="str">
        <f>IF(COUNTBLANK(A15),"HWY:CS (t)",A15&amp;" (t)")</f>
        <v>HWY:CS (t)</v>
      </c>
      <c r="J20" s="44" t="s">
        <v>25</v>
      </c>
    </row>
    <row r="21" spans="1:10" ht="17.5" x14ac:dyDescent="0.3">
      <c r="A21" s="201" t="s">
        <v>26</v>
      </c>
      <c r="B21" s="202"/>
      <c r="C21" s="203" t="s">
        <v>27</v>
      </c>
      <c r="D21" s="203"/>
      <c r="E21" s="78"/>
      <c r="F21" s="78"/>
      <c r="G21" s="78"/>
      <c r="H21" s="78"/>
      <c r="I21" s="99"/>
      <c r="J21" s="88" t="str">
        <f t="shared" ref="J21:J36" si="0">IF(ISBLANK(E21),"",SUM(E21:H21))</f>
        <v/>
      </c>
    </row>
    <row r="22" spans="1:10" ht="17.5" x14ac:dyDescent="0.3">
      <c r="A22" s="214" t="s">
        <v>26</v>
      </c>
      <c r="B22" s="215"/>
      <c r="C22" s="216" t="s">
        <v>28</v>
      </c>
      <c r="D22" s="216"/>
      <c r="E22" s="79">
        <v>60000</v>
      </c>
      <c r="F22" s="79">
        <v>120000</v>
      </c>
      <c r="G22" s="79"/>
      <c r="H22" s="79"/>
      <c r="I22" s="100"/>
      <c r="J22" s="89">
        <f t="shared" si="0"/>
        <v>180000</v>
      </c>
    </row>
    <row r="23" spans="1:10" ht="17.5" x14ac:dyDescent="0.3">
      <c r="A23" s="214" t="s">
        <v>26</v>
      </c>
      <c r="B23" s="215"/>
      <c r="C23" s="216" t="s">
        <v>29</v>
      </c>
      <c r="D23" s="216"/>
      <c r="E23" s="79"/>
      <c r="F23" s="79"/>
      <c r="G23" s="79"/>
      <c r="H23" s="79"/>
      <c r="I23" s="100"/>
      <c r="J23" s="89" t="str">
        <f t="shared" si="0"/>
        <v/>
      </c>
    </row>
    <row r="24" spans="1:10" ht="17.5" x14ac:dyDescent="0.3">
      <c r="A24" s="214" t="s">
        <v>30</v>
      </c>
      <c r="B24" s="215"/>
      <c r="C24" s="216" t="s">
        <v>31</v>
      </c>
      <c r="D24" s="216"/>
      <c r="E24" s="79"/>
      <c r="F24" s="79"/>
      <c r="G24" s="79"/>
      <c r="H24" s="79"/>
      <c r="I24" s="100"/>
      <c r="J24" s="89" t="str">
        <f t="shared" si="0"/>
        <v/>
      </c>
    </row>
    <row r="25" spans="1:10" ht="17.5" x14ac:dyDescent="0.3">
      <c r="A25" s="214" t="s">
        <v>30</v>
      </c>
      <c r="B25" s="215"/>
      <c r="C25" s="216" t="s">
        <v>32</v>
      </c>
      <c r="D25" s="216"/>
      <c r="E25" s="79"/>
      <c r="F25" s="79"/>
      <c r="G25" s="79"/>
      <c r="H25" s="79"/>
      <c r="I25" s="100"/>
      <c r="J25" s="89" t="str">
        <f t="shared" si="0"/>
        <v/>
      </c>
    </row>
    <row r="26" spans="1:10" ht="17.5" x14ac:dyDescent="0.3">
      <c r="A26" s="214" t="s">
        <v>30</v>
      </c>
      <c r="B26" s="215"/>
      <c r="C26" s="216"/>
      <c r="D26" s="216"/>
      <c r="E26" s="79"/>
      <c r="F26" s="79"/>
      <c r="G26" s="79"/>
      <c r="H26" s="79"/>
      <c r="I26" s="100"/>
      <c r="J26" s="89" t="str">
        <f t="shared" si="0"/>
        <v/>
      </c>
    </row>
    <row r="27" spans="1:10" ht="17.5" x14ac:dyDescent="0.3">
      <c r="A27" s="214" t="s">
        <v>30</v>
      </c>
      <c r="B27" s="215"/>
      <c r="C27" s="216"/>
      <c r="D27" s="216"/>
      <c r="E27" s="79"/>
      <c r="F27" s="79"/>
      <c r="G27" s="79"/>
      <c r="H27" s="79"/>
      <c r="I27" s="100"/>
      <c r="J27" s="89" t="str">
        <f t="shared" si="0"/>
        <v/>
      </c>
    </row>
    <row r="28" spans="1:10" ht="17.5" x14ac:dyDescent="0.3">
      <c r="A28" s="214" t="s">
        <v>30</v>
      </c>
      <c r="B28" s="215"/>
      <c r="C28" s="216"/>
      <c r="D28" s="216"/>
      <c r="E28" s="79"/>
      <c r="F28" s="79"/>
      <c r="G28" s="79"/>
      <c r="H28" s="79"/>
      <c r="I28" s="100"/>
      <c r="J28" s="89" t="str">
        <f t="shared" si="0"/>
        <v/>
      </c>
    </row>
    <row r="29" spans="1:10" ht="17.5" x14ac:dyDescent="0.3">
      <c r="A29" s="214" t="s">
        <v>33</v>
      </c>
      <c r="B29" s="215"/>
      <c r="C29" s="216" t="s">
        <v>73</v>
      </c>
      <c r="D29" s="216"/>
      <c r="E29" s="79">
        <v>5000</v>
      </c>
      <c r="F29" s="79">
        <v>3000</v>
      </c>
      <c r="G29" s="79"/>
      <c r="H29" s="79"/>
      <c r="I29" s="100"/>
      <c r="J29" s="89">
        <f t="shared" si="0"/>
        <v>8000</v>
      </c>
    </row>
    <row r="30" spans="1:10" ht="17.5" x14ac:dyDescent="0.3">
      <c r="A30" s="214" t="s">
        <v>33</v>
      </c>
      <c r="B30" s="215"/>
      <c r="C30" s="216"/>
      <c r="D30" s="216"/>
      <c r="E30" s="79"/>
      <c r="F30" s="79"/>
      <c r="G30" s="79"/>
      <c r="H30" s="79"/>
      <c r="I30" s="100"/>
      <c r="J30" s="89" t="str">
        <f t="shared" si="0"/>
        <v/>
      </c>
    </row>
    <row r="31" spans="1:10" ht="17.5" x14ac:dyDescent="0.3">
      <c r="A31" s="214" t="s">
        <v>34</v>
      </c>
      <c r="B31" s="215"/>
      <c r="C31" s="216" t="s">
        <v>35</v>
      </c>
      <c r="D31" s="216"/>
      <c r="E31" s="79"/>
      <c r="F31" s="79"/>
      <c r="G31" s="79"/>
      <c r="H31" s="79"/>
      <c r="I31" s="100"/>
      <c r="J31" s="89" t="str">
        <f t="shared" si="0"/>
        <v/>
      </c>
    </row>
    <row r="32" spans="1:10" ht="17.5" x14ac:dyDescent="0.3">
      <c r="A32" s="214" t="s">
        <v>34</v>
      </c>
      <c r="B32" s="215"/>
      <c r="C32" s="216" t="s">
        <v>36</v>
      </c>
      <c r="D32" s="216"/>
      <c r="E32" s="79"/>
      <c r="F32" s="79"/>
      <c r="G32" s="79"/>
      <c r="H32" s="79"/>
      <c r="I32" s="100"/>
      <c r="J32" s="89" t="str">
        <f t="shared" si="0"/>
        <v/>
      </c>
    </row>
    <row r="33" spans="1:10" ht="17.5" x14ac:dyDescent="0.3">
      <c r="A33" s="214" t="s">
        <v>37</v>
      </c>
      <c r="B33" s="215"/>
      <c r="C33" s="216" t="s">
        <v>74</v>
      </c>
      <c r="D33" s="216"/>
      <c r="E33" s="79">
        <v>500</v>
      </c>
      <c r="F33" s="79">
        <v>400</v>
      </c>
      <c r="G33" s="79"/>
      <c r="H33" s="79"/>
      <c r="I33" s="100"/>
      <c r="J33" s="89">
        <f t="shared" si="0"/>
        <v>900</v>
      </c>
    </row>
    <row r="34" spans="1:10" ht="17.5" x14ac:dyDescent="0.3">
      <c r="A34" s="214" t="s">
        <v>37</v>
      </c>
      <c r="B34" s="215"/>
      <c r="C34" s="216"/>
      <c r="D34" s="216"/>
      <c r="E34" s="79"/>
      <c r="F34" s="79"/>
      <c r="G34" s="79"/>
      <c r="H34" s="79"/>
      <c r="I34" s="100"/>
      <c r="J34" s="89" t="str">
        <f t="shared" si="0"/>
        <v/>
      </c>
    </row>
    <row r="35" spans="1:10" ht="17.5" x14ac:dyDescent="0.3">
      <c r="A35" s="214" t="s">
        <v>38</v>
      </c>
      <c r="B35" s="215"/>
      <c r="C35" s="216" t="s">
        <v>39</v>
      </c>
      <c r="D35" s="216"/>
      <c r="E35" s="79"/>
      <c r="F35" s="79"/>
      <c r="G35" s="79"/>
      <c r="H35" s="79"/>
      <c r="I35" s="100"/>
      <c r="J35" s="89" t="str">
        <f t="shared" si="0"/>
        <v/>
      </c>
    </row>
    <row r="36" spans="1:10" ht="18" thickBot="1" x14ac:dyDescent="0.35">
      <c r="A36" s="217" t="s">
        <v>40</v>
      </c>
      <c r="B36" s="218"/>
      <c r="C36" s="219" t="s">
        <v>75</v>
      </c>
      <c r="D36" s="219"/>
      <c r="E36" s="80">
        <v>200</v>
      </c>
      <c r="F36" s="80"/>
      <c r="G36" s="80"/>
      <c r="H36" s="80"/>
      <c r="I36" s="101"/>
      <c r="J36" s="90">
        <f t="shared" si="0"/>
        <v>200</v>
      </c>
    </row>
    <row r="37" spans="1:10" ht="19" thickTop="1" thickBot="1" x14ac:dyDescent="0.35">
      <c r="A37" s="180" t="s">
        <v>25</v>
      </c>
      <c r="B37" s="181"/>
      <c r="C37" s="181"/>
      <c r="D37" s="182"/>
      <c r="E37" s="92">
        <f>IF(SUM(E21:E36)=0,"",SUM(E21:E36))</f>
        <v>65700</v>
      </c>
      <c r="F37" s="92">
        <f>IF(SUM(F21:F36)=0,"",SUM(F21:F36))</f>
        <v>123400</v>
      </c>
      <c r="G37" s="92" t="str">
        <f>IF(SUM(G21:G36)=0,"",SUM(G21:G36))</f>
        <v/>
      </c>
      <c r="H37" s="92" t="str">
        <f>IF(SUM(H21:H36)=0,"",SUM(H21:H36))</f>
        <v/>
      </c>
      <c r="I37" s="102"/>
      <c r="J37" s="91">
        <f>SUM(J21:J36)</f>
        <v>189100</v>
      </c>
    </row>
    <row r="38" spans="1:10" ht="10.5" customHeight="1" x14ac:dyDescent="0.3">
      <c r="A38" s="40"/>
      <c r="B38" s="40"/>
      <c r="C38" s="40"/>
      <c r="D38" s="40"/>
      <c r="E38" s="41"/>
      <c r="F38" s="41"/>
      <c r="G38" s="41"/>
      <c r="H38" s="41"/>
      <c r="I38" s="41"/>
      <c r="J38" s="41"/>
    </row>
    <row r="39" spans="1:10" ht="25" x14ac:dyDescent="0.3">
      <c r="A39" s="124" t="s">
        <v>41</v>
      </c>
      <c r="B39" s="124"/>
      <c r="C39" s="124"/>
      <c r="D39" s="124"/>
      <c r="E39" s="124"/>
      <c r="F39" s="124"/>
      <c r="G39" s="124"/>
      <c r="H39" s="124"/>
      <c r="I39" s="124"/>
      <c r="J39" s="124"/>
    </row>
    <row r="40" spans="1:10" ht="18" thickBot="1" x14ac:dyDescent="0.4">
      <c r="A40" s="205" t="s">
        <v>76</v>
      </c>
      <c r="B40" s="205"/>
      <c r="C40" s="205"/>
      <c r="D40" s="205"/>
      <c r="E40" s="205"/>
      <c r="F40" s="205"/>
      <c r="G40" s="205"/>
      <c r="H40" s="205"/>
      <c r="I40" s="205"/>
      <c r="J40" s="205"/>
    </row>
    <row r="41" spans="1:10" ht="33" thickBot="1" x14ac:dyDescent="0.35">
      <c r="A41" s="25" t="s">
        <v>43</v>
      </c>
      <c r="B41" s="206" t="s">
        <v>77</v>
      </c>
      <c r="C41" s="206"/>
      <c r="D41" s="207"/>
      <c r="E41" s="18"/>
      <c r="F41" s="16"/>
      <c r="G41" s="106"/>
      <c r="H41" s="211" t="s">
        <v>45</v>
      </c>
      <c r="I41" s="212"/>
      <c r="J41" s="107"/>
    </row>
    <row r="42" spans="1:10" ht="13.5" customHeight="1" thickBot="1" x14ac:dyDescent="0.35">
      <c r="A42" s="19"/>
      <c r="B42" s="16"/>
      <c r="C42" s="16"/>
      <c r="E42" s="18"/>
      <c r="F42" s="18"/>
      <c r="G42" s="17"/>
      <c r="H42" s="17"/>
      <c r="I42" s="17"/>
      <c r="J42" s="17"/>
    </row>
    <row r="43" spans="1:10" ht="24" customHeight="1" thickBot="1" x14ac:dyDescent="0.35">
      <c r="A43" s="45" t="s">
        <v>46</v>
      </c>
      <c r="B43" s="28" t="s">
        <v>47</v>
      </c>
      <c r="C43" s="208" t="s">
        <v>48</v>
      </c>
      <c r="D43" s="208"/>
      <c r="E43" s="208"/>
      <c r="F43" s="46" t="s">
        <v>49</v>
      </c>
      <c r="G43" s="209" t="s">
        <v>50</v>
      </c>
      <c r="H43" s="210"/>
      <c r="I43" s="209" t="s">
        <v>51</v>
      </c>
      <c r="J43" s="213"/>
    </row>
    <row r="44" spans="1:10" s="10" customFormat="1" ht="27" customHeight="1" x14ac:dyDescent="0.35">
      <c r="A44" s="48">
        <v>1</v>
      </c>
      <c r="B44" s="81" t="s">
        <v>78</v>
      </c>
      <c r="C44" s="197" t="s">
        <v>79</v>
      </c>
      <c r="D44" s="197"/>
      <c r="E44" s="197"/>
      <c r="F44" s="82"/>
      <c r="G44" s="198"/>
      <c r="H44" s="199"/>
      <c r="I44" s="192"/>
      <c r="J44" s="193"/>
    </row>
    <row r="45" spans="1:10" s="10" customFormat="1" ht="27" customHeight="1" x14ac:dyDescent="0.35">
      <c r="A45" s="22">
        <v>2</v>
      </c>
      <c r="B45" s="83"/>
      <c r="C45" s="200"/>
      <c r="D45" s="200"/>
      <c r="E45" s="200"/>
      <c r="F45" s="83"/>
      <c r="G45" s="194"/>
      <c r="H45" s="204"/>
      <c r="I45" s="194"/>
      <c r="J45" s="195"/>
    </row>
    <row r="46" spans="1:10" s="10" customFormat="1" ht="27" customHeight="1" x14ac:dyDescent="0.35">
      <c r="A46" s="22">
        <v>3</v>
      </c>
      <c r="B46" s="83"/>
      <c r="C46" s="200"/>
      <c r="D46" s="200"/>
      <c r="E46" s="200"/>
      <c r="F46" s="83"/>
      <c r="G46" s="194"/>
      <c r="H46" s="204"/>
      <c r="I46" s="194"/>
      <c r="J46" s="195"/>
    </row>
    <row r="47" spans="1:10" s="10" customFormat="1" ht="27" customHeight="1" thickBot="1" x14ac:dyDescent="0.4">
      <c r="A47" s="23">
        <v>4</v>
      </c>
      <c r="B47" s="84"/>
      <c r="C47" s="187"/>
      <c r="D47" s="187"/>
      <c r="E47" s="187"/>
      <c r="F47" s="84"/>
      <c r="G47" s="188"/>
      <c r="H47" s="189"/>
      <c r="I47" s="188"/>
      <c r="J47" s="196"/>
    </row>
    <row r="48" spans="1:10" ht="13.5" customHeight="1" x14ac:dyDescent="0.4">
      <c r="B48" s="8"/>
      <c r="C48" s="8"/>
      <c r="D48" s="8"/>
      <c r="E48" s="8"/>
      <c r="F48" s="15"/>
      <c r="G48" s="15"/>
      <c r="H48" s="15"/>
      <c r="I48" s="15"/>
      <c r="J48" s="15"/>
    </row>
    <row r="49" spans="1:10" ht="25" x14ac:dyDescent="0.3">
      <c r="A49" s="124" t="s">
        <v>52</v>
      </c>
      <c r="B49" s="124"/>
      <c r="C49" s="124"/>
      <c r="D49" s="124"/>
      <c r="E49" s="124"/>
      <c r="F49" s="124"/>
      <c r="G49" s="124"/>
      <c r="H49" s="124"/>
      <c r="I49" s="124"/>
      <c r="J49" s="124"/>
    </row>
    <row r="50" spans="1:10" ht="87.75" customHeight="1" x14ac:dyDescent="0.3">
      <c r="A50" s="190"/>
      <c r="B50" s="190"/>
      <c r="C50" s="190"/>
      <c r="D50" s="190"/>
      <c r="E50" s="190"/>
      <c r="F50" s="190"/>
      <c r="G50" s="190"/>
      <c r="H50" s="190"/>
      <c r="I50" s="190"/>
      <c r="J50" s="190"/>
    </row>
    <row r="51" spans="1:10" ht="25" x14ac:dyDescent="0.3">
      <c r="A51" s="124" t="s">
        <v>53</v>
      </c>
      <c r="B51" s="124"/>
      <c r="C51" s="124"/>
      <c r="D51" s="124"/>
      <c r="E51" s="124"/>
      <c r="F51" s="124"/>
      <c r="G51" s="124"/>
      <c r="H51" s="124"/>
      <c r="I51" s="124"/>
      <c r="J51" s="124"/>
    </row>
    <row r="52" spans="1:10" ht="12" customHeight="1" x14ac:dyDescent="0.4">
      <c r="E52" s="6"/>
      <c r="F52" s="7"/>
    </row>
    <row r="53" spans="1:10" ht="38.25" customHeight="1" x14ac:dyDescent="0.45">
      <c r="A53" s="191"/>
      <c r="B53" s="191"/>
      <c r="C53" s="191"/>
      <c r="D53" s="191"/>
      <c r="E53" s="191"/>
      <c r="I53" s="186"/>
      <c r="J53" s="186"/>
    </row>
    <row r="54" spans="1:10" x14ac:dyDescent="0.3">
      <c r="A54" s="119" t="s">
        <v>54</v>
      </c>
      <c r="B54" s="119"/>
      <c r="C54" s="119"/>
      <c r="I54" s="1" t="s">
        <v>55</v>
      </c>
    </row>
    <row r="55" spans="1:10" x14ac:dyDescent="0.3">
      <c r="A55" s="118"/>
      <c r="B55" s="20"/>
      <c r="C55" s="20"/>
      <c r="D55" s="20"/>
      <c r="E55" s="20"/>
      <c r="F55" s="20"/>
      <c r="G55" s="20"/>
      <c r="H55" s="20"/>
      <c r="I55" s="20"/>
      <c r="J55" s="20"/>
    </row>
    <row r="56" spans="1:10" x14ac:dyDescent="0.3">
      <c r="A56" s="2"/>
    </row>
    <row r="57" spans="1:10" ht="15.75" customHeight="1" x14ac:dyDescent="0.3">
      <c r="A57" s="122" t="s">
        <v>56</v>
      </c>
      <c r="B57" s="122"/>
      <c r="C57" s="122"/>
      <c r="D57" s="122"/>
      <c r="E57" s="122"/>
      <c r="F57" s="122"/>
      <c r="G57" s="122"/>
      <c r="H57" s="122"/>
      <c r="I57" s="122"/>
      <c r="J57" s="122"/>
    </row>
    <row r="58" spans="1:10" x14ac:dyDescent="0.3">
      <c r="A58" s="122"/>
      <c r="B58" s="122"/>
      <c r="C58" s="122"/>
      <c r="D58" s="122"/>
      <c r="E58" s="122"/>
      <c r="F58" s="122"/>
      <c r="G58" s="122"/>
      <c r="H58" s="122"/>
      <c r="I58" s="122"/>
      <c r="J58" s="122"/>
    </row>
    <row r="59" spans="1:10" x14ac:dyDescent="0.3">
      <c r="A59" s="122"/>
      <c r="B59" s="122"/>
      <c r="C59" s="122"/>
      <c r="D59" s="122"/>
      <c r="E59" s="122"/>
      <c r="F59" s="122"/>
      <c r="G59" s="122"/>
      <c r="H59" s="122"/>
      <c r="I59" s="122"/>
      <c r="J59" s="122"/>
    </row>
    <row r="60" spans="1:10" ht="69" customHeight="1" x14ac:dyDescent="0.3">
      <c r="A60" s="122"/>
      <c r="B60" s="122"/>
      <c r="C60" s="122"/>
      <c r="D60" s="122"/>
      <c r="E60" s="122"/>
      <c r="F60" s="122"/>
      <c r="G60" s="122"/>
      <c r="H60" s="122"/>
      <c r="I60" s="122"/>
      <c r="J60" s="122"/>
    </row>
    <row r="61" spans="1:10" x14ac:dyDescent="0.3">
      <c r="A61" s="2"/>
    </row>
    <row r="62" spans="1:10" x14ac:dyDescent="0.3">
      <c r="A62" s="2"/>
    </row>
    <row r="63" spans="1:10" x14ac:dyDescent="0.3">
      <c r="A63" s="2"/>
    </row>
    <row r="64" spans="1:10" x14ac:dyDescent="0.3">
      <c r="A64" s="2"/>
    </row>
    <row r="65" spans="1:6" x14ac:dyDescent="0.3">
      <c r="A65" s="2"/>
    </row>
    <row r="66" spans="1:6" x14ac:dyDescent="0.3">
      <c r="A66" s="2"/>
    </row>
    <row r="67" spans="1:6" ht="20" x14ac:dyDescent="0.4">
      <c r="A67" s="2"/>
      <c r="E67" s="6"/>
      <c r="F67" s="9"/>
    </row>
    <row r="68" spans="1:6" x14ac:dyDescent="0.3">
      <c r="A68" s="2"/>
    </row>
    <row r="69" spans="1:6" x14ac:dyDescent="0.3">
      <c r="A69" s="2"/>
    </row>
    <row r="70" spans="1:6" x14ac:dyDescent="0.3">
      <c r="A70" s="2"/>
    </row>
    <row r="71" spans="1:6" x14ac:dyDescent="0.3">
      <c r="A71" s="2"/>
    </row>
    <row r="72" spans="1:6" x14ac:dyDescent="0.3">
      <c r="A72" s="2"/>
    </row>
    <row r="73" spans="1:6" x14ac:dyDescent="0.3">
      <c r="A73" s="2"/>
    </row>
    <row r="74" spans="1:6" x14ac:dyDescent="0.3">
      <c r="A74" s="2"/>
    </row>
    <row r="75" spans="1:6" x14ac:dyDescent="0.3">
      <c r="A75" s="2"/>
    </row>
    <row r="76" spans="1:6" x14ac:dyDescent="0.3">
      <c r="A76" s="2"/>
    </row>
    <row r="77" spans="1:6" x14ac:dyDescent="0.3">
      <c r="A77" s="2"/>
    </row>
    <row r="78" spans="1:6" x14ac:dyDescent="0.3">
      <c r="A78" s="2"/>
    </row>
    <row r="79" spans="1:6" x14ac:dyDescent="0.3">
      <c r="A79" s="2"/>
    </row>
    <row r="80" spans="1:6" x14ac:dyDescent="0.3">
      <c r="A80" s="2"/>
    </row>
    <row r="81" spans="1:1" x14ac:dyDescent="0.3">
      <c r="A81" s="2"/>
    </row>
    <row r="82" spans="1:1" x14ac:dyDescent="0.3">
      <c r="A82" s="2"/>
    </row>
    <row r="83" spans="1:1" x14ac:dyDescent="0.3">
      <c r="A83" s="2"/>
    </row>
  </sheetData>
  <mergeCells count="91">
    <mergeCell ref="A5:D5"/>
    <mergeCell ref="E5:H5"/>
    <mergeCell ref="A1:J1"/>
    <mergeCell ref="A2:F2"/>
    <mergeCell ref="A3:F3"/>
    <mergeCell ref="A4:D4"/>
    <mergeCell ref="E4:H4"/>
    <mergeCell ref="A8:J8"/>
    <mergeCell ref="H10:J10"/>
    <mergeCell ref="H11:J11"/>
    <mergeCell ref="H12:J12"/>
    <mergeCell ref="A6:B6"/>
    <mergeCell ref="C6:D6"/>
    <mergeCell ref="A7:B7"/>
    <mergeCell ref="C7:D7"/>
    <mergeCell ref="E7:J7"/>
    <mergeCell ref="E6:J6"/>
    <mergeCell ref="E10:G10"/>
    <mergeCell ref="E11:G11"/>
    <mergeCell ref="E12:G12"/>
    <mergeCell ref="E16:J16"/>
    <mergeCell ref="E15:G15"/>
    <mergeCell ref="H13:J13"/>
    <mergeCell ref="H15:J15"/>
    <mergeCell ref="E14:G14"/>
    <mergeCell ref="H14:J14"/>
    <mergeCell ref="E13:G13"/>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B34"/>
    <mergeCell ref="C34:D34"/>
    <mergeCell ref="A35:B35"/>
    <mergeCell ref="C35:D35"/>
    <mergeCell ref="A36:B36"/>
    <mergeCell ref="C36:D36"/>
    <mergeCell ref="G46:H46"/>
    <mergeCell ref="A37:D37"/>
    <mergeCell ref="A39:J39"/>
    <mergeCell ref="A40:J40"/>
    <mergeCell ref="B41:D41"/>
    <mergeCell ref="C43:E43"/>
    <mergeCell ref="G43:H43"/>
    <mergeCell ref="H41:I41"/>
    <mergeCell ref="I43:J43"/>
    <mergeCell ref="B16:C16"/>
    <mergeCell ref="I44:J44"/>
    <mergeCell ref="I45:J45"/>
    <mergeCell ref="I46:J46"/>
    <mergeCell ref="I47:J47"/>
    <mergeCell ref="C44:E44"/>
    <mergeCell ref="G44:H44"/>
    <mergeCell ref="C45:E45"/>
    <mergeCell ref="A18:J18"/>
    <mergeCell ref="A19:J19"/>
    <mergeCell ref="A20:B20"/>
    <mergeCell ref="C20:D20"/>
    <mergeCell ref="A21:B21"/>
    <mergeCell ref="C21:D21"/>
    <mergeCell ref="G45:H45"/>
    <mergeCell ref="C46:E46"/>
    <mergeCell ref="A57:J60"/>
    <mergeCell ref="I53:J53"/>
    <mergeCell ref="A54:C54"/>
    <mergeCell ref="C47:E47"/>
    <mergeCell ref="G47:H47"/>
    <mergeCell ref="A49:J49"/>
    <mergeCell ref="A50:J50"/>
    <mergeCell ref="A51:J51"/>
    <mergeCell ref="A53:E53"/>
  </mergeCells>
  <dataValidations disablePrompts="1" count="2">
    <dataValidation type="list" allowBlank="1" showInputMessage="1" showErrorMessage="1" sqref="C21:D36">
      <formula1>INDIRECT(SUBSTITUTE($A21," ","_"))</formula1>
    </dataValidation>
    <dataValidation type="list" allowBlank="1" showInputMessage="1" showErrorMessage="1" sqref="E41:E42 F42">
      <formula1>$A$2:$A$3</formula1>
    </dataValidation>
  </dataValidations>
  <hyperlinks>
    <hyperlink ref="E7" r:id="rId1"/>
  </hyperlinks>
  <printOptions horizontalCentered="1"/>
  <pageMargins left="0.70866141732283505" right="0.70866141732283505" top="0.94488188976377996" bottom="0.74803149606299202" header="0.39370078740157499" footer="0.31496062992126"/>
  <pageSetup scale="46" fitToHeight="0" orientation="portrait" cellComments="asDisplayed" r:id="rId2"/>
  <headerFooter scaleWithDoc="0">
    <oddHeader>&amp;L&amp;G&amp;R&amp;"Arial,Bold"&amp;16&amp;U                            Aggregates Data Summary Request&amp;"Arial,Regular"&amp;11&amp;U
&amp;10ECG Vol 1 - Appendix G</oddHeader>
    <oddFooter>&amp;R&amp;P of &amp;N&amp;L&amp;"Calibri"&amp;11&amp;K000000&amp;"Calibri,Regular"&amp;K000000Revised: February 2023_x000D_&amp;1#&amp;"Calibri"&amp;11&amp;K000000Classification: Public</oddFooter>
    <firstHeader>&amp;L&amp;G&amp;R&amp;"Arial,Bold"&amp;16&amp;U                                                                                          "D" Estimate Summary &amp;"-,Regular"&amp;11&amp;U
&amp;"Arial,Regular"&amp;10ECG Volume 1 - Appendix H</firstHeader>
    <firstFooter>&amp;L&amp;1#&amp;"Calibri"&amp;11&amp;K000000Classification: Protected A</firstFooter>
  </headerFooter>
  <legacyDrawing r:id="rId3"/>
  <legacyDrawingHF r:id="rId4"/>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Lists!$H$15:$H$19</xm:f>
          </x14:formula1>
          <xm:sqref>F44:F47</xm:sqref>
        </x14:dataValidation>
        <x14:dataValidation type="list" allowBlank="1" showInputMessage="1" showErrorMessage="1">
          <x14:formula1>
            <xm:f>Lists!$F$15:$F$16</xm:f>
          </x14:formula1>
          <xm:sqref>B44:B47</xm:sqref>
        </x14:dataValidation>
        <x14:dataValidation type="list" allowBlank="1" showErrorMessage="1">
          <x14:formula1>
            <xm:f>Lists!$N$2:$N$8</xm:f>
          </x14:formula1>
          <xm:sqref>A21:B36</xm:sqref>
        </x14:dataValidation>
        <x14:dataValidation type="list" errorStyle="information">
          <x14:formula1>
            <xm:f>Lists!$C$2:$C$41</xm:f>
          </x14:formula1>
          <xm:sqref>A5:D5</xm:sqref>
        </x14:dataValidation>
        <x14:dataValidation type="list" showInputMessage="1" showErrorMessage="1">
          <x14:formula1>
            <xm:f>Lists!$A$2:$A$5</xm:f>
          </x14:formula1>
          <xm:sqref>B42:C42 B41:D41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opLeftCell="B1" zoomScale="115" zoomScaleNormal="115" workbookViewId="0">
      <selection activeCell="G10" sqref="G10"/>
    </sheetView>
  </sheetViews>
  <sheetFormatPr defaultRowHeight="14.5" x14ac:dyDescent="0.35"/>
  <cols>
    <col min="1" max="1" width="48.54296875" bestFit="1" customWidth="1"/>
    <col min="3" max="3" width="37.7265625" style="30" customWidth="1"/>
    <col min="6" max="6" width="12.81640625" customWidth="1"/>
    <col min="7" max="7" width="10.7265625" bestFit="1" customWidth="1"/>
    <col min="8" max="8" width="13.54296875" bestFit="1" customWidth="1"/>
    <col min="9" max="9" width="18.1796875" customWidth="1"/>
    <col min="10" max="10" width="12.7265625" customWidth="1"/>
    <col min="12" max="12" width="12.7265625" bestFit="1" customWidth="1"/>
    <col min="14" max="14" width="15.7265625" customWidth="1"/>
  </cols>
  <sheetData>
    <row r="1" spans="1:14" x14ac:dyDescent="0.35">
      <c r="A1" s="30" t="s">
        <v>80</v>
      </c>
      <c r="C1" s="30" t="s">
        <v>81</v>
      </c>
      <c r="F1" t="s">
        <v>26</v>
      </c>
      <c r="G1" t="s">
        <v>30</v>
      </c>
      <c r="H1" t="s">
        <v>33</v>
      </c>
      <c r="I1" t="s">
        <v>37</v>
      </c>
      <c r="J1" t="s">
        <v>34</v>
      </c>
      <c r="K1" t="s">
        <v>38</v>
      </c>
      <c r="L1" t="s">
        <v>40</v>
      </c>
      <c r="N1" s="36" t="s">
        <v>82</v>
      </c>
    </row>
    <row r="2" spans="1:14" ht="29" x14ac:dyDescent="0.35">
      <c r="A2" s="29" t="s">
        <v>44</v>
      </c>
      <c r="C2" s="30" t="s">
        <v>83</v>
      </c>
      <c r="F2" s="42" t="s">
        <v>27</v>
      </c>
      <c r="G2" s="42" t="s">
        <v>84</v>
      </c>
      <c r="H2" s="42" t="s">
        <v>85</v>
      </c>
      <c r="I2" s="42" t="s">
        <v>86</v>
      </c>
      <c r="J2" s="42" t="s">
        <v>35</v>
      </c>
      <c r="K2" s="42" t="s">
        <v>39</v>
      </c>
      <c r="L2" s="42" t="s">
        <v>75</v>
      </c>
      <c r="N2" s="36" t="s">
        <v>26</v>
      </c>
    </row>
    <row r="3" spans="1:14" x14ac:dyDescent="0.35">
      <c r="A3" s="29" t="s">
        <v>87</v>
      </c>
      <c r="C3" s="30" t="s">
        <v>88</v>
      </c>
      <c r="F3" s="42" t="s">
        <v>28</v>
      </c>
      <c r="G3" s="42" t="s">
        <v>89</v>
      </c>
      <c r="H3" s="42" t="s">
        <v>73</v>
      </c>
      <c r="I3" s="42" t="s">
        <v>74</v>
      </c>
      <c r="J3" s="42" t="s">
        <v>36</v>
      </c>
      <c r="K3" s="42"/>
      <c r="L3" s="42" t="s">
        <v>90</v>
      </c>
      <c r="N3" s="36" t="s">
        <v>30</v>
      </c>
    </row>
    <row r="4" spans="1:14" x14ac:dyDescent="0.35">
      <c r="A4" s="29" t="s">
        <v>77</v>
      </c>
      <c r="C4" s="30" t="s">
        <v>91</v>
      </c>
      <c r="F4" s="42" t="s">
        <v>29</v>
      </c>
      <c r="G4" s="42" t="s">
        <v>92</v>
      </c>
      <c r="H4" s="42" t="s">
        <v>93</v>
      </c>
      <c r="I4" s="42" t="s">
        <v>94</v>
      </c>
      <c r="J4" s="42"/>
      <c r="K4" s="42"/>
      <c r="L4" s="42" t="s">
        <v>95</v>
      </c>
      <c r="N4" s="36" t="s">
        <v>33</v>
      </c>
    </row>
    <row r="5" spans="1:14" x14ac:dyDescent="0.35">
      <c r="A5" s="29" t="s">
        <v>96</v>
      </c>
      <c r="C5" s="30" t="s">
        <v>97</v>
      </c>
      <c r="F5" s="42"/>
      <c r="G5" s="42" t="s">
        <v>98</v>
      </c>
      <c r="H5" s="42"/>
      <c r="I5" s="42"/>
      <c r="J5" s="42"/>
      <c r="K5" s="42"/>
      <c r="L5" s="42"/>
      <c r="N5" s="36" t="s">
        <v>37</v>
      </c>
    </row>
    <row r="6" spans="1:14" x14ac:dyDescent="0.35">
      <c r="C6" s="30" t="s">
        <v>99</v>
      </c>
      <c r="F6" s="42"/>
      <c r="G6" s="42" t="s">
        <v>100</v>
      </c>
      <c r="H6" s="42"/>
      <c r="I6" s="42"/>
      <c r="J6" s="42"/>
      <c r="K6" s="42"/>
      <c r="L6" s="42"/>
      <c r="N6" s="36" t="s">
        <v>34</v>
      </c>
    </row>
    <row r="7" spans="1:14" x14ac:dyDescent="0.35">
      <c r="C7" s="30" t="s">
        <v>101</v>
      </c>
      <c r="F7" s="42"/>
      <c r="G7" s="42" t="s">
        <v>31</v>
      </c>
      <c r="H7" s="42"/>
      <c r="I7" s="42"/>
      <c r="J7" s="42"/>
      <c r="K7" s="42"/>
      <c r="L7" s="42"/>
      <c r="N7" s="36" t="s">
        <v>38</v>
      </c>
    </row>
    <row r="8" spans="1:14" x14ac:dyDescent="0.35">
      <c r="C8" s="30" t="s">
        <v>102</v>
      </c>
      <c r="F8" s="42"/>
      <c r="G8" s="42" t="s">
        <v>32</v>
      </c>
      <c r="H8" s="42"/>
      <c r="I8" s="42"/>
      <c r="J8" s="42"/>
      <c r="K8" s="42"/>
      <c r="L8" s="42"/>
      <c r="N8" s="36" t="s">
        <v>40</v>
      </c>
    </row>
    <row r="9" spans="1:14" x14ac:dyDescent="0.35">
      <c r="C9" s="30" t="s">
        <v>103</v>
      </c>
    </row>
    <row r="10" spans="1:14" x14ac:dyDescent="0.35">
      <c r="C10" s="30" t="s">
        <v>104</v>
      </c>
    </row>
    <row r="11" spans="1:14" x14ac:dyDescent="0.35">
      <c r="C11" s="30" t="s">
        <v>105</v>
      </c>
    </row>
    <row r="12" spans="1:14" x14ac:dyDescent="0.35">
      <c r="C12" s="30" t="s">
        <v>106</v>
      </c>
    </row>
    <row r="13" spans="1:14" x14ac:dyDescent="0.35">
      <c r="C13" s="30" t="s">
        <v>107</v>
      </c>
    </row>
    <row r="14" spans="1:14" ht="43.5" x14ac:dyDescent="0.35">
      <c r="C14" s="30" t="s">
        <v>108</v>
      </c>
      <c r="F14" t="s">
        <v>109</v>
      </c>
      <c r="H14" t="s">
        <v>49</v>
      </c>
    </row>
    <row r="15" spans="1:14" x14ac:dyDescent="0.35">
      <c r="C15" s="30" t="s">
        <v>110</v>
      </c>
      <c r="F15" t="s">
        <v>78</v>
      </c>
      <c r="H15" t="s">
        <v>111</v>
      </c>
    </row>
    <row r="16" spans="1:14" x14ac:dyDescent="0.35">
      <c r="C16" s="30" t="s">
        <v>112</v>
      </c>
      <c r="F16" t="s">
        <v>113</v>
      </c>
      <c r="H16" t="s">
        <v>114</v>
      </c>
    </row>
    <row r="17" spans="3:8" x14ac:dyDescent="0.35">
      <c r="C17" s="30" t="s">
        <v>115</v>
      </c>
      <c r="H17" t="s">
        <v>116</v>
      </c>
    </row>
    <row r="18" spans="3:8" x14ac:dyDescent="0.35">
      <c r="C18" s="30" t="s">
        <v>117</v>
      </c>
      <c r="H18" t="s">
        <v>118</v>
      </c>
    </row>
    <row r="19" spans="3:8" x14ac:dyDescent="0.35">
      <c r="C19" s="30" t="s">
        <v>119</v>
      </c>
      <c r="H19" t="s">
        <v>120</v>
      </c>
    </row>
    <row r="20" spans="3:8" x14ac:dyDescent="0.35">
      <c r="C20" s="30" t="s">
        <v>121</v>
      </c>
    </row>
    <row r="21" spans="3:8" x14ac:dyDescent="0.35">
      <c r="C21" s="30" t="s">
        <v>122</v>
      </c>
    </row>
    <row r="22" spans="3:8" x14ac:dyDescent="0.35">
      <c r="C22" s="30" t="s">
        <v>123</v>
      </c>
    </row>
    <row r="23" spans="3:8" x14ac:dyDescent="0.35">
      <c r="C23" s="30" t="s">
        <v>124</v>
      </c>
    </row>
    <row r="24" spans="3:8" x14ac:dyDescent="0.35">
      <c r="C24" s="30" t="s">
        <v>125</v>
      </c>
    </row>
    <row r="25" spans="3:8" ht="29" x14ac:dyDescent="0.35">
      <c r="C25" s="30" t="s">
        <v>126</v>
      </c>
    </row>
    <row r="26" spans="3:8" x14ac:dyDescent="0.35">
      <c r="C26" s="30" t="s">
        <v>127</v>
      </c>
    </row>
    <row r="27" spans="3:8" x14ac:dyDescent="0.35">
      <c r="C27" s="30" t="s">
        <v>128</v>
      </c>
    </row>
    <row r="28" spans="3:8" x14ac:dyDescent="0.35">
      <c r="C28" s="30" t="s">
        <v>129</v>
      </c>
    </row>
    <row r="29" spans="3:8" x14ac:dyDescent="0.35">
      <c r="C29" s="30" t="s">
        <v>130</v>
      </c>
    </row>
    <row r="30" spans="3:8" x14ac:dyDescent="0.35">
      <c r="C30" s="30" t="s">
        <v>131</v>
      </c>
    </row>
    <row r="31" spans="3:8" x14ac:dyDescent="0.35">
      <c r="C31" s="30" t="s">
        <v>132</v>
      </c>
    </row>
    <row r="32" spans="3:8" x14ac:dyDescent="0.35">
      <c r="C32" s="30" t="s">
        <v>133</v>
      </c>
    </row>
    <row r="33" spans="3:3" x14ac:dyDescent="0.35">
      <c r="C33" s="30" t="s">
        <v>134</v>
      </c>
    </row>
    <row r="34" spans="3:3" x14ac:dyDescent="0.35">
      <c r="C34" s="30" t="s">
        <v>135</v>
      </c>
    </row>
    <row r="35" spans="3:3" x14ac:dyDescent="0.35">
      <c r="C35" s="30" t="s">
        <v>136</v>
      </c>
    </row>
    <row r="36" spans="3:3" x14ac:dyDescent="0.35">
      <c r="C36" s="30" t="s">
        <v>137</v>
      </c>
    </row>
    <row r="37" spans="3:3" x14ac:dyDescent="0.35">
      <c r="C37" s="30" t="s">
        <v>138</v>
      </c>
    </row>
    <row r="38" spans="3:3" x14ac:dyDescent="0.35">
      <c r="C38" s="30" t="s">
        <v>139</v>
      </c>
    </row>
    <row r="39" spans="3:3" x14ac:dyDescent="0.35">
      <c r="C39" s="30" t="s">
        <v>140</v>
      </c>
    </row>
    <row r="40" spans="3:3" ht="29" x14ac:dyDescent="0.35">
      <c r="C40" s="30" t="s">
        <v>141</v>
      </c>
    </row>
    <row r="41" spans="3:3" x14ac:dyDescent="0.35">
      <c r="C41" s="30" t="s">
        <v>142</v>
      </c>
    </row>
  </sheetData>
  <dataValidations count="1">
    <dataValidation allowBlank="1" showInputMessage="1" promptTitle="consultant list" prompt="select or type in" sqref="C2:C41"/>
  </dataValidations>
  <pageMargins left="0.7" right="0.7" top="0.75" bottom="0.75" header="0.3" footer="0.3"/>
  <pageSetup orientation="portrait" r:id="rId1"/>
  <headerFooter>
    <oddFooter>&amp;L&amp;1#&amp;"Calibri"&amp;11&amp;K000000Classification: Public</oddFooter>
  </headerFooter>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78AA99BA24874484D85B97A531D9D9" ma:contentTypeVersion="13" ma:contentTypeDescription="Create a new document." ma:contentTypeScope="" ma:versionID="df4a9080e14d9d72ffb37634f48db78f">
  <xsd:schema xmlns:xsd="http://www.w3.org/2001/XMLSchema" xmlns:xs="http://www.w3.org/2001/XMLSchema" xmlns:p="http://schemas.microsoft.com/office/2006/metadata/properties" xmlns:ns3="b8d50481-6e6b-4720-a87e-ab5593f2ea22" xmlns:ns4="a28024ff-2a40-414f-ae37-d51248c5ba5f" targetNamespace="http://schemas.microsoft.com/office/2006/metadata/properties" ma:root="true" ma:fieldsID="7ff81de6cf6c2d9c2f5a7b32fb838e44" ns3:_="" ns4:_="">
    <xsd:import namespace="b8d50481-6e6b-4720-a87e-ab5593f2ea22"/>
    <xsd:import namespace="a28024ff-2a40-414f-ae37-d51248c5ba5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50481-6e6b-4720-a87e-ab5593f2ea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8024ff-2a40-414f-ae37-d51248c5ba5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5FE6AE-96D6-44C5-B5DC-F9C7004EA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50481-6e6b-4720-a87e-ab5593f2ea22"/>
    <ds:schemaRef ds:uri="a28024ff-2a40-414f-ae37-d51248c5b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43ED98-3C55-4BE9-962B-CED5FEB2190A}">
  <ds:schemaRefs>
    <ds:schemaRef ds:uri="http://schemas.microsoft.com/sharepoint/v3/contenttype/forms"/>
  </ds:schemaRefs>
</ds:datastoreItem>
</file>

<file path=customXml/itemProps3.xml><?xml version="1.0" encoding="utf-8"?>
<ds:datastoreItem xmlns:ds="http://schemas.openxmlformats.org/officeDocument/2006/customXml" ds:itemID="{A9D7BB7D-1E91-4BEE-AABE-CABB020CFE8E}">
  <ds:schemaRefs>
    <ds:schemaRef ds:uri="http://schemas.microsoft.com/office/2006/metadata/properties"/>
    <ds:schemaRef ds:uri="http://purl.org/dc/terms/"/>
    <ds:schemaRef ds:uri="a28024ff-2a40-414f-ae37-d51248c5b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b8d50481-6e6b-4720-a87e-ab5593f2ea2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Aggregate Summary Request</vt:lpstr>
      <vt:lpstr>Aggregate Sum Req Example</vt:lpstr>
      <vt:lpstr>Lists</vt:lpstr>
      <vt:lpstr>'Aggregate Sum Req Example'!ACP</vt:lpstr>
      <vt:lpstr>ACP</vt:lpstr>
      <vt:lpstr>Filter</vt:lpstr>
      <vt:lpstr>GBC</vt:lpstr>
      <vt:lpstr>Gravel_Fill</vt:lpstr>
      <vt:lpstr>Other</vt:lpstr>
      <vt:lpstr>superpave</vt:lpstr>
      <vt:lpstr>Surfacing_Gravel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G: Aggregate Summary Request Form</dc:title>
  <dc:subject>Form to request Aggregate Summary</dc:subject>
  <dc:creator>Government of Alberta - Transportation and Economic Corridors</dc:creator>
  <cp:keywords>Aggregate, Form, Engineering Consultant Guidelines</cp:keywords>
  <dc:description/>
  <cp:lastModifiedBy>anjita.parajuli</cp:lastModifiedBy>
  <cp:revision/>
  <cp:lastPrinted>2023-02-07T20:54:04Z</cp:lastPrinted>
  <dcterms:created xsi:type="dcterms:W3CDTF">2022-08-24T14:43:26Z</dcterms:created>
  <dcterms:modified xsi:type="dcterms:W3CDTF">2023-02-07T21:23:08Z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0x0101004D78AA99BA24874484D85B97A531D9D9</vt:lpwstr>
  </property>
  <property fmtid="{D5CDD505-2E9C-101B-9397-08002B2CF9AE}" pid="3" name="MSIP_Label_60c3ebf9-3c2f-4745-a75f-55836bdb736f_Enabled">
    <vt:lpwstr>true</vt:lpwstr>
  </property>
  <property fmtid="{D5CDD505-2E9C-101B-9397-08002B2CF9AE}" pid="4" name="MSIP_Label_60c3ebf9-3c2f-4745-a75f-55836bdb736f_SetDate">
    <vt:lpwstr>2023-02-07T21:23:08Z</vt:lpwstr>
  </property>
  <property fmtid="{D5CDD505-2E9C-101B-9397-08002B2CF9AE}" pid="5" name="MSIP_Label_60c3ebf9-3c2f-4745-a75f-55836bdb736f_Method">
    <vt:lpwstr>Privileged</vt:lpwstr>
  </property>
  <property fmtid="{D5CDD505-2E9C-101B-9397-08002B2CF9AE}" pid="6" name="MSIP_Label_60c3ebf9-3c2f-4745-a75f-55836bdb736f_Name">
    <vt:lpwstr>Public</vt:lpwstr>
  </property>
  <property fmtid="{D5CDD505-2E9C-101B-9397-08002B2CF9AE}" pid="7" name="MSIP_Label_60c3ebf9-3c2f-4745-a75f-55836bdb736f_SiteId">
    <vt:lpwstr>2bb51c06-af9b-42c5-8bf5-3c3b7b10850b</vt:lpwstr>
  </property>
  <property fmtid="{D5CDD505-2E9C-101B-9397-08002B2CF9AE}" pid="8" name="MSIP_Label_60c3ebf9-3c2f-4745-a75f-55836bdb736f_ActionId">
    <vt:lpwstr>aa2613ad-f5c2-4f9d-9e17-dcc9cae2652e</vt:lpwstr>
  </property>
  <property fmtid="{D5CDD505-2E9C-101B-9397-08002B2CF9AE}" pid="9" name="MSIP_Label_60c3ebf9-3c2f-4745-a75f-55836bdb736f_ContentBits">
    <vt:lpwstr>2</vt:lpwstr>
  </property>
</Properties>
</file>