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a.ds.gov.ab.ca\shared\MA\_COMM\Communications 2023\Web Assets\Alberta.ca\MSD\"/>
    </mc:Choice>
  </mc:AlternateContent>
  <bookViews>
    <workbookView xWindow="-24120" yWindow="5460" windowWidth="24240" windowHeight="13140"/>
  </bookViews>
  <sheets>
    <sheet name="TRBylaw Case Study" sheetId="24" r:id="rId1"/>
    <sheet name="Allocations" sheetId="17" r:id="rId2"/>
    <sheet name="TRBylaw Template Blank" sheetId="23" r:id="rId3"/>
    <sheet name="ESRI_MAPINFO_SHEET" sheetId="25" state="veryHidden" r:id="rId4"/>
  </sheets>
  <definedNames>
    <definedName name="OLE_LINK1" localSheetId="0">'TRBylaw Case Study'!$A$122</definedName>
    <definedName name="OLE_LINK1" localSheetId="2">'TRBylaw Template Blank'!$A$89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24" l="1"/>
  <c r="G15" i="24"/>
  <c r="F75" i="24" l="1"/>
  <c r="F92" i="24" l="1"/>
  <c r="E98" i="24" l="1"/>
  <c r="F97" i="24"/>
  <c r="E97" i="24" s="1"/>
  <c r="E94" i="24"/>
  <c r="F93" i="24"/>
  <c r="E93" i="24"/>
  <c r="E92" i="24"/>
  <c r="F76" i="24"/>
  <c r="F74" i="24"/>
  <c r="D60" i="24"/>
  <c r="D40" i="24"/>
  <c r="G17" i="24"/>
  <c r="G28" i="24" s="1"/>
  <c r="D2" i="17" l="1"/>
  <c r="G93" i="24"/>
  <c r="E95" i="24"/>
  <c r="F73" i="24"/>
  <c r="E75" i="23"/>
  <c r="F74" i="23"/>
  <c r="E74" i="23" s="1"/>
  <c r="E71" i="23"/>
  <c r="F70" i="23"/>
  <c r="E70" i="23"/>
  <c r="E69" i="23"/>
  <c r="F65" i="23"/>
  <c r="F64" i="23"/>
  <c r="F63" i="23"/>
  <c r="D52" i="23"/>
  <c r="D34" i="23"/>
  <c r="G15" i="23"/>
  <c r="G26" i="23" s="1"/>
  <c r="E76" i="24" l="1"/>
  <c r="E75" i="24"/>
  <c r="E74" i="24"/>
  <c r="E73" i="24"/>
  <c r="G76" i="24"/>
  <c r="F89" i="24" s="1"/>
  <c r="G74" i="24"/>
  <c r="G75" i="24"/>
  <c r="C86" i="24" s="1"/>
  <c r="G73" i="24"/>
  <c r="C85" i="24" s="1"/>
  <c r="G70" i="23"/>
  <c r="F62" i="23"/>
  <c r="F69" i="23" s="1"/>
  <c r="F72" i="23" s="1"/>
  <c r="G71" i="23" s="1"/>
  <c r="F77" i="24"/>
  <c r="F98" i="24" s="1"/>
  <c r="G98" i="24" s="1"/>
  <c r="E62" i="23"/>
  <c r="E64" i="23"/>
  <c r="G64" i="23" s="1"/>
  <c r="E63" i="23"/>
  <c r="G63" i="23" s="1"/>
  <c r="E65" i="23"/>
  <c r="G65" i="23" s="1"/>
  <c r="E72" i="23"/>
  <c r="F90" i="24" l="1"/>
  <c r="G89" i="24"/>
  <c r="E77" i="24"/>
  <c r="F66" i="23"/>
  <c r="F75" i="23" s="1"/>
  <c r="G75" i="23" s="1"/>
  <c r="G69" i="23"/>
  <c r="F95" i="24"/>
  <c r="G94" i="24" s="1"/>
  <c r="G92" i="24"/>
  <c r="C87" i="24"/>
  <c r="E66" i="23"/>
  <c r="G62" i="23"/>
  <c r="E76" i="17" l="1"/>
</calcChain>
</file>

<file path=xl/sharedStrings.xml><?xml version="1.0" encoding="utf-8"?>
<sst xmlns="http://schemas.openxmlformats.org/spreadsheetml/2006/main" count="150" uniqueCount="72">
  <si>
    <t>Residential</t>
  </si>
  <si>
    <t>Non-Residential</t>
  </si>
  <si>
    <t>Non-residential</t>
  </si>
  <si>
    <t>Designated Industrial Property</t>
  </si>
  <si>
    <t>Seniors Foundation</t>
  </si>
  <si>
    <t>Non-Residential Small Business</t>
  </si>
  <si>
    <t>Machinery and Equipment</t>
  </si>
  <si>
    <t>Total Assessment</t>
  </si>
  <si>
    <t>Assessment</t>
  </si>
  <si>
    <t>General Municipal</t>
  </si>
  <si>
    <t>Tax Levy</t>
  </si>
  <si>
    <t>Tax Collection Composition</t>
  </si>
  <si>
    <t>Non-residential breakdown</t>
  </si>
  <si>
    <t>Non-residential Small Business</t>
  </si>
  <si>
    <t>Town of New Sampleford</t>
  </si>
  <si>
    <t>20X5 Property Tax Bylaw No. 20X5-XXX</t>
  </si>
  <si>
    <t>A BYLAW TO AUTHORIZE THE RATES OF TAXATION TO BE LEVIED AGAINST ASSESSABLE PROPERTY WITHIN THE TOWN OF NEW SAMPLEFORD FOR THE 20X5 TAXATION YEAR.</t>
  </si>
  <si>
    <t>WHEREAS, the requisitions are:</t>
  </si>
  <si>
    <t>WHEREAS, the Town of New Sampleford has prepared and adopted detailed estimates of municipal revenue, expenses and expenditures as required, at the council meeting held on December 31, 20X4</t>
  </si>
  <si>
    <r>
      <t>-</t>
    </r>
    <r>
      <rPr>
        <sz val="11"/>
        <color theme="1"/>
        <rFont val="Times New Roman"/>
        <family val="1"/>
      </rPr>
      <t xml:space="preserve">       </t>
    </r>
    <r>
      <rPr>
        <sz val="11"/>
        <color theme="1"/>
        <rFont val="Arial"/>
        <family val="2"/>
      </rPr>
      <t>Residential &amp; Farm land</t>
    </r>
  </si>
  <si>
    <r>
      <t>-</t>
    </r>
    <r>
      <rPr>
        <sz val="11"/>
        <color theme="1"/>
        <rFont val="Times New Roman"/>
        <family val="1"/>
      </rPr>
      <t xml:space="preserve">       </t>
    </r>
  </si>
  <si>
    <t>1.  That the Chief Administrative Officer is hereby authorized to levy the following rates of taxation on the assessed value of all property as shown on the assessment roll of the Town of New Sampleford:</t>
  </si>
  <si>
    <t>Tax Rate</t>
  </si>
  <si>
    <t>Non-Residential-Small Business Property</t>
  </si>
  <si>
    <r>
      <t>WHEREAS</t>
    </r>
    <r>
      <rPr>
        <sz val="11"/>
        <color theme="1"/>
        <rFont val="Arial"/>
        <family val="2"/>
      </rPr>
      <t>, the assessed value of all property in the Town of New Sampleford as shown on the assessment roll is:</t>
    </r>
  </si>
  <si>
    <r>
      <t xml:space="preserve">NOW THEREFORE under the authority of the </t>
    </r>
    <r>
      <rPr>
        <i/>
        <sz val="11"/>
        <color theme="1"/>
        <rFont val="Arial"/>
        <family val="2"/>
      </rPr>
      <t>Municipal Government Act</t>
    </r>
    <r>
      <rPr>
        <sz val="11"/>
        <color theme="1"/>
        <rFont val="Arial"/>
        <family val="2"/>
      </rPr>
      <t>, the Council of the Town of New Sampleford, in the Province of Alberta, enacts as follows:</t>
    </r>
  </si>
  <si>
    <t>2.  That the minimum amount payable per parcel as property tax for general municipal purposes shall be $500.00</t>
  </si>
  <si>
    <t>3.  That this bylaw shall take effect on the date of the third and final reading.</t>
  </si>
  <si>
    <t>READ a first time on this ___ day of __________, 20X5.</t>
  </si>
  <si>
    <t>READ a second time on this ___ day of __________, 20X5.</t>
  </si>
  <si>
    <t xml:space="preserve">Given UNAMIMOUS consent to go to third reading on this ______ day of ______, 20X5. </t>
  </si>
  <si>
    <t>READ a third and final time on this ___ day of __________, 20X5.</t>
  </si>
  <si>
    <t>Signed this ___ day of __________, 20X5.</t>
  </si>
  <si>
    <t>____________________________</t>
  </si>
  <si>
    <t>Chief Elected Official</t>
  </si>
  <si>
    <t>Chief Administrative Officer</t>
  </si>
  <si>
    <t>Totals:</t>
  </si>
  <si>
    <r>
      <t xml:space="preserve">THEREFORE </t>
    </r>
    <r>
      <rPr>
        <sz val="11"/>
        <color theme="1"/>
        <rFont val="Arial"/>
        <family val="2"/>
      </rPr>
      <t>the total amount to be raised by general municipal taxation is</t>
    </r>
    <r>
      <rPr>
        <b/>
        <sz val="11"/>
        <color theme="1"/>
        <rFont val="Arial"/>
        <family val="2"/>
      </rPr>
      <t xml:space="preserve"> </t>
    </r>
  </si>
  <si>
    <r>
      <t xml:space="preserve">WHEREAS, </t>
    </r>
    <r>
      <rPr>
        <sz val="11"/>
        <color theme="1"/>
        <rFont val="Arial"/>
        <family val="2"/>
      </rPr>
      <t>the estimated municipal revenues from all sources other than property taxation</t>
    </r>
  </si>
  <si>
    <t xml:space="preserve"> The balance of $___________ is to be raised by general municipal property taxation</t>
  </si>
  <si>
    <r>
      <t xml:space="preserve">WHEREAS, </t>
    </r>
    <r>
      <rPr>
        <sz val="11"/>
        <color theme="1"/>
        <rFont val="Arial"/>
        <family val="2"/>
      </rPr>
      <t>the estimated municipal expenses (excluding non-cash items) set out in the annual budget for the Town of New Sampleford for 20X5</t>
    </r>
  </si>
  <si>
    <r>
      <t xml:space="preserve">WHEREAS, </t>
    </r>
    <r>
      <rPr>
        <sz val="11"/>
        <color theme="1"/>
        <rFont val="Arial"/>
        <family val="2"/>
      </rPr>
      <t>the estimated amount required to repay principal debt to be raised by general municipal taxation is</t>
    </r>
  </si>
  <si>
    <r>
      <t xml:space="preserve">WHEREAS, </t>
    </r>
    <r>
      <rPr>
        <sz val="11"/>
        <color theme="1"/>
        <rFont val="Arial"/>
        <family val="2"/>
      </rPr>
      <t>the estimated amount required for current year capital expenditures to be raised by general municipal taxation is</t>
    </r>
  </si>
  <si>
    <t>Non-Residential and Machinery &amp; Equipment</t>
  </si>
  <si>
    <r>
      <t>WHEREAS</t>
    </r>
    <r>
      <rPr>
        <sz val="11"/>
        <color theme="1"/>
        <rFont val="Arial"/>
        <family val="2"/>
      </rPr>
      <t xml:space="preserve">, the council is authorized to sub-classify assessed property, and to establish different rates of taxation in respect to each sub-class of property, subject to the </t>
    </r>
    <r>
      <rPr>
        <i/>
        <sz val="11"/>
        <color theme="1"/>
        <rFont val="Arial"/>
        <family val="2"/>
      </rPr>
      <t>Municipal Government Act</t>
    </r>
    <r>
      <rPr>
        <sz val="11"/>
        <color theme="1"/>
        <rFont val="Arial"/>
        <family val="2"/>
      </rPr>
      <t>, Chapter M-26, Revised Statues of Alberta, 2000</t>
    </r>
  </si>
  <si>
    <r>
      <t xml:space="preserve">WHEREAS, </t>
    </r>
    <r>
      <rPr>
        <sz val="11"/>
        <color theme="1"/>
        <rFont val="Arial"/>
        <family val="2"/>
      </rPr>
      <t>the estimated amount required for transfers to capital reserves to be raised by municipal taxation is</t>
    </r>
  </si>
  <si>
    <t>Totals</t>
  </si>
  <si>
    <t>Total amount to be raised by general municipal taxation is</t>
  </si>
  <si>
    <t>Allowance for Non-Collectable taxes</t>
  </si>
  <si>
    <t>Residential Sub Class</t>
  </si>
  <si>
    <t>Residential breakdown</t>
  </si>
  <si>
    <t>Alberta School Foundation Fund (ASFF)</t>
  </si>
  <si>
    <t>Residential &amp; Farmland</t>
  </si>
  <si>
    <t xml:space="preserve">          Residential &amp; Farmland</t>
  </si>
  <si>
    <t xml:space="preserve">          Non-residential</t>
  </si>
  <si>
    <t xml:space="preserve">          Allowance for uncollected taxes</t>
  </si>
  <si>
    <t>Under Levy</t>
  </si>
  <si>
    <t>Tip (9b) Check (s. 358.1)</t>
  </si>
  <si>
    <t>Lowest residential rate &gt;&gt;</t>
  </si>
  <si>
    <t>Highest non-residential rate &gt;&gt;</t>
  </si>
  <si>
    <t>Non-residential rate</t>
  </si>
  <si>
    <t>Must be less than 5.0 &gt;&gt;</t>
  </si>
  <si>
    <t>Designated Industrial Property (DIP)</t>
  </si>
  <si>
    <t>--</t>
  </si>
  <si>
    <t>Non-residential Small Business rate</t>
  </si>
  <si>
    <t>See Tip (4) &gt;</t>
  </si>
  <si>
    <t>See Tip (3) &gt;</t>
  </si>
  <si>
    <t>Residential Sub Class…Delete if none</t>
  </si>
  <si>
    <t>Non-Residential Sub Class…Delete if none</t>
  </si>
  <si>
    <t xml:space="preserve">               Under/Over Levy…Delete if none</t>
  </si>
  <si>
    <t>Tip (11b)</t>
  </si>
  <si>
    <t>See Tip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</si>
</sst>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_);[Red]\(&quot;$&quot;#,##0\)"/>
    <numFmt numFmtId="165" formatCode="&quot;$&quot;#,##0"/>
    <numFmt numFmtId="166" formatCode="0.0"/>
  </numFmts>
  <fonts count="12"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theme="1"/>
      <name val="Times New Roman"/>
      <family val="1"/>
    </font>
    <font>
      <i/>
      <sz val="11"/>
      <color theme="1"/>
      <name val="Arial"/>
      <family val="2"/>
    </font>
    <font>
      <i/>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8"/>
      <color theme="1"/>
      <name val="Arial"/>
      <family val="2"/>
    </font>
    <font>
      <i/>
      <sz val="8"/>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3">
    <xf numFmtId="0" fontId="0" fillId="0" borderId="0" xfId="0"/>
    <xf numFmtId="0" fontId="1" fillId="0" borderId="0" xfId="0" applyFont="1"/>
    <xf numFmtId="165" fontId="0" fillId="0" borderId="0" xfId="0" applyNumberFormat="1"/>
    <xf numFmtId="165" fontId="1" fillId="0" borderId="0" xfId="0" applyNumberFormat="1" applyFont="1"/>
    <xf numFmtId="0" fontId="3" fillId="0" borderId="0" xfId="0" applyFont="1" applyAlignment="1">
      <alignment vertical="center"/>
    </xf>
    <xf numFmtId="0" fontId="0" fillId="0" borderId="0" xfId="0" applyFont="1"/>
    <xf numFmtId="0" fontId="3" fillId="0" borderId="0" xfId="0" applyFont="1" applyAlignment="1">
      <alignment horizontal="left" vertical="center" indent="8"/>
    </xf>
    <xf numFmtId="164" fontId="3" fillId="0" borderId="0" xfId="0" applyNumberFormat="1" applyFont="1" applyAlignment="1">
      <alignment horizontal="left" vertical="center" indent="8"/>
    </xf>
    <xf numFmtId="0" fontId="2" fillId="0" borderId="0" xfId="0" applyFont="1" applyAlignment="1">
      <alignment horizontal="left" vertical="center" indent="8"/>
    </xf>
    <xf numFmtId="164" fontId="3" fillId="0" borderId="0" xfId="0" applyNumberFormat="1" applyFont="1" applyAlignment="1">
      <alignment vertical="center"/>
    </xf>
    <xf numFmtId="0" fontId="1" fillId="0" borderId="0" xfId="0" applyFont="1" applyAlignment="1">
      <alignment horizontal="center"/>
    </xf>
    <xf numFmtId="0" fontId="2" fillId="0" borderId="0" xfId="0" applyFont="1" applyAlignment="1">
      <alignment vertical="center"/>
    </xf>
    <xf numFmtId="0" fontId="0" fillId="3" borderId="0" xfId="0" applyFill="1"/>
    <xf numFmtId="0" fontId="0" fillId="4" borderId="0" xfId="0" applyFill="1"/>
    <xf numFmtId="0" fontId="0" fillId="5" borderId="0" xfId="0" applyFill="1"/>
    <xf numFmtId="165" fontId="0" fillId="0" borderId="0" xfId="0" applyNumberFormat="1" applyFont="1"/>
    <xf numFmtId="165" fontId="0" fillId="6" borderId="0" xfId="0" applyNumberFormat="1" applyFont="1" applyFill="1" applyAlignment="1">
      <alignment wrapText="1"/>
    </xf>
    <xf numFmtId="165" fontId="0" fillId="2" borderId="0" xfId="0" applyNumberFormat="1" applyFont="1" applyFill="1"/>
    <xf numFmtId="165" fontId="0" fillId="2" borderId="0" xfId="0" applyNumberFormat="1" applyFont="1" applyFill="1" applyAlignment="1">
      <alignment wrapText="1"/>
    </xf>
    <xf numFmtId="165" fontId="0" fillId="7" borderId="0" xfId="0" applyNumberFormat="1" applyFont="1" applyFill="1"/>
    <xf numFmtId="164" fontId="2" fillId="0" borderId="0" xfId="0" applyNumberFormat="1" applyFont="1" applyAlignment="1">
      <alignment vertical="center"/>
    </xf>
    <xf numFmtId="165" fontId="3" fillId="0" borderId="0" xfId="0" applyNumberFormat="1" applyFont="1"/>
    <xf numFmtId="165" fontId="3" fillId="2" borderId="0" xfId="0" applyNumberFormat="1" applyFont="1" applyFill="1" applyAlignment="1">
      <alignment wrapText="1"/>
    </xf>
    <xf numFmtId="165" fontId="1" fillId="0" borderId="0" xfId="0" applyNumberFormat="1" applyFont="1" applyAlignment="1"/>
    <xf numFmtId="165" fontId="1" fillId="8" borderId="0" xfId="0" applyNumberFormat="1" applyFont="1" applyFill="1"/>
    <xf numFmtId="0" fontId="1" fillId="8" borderId="0" xfId="0" applyFont="1" applyFill="1"/>
    <xf numFmtId="0" fontId="0" fillId="0" borderId="0" xfId="0" applyFont="1" applyAlignment="1"/>
    <xf numFmtId="0" fontId="0" fillId="0" borderId="0" xfId="0" applyFont="1" applyAlignment="1">
      <alignment wrapText="1"/>
    </xf>
    <xf numFmtId="0" fontId="3" fillId="0" borderId="0" xfId="0" applyFont="1" applyAlignment="1"/>
    <xf numFmtId="0" fontId="0" fillId="10" borderId="0" xfId="0" applyFill="1"/>
    <xf numFmtId="165" fontId="0" fillId="0" borderId="0" xfId="0" applyNumberFormat="1" applyFont="1" applyAlignment="1">
      <alignment wrapText="1"/>
    </xf>
    <xf numFmtId="0" fontId="6" fillId="0" borderId="0" xfId="0" applyFont="1"/>
    <xf numFmtId="0" fontId="0" fillId="11" borderId="0" xfId="0" applyFill="1"/>
    <xf numFmtId="165" fontId="0" fillId="2" borderId="0" xfId="0" applyNumberFormat="1" applyFont="1" applyFill="1" applyAlignment="1">
      <alignment horizontal="right"/>
    </xf>
    <xf numFmtId="165" fontId="0" fillId="0" borderId="0" xfId="0" applyNumberFormat="1" applyFont="1" applyAlignment="1">
      <alignment horizontal="right"/>
    </xf>
    <xf numFmtId="165" fontId="1" fillId="0" borderId="0" xfId="0" applyNumberFormat="1" applyFont="1" applyAlignment="1">
      <alignment horizontal="right"/>
    </xf>
    <xf numFmtId="165" fontId="3" fillId="7" borderId="0" xfId="0" applyNumberFormat="1" applyFont="1" applyFill="1" applyAlignment="1">
      <alignment horizontal="right" wrapText="1"/>
    </xf>
    <xf numFmtId="165" fontId="0" fillId="12" borderId="0" xfId="0" applyNumberFormat="1" applyFont="1" applyFill="1"/>
    <xf numFmtId="165" fontId="1" fillId="9" borderId="0" xfId="0" applyNumberFormat="1" applyFont="1" applyFill="1"/>
    <xf numFmtId="164" fontId="3" fillId="0" borderId="0" xfId="0" applyNumberFormat="1" applyFont="1" applyAlignment="1">
      <alignment horizontal="left" vertical="center"/>
    </xf>
    <xf numFmtId="164" fontId="3" fillId="0" borderId="0" xfId="0" applyNumberFormat="1" applyFont="1" applyAlignment="1">
      <alignment horizontal="center" vertical="center"/>
    </xf>
    <xf numFmtId="0" fontId="7" fillId="11" borderId="0" xfId="0" applyFont="1" applyFill="1"/>
    <xf numFmtId="0" fontId="8" fillId="11" borderId="0" xfId="0" applyFont="1" applyFill="1"/>
    <xf numFmtId="0" fontId="0" fillId="13" borderId="0" xfId="0" applyFont="1" applyFill="1"/>
    <xf numFmtId="0" fontId="8" fillId="11" borderId="0" xfId="0" applyFont="1" applyFill="1" applyAlignment="1">
      <alignment horizontal="right"/>
    </xf>
    <xf numFmtId="0" fontId="7" fillId="11" borderId="0" xfId="0" applyFont="1" applyFill="1" applyAlignment="1">
      <alignment horizontal="right"/>
    </xf>
    <xf numFmtId="165" fontId="0" fillId="0" borderId="0" xfId="0" quotePrefix="1" applyNumberFormat="1" applyAlignment="1">
      <alignment horizontal="center"/>
    </xf>
    <xf numFmtId="9" fontId="8" fillId="11" borderId="0" xfId="0" applyNumberFormat="1" applyFont="1" applyFill="1" applyAlignment="1">
      <alignment horizontal="center"/>
    </xf>
    <xf numFmtId="166" fontId="7" fillId="11" borderId="0" xfId="0" applyNumberFormat="1" applyFont="1" applyFill="1" applyAlignment="1">
      <alignment horizontal="center"/>
    </xf>
    <xf numFmtId="0" fontId="9" fillId="11" borderId="0" xfId="0" applyFont="1" applyFill="1" applyAlignment="1">
      <alignment horizontal="center"/>
    </xf>
    <xf numFmtId="0" fontId="7" fillId="11" borderId="0" xfId="0" applyFont="1" applyFill="1" applyAlignment="1">
      <alignment horizontal="left"/>
    </xf>
    <xf numFmtId="165" fontId="0" fillId="13" borderId="0" xfId="0" applyNumberFormat="1" applyFont="1" applyFill="1" applyAlignment="1">
      <alignment horizontal="right"/>
    </xf>
    <xf numFmtId="0" fontId="3" fillId="0" borderId="0" xfId="0" applyFont="1" applyAlignment="1">
      <alignment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3" fillId="0" borderId="0" xfId="0" applyFont="1" applyAlignment="1">
      <alignment vertical="center" wrapText="1"/>
    </xf>
    <xf numFmtId="0" fontId="0" fillId="0" borderId="0" xfId="0" applyAlignment="1">
      <alignment wrapText="1"/>
    </xf>
    <xf numFmtId="0" fontId="0" fillId="0" borderId="0" xfId="0" applyAlignment="1"/>
    <xf numFmtId="0" fontId="3" fillId="0" borderId="0" xfId="0" applyFont="1" applyAlignment="1">
      <alignment wrapText="1"/>
    </xf>
    <xf numFmtId="0" fontId="0" fillId="13" borderId="0" xfId="0" applyFill="1"/>
    <xf numFmtId="0" fontId="3" fillId="0" borderId="0" xfId="0" applyFont="1" applyAlignment="1">
      <alignment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wrapText="1"/>
    </xf>
    <xf numFmtId="164" fontId="10" fillId="0" borderId="0" xfId="0" applyNumberFormat="1" applyFont="1" applyAlignment="1">
      <alignment horizontal="left" vertical="center"/>
    </xf>
    <xf numFmtId="0" fontId="0" fillId="0" borderId="0" xfId="0" applyAlignment="1">
      <alignment horizontal="left"/>
    </xf>
    <xf numFmtId="0" fontId="10" fillId="0" borderId="0" xfId="0" applyFont="1" applyAlignment="1">
      <alignment wrapText="1"/>
    </xf>
    <xf numFmtId="0" fontId="11" fillId="0" borderId="0" xfId="0" applyFont="1" applyAlignment="1"/>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79132</xdr:colOff>
      <xdr:row>8</xdr:row>
      <xdr:rowOff>72536</xdr:rowOff>
    </xdr:from>
    <xdr:to>
      <xdr:col>5</xdr:col>
      <xdr:colOff>791308</xdr:colOff>
      <xdr:row>10</xdr:row>
      <xdr:rowOff>65942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9132" y="1926736"/>
          <a:ext cx="5595326" cy="387106"/>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 </a:t>
          </a:r>
          <a:r>
            <a:rPr lang="en-US" sz="900" b="0" i="0" u="none" strike="noStrike" baseline="0">
              <a:solidFill>
                <a:srgbClr val="000000"/>
              </a:solidFill>
              <a:latin typeface="+mn-lt"/>
              <a:cs typeface="Arial"/>
            </a:rPr>
            <a:t>Council must adopt an operating (Sec 242) and a capital budget (Sec 245) or an annual budget (Sec 248.1) by Janaury 1 of that calendar year.</a:t>
          </a:r>
          <a:endParaRPr lang="en-US" sz="900" b="0" i="0" u="none" strike="noStrike" baseline="0">
            <a:solidFill>
              <a:srgbClr val="000000"/>
            </a:solidFill>
            <a:latin typeface="+mn-lt"/>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0</xdr:col>
      <xdr:colOff>69607</xdr:colOff>
      <xdr:row>28</xdr:row>
      <xdr:rowOff>44695</xdr:rowOff>
    </xdr:from>
    <xdr:to>
      <xdr:col>4</xdr:col>
      <xdr:colOff>512884</xdr:colOff>
      <xdr:row>30</xdr:row>
      <xdr:rowOff>73269</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9607" y="5594595"/>
          <a:ext cx="4570777" cy="39687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(2) Total Municipal Taxes Required</a:t>
          </a:r>
          <a:r>
            <a:rPr lang="en-US" sz="900" b="0" i="0" u="none" strike="noStrike" baseline="0">
              <a:solidFill>
                <a:srgbClr val="000000"/>
              </a:solidFill>
              <a:latin typeface="+mn-lt"/>
              <a:cs typeface="Arial"/>
            </a:rPr>
            <a:t> = </a:t>
          </a:r>
          <a:endParaRPr lang="en-US" sz="900" b="0" i="0" u="none" strike="noStrike" baseline="0">
            <a:solidFill>
              <a:srgbClr val="000000"/>
            </a:solidFill>
            <a:latin typeface="+mn-lt"/>
            <a:cs typeface="Times New Roman"/>
          </a:endParaRPr>
        </a:p>
        <a:p>
          <a:pPr algn="l" rtl="0">
            <a:defRPr sz="1000"/>
          </a:pPr>
          <a:r>
            <a:rPr lang="en-US" sz="900" b="0" i="0" u="none" strike="noStrike" baseline="0">
              <a:solidFill>
                <a:srgbClr val="000000"/>
              </a:solidFill>
              <a:latin typeface="+mn-lt"/>
              <a:cs typeface="Arial"/>
            </a:rPr>
            <a:t>Expenses - Revenue + debt repayments + capital expense + future capital savings</a:t>
          </a:r>
          <a:endParaRPr lang="en-US" sz="900" b="0" i="0" u="none" strike="noStrike" baseline="0">
            <a:solidFill>
              <a:srgbClr val="000000"/>
            </a:solidFill>
            <a:latin typeface="+mn-lt"/>
            <a:cs typeface="Times New Roman"/>
          </a:endParaRPr>
        </a:p>
        <a:p>
          <a:pPr algn="l" rtl="0">
            <a:defRPr sz="1000"/>
          </a:pPr>
          <a:r>
            <a:rPr lang="en-US" sz="8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Arial"/>
              <a:cs typeface="Arial"/>
            </a:rPr>
            <a:t> </a:t>
          </a:r>
        </a:p>
      </xdr:txBody>
    </xdr:sp>
    <xdr:clientData/>
  </xdr:twoCellAnchor>
  <xdr:twoCellAnchor>
    <xdr:from>
      <xdr:col>4</xdr:col>
      <xdr:colOff>95165</xdr:colOff>
      <xdr:row>53</xdr:row>
      <xdr:rowOff>43550</xdr:rowOff>
    </xdr:from>
    <xdr:to>
      <xdr:col>5</xdr:col>
      <xdr:colOff>817920</xdr:colOff>
      <xdr:row>59</xdr:row>
      <xdr:rowOff>7243</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222665" y="10197200"/>
          <a:ext cx="1478405" cy="1068593"/>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(6) </a:t>
          </a:r>
          <a:r>
            <a:rPr lang="en-US" sz="900" b="0" i="0" u="none" strike="noStrike" baseline="0">
              <a:solidFill>
                <a:srgbClr val="000000"/>
              </a:solidFill>
              <a:latin typeface="+mn-lt"/>
              <a:cs typeface="Arial" panose="020B0604020202020204" pitchFamily="34" charset="0"/>
            </a:rPr>
            <a:t>A municipality may, by bylaw, establish a small business sub-classification for non-residential assessment. Refer to MRASC* AR 202/2017.</a:t>
          </a:r>
        </a:p>
      </xdr:txBody>
    </xdr:sp>
    <xdr:clientData/>
  </xdr:twoCellAnchor>
  <xdr:twoCellAnchor>
    <xdr:from>
      <xdr:col>0</xdr:col>
      <xdr:colOff>60216</xdr:colOff>
      <xdr:row>99</xdr:row>
      <xdr:rowOff>57151</xdr:rowOff>
    </xdr:from>
    <xdr:to>
      <xdr:col>6</xdr:col>
      <xdr:colOff>21897</xdr:colOff>
      <xdr:row>102</xdr:row>
      <xdr:rowOff>35036</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60216" y="18637251"/>
          <a:ext cx="5790981" cy="530335"/>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Calibri"/>
              <a:cs typeface="Calibri"/>
            </a:rPr>
            <a:t>Tip (12) </a:t>
          </a:r>
          <a:r>
            <a:rPr lang="en-US" sz="900" b="0" i="0" baseline="0">
              <a:effectLst/>
              <a:latin typeface="+mn-lt"/>
              <a:ea typeface="+mn-ea"/>
              <a:cs typeface="+mn-cs"/>
            </a:rPr>
            <a:t>The provincial assessor will provide you with the tax rate to charge for the DIP requisition if you have DIP properties in your municipality.  For 2022, the provincial assessor has provided a </a:t>
          </a:r>
          <a:r>
            <a:rPr lang="en-US" sz="900" b="0" i="1" baseline="0">
              <a:effectLst/>
              <a:latin typeface="+mn-lt"/>
              <a:ea typeface="+mn-ea"/>
              <a:cs typeface="+mn-cs"/>
            </a:rPr>
            <a:t>tax rate </a:t>
          </a:r>
          <a:r>
            <a:rPr lang="en-US" sz="900" b="0" i="0" baseline="0">
              <a:effectLst/>
              <a:latin typeface="+mn-lt"/>
              <a:ea typeface="+mn-ea"/>
              <a:cs typeface="+mn-cs"/>
            </a:rPr>
            <a:t>for DIP of 0.0000766.  </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0</xdr:col>
      <xdr:colOff>52552</xdr:colOff>
      <xdr:row>102</xdr:row>
      <xdr:rowOff>127362</xdr:rowOff>
    </xdr:from>
    <xdr:to>
      <xdr:col>6</xdr:col>
      <xdr:colOff>59879</xdr:colOff>
      <xdr:row>105</xdr:row>
      <xdr:rowOff>78826</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52552" y="19259912"/>
          <a:ext cx="5836627" cy="50391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(13)</a:t>
          </a:r>
          <a:r>
            <a:rPr lang="en-US" sz="900" b="0" i="0" u="none" strike="noStrike" baseline="0">
              <a:solidFill>
                <a:srgbClr val="000000"/>
              </a:solidFill>
              <a:latin typeface="+mn-lt"/>
              <a:cs typeface="Arial"/>
            </a:rPr>
            <a:t>  Municipalities are required to set the same local school rates for public (ASFF) and separate</a:t>
          </a:r>
        </a:p>
        <a:p>
          <a:pPr algn="l" rtl="0">
            <a:defRPr sz="1000"/>
          </a:pPr>
          <a:r>
            <a:rPr lang="en-US" sz="900" b="0" i="0" u="none" strike="noStrike" baseline="0">
              <a:solidFill>
                <a:srgbClr val="000000"/>
              </a:solidFill>
              <a:latin typeface="+mn-lt"/>
              <a:cs typeface="Arial"/>
            </a:rPr>
            <a:t>(Opted Out) school board supporters for each class of property, as per section 160(2)(b) of the Education Act.</a:t>
          </a:r>
          <a:endParaRPr lang="en-US" sz="900" b="0" i="0" u="none" strike="noStrike" baseline="0">
            <a:solidFill>
              <a:srgbClr val="FF0000"/>
            </a:solidFill>
            <a:latin typeface="+mn-lt"/>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twoCellAnchor>
    <xdr:from>
      <xdr:col>3</xdr:col>
      <xdr:colOff>656896</xdr:colOff>
      <xdr:row>113</xdr:row>
      <xdr:rowOff>39173</xdr:rowOff>
    </xdr:from>
    <xdr:to>
      <xdr:col>6</xdr:col>
      <xdr:colOff>726965</xdr:colOff>
      <xdr:row>118</xdr:row>
      <xdr:rowOff>118241</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3787446" y="21197373"/>
          <a:ext cx="2768819" cy="999818"/>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(15)</a:t>
          </a:r>
          <a:r>
            <a:rPr lang="en-US" sz="900" b="0" i="0" u="none" strike="noStrike" baseline="0">
              <a:solidFill>
                <a:srgbClr val="000000"/>
              </a:solidFill>
              <a:latin typeface="Calibri"/>
              <a:cs typeface="Calibri"/>
            </a:rPr>
            <a:t>  The MGA allows for only one minimum tax rate.  (Sec.357)</a:t>
          </a:r>
          <a:r>
            <a:rPr lang="en-US" sz="900" b="0" i="1" u="none" strike="noStrike" baseline="0">
              <a:solidFill>
                <a:srgbClr val="000000"/>
              </a:solidFill>
              <a:latin typeface="Calibri"/>
              <a:cs typeface="Calibri"/>
            </a:rPr>
            <a:t>  </a:t>
          </a:r>
          <a:r>
            <a:rPr lang="en-US" sz="900" b="0" i="0" u="none" strike="noStrike" baseline="0">
              <a:solidFill>
                <a:srgbClr val="000000"/>
              </a:solidFill>
              <a:latin typeface="Calibri"/>
              <a:cs typeface="Calibri"/>
            </a:rPr>
            <a:t>Revenue generated from the minimum tax should be included in the budget and shown on the property tax bylaw.</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0</xdr:col>
      <xdr:colOff>39683</xdr:colOff>
      <xdr:row>79</xdr:row>
      <xdr:rowOff>168520</xdr:rowOff>
    </xdr:from>
    <xdr:to>
      <xdr:col>3</xdr:col>
      <xdr:colOff>682920</xdr:colOff>
      <xdr:row>82</xdr:row>
      <xdr:rowOff>175846</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39683" y="15474462"/>
          <a:ext cx="3661929" cy="578826"/>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(9a) </a:t>
          </a:r>
          <a:r>
            <a:rPr lang="en-US" sz="900" b="0" i="0" u="none" strike="noStrike" baseline="0">
              <a:solidFill>
                <a:srgbClr val="000000"/>
              </a:solidFill>
              <a:latin typeface="Calibri"/>
              <a:cs typeface="Calibri"/>
            </a:rPr>
            <a:t>The highest tax rate for non-residential properties must not be higher than 5 times the lowest tax rate for residential properties. (Sec 358.1)</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xdr:txBody>
    </xdr:sp>
    <xdr:clientData/>
  </xdr:twoCellAnchor>
  <xdr:twoCellAnchor>
    <xdr:from>
      <xdr:col>3</xdr:col>
      <xdr:colOff>744481</xdr:colOff>
      <xdr:row>80</xdr:row>
      <xdr:rowOff>16289</xdr:rowOff>
    </xdr:from>
    <xdr:to>
      <xdr:col>6</xdr:col>
      <xdr:colOff>643758</xdr:colOff>
      <xdr:row>82</xdr:row>
      <xdr:rowOff>73439</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3875031" y="15097539"/>
          <a:ext cx="2598027" cy="425450"/>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(10) </a:t>
          </a:r>
          <a:r>
            <a:rPr lang="en-US" sz="900" b="0" i="0" u="none" strike="noStrike" baseline="0">
              <a:solidFill>
                <a:srgbClr val="000000"/>
              </a:solidFill>
              <a:latin typeface="Calibri"/>
              <a:cs typeface="Calibri"/>
            </a:rPr>
            <a:t>Machinery and Equipment has a 0% tax rate for the purposes of ASFF.</a:t>
          </a:r>
          <a:endParaRPr lang="en-US" sz="900" b="1" i="0" u="none" strike="noStrike" baseline="0">
            <a:solidFill>
              <a:srgbClr val="000000"/>
            </a:solidFill>
            <a:latin typeface="Times New Roman"/>
            <a:cs typeface="Times New Roman"/>
          </a:endParaRPr>
        </a:p>
        <a:p>
          <a:pPr algn="l" rtl="0">
            <a:defRPr sz="1000"/>
          </a:pPr>
          <a:endParaRPr lang="en-US" sz="900" b="1" i="0" u="none" strike="noStrike" baseline="0">
            <a:solidFill>
              <a:srgbClr val="000000"/>
            </a:solidFill>
            <a:latin typeface="Times New Roman"/>
            <a:cs typeface="Times New Roman"/>
          </a:endParaRPr>
        </a:p>
      </xdr:txBody>
    </xdr:sp>
    <xdr:clientData/>
  </xdr:twoCellAnchor>
  <xdr:twoCellAnchor>
    <xdr:from>
      <xdr:col>0</xdr:col>
      <xdr:colOff>24263</xdr:colOff>
      <xdr:row>77</xdr:row>
      <xdr:rowOff>44761</xdr:rowOff>
    </xdr:from>
    <xdr:to>
      <xdr:col>6</xdr:col>
      <xdr:colOff>630620</xdr:colOff>
      <xdr:row>79</xdr:row>
      <xdr:rowOff>120962</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24263" y="14573561"/>
          <a:ext cx="6435657" cy="444501"/>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(8) </a:t>
          </a:r>
          <a:r>
            <a:rPr lang="en-US" sz="900" b="0" i="0" u="none" strike="noStrike" baseline="0">
              <a:solidFill>
                <a:srgbClr val="000000"/>
              </a:solidFill>
              <a:latin typeface="+mn-lt"/>
              <a:cs typeface="Arial" panose="020B0604020202020204" pitchFamily="34" charset="0"/>
            </a:rPr>
            <a:t>Section 297 establishes the four major assessment classes as Residential, Non-Residential, Farmland, and Machinery &amp; Equipment.   Section 354 authorizes different tax rates for each assessment class.</a:t>
          </a:r>
        </a:p>
      </xdr:txBody>
    </xdr:sp>
    <xdr:clientData/>
  </xdr:twoCellAnchor>
  <xdr:twoCellAnchor>
    <xdr:from>
      <xdr:col>3</xdr:col>
      <xdr:colOff>61311</xdr:colOff>
      <xdr:row>82</xdr:row>
      <xdr:rowOff>150577</xdr:rowOff>
    </xdr:from>
    <xdr:to>
      <xdr:col>6</xdr:col>
      <xdr:colOff>643759</xdr:colOff>
      <xdr:row>87</xdr:row>
      <xdr:rowOff>122621</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3191861" y="15600127"/>
          <a:ext cx="3281198" cy="89279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Calibri"/>
              <a:cs typeface="Calibri"/>
            </a:rPr>
            <a:t>Tip (11a) </a:t>
          </a:r>
          <a:r>
            <a:rPr lang="en-US" sz="900" b="0" i="0" u="none" strike="noStrike" baseline="0">
              <a:solidFill>
                <a:srgbClr val="000000"/>
              </a:solidFill>
              <a:latin typeface="Calibri"/>
              <a:cs typeface="Calibri"/>
            </a:rPr>
            <a:t>Alberta Regulation 202/2017, Matters Relating to Assessment Sub-classes Regulation, Section 3, Tax Rates, states that Small Business Property may not be less than 75% of the other Non-Residential property.</a:t>
          </a:r>
          <a:endParaRPr lang="en-US" sz="900" b="0" i="0" u="none" strike="noStrike" baseline="0">
            <a:solidFill>
              <a:srgbClr val="000000"/>
            </a:solidFill>
            <a:latin typeface="Times New Roman"/>
            <a:cs typeface="Times New Roman"/>
          </a:endParaRPr>
        </a:p>
      </xdr:txBody>
    </xdr:sp>
    <xdr:clientData/>
  </xdr:twoCellAnchor>
  <xdr:twoCellAnchor>
    <xdr:from>
      <xdr:col>0</xdr:col>
      <xdr:colOff>73271</xdr:colOff>
      <xdr:row>60</xdr:row>
      <xdr:rowOff>36634</xdr:rowOff>
    </xdr:from>
    <xdr:to>
      <xdr:col>5</xdr:col>
      <xdr:colOff>871904</xdr:colOff>
      <xdr:row>63</xdr:row>
      <xdr:rowOff>78828</xdr:rowOff>
    </xdr:to>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73271" y="11479334"/>
          <a:ext cx="5681783" cy="59464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panose="020B0604020202020204" pitchFamily="34" charset="0"/>
            </a:rPr>
            <a:t>Tip (7) </a:t>
          </a:r>
          <a:r>
            <a:rPr lang="en-US" sz="900" b="0" i="0" baseline="0">
              <a:effectLst/>
              <a:latin typeface="+mn-lt"/>
              <a:ea typeface="+mn-ea"/>
              <a:cs typeface="Arial" panose="020B0604020202020204" pitchFamily="34" charset="0"/>
            </a:rPr>
            <a:t>Designated Industrial Property (DIP) is not a major assessment class, but is included  in  Non-Residential and/or Machinery &amp; Equipment assessment classes.  DIP as shown above is for requsition calculation purposes, however, DIP is included below as part of the Non-Residential assessment</a:t>
          </a:r>
          <a:r>
            <a:rPr lang="en-US" sz="900" b="0" i="0" u="none" strike="noStrike" baseline="0">
              <a:solidFill>
                <a:srgbClr val="000000"/>
              </a:solidFill>
              <a:effectLst/>
              <a:latin typeface="+mn-lt"/>
              <a:ea typeface="+mn-ea"/>
              <a:cs typeface="Arial" panose="020B0604020202020204" pitchFamily="34" charset="0"/>
            </a:rPr>
            <a:t>.</a:t>
          </a:r>
          <a:endParaRPr lang="en-US" sz="900" b="0" i="0" baseline="0">
            <a:effectLst/>
            <a:latin typeface="+mn-lt"/>
            <a:ea typeface="+mn-ea"/>
            <a:cs typeface="Arial" panose="020B0604020202020204" pitchFamily="34" charset="0"/>
          </a:endParaRPr>
        </a:p>
      </xdr:txBody>
    </xdr:sp>
    <xdr:clientData/>
  </xdr:twoCellAnchor>
  <xdr:twoCellAnchor>
    <xdr:from>
      <xdr:col>5</xdr:col>
      <xdr:colOff>149519</xdr:colOff>
      <xdr:row>28</xdr:row>
      <xdr:rowOff>48223</xdr:rowOff>
    </xdr:from>
    <xdr:to>
      <xdr:col>6</xdr:col>
      <xdr:colOff>721998</xdr:colOff>
      <xdr:row>32</xdr:row>
      <xdr:rowOff>144517</xdr:rowOff>
    </xdr:to>
    <xdr:sp macro="" textlink="">
      <xdr:nvSpPr>
        <xdr:cNvPr id="13" name="Text Box 3">
          <a:extLst>
            <a:ext uri="{FF2B5EF4-FFF2-40B4-BE49-F238E27FC236}">
              <a16:creationId xmlns:a16="http://schemas.microsoft.com/office/drawing/2014/main" id="{00000000-0008-0000-0000-00000D000000}"/>
            </a:ext>
          </a:extLst>
        </xdr:cNvPr>
        <xdr:cNvSpPr txBox="1">
          <a:spLocks noChangeArrowheads="1"/>
        </xdr:cNvSpPr>
      </xdr:nvSpPr>
      <xdr:spPr bwMode="auto">
        <a:xfrm>
          <a:off x="5032669" y="5598123"/>
          <a:ext cx="1518629" cy="83289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(4) </a:t>
          </a:r>
          <a:r>
            <a:rPr lang="en-US" sz="900" b="0" i="0" u="none" strike="noStrike" baseline="0">
              <a:solidFill>
                <a:srgbClr val="000000"/>
              </a:solidFill>
              <a:latin typeface="+mn-lt"/>
              <a:cs typeface="Arial"/>
            </a:rPr>
            <a:t>A </a:t>
          </a:r>
          <a:r>
            <a:rPr lang="en-US" sz="900" b="0" i="0" u="none" strike="noStrike" baseline="0">
              <a:solidFill>
                <a:srgbClr val="000000"/>
              </a:solidFill>
              <a:latin typeface="+mn-lt"/>
              <a:ea typeface="+mn-ea"/>
              <a:cs typeface="Arial"/>
            </a:rPr>
            <a:t>municipality may include an allowance for non-collection of taxes (Sec. 359)</a:t>
          </a:r>
        </a:p>
      </xdr:txBody>
    </xdr:sp>
    <xdr:clientData/>
  </xdr:twoCellAnchor>
  <xdr:twoCellAnchor>
    <xdr:from>
      <xdr:col>4</xdr:col>
      <xdr:colOff>80596</xdr:colOff>
      <xdr:row>36</xdr:row>
      <xdr:rowOff>21981</xdr:rowOff>
    </xdr:from>
    <xdr:to>
      <xdr:col>6</xdr:col>
      <xdr:colOff>718207</xdr:colOff>
      <xdr:row>42</xdr:row>
      <xdr:rowOff>131885</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4208096" y="7045081"/>
          <a:ext cx="2339411" cy="1214804"/>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(5) </a:t>
          </a:r>
          <a:r>
            <a:rPr lang="en-US" sz="900" b="0" i="1" u="none" strike="noStrike" baseline="0">
              <a:solidFill>
                <a:srgbClr val="000000"/>
              </a:solidFill>
              <a:latin typeface="+mn-lt"/>
              <a:cs typeface="Arial"/>
            </a:rPr>
            <a:t>Requisitions</a:t>
          </a:r>
        </a:p>
        <a:p>
          <a:pPr algn="l" rtl="0">
            <a:defRPr sz="1000"/>
          </a:pPr>
          <a:r>
            <a:rPr lang="en-US" sz="900" b="0" i="0" u="none" strike="noStrike" baseline="0">
              <a:solidFill>
                <a:srgbClr val="000000"/>
              </a:solidFill>
              <a:latin typeface="+mn-lt"/>
              <a:cs typeface="Arial"/>
            </a:rPr>
            <a:t>ASFF provided by Alberta Education.</a:t>
          </a:r>
        </a:p>
        <a:p>
          <a:pPr algn="l" rtl="0">
            <a:defRPr sz="1000"/>
          </a:pPr>
          <a:endParaRPr lang="en-US" sz="900" b="0" i="0" u="none" strike="noStrike" baseline="0">
            <a:solidFill>
              <a:srgbClr val="000000"/>
            </a:solidFill>
            <a:latin typeface="+mn-lt"/>
            <a:ea typeface="+mn-ea"/>
            <a:cs typeface="Arial"/>
          </a:endParaRPr>
        </a:p>
        <a:p>
          <a:pPr algn="l" rtl="0">
            <a:defRPr sz="1000"/>
          </a:pPr>
          <a:r>
            <a:rPr lang="en-US" sz="900" b="0" i="0" u="none" strike="noStrike" baseline="0">
              <a:solidFill>
                <a:srgbClr val="000000"/>
              </a:solidFill>
              <a:latin typeface="+mn-lt"/>
              <a:ea typeface="+mn-ea"/>
              <a:cs typeface="Arial"/>
            </a:rPr>
            <a:t>DIP provided by Municipal Affairs.</a:t>
          </a:r>
        </a:p>
        <a:p>
          <a:pPr algn="l" rtl="0">
            <a:defRPr sz="1000"/>
          </a:pPr>
          <a:endParaRPr lang="en-US" sz="900" b="0" i="0" u="none" strike="noStrike" baseline="0">
            <a:solidFill>
              <a:srgbClr val="000000"/>
            </a:solidFill>
            <a:latin typeface="+mn-lt"/>
            <a:ea typeface="+mn-ea"/>
            <a:cs typeface="Arial"/>
          </a:endParaRPr>
        </a:p>
        <a:p>
          <a:pPr algn="l" rtl="0">
            <a:defRPr sz="1000"/>
          </a:pPr>
          <a:r>
            <a:rPr lang="en-US" sz="900" b="0" i="0" u="none" strike="noStrike" baseline="0">
              <a:solidFill>
                <a:srgbClr val="000000"/>
              </a:solidFill>
              <a:latin typeface="+mn-lt"/>
              <a:ea typeface="+mn-ea"/>
              <a:cs typeface="Arial"/>
            </a:rPr>
            <a:t>Seniors Foundation provided by the related seniors housing foundation.</a:t>
          </a:r>
        </a:p>
      </xdr:txBody>
    </xdr:sp>
    <xdr:clientData/>
  </xdr:twoCellAnchor>
  <xdr:twoCellAnchor>
    <xdr:from>
      <xdr:col>8</xdr:col>
      <xdr:colOff>39413</xdr:colOff>
      <xdr:row>0</xdr:row>
      <xdr:rowOff>112345</xdr:rowOff>
    </xdr:from>
    <xdr:to>
      <xdr:col>15</xdr:col>
      <xdr:colOff>547414</xdr:colOff>
      <xdr:row>20</xdr:row>
      <xdr:rowOff>162034</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68913" y="112345"/>
          <a:ext cx="4953001" cy="4139089"/>
        </a:xfrm>
        <a:prstGeom prst="rect">
          <a:avLst/>
        </a:prstGeom>
        <a:solidFill>
          <a:srgbClr val="FF3300">
            <a:alpha val="3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Legal Notice Disclaimer: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Government of Alberta and Municipal Affairs will not be liable for any damages that result from the use of this template. While Municipal Affairs attempts to ensure the accuracy of the information contained within this case</a:t>
          </a:r>
          <a:r>
            <a:rPr lang="en-US" sz="1100" baseline="0">
              <a:solidFill>
                <a:schemeClr val="dk1"/>
              </a:solidFill>
              <a:effectLst/>
              <a:latin typeface="+mn-lt"/>
              <a:ea typeface="+mn-ea"/>
              <a:cs typeface="+mn-cs"/>
            </a:rPr>
            <a:t> study</a:t>
          </a:r>
          <a:r>
            <a:rPr lang="en-US" sz="1100">
              <a:solidFill>
                <a:schemeClr val="dk1"/>
              </a:solidFill>
              <a:effectLst/>
              <a:latin typeface="+mn-lt"/>
              <a:ea typeface="+mn-ea"/>
              <a:cs typeface="+mn-cs"/>
            </a:rPr>
            <a:t>, a municipality may wish to obtain advice from a lawyer, in order to ensure the correct steps are taken throughout the financial reporting process. Municipal Affairs and the Government of Alberta do not warrant or make any other representations regarding the use, accuracy, applicability, or reliability of this template. </a:t>
          </a:r>
        </a:p>
        <a:p>
          <a:r>
            <a:rPr lang="en-US" sz="1100">
              <a:solidFill>
                <a:schemeClr val="dk1"/>
              </a:solidFill>
              <a:effectLst/>
              <a:latin typeface="+mn-lt"/>
              <a:ea typeface="+mn-ea"/>
              <a:cs typeface="+mn-cs"/>
            </a:rPr>
            <a:t>It is important to recognize that this template has been developed as a reference for, and as an explanatory document to the </a:t>
          </a:r>
          <a:r>
            <a:rPr lang="en-US" sz="1100" i="1">
              <a:solidFill>
                <a:schemeClr val="dk1"/>
              </a:solidFill>
              <a:effectLst/>
              <a:latin typeface="+mn-lt"/>
              <a:ea typeface="+mn-ea"/>
              <a:cs typeface="+mn-cs"/>
            </a:rPr>
            <a:t>Municipal Government Act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template is not legal advice, and it cannot be used in place of consulting with a lawyer. </a:t>
          </a:r>
        </a:p>
        <a:p>
          <a:r>
            <a:rPr lang="en-US" sz="1100">
              <a:solidFill>
                <a:schemeClr val="dk1"/>
              </a:solidFill>
              <a:effectLst/>
              <a:latin typeface="+mn-lt"/>
              <a:ea typeface="+mn-ea"/>
              <a:cs typeface="+mn-cs"/>
            </a:rPr>
            <a:t>This template cannot anticipate every aspect, circumstance or situation that municipalities may encounter while working through their specific financial reporting process.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a municipality needs help finding a lawyer, please visit the </a:t>
          </a:r>
          <a:r>
            <a:rPr lang="en-US" sz="1100" u="sng">
              <a:solidFill>
                <a:schemeClr val="dk1"/>
              </a:solidFill>
              <a:effectLst/>
              <a:latin typeface="+mn-lt"/>
              <a:ea typeface="+mn-ea"/>
              <a:cs typeface="+mn-cs"/>
            </a:rPr>
            <a:t>Law Society of Alberta website</a:t>
          </a:r>
          <a:r>
            <a:rPr lang="en-US" sz="1100">
              <a:solidFill>
                <a:schemeClr val="dk1"/>
              </a:solidFill>
              <a:effectLst/>
              <a:latin typeface="+mn-lt"/>
              <a:ea typeface="+mn-ea"/>
              <a:cs typeface="+mn-cs"/>
            </a:rPr>
            <a:t>.</a:t>
          </a:r>
        </a:p>
        <a:p>
          <a:endParaRPr lang="en-US" sz="1100"/>
        </a:p>
      </xdr:txBody>
    </xdr:sp>
    <xdr:clientData/>
  </xdr:twoCellAnchor>
  <xdr:twoCellAnchor>
    <xdr:from>
      <xdr:col>2</xdr:col>
      <xdr:colOff>919655</xdr:colOff>
      <xdr:row>0</xdr:row>
      <xdr:rowOff>19539</xdr:rowOff>
    </xdr:from>
    <xdr:to>
      <xdr:col>6</xdr:col>
      <xdr:colOff>722586</xdr:colOff>
      <xdr:row>2</xdr:row>
      <xdr:rowOff>146538</xdr:rowOff>
    </xdr:to>
    <xdr:sp macro="" textlink="">
      <xdr:nvSpPr>
        <xdr:cNvPr id="16" name="Text Box 1">
          <a:extLst>
            <a:ext uri="{FF2B5EF4-FFF2-40B4-BE49-F238E27FC236}">
              <a16:creationId xmlns:a16="http://schemas.microsoft.com/office/drawing/2014/main" id="{00000000-0008-0000-0000-000010000000}"/>
            </a:ext>
          </a:extLst>
        </xdr:cNvPr>
        <xdr:cNvSpPr txBox="1">
          <a:spLocks noChangeArrowheads="1"/>
        </xdr:cNvSpPr>
      </xdr:nvSpPr>
      <xdr:spPr bwMode="auto">
        <a:xfrm>
          <a:off x="3085005" y="19539"/>
          <a:ext cx="3466881" cy="495299"/>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mn-lt"/>
              <a:cs typeface="Arial"/>
            </a:rPr>
            <a:t>*The green tip boxes below are for example purposes only and used while completing this template tax rate bylaw.  They are not to be stated on the actual tax rate bylaw.  </a:t>
          </a:r>
          <a:r>
            <a:rPr lang="en-US" sz="800" b="1" i="0" u="sng" strike="noStrike" baseline="0">
              <a:solidFill>
                <a:srgbClr val="000000"/>
              </a:solidFill>
              <a:latin typeface="+mn-lt"/>
              <a:cs typeface="Arial"/>
            </a:rPr>
            <a:t>See legal notice disclamer on last page.</a:t>
          </a:r>
        </a:p>
        <a:p>
          <a:pPr algn="l" rtl="0">
            <a:defRPr sz="1000"/>
          </a:pPr>
          <a:endParaRPr lang="en-US" sz="850" b="0" i="0" u="none" strike="noStrike" baseline="0">
            <a:solidFill>
              <a:srgbClr val="000000"/>
            </a:solidFill>
            <a:latin typeface="+mn-lt"/>
            <a:cs typeface="Times New Roman"/>
          </a:endParaRPr>
        </a:p>
        <a:p>
          <a:pPr algn="l" rtl="0">
            <a:defRPr sz="1000"/>
          </a:pPr>
          <a:r>
            <a:rPr lang="en-US" sz="900" b="1" i="0" u="none" strike="noStrike" baseline="0">
              <a:solidFill>
                <a:srgbClr val="000000"/>
              </a:solidFill>
              <a:latin typeface="Arial"/>
              <a:cs typeface="Arial"/>
            </a:rPr>
            <a:t> </a:t>
          </a:r>
          <a:endParaRPr lang="en-US" sz="9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Arial"/>
              <a:cs typeface="Arial"/>
            </a:rPr>
            <a:t> </a:t>
          </a:r>
          <a:endParaRPr lang="en-US" sz="12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0</xdr:col>
      <xdr:colOff>88900</xdr:colOff>
      <xdr:row>30</xdr:row>
      <xdr:rowOff>133350</xdr:rowOff>
    </xdr:from>
    <xdr:to>
      <xdr:col>5</xdr:col>
      <xdr:colOff>82550</xdr:colOff>
      <xdr:row>32</xdr:row>
      <xdr:rowOff>171450</xdr:rowOff>
    </xdr:to>
    <xdr:sp macro="" textlink="">
      <xdr:nvSpPr>
        <xdr:cNvPr id="17" name="Text Box 3">
          <a:extLst>
            <a:ext uri="{FF2B5EF4-FFF2-40B4-BE49-F238E27FC236}">
              <a16:creationId xmlns:a16="http://schemas.microsoft.com/office/drawing/2014/main" id="{00000000-0008-0000-0000-000011000000}"/>
            </a:ext>
          </a:extLst>
        </xdr:cNvPr>
        <xdr:cNvSpPr txBox="1">
          <a:spLocks noChangeArrowheads="1"/>
        </xdr:cNvSpPr>
      </xdr:nvSpPr>
      <xdr:spPr bwMode="auto">
        <a:xfrm>
          <a:off x="88900" y="6051550"/>
          <a:ext cx="4876800" cy="406400"/>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(3) </a:t>
          </a:r>
          <a:r>
            <a:rPr lang="en-US" sz="900" b="0" i="0" u="none" strike="noStrike" baseline="0">
              <a:solidFill>
                <a:srgbClr val="000000"/>
              </a:solidFill>
              <a:latin typeface="+mn-lt"/>
              <a:cs typeface="Arial"/>
            </a:rPr>
            <a:t>A </a:t>
          </a:r>
          <a:r>
            <a:rPr lang="en-US" sz="900" b="0" i="0" u="none" strike="noStrike" baseline="0">
              <a:solidFill>
                <a:srgbClr val="000000"/>
              </a:solidFill>
              <a:latin typeface="+mn-lt"/>
              <a:ea typeface="+mn-ea"/>
              <a:cs typeface="Arial"/>
            </a:rPr>
            <a:t>municipality may choose to show the under/over levy in the requisition section of the tax rate bylaw as seperate item or to include it as part of a main requisition.</a:t>
          </a:r>
        </a:p>
      </xdr:txBody>
    </xdr:sp>
    <xdr:clientData/>
  </xdr:twoCellAnchor>
  <xdr:twoCellAnchor>
    <xdr:from>
      <xdr:col>0</xdr:col>
      <xdr:colOff>39414</xdr:colOff>
      <xdr:row>105</xdr:row>
      <xdr:rowOff>175174</xdr:rowOff>
    </xdr:from>
    <xdr:to>
      <xdr:col>6</xdr:col>
      <xdr:colOff>46741</xdr:colOff>
      <xdr:row>108</xdr:row>
      <xdr:rowOff>111513</xdr:rowOff>
    </xdr:to>
    <xdr:sp macro="" textlink="">
      <xdr:nvSpPr>
        <xdr:cNvPr id="18" name="Text Box 4">
          <a:extLst>
            <a:ext uri="{FF2B5EF4-FFF2-40B4-BE49-F238E27FC236}">
              <a16:creationId xmlns:a16="http://schemas.microsoft.com/office/drawing/2014/main" id="{00000000-0008-0000-0000-000012000000}"/>
            </a:ext>
          </a:extLst>
        </xdr:cNvPr>
        <xdr:cNvSpPr txBox="1">
          <a:spLocks noChangeArrowheads="1"/>
        </xdr:cNvSpPr>
      </xdr:nvSpPr>
      <xdr:spPr bwMode="auto">
        <a:xfrm>
          <a:off x="39414" y="19860174"/>
          <a:ext cx="5836627" cy="488789"/>
        </a:xfrm>
        <a:prstGeom prst="rect">
          <a:avLst/>
        </a:prstGeom>
        <a:gradFill rotWithShape="0">
          <a:gsLst>
            <a:gs pos="0">
              <a:srgbClr val="A8D08D"/>
            </a:gs>
            <a:gs pos="50000">
              <a:srgbClr val="E2EFD9"/>
            </a:gs>
            <a:gs pos="100000">
              <a:srgbClr val="A8D08D"/>
            </a:gs>
          </a:gsLst>
          <a:lin ang="18900000" scaled="1"/>
        </a:gradFill>
        <a:ln w="12700">
          <a:solidFill>
            <a:srgbClr val="A8D08D"/>
          </a:solidFill>
          <a:miter lim="800000"/>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900" b="1" i="0" u="none" strike="noStrike" baseline="0">
              <a:solidFill>
                <a:srgbClr val="000000"/>
              </a:solidFill>
              <a:latin typeface="+mn-lt"/>
              <a:cs typeface="Arial"/>
            </a:rPr>
            <a:t>Tip (14)</a:t>
          </a:r>
          <a:r>
            <a:rPr lang="en-US" sz="900" b="0" i="0" u="none" strike="noStrike" baseline="0">
              <a:solidFill>
                <a:srgbClr val="000000"/>
              </a:solidFill>
              <a:latin typeface="+mn-lt"/>
              <a:cs typeface="Arial"/>
            </a:rPr>
            <a:t>  Under ASFF, </a:t>
          </a:r>
          <a:r>
            <a:rPr lang="en-US" sz="900" b="0" i="0" u="none" strike="noStrike" baseline="0">
              <a:solidFill>
                <a:sysClr val="windowText" lastClr="000000"/>
              </a:solidFill>
              <a:effectLst/>
              <a:latin typeface="+mn-lt"/>
              <a:ea typeface="+mn-ea"/>
              <a:cs typeface="+mn-cs"/>
            </a:rPr>
            <a:t>m</a:t>
          </a:r>
          <a:r>
            <a:rPr lang="en-US" sz="900" b="0" i="0" baseline="0">
              <a:effectLst/>
              <a:latin typeface="+mn-lt"/>
              <a:ea typeface="+mn-ea"/>
              <a:cs typeface="+mn-cs"/>
            </a:rPr>
            <a:t>unicipalities may choose to have a seperate line for under/over levies or can include within an existing requisition.   The under levy above is included within Residential &amp; Farmland.</a:t>
          </a:r>
          <a:endParaRPr lang="en-US" sz="900" b="0" i="0" u="none" strike="noStrike" baseline="0">
            <a:solidFill>
              <a:srgbClr val="FF0000"/>
            </a:solidFill>
            <a:latin typeface="+mn-lt"/>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39413</xdr:colOff>
      <xdr:row>0</xdr:row>
      <xdr:rowOff>112345</xdr:rowOff>
    </xdr:from>
    <xdr:to>
      <xdr:col>15</xdr:col>
      <xdr:colOff>547414</xdr:colOff>
      <xdr:row>18</xdr:row>
      <xdr:rowOff>162034</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468913" y="112345"/>
          <a:ext cx="4953001" cy="4139089"/>
        </a:xfrm>
        <a:prstGeom prst="rect">
          <a:avLst/>
        </a:prstGeom>
        <a:solidFill>
          <a:srgbClr val="FF3300">
            <a:alpha val="3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Legal Notice Disclaimer: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Government of Alberta and Municipal Affairs will not be liable for any damages that result from the use of this template. While Municipal Affairs attempts to ensure the accuracy of the information contained within this case</a:t>
          </a:r>
          <a:r>
            <a:rPr lang="en-US" sz="1100" baseline="0">
              <a:solidFill>
                <a:schemeClr val="dk1"/>
              </a:solidFill>
              <a:effectLst/>
              <a:latin typeface="+mn-lt"/>
              <a:ea typeface="+mn-ea"/>
              <a:cs typeface="+mn-cs"/>
            </a:rPr>
            <a:t> study</a:t>
          </a:r>
          <a:r>
            <a:rPr lang="en-US" sz="1100">
              <a:solidFill>
                <a:schemeClr val="dk1"/>
              </a:solidFill>
              <a:effectLst/>
              <a:latin typeface="+mn-lt"/>
              <a:ea typeface="+mn-ea"/>
              <a:cs typeface="+mn-cs"/>
            </a:rPr>
            <a:t>, a municipality may wish to obtain advice from a lawyer, in order to ensure the correct steps are taken throughout the financial reporting process. Municipal Affairs and the Government of Alberta do not warrant or make any other representations regarding the use, accuracy, applicability, or reliability of this template. </a:t>
          </a:r>
        </a:p>
        <a:p>
          <a:r>
            <a:rPr lang="en-US" sz="1100">
              <a:solidFill>
                <a:schemeClr val="dk1"/>
              </a:solidFill>
              <a:effectLst/>
              <a:latin typeface="+mn-lt"/>
              <a:ea typeface="+mn-ea"/>
              <a:cs typeface="+mn-cs"/>
            </a:rPr>
            <a:t>It is important to recognize that this template has been developed as a reference for, and as an explanatory document to the </a:t>
          </a:r>
          <a:r>
            <a:rPr lang="en-US" sz="1100" i="1">
              <a:solidFill>
                <a:schemeClr val="dk1"/>
              </a:solidFill>
              <a:effectLst/>
              <a:latin typeface="+mn-lt"/>
              <a:ea typeface="+mn-ea"/>
              <a:cs typeface="+mn-cs"/>
            </a:rPr>
            <a:t>Municipal Government Act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template is not legal advice, and it cannot be used in place of consulting with a lawyer. </a:t>
          </a:r>
        </a:p>
        <a:p>
          <a:r>
            <a:rPr lang="en-US" sz="1100">
              <a:solidFill>
                <a:schemeClr val="dk1"/>
              </a:solidFill>
              <a:effectLst/>
              <a:latin typeface="+mn-lt"/>
              <a:ea typeface="+mn-ea"/>
              <a:cs typeface="+mn-cs"/>
            </a:rPr>
            <a:t>This template cannot anticipate every aspect, circumstance or situation that municipalities may encounter while working through their specific financial reporting process.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a municipality needs help finding a lawyer, please visit the </a:t>
          </a:r>
          <a:r>
            <a:rPr lang="en-US" sz="1100" u="sng">
              <a:solidFill>
                <a:schemeClr val="dk1"/>
              </a:solidFill>
              <a:effectLst/>
              <a:latin typeface="+mn-lt"/>
              <a:ea typeface="+mn-ea"/>
              <a:cs typeface="+mn-cs"/>
            </a:rPr>
            <a:t>Law Society of Alberta website</a:t>
          </a:r>
          <a:r>
            <a:rPr lang="en-US" sz="1100">
              <a:solidFill>
                <a:schemeClr val="dk1"/>
              </a:solidFill>
              <a:effectLst/>
              <a:latin typeface="+mn-lt"/>
              <a:ea typeface="+mn-ea"/>
              <a:cs typeface="+mn-cs"/>
            </a:rPr>
            <a: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7205A29-4862-BA72-3BE3-1C9E390CAEA1}"/>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tabSelected="1" zoomScale="122" zoomScaleNormal="122" workbookViewId="0">
      <selection activeCell="A4" sqref="A4:F5"/>
    </sheetView>
  </sheetViews>
  <sheetFormatPr defaultRowHeight="14.5" x14ac:dyDescent="0.35"/>
  <cols>
    <col min="2" max="2" width="22.26953125" bestFit="1" customWidth="1"/>
    <col min="3" max="3" width="13.81640625" bestFit="1" customWidth="1"/>
    <col min="4" max="4" width="14.26953125" customWidth="1"/>
    <col min="5" max="5" width="10.81640625" bestFit="1" customWidth="1"/>
    <col min="6" max="6" width="13.54296875" customWidth="1"/>
    <col min="7" max="7" width="11.1796875" customWidth="1"/>
    <col min="8" max="8" width="11.7265625" bestFit="1" customWidth="1"/>
    <col min="9" max="9" width="10.81640625" bestFit="1" customWidth="1"/>
    <col min="11" max="11" width="9.1796875" customWidth="1"/>
  </cols>
  <sheetData>
    <row r="1" spans="1:12" x14ac:dyDescent="0.35">
      <c r="A1" s="66" t="s">
        <v>14</v>
      </c>
      <c r="B1" s="63"/>
      <c r="C1" s="63"/>
      <c r="D1" s="58"/>
      <c r="E1" s="58"/>
      <c r="F1" s="58"/>
      <c r="G1" s="26"/>
      <c r="H1" s="26"/>
      <c r="I1" s="26"/>
      <c r="J1" s="26"/>
      <c r="K1" s="26"/>
    </row>
    <row r="2" spans="1:12" x14ac:dyDescent="0.35">
      <c r="A2" s="66" t="s">
        <v>15</v>
      </c>
      <c r="B2" s="63"/>
      <c r="C2" s="63"/>
      <c r="D2" s="58"/>
      <c r="E2" s="58"/>
      <c r="F2" s="58"/>
      <c r="G2" s="26"/>
      <c r="H2" s="26"/>
      <c r="I2" s="26"/>
      <c r="J2" s="26"/>
      <c r="K2" s="26"/>
    </row>
    <row r="3" spans="1:12" x14ac:dyDescent="0.35">
      <c r="A3" s="4"/>
      <c r="B3" s="5"/>
      <c r="C3" s="5"/>
      <c r="D3" s="5"/>
      <c r="E3" s="5"/>
      <c r="F3" s="5"/>
      <c r="G3" s="5"/>
      <c r="H3" s="5"/>
      <c r="I3" s="5"/>
      <c r="J3" s="5"/>
      <c r="K3" s="5"/>
    </row>
    <row r="4" spans="1:12" ht="28.5" customHeight="1" x14ac:dyDescent="0.35">
      <c r="A4" s="67" t="s">
        <v>16</v>
      </c>
      <c r="B4" s="68"/>
      <c r="C4" s="68"/>
      <c r="D4" s="68"/>
      <c r="E4" s="68"/>
      <c r="F4" s="68"/>
      <c r="G4" s="27"/>
      <c r="H4" s="27"/>
      <c r="I4" s="27"/>
      <c r="J4" s="27"/>
      <c r="K4" s="27"/>
      <c r="L4" s="57"/>
    </row>
    <row r="5" spans="1:12" x14ac:dyDescent="0.35">
      <c r="A5" s="68"/>
      <c r="B5" s="68"/>
      <c r="C5" s="68"/>
      <c r="D5" s="68"/>
      <c r="E5" s="68"/>
      <c r="F5" s="68"/>
      <c r="G5" s="27"/>
      <c r="H5" s="27"/>
      <c r="I5" s="27"/>
      <c r="J5" s="27"/>
      <c r="K5" s="27"/>
      <c r="L5" s="57"/>
    </row>
    <row r="6" spans="1:12" x14ac:dyDescent="0.35">
      <c r="A6" s="27"/>
      <c r="B6" s="27"/>
      <c r="C6" s="27"/>
      <c r="D6" s="27"/>
      <c r="E6" s="27"/>
      <c r="F6" s="27"/>
      <c r="G6" s="27"/>
      <c r="H6" s="27"/>
      <c r="I6" s="27"/>
      <c r="J6" s="27"/>
      <c r="K6" s="27"/>
      <c r="L6" s="57"/>
    </row>
    <row r="7" spans="1:12" ht="30.75" customHeight="1" x14ac:dyDescent="0.35">
      <c r="A7" s="64" t="s">
        <v>18</v>
      </c>
      <c r="B7" s="62"/>
      <c r="C7" s="62"/>
      <c r="D7" s="62"/>
      <c r="E7" s="62"/>
      <c r="F7" s="62"/>
      <c r="G7" s="27"/>
      <c r="H7" s="27"/>
      <c r="I7" s="27"/>
      <c r="J7" s="27"/>
      <c r="K7" s="27"/>
      <c r="L7" s="57"/>
    </row>
    <row r="8" spans="1:12" x14ac:dyDescent="0.35">
      <c r="A8" s="62"/>
      <c r="B8" s="62"/>
      <c r="C8" s="62"/>
      <c r="D8" s="62"/>
      <c r="E8" s="62"/>
      <c r="F8" s="62"/>
      <c r="G8" s="27"/>
      <c r="H8" s="27"/>
      <c r="I8" s="27"/>
      <c r="J8" s="27"/>
      <c r="K8" s="27"/>
      <c r="L8" s="57"/>
    </row>
    <row r="9" spans="1:12" ht="15.75" customHeight="1" x14ac:dyDescent="0.35">
      <c r="A9" s="57"/>
      <c r="B9" s="57"/>
      <c r="C9" s="57"/>
      <c r="D9" s="57"/>
      <c r="E9" s="57"/>
      <c r="F9" s="57"/>
      <c r="G9" s="57"/>
      <c r="H9" s="57"/>
      <c r="I9" s="57"/>
      <c r="J9" s="57"/>
      <c r="K9" s="57"/>
      <c r="L9" s="57"/>
    </row>
    <row r="10" spans="1:12" ht="15.75" customHeight="1" x14ac:dyDescent="0.35">
      <c r="A10" s="57"/>
      <c r="B10" s="57"/>
      <c r="C10" s="57"/>
      <c r="D10" s="57"/>
      <c r="E10" s="57"/>
      <c r="F10" s="57"/>
      <c r="G10" s="57"/>
      <c r="H10" s="57"/>
      <c r="I10" s="57"/>
      <c r="J10" s="57"/>
      <c r="K10" s="57"/>
      <c r="L10" s="57"/>
    </row>
    <row r="12" spans="1:12" x14ac:dyDescent="0.35">
      <c r="A12" s="65" t="s">
        <v>38</v>
      </c>
      <c r="B12" s="63"/>
      <c r="C12" s="63"/>
      <c r="D12" s="63"/>
      <c r="E12" s="63"/>
      <c r="F12" s="63"/>
      <c r="H12" s="57"/>
    </row>
    <row r="13" spans="1:12" x14ac:dyDescent="0.35">
      <c r="A13" s="63"/>
      <c r="B13" s="63"/>
      <c r="C13" s="63"/>
      <c r="D13" s="63"/>
      <c r="E13" s="63"/>
      <c r="F13" s="63"/>
      <c r="G13" s="17">
        <v>855000</v>
      </c>
      <c r="H13" s="27"/>
      <c r="I13" s="30"/>
    </row>
    <row r="14" spans="1:12" x14ac:dyDescent="0.35">
      <c r="A14" s="65" t="s">
        <v>40</v>
      </c>
      <c r="B14" s="63"/>
      <c r="C14" s="63"/>
      <c r="D14" s="63"/>
      <c r="E14" s="63"/>
      <c r="F14" s="63"/>
      <c r="G14" s="26"/>
      <c r="H14" s="26"/>
      <c r="I14" s="15"/>
    </row>
    <row r="15" spans="1:12" x14ac:dyDescent="0.35">
      <c r="A15" s="63"/>
      <c r="B15" s="63"/>
      <c r="C15" s="63"/>
      <c r="D15" s="63"/>
      <c r="E15" s="63"/>
      <c r="F15" s="63"/>
      <c r="G15" s="18">
        <f>2526000-400000</f>
        <v>2126000</v>
      </c>
      <c r="H15" s="26"/>
    </row>
    <row r="16" spans="1:12" x14ac:dyDescent="0.35">
      <c r="A16" s="26"/>
      <c r="B16" s="26"/>
      <c r="C16" s="26"/>
      <c r="D16" s="26"/>
      <c r="E16" s="26"/>
      <c r="F16" s="26"/>
      <c r="G16" s="26"/>
      <c r="H16" s="26"/>
      <c r="I16" s="30"/>
    </row>
    <row r="17" spans="1:9" x14ac:dyDescent="0.35">
      <c r="A17" s="28" t="s">
        <v>39</v>
      </c>
      <c r="C17" s="58"/>
      <c r="D17" s="58"/>
      <c r="E17" s="58"/>
      <c r="F17" s="58"/>
      <c r="G17" s="16">
        <f>G15-G13</f>
        <v>1271000</v>
      </c>
      <c r="H17" s="58"/>
    </row>
    <row r="18" spans="1:9" x14ac:dyDescent="0.35">
      <c r="A18" s="11"/>
      <c r="B18" s="5"/>
      <c r="C18" s="5"/>
      <c r="D18" s="5"/>
      <c r="E18" s="5"/>
      <c r="F18" s="5"/>
      <c r="G18" s="5"/>
      <c r="H18" s="5"/>
      <c r="I18" s="15"/>
    </row>
    <row r="19" spans="1:9" x14ac:dyDescent="0.35">
      <c r="A19" s="65" t="s">
        <v>41</v>
      </c>
      <c r="B19" s="63"/>
      <c r="C19" s="63"/>
      <c r="D19" s="63"/>
      <c r="E19" s="63"/>
      <c r="F19" s="63"/>
      <c r="G19" s="26"/>
      <c r="H19" s="26"/>
      <c r="I19" s="15"/>
    </row>
    <row r="20" spans="1:9" x14ac:dyDescent="0.35">
      <c r="A20" s="63"/>
      <c r="B20" s="63"/>
      <c r="C20" s="63"/>
      <c r="D20" s="63"/>
      <c r="E20" s="63"/>
      <c r="F20" s="63"/>
      <c r="G20" s="18">
        <v>100000</v>
      </c>
      <c r="H20" s="26"/>
    </row>
    <row r="21" spans="1:9" x14ac:dyDescent="0.35">
      <c r="A21" s="11"/>
      <c r="B21" s="5"/>
      <c r="C21" s="5"/>
      <c r="D21" s="5"/>
      <c r="E21" s="5"/>
      <c r="F21" s="5"/>
      <c r="G21" s="5"/>
      <c r="H21" s="5"/>
      <c r="I21" s="15"/>
    </row>
    <row r="22" spans="1:9" x14ac:dyDescent="0.35">
      <c r="A22" s="65" t="s">
        <v>42</v>
      </c>
      <c r="B22" s="63"/>
      <c r="C22" s="63"/>
      <c r="D22" s="63"/>
      <c r="E22" s="63"/>
      <c r="F22" s="63"/>
      <c r="G22" s="26"/>
      <c r="H22" s="26"/>
      <c r="I22" s="15"/>
    </row>
    <row r="23" spans="1:9" x14ac:dyDescent="0.35">
      <c r="A23" s="63"/>
      <c r="B23" s="63"/>
      <c r="C23" s="63"/>
      <c r="D23" s="63"/>
      <c r="E23" s="63"/>
      <c r="F23" s="63"/>
      <c r="G23" s="18">
        <v>150000</v>
      </c>
      <c r="H23" s="26"/>
    </row>
    <row r="24" spans="1:9" x14ac:dyDescent="0.35">
      <c r="A24" s="11"/>
      <c r="B24" s="5"/>
      <c r="C24" s="5"/>
      <c r="D24" s="5"/>
      <c r="E24" s="5"/>
      <c r="F24" s="5"/>
      <c r="G24" s="5"/>
      <c r="H24" s="5"/>
      <c r="I24" s="15"/>
    </row>
    <row r="25" spans="1:9" x14ac:dyDescent="0.35">
      <c r="A25" s="65" t="s">
        <v>45</v>
      </c>
      <c r="B25" s="63"/>
      <c r="C25" s="63"/>
      <c r="D25" s="63"/>
      <c r="E25" s="63"/>
      <c r="F25" s="63"/>
      <c r="G25" s="26"/>
      <c r="H25" s="26"/>
      <c r="I25" s="15"/>
    </row>
    <row r="26" spans="1:9" ht="13.5" customHeight="1" x14ac:dyDescent="0.35">
      <c r="A26" s="63"/>
      <c r="B26" s="63"/>
      <c r="C26" s="63"/>
      <c r="D26" s="63"/>
      <c r="E26" s="63"/>
      <c r="F26" s="63"/>
      <c r="G26" s="18">
        <v>75000</v>
      </c>
      <c r="H26" s="26"/>
    </row>
    <row r="27" spans="1:9" x14ac:dyDescent="0.35">
      <c r="A27" s="5"/>
      <c r="B27" s="5"/>
      <c r="C27" s="5"/>
      <c r="D27" s="5"/>
      <c r="E27" s="5"/>
      <c r="F27" s="5"/>
      <c r="G27" s="5"/>
      <c r="H27" s="5"/>
      <c r="I27" s="15"/>
    </row>
    <row r="28" spans="1:9" x14ac:dyDescent="0.35">
      <c r="A28" s="65" t="s">
        <v>37</v>
      </c>
      <c r="B28" s="63"/>
      <c r="C28" s="63"/>
      <c r="D28" s="63"/>
      <c r="E28" s="63"/>
      <c r="F28" s="63"/>
      <c r="G28" s="19">
        <f>G17+G20+G23+G26</f>
        <v>1596000</v>
      </c>
      <c r="H28" s="26"/>
    </row>
    <row r="29" spans="1:9" x14ac:dyDescent="0.35">
      <c r="A29" s="27"/>
      <c r="B29" s="27"/>
      <c r="C29" s="27"/>
      <c r="D29" s="27"/>
      <c r="E29" s="27"/>
      <c r="F29" s="27"/>
      <c r="G29" s="27"/>
      <c r="H29" s="27"/>
      <c r="I29" s="27"/>
    </row>
    <row r="30" spans="1:9" x14ac:dyDescent="0.35">
      <c r="A30" s="4"/>
      <c r="B30" s="5"/>
      <c r="C30" s="5"/>
      <c r="D30" s="5"/>
      <c r="E30" s="5"/>
      <c r="F30" s="5"/>
      <c r="G30" s="5"/>
      <c r="H30" s="5"/>
      <c r="I30" s="5"/>
    </row>
    <row r="31" spans="1:9" x14ac:dyDescent="0.35">
      <c r="A31" s="4"/>
      <c r="B31" s="5"/>
      <c r="C31" s="5"/>
      <c r="D31" s="5"/>
      <c r="E31" s="5"/>
      <c r="F31" s="5"/>
      <c r="G31" s="5"/>
      <c r="H31" s="5"/>
      <c r="I31" s="5"/>
    </row>
    <row r="32" spans="1:9" x14ac:dyDescent="0.35">
      <c r="G32" s="5"/>
      <c r="H32" s="5"/>
      <c r="I32" s="5"/>
    </row>
    <row r="33" spans="1:9" x14ac:dyDescent="0.35">
      <c r="G33" s="5"/>
      <c r="H33" s="5"/>
      <c r="I33" s="5"/>
    </row>
    <row r="34" spans="1:9" x14ac:dyDescent="0.35">
      <c r="A34" s="4" t="s">
        <v>17</v>
      </c>
      <c r="B34" s="5"/>
      <c r="C34" s="5"/>
      <c r="G34" s="5"/>
      <c r="H34" s="5"/>
      <c r="I34" s="15"/>
    </row>
    <row r="35" spans="1:9" x14ac:dyDescent="0.35">
      <c r="A35" s="5"/>
      <c r="B35" s="11" t="s">
        <v>51</v>
      </c>
      <c r="C35" s="5"/>
      <c r="D35" s="5"/>
      <c r="E35" s="5"/>
      <c r="F35" s="5"/>
      <c r="G35" s="5"/>
      <c r="H35" s="5"/>
      <c r="I35" s="5"/>
    </row>
    <row r="36" spans="1:9" x14ac:dyDescent="0.35">
      <c r="A36" s="6" t="s">
        <v>19</v>
      </c>
      <c r="B36" s="39" t="s">
        <v>53</v>
      </c>
      <c r="C36" s="5"/>
      <c r="D36" s="19">
        <v>210500</v>
      </c>
      <c r="E36" s="5"/>
      <c r="F36" s="5"/>
      <c r="G36" s="5"/>
      <c r="H36" s="5"/>
      <c r="I36" s="5"/>
    </row>
    <row r="37" spans="1:9" x14ac:dyDescent="0.35">
      <c r="A37" s="50" t="s">
        <v>66</v>
      </c>
      <c r="B37" s="40" t="s">
        <v>56</v>
      </c>
      <c r="D37" s="19">
        <v>10000</v>
      </c>
      <c r="F37" s="5"/>
      <c r="G37" s="5"/>
      <c r="H37" s="5"/>
      <c r="I37" s="5"/>
    </row>
    <row r="38" spans="1:9" x14ac:dyDescent="0.35">
      <c r="A38" s="6" t="s">
        <v>20</v>
      </c>
      <c r="B38" s="39" t="s">
        <v>54</v>
      </c>
      <c r="C38" s="5"/>
      <c r="D38" s="19">
        <v>94500</v>
      </c>
      <c r="F38" s="5"/>
      <c r="G38" s="5"/>
      <c r="H38" s="5"/>
      <c r="I38" s="5"/>
    </row>
    <row r="39" spans="1:9" x14ac:dyDescent="0.35">
      <c r="A39" s="50" t="s">
        <v>65</v>
      </c>
      <c r="B39" s="39" t="s">
        <v>55</v>
      </c>
      <c r="C39" s="5"/>
      <c r="D39" s="19">
        <v>0</v>
      </c>
      <c r="F39" s="5"/>
      <c r="G39" s="5"/>
      <c r="H39" s="5"/>
      <c r="I39" s="5"/>
    </row>
    <row r="40" spans="1:9" x14ac:dyDescent="0.35">
      <c r="A40" s="8"/>
      <c r="B40" s="7"/>
      <c r="C40" s="24" t="s">
        <v>46</v>
      </c>
      <c r="D40" s="24">
        <f>SUM(D36:D39)</f>
        <v>315000</v>
      </c>
      <c r="F40" s="5"/>
      <c r="G40" s="5"/>
      <c r="H40" s="5"/>
      <c r="I40" s="5"/>
    </row>
    <row r="41" spans="1:9" x14ac:dyDescent="0.35">
      <c r="A41" s="6"/>
      <c r="B41" s="5"/>
      <c r="C41" s="5"/>
      <c r="D41" s="5"/>
      <c r="E41" s="15"/>
      <c r="F41" s="5"/>
      <c r="G41" s="5"/>
      <c r="H41" s="5"/>
      <c r="I41" s="5"/>
    </row>
    <row r="42" spans="1:9" ht="14.5" customHeight="1" x14ac:dyDescent="0.35">
      <c r="A42" s="6"/>
      <c r="B42" s="20" t="s">
        <v>3</v>
      </c>
      <c r="C42" s="5"/>
      <c r="D42" s="19">
        <v>745</v>
      </c>
      <c r="F42" s="5"/>
      <c r="G42" s="27"/>
      <c r="H42" s="27"/>
      <c r="I42" s="5"/>
    </row>
    <row r="43" spans="1:9" x14ac:dyDescent="0.35">
      <c r="A43" s="5"/>
      <c r="B43" s="11" t="s">
        <v>4</v>
      </c>
      <c r="C43" s="9"/>
      <c r="D43" s="37">
        <v>21500</v>
      </c>
      <c r="F43" s="5"/>
      <c r="G43" s="27"/>
      <c r="H43" s="27"/>
      <c r="I43" s="5"/>
    </row>
    <row r="44" spans="1:9" x14ac:dyDescent="0.35">
      <c r="A44" s="5"/>
      <c r="B44" s="5"/>
      <c r="C44" s="5"/>
      <c r="D44" s="15"/>
      <c r="E44" s="5"/>
      <c r="F44" s="5"/>
      <c r="G44" s="27"/>
      <c r="H44" s="27"/>
      <c r="I44" s="5"/>
    </row>
    <row r="45" spans="1:9" x14ac:dyDescent="0.35">
      <c r="A45" s="65" t="s">
        <v>44</v>
      </c>
      <c r="B45" s="63"/>
      <c r="C45" s="63"/>
      <c r="D45" s="63"/>
      <c r="E45" s="63"/>
      <c r="F45" s="63"/>
      <c r="G45" s="5"/>
      <c r="H45" s="5"/>
      <c r="I45" s="5"/>
    </row>
    <row r="46" spans="1:9" ht="14.5" customHeight="1" x14ac:dyDescent="0.35">
      <c r="A46" s="63"/>
      <c r="B46" s="63"/>
      <c r="C46" s="63"/>
      <c r="D46" s="63"/>
      <c r="E46" s="63"/>
      <c r="F46" s="63"/>
      <c r="G46" s="5"/>
      <c r="H46" s="5"/>
      <c r="I46" s="5"/>
    </row>
    <row r="47" spans="1:9" ht="14.5" customHeight="1" x14ac:dyDescent="0.35">
      <c r="A47" s="63"/>
      <c r="B47" s="63"/>
      <c r="C47" s="63"/>
      <c r="D47" s="63"/>
      <c r="E47" s="63"/>
      <c r="F47" s="63"/>
      <c r="G47" s="5"/>
      <c r="H47" s="5"/>
      <c r="I47" s="5"/>
    </row>
    <row r="48" spans="1:9" x14ac:dyDescent="0.35">
      <c r="A48" s="5"/>
      <c r="B48" s="5"/>
      <c r="C48" s="5"/>
      <c r="D48" s="5"/>
      <c r="E48" s="5"/>
      <c r="F48" s="5"/>
      <c r="G48" s="5"/>
      <c r="H48" s="5"/>
      <c r="I48" s="5"/>
    </row>
    <row r="49" spans="1:9" x14ac:dyDescent="0.35">
      <c r="A49" s="5"/>
      <c r="B49" s="5"/>
      <c r="C49" s="5"/>
      <c r="D49" s="5"/>
      <c r="E49" s="5"/>
      <c r="F49" s="5"/>
      <c r="G49" s="5"/>
      <c r="H49" s="5"/>
      <c r="I49" s="5"/>
    </row>
    <row r="50" spans="1:9" x14ac:dyDescent="0.35">
      <c r="A50" s="5"/>
      <c r="B50" s="5"/>
      <c r="C50" s="5"/>
      <c r="D50" s="5"/>
      <c r="E50" s="5"/>
      <c r="F50" s="5"/>
      <c r="G50" s="5"/>
      <c r="H50" s="5"/>
      <c r="I50" s="5"/>
    </row>
    <row r="51" spans="1:9" x14ac:dyDescent="0.35">
      <c r="A51" s="65" t="s">
        <v>24</v>
      </c>
      <c r="B51" s="63"/>
      <c r="C51" s="63"/>
      <c r="D51" s="63"/>
      <c r="E51" s="63"/>
      <c r="F51" s="63"/>
      <c r="G51" s="58"/>
    </row>
    <row r="52" spans="1:9" x14ac:dyDescent="0.35">
      <c r="A52" s="63"/>
      <c r="B52" s="63"/>
      <c r="C52" s="63"/>
      <c r="D52" s="63"/>
      <c r="E52" s="63"/>
      <c r="F52" s="63"/>
      <c r="G52" s="58"/>
    </row>
    <row r="54" spans="1:9" x14ac:dyDescent="0.35">
      <c r="B54" s="61" t="s">
        <v>52</v>
      </c>
      <c r="C54" s="63"/>
      <c r="D54" s="22">
        <f>90200000+631000</f>
        <v>90831000</v>
      </c>
      <c r="E54" s="27"/>
      <c r="F54" s="27"/>
      <c r="G54" s="27"/>
      <c r="H54" s="27"/>
      <c r="I54" s="27"/>
    </row>
    <row r="55" spans="1:9" x14ac:dyDescent="0.35">
      <c r="B55" s="59" t="s">
        <v>49</v>
      </c>
      <c r="D55" s="22">
        <v>5000000</v>
      </c>
      <c r="E55" s="27"/>
      <c r="F55" s="27"/>
      <c r="G55" s="27"/>
      <c r="H55" s="27"/>
      <c r="I55" s="27"/>
    </row>
    <row r="56" spans="1:9" x14ac:dyDescent="0.35">
      <c r="A56" s="27"/>
      <c r="B56" s="59" t="s">
        <v>1</v>
      </c>
      <c r="D56" s="22">
        <v>15000000</v>
      </c>
      <c r="E56" s="27"/>
      <c r="F56" s="27"/>
      <c r="G56" s="27"/>
      <c r="H56" s="27"/>
      <c r="I56" s="27"/>
    </row>
    <row r="57" spans="1:9" x14ac:dyDescent="0.35">
      <c r="A57" s="5"/>
      <c r="B57" s="61" t="s">
        <v>5</v>
      </c>
      <c r="C57" s="63"/>
      <c r="D57" s="22">
        <v>5000000</v>
      </c>
      <c r="E57" s="5"/>
      <c r="F57" s="5"/>
      <c r="G57" s="5"/>
      <c r="H57" s="5"/>
      <c r="I57" s="5"/>
    </row>
    <row r="58" spans="1:9" x14ac:dyDescent="0.35">
      <c r="A58" s="56"/>
      <c r="B58" s="61" t="s">
        <v>62</v>
      </c>
      <c r="C58" s="63"/>
      <c r="D58" s="22">
        <v>9721000</v>
      </c>
      <c r="E58" s="21"/>
      <c r="F58" s="5"/>
      <c r="G58" s="5"/>
      <c r="H58" s="5"/>
      <c r="I58" s="5"/>
    </row>
    <row r="59" spans="1:9" x14ac:dyDescent="0.35">
      <c r="A59" s="56"/>
      <c r="B59" s="61" t="s">
        <v>6</v>
      </c>
      <c r="C59" s="63"/>
      <c r="D59" s="22">
        <v>4650000</v>
      </c>
      <c r="E59" s="21"/>
      <c r="F59" s="5"/>
      <c r="G59" s="5"/>
      <c r="H59" s="5"/>
      <c r="I59" s="5"/>
    </row>
    <row r="60" spans="1:9" ht="14.5" customHeight="1" x14ac:dyDescent="0.35">
      <c r="A60" s="56"/>
      <c r="B60" s="59" t="s">
        <v>7</v>
      </c>
      <c r="D60" s="36">
        <f>SUM(D54:D59)</f>
        <v>130202000</v>
      </c>
      <c r="E60" s="21"/>
      <c r="F60" s="5"/>
      <c r="G60" s="5"/>
      <c r="H60" s="5"/>
      <c r="I60" s="5"/>
    </row>
    <row r="61" spans="1:9" ht="14.5" customHeight="1" x14ac:dyDescent="0.35">
      <c r="A61" s="56"/>
      <c r="B61" s="59"/>
      <c r="D61" s="21"/>
      <c r="E61" s="21"/>
      <c r="F61" s="5"/>
      <c r="G61" s="5"/>
      <c r="H61" s="5"/>
      <c r="I61" s="5"/>
    </row>
    <row r="62" spans="1:9" ht="14.5" customHeight="1" x14ac:dyDescent="0.35">
      <c r="A62" s="56"/>
      <c r="B62" s="59"/>
      <c r="D62" s="21"/>
      <c r="E62" s="21"/>
      <c r="F62" s="5"/>
      <c r="G62" s="5"/>
      <c r="H62" s="5"/>
      <c r="I62" s="5"/>
    </row>
    <row r="63" spans="1:9" ht="14.5" customHeight="1" x14ac:dyDescent="0.35">
      <c r="A63" s="56"/>
      <c r="B63" s="59"/>
      <c r="D63" s="21"/>
      <c r="E63" s="21"/>
      <c r="F63" s="5"/>
      <c r="G63" s="5"/>
      <c r="H63" s="5"/>
      <c r="I63" s="5"/>
    </row>
    <row r="64" spans="1:9" ht="14.5" customHeight="1" x14ac:dyDescent="0.35">
      <c r="A64" s="56"/>
      <c r="E64" s="21"/>
      <c r="F64" s="5"/>
      <c r="G64" s="5"/>
      <c r="H64" s="5"/>
      <c r="I64" s="5"/>
    </row>
    <row r="65" spans="1:14" x14ac:dyDescent="0.35">
      <c r="A65" s="64" t="s">
        <v>25</v>
      </c>
      <c r="B65" s="62"/>
      <c r="C65" s="62"/>
      <c r="D65" s="62"/>
      <c r="E65" s="62"/>
      <c r="F65" s="62"/>
      <c r="G65" s="57"/>
      <c r="H65" s="57"/>
      <c r="I65" s="5"/>
    </row>
    <row r="66" spans="1:14" x14ac:dyDescent="0.35">
      <c r="A66" s="63"/>
      <c r="B66" s="63"/>
      <c r="C66" s="63"/>
      <c r="D66" s="63"/>
      <c r="E66" s="63"/>
      <c r="F66" s="63"/>
      <c r="G66" s="58"/>
      <c r="H66" s="58"/>
      <c r="I66" s="5"/>
    </row>
    <row r="67" spans="1:14" ht="11.25" customHeight="1" x14ac:dyDescent="0.35"/>
    <row r="68" spans="1:14" x14ac:dyDescent="0.35">
      <c r="A68" s="64" t="s">
        <v>21</v>
      </c>
      <c r="B68" s="62"/>
      <c r="C68" s="62"/>
      <c r="D68" s="62"/>
      <c r="E68" s="62"/>
      <c r="F68" s="62"/>
      <c r="G68" s="57"/>
      <c r="H68" s="57"/>
      <c r="I68" s="27"/>
    </row>
    <row r="69" spans="1:14" x14ac:dyDescent="0.35">
      <c r="A69" s="63"/>
      <c r="B69" s="63"/>
      <c r="C69" s="63"/>
      <c r="D69" s="63"/>
      <c r="E69" s="63"/>
      <c r="F69" s="63"/>
      <c r="G69" s="57"/>
      <c r="H69" s="57"/>
      <c r="I69" s="27"/>
    </row>
    <row r="70" spans="1:14" x14ac:dyDescent="0.35">
      <c r="A70" s="63"/>
      <c r="B70" s="63"/>
      <c r="C70" s="63"/>
      <c r="D70" s="63"/>
      <c r="E70" s="63"/>
      <c r="F70" s="63"/>
      <c r="G70" s="57"/>
      <c r="H70" s="57"/>
      <c r="I70" s="27"/>
    </row>
    <row r="71" spans="1:14" x14ac:dyDescent="0.35">
      <c r="A71" s="4"/>
      <c r="B71" s="5"/>
      <c r="C71" s="5"/>
      <c r="D71" s="5"/>
      <c r="E71" s="5"/>
      <c r="F71" s="5"/>
      <c r="G71" s="5"/>
      <c r="H71" s="5"/>
      <c r="I71" s="5"/>
    </row>
    <row r="72" spans="1:14" x14ac:dyDescent="0.35">
      <c r="A72" s="56"/>
      <c r="B72" s="11" t="s">
        <v>9</v>
      </c>
      <c r="C72" s="57"/>
      <c r="D72" s="57"/>
      <c r="E72" s="1" t="s">
        <v>10</v>
      </c>
      <c r="F72" s="10" t="s">
        <v>8</v>
      </c>
      <c r="G72" s="1" t="s">
        <v>22</v>
      </c>
      <c r="I72" s="27"/>
    </row>
    <row r="73" spans="1:14" x14ac:dyDescent="0.35">
      <c r="A73" s="27"/>
      <c r="B73" s="28" t="s">
        <v>52</v>
      </c>
      <c r="C73" s="27"/>
      <c r="D73" s="27"/>
      <c r="E73" s="33">
        <f>Allocations!D2*Allocations!B5*Allocations!B9</f>
        <v>1005480</v>
      </c>
      <c r="F73" s="34">
        <f>D54</f>
        <v>90831000</v>
      </c>
      <c r="G73" s="43">
        <f>E73/F73</f>
        <v>1.106978894870694E-2</v>
      </c>
      <c r="I73" s="27"/>
    </row>
    <row r="74" spans="1:14" x14ac:dyDescent="0.35">
      <c r="A74" s="27"/>
      <c r="B74" s="28" t="s">
        <v>49</v>
      </c>
      <c r="C74" s="27"/>
      <c r="D74" s="27"/>
      <c r="E74" s="33">
        <f>Allocations!D2*Allocations!B5*Allocations!B10</f>
        <v>111720</v>
      </c>
      <c r="F74" s="34">
        <f>D55</f>
        <v>5000000</v>
      </c>
      <c r="G74" s="43">
        <f>E74/F74</f>
        <v>2.2343999999999999E-2</v>
      </c>
      <c r="I74" s="27"/>
    </row>
    <row r="75" spans="1:14" x14ac:dyDescent="0.35">
      <c r="A75" s="27"/>
      <c r="B75" s="28" t="s">
        <v>43</v>
      </c>
      <c r="C75" s="27"/>
      <c r="D75" s="27"/>
      <c r="E75" s="33">
        <f>Allocations!D2*Allocations!B6*Allocations!B13</f>
        <v>421344</v>
      </c>
      <c r="F75" s="51">
        <f>D56+D58+D59</f>
        <v>29371000</v>
      </c>
      <c r="G75" s="43">
        <f>E75/F75</f>
        <v>1.4345578972455824E-2</v>
      </c>
      <c r="I75" s="27"/>
    </row>
    <row r="76" spans="1:14" x14ac:dyDescent="0.35">
      <c r="A76" s="5"/>
      <c r="B76" s="28" t="s">
        <v>23</v>
      </c>
      <c r="C76" s="26"/>
      <c r="D76" s="5"/>
      <c r="E76" s="33">
        <f>Allocations!D2*Allocations!B6*Allocations!B14</f>
        <v>57456</v>
      </c>
      <c r="F76" s="34">
        <f>D57</f>
        <v>5000000</v>
      </c>
      <c r="G76" s="5">
        <f>E76/F76</f>
        <v>1.14912E-2</v>
      </c>
      <c r="H76" s="2"/>
      <c r="I76" s="5"/>
    </row>
    <row r="77" spans="1:14" x14ac:dyDescent="0.35">
      <c r="A77" s="5"/>
      <c r="C77" s="1" t="s">
        <v>36</v>
      </c>
      <c r="D77" s="5"/>
      <c r="E77" s="35">
        <f>SUM(E73:E76)</f>
        <v>1596000</v>
      </c>
      <c r="F77" s="35">
        <f>SUM(F73:F76)</f>
        <v>130202000</v>
      </c>
      <c r="H77" s="2"/>
    </row>
    <row r="78" spans="1:14" x14ac:dyDescent="0.35">
      <c r="L78" s="5"/>
      <c r="M78" s="23"/>
      <c r="N78" s="23"/>
    </row>
    <row r="79" spans="1:14" x14ac:dyDescent="0.35">
      <c r="L79" s="5"/>
      <c r="M79" s="5"/>
      <c r="N79" s="5"/>
    </row>
    <row r="81" spans="1:12" x14ac:dyDescent="0.35">
      <c r="A81" s="5"/>
      <c r="C81" s="26"/>
      <c r="D81" s="5"/>
      <c r="L81" s="5"/>
    </row>
    <row r="82" spans="1:12" x14ac:dyDescent="0.35">
      <c r="A82" s="5"/>
      <c r="C82" s="26"/>
      <c r="D82" s="5"/>
    </row>
    <row r="83" spans="1:12" x14ac:dyDescent="0.35">
      <c r="A83" s="5"/>
      <c r="B83" s="5"/>
      <c r="C83" s="5"/>
      <c r="D83" s="5"/>
      <c r="E83" s="5"/>
      <c r="F83" s="26"/>
      <c r="G83" s="26"/>
      <c r="H83" s="5"/>
    </row>
    <row r="84" spans="1:12" x14ac:dyDescent="0.35">
      <c r="A84" s="41" t="s">
        <v>57</v>
      </c>
      <c r="B84" s="42"/>
      <c r="C84" s="41"/>
      <c r="D84" s="1"/>
      <c r="G84" s="26"/>
      <c r="H84" s="5"/>
    </row>
    <row r="85" spans="1:12" x14ac:dyDescent="0.35">
      <c r="A85" s="42" t="s">
        <v>58</v>
      </c>
      <c r="B85" s="42"/>
      <c r="C85" s="49">
        <f>G73</f>
        <v>1.106978894870694E-2</v>
      </c>
      <c r="D85" s="5"/>
      <c r="E85" s="5"/>
      <c r="F85" s="5"/>
      <c r="G85" s="5"/>
      <c r="H85" s="5"/>
      <c r="I85" s="5"/>
    </row>
    <row r="86" spans="1:12" x14ac:dyDescent="0.35">
      <c r="A86" s="42" t="s">
        <v>59</v>
      </c>
      <c r="B86" s="42"/>
      <c r="C86" s="49">
        <f>G75</f>
        <v>1.4345578972455824E-2</v>
      </c>
      <c r="D86" s="5"/>
      <c r="E86" s="5"/>
      <c r="F86" s="5"/>
      <c r="G86" s="5"/>
      <c r="H86" s="5"/>
      <c r="I86" s="5"/>
      <c r="J86" s="5"/>
    </row>
    <row r="87" spans="1:12" x14ac:dyDescent="0.35">
      <c r="A87" s="42"/>
      <c r="B87" s="44" t="s">
        <v>61</v>
      </c>
      <c r="C87" s="48">
        <f>C86/C85</f>
        <v>1.2959216330977592</v>
      </c>
      <c r="G87" s="5"/>
      <c r="H87" s="5"/>
      <c r="I87" s="5"/>
    </row>
    <row r="88" spans="1:12" x14ac:dyDescent="0.35">
      <c r="I88" s="5"/>
    </row>
    <row r="89" spans="1:12" x14ac:dyDescent="0.35">
      <c r="C89" s="50" t="s">
        <v>70</v>
      </c>
      <c r="D89" s="42" t="s">
        <v>64</v>
      </c>
      <c r="E89" s="42"/>
      <c r="F89" s="42">
        <f>G76</f>
        <v>1.14912E-2</v>
      </c>
      <c r="G89" s="47">
        <f>F89/F90</f>
        <v>0.8010272727272727</v>
      </c>
      <c r="I89" s="5"/>
    </row>
    <row r="90" spans="1:12" x14ac:dyDescent="0.35">
      <c r="C90" s="42"/>
      <c r="D90" s="42" t="s">
        <v>60</v>
      </c>
      <c r="E90" s="42"/>
      <c r="F90" s="42">
        <f>G75</f>
        <v>1.4345578972455824E-2</v>
      </c>
      <c r="G90" s="42"/>
      <c r="I90" s="5"/>
    </row>
    <row r="91" spans="1:12" x14ac:dyDescent="0.35">
      <c r="A91" s="1" t="s">
        <v>51</v>
      </c>
      <c r="B91" s="5"/>
      <c r="E91" s="1" t="s">
        <v>10</v>
      </c>
      <c r="F91" s="10" t="s">
        <v>8</v>
      </c>
      <c r="G91" s="1" t="s">
        <v>22</v>
      </c>
      <c r="I91" s="5"/>
    </row>
    <row r="92" spans="1:12" x14ac:dyDescent="0.35">
      <c r="B92" t="s">
        <v>52</v>
      </c>
      <c r="E92" s="2">
        <f>D36+D37</f>
        <v>220500</v>
      </c>
      <c r="F92" s="2">
        <f>D54+D55</f>
        <v>95831000</v>
      </c>
      <c r="G92">
        <f>E92/F92</f>
        <v>2.3009255877534411E-3</v>
      </c>
      <c r="I92" s="5"/>
    </row>
    <row r="93" spans="1:12" x14ac:dyDescent="0.35">
      <c r="B93" t="s">
        <v>1</v>
      </c>
      <c r="E93" s="2">
        <f>D38</f>
        <v>94500</v>
      </c>
      <c r="F93" s="2">
        <f>D56+D57+D58</f>
        <v>29721000</v>
      </c>
      <c r="G93">
        <f>E93/F93</f>
        <v>3.1795700010093875E-3</v>
      </c>
      <c r="I93" s="5"/>
    </row>
    <row r="94" spans="1:12" x14ac:dyDescent="0.35">
      <c r="B94" t="s">
        <v>48</v>
      </c>
      <c r="E94" s="2">
        <f>D39</f>
        <v>0</v>
      </c>
      <c r="F94" s="46" t="s">
        <v>63</v>
      </c>
      <c r="G94">
        <f>E94/F95</f>
        <v>0</v>
      </c>
      <c r="I94" s="5"/>
    </row>
    <row r="95" spans="1:12" x14ac:dyDescent="0.35">
      <c r="D95" s="25" t="s">
        <v>36</v>
      </c>
      <c r="E95" s="24">
        <f>SUM(E92:E94)</f>
        <v>315000</v>
      </c>
      <c r="F95" s="3">
        <f>F92+F93</f>
        <v>125552000</v>
      </c>
      <c r="I95" s="5"/>
    </row>
    <row r="96" spans="1:12" x14ac:dyDescent="0.35">
      <c r="G96" s="45" t="s">
        <v>71</v>
      </c>
      <c r="I96" s="5"/>
    </row>
    <row r="97" spans="1:9" x14ac:dyDescent="0.35">
      <c r="B97" s="1" t="s">
        <v>3</v>
      </c>
      <c r="E97" s="2">
        <f>G97*F97</f>
        <v>744.62860000000001</v>
      </c>
      <c r="F97" s="2">
        <f>D58</f>
        <v>9721000</v>
      </c>
      <c r="G97" s="32">
        <v>7.6600000000000005E-5</v>
      </c>
      <c r="H97" s="2"/>
    </row>
    <row r="98" spans="1:9" x14ac:dyDescent="0.35">
      <c r="B98" s="1" t="s">
        <v>4</v>
      </c>
      <c r="E98" s="2">
        <f>D43</f>
        <v>21500</v>
      </c>
      <c r="F98" s="2">
        <f>F77</f>
        <v>130202000</v>
      </c>
      <c r="G98">
        <f>E98/F98</f>
        <v>1.6512803182746808E-4</v>
      </c>
      <c r="H98" s="15"/>
    </row>
    <row r="99" spans="1:9" x14ac:dyDescent="0.35">
      <c r="I99" s="5"/>
    </row>
    <row r="110" spans="1:9" x14ac:dyDescent="0.35">
      <c r="A110" s="61" t="s">
        <v>26</v>
      </c>
      <c r="B110" s="62"/>
      <c r="C110" s="62"/>
      <c r="D110" s="62"/>
      <c r="E110" s="62"/>
      <c r="F110" s="62"/>
      <c r="G110" s="57"/>
      <c r="H110" s="57"/>
    </row>
    <row r="111" spans="1:9" x14ac:dyDescent="0.35">
      <c r="A111" s="62"/>
      <c r="B111" s="62"/>
      <c r="C111" s="62"/>
      <c r="D111" s="62"/>
      <c r="E111" s="62"/>
      <c r="F111" s="62"/>
      <c r="G111" s="57"/>
      <c r="H111" s="57"/>
    </row>
    <row r="112" spans="1:9" x14ac:dyDescent="0.35">
      <c r="A112" s="5"/>
      <c r="B112" s="5"/>
      <c r="C112" s="5"/>
      <c r="D112" s="5"/>
      <c r="E112" s="5"/>
      <c r="F112" s="5"/>
      <c r="G112" s="5"/>
      <c r="H112" s="5"/>
    </row>
    <row r="113" spans="1:8" x14ac:dyDescent="0.35">
      <c r="A113" s="4" t="s">
        <v>27</v>
      </c>
      <c r="B113" s="5"/>
      <c r="C113" s="5"/>
      <c r="D113" s="5"/>
      <c r="E113" s="5"/>
      <c r="F113" s="5"/>
      <c r="G113" s="5"/>
      <c r="H113" s="5"/>
    </row>
    <row r="114" spans="1:8" x14ac:dyDescent="0.35">
      <c r="A114" s="5"/>
      <c r="B114" s="5"/>
      <c r="C114" s="5"/>
      <c r="D114" s="5"/>
      <c r="E114" s="5"/>
      <c r="F114" s="5"/>
      <c r="G114" s="5"/>
      <c r="H114" s="5"/>
    </row>
    <row r="115" spans="1:8" x14ac:dyDescent="0.35">
      <c r="A115" s="4" t="s">
        <v>28</v>
      </c>
      <c r="B115" s="5"/>
      <c r="C115" s="5"/>
      <c r="D115" s="5"/>
      <c r="E115" s="5"/>
      <c r="F115" s="5"/>
      <c r="G115" s="5"/>
      <c r="H115" s="5"/>
    </row>
    <row r="116" spans="1:8" x14ac:dyDescent="0.35">
      <c r="A116" s="4"/>
      <c r="B116" s="5"/>
      <c r="C116" s="5"/>
      <c r="D116" s="5"/>
      <c r="E116" s="5"/>
      <c r="F116" s="5"/>
      <c r="G116" s="5"/>
      <c r="H116" s="5"/>
    </row>
    <row r="117" spans="1:8" x14ac:dyDescent="0.35">
      <c r="A117" s="4"/>
      <c r="B117" s="5"/>
      <c r="C117" s="5"/>
      <c r="D117" s="5"/>
      <c r="E117" s="5"/>
      <c r="F117" s="5"/>
      <c r="G117" s="5"/>
      <c r="H117" s="5"/>
    </row>
    <row r="118" spans="1:8" x14ac:dyDescent="0.35">
      <c r="A118" s="4" t="s">
        <v>29</v>
      </c>
      <c r="B118" s="5"/>
      <c r="C118" s="5"/>
      <c r="D118" s="5"/>
      <c r="E118" s="5"/>
      <c r="F118" s="5"/>
      <c r="G118" s="5"/>
      <c r="H118" s="5"/>
    </row>
    <row r="119" spans="1:8" x14ac:dyDescent="0.35">
      <c r="A119" s="4"/>
      <c r="B119" s="5"/>
      <c r="C119" s="5"/>
      <c r="D119" s="5"/>
      <c r="E119" s="5"/>
      <c r="F119" s="5"/>
      <c r="G119" s="5"/>
      <c r="H119" s="5"/>
    </row>
    <row r="120" spans="1:8" x14ac:dyDescent="0.35">
      <c r="A120" s="4" t="s">
        <v>30</v>
      </c>
      <c r="B120" s="5"/>
      <c r="C120" s="5"/>
      <c r="D120" s="5"/>
      <c r="E120" s="5"/>
      <c r="F120" s="5"/>
      <c r="G120" s="5"/>
      <c r="H120" s="5"/>
    </row>
    <row r="121" spans="1:8" x14ac:dyDescent="0.35">
      <c r="A121" s="4"/>
      <c r="B121" s="5"/>
      <c r="C121" s="5"/>
      <c r="D121" s="5"/>
      <c r="E121" s="5"/>
      <c r="F121" s="5"/>
      <c r="G121" s="5"/>
      <c r="H121" s="5"/>
    </row>
    <row r="122" spans="1:8" x14ac:dyDescent="0.35">
      <c r="A122" s="4" t="s">
        <v>31</v>
      </c>
      <c r="B122" s="5"/>
      <c r="C122" s="5"/>
      <c r="D122" s="5"/>
      <c r="E122" s="5"/>
      <c r="F122" s="5"/>
      <c r="G122" s="5"/>
      <c r="H122" s="5"/>
    </row>
    <row r="123" spans="1:8" x14ac:dyDescent="0.35">
      <c r="A123" s="4"/>
      <c r="B123" s="5"/>
      <c r="C123" s="5"/>
      <c r="D123" s="5"/>
      <c r="E123" s="5"/>
      <c r="F123" s="5"/>
      <c r="G123" s="5"/>
      <c r="H123" s="5"/>
    </row>
    <row r="124" spans="1:8" x14ac:dyDescent="0.35">
      <c r="A124" s="4" t="s">
        <v>32</v>
      </c>
      <c r="B124" s="5"/>
      <c r="C124" s="5"/>
      <c r="D124" s="5"/>
      <c r="E124" s="5"/>
      <c r="F124" s="5"/>
      <c r="G124" s="5"/>
      <c r="H124" s="5"/>
    </row>
    <row r="125" spans="1:8" x14ac:dyDescent="0.35">
      <c r="A125" s="5"/>
      <c r="B125" s="5"/>
      <c r="C125" s="5"/>
      <c r="D125" s="5"/>
      <c r="E125" s="5"/>
      <c r="F125" s="5"/>
      <c r="G125" s="5"/>
      <c r="H125" s="5"/>
    </row>
    <row r="126" spans="1:8" x14ac:dyDescent="0.35">
      <c r="A126" s="4" t="s">
        <v>33</v>
      </c>
      <c r="B126" s="4" t="s">
        <v>33</v>
      </c>
      <c r="C126" s="5"/>
      <c r="D126" s="5"/>
      <c r="E126" s="5"/>
      <c r="F126" s="5"/>
      <c r="G126" s="5"/>
      <c r="H126" s="5"/>
    </row>
    <row r="127" spans="1:8" x14ac:dyDescent="0.35">
      <c r="A127" s="4" t="s">
        <v>34</v>
      </c>
      <c r="B127" s="5"/>
      <c r="C127" s="5"/>
      <c r="D127" s="4" t="s">
        <v>35</v>
      </c>
      <c r="E127" s="5"/>
      <c r="F127" s="5"/>
      <c r="G127" s="5"/>
      <c r="H127" s="5"/>
    </row>
  </sheetData>
  <mergeCells count="19">
    <mergeCell ref="A51:F52"/>
    <mergeCell ref="A1:C1"/>
    <mergeCell ref="A2:C2"/>
    <mergeCell ref="A4:F5"/>
    <mergeCell ref="A7:F8"/>
    <mergeCell ref="A12:F13"/>
    <mergeCell ref="A14:F15"/>
    <mergeCell ref="A19:F20"/>
    <mergeCell ref="A22:F23"/>
    <mergeCell ref="A25:F26"/>
    <mergeCell ref="A28:F28"/>
    <mergeCell ref="A45:F47"/>
    <mergeCell ref="A110:F111"/>
    <mergeCell ref="B54:C54"/>
    <mergeCell ref="B57:C57"/>
    <mergeCell ref="B58:C58"/>
    <mergeCell ref="B59:C59"/>
    <mergeCell ref="A65:F66"/>
    <mergeCell ref="A68:F70"/>
  </mergeCells>
  <pageMargins left="0.4" right="0.4" top="0.4" bottom="0.4"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6"/>
  <sheetViews>
    <sheetView zoomScale="150" zoomScaleNormal="150" workbookViewId="0">
      <selection activeCell="D12" sqref="D12"/>
    </sheetView>
  </sheetViews>
  <sheetFormatPr defaultRowHeight="14.5" x14ac:dyDescent="0.35"/>
  <cols>
    <col min="1" max="1" width="33" bestFit="1" customWidth="1"/>
    <col min="2" max="2" width="12" bestFit="1" customWidth="1"/>
    <col min="3" max="3" width="11.54296875" bestFit="1" customWidth="1"/>
    <col min="4" max="5" width="12" bestFit="1" customWidth="1"/>
  </cols>
  <sheetData>
    <row r="2" spans="1:4" x14ac:dyDescent="0.35">
      <c r="A2" s="1" t="s">
        <v>47</v>
      </c>
      <c r="D2" s="38">
        <f>'TRBylaw Case Study'!G28</f>
        <v>1596000</v>
      </c>
    </row>
    <row r="4" spans="1:4" x14ac:dyDescent="0.35">
      <c r="A4" s="1" t="s">
        <v>11</v>
      </c>
    </row>
    <row r="5" spans="1:4" x14ac:dyDescent="0.35">
      <c r="A5" t="s">
        <v>0</v>
      </c>
      <c r="B5" s="14">
        <v>0.7</v>
      </c>
    </row>
    <row r="6" spans="1:4" x14ac:dyDescent="0.35">
      <c r="A6" t="s">
        <v>2</v>
      </c>
      <c r="B6" s="13">
        <v>0.3</v>
      </c>
    </row>
    <row r="8" spans="1:4" x14ac:dyDescent="0.35">
      <c r="A8" s="31" t="s">
        <v>50</v>
      </c>
    </row>
    <row r="9" spans="1:4" x14ac:dyDescent="0.35">
      <c r="A9" t="s">
        <v>0</v>
      </c>
      <c r="B9" s="14">
        <v>0.9</v>
      </c>
    </row>
    <row r="10" spans="1:4" x14ac:dyDescent="0.35">
      <c r="A10" t="s">
        <v>49</v>
      </c>
      <c r="B10" s="29">
        <v>0.1</v>
      </c>
    </row>
    <row r="12" spans="1:4" x14ac:dyDescent="0.35">
      <c r="A12" s="31" t="s">
        <v>12</v>
      </c>
    </row>
    <row r="13" spans="1:4" x14ac:dyDescent="0.35">
      <c r="A13" t="s">
        <v>2</v>
      </c>
      <c r="B13" s="13">
        <v>0.88</v>
      </c>
    </row>
    <row r="14" spans="1:4" x14ac:dyDescent="0.35">
      <c r="A14" t="s">
        <v>13</v>
      </c>
      <c r="B14" s="12">
        <v>0.12</v>
      </c>
    </row>
    <row r="76" spans="5:5" x14ac:dyDescent="0.35">
      <c r="E76">
        <f>G28*Allocations!B6*Allocations!B14</f>
        <v>0</v>
      </c>
    </row>
  </sheetData>
  <pageMargins left="0.7" right="0.7" top="0.75" bottom="0.75" header="0.3" footer="0.3"/>
  <pageSetup orientation="portrait" r:id="rId1"/>
  <headerFooter>
    <oddFooter>&amp;L&amp;1#&amp;"Calibri"&amp;11&amp;K000000Classification: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zoomScale="190" zoomScaleNormal="190" workbookViewId="0">
      <selection activeCell="D16" sqref="D16"/>
    </sheetView>
  </sheetViews>
  <sheetFormatPr defaultRowHeight="14.5" x14ac:dyDescent="0.35"/>
  <cols>
    <col min="2" max="2" width="22.26953125" bestFit="1" customWidth="1"/>
    <col min="3" max="3" width="13.81640625" bestFit="1" customWidth="1"/>
    <col min="4" max="4" width="14.26953125" customWidth="1"/>
    <col min="5" max="5" width="10.81640625" bestFit="1" customWidth="1"/>
    <col min="6" max="6" width="13.54296875" customWidth="1"/>
    <col min="7" max="7" width="11.1796875" customWidth="1"/>
    <col min="8" max="8" width="11.7265625" bestFit="1" customWidth="1"/>
    <col min="9" max="9" width="10.81640625" bestFit="1" customWidth="1"/>
    <col min="11" max="11" width="9.1796875" customWidth="1"/>
  </cols>
  <sheetData>
    <row r="1" spans="1:12" x14ac:dyDescent="0.35">
      <c r="A1" s="66" t="s">
        <v>14</v>
      </c>
      <c r="B1" s="63"/>
      <c r="C1" s="63"/>
      <c r="D1" s="63"/>
      <c r="E1" s="63"/>
      <c r="F1" s="63"/>
      <c r="G1" s="26"/>
      <c r="H1" s="26"/>
      <c r="I1" s="26"/>
      <c r="J1" s="26"/>
      <c r="K1" s="26"/>
    </row>
    <row r="2" spans="1:12" x14ac:dyDescent="0.35">
      <c r="A2" s="66" t="s">
        <v>15</v>
      </c>
      <c r="B2" s="63"/>
      <c r="C2" s="63"/>
      <c r="D2" s="63"/>
      <c r="E2" s="63"/>
      <c r="F2" s="63"/>
      <c r="G2" s="26"/>
      <c r="H2" s="26"/>
      <c r="I2" s="26"/>
      <c r="J2" s="26"/>
      <c r="K2" s="26"/>
    </row>
    <row r="3" spans="1:12" x14ac:dyDescent="0.35">
      <c r="A3" s="4"/>
      <c r="B3" s="5"/>
      <c r="C3" s="5"/>
      <c r="D3" s="5"/>
      <c r="E3" s="5"/>
      <c r="F3" s="5"/>
      <c r="G3" s="5"/>
      <c r="H3" s="5"/>
      <c r="I3" s="5"/>
      <c r="J3" s="5"/>
      <c r="K3" s="5"/>
    </row>
    <row r="4" spans="1:12" ht="28.5" customHeight="1" x14ac:dyDescent="0.35">
      <c r="A4" s="67" t="s">
        <v>16</v>
      </c>
      <c r="B4" s="68"/>
      <c r="C4" s="68"/>
      <c r="D4" s="68"/>
      <c r="E4" s="68"/>
      <c r="F4" s="68"/>
      <c r="G4" s="27"/>
      <c r="H4" s="27"/>
      <c r="I4" s="27"/>
      <c r="J4" s="27"/>
      <c r="K4" s="27"/>
      <c r="L4" s="53"/>
    </row>
    <row r="5" spans="1:12" x14ac:dyDescent="0.35">
      <c r="A5" s="68"/>
      <c r="B5" s="68"/>
      <c r="C5" s="68"/>
      <c r="D5" s="68"/>
      <c r="E5" s="68"/>
      <c r="F5" s="68"/>
      <c r="G5" s="27"/>
      <c r="H5" s="27"/>
      <c r="I5" s="27"/>
      <c r="J5" s="27"/>
      <c r="K5" s="27"/>
      <c r="L5" s="53"/>
    </row>
    <row r="6" spans="1:12" x14ac:dyDescent="0.35">
      <c r="A6" s="27"/>
      <c r="B6" s="27"/>
      <c r="C6" s="27"/>
      <c r="D6" s="27"/>
      <c r="E6" s="27"/>
      <c r="F6" s="27"/>
      <c r="G6" s="27"/>
      <c r="H6" s="27"/>
      <c r="I6" s="27"/>
      <c r="J6" s="27"/>
      <c r="K6" s="27"/>
      <c r="L6" s="53"/>
    </row>
    <row r="7" spans="1:12" ht="30.75" customHeight="1" x14ac:dyDescent="0.35">
      <c r="A7" s="64" t="s">
        <v>18</v>
      </c>
      <c r="B7" s="62"/>
      <c r="C7" s="62"/>
      <c r="D7" s="62"/>
      <c r="E7" s="62"/>
      <c r="F7" s="62"/>
      <c r="G7" s="27"/>
      <c r="H7" s="27"/>
      <c r="I7" s="27"/>
      <c r="J7" s="27"/>
      <c r="K7" s="27"/>
      <c r="L7" s="53"/>
    </row>
    <row r="8" spans="1:12" x14ac:dyDescent="0.35">
      <c r="A8" s="62"/>
      <c r="B8" s="62"/>
      <c r="C8" s="62"/>
      <c r="D8" s="62"/>
      <c r="E8" s="62"/>
      <c r="F8" s="62"/>
      <c r="G8" s="27"/>
      <c r="H8" s="27"/>
      <c r="I8" s="27"/>
      <c r="J8" s="27"/>
      <c r="K8" s="27"/>
      <c r="L8" s="53"/>
    </row>
    <row r="10" spans="1:12" x14ac:dyDescent="0.35">
      <c r="A10" s="65" t="s">
        <v>38</v>
      </c>
      <c r="B10" s="63"/>
      <c r="C10" s="63"/>
      <c r="D10" s="63"/>
      <c r="E10" s="63"/>
      <c r="F10" s="63"/>
      <c r="H10" s="53"/>
    </row>
    <row r="11" spans="1:12" x14ac:dyDescent="0.35">
      <c r="A11" s="63"/>
      <c r="B11" s="63"/>
      <c r="C11" s="63"/>
      <c r="D11" s="63"/>
      <c r="E11" s="63"/>
      <c r="F11" s="63"/>
      <c r="G11" s="17">
        <v>0</v>
      </c>
      <c r="H11" s="27"/>
      <c r="I11" s="30"/>
    </row>
    <row r="12" spans="1:12" x14ac:dyDescent="0.35">
      <c r="A12" s="65" t="s">
        <v>40</v>
      </c>
      <c r="B12" s="63"/>
      <c r="C12" s="63"/>
      <c r="D12" s="63"/>
      <c r="E12" s="63"/>
      <c r="F12" s="63"/>
      <c r="G12" s="26"/>
      <c r="H12" s="26"/>
      <c r="I12" s="15"/>
    </row>
    <row r="13" spans="1:12" x14ac:dyDescent="0.35">
      <c r="A13" s="63"/>
      <c r="B13" s="63"/>
      <c r="C13" s="63"/>
      <c r="D13" s="63"/>
      <c r="E13" s="63"/>
      <c r="F13" s="63"/>
      <c r="G13" s="18">
        <v>0</v>
      </c>
      <c r="H13" s="26"/>
    </row>
    <row r="14" spans="1:12" x14ac:dyDescent="0.35">
      <c r="A14" s="26"/>
      <c r="B14" s="26"/>
      <c r="C14" s="26"/>
      <c r="D14" s="26"/>
      <c r="E14" s="26"/>
      <c r="F14" s="26"/>
      <c r="G14" s="26"/>
      <c r="H14" s="26"/>
      <c r="I14" s="30"/>
    </row>
    <row r="15" spans="1:12" x14ac:dyDescent="0.35">
      <c r="A15" s="28" t="s">
        <v>39</v>
      </c>
      <c r="C15" s="54"/>
      <c r="D15" s="54"/>
      <c r="E15" s="54"/>
      <c r="F15" s="54"/>
      <c r="G15" s="16">
        <f>G13-G11</f>
        <v>0</v>
      </c>
      <c r="H15" s="54"/>
    </row>
    <row r="16" spans="1:12" x14ac:dyDescent="0.35">
      <c r="A16" s="11"/>
      <c r="B16" s="5"/>
      <c r="C16" s="5"/>
      <c r="D16" s="5"/>
      <c r="E16" s="5"/>
      <c r="F16" s="5"/>
      <c r="G16" s="5"/>
      <c r="H16" s="5"/>
      <c r="I16" s="15"/>
    </row>
    <row r="17" spans="1:9" x14ac:dyDescent="0.35">
      <c r="A17" s="65" t="s">
        <v>41</v>
      </c>
      <c r="B17" s="63"/>
      <c r="C17" s="63"/>
      <c r="D17" s="63"/>
      <c r="E17" s="63"/>
      <c r="F17" s="63"/>
      <c r="G17" s="26"/>
      <c r="H17" s="26"/>
      <c r="I17" s="15"/>
    </row>
    <row r="18" spans="1:9" x14ac:dyDescent="0.35">
      <c r="A18" s="63"/>
      <c r="B18" s="63"/>
      <c r="C18" s="63"/>
      <c r="D18" s="63"/>
      <c r="E18" s="63"/>
      <c r="F18" s="63"/>
      <c r="G18" s="18">
        <v>0</v>
      </c>
      <c r="H18" s="26"/>
    </row>
    <row r="19" spans="1:9" x14ac:dyDescent="0.35">
      <c r="A19" s="11"/>
      <c r="B19" s="5"/>
      <c r="C19" s="5"/>
      <c r="D19" s="5"/>
      <c r="E19" s="5"/>
      <c r="F19" s="5"/>
      <c r="G19" s="5"/>
      <c r="H19" s="5"/>
      <c r="I19" s="15"/>
    </row>
    <row r="20" spans="1:9" x14ac:dyDescent="0.35">
      <c r="A20" s="65" t="s">
        <v>42</v>
      </c>
      <c r="B20" s="63"/>
      <c r="C20" s="63"/>
      <c r="D20" s="63"/>
      <c r="E20" s="63"/>
      <c r="F20" s="63"/>
      <c r="G20" s="26"/>
      <c r="H20" s="26"/>
      <c r="I20" s="15"/>
    </row>
    <row r="21" spans="1:9" x14ac:dyDescent="0.35">
      <c r="A21" s="63"/>
      <c r="B21" s="63"/>
      <c r="C21" s="63"/>
      <c r="D21" s="63"/>
      <c r="E21" s="63"/>
      <c r="F21" s="63"/>
      <c r="G21" s="18">
        <v>0</v>
      </c>
      <c r="H21" s="26"/>
    </row>
    <row r="22" spans="1:9" x14ac:dyDescent="0.35">
      <c r="A22" s="11"/>
      <c r="B22" s="5"/>
      <c r="C22" s="5"/>
      <c r="D22" s="5"/>
      <c r="E22" s="5"/>
      <c r="F22" s="5"/>
      <c r="G22" s="5"/>
      <c r="H22" s="5"/>
      <c r="I22" s="15"/>
    </row>
    <row r="23" spans="1:9" x14ac:dyDescent="0.35">
      <c r="A23" s="65" t="s">
        <v>45</v>
      </c>
      <c r="B23" s="63"/>
      <c r="C23" s="63"/>
      <c r="D23" s="63"/>
      <c r="E23" s="63"/>
      <c r="F23" s="63"/>
      <c r="G23" s="26"/>
      <c r="H23" s="26"/>
      <c r="I23" s="15"/>
    </row>
    <row r="24" spans="1:9" ht="13.5" customHeight="1" x14ac:dyDescent="0.35">
      <c r="A24" s="63"/>
      <c r="B24" s="63"/>
      <c r="C24" s="63"/>
      <c r="D24" s="63"/>
      <c r="E24" s="63"/>
      <c r="F24" s="63"/>
      <c r="G24" s="18">
        <v>0</v>
      </c>
      <c r="H24" s="26"/>
    </row>
    <row r="25" spans="1:9" x14ac:dyDescent="0.35">
      <c r="A25" s="5"/>
      <c r="B25" s="5"/>
      <c r="C25" s="5"/>
      <c r="D25" s="5"/>
      <c r="E25" s="5"/>
      <c r="F25" s="5"/>
      <c r="G25" s="5"/>
      <c r="H25" s="5"/>
      <c r="I25" s="15"/>
    </row>
    <row r="26" spans="1:9" x14ac:dyDescent="0.35">
      <c r="A26" s="65" t="s">
        <v>37</v>
      </c>
      <c r="B26" s="63"/>
      <c r="C26" s="63"/>
      <c r="D26" s="63"/>
      <c r="E26" s="63"/>
      <c r="F26" s="63"/>
      <c r="G26" s="19">
        <f>G15+G18+G21+G24</f>
        <v>0</v>
      </c>
      <c r="H26" s="26"/>
    </row>
    <row r="27" spans="1:9" x14ac:dyDescent="0.35">
      <c r="A27" s="27"/>
      <c r="B27" s="27"/>
      <c r="C27" s="27"/>
      <c r="D27" s="27"/>
      <c r="E27" s="27"/>
      <c r="F27" s="27"/>
      <c r="G27" s="27"/>
      <c r="H27" s="27"/>
      <c r="I27" s="27"/>
    </row>
    <row r="28" spans="1:9" x14ac:dyDescent="0.35">
      <c r="A28" s="4" t="s">
        <v>17</v>
      </c>
      <c r="B28" s="5"/>
      <c r="C28" s="5"/>
      <c r="G28" s="5"/>
      <c r="H28" s="5"/>
      <c r="I28" s="15"/>
    </row>
    <row r="29" spans="1:9" x14ac:dyDescent="0.35">
      <c r="A29" s="5"/>
      <c r="B29" s="11" t="s">
        <v>51</v>
      </c>
      <c r="C29" s="5"/>
      <c r="D29" s="5"/>
      <c r="E29" s="5"/>
      <c r="F29" s="5"/>
      <c r="G29" s="5"/>
      <c r="H29" s="5"/>
      <c r="I29" s="5"/>
    </row>
    <row r="30" spans="1:9" x14ac:dyDescent="0.35">
      <c r="A30" s="6" t="s">
        <v>19</v>
      </c>
      <c r="B30" s="39" t="s">
        <v>53</v>
      </c>
      <c r="C30" s="5"/>
      <c r="D30" s="19">
        <v>0</v>
      </c>
      <c r="E30" s="5"/>
      <c r="F30" s="5"/>
      <c r="G30" s="5"/>
      <c r="H30" s="5"/>
      <c r="I30" s="5"/>
    </row>
    <row r="31" spans="1:9" x14ac:dyDescent="0.35">
      <c r="A31" s="6" t="s">
        <v>19</v>
      </c>
      <c r="B31" s="69" t="s">
        <v>69</v>
      </c>
      <c r="C31" s="70"/>
      <c r="D31" s="19">
        <v>0</v>
      </c>
      <c r="F31" s="5"/>
      <c r="G31" s="5"/>
      <c r="H31" s="5"/>
      <c r="I31" s="5"/>
    </row>
    <row r="32" spans="1:9" x14ac:dyDescent="0.35">
      <c r="A32" s="6" t="s">
        <v>19</v>
      </c>
      <c r="B32" s="39" t="s">
        <v>54</v>
      </c>
      <c r="C32" s="5"/>
      <c r="D32" s="19">
        <v>0</v>
      </c>
      <c r="F32" s="5"/>
      <c r="G32" s="5"/>
      <c r="H32" s="5"/>
      <c r="I32" s="5"/>
    </row>
    <row r="33" spans="1:9" x14ac:dyDescent="0.35">
      <c r="A33" s="6" t="s">
        <v>19</v>
      </c>
      <c r="B33" s="39" t="s">
        <v>55</v>
      </c>
      <c r="C33" s="5"/>
      <c r="D33" s="19">
        <v>0</v>
      </c>
      <c r="F33" s="5"/>
      <c r="G33" s="5"/>
      <c r="H33" s="5"/>
      <c r="I33" s="5"/>
    </row>
    <row r="34" spans="1:9" x14ac:dyDescent="0.35">
      <c r="A34" s="8"/>
      <c r="B34" s="7"/>
      <c r="C34" s="24" t="s">
        <v>46</v>
      </c>
      <c r="D34" s="24">
        <f>SUM(D30:D33)</f>
        <v>0</v>
      </c>
      <c r="F34" s="5"/>
      <c r="G34" s="5"/>
      <c r="H34" s="5"/>
      <c r="I34" s="5"/>
    </row>
    <row r="35" spans="1:9" x14ac:dyDescent="0.35">
      <c r="A35" s="6"/>
      <c r="B35" s="5"/>
      <c r="C35" s="5"/>
      <c r="D35" s="5"/>
      <c r="E35" s="15"/>
      <c r="F35" s="5"/>
      <c r="G35" s="5"/>
      <c r="H35" s="5"/>
      <c r="I35" s="5"/>
    </row>
    <row r="36" spans="1:9" ht="14.5" customHeight="1" x14ac:dyDescent="0.35">
      <c r="A36" s="6"/>
      <c r="B36" s="20" t="s">
        <v>3</v>
      </c>
      <c r="C36" s="5"/>
      <c r="D36" s="19">
        <v>0</v>
      </c>
      <c r="F36" s="5"/>
      <c r="G36" s="27"/>
      <c r="H36" s="27"/>
      <c r="I36" s="5"/>
    </row>
    <row r="37" spans="1:9" x14ac:dyDescent="0.35">
      <c r="A37" s="5"/>
      <c r="B37" s="11" t="s">
        <v>4</v>
      </c>
      <c r="C37" s="9"/>
      <c r="D37" s="37">
        <v>0</v>
      </c>
      <c r="F37" s="5"/>
      <c r="G37" s="27"/>
      <c r="H37" s="27"/>
      <c r="I37" s="5"/>
    </row>
    <row r="38" spans="1:9" x14ac:dyDescent="0.35">
      <c r="A38" s="5"/>
      <c r="B38" s="5"/>
      <c r="C38" s="5"/>
      <c r="D38" s="15"/>
      <c r="E38" s="5"/>
      <c r="F38" s="5"/>
      <c r="G38" s="27"/>
      <c r="H38" s="27"/>
      <c r="I38" s="5"/>
    </row>
    <row r="39" spans="1:9" x14ac:dyDescent="0.35">
      <c r="A39" s="65" t="s">
        <v>44</v>
      </c>
      <c r="B39" s="63"/>
      <c r="C39" s="63"/>
      <c r="D39" s="63"/>
      <c r="E39" s="63"/>
      <c r="F39" s="63"/>
      <c r="G39" s="5"/>
      <c r="H39" s="5"/>
      <c r="I39" s="5"/>
    </row>
    <row r="40" spans="1:9" ht="14.5" customHeight="1" x14ac:dyDescent="0.35">
      <c r="A40" s="63"/>
      <c r="B40" s="63"/>
      <c r="C40" s="63"/>
      <c r="D40" s="63"/>
      <c r="E40" s="63"/>
      <c r="F40" s="63"/>
      <c r="G40" s="5"/>
      <c r="H40" s="5"/>
      <c r="I40" s="5"/>
    </row>
    <row r="41" spans="1:9" ht="14.5" customHeight="1" x14ac:dyDescent="0.35">
      <c r="A41" s="63"/>
      <c r="B41" s="63"/>
      <c r="C41" s="63"/>
      <c r="D41" s="63"/>
      <c r="E41" s="63"/>
      <c r="F41" s="63"/>
      <c r="G41" s="5"/>
      <c r="H41" s="5"/>
      <c r="I41" s="5"/>
    </row>
    <row r="42" spans="1:9" x14ac:dyDescent="0.35">
      <c r="A42" s="5"/>
      <c r="B42" s="5"/>
      <c r="C42" s="5"/>
      <c r="D42" s="5"/>
      <c r="E42" s="5"/>
      <c r="F42" s="5"/>
      <c r="G42" s="5"/>
      <c r="H42" s="5"/>
      <c r="I42" s="5"/>
    </row>
    <row r="43" spans="1:9" x14ac:dyDescent="0.35">
      <c r="A43" s="65" t="s">
        <v>24</v>
      </c>
      <c r="B43" s="63"/>
      <c r="C43" s="63"/>
      <c r="D43" s="63"/>
      <c r="E43" s="63"/>
      <c r="F43" s="63"/>
      <c r="G43" s="54"/>
    </row>
    <row r="44" spans="1:9" x14ac:dyDescent="0.35">
      <c r="A44" s="63"/>
      <c r="B44" s="63"/>
      <c r="C44" s="63"/>
      <c r="D44" s="63"/>
      <c r="E44" s="63"/>
      <c r="F44" s="63"/>
      <c r="G44" s="54"/>
    </row>
    <row r="46" spans="1:9" x14ac:dyDescent="0.35">
      <c r="B46" s="61" t="s">
        <v>52</v>
      </c>
      <c r="C46" s="63"/>
      <c r="D46" s="22">
        <v>0</v>
      </c>
      <c r="E46" s="27"/>
      <c r="F46" s="27"/>
      <c r="G46" s="27"/>
      <c r="H46" s="27"/>
      <c r="I46" s="27"/>
    </row>
    <row r="47" spans="1:9" x14ac:dyDescent="0.35">
      <c r="B47" s="71" t="s">
        <v>67</v>
      </c>
      <c r="C47" s="63"/>
      <c r="D47" s="22">
        <v>0</v>
      </c>
      <c r="E47" s="27"/>
      <c r="F47" s="27"/>
      <c r="G47" s="27"/>
      <c r="H47" s="27"/>
      <c r="I47" s="27"/>
    </row>
    <row r="48" spans="1:9" x14ac:dyDescent="0.35">
      <c r="A48" s="27"/>
      <c r="B48" s="52" t="s">
        <v>1</v>
      </c>
      <c r="D48" s="22">
        <v>0</v>
      </c>
      <c r="E48" s="27"/>
      <c r="F48" s="27"/>
      <c r="G48" s="27"/>
      <c r="H48" s="27"/>
      <c r="I48" s="27"/>
    </row>
    <row r="49" spans="1:9" x14ac:dyDescent="0.35">
      <c r="A49" s="5"/>
      <c r="B49" s="71" t="s">
        <v>68</v>
      </c>
      <c r="C49" s="72"/>
      <c r="D49" s="22">
        <v>0</v>
      </c>
      <c r="E49" s="5"/>
      <c r="F49" s="5"/>
      <c r="G49" s="5"/>
      <c r="H49" s="5"/>
      <c r="I49" s="5"/>
    </row>
    <row r="50" spans="1:9" x14ac:dyDescent="0.35">
      <c r="A50" s="55"/>
      <c r="B50" s="61" t="s">
        <v>62</v>
      </c>
      <c r="C50" s="63"/>
      <c r="D50" s="22">
        <v>0</v>
      </c>
      <c r="E50" s="21"/>
      <c r="F50" s="5"/>
      <c r="G50" s="5"/>
      <c r="H50" s="5"/>
      <c r="I50" s="5"/>
    </row>
    <row r="51" spans="1:9" x14ac:dyDescent="0.35">
      <c r="A51" s="55"/>
      <c r="B51" s="61" t="s">
        <v>6</v>
      </c>
      <c r="C51" s="63"/>
      <c r="D51" s="22">
        <v>0</v>
      </c>
      <c r="E51" s="21"/>
      <c r="F51" s="5"/>
      <c r="G51" s="5"/>
      <c r="H51" s="5"/>
      <c r="I51" s="5"/>
    </row>
    <row r="52" spans="1:9" ht="14.5" customHeight="1" x14ac:dyDescent="0.35">
      <c r="A52" s="55"/>
      <c r="B52" s="52" t="s">
        <v>7</v>
      </c>
      <c r="D52" s="36">
        <f>SUM(D46:D51)</f>
        <v>0</v>
      </c>
      <c r="E52" s="21"/>
      <c r="F52" s="5"/>
      <c r="G52" s="5"/>
      <c r="H52" s="5"/>
      <c r="I52" s="5"/>
    </row>
    <row r="53" spans="1:9" ht="14.5" customHeight="1" x14ac:dyDescent="0.35">
      <c r="A53" s="55"/>
      <c r="B53" s="52"/>
      <c r="D53" s="21"/>
      <c r="E53" s="21"/>
      <c r="F53" s="5"/>
      <c r="G53" s="5"/>
      <c r="H53" s="5"/>
      <c r="I53" s="5"/>
    </row>
    <row r="54" spans="1:9" x14ac:dyDescent="0.35">
      <c r="A54" s="64" t="s">
        <v>25</v>
      </c>
      <c r="B54" s="62"/>
      <c r="C54" s="62"/>
      <c r="D54" s="62"/>
      <c r="E54" s="62"/>
      <c r="F54" s="62"/>
      <c r="G54" s="53"/>
      <c r="H54" s="53"/>
      <c r="I54" s="5"/>
    </row>
    <row r="55" spans="1:9" x14ac:dyDescent="0.35">
      <c r="A55" s="63"/>
      <c r="B55" s="63"/>
      <c r="C55" s="63"/>
      <c r="D55" s="63"/>
      <c r="E55" s="63"/>
      <c r="F55" s="63"/>
      <c r="G55" s="54"/>
      <c r="H55" s="54"/>
      <c r="I55" s="5"/>
    </row>
    <row r="56" spans="1:9" ht="11.25" customHeight="1" x14ac:dyDescent="0.35"/>
    <row r="57" spans="1:9" x14ac:dyDescent="0.35">
      <c r="A57" s="64" t="s">
        <v>21</v>
      </c>
      <c r="B57" s="62"/>
      <c r="C57" s="62"/>
      <c r="D57" s="62"/>
      <c r="E57" s="62"/>
      <c r="F57" s="62"/>
      <c r="G57" s="53"/>
      <c r="H57" s="53"/>
      <c r="I57" s="27"/>
    </row>
    <row r="58" spans="1:9" x14ac:dyDescent="0.35">
      <c r="A58" s="63"/>
      <c r="B58" s="63"/>
      <c r="C58" s="63"/>
      <c r="D58" s="63"/>
      <c r="E58" s="63"/>
      <c r="F58" s="63"/>
      <c r="G58" s="53"/>
      <c r="H58" s="53"/>
      <c r="I58" s="27"/>
    </row>
    <row r="59" spans="1:9" x14ac:dyDescent="0.35">
      <c r="A59" s="63"/>
      <c r="B59" s="63"/>
      <c r="C59" s="63"/>
      <c r="D59" s="63"/>
      <c r="E59" s="63"/>
      <c r="F59" s="63"/>
      <c r="G59" s="53"/>
      <c r="H59" s="53"/>
      <c r="I59" s="27"/>
    </row>
    <row r="60" spans="1:9" x14ac:dyDescent="0.35">
      <c r="A60" s="4"/>
      <c r="B60" s="5"/>
      <c r="C60" s="5"/>
      <c r="D60" s="5"/>
      <c r="E60" s="5"/>
      <c r="F60" s="5"/>
      <c r="G60" s="5"/>
      <c r="H60" s="5"/>
      <c r="I60" s="5"/>
    </row>
    <row r="61" spans="1:9" x14ac:dyDescent="0.35">
      <c r="A61" s="55"/>
      <c r="B61" s="11" t="s">
        <v>9</v>
      </c>
      <c r="C61" s="53"/>
      <c r="D61" s="53"/>
      <c r="E61" s="1" t="s">
        <v>10</v>
      </c>
      <c r="F61" s="10" t="s">
        <v>8</v>
      </c>
      <c r="G61" s="1" t="s">
        <v>22</v>
      </c>
      <c r="I61" s="27"/>
    </row>
    <row r="62" spans="1:9" x14ac:dyDescent="0.35">
      <c r="A62" s="27"/>
      <c r="B62" s="28" t="s">
        <v>52</v>
      </c>
      <c r="C62" s="27"/>
      <c r="D62" s="27"/>
      <c r="E62" s="33">
        <f>G26*Allocations!B5*Allocations!B9</f>
        <v>0</v>
      </c>
      <c r="F62" s="34">
        <f>D46</f>
        <v>0</v>
      </c>
      <c r="G62" s="43" t="e">
        <f>E62/F62</f>
        <v>#DIV/0!</v>
      </c>
      <c r="I62" s="27"/>
    </row>
    <row r="63" spans="1:9" x14ac:dyDescent="0.35">
      <c r="A63" s="27"/>
      <c r="B63" s="28" t="s">
        <v>49</v>
      </c>
      <c r="C63" s="27"/>
      <c r="D63" s="27"/>
      <c r="E63" s="33">
        <f>G26*Allocations!B5*Allocations!B10</f>
        <v>0</v>
      </c>
      <c r="F63" s="34">
        <f>D47</f>
        <v>0</v>
      </c>
      <c r="G63" s="43" t="e">
        <f>E63/F63</f>
        <v>#DIV/0!</v>
      </c>
      <c r="I63" s="27"/>
    </row>
    <row r="64" spans="1:9" x14ac:dyDescent="0.35">
      <c r="A64" s="27"/>
      <c r="B64" s="28" t="s">
        <v>43</v>
      </c>
      <c r="C64" s="27"/>
      <c r="D64" s="27"/>
      <c r="E64" s="33">
        <f>G26*Allocations!B6*Allocations!B13</f>
        <v>0</v>
      </c>
      <c r="F64" s="51">
        <f>D48+D50+D51</f>
        <v>0</v>
      </c>
      <c r="G64" s="43" t="e">
        <f>E64/F64</f>
        <v>#DIV/0!</v>
      </c>
      <c r="I64" s="27"/>
    </row>
    <row r="65" spans="1:14" x14ac:dyDescent="0.35">
      <c r="A65" s="5"/>
      <c r="B65" s="28" t="s">
        <v>23</v>
      </c>
      <c r="C65" s="26"/>
      <c r="D65" s="5"/>
      <c r="E65" s="33">
        <f>G26*Allocations!B6*Allocations!B14</f>
        <v>0</v>
      </c>
      <c r="F65" s="34">
        <f>D49</f>
        <v>0</v>
      </c>
      <c r="G65" s="5" t="e">
        <f>E65/F65</f>
        <v>#DIV/0!</v>
      </c>
      <c r="H65" s="2"/>
      <c r="I65" s="5"/>
    </row>
    <row r="66" spans="1:14" x14ac:dyDescent="0.35">
      <c r="A66" s="5"/>
      <c r="C66" s="1" t="s">
        <v>36</v>
      </c>
      <c r="D66" s="5"/>
      <c r="E66" s="35">
        <f>SUM(E62:E65)</f>
        <v>0</v>
      </c>
      <c r="F66" s="35">
        <f>SUM(F62:F65)</f>
        <v>0</v>
      </c>
      <c r="H66" s="2"/>
    </row>
    <row r="67" spans="1:14" x14ac:dyDescent="0.35">
      <c r="L67" s="5"/>
      <c r="M67" s="23"/>
      <c r="N67" s="23"/>
    </row>
    <row r="68" spans="1:14" x14ac:dyDescent="0.35">
      <c r="A68" s="5" t="s">
        <v>51</v>
      </c>
      <c r="B68" s="5"/>
      <c r="E68" s="1" t="s">
        <v>10</v>
      </c>
      <c r="F68" s="10" t="s">
        <v>8</v>
      </c>
      <c r="G68" s="1" t="s">
        <v>22</v>
      </c>
      <c r="I68" s="5"/>
    </row>
    <row r="69" spans="1:14" x14ac:dyDescent="0.35">
      <c r="B69" t="s">
        <v>52</v>
      </c>
      <c r="E69" s="2">
        <f>D30+D31</f>
        <v>0</v>
      </c>
      <c r="F69" s="2">
        <f>F62+D47</f>
        <v>0</v>
      </c>
      <c r="G69" t="e">
        <f>E69/F69</f>
        <v>#DIV/0!</v>
      </c>
      <c r="I69" s="5"/>
    </row>
    <row r="70" spans="1:14" x14ac:dyDescent="0.35">
      <c r="B70" t="s">
        <v>1</v>
      </c>
      <c r="E70" s="2">
        <f>D32</f>
        <v>0</v>
      </c>
      <c r="F70" s="2">
        <f>D48+D49+D50</f>
        <v>0</v>
      </c>
      <c r="G70" t="e">
        <f>E70/F70</f>
        <v>#DIV/0!</v>
      </c>
      <c r="I70" s="5"/>
    </row>
    <row r="71" spans="1:14" x14ac:dyDescent="0.35">
      <c r="B71" t="s">
        <v>48</v>
      </c>
      <c r="E71" s="2">
        <f>D33</f>
        <v>0</v>
      </c>
      <c r="F71" s="46" t="s">
        <v>63</v>
      </c>
      <c r="G71" t="e">
        <f>E71/F72</f>
        <v>#DIV/0!</v>
      </c>
      <c r="I71" s="5"/>
    </row>
    <row r="72" spans="1:14" x14ac:dyDescent="0.35">
      <c r="D72" s="25" t="s">
        <v>36</v>
      </c>
      <c r="E72" s="24">
        <f>SUM(E69:E71)</f>
        <v>0</v>
      </c>
      <c r="F72" s="3">
        <f>F69+F70</f>
        <v>0</v>
      </c>
      <c r="I72" s="5"/>
    </row>
    <row r="73" spans="1:14" x14ac:dyDescent="0.35">
      <c r="I73" s="5"/>
    </row>
    <row r="74" spans="1:14" x14ac:dyDescent="0.35">
      <c r="B74" s="1" t="s">
        <v>3</v>
      </c>
      <c r="E74" s="2">
        <f>G74*F74</f>
        <v>0</v>
      </c>
      <c r="F74" s="2">
        <f>D50</f>
        <v>0</v>
      </c>
      <c r="G74" s="60">
        <v>7.6600000000000005E-5</v>
      </c>
      <c r="H74" s="2"/>
    </row>
    <row r="75" spans="1:14" x14ac:dyDescent="0.35">
      <c r="B75" s="1" t="s">
        <v>4</v>
      </c>
      <c r="E75" s="2">
        <f>D37</f>
        <v>0</v>
      </c>
      <c r="F75" s="2">
        <f>F66</f>
        <v>0</v>
      </c>
      <c r="G75" t="e">
        <f>E75/F75</f>
        <v>#DIV/0!</v>
      </c>
      <c r="H75" s="15"/>
    </row>
    <row r="76" spans="1:14" x14ac:dyDescent="0.35">
      <c r="I76" s="5"/>
    </row>
    <row r="77" spans="1:14" x14ac:dyDescent="0.35">
      <c r="A77" s="61" t="s">
        <v>26</v>
      </c>
      <c r="B77" s="62"/>
      <c r="C77" s="62"/>
      <c r="D77" s="62"/>
      <c r="E77" s="62"/>
      <c r="F77" s="62"/>
      <c r="G77" s="53"/>
      <c r="H77" s="53"/>
    </row>
    <row r="78" spans="1:14" x14ac:dyDescent="0.35">
      <c r="A78" s="62"/>
      <c r="B78" s="62"/>
      <c r="C78" s="62"/>
      <c r="D78" s="62"/>
      <c r="E78" s="62"/>
      <c r="F78" s="62"/>
      <c r="G78" s="53"/>
      <c r="H78" s="53"/>
    </row>
    <row r="79" spans="1:14" x14ac:dyDescent="0.35">
      <c r="A79" s="5"/>
      <c r="B79" s="5"/>
      <c r="C79" s="5"/>
      <c r="D79" s="5"/>
      <c r="E79" s="5"/>
      <c r="F79" s="5"/>
      <c r="G79" s="5"/>
      <c r="H79" s="5"/>
    </row>
    <row r="80" spans="1:14" x14ac:dyDescent="0.35">
      <c r="A80" s="4" t="s">
        <v>27</v>
      </c>
      <c r="B80" s="5"/>
      <c r="C80" s="5"/>
      <c r="D80" s="5"/>
      <c r="E80" s="5"/>
      <c r="F80" s="5"/>
      <c r="G80" s="5"/>
      <c r="H80" s="5"/>
    </row>
    <row r="81" spans="1:8" x14ac:dyDescent="0.35">
      <c r="A81" s="5"/>
      <c r="B81" s="5"/>
      <c r="C81" s="5"/>
      <c r="D81" s="5"/>
      <c r="E81" s="5"/>
      <c r="F81" s="5"/>
      <c r="G81" s="5"/>
      <c r="H81" s="5"/>
    </row>
    <row r="82" spans="1:8" x14ac:dyDescent="0.35">
      <c r="A82" s="4" t="s">
        <v>28</v>
      </c>
      <c r="B82" s="5"/>
      <c r="C82" s="5"/>
      <c r="D82" s="5"/>
      <c r="E82" s="5"/>
      <c r="F82" s="5"/>
      <c r="G82" s="5"/>
      <c r="H82" s="5"/>
    </row>
    <row r="83" spans="1:8" x14ac:dyDescent="0.35">
      <c r="A83" s="4"/>
      <c r="B83" s="5"/>
      <c r="C83" s="5"/>
      <c r="D83" s="5"/>
      <c r="E83" s="5"/>
      <c r="F83" s="5"/>
      <c r="G83" s="5"/>
      <c r="H83" s="5"/>
    </row>
    <row r="84" spans="1:8" x14ac:dyDescent="0.35">
      <c r="A84" s="4"/>
      <c r="B84" s="5"/>
      <c r="C84" s="5"/>
      <c r="D84" s="5"/>
      <c r="E84" s="5"/>
      <c r="F84" s="5"/>
      <c r="G84" s="5"/>
      <c r="H84" s="5"/>
    </row>
    <row r="85" spans="1:8" x14ac:dyDescent="0.35">
      <c r="A85" s="4" t="s">
        <v>29</v>
      </c>
      <c r="B85" s="5"/>
      <c r="C85" s="5"/>
      <c r="D85" s="5"/>
      <c r="E85" s="5"/>
      <c r="F85" s="5"/>
      <c r="G85" s="5"/>
      <c r="H85" s="5"/>
    </row>
    <row r="86" spans="1:8" x14ac:dyDescent="0.35">
      <c r="A86" s="4"/>
      <c r="B86" s="5"/>
      <c r="C86" s="5"/>
      <c r="D86" s="5"/>
      <c r="E86" s="5"/>
      <c r="F86" s="5"/>
      <c r="G86" s="5"/>
      <c r="H86" s="5"/>
    </row>
    <row r="87" spans="1:8" x14ac:dyDescent="0.35">
      <c r="A87" s="4" t="s">
        <v>30</v>
      </c>
      <c r="B87" s="5"/>
      <c r="C87" s="5"/>
      <c r="D87" s="5"/>
      <c r="E87" s="5"/>
      <c r="F87" s="5"/>
      <c r="G87" s="5"/>
      <c r="H87" s="5"/>
    </row>
    <row r="88" spans="1:8" x14ac:dyDescent="0.35">
      <c r="A88" s="4"/>
      <c r="B88" s="5"/>
      <c r="C88" s="5"/>
      <c r="D88" s="5"/>
      <c r="E88" s="5"/>
      <c r="F88" s="5"/>
      <c r="G88" s="5"/>
      <c r="H88" s="5"/>
    </row>
    <row r="89" spans="1:8" x14ac:dyDescent="0.35">
      <c r="A89" s="4" t="s">
        <v>31</v>
      </c>
      <c r="B89" s="5"/>
      <c r="C89" s="5"/>
      <c r="D89" s="5"/>
      <c r="E89" s="5"/>
      <c r="F89" s="5"/>
      <c r="G89" s="5"/>
      <c r="H89" s="5"/>
    </row>
    <row r="90" spans="1:8" x14ac:dyDescent="0.35">
      <c r="A90" s="4"/>
      <c r="B90" s="5"/>
      <c r="C90" s="5"/>
      <c r="D90" s="5"/>
      <c r="E90" s="5"/>
      <c r="F90" s="5"/>
      <c r="G90" s="5"/>
      <c r="H90" s="5"/>
    </row>
    <row r="91" spans="1:8" x14ac:dyDescent="0.35">
      <c r="A91" s="4" t="s">
        <v>32</v>
      </c>
      <c r="B91" s="5"/>
      <c r="C91" s="5"/>
      <c r="D91" s="5"/>
      <c r="E91" s="5"/>
      <c r="F91" s="5"/>
      <c r="G91" s="5"/>
      <c r="H91" s="5"/>
    </row>
    <row r="92" spans="1:8" x14ac:dyDescent="0.35">
      <c r="A92" s="5"/>
      <c r="B92" s="5"/>
      <c r="C92" s="5"/>
      <c r="D92" s="5"/>
      <c r="E92" s="5"/>
      <c r="F92" s="5"/>
      <c r="G92" s="5"/>
      <c r="H92" s="5"/>
    </row>
    <row r="93" spans="1:8" x14ac:dyDescent="0.35">
      <c r="A93" s="4" t="s">
        <v>33</v>
      </c>
      <c r="B93" s="4" t="s">
        <v>33</v>
      </c>
      <c r="C93" s="5"/>
      <c r="D93" s="5"/>
      <c r="E93" s="5"/>
      <c r="F93" s="5"/>
      <c r="G93" s="5"/>
      <c r="H93" s="5"/>
    </row>
    <row r="94" spans="1:8" x14ac:dyDescent="0.35">
      <c r="A94" s="4" t="s">
        <v>34</v>
      </c>
      <c r="B94" s="5"/>
      <c r="C94" s="5"/>
      <c r="D94" s="4" t="s">
        <v>35</v>
      </c>
      <c r="E94" s="5"/>
      <c r="F94" s="5"/>
      <c r="G94" s="5"/>
      <c r="H94" s="5"/>
    </row>
  </sheetData>
  <mergeCells count="21">
    <mergeCell ref="A77:F78"/>
    <mergeCell ref="B46:C46"/>
    <mergeCell ref="B49:C49"/>
    <mergeCell ref="B50:C50"/>
    <mergeCell ref="B51:C51"/>
    <mergeCell ref="A54:F55"/>
    <mergeCell ref="A57:F59"/>
    <mergeCell ref="B47:C47"/>
    <mergeCell ref="A1:F1"/>
    <mergeCell ref="A2:F2"/>
    <mergeCell ref="A17:F18"/>
    <mergeCell ref="A20:F21"/>
    <mergeCell ref="A23:F24"/>
    <mergeCell ref="A43:F44"/>
    <mergeCell ref="A4:F5"/>
    <mergeCell ref="A7:F8"/>
    <mergeCell ref="A10:F11"/>
    <mergeCell ref="A12:F13"/>
    <mergeCell ref="A26:F26"/>
    <mergeCell ref="A39:F41"/>
    <mergeCell ref="B31:C31"/>
  </mergeCells>
  <pageMargins left="0.4" right="0.4" top="0.4" bottom="0.4" header="0.3" footer="0.3"/>
  <pageSetup orientation="portrait" r:id="rId1"/>
  <headerFooter>
    <oddFooter>&amp;L&amp;1#&amp;"Calibri"&amp;11&amp;K000000Classification: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pageSetup orientation="portrait" r:id="rId1"/>
  <headerFooter>
    <oddFooter>&amp;L&amp;1#&amp;"Calibri"&amp;11&amp;K000000Classification: Protected 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TRBylaw Case Study</vt:lpstr>
      <vt:lpstr>Allocations</vt:lpstr>
      <vt:lpstr>TRBylaw Template Blank</vt:lpstr>
      <vt:lpstr>'TRBylaw Case Study'!OLE_LINK1</vt:lpstr>
      <vt:lpstr>'TRBylaw Template Blank'!OLE_LINK1</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 Rate Bylaw - Blank Template &amp; Case Study</dc:title>
  <dc:creator>Government of Alberta - Municipal Affairs</dc:creator>
  <cp:keywords>tax rate bylaw, alberta, municipal, municipal property tax</cp:keywords>
  <cp:lastModifiedBy>magharita.reghelini-</cp:lastModifiedBy>
  <cp:lastPrinted>2023-03-29T13:59:24Z</cp:lastPrinted>
  <dcterms:created xsi:type="dcterms:W3CDTF">2018-04-12T15:32:57Z</dcterms:created>
  <dcterms:modified xsi:type="dcterms:W3CDTF">2023-04-12T20:00:17Z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916f0ef04c6b42ecb6451b88b1c3d837</vt:lpwstr>
  </property>
  <property fmtid="{D5CDD505-2E9C-101B-9397-08002B2CF9AE}" pid="3" name="MSIP_Label_abf2ea38-542c-4b75-bd7d-582ec36a519f_Enabled">
    <vt:lpwstr>true</vt:lpwstr>
  </property>
  <property fmtid="{D5CDD505-2E9C-101B-9397-08002B2CF9AE}" pid="4" name="MSIP_Label_abf2ea38-542c-4b75-bd7d-582ec36a519f_SetDate">
    <vt:lpwstr>2023-04-12T19:59:39Z</vt:lpwstr>
  </property>
  <property fmtid="{D5CDD505-2E9C-101B-9397-08002B2CF9AE}" pid="5" name="MSIP_Label_abf2ea38-542c-4b75-bd7d-582ec36a519f_Method">
    <vt:lpwstr>Standard</vt:lpwstr>
  </property>
  <property fmtid="{D5CDD505-2E9C-101B-9397-08002B2CF9AE}" pid="6" name="MSIP_Label_abf2ea38-542c-4b75-bd7d-582ec36a519f_Name">
    <vt:lpwstr>Protected A</vt:lpwstr>
  </property>
  <property fmtid="{D5CDD505-2E9C-101B-9397-08002B2CF9AE}" pid="7" name="MSIP_Label_abf2ea38-542c-4b75-bd7d-582ec36a519f_SiteId">
    <vt:lpwstr>2bb51c06-af9b-42c5-8bf5-3c3b7b10850b</vt:lpwstr>
  </property>
  <property fmtid="{D5CDD505-2E9C-101B-9397-08002B2CF9AE}" pid="8" name="MSIP_Label_abf2ea38-542c-4b75-bd7d-582ec36a519f_ActionId">
    <vt:lpwstr>33925a22-857d-4c9e-93e1-13312e4866a8</vt:lpwstr>
  </property>
  <property fmtid="{D5CDD505-2E9C-101B-9397-08002B2CF9AE}" pid="9" name="MSIP_Label_abf2ea38-542c-4b75-bd7d-582ec36a519f_ContentBits">
    <vt:lpwstr>2</vt:lpwstr>
  </property>
</Properties>
</file>