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M:\OS-Oil Sands Operations\Royalty and Tenure\RIM\Web publications\Publication Requests\other web requests\2022 Operator's Forecast Template\"/>
    </mc:Choice>
  </mc:AlternateContent>
  <workbookProtection workbookAlgorithmName="SHA-512" workbookHashValue="U8HCDZZtbkEZ1cpjrZgBsD4jZ0mj4GK3lWHv78twCYnKWogjTYPGZkZk5djTRoEqAaF1N1uDOpk2gmyYxKAuOg==" workbookSaltValue="6xpmm7GtZcVVAwHcelFwGQ==" workbookSpinCount="100000" lockStructure="1"/>
  <bookViews>
    <workbookView xWindow="-120" yWindow="-120" windowWidth="25440" windowHeight="15390" tabRatio="866"/>
  </bookViews>
  <sheets>
    <sheet name="Instructions" sheetId="43" r:id="rId1"/>
    <sheet name="Forecast Report Form" sheetId="2" r:id="rId2"/>
    <sheet name="Input Checks" sheetId="45" r:id="rId3"/>
    <sheet name="Volumes" sheetId="25" r:id="rId4"/>
    <sheet name="Non-Energy Operating Costs" sheetId="28" r:id="rId5"/>
    <sheet name="Capital Costs" sheetId="36" r:id="rId6"/>
    <sheet name="Wells" sheetId="37" r:id="rId7"/>
    <sheet name="Superscript Notes" sheetId="34" r:id="rId8"/>
    <sheet name="Category Requirements" sheetId="47" r:id="rId9"/>
    <sheet name="Validation &amp; Checks" sheetId="32" r:id="rId10"/>
    <sheet name="History of Revisions" sheetId="44" r:id="rId11"/>
    <sheet name="DataImport" sheetId="8" state="hidden" r:id="rId12"/>
    <sheet name="ADMIN" sheetId="31" r:id="rId13"/>
  </sheets>
  <definedNames>
    <definedName name="_0._Project_Technology">'Superscript Notes'!$B$4:$O$22</definedName>
    <definedName name="_1._Units">'Superscript Notes'!$B$24:$O$26</definedName>
    <definedName name="_10._Solution_Gas">'Superscript Notes'!$B$65:$O$66</definedName>
    <definedName name="_11._Natural_Gas_Price">'Superscript Notes'!$B$68:$O$68</definedName>
    <definedName name="_12._Allowed_Costs">'Superscript Notes'!$B$70:$O$88</definedName>
    <definedName name="_13._Wells">'Superscript Notes'!$B$90:$O$92</definedName>
    <definedName name="_15._Green_House_Gas_Emission">'Superscript Notes'!$B$94:$O$94</definedName>
    <definedName name="_16._Other_Net_Proceeds">'Superscript Notes'!$B$96:$O$100</definedName>
    <definedName name="_18._Name_Plate_Capacity">'Superscript Notes'!$B$102:$O$106</definedName>
    <definedName name="_19._Non_Condensable_Gas">'Superscript Notes'!$B$108:$O$108</definedName>
    <definedName name="_2._Current_Year">'Superscript Notes'!$B$28:$O$29</definedName>
    <definedName name="_20._Solvent_Injection">'Superscript Notes'!$B$110:$O$110</definedName>
    <definedName name="_21._Additional_Notes">'Superscript Notes'!$B$116:$O$117</definedName>
    <definedName name="_22._Production_Volumes_Inputs_Check">'Superscript Notes'!$B$119:$O$120</definedName>
    <definedName name="_23._Costs_Inputs_Check">'Superscript Notes'!$B$122:$O$123</definedName>
    <definedName name="_24._Natural_Gas_Volume_Inputs_Check">'Superscript Notes'!$B$125:$O$126</definedName>
    <definedName name="_25._Steam_Injection_Volume_Inputs_Check">'Superscript Notes'!$B$128:$O$129</definedName>
    <definedName name="_26._Wells_Inputs_Checks">'Superscript Notes'!$B$131:$O$132</definedName>
    <definedName name="_27._Net_Cummulative_Balance">'Superscript Notes'!#REF!</definedName>
    <definedName name="_28._Production_Volume">'Superscript Notes'!$B$134:$O$141</definedName>
    <definedName name="_29._Steam_Injection_Volume">'Superscript Notes'!$B$143:$O$146</definedName>
    <definedName name="_3._Net_Cumulative_Balance">'Superscript Notes'!$B$31:$O$39</definedName>
    <definedName name="_30._Natural_Gas_Volume">'Superscript Notes'!$B$148:$O$151</definedName>
    <definedName name="_31._Operating_Costs">'Superscript Notes'!$B$153:$O$156</definedName>
    <definedName name="_32._Capital_Cost">'Superscript Notes'!$B$158:$O$161</definedName>
    <definedName name="_33._Wells">'Superscript Notes'!$B$163:$O$166</definedName>
    <definedName name="_34._Power_Generation">'Superscript Notes'!#REF!</definedName>
    <definedName name="_35._Full_Time_Employees">'Superscript Notes'!#REF!</definedName>
    <definedName name="_36._Non_Condensable_Gas___Solvent">'Superscript Notes'!$B$168:$O$171</definedName>
    <definedName name="_4._Production_Volumes">'Superscript Notes'!$B$41:$O$46</definedName>
    <definedName name="_5._Steam_Injection_Volume">'Superscript Notes'!$B$48:$O$48</definedName>
    <definedName name="_6._Bitumen_Price">'Superscript Notes'!$B$50:$O$50</definedName>
    <definedName name="_7._Diluent">'Superscript Notes'!$B$52:$O$54</definedName>
    <definedName name="_8._Other_Product_Revenues">'Superscript Notes'!$B$56:$O$59</definedName>
    <definedName name="_9._Total_Natural_Gas_Volumes_Used">'Superscript Notes'!$B$61:$O$63</definedName>
    <definedName name="Actual_or_Forecast_of_Project_Payout_Date19">'Superscript Notes'!$B$112:$O$114</definedName>
    <definedName name="Alt_Email">'Forecast Report Form'!$I$86</definedName>
    <definedName name="Alt_Name">'Forecast Report Form'!$I$83</definedName>
    <definedName name="Alt_Phone">'Forecast Report Form'!$I$85</definedName>
    <definedName name="Alt_Position">'Forecast Report Form'!$I$84</definedName>
    <definedName name="Bitumen_Price">'Forecast Report Form'!$H$25:$Q$25</definedName>
    <definedName name="CS_Fields_Access">DataImport!$A$4:$U$5</definedName>
    <definedName name="CS_PM_Fields_Access">DataImport!$A$19:$U$20</definedName>
    <definedName name="DateSubmitted">DataImport!$B$34</definedName>
    <definedName name="Density">'Forecast Report Form'!$D$21</definedName>
    <definedName name="Diluent_Price">'Forecast Report Form'!$H$29:$Q$29</definedName>
    <definedName name="Diluent_Pricing_Location">'Forecast Report Form'!$D$29</definedName>
    <definedName name="Diluent_Type">'Forecast Report Form'!$D$27</definedName>
    <definedName name="Diluent_Vol_RCP">'Forecast Report Form'!$H$27:$Q$27</definedName>
    <definedName name="Dynamic_Fields">DataImport!$A$8:$O$17</definedName>
    <definedName name="Email">'Forecast Report Form'!$C$86</definedName>
    <definedName name="Forecast_Year_Full">'Forecast Report Form'!$H$16:$Q$16</definedName>
    <definedName name="Gas_Price">'Forecast Report Form'!$H$37:$Q$37</definedName>
    <definedName name="GasUsed_Bitumen_Production">'Forecast Report Form'!$H$34:$Q$34</definedName>
    <definedName name="GasUsed_Solution_Volume">'Forecast Report Form'!$H$35:$Q$35</definedName>
    <definedName name="K_Str">'Forecast Report Form'!$H$48:$Q$48</definedName>
    <definedName name="K_Sus">'Forecast Report Form'!$H$53:$Q$53</definedName>
    <definedName name="Name">'Forecast Report Form'!$C$83</definedName>
    <definedName name="Net_Cumulative_Balance">'Forecast Report Form'!$H$18</definedName>
    <definedName name="ONP">'Forecast Report Form'!$H$71:$Q$71</definedName>
    <definedName name="Op_Cost">'Forecast Report Form'!$H$42:$Q$42</definedName>
    <definedName name="Operator">'Forecast Report Form'!$C$8</definedName>
    <definedName name="Operators_Forecast_Report">'Forecast Report Form'!$B$3</definedName>
    <definedName name="OriginalFile">DataImport!$B$35</definedName>
    <definedName name="OSR">'Forecast Report Form'!$C$7</definedName>
    <definedName name="Other_Products">'Forecast Report Form'!$D$32</definedName>
    <definedName name="Other_Revenue">'Forecast Report Form'!$H$32:$Q$32</definedName>
    <definedName name="Phone">'Forecast Report Form'!$C$85</definedName>
    <definedName name="Position">'Forecast Report Form'!$C$84</definedName>
    <definedName name="_xlnm.Print_Area" localSheetId="5">'Capital Costs'!$A$1:$U$111</definedName>
    <definedName name="_xlnm.Print_Area" localSheetId="8">'Category Requirements'!$A$1:$I$67</definedName>
    <definedName name="_xlnm.Print_Area" localSheetId="1">'Forecast Report Form'!$A$1:$W$95</definedName>
    <definedName name="_xlnm.Print_Area" localSheetId="10">'History of Revisions'!$A$1:$D$83</definedName>
    <definedName name="_xlnm.Print_Area" localSheetId="2">'Input Checks'!$A$1:$V$113</definedName>
    <definedName name="_xlnm.Print_Area" localSheetId="4">'Non-Energy Operating Costs'!$A$1:$U$31</definedName>
    <definedName name="_xlnm.Print_Area" localSheetId="7">'Superscript Notes'!$A$1:$P$174</definedName>
    <definedName name="_xlnm.Print_Area" localSheetId="9">'Validation &amp; Checks'!$A$1:$L$69</definedName>
    <definedName name="_xlnm.Print_Area" localSheetId="3">Volumes!$A$1:$W$77</definedName>
    <definedName name="_xlnm.Print_Area" localSheetId="6">Wells!$A$1:$V$63</definedName>
    <definedName name="Project_Name">'Forecast Report Form'!$C$6</definedName>
    <definedName name="Real_Dollars">'Forecast Report Form'!$C$14</definedName>
    <definedName name="Static_Fields">DataImport!$A$5:$V$5</definedName>
    <definedName name="Sulphur">'Forecast Report Form'!$E$21</definedName>
    <definedName name="TAN_Original">'Forecast Report Form'!$F$21</definedName>
    <definedName name="TS_Fields_Access">DataImport!$A$7:$O$17</definedName>
    <definedName name="TS_PM_Fields_Access">DataImport!$A$22:$O$32</definedName>
    <definedName name="Volume">'Forecast Report Form'!$H$21:$Q$21</definedName>
    <definedName name="Year_Submitted">'Forecast Report Form'!$H$16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5" i="25" l="1"/>
  <c r="G4" i="25"/>
  <c r="I62" i="37"/>
  <c r="H62" i="37"/>
  <c r="V46" i="37"/>
  <c r="U46" i="37"/>
  <c r="T46" i="37"/>
  <c r="S46" i="37"/>
  <c r="R46" i="37"/>
  <c r="Q46" i="37"/>
  <c r="P46" i="37"/>
  <c r="O46" i="37"/>
  <c r="N46" i="37"/>
  <c r="M46" i="37"/>
  <c r="L46" i="37"/>
  <c r="K46" i="37"/>
  <c r="J46" i="37"/>
  <c r="I46" i="37"/>
  <c r="H46" i="37"/>
  <c r="G46" i="37"/>
  <c r="V30" i="37"/>
  <c r="U30" i="37"/>
  <c r="T30" i="37"/>
  <c r="S30" i="37"/>
  <c r="R30" i="37"/>
  <c r="Q30" i="37"/>
  <c r="P30" i="37"/>
  <c r="O30" i="37"/>
  <c r="N30" i="37"/>
  <c r="M30" i="37"/>
  <c r="J30" i="37"/>
  <c r="H30" i="37"/>
  <c r="V14" i="37"/>
  <c r="U14" i="37"/>
  <c r="T14" i="37"/>
  <c r="S14" i="37"/>
  <c r="R14" i="37"/>
  <c r="Q14" i="37"/>
  <c r="P14" i="37"/>
  <c r="O14" i="37"/>
  <c r="N14" i="37"/>
  <c r="M14" i="37"/>
  <c r="L14" i="37"/>
  <c r="K14" i="37"/>
  <c r="J14" i="37"/>
  <c r="I14" i="37"/>
  <c r="H14" i="37"/>
  <c r="G14" i="37"/>
  <c r="K94" i="36"/>
  <c r="K78" i="36"/>
  <c r="K110" i="36"/>
  <c r="J110" i="36"/>
  <c r="I110" i="36"/>
  <c r="H110" i="36"/>
  <c r="G110" i="36"/>
  <c r="J94" i="36"/>
  <c r="I94" i="36"/>
  <c r="J57" i="2" s="1"/>
  <c r="J59" i="2" s="1"/>
  <c r="H94" i="36"/>
  <c r="I57" i="2" s="1"/>
  <c r="G94" i="36"/>
  <c r="J78" i="36"/>
  <c r="I78" i="36"/>
  <c r="H78" i="36"/>
  <c r="G78" i="36"/>
  <c r="U46" i="36"/>
  <c r="T46" i="36"/>
  <c r="S46" i="36"/>
  <c r="R46" i="36"/>
  <c r="Q46" i="36"/>
  <c r="P46" i="36"/>
  <c r="O46" i="36"/>
  <c r="N46" i="36"/>
  <c r="M46" i="36"/>
  <c r="L46" i="36"/>
  <c r="K46" i="36"/>
  <c r="J46" i="36"/>
  <c r="I46" i="36"/>
  <c r="H46" i="36"/>
  <c r="G46" i="36"/>
  <c r="U30" i="36"/>
  <c r="T30" i="36"/>
  <c r="U47" i="2" s="1"/>
  <c r="U48" i="2" s="1"/>
  <c r="T139" i="45" s="1"/>
  <c r="S30" i="36"/>
  <c r="R30" i="36"/>
  <c r="Q30" i="36"/>
  <c r="P30" i="36"/>
  <c r="O30" i="36"/>
  <c r="N30" i="36"/>
  <c r="M30" i="36"/>
  <c r="L30" i="36"/>
  <c r="K30" i="36"/>
  <c r="L47" i="2" s="1"/>
  <c r="L48" i="2" s="1"/>
  <c r="K139" i="45" s="1"/>
  <c r="J30" i="36"/>
  <c r="K47" i="2" s="1"/>
  <c r="K48" i="2" s="1"/>
  <c r="J139" i="45" s="1"/>
  <c r="I30" i="36"/>
  <c r="H30" i="36"/>
  <c r="G30" i="36"/>
  <c r="U30" i="28"/>
  <c r="T30" i="28"/>
  <c r="S30" i="28"/>
  <c r="T41" i="2" s="1"/>
  <c r="T42" i="2" s="1"/>
  <c r="S131" i="45" s="1"/>
  <c r="T132" i="45" s="1"/>
  <c r="R30" i="28"/>
  <c r="Q30" i="28"/>
  <c r="P30" i="28"/>
  <c r="O30" i="28"/>
  <c r="N30" i="28"/>
  <c r="M30" i="28"/>
  <c r="L30" i="28"/>
  <c r="K30" i="28"/>
  <c r="J30" i="28"/>
  <c r="K41" i="2" s="1"/>
  <c r="I30" i="28"/>
  <c r="J41" i="2" s="1"/>
  <c r="J42" i="2" s="1"/>
  <c r="I131" i="45" s="1"/>
  <c r="I132" i="45" s="1"/>
  <c r="G30" i="28"/>
  <c r="U14" i="28"/>
  <c r="T14" i="28"/>
  <c r="S14" i="28"/>
  <c r="R14" i="28"/>
  <c r="Q14" i="28"/>
  <c r="P14" i="28"/>
  <c r="O14" i="28"/>
  <c r="N14" i="28"/>
  <c r="M14" i="28"/>
  <c r="L14" i="28"/>
  <c r="K14" i="28"/>
  <c r="J14" i="28"/>
  <c r="I14" i="28"/>
  <c r="H14" i="28"/>
  <c r="I40" i="2" s="1"/>
  <c r="I42" i="2" s="1"/>
  <c r="H131" i="45" s="1"/>
  <c r="G14" i="28"/>
  <c r="V44" i="25"/>
  <c r="U44" i="25"/>
  <c r="T44" i="25"/>
  <c r="S44" i="25"/>
  <c r="R44" i="25"/>
  <c r="Q44" i="25"/>
  <c r="Q34" i="2" s="1"/>
  <c r="P44" i="25"/>
  <c r="O44" i="25"/>
  <c r="N44" i="25"/>
  <c r="M44" i="25"/>
  <c r="L44" i="25"/>
  <c r="K44" i="25"/>
  <c r="J44" i="25"/>
  <c r="I44" i="25"/>
  <c r="H44" i="25"/>
  <c r="H34" i="2" s="1"/>
  <c r="V14" i="25"/>
  <c r="V21" i="2" s="1"/>
  <c r="U14" i="25"/>
  <c r="T14" i="25"/>
  <c r="S14" i="25"/>
  <c r="R14" i="25"/>
  <c r="Q14" i="25"/>
  <c r="P14" i="25"/>
  <c r="P21" i="2" s="1"/>
  <c r="O14" i="25"/>
  <c r="N14" i="25"/>
  <c r="M14" i="25"/>
  <c r="L14" i="25"/>
  <c r="K14" i="25"/>
  <c r="J14" i="25"/>
  <c r="I14" i="25"/>
  <c r="H14" i="25"/>
  <c r="G14" i="25"/>
  <c r="F73" i="2" s="1"/>
  <c r="G29" i="25"/>
  <c r="K30" i="37"/>
  <c r="K14" i="36"/>
  <c r="V62" i="37"/>
  <c r="U62" i="37"/>
  <c r="T62" i="37"/>
  <c r="S62" i="37"/>
  <c r="R62" i="37"/>
  <c r="Q62" i="37"/>
  <c r="P62" i="37"/>
  <c r="O62" i="37"/>
  <c r="N62" i="37"/>
  <c r="L62" i="37"/>
  <c r="K62" i="37"/>
  <c r="J62" i="37"/>
  <c r="M62" i="37"/>
  <c r="L30" i="37"/>
  <c r="I30" i="37"/>
  <c r="F35" i="25"/>
  <c r="C14" i="2"/>
  <c r="F58" i="25"/>
  <c r="E58" i="25" s="1"/>
  <c r="F57" i="25"/>
  <c r="E57" i="25" s="1"/>
  <c r="F56" i="25"/>
  <c r="F55" i="25"/>
  <c r="F54" i="25"/>
  <c r="E54" i="25" s="1"/>
  <c r="F53" i="25"/>
  <c r="F52" i="25"/>
  <c r="F51" i="25"/>
  <c r="F50" i="25"/>
  <c r="E50" i="25" s="1"/>
  <c r="F49" i="25"/>
  <c r="F28" i="25"/>
  <c r="D28" i="25" s="1"/>
  <c r="F27" i="25"/>
  <c r="C27" i="25" s="1"/>
  <c r="F26" i="25"/>
  <c r="C26" i="25" s="1"/>
  <c r="F25" i="25"/>
  <c r="F24" i="25"/>
  <c r="F23" i="25"/>
  <c r="F22" i="25"/>
  <c r="D22" i="25" s="1"/>
  <c r="F21" i="25"/>
  <c r="C21" i="25" s="1"/>
  <c r="F20" i="25"/>
  <c r="F19" i="25"/>
  <c r="F6" i="36"/>
  <c r="E6" i="36" s="1"/>
  <c r="F5" i="36"/>
  <c r="E5" i="36" s="1"/>
  <c r="U14" i="36"/>
  <c r="Q14" i="36"/>
  <c r="M14" i="36"/>
  <c r="H14" i="36"/>
  <c r="F4" i="36"/>
  <c r="D4" i="36" s="1"/>
  <c r="G3" i="36"/>
  <c r="V76" i="2"/>
  <c r="T76" i="2"/>
  <c r="R76" i="2"/>
  <c r="P76" i="2"/>
  <c r="N76" i="2"/>
  <c r="L76" i="2"/>
  <c r="V23" i="2"/>
  <c r="T23" i="2"/>
  <c r="R23" i="2"/>
  <c r="P23" i="2"/>
  <c r="N23" i="2"/>
  <c r="L23" i="2"/>
  <c r="I14" i="36"/>
  <c r="N14" i="36"/>
  <c r="R14" i="36"/>
  <c r="J14" i="36"/>
  <c r="O14" i="36"/>
  <c r="S14" i="36"/>
  <c r="G14" i="36"/>
  <c r="L14" i="36"/>
  <c r="P14" i="36"/>
  <c r="T14" i="36"/>
  <c r="C5" i="36"/>
  <c r="D5" i="36"/>
  <c r="H29" i="25"/>
  <c r="I59" i="25"/>
  <c r="I29" i="25"/>
  <c r="I75" i="25"/>
  <c r="J29" i="25"/>
  <c r="N29" i="25"/>
  <c r="L29" i="25"/>
  <c r="K29" i="25"/>
  <c r="K23" i="2"/>
  <c r="J160" i="45" s="1"/>
  <c r="K161" i="45" s="1"/>
  <c r="S29" i="25"/>
  <c r="S23" i="2"/>
  <c r="O29" i="25"/>
  <c r="O23" i="2"/>
  <c r="M29" i="25"/>
  <c r="M23" i="2"/>
  <c r="F61" i="37"/>
  <c r="D61" i="37" s="1"/>
  <c r="F60" i="37"/>
  <c r="C60" i="37" s="1"/>
  <c r="F59" i="37"/>
  <c r="E59" i="37" s="1"/>
  <c r="F58" i="37"/>
  <c r="C58" i="37" s="1"/>
  <c r="F57" i="37"/>
  <c r="D57" i="37" s="1"/>
  <c r="F56" i="37"/>
  <c r="C56" i="37" s="1"/>
  <c r="F55" i="37"/>
  <c r="C55" i="37" s="1"/>
  <c r="F54" i="37"/>
  <c r="D54" i="37" s="1"/>
  <c r="F53" i="37"/>
  <c r="D53" i="37" s="1"/>
  <c r="F52" i="37"/>
  <c r="C52" i="37" s="1"/>
  <c r="F45" i="37"/>
  <c r="D45" i="37" s="1"/>
  <c r="F44" i="37"/>
  <c r="C44" i="37" s="1"/>
  <c r="F43" i="37"/>
  <c r="D43" i="37" s="1"/>
  <c r="F42" i="37"/>
  <c r="C42" i="37" s="1"/>
  <c r="F41" i="37"/>
  <c r="D41" i="37" s="1"/>
  <c r="F40" i="37"/>
  <c r="C40" i="37" s="1"/>
  <c r="F39" i="37"/>
  <c r="E39" i="37" s="1"/>
  <c r="F38" i="37"/>
  <c r="C38" i="37" s="1"/>
  <c r="F37" i="37"/>
  <c r="D37" i="37" s="1"/>
  <c r="F36" i="37"/>
  <c r="E36" i="37" s="1"/>
  <c r="F29" i="37"/>
  <c r="D29" i="37" s="1"/>
  <c r="F28" i="37"/>
  <c r="C28" i="37" s="1"/>
  <c r="F27" i="37"/>
  <c r="E27" i="37" s="1"/>
  <c r="F26" i="37"/>
  <c r="C26" i="37" s="1"/>
  <c r="F25" i="37"/>
  <c r="D25" i="37" s="1"/>
  <c r="F24" i="37"/>
  <c r="C24" i="37" s="1"/>
  <c r="F23" i="37"/>
  <c r="E23" i="37" s="1"/>
  <c r="F22" i="37"/>
  <c r="E22" i="37" s="1"/>
  <c r="F21" i="37"/>
  <c r="D21" i="37" s="1"/>
  <c r="F20" i="37"/>
  <c r="E20" i="37" s="1"/>
  <c r="F13" i="37"/>
  <c r="D13" i="37" s="1"/>
  <c r="F12" i="37"/>
  <c r="C12" i="37" s="1"/>
  <c r="F11" i="37"/>
  <c r="E11" i="37" s="1"/>
  <c r="F10" i="37"/>
  <c r="C10" i="37" s="1"/>
  <c r="F9" i="37"/>
  <c r="D9" i="37" s="1"/>
  <c r="F8" i="37"/>
  <c r="C8" i="37" s="1"/>
  <c r="F7" i="37"/>
  <c r="E7" i="37" s="1"/>
  <c r="F6" i="37"/>
  <c r="D6" i="37" s="1"/>
  <c r="F5" i="37"/>
  <c r="D5" i="37" s="1"/>
  <c r="F4" i="37"/>
  <c r="D4" i="37" s="1"/>
  <c r="F7" i="36"/>
  <c r="C7" i="36" s="1"/>
  <c r="F8" i="36"/>
  <c r="E8" i="36" s="1"/>
  <c r="F9" i="36"/>
  <c r="C9" i="36" s="1"/>
  <c r="F10" i="36"/>
  <c r="E10" i="36" s="1"/>
  <c r="F11" i="36"/>
  <c r="E11" i="36" s="1"/>
  <c r="F12" i="36"/>
  <c r="C12" i="36" s="1"/>
  <c r="F13" i="36"/>
  <c r="D13" i="36" s="1"/>
  <c r="F20" i="36"/>
  <c r="C20" i="36" s="1"/>
  <c r="F21" i="36"/>
  <c r="D21" i="36" s="1"/>
  <c r="F22" i="36"/>
  <c r="E22" i="36" s="1"/>
  <c r="F23" i="36"/>
  <c r="E23" i="36" s="1"/>
  <c r="F24" i="36"/>
  <c r="D24" i="36" s="1"/>
  <c r="F25" i="36"/>
  <c r="E25" i="36" s="1"/>
  <c r="F26" i="36"/>
  <c r="D26" i="36" s="1"/>
  <c r="F27" i="36"/>
  <c r="E27" i="36" s="1"/>
  <c r="F28" i="36"/>
  <c r="E28" i="36" s="1"/>
  <c r="F29" i="36"/>
  <c r="D29" i="36" s="1"/>
  <c r="E29" i="36"/>
  <c r="F36" i="36"/>
  <c r="C36" i="36"/>
  <c r="F37" i="36"/>
  <c r="E37" i="36"/>
  <c r="F38" i="36"/>
  <c r="C38" i="36" s="1"/>
  <c r="F39" i="36"/>
  <c r="D39" i="36" s="1"/>
  <c r="F40" i="36"/>
  <c r="D40" i="36"/>
  <c r="F41" i="36"/>
  <c r="E41" i="36"/>
  <c r="F42" i="36"/>
  <c r="C42" i="36"/>
  <c r="F43" i="36"/>
  <c r="E43" i="36" s="1"/>
  <c r="D43" i="36"/>
  <c r="F44" i="36"/>
  <c r="D44" i="36"/>
  <c r="F45" i="36"/>
  <c r="C45" i="36"/>
  <c r="F52" i="36"/>
  <c r="C52" i="36" s="1"/>
  <c r="F53" i="36"/>
  <c r="E53" i="36" s="1"/>
  <c r="F54" i="36"/>
  <c r="E54" i="36"/>
  <c r="F55" i="36"/>
  <c r="C55" i="36"/>
  <c r="F56" i="36"/>
  <c r="E56" i="36" s="1"/>
  <c r="C56" i="36"/>
  <c r="F57" i="36"/>
  <c r="E57" i="36" s="1"/>
  <c r="D57" i="36"/>
  <c r="F58" i="36"/>
  <c r="D58" i="36"/>
  <c r="F59" i="36"/>
  <c r="D59" i="36"/>
  <c r="F60" i="36"/>
  <c r="C60" i="36" s="1"/>
  <c r="F61" i="36"/>
  <c r="E61" i="36" s="1"/>
  <c r="F109" i="36"/>
  <c r="E109" i="36" s="1"/>
  <c r="F108" i="36"/>
  <c r="D108" i="36"/>
  <c r="F107" i="36"/>
  <c r="E107" i="36"/>
  <c r="F106" i="36"/>
  <c r="C106" i="36" s="1"/>
  <c r="D106" i="36"/>
  <c r="F105" i="36"/>
  <c r="C105" i="36"/>
  <c r="F104" i="36"/>
  <c r="D104" i="36"/>
  <c r="F103" i="36"/>
  <c r="C103" i="36" s="1"/>
  <c r="F102" i="36"/>
  <c r="E102" i="36" s="1"/>
  <c r="F101" i="36"/>
  <c r="D101" i="36" s="1"/>
  <c r="F100" i="36"/>
  <c r="C100" i="36" s="1"/>
  <c r="F93" i="36"/>
  <c r="D93" i="36"/>
  <c r="F92" i="36"/>
  <c r="E92" i="36" s="1"/>
  <c r="C92" i="36"/>
  <c r="F91" i="36"/>
  <c r="D91" i="36"/>
  <c r="F90" i="36"/>
  <c r="D90" i="36"/>
  <c r="F89" i="36"/>
  <c r="D89" i="36" s="1"/>
  <c r="F88" i="36"/>
  <c r="C88" i="36" s="1"/>
  <c r="F87" i="36"/>
  <c r="E87" i="36" s="1"/>
  <c r="F86" i="36"/>
  <c r="D86" i="36" s="1"/>
  <c r="F85" i="36"/>
  <c r="D85" i="36"/>
  <c r="F84" i="36"/>
  <c r="E84" i="36" s="1"/>
  <c r="C84" i="36"/>
  <c r="F77" i="36"/>
  <c r="E77" i="36" s="1"/>
  <c r="F76" i="36"/>
  <c r="D76" i="36" s="1"/>
  <c r="F75" i="36"/>
  <c r="C75" i="36" s="1"/>
  <c r="F74" i="36"/>
  <c r="E74" i="36" s="1"/>
  <c r="F73" i="36"/>
  <c r="E73" i="36" s="1"/>
  <c r="F72" i="36"/>
  <c r="D72" i="36" s="1"/>
  <c r="F71" i="36"/>
  <c r="D71" i="36" s="1"/>
  <c r="F70" i="36"/>
  <c r="C70" i="36" s="1"/>
  <c r="F69" i="36"/>
  <c r="E69" i="36" s="1"/>
  <c r="F68" i="36"/>
  <c r="E68" i="36" s="1"/>
  <c r="F29" i="28"/>
  <c r="C29" i="28" s="1"/>
  <c r="F28" i="28"/>
  <c r="C28" i="28"/>
  <c r="F27" i="28"/>
  <c r="C27" i="28"/>
  <c r="F26" i="28"/>
  <c r="E26" i="28" s="1"/>
  <c r="F25" i="28"/>
  <c r="F24" i="28"/>
  <c r="D24" i="28" s="1"/>
  <c r="F23" i="28"/>
  <c r="C23" i="28" s="1"/>
  <c r="E23" i="28"/>
  <c r="F22" i="28"/>
  <c r="F21" i="28"/>
  <c r="C21" i="28" s="1"/>
  <c r="F20" i="28"/>
  <c r="C20" i="28"/>
  <c r="F13" i="28"/>
  <c r="E13" i="28" s="1"/>
  <c r="F12" i="28"/>
  <c r="C12" i="28"/>
  <c r="F11" i="28"/>
  <c r="D11" i="28" s="1"/>
  <c r="E11" i="28"/>
  <c r="F10" i="28"/>
  <c r="E10" i="28" s="1"/>
  <c r="F9" i="28"/>
  <c r="C9" i="28" s="1"/>
  <c r="F8" i="28"/>
  <c r="D8" i="28" s="1"/>
  <c r="C8" i="28"/>
  <c r="F7" i="28"/>
  <c r="E7" i="28"/>
  <c r="F6" i="28"/>
  <c r="C6" i="28"/>
  <c r="F5" i="28"/>
  <c r="C5" i="28" s="1"/>
  <c r="F4" i="28"/>
  <c r="C4" i="28" s="1"/>
  <c r="E28" i="25"/>
  <c r="D27" i="25"/>
  <c r="E25" i="25"/>
  <c r="E24" i="25"/>
  <c r="E23" i="25"/>
  <c r="E20" i="25"/>
  <c r="E19" i="25"/>
  <c r="E56" i="25"/>
  <c r="E55" i="25"/>
  <c r="E53" i="25"/>
  <c r="E52" i="25"/>
  <c r="E51" i="25"/>
  <c r="E49" i="25"/>
  <c r="F74" i="25"/>
  <c r="E74" i="25"/>
  <c r="F73" i="25"/>
  <c r="C73" i="25" s="1"/>
  <c r="E73" i="25"/>
  <c r="F72" i="25"/>
  <c r="E72" i="25"/>
  <c r="F71" i="25"/>
  <c r="E71" i="25"/>
  <c r="F70" i="25"/>
  <c r="E70" i="25" s="1"/>
  <c r="F69" i="25"/>
  <c r="E69" i="25" s="1"/>
  <c r="F68" i="25"/>
  <c r="E68" i="25"/>
  <c r="F67" i="25"/>
  <c r="F66" i="25"/>
  <c r="F65" i="25"/>
  <c r="E27" i="28"/>
  <c r="E108" i="36"/>
  <c r="E104" i="36"/>
  <c r="E101" i="36"/>
  <c r="C90" i="36"/>
  <c r="C59" i="36"/>
  <c r="C53" i="36"/>
  <c r="C21" i="36"/>
  <c r="D13" i="28"/>
  <c r="E12" i="28"/>
  <c r="D12" i="28"/>
  <c r="D5" i="28"/>
  <c r="D4" i="28"/>
  <c r="E13" i="25"/>
  <c r="E12" i="25"/>
  <c r="E11" i="25"/>
  <c r="E10" i="25"/>
  <c r="E9" i="25"/>
  <c r="E8" i="25"/>
  <c r="E7" i="25"/>
  <c r="E6" i="25"/>
  <c r="E5" i="25"/>
  <c r="E4" i="25"/>
  <c r="D13" i="25"/>
  <c r="D12" i="25"/>
  <c r="D11" i="25"/>
  <c r="D10" i="25"/>
  <c r="D9" i="25"/>
  <c r="D8" i="25"/>
  <c r="D7" i="25"/>
  <c r="D6" i="25"/>
  <c r="D5" i="25"/>
  <c r="D4" i="25"/>
  <c r="C13" i="25"/>
  <c r="C12" i="25"/>
  <c r="C11" i="25"/>
  <c r="C10" i="25"/>
  <c r="C9" i="25"/>
  <c r="C8" i="25"/>
  <c r="C7" i="25"/>
  <c r="C6" i="25"/>
  <c r="C5" i="25"/>
  <c r="C4" i="25"/>
  <c r="F43" i="25"/>
  <c r="E43" i="25" s="1"/>
  <c r="F42" i="25"/>
  <c r="E42" i="25" s="1"/>
  <c r="F41" i="25"/>
  <c r="E41" i="25" s="1"/>
  <c r="F40" i="25"/>
  <c r="E40" i="25" s="1"/>
  <c r="F39" i="25"/>
  <c r="E39" i="25" s="1"/>
  <c r="F38" i="25"/>
  <c r="E38" i="25" s="1"/>
  <c r="F37" i="25"/>
  <c r="E37" i="25" s="1"/>
  <c r="F36" i="25"/>
  <c r="E36" i="25" s="1"/>
  <c r="E35" i="25"/>
  <c r="F34" i="25"/>
  <c r="E34" i="25"/>
  <c r="L56" i="2"/>
  <c r="K56" i="2"/>
  <c r="J56" i="2"/>
  <c r="I56" i="2"/>
  <c r="H56" i="2"/>
  <c r="V51" i="2"/>
  <c r="U51" i="2"/>
  <c r="T51" i="2"/>
  <c r="T53" i="2" s="1"/>
  <c r="S51" i="2"/>
  <c r="R51" i="2"/>
  <c r="Q51" i="2"/>
  <c r="P51" i="2"/>
  <c r="O51" i="2"/>
  <c r="N51" i="2"/>
  <c r="N53" i="2" s="1"/>
  <c r="M135" i="45" s="1"/>
  <c r="M51" i="2"/>
  <c r="L51" i="2"/>
  <c r="K51" i="2"/>
  <c r="J51" i="2"/>
  <c r="I51" i="2"/>
  <c r="H51" i="2"/>
  <c r="V46" i="2"/>
  <c r="U46" i="2"/>
  <c r="T46" i="2"/>
  <c r="S46" i="2"/>
  <c r="S48" i="2" s="1"/>
  <c r="R139" i="45" s="1"/>
  <c r="R46" i="2"/>
  <c r="Q46" i="2"/>
  <c r="P46" i="2"/>
  <c r="O46" i="2"/>
  <c r="N46" i="2"/>
  <c r="M46" i="2"/>
  <c r="M48" i="2" s="1"/>
  <c r="L139" i="45" s="1"/>
  <c r="L46" i="2"/>
  <c r="K46" i="2"/>
  <c r="J46" i="2"/>
  <c r="I46" i="2"/>
  <c r="I67" i="2"/>
  <c r="V66" i="2"/>
  <c r="U66" i="2"/>
  <c r="T66" i="2"/>
  <c r="S66" i="2"/>
  <c r="R66" i="2"/>
  <c r="Q66" i="2"/>
  <c r="P66" i="2"/>
  <c r="O66" i="2"/>
  <c r="N66" i="2"/>
  <c r="M66" i="2"/>
  <c r="L66" i="2"/>
  <c r="K66" i="2"/>
  <c r="J66" i="2"/>
  <c r="I66" i="2"/>
  <c r="V64" i="2"/>
  <c r="U64" i="2"/>
  <c r="T64" i="2"/>
  <c r="S64" i="2"/>
  <c r="R64" i="2"/>
  <c r="Q64" i="2"/>
  <c r="P64" i="2"/>
  <c r="O64" i="2"/>
  <c r="N64" i="2"/>
  <c r="M64" i="2"/>
  <c r="L64" i="2"/>
  <c r="K64" i="2"/>
  <c r="J64" i="2"/>
  <c r="H67" i="2"/>
  <c r="H66" i="2"/>
  <c r="G174" i="45" s="1"/>
  <c r="H174" i="45" s="1"/>
  <c r="H175" i="45" s="1"/>
  <c r="H65" i="2"/>
  <c r="H64" i="2"/>
  <c r="V29" i="25"/>
  <c r="R29" i="25"/>
  <c r="T29" i="25"/>
  <c r="P29" i="25"/>
  <c r="U29" i="25"/>
  <c r="U23" i="2"/>
  <c r="T157" i="45" s="1"/>
  <c r="Q29" i="25"/>
  <c r="Q23" i="2"/>
  <c r="E4" i="28"/>
  <c r="C86" i="36"/>
  <c r="E86" i="36"/>
  <c r="D52" i="36"/>
  <c r="E105" i="36"/>
  <c r="C24" i="28"/>
  <c r="C54" i="36"/>
  <c r="C102" i="36"/>
  <c r="C87" i="36"/>
  <c r="C7" i="28"/>
  <c r="D105" i="36"/>
  <c r="C11" i="28"/>
  <c r="C91" i="36"/>
  <c r="E90" i="36"/>
  <c r="C107" i="36"/>
  <c r="E58" i="36"/>
  <c r="E9" i="28"/>
  <c r="D88" i="36"/>
  <c r="D55" i="36"/>
  <c r="C101" i="36"/>
  <c r="D7" i="37"/>
  <c r="D11" i="37"/>
  <c r="D100" i="36"/>
  <c r="C21" i="37"/>
  <c r="E5" i="28"/>
  <c r="C13" i="28"/>
  <c r="D7" i="28"/>
  <c r="C22" i="36"/>
  <c r="E88" i="36"/>
  <c r="D102" i="36"/>
  <c r="D36" i="37"/>
  <c r="E12" i="37"/>
  <c r="E8" i="37"/>
  <c r="E58" i="37"/>
  <c r="E44" i="36"/>
  <c r="D25" i="36"/>
  <c r="E36" i="36"/>
  <c r="D54" i="36"/>
  <c r="C85" i="36"/>
  <c r="C93" i="36"/>
  <c r="D107" i="36"/>
  <c r="E21" i="36"/>
  <c r="D6" i="28"/>
  <c r="C26" i="36"/>
  <c r="C57" i="36"/>
  <c r="C61" i="36"/>
  <c r="E85" i="36"/>
  <c r="E93" i="36"/>
  <c r="D44" i="37"/>
  <c r="D58" i="37"/>
  <c r="D61" i="36"/>
  <c r="C25" i="36"/>
  <c r="D8" i="37"/>
  <c r="D12" i="37"/>
  <c r="D40" i="37"/>
  <c r="C57" i="37"/>
  <c r="E4" i="37"/>
  <c r="C7" i="37"/>
  <c r="E61" i="37"/>
  <c r="D9" i="36"/>
  <c r="C39" i="37"/>
  <c r="E57" i="37"/>
  <c r="C61" i="37"/>
  <c r="C68" i="36"/>
  <c r="E21" i="37"/>
  <c r="E29" i="37"/>
  <c r="D60" i="37"/>
  <c r="D59" i="37"/>
  <c r="E5" i="37"/>
  <c r="D27" i="37"/>
  <c r="E37" i="37"/>
  <c r="E55" i="37"/>
  <c r="D25" i="25"/>
  <c r="C71" i="36"/>
  <c r="C5" i="37"/>
  <c r="C45" i="37"/>
  <c r="D75" i="36"/>
  <c r="E9" i="37"/>
  <c r="C27" i="37"/>
  <c r="C9" i="37"/>
  <c r="C23" i="37"/>
  <c r="D38" i="37"/>
  <c r="C11" i="37"/>
  <c r="D23" i="37"/>
  <c r="C29" i="37"/>
  <c r="C37" i="37"/>
  <c r="E42" i="37"/>
  <c r="D10" i="37"/>
  <c r="E38" i="37"/>
  <c r="C43" i="37"/>
  <c r="E45" i="37"/>
  <c r="D55" i="37"/>
  <c r="C59" i="37"/>
  <c r="D70" i="36"/>
  <c r="C74" i="36"/>
  <c r="C69" i="36"/>
  <c r="D74" i="36"/>
  <c r="E70" i="36"/>
  <c r="D37" i="36"/>
  <c r="E71" i="36"/>
  <c r="D28" i="37"/>
  <c r="E56" i="37"/>
  <c r="E39" i="36"/>
  <c r="C41" i="36"/>
  <c r="C25" i="25"/>
  <c r="D19" i="25"/>
  <c r="D39" i="37"/>
  <c r="E43" i="37"/>
  <c r="D42" i="36"/>
  <c r="C23" i="25"/>
  <c r="D38" i="36"/>
  <c r="D22" i="36"/>
  <c r="E26" i="36"/>
  <c r="C58" i="36"/>
  <c r="D53" i="36"/>
  <c r="D56" i="36"/>
  <c r="E40" i="36"/>
  <c r="D41" i="36"/>
  <c r="E24" i="36"/>
  <c r="E7" i="36"/>
  <c r="E9" i="36"/>
  <c r="D12" i="36"/>
  <c r="E42" i="36"/>
  <c r="D68" i="36"/>
  <c r="C19" i="25"/>
  <c r="D45" i="36"/>
  <c r="E72" i="36"/>
  <c r="E76" i="36"/>
  <c r="C39" i="36"/>
  <c r="E45" i="36"/>
  <c r="D23" i="25"/>
  <c r="C104" i="36"/>
  <c r="C108" i="36"/>
  <c r="E100" i="36"/>
  <c r="D87" i="36"/>
  <c r="E91" i="36"/>
  <c r="E55" i="36"/>
  <c r="E59" i="36"/>
  <c r="D27" i="36"/>
  <c r="D23" i="36"/>
  <c r="C72" i="36"/>
  <c r="C76" i="36"/>
  <c r="C37" i="36"/>
  <c r="C11" i="36"/>
  <c r="D11" i="36"/>
  <c r="D28" i="28"/>
  <c r="E21" i="28"/>
  <c r="D25" i="28"/>
  <c r="E25" i="28"/>
  <c r="C25" i="28"/>
  <c r="D29" i="28"/>
  <c r="E29" i="28"/>
  <c r="E6" i="28"/>
  <c r="E24" i="28"/>
  <c r="E28" i="28"/>
  <c r="E22" i="25"/>
  <c r="D26" i="25"/>
  <c r="E27" i="25"/>
  <c r="C20" i="25"/>
  <c r="C24" i="25"/>
  <c r="D20" i="25"/>
  <c r="D24" i="25"/>
  <c r="C40" i="36"/>
  <c r="C44" i="36"/>
  <c r="D36" i="36"/>
  <c r="C23" i="36"/>
  <c r="C27" i="36"/>
  <c r="D27" i="28"/>
  <c r="E20" i="28"/>
  <c r="D20" i="28"/>
  <c r="D22" i="28"/>
  <c r="E22" i="28"/>
  <c r="C22" i="28"/>
  <c r="T62" i="36"/>
  <c r="U52" i="2" s="1"/>
  <c r="U53" i="2" s="1"/>
  <c r="T135" i="45" s="1"/>
  <c r="S62" i="36"/>
  <c r="P62" i="36"/>
  <c r="O62" i="36"/>
  <c r="P52" i="2" s="1"/>
  <c r="L62" i="36"/>
  <c r="M52" i="2" s="1"/>
  <c r="M53" i="2" s="1"/>
  <c r="J62" i="36"/>
  <c r="G62" i="36"/>
  <c r="C35" i="25"/>
  <c r="C34" i="25"/>
  <c r="H62" i="36"/>
  <c r="I52" i="2" s="1"/>
  <c r="I53" i="2" s="1"/>
  <c r="H135" i="45" s="1"/>
  <c r="M62" i="36"/>
  <c r="N52" i="2" s="1"/>
  <c r="Q62" i="36"/>
  <c r="R52" i="2" s="1"/>
  <c r="U62" i="36"/>
  <c r="I62" i="36"/>
  <c r="J52" i="2" s="1"/>
  <c r="J53" i="2" s="1"/>
  <c r="I135" i="45" s="1"/>
  <c r="I136" i="45" s="1"/>
  <c r="N62" i="36"/>
  <c r="O52" i="2" s="1"/>
  <c r="O53" i="2" s="1"/>
  <c r="N135" i="45" s="1"/>
  <c r="N136" i="45" s="1"/>
  <c r="R62" i="36"/>
  <c r="K62" i="36"/>
  <c r="L52" i="2" s="1"/>
  <c r="L53" i="2" s="1"/>
  <c r="H30" i="28"/>
  <c r="H59" i="25"/>
  <c r="D35" i="25"/>
  <c r="D34" i="25"/>
  <c r="H75" i="25"/>
  <c r="C51" i="25"/>
  <c r="D51" i="25"/>
  <c r="E67" i="25"/>
  <c r="C50" i="25"/>
  <c r="D50" i="25"/>
  <c r="E66" i="25"/>
  <c r="C49" i="25"/>
  <c r="E65" i="25"/>
  <c r="D49" i="25"/>
  <c r="C67" i="25"/>
  <c r="D67" i="25"/>
  <c r="C66" i="25"/>
  <c r="D66" i="25"/>
  <c r="D65" i="25"/>
  <c r="C65" i="25"/>
  <c r="H78" i="2"/>
  <c r="D74" i="25"/>
  <c r="C74" i="25"/>
  <c r="D73" i="25"/>
  <c r="D72" i="25"/>
  <c r="C72" i="25"/>
  <c r="D71" i="25"/>
  <c r="C71" i="25"/>
  <c r="D69" i="25"/>
  <c r="C69" i="25"/>
  <c r="D68" i="25"/>
  <c r="C68" i="25"/>
  <c r="H76" i="2"/>
  <c r="D58" i="25"/>
  <c r="C58" i="25"/>
  <c r="D57" i="25"/>
  <c r="C57" i="25"/>
  <c r="D56" i="25"/>
  <c r="C56" i="25"/>
  <c r="D55" i="25"/>
  <c r="C55" i="25"/>
  <c r="D54" i="25"/>
  <c r="C54" i="25"/>
  <c r="D53" i="25"/>
  <c r="C53" i="25"/>
  <c r="D52" i="25"/>
  <c r="C52" i="25"/>
  <c r="D43" i="25"/>
  <c r="C43" i="25"/>
  <c r="C42" i="25"/>
  <c r="D41" i="25"/>
  <c r="C41" i="25"/>
  <c r="D39" i="25"/>
  <c r="C39" i="25"/>
  <c r="D38" i="25"/>
  <c r="C38" i="25"/>
  <c r="D37" i="25"/>
  <c r="C37" i="25"/>
  <c r="I34" i="2"/>
  <c r="J34" i="2"/>
  <c r="K34" i="2"/>
  <c r="L34" i="2"/>
  <c r="M34" i="2"/>
  <c r="N34" i="2"/>
  <c r="M160" i="45" s="1"/>
  <c r="O34" i="2"/>
  <c r="N160" i="45" s="1"/>
  <c r="N161" i="45" s="1"/>
  <c r="P34" i="2"/>
  <c r="O160" i="45" s="1"/>
  <c r="O161" i="45" s="1"/>
  <c r="G148" i="45"/>
  <c r="G155" i="45" s="1"/>
  <c r="G165" i="45" s="1"/>
  <c r="G129" i="45"/>
  <c r="G121" i="45"/>
  <c r="V34" i="2"/>
  <c r="R34" i="2"/>
  <c r="S34" i="2"/>
  <c r="R150" i="45" s="1"/>
  <c r="L110" i="36"/>
  <c r="L94" i="36"/>
  <c r="L78" i="36"/>
  <c r="M56" i="2"/>
  <c r="T34" i="2"/>
  <c r="U34" i="2"/>
  <c r="M110" i="36"/>
  <c r="N58" i="2"/>
  <c r="M94" i="36"/>
  <c r="N57" i="2" s="1"/>
  <c r="M78" i="36"/>
  <c r="N56" i="2"/>
  <c r="V67" i="2"/>
  <c r="U67" i="2"/>
  <c r="T67" i="2"/>
  <c r="S67" i="2"/>
  <c r="R67" i="2"/>
  <c r="Q67" i="2"/>
  <c r="P67" i="2"/>
  <c r="O67" i="2"/>
  <c r="N67" i="2"/>
  <c r="M67" i="2"/>
  <c r="L67" i="2"/>
  <c r="K143" i="45" s="1"/>
  <c r="K67" i="2"/>
  <c r="J67" i="2"/>
  <c r="I174" i="45" s="1"/>
  <c r="V65" i="2"/>
  <c r="U65" i="2"/>
  <c r="T65" i="2"/>
  <c r="S65" i="2"/>
  <c r="R65" i="2"/>
  <c r="Q65" i="2"/>
  <c r="P65" i="2"/>
  <c r="O65" i="2"/>
  <c r="N65" i="2"/>
  <c r="M65" i="2"/>
  <c r="L65" i="2"/>
  <c r="K65" i="2"/>
  <c r="J65" i="2"/>
  <c r="I65" i="2"/>
  <c r="H143" i="45" s="1"/>
  <c r="H19" i="37"/>
  <c r="H35" i="37" s="1"/>
  <c r="H51" i="37" s="1"/>
  <c r="I64" i="2"/>
  <c r="H3" i="37"/>
  <c r="M58" i="2"/>
  <c r="L58" i="2"/>
  <c r="K58" i="2"/>
  <c r="J58" i="2"/>
  <c r="I58" i="2"/>
  <c r="H58" i="2"/>
  <c r="M57" i="2"/>
  <c r="L57" i="2"/>
  <c r="K57" i="2"/>
  <c r="H57" i="2"/>
  <c r="H59" i="2" s="1"/>
  <c r="V52" i="2"/>
  <c r="V53" i="2"/>
  <c r="T52" i="2"/>
  <c r="S52" i="2"/>
  <c r="R53" i="2"/>
  <c r="Q135" i="45" s="1"/>
  <c r="Q52" i="2"/>
  <c r="Q53" i="2" s="1"/>
  <c r="P53" i="2"/>
  <c r="K52" i="2"/>
  <c r="K53" i="2" s="1"/>
  <c r="H52" i="2"/>
  <c r="H53" i="2" s="1"/>
  <c r="G135" i="45" s="1"/>
  <c r="V47" i="2"/>
  <c r="V48" i="2" s="1"/>
  <c r="U139" i="45" s="1"/>
  <c r="T47" i="2"/>
  <c r="S47" i="2"/>
  <c r="R47" i="2"/>
  <c r="Q47" i="2"/>
  <c r="Q48" i="2" s="1"/>
  <c r="P139" i="45" s="1"/>
  <c r="P47" i="2"/>
  <c r="O47" i="2"/>
  <c r="N47" i="2"/>
  <c r="M47" i="2"/>
  <c r="J47" i="2"/>
  <c r="I47" i="2"/>
  <c r="I48" i="2" s="1"/>
  <c r="H139" i="45" s="1"/>
  <c r="H47" i="2"/>
  <c r="G19" i="36"/>
  <c r="G35" i="36" s="1"/>
  <c r="G51" i="36" s="1"/>
  <c r="G67" i="36" s="1"/>
  <c r="G83" i="36" s="1"/>
  <c r="G99" i="36" s="1"/>
  <c r="H46" i="2"/>
  <c r="H48" i="2" s="1"/>
  <c r="G139" i="45" s="1"/>
  <c r="G19" i="28"/>
  <c r="H41" i="2"/>
  <c r="H42" i="2" s="1"/>
  <c r="G131" i="45" s="1"/>
  <c r="I41" i="2"/>
  <c r="L41" i="2"/>
  <c r="M41" i="2"/>
  <c r="N41" i="2"/>
  <c r="O41" i="2"/>
  <c r="P41" i="2"/>
  <c r="Q41" i="2"/>
  <c r="Q42" i="2" s="1"/>
  <c r="P131" i="45" s="1"/>
  <c r="R41" i="2"/>
  <c r="R42" i="2" s="1"/>
  <c r="Q131" i="45" s="1"/>
  <c r="Q132" i="45" s="1"/>
  <c r="S41" i="2"/>
  <c r="U41" i="2"/>
  <c r="V41" i="2"/>
  <c r="G3" i="28"/>
  <c r="H40" i="2"/>
  <c r="J40" i="2"/>
  <c r="K40" i="2"/>
  <c r="L40" i="2"/>
  <c r="M40" i="2"/>
  <c r="N40" i="2"/>
  <c r="O40" i="2"/>
  <c r="P40" i="2"/>
  <c r="Q40" i="2"/>
  <c r="R40" i="2"/>
  <c r="S40" i="2"/>
  <c r="T40" i="2"/>
  <c r="U40" i="2"/>
  <c r="V40" i="2"/>
  <c r="M4" i="2"/>
  <c r="M3" i="2"/>
  <c r="U21" i="2"/>
  <c r="T123" i="45" s="1"/>
  <c r="T21" i="2"/>
  <c r="S21" i="2"/>
  <c r="R123" i="45" s="1"/>
  <c r="R21" i="2"/>
  <c r="Q21" i="2"/>
  <c r="P124" i="45" s="1"/>
  <c r="O21" i="2"/>
  <c r="N21" i="2"/>
  <c r="M157" i="45" s="1"/>
  <c r="M21" i="2"/>
  <c r="L124" i="45" s="1"/>
  <c r="L21" i="2"/>
  <c r="K150" i="45" s="1"/>
  <c r="K21" i="2"/>
  <c r="J123" i="45" s="1"/>
  <c r="J21" i="2"/>
  <c r="I150" i="45" s="1"/>
  <c r="I21" i="2"/>
  <c r="H3" i="25"/>
  <c r="H18" i="25" s="1"/>
  <c r="H33" i="25" s="1"/>
  <c r="P48" i="2"/>
  <c r="O139" i="45" s="1"/>
  <c r="J48" i="2"/>
  <c r="I139" i="45"/>
  <c r="N110" i="36"/>
  <c r="O58" i="2"/>
  <c r="N94" i="36"/>
  <c r="O57" i="2"/>
  <c r="N78" i="36"/>
  <c r="O56" i="2"/>
  <c r="G143" i="45"/>
  <c r="G169" i="45"/>
  <c r="H21" i="2"/>
  <c r="G124" i="45" s="1"/>
  <c r="G123" i="45"/>
  <c r="I123" i="45"/>
  <c r="I125" i="45" s="1"/>
  <c r="Q123" i="45"/>
  <c r="Q125" i="45" s="1"/>
  <c r="Q124" i="45"/>
  <c r="R124" i="45"/>
  <c r="H124" i="45"/>
  <c r="H123" i="45"/>
  <c r="H125" i="45" s="1"/>
  <c r="P123" i="45"/>
  <c r="T124" i="45"/>
  <c r="N143" i="45"/>
  <c r="O110" i="36"/>
  <c r="P58" i="2" s="1"/>
  <c r="O94" i="36"/>
  <c r="P57" i="2" s="1"/>
  <c r="O78" i="36"/>
  <c r="P56" i="2"/>
  <c r="O143" i="45" s="1"/>
  <c r="V42" i="2"/>
  <c r="U42" i="2"/>
  <c r="T131" i="45" s="1"/>
  <c r="P42" i="2"/>
  <c r="N42" i="2"/>
  <c r="M131" i="45"/>
  <c r="M42" i="2"/>
  <c r="L131" i="45"/>
  <c r="L42" i="2"/>
  <c r="P110" i="36"/>
  <c r="Q58" i="2" s="1"/>
  <c r="P94" i="36"/>
  <c r="Q57" i="2" s="1"/>
  <c r="P78" i="36"/>
  <c r="Q56" i="2"/>
  <c r="I16" i="2"/>
  <c r="H3" i="36" s="1"/>
  <c r="Q110" i="36"/>
  <c r="R58" i="2"/>
  <c r="Q94" i="36"/>
  <c r="R57" i="2" s="1"/>
  <c r="P143" i="45"/>
  <c r="Q78" i="36"/>
  <c r="R56" i="2"/>
  <c r="Q143" i="45" s="1"/>
  <c r="R110" i="36"/>
  <c r="S58" i="2"/>
  <c r="R94" i="36"/>
  <c r="S57" i="2"/>
  <c r="R78" i="36"/>
  <c r="S56" i="2"/>
  <c r="S110" i="36"/>
  <c r="T58" i="2" s="1"/>
  <c r="S94" i="36"/>
  <c r="T57" i="2" s="1"/>
  <c r="S78" i="36"/>
  <c r="T56" i="2"/>
  <c r="S143" i="45" s="1"/>
  <c r="E20" i="8"/>
  <c r="D20" i="8"/>
  <c r="C20" i="8"/>
  <c r="B20" i="8"/>
  <c r="A20" i="8"/>
  <c r="B32" i="8"/>
  <c r="B31" i="8"/>
  <c r="B30" i="8"/>
  <c r="B29" i="8"/>
  <c r="B28" i="8"/>
  <c r="B27" i="8"/>
  <c r="B26" i="8"/>
  <c r="B25" i="8"/>
  <c r="B24" i="8"/>
  <c r="B23" i="8"/>
  <c r="A32" i="8"/>
  <c r="A31" i="8"/>
  <c r="A30" i="8"/>
  <c r="A29" i="8"/>
  <c r="A28" i="8"/>
  <c r="A27" i="8"/>
  <c r="A26" i="8"/>
  <c r="A25" i="8"/>
  <c r="A24" i="8"/>
  <c r="A23" i="8"/>
  <c r="U110" i="36"/>
  <c r="V58" i="2" s="1"/>
  <c r="T110" i="36"/>
  <c r="U58" i="2"/>
  <c r="U94" i="36"/>
  <c r="V57" i="2" s="1"/>
  <c r="T94" i="36"/>
  <c r="U57" i="2"/>
  <c r="U78" i="36"/>
  <c r="V56" i="2"/>
  <c r="U143" i="45" s="1"/>
  <c r="T78" i="36"/>
  <c r="U56" i="2"/>
  <c r="U59" i="2" s="1"/>
  <c r="B2" i="8"/>
  <c r="B1" i="8"/>
  <c r="B17" i="8"/>
  <c r="A17" i="8"/>
  <c r="B16" i="8"/>
  <c r="A16" i="8"/>
  <c r="B15" i="8"/>
  <c r="A15" i="8"/>
  <c r="B14" i="8"/>
  <c r="A14" i="8"/>
  <c r="B13" i="8"/>
  <c r="A13" i="8"/>
  <c r="B12" i="8"/>
  <c r="A12" i="8"/>
  <c r="B11" i="8"/>
  <c r="A11" i="8"/>
  <c r="B10" i="8"/>
  <c r="A10" i="8"/>
  <c r="B9" i="8"/>
  <c r="A9" i="8"/>
  <c r="O8" i="8" a="1"/>
  <c r="O17" i="8" s="1"/>
  <c r="K8" i="8" a="1"/>
  <c r="K13" i="8" s="1"/>
  <c r="J8" i="8" a="1"/>
  <c r="J11" i="8" s="1"/>
  <c r="H8" i="8" a="1"/>
  <c r="H10" i="8" s="1"/>
  <c r="H13" i="8"/>
  <c r="G8" i="8" a="1"/>
  <c r="G9" i="8" s="1"/>
  <c r="F8" i="8" a="1"/>
  <c r="F14" i="8" s="1"/>
  <c r="E8" i="8" a="1"/>
  <c r="E12" i="8" s="1"/>
  <c r="B8" i="8"/>
  <c r="A8" i="8"/>
  <c r="U5" i="8"/>
  <c r="T5" i="8"/>
  <c r="S5" i="8"/>
  <c r="R5" i="8"/>
  <c r="Q5" i="8"/>
  <c r="P5" i="8"/>
  <c r="O5" i="8"/>
  <c r="N5" i="8"/>
  <c r="M5" i="8"/>
  <c r="L5" i="8"/>
  <c r="K5" i="8"/>
  <c r="J5" i="8"/>
  <c r="I5" i="8"/>
  <c r="H5" i="8"/>
  <c r="G5" i="8"/>
  <c r="F5" i="8"/>
  <c r="E5" i="8"/>
  <c r="D5" i="8"/>
  <c r="C5" i="8"/>
  <c r="B5" i="8"/>
  <c r="A5" i="8"/>
  <c r="J17" i="8"/>
  <c r="F10" i="8"/>
  <c r="F11" i="8"/>
  <c r="K14" i="8"/>
  <c r="K9" i="8"/>
  <c r="K8" i="8"/>
  <c r="K17" i="8"/>
  <c r="K16" i="8"/>
  <c r="K10" i="8"/>
  <c r="K11" i="8"/>
  <c r="E13" i="8"/>
  <c r="J15" i="8"/>
  <c r="J12" i="8"/>
  <c r="J10" i="8"/>
  <c r="H17" i="8"/>
  <c r="H8" i="8"/>
  <c r="H14" i="8"/>
  <c r="O8" i="8"/>
  <c r="H9" i="8"/>
  <c r="H15" i="8"/>
  <c r="H11" i="8"/>
  <c r="O13" i="8"/>
  <c r="H16" i="8"/>
  <c r="F74" i="2"/>
  <c r="I78" i="2"/>
  <c r="I76" i="2"/>
  <c r="I23" i="2"/>
  <c r="H172" i="45" s="1"/>
  <c r="H23" i="2"/>
  <c r="G157" i="45" s="1"/>
  <c r="M59" i="25"/>
  <c r="M76" i="2"/>
  <c r="K59" i="25"/>
  <c r="K76" i="2"/>
  <c r="G172" i="45"/>
  <c r="J23" i="2"/>
  <c r="J75" i="25"/>
  <c r="J78" i="2"/>
  <c r="J76" i="2"/>
  <c r="J59" i="25"/>
  <c r="K75" i="25"/>
  <c r="K78" i="2"/>
  <c r="M75" i="25"/>
  <c r="M78" i="2"/>
  <c r="Q59" i="25"/>
  <c r="Q76" i="2"/>
  <c r="L59" i="25"/>
  <c r="O59" i="25"/>
  <c r="O76" i="2"/>
  <c r="N59" i="25"/>
  <c r="L157" i="45"/>
  <c r="I160" i="45"/>
  <c r="N75" i="25"/>
  <c r="N78" i="2"/>
  <c r="L75" i="25"/>
  <c r="L78" i="2"/>
  <c r="O75" i="25"/>
  <c r="O78" i="2"/>
  <c r="Q75" i="25"/>
  <c r="Q78" i="2"/>
  <c r="P59" i="25"/>
  <c r="R59" i="25"/>
  <c r="U59" i="25"/>
  <c r="U76" i="2"/>
  <c r="S59" i="25"/>
  <c r="S76" i="2"/>
  <c r="N157" i="45"/>
  <c r="K160" i="45"/>
  <c r="P157" i="45"/>
  <c r="P75" i="25"/>
  <c r="P78" i="2"/>
  <c r="R75" i="25"/>
  <c r="R78" i="2"/>
  <c r="U75" i="25"/>
  <c r="U78" i="2"/>
  <c r="S75" i="25"/>
  <c r="S78" i="2"/>
  <c r="R157" i="45"/>
  <c r="T59" i="25"/>
  <c r="V59" i="25"/>
  <c r="Q160" i="45"/>
  <c r="Q157" i="45"/>
  <c r="Q158" i="45"/>
  <c r="V75" i="25"/>
  <c r="V78" i="2"/>
  <c r="T75" i="25"/>
  <c r="T78" i="2"/>
  <c r="S160" i="45"/>
  <c r="S157" i="45"/>
  <c r="S158" i="45" s="1"/>
  <c r="R158" i="45"/>
  <c r="B133" i="2"/>
  <c r="B130" i="2"/>
  <c r="B132" i="2"/>
  <c r="B131" i="2"/>
  <c r="I172" i="45" l="1"/>
  <c r="I175" i="45"/>
  <c r="T158" i="45"/>
  <c r="U124" i="45"/>
  <c r="U123" i="45"/>
  <c r="U125" i="45" s="1"/>
  <c r="U157" i="45"/>
  <c r="U158" i="45" s="1"/>
  <c r="L158" i="45"/>
  <c r="O123" i="45"/>
  <c r="P125" i="45" s="1"/>
  <c r="O157" i="45"/>
  <c r="O158" i="45" s="1"/>
  <c r="O124" i="45"/>
  <c r="D8" i="8" a="1"/>
  <c r="H140" i="45"/>
  <c r="H136" i="45"/>
  <c r="P150" i="45"/>
  <c r="P160" i="45"/>
  <c r="P161" i="45" s="1"/>
  <c r="K140" i="45"/>
  <c r="U135" i="45"/>
  <c r="U136" i="45" s="1"/>
  <c r="G150" i="45"/>
  <c r="G160" i="45"/>
  <c r="M158" i="45"/>
  <c r="N158" i="45"/>
  <c r="U150" i="45"/>
  <c r="U151" i="45" s="1"/>
  <c r="U144" i="45"/>
  <c r="U140" i="45"/>
  <c r="E10" i="8"/>
  <c r="Q136" i="45"/>
  <c r="T48" i="2"/>
  <c r="S139" i="45" s="1"/>
  <c r="S140" i="45" s="1"/>
  <c r="T160" i="45"/>
  <c r="T161" i="45" s="1"/>
  <c r="S53" i="2"/>
  <c r="R135" i="45" s="1"/>
  <c r="H12" i="8"/>
  <c r="J8" i="8"/>
  <c r="J16" i="8"/>
  <c r="R59" i="2"/>
  <c r="M123" i="45"/>
  <c r="L59" i="2"/>
  <c r="C26" i="28"/>
  <c r="C28" i="25"/>
  <c r="E38" i="36"/>
  <c r="C13" i="37"/>
  <c r="E60" i="36"/>
  <c r="D10" i="28"/>
  <c r="D21" i="25"/>
  <c r="D9" i="28"/>
  <c r="F17" i="8"/>
  <c r="Q161" i="45"/>
  <c r="M124" i="45"/>
  <c r="D26" i="28"/>
  <c r="E89" i="36"/>
  <c r="E54" i="37"/>
  <c r="E106" i="36"/>
  <c r="D92" i="36"/>
  <c r="H132" i="45"/>
  <c r="E14" i="8"/>
  <c r="K131" i="45"/>
  <c r="L132" i="45" s="1"/>
  <c r="L123" i="45"/>
  <c r="P158" i="45"/>
  <c r="J13" i="8"/>
  <c r="K12" i="8"/>
  <c r="F15" i="8"/>
  <c r="I124" i="45"/>
  <c r="C40" i="25"/>
  <c r="D7" i="36"/>
  <c r="E26" i="25"/>
  <c r="E41" i="37"/>
  <c r="E21" i="25"/>
  <c r="C53" i="37"/>
  <c r="E26" i="37"/>
  <c r="D84" i="36"/>
  <c r="C10" i="28"/>
  <c r="E16" i="8"/>
  <c r="M132" i="45"/>
  <c r="H173" i="45"/>
  <c r="O15" i="8"/>
  <c r="M150" i="45"/>
  <c r="M151" i="45" s="1"/>
  <c r="I143" i="45"/>
  <c r="I144" i="45" s="1"/>
  <c r="L150" i="45"/>
  <c r="L151" i="45" s="1"/>
  <c r="D42" i="25"/>
  <c r="D23" i="28"/>
  <c r="E25" i="37"/>
  <c r="C4" i="37"/>
  <c r="K157" i="45"/>
  <c r="P59" i="2"/>
  <c r="E53" i="37"/>
  <c r="O9" i="8"/>
  <c r="E15" i="8"/>
  <c r="V59" i="2"/>
  <c r="O131" i="45"/>
  <c r="P132" i="45" s="1"/>
  <c r="D73" i="36"/>
  <c r="E52" i="36"/>
  <c r="C43" i="36"/>
  <c r="L135" i="45"/>
  <c r="M136" i="45" s="1"/>
  <c r="D60" i="36"/>
  <c r="C41" i="37"/>
  <c r="E52" i="37"/>
  <c r="E103" i="36"/>
  <c r="I140" i="45"/>
  <c r="J9" i="8"/>
  <c r="T143" i="45"/>
  <c r="T144" i="45" s="1"/>
  <c r="J14" i="8"/>
  <c r="S59" i="2"/>
  <c r="T150" i="45"/>
  <c r="T151" i="45" s="1"/>
  <c r="N48" i="2"/>
  <c r="M139" i="45" s="1"/>
  <c r="M140" i="45" s="1"/>
  <c r="K59" i="2"/>
  <c r="D36" i="25"/>
  <c r="C28" i="36"/>
  <c r="E12" i="36"/>
  <c r="C25" i="37"/>
  <c r="D26" i="37"/>
  <c r="D103" i="36"/>
  <c r="C8" i="36"/>
  <c r="U160" i="45"/>
  <c r="R125" i="45"/>
  <c r="H150" i="45"/>
  <c r="D8" i="36"/>
  <c r="D20" i="37"/>
  <c r="E9" i="8"/>
  <c r="T59" i="2"/>
  <c r="C22" i="25"/>
  <c r="E13" i="37"/>
  <c r="C13" i="36"/>
  <c r="C89" i="36"/>
  <c r="C29" i="36"/>
  <c r="R151" i="45"/>
  <c r="C70" i="25"/>
  <c r="E8" i="28"/>
  <c r="J157" i="45"/>
  <c r="E8" i="8"/>
  <c r="O59" i="2"/>
  <c r="I157" i="45"/>
  <c r="J158" i="45" s="1"/>
  <c r="K15" i="8"/>
  <c r="U131" i="45"/>
  <c r="U132" i="45" s="1"/>
  <c r="R48" i="2"/>
  <c r="Q139" i="45" s="1"/>
  <c r="R140" i="45" s="1"/>
  <c r="P135" i="45"/>
  <c r="Q150" i="45"/>
  <c r="Q151" i="45" s="1"/>
  <c r="D70" i="25"/>
  <c r="C73" i="36"/>
  <c r="E13" i="36"/>
  <c r="H129" i="45"/>
  <c r="H64" i="25"/>
  <c r="H48" i="25"/>
  <c r="H19" i="36"/>
  <c r="H35" i="36" s="1"/>
  <c r="H51" i="36" s="1"/>
  <c r="H67" i="36" s="1"/>
  <c r="H83" i="36" s="1"/>
  <c r="H99" i="36" s="1"/>
  <c r="I3" i="37"/>
  <c r="I173" i="45"/>
  <c r="M59" i="2"/>
  <c r="L143" i="45"/>
  <c r="L144" i="45" s="1"/>
  <c r="H157" i="45"/>
  <c r="H158" i="45" s="1"/>
  <c r="G10" i="8"/>
  <c r="D11" i="8"/>
  <c r="D15" i="8"/>
  <c r="D9" i="8"/>
  <c r="N8" i="8" a="1"/>
  <c r="P144" i="45"/>
  <c r="Q144" i="45"/>
  <c r="O144" i="45"/>
  <c r="P140" i="45"/>
  <c r="J161" i="45"/>
  <c r="L160" i="45"/>
  <c r="D13" i="8"/>
  <c r="D8" i="8"/>
  <c r="O10" i="8"/>
  <c r="O14" i="8"/>
  <c r="O12" i="8"/>
  <c r="G13" i="8"/>
  <c r="G12" i="8"/>
  <c r="G16" i="8"/>
  <c r="G14" i="8"/>
  <c r="G15" i="8"/>
  <c r="G11" i="8"/>
  <c r="J143" i="45"/>
  <c r="J174" i="45"/>
  <c r="M143" i="45"/>
  <c r="M144" i="45" s="1"/>
  <c r="N59" i="2"/>
  <c r="H151" i="45"/>
  <c r="I151" i="45"/>
  <c r="R160" i="45"/>
  <c r="H160" i="45"/>
  <c r="H161" i="45" s="1"/>
  <c r="O11" i="8"/>
  <c r="G17" i="8"/>
  <c r="G8" i="8"/>
  <c r="O16" i="8"/>
  <c r="F13" i="8"/>
  <c r="F8" i="8"/>
  <c r="F16" i="8"/>
  <c r="F12" i="8"/>
  <c r="F9" i="8"/>
  <c r="I8" i="8" a="1"/>
  <c r="O132" i="45"/>
  <c r="R136" i="45"/>
  <c r="H121" i="45"/>
  <c r="H3" i="28"/>
  <c r="H19" i="28"/>
  <c r="J125" i="45"/>
  <c r="N123" i="45"/>
  <c r="N124" i="45"/>
  <c r="N150" i="45"/>
  <c r="J135" i="45"/>
  <c r="J136" i="45" s="1"/>
  <c r="R143" i="45"/>
  <c r="R144" i="45" s="1"/>
  <c r="Q59" i="2"/>
  <c r="H144" i="45"/>
  <c r="J150" i="45"/>
  <c r="J140" i="45"/>
  <c r="K123" i="45"/>
  <c r="K125" i="45" s="1"/>
  <c r="K124" i="45"/>
  <c r="S123" i="45"/>
  <c r="S150" i="45"/>
  <c r="S151" i="45" s="1"/>
  <c r="S124" i="45"/>
  <c r="S42" i="2"/>
  <c r="R131" i="45" s="1"/>
  <c r="O42" i="2"/>
  <c r="N131" i="45" s="1"/>
  <c r="N132" i="45" s="1"/>
  <c r="K42" i="2"/>
  <c r="K135" i="45"/>
  <c r="E17" i="8"/>
  <c r="E11" i="8"/>
  <c r="J16" i="2"/>
  <c r="I19" i="37"/>
  <c r="I35" i="37" s="1"/>
  <c r="I51" i="37" s="1"/>
  <c r="I3" i="25"/>
  <c r="I18" i="25" s="1"/>
  <c r="I33" i="25" s="1"/>
  <c r="I48" i="25" s="1"/>
  <c r="I64" i="25" s="1"/>
  <c r="H148" i="45"/>
  <c r="H155" i="45" s="1"/>
  <c r="H165" i="45" s="1"/>
  <c r="S135" i="45"/>
  <c r="S136" i="45" s="1"/>
  <c r="J124" i="45"/>
  <c r="H169" i="45"/>
  <c r="G167" i="45"/>
  <c r="O135" i="45"/>
  <c r="O150" i="45"/>
  <c r="D40" i="25"/>
  <c r="C36" i="25"/>
  <c r="O48" i="2"/>
  <c r="I59" i="2"/>
  <c r="L140" i="45"/>
  <c r="C24" i="36"/>
  <c r="D21" i="28"/>
  <c r="D77" i="36"/>
  <c r="D69" i="36"/>
  <c r="D10" i="36"/>
  <c r="C77" i="36"/>
  <c r="E24" i="37"/>
  <c r="E28" i="37"/>
  <c r="C6" i="37"/>
  <c r="E6" i="37"/>
  <c r="E75" i="36"/>
  <c r="E40" i="37"/>
  <c r="D22" i="37"/>
  <c r="D56" i="37"/>
  <c r="D42" i="37"/>
  <c r="E20" i="36"/>
  <c r="E60" i="37"/>
  <c r="C109" i="36"/>
  <c r="D28" i="36"/>
  <c r="E4" i="36"/>
  <c r="D20" i="36"/>
  <c r="C10" i="36"/>
  <c r="D24" i="37"/>
  <c r="D52" i="37"/>
  <c r="C36" i="37"/>
  <c r="E44" i="37"/>
  <c r="C22" i="37"/>
  <c r="C54" i="37"/>
  <c r="C20" i="37"/>
  <c r="E10" i="37"/>
  <c r="D109" i="36"/>
  <c r="D6" i="36"/>
  <c r="C4" i="36"/>
  <c r="C6" i="36"/>
  <c r="D17" i="8" l="1"/>
  <c r="D16" i="8"/>
  <c r="D10" i="8"/>
  <c r="D12" i="8"/>
  <c r="M125" i="45"/>
  <c r="T140" i="45"/>
  <c r="K158" i="45"/>
  <c r="Q140" i="45"/>
  <c r="D14" i="8"/>
  <c r="U161" i="45"/>
  <c r="L125" i="45"/>
  <c r="N144" i="45"/>
  <c r="N151" i="45"/>
  <c r="O151" i="45"/>
  <c r="N125" i="45"/>
  <c r="N139" i="45"/>
  <c r="M8" i="8" a="1"/>
  <c r="P136" i="45"/>
  <c r="O136" i="45"/>
  <c r="L136" i="45"/>
  <c r="K136" i="45"/>
  <c r="I16" i="8"/>
  <c r="I13" i="8"/>
  <c r="I10" i="8"/>
  <c r="I8" i="8"/>
  <c r="I12" i="8"/>
  <c r="I9" i="8"/>
  <c r="I15" i="8"/>
  <c r="I17" i="8"/>
  <c r="I14" i="8"/>
  <c r="I11" i="8"/>
  <c r="S161" i="45"/>
  <c r="R161" i="45"/>
  <c r="L161" i="45"/>
  <c r="M161" i="45"/>
  <c r="I161" i="45"/>
  <c r="T136" i="45"/>
  <c r="R132" i="45"/>
  <c r="S132" i="45"/>
  <c r="J151" i="45"/>
  <c r="K151" i="45"/>
  <c r="P151" i="45"/>
  <c r="I129" i="45"/>
  <c r="J19" i="37"/>
  <c r="J35" i="37" s="1"/>
  <c r="J51" i="37" s="1"/>
  <c r="I3" i="28"/>
  <c r="K16" i="2"/>
  <c r="J3" i="25"/>
  <c r="J18" i="25" s="1"/>
  <c r="J33" i="25" s="1"/>
  <c r="J48" i="25" s="1"/>
  <c r="J64" i="25" s="1"/>
  <c r="I3" i="36"/>
  <c r="I121" i="45"/>
  <c r="J3" i="37"/>
  <c r="I19" i="36"/>
  <c r="I35" i="36" s="1"/>
  <c r="I51" i="36" s="1"/>
  <c r="I67" i="36" s="1"/>
  <c r="I83" i="36" s="1"/>
  <c r="I99" i="36" s="1"/>
  <c r="I19" i="28"/>
  <c r="I148" i="45"/>
  <c r="I155" i="45" s="1"/>
  <c r="I165" i="45" s="1"/>
  <c r="J131" i="45"/>
  <c r="L8" i="8" a="1"/>
  <c r="K174" i="45"/>
  <c r="J175" i="45"/>
  <c r="J172" i="45"/>
  <c r="J173" i="45" s="1"/>
  <c r="N16" i="8"/>
  <c r="N15" i="8"/>
  <c r="N9" i="8"/>
  <c r="N10" i="8"/>
  <c r="N17" i="8"/>
  <c r="N13" i="8"/>
  <c r="N14" i="8"/>
  <c r="N8" i="8"/>
  <c r="N12" i="8"/>
  <c r="N11" i="8"/>
  <c r="I158" i="45"/>
  <c r="I169" i="45"/>
  <c r="H170" i="45"/>
  <c r="S125" i="45"/>
  <c r="T125" i="45"/>
  <c r="H167" i="45"/>
  <c r="H168" i="45" s="1"/>
  <c r="J144" i="45"/>
  <c r="K144" i="45"/>
  <c r="O125" i="45"/>
  <c r="S144" i="45"/>
  <c r="K175" i="45" l="1"/>
  <c r="L174" i="45"/>
  <c r="K172" i="45"/>
  <c r="K173" i="45" s="1"/>
  <c r="J121" i="45"/>
  <c r="J19" i="28"/>
  <c r="J3" i="36"/>
  <c r="K19" i="37"/>
  <c r="K35" i="37" s="1"/>
  <c r="K51" i="37" s="1"/>
  <c r="J3" i="28"/>
  <c r="J129" i="45"/>
  <c r="K3" i="25"/>
  <c r="K18" i="25" s="1"/>
  <c r="K33" i="25" s="1"/>
  <c r="K48" i="25" s="1"/>
  <c r="K64" i="25" s="1"/>
  <c r="L16" i="2"/>
  <c r="J19" i="36"/>
  <c r="J35" i="36" s="1"/>
  <c r="J51" i="36" s="1"/>
  <c r="J67" i="36" s="1"/>
  <c r="J83" i="36" s="1"/>
  <c r="J99" i="36" s="1"/>
  <c r="J148" i="45"/>
  <c r="J155" i="45" s="1"/>
  <c r="J165" i="45" s="1"/>
  <c r="K3" i="37"/>
  <c r="M8" i="8"/>
  <c r="M9" i="8"/>
  <c r="M15" i="8"/>
  <c r="M12" i="8"/>
  <c r="M16" i="8"/>
  <c r="M13" i="8"/>
  <c r="M14" i="8"/>
  <c r="M10" i="8"/>
  <c r="M17" i="8"/>
  <c r="M11" i="8"/>
  <c r="L10" i="8"/>
  <c r="L12" i="8"/>
  <c r="L17" i="8"/>
  <c r="L16" i="8"/>
  <c r="L9" i="8"/>
  <c r="L14" i="8"/>
  <c r="L15" i="8"/>
  <c r="L13" i="8"/>
  <c r="L8" i="8"/>
  <c r="L11" i="8"/>
  <c r="N140" i="45"/>
  <c r="O140" i="45"/>
  <c r="I167" i="45"/>
  <c r="I168" i="45" s="1"/>
  <c r="J169" i="45"/>
  <c r="I170" i="45"/>
  <c r="J132" i="45"/>
  <c r="K132" i="45"/>
  <c r="K3" i="36" l="1"/>
  <c r="K129" i="45"/>
  <c r="K19" i="36"/>
  <c r="K35" i="36" s="1"/>
  <c r="K51" i="36" s="1"/>
  <c r="K67" i="36" s="1"/>
  <c r="K83" i="36" s="1"/>
  <c r="K99" i="36" s="1"/>
  <c r="L19" i="37"/>
  <c r="L35" i="37" s="1"/>
  <c r="L51" i="37" s="1"/>
  <c r="K3" i="28"/>
  <c r="K148" i="45"/>
  <c r="K155" i="45" s="1"/>
  <c r="K165" i="45" s="1"/>
  <c r="L3" i="25"/>
  <c r="L18" i="25" s="1"/>
  <c r="L33" i="25" s="1"/>
  <c r="L48" i="25" s="1"/>
  <c r="L64" i="25" s="1"/>
  <c r="K19" i="28"/>
  <c r="M16" i="2"/>
  <c r="L3" i="37"/>
  <c r="K121" i="45"/>
  <c r="L175" i="45"/>
  <c r="M174" i="45"/>
  <c r="L172" i="45"/>
  <c r="L173" i="45" s="1"/>
  <c r="J170" i="45"/>
  <c r="K169" i="45"/>
  <c r="J167" i="45"/>
  <c r="J168" i="45" s="1"/>
  <c r="M175" i="45" l="1"/>
  <c r="N174" i="45"/>
  <c r="M172" i="45"/>
  <c r="M173" i="45" s="1"/>
  <c r="K170" i="45"/>
  <c r="L169" i="45"/>
  <c r="K167" i="45"/>
  <c r="K168" i="45" s="1"/>
  <c r="L148" i="45"/>
  <c r="L155" i="45" s="1"/>
  <c r="L165" i="45" s="1"/>
  <c r="L3" i="28"/>
  <c r="L19" i="36"/>
  <c r="L35" i="36" s="1"/>
  <c r="L51" i="36" s="1"/>
  <c r="L67" i="36" s="1"/>
  <c r="L83" i="36" s="1"/>
  <c r="L99" i="36" s="1"/>
  <c r="L19" i="28"/>
  <c r="L3" i="36"/>
  <c r="M19" i="37"/>
  <c r="M35" i="37" s="1"/>
  <c r="M51" i="37" s="1"/>
  <c r="M3" i="25"/>
  <c r="M18" i="25" s="1"/>
  <c r="M33" i="25" s="1"/>
  <c r="M48" i="25" s="1"/>
  <c r="M64" i="25" s="1"/>
  <c r="L121" i="45"/>
  <c r="M3" i="37"/>
  <c r="N16" i="2"/>
  <c r="L129" i="45"/>
  <c r="M121" i="45" l="1"/>
  <c r="M19" i="28"/>
  <c r="N3" i="37"/>
  <c r="N3" i="25"/>
  <c r="N18" i="25" s="1"/>
  <c r="N33" i="25" s="1"/>
  <c r="N48" i="25" s="1"/>
  <c r="N64" i="25" s="1"/>
  <c r="M129" i="45"/>
  <c r="N19" i="37"/>
  <c r="N35" i="37" s="1"/>
  <c r="N51" i="37" s="1"/>
  <c r="M3" i="28"/>
  <c r="O16" i="2"/>
  <c r="M148" i="45"/>
  <c r="M155" i="45" s="1"/>
  <c r="M165" i="45" s="1"/>
  <c r="M19" i="36"/>
  <c r="M35" i="36" s="1"/>
  <c r="M51" i="36" s="1"/>
  <c r="M67" i="36" s="1"/>
  <c r="M83" i="36" s="1"/>
  <c r="M99" i="36" s="1"/>
  <c r="M3" i="36"/>
  <c r="N175" i="45"/>
  <c r="O174" i="45"/>
  <c r="N172" i="45"/>
  <c r="N173" i="45" s="1"/>
  <c r="M169" i="45"/>
  <c r="L170" i="45"/>
  <c r="L167" i="45"/>
  <c r="L168" i="45" s="1"/>
  <c r="N121" i="45" l="1"/>
  <c r="N19" i="28"/>
  <c r="N129" i="45"/>
  <c r="O19" i="37"/>
  <c r="O35" i="37" s="1"/>
  <c r="O51" i="37" s="1"/>
  <c r="N3" i="28"/>
  <c r="N19" i="36"/>
  <c r="N35" i="36" s="1"/>
  <c r="N51" i="36" s="1"/>
  <c r="N67" i="36" s="1"/>
  <c r="N83" i="36" s="1"/>
  <c r="N99" i="36" s="1"/>
  <c r="N3" i="36"/>
  <c r="O3" i="25"/>
  <c r="O18" i="25" s="1"/>
  <c r="O33" i="25" s="1"/>
  <c r="O48" i="25" s="1"/>
  <c r="O64" i="25" s="1"/>
  <c r="P16" i="2"/>
  <c r="N148" i="45"/>
  <c r="N155" i="45" s="1"/>
  <c r="N165" i="45" s="1"/>
  <c r="O3" i="37"/>
  <c r="M167" i="45"/>
  <c r="M168" i="45" s="1"/>
  <c r="M170" i="45"/>
  <c r="N169" i="45"/>
  <c r="O175" i="45"/>
  <c r="O172" i="45"/>
  <c r="O173" i="45" s="1"/>
  <c r="P174" i="45"/>
  <c r="N170" i="45" l="1"/>
  <c r="O169" i="45"/>
  <c r="N167" i="45"/>
  <c r="N168" i="45" s="1"/>
  <c r="P172" i="45"/>
  <c r="P173" i="45" s="1"/>
  <c r="P175" i="45"/>
  <c r="Q174" i="45"/>
  <c r="O3" i="36"/>
  <c r="O129" i="45"/>
  <c r="O19" i="36"/>
  <c r="O35" i="36" s="1"/>
  <c r="O51" i="36" s="1"/>
  <c r="O67" i="36" s="1"/>
  <c r="O83" i="36" s="1"/>
  <c r="O99" i="36" s="1"/>
  <c r="P19" i="37"/>
  <c r="P35" i="37" s="1"/>
  <c r="P51" i="37" s="1"/>
  <c r="O3" i="28"/>
  <c r="O148" i="45"/>
  <c r="O155" i="45" s="1"/>
  <c r="O165" i="45" s="1"/>
  <c r="P3" i="25"/>
  <c r="P18" i="25" s="1"/>
  <c r="P33" i="25" s="1"/>
  <c r="P48" i="25" s="1"/>
  <c r="P64" i="25" s="1"/>
  <c r="O121" i="45"/>
  <c r="Q16" i="2"/>
  <c r="P3" i="37"/>
  <c r="O19" i="28"/>
  <c r="P148" i="45" l="1"/>
  <c r="P155" i="45" s="1"/>
  <c r="P165" i="45" s="1"/>
  <c r="Q19" i="37"/>
  <c r="Q35" i="37" s="1"/>
  <c r="Q51" i="37" s="1"/>
  <c r="P19" i="36"/>
  <c r="P35" i="36" s="1"/>
  <c r="P51" i="36" s="1"/>
  <c r="P67" i="36" s="1"/>
  <c r="P83" i="36" s="1"/>
  <c r="P99" i="36" s="1"/>
  <c r="P3" i="36"/>
  <c r="P129" i="45"/>
  <c r="Q3" i="37"/>
  <c r="P121" i="45"/>
  <c r="P3" i="28"/>
  <c r="R16" i="2"/>
  <c r="Q3" i="25"/>
  <c r="Q18" i="25" s="1"/>
  <c r="Q33" i="25" s="1"/>
  <c r="Q48" i="25" s="1"/>
  <c r="Q64" i="25" s="1"/>
  <c r="P19" i="28"/>
  <c r="C8" i="8" a="1"/>
  <c r="C23" i="8" a="1"/>
  <c r="Q175" i="45"/>
  <c r="R174" i="45"/>
  <c r="Q172" i="45"/>
  <c r="Q173" i="45" s="1"/>
  <c r="P169" i="45"/>
  <c r="O170" i="45"/>
  <c r="O167" i="45"/>
  <c r="O168" i="45" s="1"/>
  <c r="C9" i="8" l="1"/>
  <c r="C8" i="8"/>
  <c r="C12" i="8"/>
  <c r="C14" i="8"/>
  <c r="C13" i="8"/>
  <c r="C16" i="8"/>
  <c r="C17" i="8"/>
  <c r="C10" i="8"/>
  <c r="C15" i="8"/>
  <c r="C11" i="8"/>
  <c r="S174" i="45"/>
  <c r="R172" i="45"/>
  <c r="R173" i="45" s="1"/>
  <c r="R175" i="45"/>
  <c r="P170" i="45"/>
  <c r="Q169" i="45"/>
  <c r="P167" i="45"/>
  <c r="P168" i="45" s="1"/>
  <c r="C27" i="8"/>
  <c r="C23" i="8"/>
  <c r="C30" i="8"/>
  <c r="C24" i="8"/>
  <c r="C25" i="8"/>
  <c r="C31" i="8"/>
  <c r="C29" i="8"/>
  <c r="C28" i="8"/>
  <c r="C32" i="8"/>
  <c r="C26" i="8"/>
  <c r="Q129" i="45"/>
  <c r="R19" i="37"/>
  <c r="R35" i="37" s="1"/>
  <c r="R51" i="37" s="1"/>
  <c r="Q3" i="28"/>
  <c r="Q148" i="45"/>
  <c r="Q155" i="45" s="1"/>
  <c r="Q165" i="45" s="1"/>
  <c r="Q19" i="36"/>
  <c r="Q35" i="36" s="1"/>
  <c r="Q51" i="36" s="1"/>
  <c r="Q67" i="36" s="1"/>
  <c r="Q83" i="36" s="1"/>
  <c r="Q99" i="36" s="1"/>
  <c r="S16" i="2"/>
  <c r="Q121" i="45"/>
  <c r="Q19" i="28"/>
  <c r="R3" i="37"/>
  <c r="R3" i="25"/>
  <c r="R18" i="25" s="1"/>
  <c r="R33" i="25" s="1"/>
  <c r="R48" i="25" s="1"/>
  <c r="R64" i="25" s="1"/>
  <c r="Q3" i="36"/>
  <c r="R19" i="28" l="1"/>
  <c r="R129" i="45"/>
  <c r="S3" i="37"/>
  <c r="R3" i="28"/>
  <c r="R148" i="45"/>
  <c r="R155" i="45" s="1"/>
  <c r="R165" i="45" s="1"/>
  <c r="T16" i="2"/>
  <c r="R3" i="36"/>
  <c r="R121" i="45"/>
  <c r="S19" i="37"/>
  <c r="S35" i="37" s="1"/>
  <c r="S51" i="37" s="1"/>
  <c r="R19" i="36"/>
  <c r="R35" i="36" s="1"/>
  <c r="R51" i="36" s="1"/>
  <c r="R67" i="36" s="1"/>
  <c r="R83" i="36" s="1"/>
  <c r="R99" i="36" s="1"/>
  <c r="S3" i="25"/>
  <c r="S18" i="25" s="1"/>
  <c r="S33" i="25" s="1"/>
  <c r="S48" i="25" s="1"/>
  <c r="S64" i="25" s="1"/>
  <c r="Q167" i="45"/>
  <c r="Q168" i="45" s="1"/>
  <c r="Q170" i="45"/>
  <c r="R169" i="45"/>
  <c r="S175" i="45"/>
  <c r="T174" i="45"/>
  <c r="S172" i="45"/>
  <c r="S173" i="45" s="1"/>
  <c r="T175" i="45" l="1"/>
  <c r="T172" i="45"/>
  <c r="T173" i="45" s="1"/>
  <c r="U174" i="45"/>
  <c r="R170" i="45"/>
  <c r="S169" i="45"/>
  <c r="R167" i="45"/>
  <c r="R168" i="45" s="1"/>
  <c r="S3" i="36"/>
  <c r="S129" i="45"/>
  <c r="T3" i="25"/>
  <c r="T18" i="25" s="1"/>
  <c r="T33" i="25" s="1"/>
  <c r="T48" i="25" s="1"/>
  <c r="T64" i="25" s="1"/>
  <c r="S121" i="45"/>
  <c r="S19" i="28"/>
  <c r="T3" i="37"/>
  <c r="U16" i="2"/>
  <c r="S148" i="45"/>
  <c r="S155" i="45" s="1"/>
  <c r="S165" i="45" s="1"/>
  <c r="S19" i="36"/>
  <c r="S35" i="36" s="1"/>
  <c r="S51" i="36" s="1"/>
  <c r="S67" i="36" s="1"/>
  <c r="S83" i="36" s="1"/>
  <c r="S99" i="36" s="1"/>
  <c r="T19" i="37"/>
  <c r="T35" i="37" s="1"/>
  <c r="T51" i="37" s="1"/>
  <c r="S3" i="28"/>
  <c r="U175" i="45" l="1"/>
  <c r="U172" i="45"/>
  <c r="U173" i="45" s="1"/>
  <c r="T3" i="36"/>
  <c r="T129" i="45"/>
  <c r="T121" i="45"/>
  <c r="T19" i="28"/>
  <c r="U19" i="37"/>
  <c r="U35" i="37" s="1"/>
  <c r="U51" i="37" s="1"/>
  <c r="T19" i="36"/>
  <c r="T35" i="36" s="1"/>
  <c r="T51" i="36" s="1"/>
  <c r="T67" i="36" s="1"/>
  <c r="T83" i="36" s="1"/>
  <c r="T99" i="36" s="1"/>
  <c r="V16" i="2"/>
  <c r="T148" i="45"/>
  <c r="T155" i="45" s="1"/>
  <c r="T165" i="45" s="1"/>
  <c r="T3" i="28"/>
  <c r="U3" i="37"/>
  <c r="U3" i="25"/>
  <c r="U18" i="25" s="1"/>
  <c r="U33" i="25" s="1"/>
  <c r="U48" i="25" s="1"/>
  <c r="U64" i="25" s="1"/>
  <c r="T169" i="45"/>
  <c r="S170" i="45"/>
  <c r="S167" i="45"/>
  <c r="S168" i="45" s="1"/>
  <c r="U169" i="45" l="1"/>
  <c r="T167" i="45"/>
  <c r="T168" i="45" s="1"/>
  <c r="T170" i="45"/>
  <c r="U3" i="36"/>
  <c r="U121" i="45"/>
  <c r="U19" i="36"/>
  <c r="U35" i="36" s="1"/>
  <c r="U51" i="36" s="1"/>
  <c r="U67" i="36" s="1"/>
  <c r="U83" i="36" s="1"/>
  <c r="U99" i="36" s="1"/>
  <c r="U129" i="45"/>
  <c r="V19" i="37"/>
  <c r="V35" i="37" s="1"/>
  <c r="V51" i="37" s="1"/>
  <c r="U3" i="28"/>
  <c r="U148" i="45"/>
  <c r="U155" i="45" s="1"/>
  <c r="U165" i="45" s="1"/>
  <c r="U19" i="28"/>
  <c r="V3" i="37"/>
  <c r="V3" i="25"/>
  <c r="V18" i="25" s="1"/>
  <c r="V33" i="25" s="1"/>
  <c r="V48" i="25" s="1"/>
  <c r="V64" i="25" s="1"/>
  <c r="U167" i="45" l="1"/>
  <c r="U168" i="45" s="1"/>
  <c r="U170" i="45"/>
</calcChain>
</file>

<file path=xl/sharedStrings.xml><?xml version="1.0" encoding="utf-8"?>
<sst xmlns="http://schemas.openxmlformats.org/spreadsheetml/2006/main" count="1082" uniqueCount="489">
  <si>
    <t>Operator's Forecast Report</t>
  </si>
  <si>
    <t>E-mail Address:</t>
  </si>
  <si>
    <t>Date:</t>
  </si>
  <si>
    <t xml:space="preserve">Phone Number: </t>
  </si>
  <si>
    <t>Project Name:</t>
  </si>
  <si>
    <t>$/GJ</t>
  </si>
  <si>
    <t xml:space="preserve">1. Units </t>
  </si>
  <si>
    <t xml:space="preserve">Explanatory Notes </t>
  </si>
  <si>
    <t xml:space="preserve">3. Net Cumulative Balance </t>
  </si>
  <si>
    <t xml:space="preserve">Name: </t>
  </si>
  <si>
    <t>Position:</t>
  </si>
  <si>
    <t>Main Contact</t>
  </si>
  <si>
    <t xml:space="preserve">Alternate Contact </t>
  </si>
  <si>
    <t xml:space="preserve">      For Submission to: </t>
  </si>
  <si>
    <t>Notes:</t>
  </si>
  <si>
    <t>Pricing Location</t>
  </si>
  <si>
    <t>Cleaned Crude Bitumen Volume @ RCP</t>
  </si>
  <si>
    <t>Cleaned Crude Bitumen Price @ RCP</t>
  </si>
  <si>
    <t>The following net cumulative balance rules apply for Projects with an effective date before January 1 of the current calendar year:</t>
  </si>
  <si>
    <r>
      <t>§</t>
    </r>
    <r>
      <rPr>
        <sz val="10"/>
        <color indexed="8"/>
        <rFont val="Times New Roman"/>
        <family val="1"/>
      </rPr>
      <t xml:space="preserve">   </t>
    </r>
    <r>
      <rPr>
        <sz val="10"/>
        <color indexed="8"/>
        <rFont val="Arial"/>
        <family val="2"/>
      </rPr>
      <t>For Projects whose effective date falls within the current calendar year, the net cumulative balance is the prior net cumulative balance (PNCB).</t>
    </r>
  </si>
  <si>
    <r>
      <t>§</t>
    </r>
    <r>
      <rPr>
        <sz val="10"/>
        <rFont val="Times New Roman"/>
        <family val="1"/>
      </rPr>
      <t xml:space="preserve">   </t>
    </r>
    <r>
      <rPr>
        <sz val="10"/>
        <rFont val="Arial"/>
        <family val="2"/>
      </rPr>
      <t>The operator must provide the following information on the quality of  cleaned crude bitumen:</t>
    </r>
  </si>
  <si>
    <r>
      <t xml:space="preserve">      b.</t>
    </r>
    <r>
      <rPr>
        <sz val="10"/>
        <rFont val="Times New Roman"/>
        <family val="1"/>
      </rPr>
      <t xml:space="preserve">    </t>
    </r>
    <r>
      <rPr>
        <sz val="10"/>
        <rFont val="Arial"/>
        <family val="2"/>
      </rPr>
      <t>Percentage of sulphur content and</t>
    </r>
  </si>
  <si>
    <t>Specify the Products</t>
  </si>
  <si>
    <t>Revisions Made</t>
  </si>
  <si>
    <r>
      <t>§</t>
    </r>
    <r>
      <rPr>
        <sz val="10"/>
        <color indexed="8"/>
        <rFont val="Times New Roman"/>
        <family val="1"/>
      </rPr>
      <t xml:space="preserve">   </t>
    </r>
    <r>
      <rPr>
        <sz val="10"/>
        <color indexed="8"/>
        <rFont val="Arial"/>
        <family val="2"/>
      </rPr>
      <t>If the Project did not reach payout by December 31</t>
    </r>
    <r>
      <rPr>
        <b/>
        <sz val="10"/>
        <color indexed="8"/>
        <rFont val="Arial"/>
        <family val="2"/>
      </rPr>
      <t xml:space="preserve"> </t>
    </r>
    <r>
      <rPr>
        <sz val="10"/>
        <color indexed="8"/>
        <rFont val="Arial"/>
        <family val="2"/>
      </rPr>
      <t xml:space="preserve">of the year prior to the current calendar year, </t>
    </r>
  </si>
  <si>
    <t xml:space="preserve">     the net loss carried forward from the period prior to January 1 of the current calendar year.</t>
  </si>
  <si>
    <r>
      <t>§</t>
    </r>
    <r>
      <rPr>
        <sz val="10"/>
        <color indexed="8"/>
        <rFont val="Times New Roman"/>
        <family val="1"/>
      </rPr>
      <t xml:space="preserve">   </t>
    </r>
    <r>
      <rPr>
        <sz val="10"/>
        <color indexed="8"/>
        <rFont val="Arial"/>
        <family val="2"/>
      </rPr>
      <t>If the Project reached payout by December 31</t>
    </r>
    <r>
      <rPr>
        <b/>
        <sz val="10"/>
        <color indexed="8"/>
        <rFont val="Arial"/>
        <family val="2"/>
      </rPr>
      <t xml:space="preserve"> </t>
    </r>
    <r>
      <rPr>
        <sz val="10"/>
        <color indexed="8"/>
        <rFont val="Arial"/>
        <family val="2"/>
      </rPr>
      <t xml:space="preserve">of the year prior to the current calendar year, the net cumulative balance is, if applicable, </t>
    </r>
  </si>
  <si>
    <r>
      <t>§</t>
    </r>
    <r>
      <rPr>
        <sz val="10"/>
        <rFont val="Times New Roman"/>
        <family val="1"/>
      </rPr>
      <t xml:space="preserve">   </t>
    </r>
    <r>
      <rPr>
        <sz val="10"/>
        <rFont val="Arial"/>
        <family val="2"/>
      </rPr>
      <t>Other net proceeds generally refers to any considerations received or receivable during the period from the sale, lease, license or</t>
    </r>
  </si>
  <si>
    <t xml:space="preserve">      In other words it includes revenues from custom processing, cogeneration and other sources that are not related to the disposition of oil sands products. </t>
  </si>
  <si>
    <t>2. Current Year</t>
  </si>
  <si>
    <r>
      <t>§</t>
    </r>
    <r>
      <rPr>
        <sz val="10"/>
        <rFont val="Times New Roman"/>
        <family val="1"/>
      </rPr>
      <t xml:space="preserve">   </t>
    </r>
    <r>
      <rPr>
        <sz val="10"/>
        <rFont val="Arial"/>
        <family val="2"/>
      </rPr>
      <t xml:space="preserve">Use this section if further clarifications or explanations are needed. </t>
    </r>
  </si>
  <si>
    <t>Diluent Price</t>
  </si>
  <si>
    <t>Date</t>
  </si>
  <si>
    <t>4. Production Volumes</t>
  </si>
  <si>
    <r>
      <t xml:space="preserve">      c.</t>
    </r>
    <r>
      <rPr>
        <sz val="10"/>
        <rFont val="Times New Roman"/>
        <family val="1"/>
      </rPr>
      <t xml:space="preserve">    </t>
    </r>
    <r>
      <rPr>
        <sz val="10"/>
        <rFont val="Arial"/>
        <family val="2"/>
      </rPr>
      <t>TAN - Total Acid Number. TAN is the number expressed in milligrams (mg) of potassium hydroxide needed to neutralize the acid in one gram of oil (mg KOH/g).</t>
    </r>
  </si>
  <si>
    <t xml:space="preserve"> - Form was updated to include only crude bitumen production</t>
  </si>
  <si>
    <t xml:space="preserve"> - Handling charges and transportation costs were removed </t>
  </si>
  <si>
    <t xml:space="preserve"> - Notes were included at the top of the form</t>
  </si>
  <si>
    <t xml:space="preserve"> - Instructions and Superscript Notes were included in Report </t>
  </si>
  <si>
    <t xml:space="preserve"> - Information on Quality of bitumen products was requested (API, TAN, Sulphur %)</t>
  </si>
  <si>
    <t xml:space="preserve"> - Added "History of Revisions" tab</t>
  </si>
  <si>
    <t xml:space="preserve">      other disposition of any substances or assets (excluding oil sands products derived from the Project’s development area) or technology of the project. </t>
  </si>
  <si>
    <r>
      <t xml:space="preserve">      For a comprehensive definition of ONP refer to the definition on the </t>
    </r>
    <r>
      <rPr>
        <i/>
        <sz val="10"/>
        <color indexed="8"/>
        <rFont val="Arial"/>
        <family val="2"/>
      </rPr>
      <t>Oil Sands Royalty Regulation, 2009 ,</t>
    </r>
    <r>
      <rPr>
        <sz val="10"/>
        <color indexed="8"/>
        <rFont val="Arial"/>
        <family val="2"/>
      </rPr>
      <t xml:space="preserve"> Section 23.  </t>
    </r>
  </si>
  <si>
    <t xml:space="preserve">     the net cumulative balance is as reported on the previous year's End of Period Statement (EOPS)</t>
  </si>
  <si>
    <r>
      <t>§</t>
    </r>
    <r>
      <rPr>
        <sz val="10"/>
        <rFont val="Times New Roman"/>
        <family val="1"/>
      </rPr>
      <t>  </t>
    </r>
    <r>
      <rPr>
        <sz val="10"/>
        <rFont val="Arial"/>
        <family val="2"/>
      </rPr>
      <t>For the</t>
    </r>
    <r>
      <rPr>
        <sz val="10"/>
        <rFont val="Times New Roman"/>
        <family val="1"/>
      </rPr>
      <t xml:space="preserve"> </t>
    </r>
    <r>
      <rPr>
        <sz val="10"/>
        <rFont val="Arial"/>
        <family val="2"/>
      </rPr>
      <t>current year, Operators may report their forecasts based on the latest GFE/MRC submission.</t>
    </r>
  </si>
  <si>
    <t xml:space="preserve">Strategic Capital </t>
  </si>
  <si>
    <t>Sustaining Capital</t>
  </si>
  <si>
    <t xml:space="preserve">Capital Costs: </t>
  </si>
  <si>
    <t>Type of Diluent</t>
  </si>
  <si>
    <r>
      <t xml:space="preserve"> - Changed product quality of API gravity to Density in kg/m</t>
    </r>
    <r>
      <rPr>
        <vertAlign val="superscript"/>
        <sz val="10"/>
        <rFont val="Arial"/>
        <family val="2"/>
      </rPr>
      <t>3</t>
    </r>
    <r>
      <rPr>
        <sz val="10"/>
        <rFont val="Arial"/>
        <family val="2"/>
      </rPr>
      <t>.</t>
    </r>
  </si>
  <si>
    <r>
      <t>§</t>
    </r>
    <r>
      <rPr>
        <sz val="10"/>
        <rFont val="Times New Roman"/>
        <family val="1"/>
      </rPr>
      <t xml:space="preserve">   </t>
    </r>
    <r>
      <rPr>
        <sz val="10"/>
        <rFont val="Arial"/>
        <family val="2"/>
      </rPr>
      <t>Forecasts of cleaned crude bitumen production volumes at the Royalty Calculation Point (RCP) are required.</t>
    </r>
  </si>
  <si>
    <t xml:space="preserve"> - Updated explanatory notes.</t>
  </si>
  <si>
    <t xml:space="preserve"> - Update instructions  and forecast form to start 2011</t>
  </si>
  <si>
    <t>Time Submitted</t>
  </si>
  <si>
    <t>Filepath</t>
  </si>
  <si>
    <t>Year_Submitted</t>
  </si>
  <si>
    <t>Project_Name</t>
  </si>
  <si>
    <t>Operator</t>
  </si>
  <si>
    <t>Net_Cumulative_Balance</t>
  </si>
  <si>
    <t>Density</t>
  </si>
  <si>
    <t>Sulphur</t>
  </si>
  <si>
    <t>TAN_Original</t>
  </si>
  <si>
    <t>Diluent_Type</t>
  </si>
  <si>
    <t>Diluent_Pricing_Location</t>
  </si>
  <si>
    <t>Other_Products</t>
  </si>
  <si>
    <t>Forecast_Payout_Date</t>
  </si>
  <si>
    <t>Name</t>
  </si>
  <si>
    <t>Position</t>
  </si>
  <si>
    <t>Phone</t>
  </si>
  <si>
    <t>Alt_Name</t>
  </si>
  <si>
    <t>Alt_Position</t>
  </si>
  <si>
    <t>Alt_Phone</t>
  </si>
  <si>
    <t>Forecast_Year</t>
  </si>
  <si>
    <t>Bitumen_Price</t>
  </si>
  <si>
    <t>Diluent_Vol_RCP</t>
  </si>
  <si>
    <t>Diluent_Price</t>
  </si>
  <si>
    <t>Other_Revenue</t>
  </si>
  <si>
    <t>GasUsed_Bitumen_Production</t>
  </si>
  <si>
    <t>GasUsed_Solution_Volume</t>
  </si>
  <si>
    <t>Gas_Price</t>
  </si>
  <si>
    <t>K_Str</t>
  </si>
  <si>
    <t>K_Sus</t>
  </si>
  <si>
    <t>Email</t>
  </si>
  <si>
    <t>Alt_Email</t>
  </si>
  <si>
    <t>Pursuant to Section 37 of the Oil Sands Royalty Regulation, 2009</t>
  </si>
  <si>
    <t>Sulphur (%)</t>
  </si>
  <si>
    <t>TAN (mg KOH/g)</t>
  </si>
  <si>
    <t>Diluent Volume Used @ RCP</t>
  </si>
  <si>
    <t>P:\ODD\OSD\BE\Craig Schram\2012_OGOFData\*.xls</t>
  </si>
  <si>
    <t>Volume</t>
  </si>
  <si>
    <t>Op_Cost</t>
  </si>
  <si>
    <t>ONP</t>
  </si>
  <si>
    <t>Date_Submitted</t>
  </si>
  <si>
    <t>OSR</t>
  </si>
  <si>
    <t xml:space="preserve"> - Changed the deadline for submission of Operators Forecast from December 15 to November 30 of every year.      </t>
  </si>
  <si>
    <t xml:space="preserve"> - Updated instructions and forecast report form to reflect 2013 numbers</t>
  </si>
  <si>
    <t xml:space="preserve"> - Added one chart showing production profile in kbpd and one chart showing costs per barrel</t>
  </si>
  <si>
    <r>
      <t>§</t>
    </r>
    <r>
      <rPr>
        <sz val="10"/>
        <rFont val="Times New Roman"/>
        <family val="1"/>
      </rPr>
      <t xml:space="preserve">   </t>
    </r>
    <r>
      <rPr>
        <sz val="10"/>
        <rFont val="Arial"/>
        <family val="2"/>
      </rPr>
      <t xml:space="preserve">Use this section to double check the production volumes inputs. </t>
    </r>
  </si>
  <si>
    <r>
      <t>§</t>
    </r>
    <r>
      <rPr>
        <sz val="10"/>
        <rFont val="Times New Roman"/>
        <family val="1"/>
      </rPr>
      <t xml:space="preserve">   </t>
    </r>
    <r>
      <rPr>
        <sz val="10"/>
        <rFont val="Arial"/>
        <family val="2"/>
      </rPr>
      <t xml:space="preserve">Use this section to double check the costs inputs. </t>
    </r>
  </si>
  <si>
    <r>
      <t>m</t>
    </r>
    <r>
      <rPr>
        <vertAlign val="superscript"/>
        <sz val="9"/>
        <rFont val="Arial"/>
        <family val="2"/>
      </rPr>
      <t>3</t>
    </r>
    <r>
      <rPr>
        <sz val="9"/>
        <rFont val="Arial"/>
        <family val="2"/>
      </rPr>
      <t>/year</t>
    </r>
  </si>
  <si>
    <r>
      <t>Units</t>
    </r>
    <r>
      <rPr>
        <b/>
        <u/>
        <vertAlign val="superscript"/>
        <sz val="10"/>
        <color theme="10"/>
        <rFont val="Arial"/>
        <family val="2"/>
      </rPr>
      <t>1</t>
    </r>
  </si>
  <si>
    <r>
      <t>§</t>
    </r>
    <r>
      <rPr>
        <sz val="10"/>
        <rFont val="Times New Roman"/>
        <family val="1"/>
      </rPr>
      <t xml:space="preserve">   </t>
    </r>
    <r>
      <rPr>
        <sz val="10"/>
        <rFont val="Arial"/>
        <family val="2"/>
      </rPr>
      <t xml:space="preserve">Use this section to double check the total natural gas usage inputs. </t>
    </r>
  </si>
  <si>
    <t xml:space="preserve"> - Added one extra tab to import data into new forecast model</t>
  </si>
  <si>
    <t>Please read the following instructions before completing the "Forecast Report Form":</t>
  </si>
  <si>
    <t xml:space="preserve">Natural Gas Volume Used for Bitumen Production </t>
  </si>
  <si>
    <r>
      <t xml:space="preserve">    •  </t>
    </r>
    <r>
      <rPr>
        <sz val="11"/>
        <color indexed="8"/>
        <rFont val="Arial"/>
        <family val="2"/>
      </rPr>
      <t>If you have further questions, please email:</t>
    </r>
  </si>
  <si>
    <t xml:space="preserve"> - Update contact information</t>
  </si>
  <si>
    <t>ADMIN SHEET - "FOR DEPARTMENT OF ENERGY USE ONLY" DO NOT REMOVE</t>
  </si>
  <si>
    <t>Form Id:</t>
  </si>
  <si>
    <t>Version #:</t>
  </si>
  <si>
    <t>OSRForecast</t>
  </si>
  <si>
    <r>
      <t>$/m</t>
    </r>
    <r>
      <rPr>
        <vertAlign val="superscript"/>
        <sz val="9"/>
        <rFont val="Arial"/>
        <family val="2"/>
      </rPr>
      <t>3</t>
    </r>
  </si>
  <si>
    <r>
      <t>Density (kg/m</t>
    </r>
    <r>
      <rPr>
        <b/>
        <vertAlign val="superscript"/>
        <sz val="10"/>
        <rFont val="Arial"/>
        <family val="2"/>
      </rPr>
      <t>3</t>
    </r>
    <r>
      <rPr>
        <b/>
        <sz val="10"/>
        <rFont val="Arial"/>
        <family val="2"/>
      </rPr>
      <t>)</t>
    </r>
  </si>
  <si>
    <t xml:space="preserve"> - Update form to start in 2015</t>
  </si>
  <si>
    <t>Data in Real Dollars as of YYYY:</t>
  </si>
  <si>
    <r>
      <t xml:space="preserve">    •  </t>
    </r>
    <r>
      <rPr>
        <sz val="11"/>
        <color indexed="8"/>
        <rFont val="Arial"/>
        <family val="2"/>
      </rPr>
      <t xml:space="preserve">Deadline for submission of the completed form is </t>
    </r>
    <r>
      <rPr>
        <b/>
        <u/>
        <sz val="11"/>
        <color indexed="8"/>
        <rFont val="Arial"/>
        <family val="2"/>
      </rPr>
      <t>November 30 of the current  year.</t>
    </r>
  </si>
  <si>
    <t xml:space="preserve"> - Changed wording in Instructions to remove any reference to a particular year.</t>
  </si>
  <si>
    <t xml:space="preserve"> - Added validation to "Current Year" and to "Data in Real Dollars as of YYYY:"</t>
  </si>
  <si>
    <t xml:space="preserve"> - Minor formatting changes on the Forecast Report Form sheet.</t>
  </si>
  <si>
    <t>Total</t>
  </si>
  <si>
    <t>Phases not Producing Yet</t>
  </si>
  <si>
    <t>Phases</t>
  </si>
  <si>
    <t>Project Name</t>
  </si>
  <si>
    <r>
      <t>Cleaned Crude Bitumen Volume @ RCP (m</t>
    </r>
    <r>
      <rPr>
        <b/>
        <vertAlign val="superscript"/>
        <sz val="12"/>
        <rFont val="Arial"/>
        <family val="2"/>
      </rPr>
      <t>3</t>
    </r>
    <r>
      <rPr>
        <b/>
        <sz val="12"/>
        <rFont val="Arial"/>
        <family val="2"/>
      </rPr>
      <t>/year)</t>
    </r>
  </si>
  <si>
    <r>
      <t>§</t>
    </r>
    <r>
      <rPr>
        <sz val="10"/>
        <rFont val="Times New Roman"/>
        <family val="1"/>
      </rPr>
      <t xml:space="preserve">   </t>
    </r>
    <r>
      <rPr>
        <sz val="10"/>
        <rFont val="Arial"/>
        <family val="2"/>
      </rPr>
      <t xml:space="preserve">The phases that are already producing should be combined in a single row of data. Phases not producing yet should be separate rows of data. </t>
    </r>
  </si>
  <si>
    <r>
      <t>§</t>
    </r>
    <r>
      <rPr>
        <sz val="10"/>
        <rFont val="Times New Roman"/>
        <family val="1"/>
      </rPr>
      <t xml:space="preserve">   </t>
    </r>
    <r>
      <rPr>
        <sz val="10"/>
        <rFont val="Arial"/>
        <family val="2"/>
      </rPr>
      <t>A phase level forecast of cleaned crude bitumen production volumes at the Royalty Calculation Point (RCP) are required.</t>
    </r>
  </si>
  <si>
    <t>Project Operator ID:</t>
  </si>
  <si>
    <t>Project Operator ID</t>
  </si>
  <si>
    <t xml:space="preserve">Reclamation Capital </t>
  </si>
  <si>
    <t>Steam Injection Volume</t>
  </si>
  <si>
    <t>Wells</t>
  </si>
  <si>
    <t>Number of New Production Wells</t>
  </si>
  <si>
    <t>Number of New Injection Wells</t>
  </si>
  <si>
    <t>Number of Abandoned Production Wells</t>
  </si>
  <si>
    <t>Number of Abandoned Injection Wells</t>
  </si>
  <si>
    <t>GHG Emission</t>
  </si>
  <si>
    <t>#</t>
  </si>
  <si>
    <t>Abandonments Capital</t>
  </si>
  <si>
    <t>Data in Real Dollars as of YYYY</t>
  </si>
  <si>
    <t>Current Year</t>
  </si>
  <si>
    <t>Net Cumulative Balance</t>
  </si>
  <si>
    <t>Production Volumes</t>
  </si>
  <si>
    <t>Bitumen Price</t>
  </si>
  <si>
    <t>Diluent</t>
  </si>
  <si>
    <t>Other Product Revenues</t>
  </si>
  <si>
    <t>Total Natural Gas Volume Used for Bitumen Production</t>
  </si>
  <si>
    <t>Solution Gas Volume Used</t>
  </si>
  <si>
    <t>Natural Gas Price</t>
  </si>
  <si>
    <t>Allowed Costs</t>
  </si>
  <si>
    <t>Other Net Proceeds</t>
  </si>
  <si>
    <t>Description in Operators' Report</t>
  </si>
  <si>
    <t>Facilities</t>
  </si>
  <si>
    <t>Non-Gas Variable Opex</t>
  </si>
  <si>
    <t>Fixed Opex</t>
  </si>
  <si>
    <t>Project Operator Name:</t>
  </si>
  <si>
    <r>
      <t>m</t>
    </r>
    <r>
      <rPr>
        <vertAlign val="superscript"/>
        <sz val="9"/>
        <rFont val="Arial"/>
        <family val="2"/>
      </rPr>
      <t>3</t>
    </r>
    <r>
      <rPr>
        <sz val="9"/>
        <rFont val="Arial"/>
        <family val="2"/>
      </rPr>
      <t>/day</t>
    </r>
  </si>
  <si>
    <r>
      <t>Steam Injection Volume (m</t>
    </r>
    <r>
      <rPr>
        <b/>
        <vertAlign val="superscript"/>
        <sz val="12"/>
        <rFont val="Arial"/>
        <family val="2"/>
      </rPr>
      <t>3</t>
    </r>
    <r>
      <rPr>
        <b/>
        <sz val="12"/>
        <rFont val="Arial"/>
        <family val="2"/>
      </rPr>
      <t>/year)</t>
    </r>
  </si>
  <si>
    <t>$</t>
  </si>
  <si>
    <t>Capital Costs - Strategic Capital - Wells (Canadian Dollars)</t>
  </si>
  <si>
    <t>Capital Costs - Strategic Capital - Facilities (Canadian Dollars)</t>
  </si>
  <si>
    <t>Capital Costs - Sustaining Capital - Wells (Canadian Dollars)</t>
  </si>
  <si>
    <t>Capital Costs - Sustaining Capital - Facilities (Canadian Dollars)</t>
  </si>
  <si>
    <t xml:space="preserve">6. Bitumen Price – Forecasts for unit price of cleaned crude bitumen at RCP. </t>
  </si>
  <si>
    <t>8. Other Product Revenues (must specify the products)</t>
  </si>
  <si>
    <t xml:space="preserve">9. Total Natural Gas Volume Used for Bitumen Production </t>
  </si>
  <si>
    <t>10.  Solution Gas Volume Used (GJ/year)</t>
  </si>
  <si>
    <t xml:space="preserve">12. Allowed Costs </t>
  </si>
  <si>
    <t>13. Wells</t>
  </si>
  <si>
    <t>GJ/year</t>
  </si>
  <si>
    <t>Total Natural Gas Volume Used for Bitumen Production (GJ/year)</t>
  </si>
  <si>
    <t>SOR</t>
  </si>
  <si>
    <t>Cost / well</t>
  </si>
  <si>
    <t>Density (kg/m3)</t>
  </si>
  <si>
    <t>Name Plate Capacity</t>
  </si>
  <si>
    <t>Total Project Approved for Bitumen</t>
  </si>
  <si>
    <t>Total Project Approved for Steam</t>
  </si>
  <si>
    <t>Solvent Injection</t>
  </si>
  <si>
    <t xml:space="preserve">Non-Condensable Gas </t>
  </si>
  <si>
    <r>
      <t>§</t>
    </r>
    <r>
      <rPr>
        <sz val="10"/>
        <rFont val="Times New Roman"/>
        <family val="1"/>
      </rPr>
      <t xml:space="preserve">   </t>
    </r>
    <r>
      <rPr>
        <sz val="10"/>
        <rFont val="Arial"/>
        <family val="2"/>
      </rPr>
      <t>Projects that use natural gas must report the total volume used for steam production (including solution gas volume used, if applicable).</t>
    </r>
  </si>
  <si>
    <t>Non-Condensable Gas Injection (m3/year)</t>
  </si>
  <si>
    <t>Solvent Injection (m3/year)</t>
  </si>
  <si>
    <r>
      <t>§</t>
    </r>
    <r>
      <rPr>
        <sz val="10"/>
        <rFont val="Times New Roman"/>
        <family val="1"/>
      </rPr>
      <t xml:space="preserve">   </t>
    </r>
    <r>
      <rPr>
        <sz val="10"/>
        <rFont val="Arial"/>
        <family val="2"/>
      </rPr>
      <t>Forecasts of both non-energy operating costs and capital costs are required.</t>
    </r>
  </si>
  <si>
    <r>
      <t>§</t>
    </r>
    <r>
      <rPr>
        <sz val="10"/>
        <rFont val="Times New Roman"/>
        <family val="1"/>
      </rPr>
      <t xml:space="preserve">   </t>
    </r>
    <r>
      <rPr>
        <sz val="10"/>
        <rFont val="Arial"/>
        <family val="2"/>
      </rPr>
      <t>Capital costs must be classified as strategic, sustaining, or abandonments:</t>
    </r>
  </si>
  <si>
    <t>bitumen production/injection wells should be reported under strategic capital wells.</t>
  </si>
  <si>
    <r>
      <t xml:space="preserve">   -</t>
    </r>
    <r>
      <rPr>
        <sz val="10"/>
        <rFont val="Times New Roman"/>
        <family val="1"/>
      </rPr>
      <t xml:space="preserve"> </t>
    </r>
    <r>
      <rPr>
        <u/>
        <sz val="10"/>
        <rFont val="Arial"/>
        <family val="2"/>
      </rPr>
      <t>Sustaining Capital</t>
    </r>
    <r>
      <rPr>
        <sz val="10"/>
        <rFont val="Arial"/>
        <family val="2"/>
      </rPr>
      <t xml:space="preserve">: Capital expenditure to maintain production of the Project at a certain level including costs for replacement of production wells. Sustaining Capex </t>
    </r>
  </si>
  <si>
    <r>
      <t xml:space="preserve">   -</t>
    </r>
    <r>
      <rPr>
        <sz val="10"/>
        <rFont val="Times New Roman"/>
        <family val="1"/>
      </rPr>
      <t xml:space="preserve"> </t>
    </r>
    <r>
      <rPr>
        <u/>
        <sz val="10"/>
        <rFont val="Arial"/>
        <family val="2"/>
      </rPr>
      <t>Strategic Capital</t>
    </r>
    <r>
      <rPr>
        <sz val="10"/>
        <rFont val="Arial"/>
        <family val="2"/>
      </rPr>
      <t>: Capital expenditure that are required to construct and commission an oil sands approved Project's initial bitumen production capacity or expand</t>
    </r>
  </si>
  <si>
    <r>
      <t xml:space="preserve">   -</t>
    </r>
    <r>
      <rPr>
        <sz val="10"/>
        <rFont val="Times New Roman"/>
        <family val="1"/>
      </rPr>
      <t xml:space="preserve"> </t>
    </r>
    <r>
      <rPr>
        <u/>
        <sz val="10"/>
        <rFont val="Arial"/>
        <family val="2"/>
      </rPr>
      <t>Non-Gas Variable Opex</t>
    </r>
    <r>
      <rPr>
        <sz val="10"/>
        <rFont val="Arial"/>
        <family val="2"/>
      </rPr>
      <t>: Non-Gas variable operating expenses related to bitumen production volume.</t>
    </r>
  </si>
  <si>
    <r>
      <t xml:space="preserve">   -</t>
    </r>
    <r>
      <rPr>
        <sz val="10"/>
        <rFont val="Times New Roman"/>
        <family val="1"/>
      </rPr>
      <t xml:space="preserve"> </t>
    </r>
    <r>
      <rPr>
        <u/>
        <sz val="10"/>
        <rFont val="Arial"/>
        <family val="2"/>
      </rPr>
      <t>Fixed Opex</t>
    </r>
    <r>
      <rPr>
        <sz val="10"/>
        <rFont val="Arial"/>
        <family val="2"/>
      </rPr>
      <t>: Fixed operating expenses related to bitumen production volume.</t>
    </r>
  </si>
  <si>
    <t xml:space="preserve">Non-Energy Operating Costs </t>
  </si>
  <si>
    <r>
      <t>§</t>
    </r>
    <r>
      <rPr>
        <sz val="10"/>
        <rFont val="Times New Roman"/>
        <family val="1"/>
      </rPr>
      <t xml:space="preserve">   </t>
    </r>
    <r>
      <rPr>
        <sz val="10"/>
        <rFont val="Arial"/>
        <family val="2"/>
      </rPr>
      <t xml:space="preserve">Use this section to double check the total steam injection volumes inputs and ratio with production volumes inputs. </t>
    </r>
  </si>
  <si>
    <t>Initial Balance</t>
  </si>
  <si>
    <t>Wells Balance</t>
  </si>
  <si>
    <r>
      <t>§</t>
    </r>
    <r>
      <rPr>
        <sz val="10"/>
        <rFont val="Times New Roman"/>
        <family val="1"/>
      </rPr>
      <t xml:space="preserve">   </t>
    </r>
    <r>
      <rPr>
        <sz val="10"/>
        <rFont val="Arial"/>
        <family val="2"/>
      </rPr>
      <t xml:space="preserve">Use this section to double check the wells inputs and rates with production and steam injection volumes inputs. </t>
    </r>
  </si>
  <si>
    <t>Operator's Forecast Report - Input Checks</t>
  </si>
  <si>
    <r>
      <t>M</t>
    </r>
    <r>
      <rPr>
        <vertAlign val="superscript"/>
        <sz val="9"/>
        <rFont val="Arial"/>
        <family val="2"/>
      </rPr>
      <t xml:space="preserve">3 </t>
    </r>
    <r>
      <rPr>
        <sz val="9"/>
        <rFont val="Arial"/>
        <family val="2"/>
      </rPr>
      <t>/ Year</t>
    </r>
  </si>
  <si>
    <t>Cleaned Crude Bitumen Volume - M3 / Year</t>
  </si>
  <si>
    <t>P</t>
  </si>
  <si>
    <t>Additional Notes</t>
  </si>
  <si>
    <t>Units</t>
  </si>
  <si>
    <t>Non Energy Operating Costs (*)</t>
  </si>
  <si>
    <t>Notes</t>
  </si>
  <si>
    <t>(*) Excluding natural gas, diluent, greenhouse gas emission compliance debit (cost) or credit, and bitumen royalties costs.</t>
  </si>
  <si>
    <t>Project Operator Name</t>
  </si>
  <si>
    <t>Non-Energy Operating Costs - Non-Gas Variable Opex (Canadian Dollars)</t>
  </si>
  <si>
    <t>Non-Energy Operating Costs - Fixed Opex (Canadian Dollars)</t>
  </si>
  <si>
    <t>Tonne/m3</t>
  </si>
  <si>
    <t>Mining</t>
  </si>
  <si>
    <t>Primary</t>
  </si>
  <si>
    <t xml:space="preserve">Operator's Forecast Report </t>
  </si>
  <si>
    <r>
      <t>Net Cumulative Balance</t>
    </r>
    <r>
      <rPr>
        <b/>
        <u/>
        <vertAlign val="superscript"/>
        <sz val="10"/>
        <color theme="10"/>
        <rFont val="Arial"/>
        <family val="2"/>
      </rPr>
      <t>3</t>
    </r>
  </si>
  <si>
    <r>
      <t>Production Volumes</t>
    </r>
    <r>
      <rPr>
        <b/>
        <u/>
        <vertAlign val="superscript"/>
        <sz val="10"/>
        <color theme="10"/>
        <rFont val="Arial"/>
        <family val="2"/>
      </rPr>
      <t>4</t>
    </r>
  </si>
  <si>
    <r>
      <t>Steam Injection Volume</t>
    </r>
    <r>
      <rPr>
        <b/>
        <u/>
        <vertAlign val="superscript"/>
        <sz val="10"/>
        <color theme="10"/>
        <rFont val="Arial"/>
        <family val="2"/>
      </rPr>
      <t>5</t>
    </r>
  </si>
  <si>
    <r>
      <t>Bitumen Price</t>
    </r>
    <r>
      <rPr>
        <b/>
        <u/>
        <vertAlign val="superscript"/>
        <sz val="10"/>
        <color theme="10"/>
        <rFont val="Arial"/>
        <family val="2"/>
      </rPr>
      <t>6</t>
    </r>
  </si>
  <si>
    <r>
      <t>Diluent</t>
    </r>
    <r>
      <rPr>
        <b/>
        <u/>
        <vertAlign val="superscript"/>
        <sz val="10"/>
        <color theme="10"/>
        <rFont val="Arial"/>
        <family val="2"/>
      </rPr>
      <t>7</t>
    </r>
  </si>
  <si>
    <r>
      <t>Other Product Revenues</t>
    </r>
    <r>
      <rPr>
        <b/>
        <u/>
        <vertAlign val="superscript"/>
        <sz val="10"/>
        <color theme="10"/>
        <rFont val="Arial"/>
        <family val="2"/>
      </rPr>
      <t>8</t>
    </r>
  </si>
  <si>
    <r>
      <t>Total Natural Gas Volume Used for Bitumen Production</t>
    </r>
    <r>
      <rPr>
        <b/>
        <u/>
        <vertAlign val="superscript"/>
        <sz val="10"/>
        <color theme="10"/>
        <rFont val="Arial"/>
        <family val="2"/>
      </rPr>
      <t>9</t>
    </r>
  </si>
  <si>
    <r>
      <t>Solution Gas Volume Used</t>
    </r>
    <r>
      <rPr>
        <b/>
        <u/>
        <vertAlign val="superscript"/>
        <sz val="10"/>
        <color theme="10"/>
        <rFont val="Arial"/>
        <family val="2"/>
      </rPr>
      <t>10</t>
    </r>
  </si>
  <si>
    <r>
      <t>Natural Gas Price</t>
    </r>
    <r>
      <rPr>
        <b/>
        <u/>
        <vertAlign val="superscript"/>
        <sz val="10"/>
        <color theme="10"/>
        <rFont val="Arial"/>
        <family val="2"/>
      </rPr>
      <t>11</t>
    </r>
  </si>
  <si>
    <r>
      <t>Allowed Costs</t>
    </r>
    <r>
      <rPr>
        <b/>
        <u/>
        <vertAlign val="superscript"/>
        <sz val="10"/>
        <color theme="10"/>
        <rFont val="Arial"/>
        <family val="2"/>
      </rPr>
      <t>12</t>
    </r>
  </si>
  <si>
    <r>
      <t>Wells</t>
    </r>
    <r>
      <rPr>
        <b/>
        <u/>
        <vertAlign val="superscript"/>
        <sz val="10"/>
        <color theme="10"/>
        <rFont val="Arial"/>
        <family val="2"/>
      </rPr>
      <t>13</t>
    </r>
  </si>
  <si>
    <t>Hardisty</t>
  </si>
  <si>
    <t>None</t>
  </si>
  <si>
    <t>(**) Project based.</t>
  </si>
  <si>
    <t>Condensate</t>
  </si>
  <si>
    <t>OSR Project Number:</t>
  </si>
  <si>
    <t>Athabasca</t>
  </si>
  <si>
    <t>Key Metrics Input Checks - Data Value</t>
  </si>
  <si>
    <t>Key Metrics Input Checks - Graphs</t>
  </si>
  <si>
    <t>Oil Sands Project Area / Region</t>
  </si>
  <si>
    <t xml:space="preserve">Mining </t>
  </si>
  <si>
    <t>Cold Lake</t>
  </si>
  <si>
    <t>Peace River</t>
  </si>
  <si>
    <t>OSR Project Number</t>
  </si>
  <si>
    <t>Greenhouse Gas Emission Compliance Cost - debit / (credit)</t>
  </si>
  <si>
    <t>Example</t>
  </si>
  <si>
    <r>
      <t>Current Year</t>
    </r>
    <r>
      <rPr>
        <b/>
        <u/>
        <vertAlign val="superscript"/>
        <sz val="10"/>
        <color theme="10"/>
        <rFont val="Arial"/>
        <family val="2"/>
      </rPr>
      <t>2</t>
    </r>
  </si>
  <si>
    <t>0.50</t>
  </si>
  <si>
    <t>Diluent Volume</t>
  </si>
  <si>
    <t>Text</t>
  </si>
  <si>
    <t>Numbers</t>
  </si>
  <si>
    <t>Unit</t>
  </si>
  <si>
    <t>Validation and Checks</t>
  </si>
  <si>
    <t>Validation / Check</t>
  </si>
  <si>
    <t>Check Info Ratio</t>
  </si>
  <si>
    <t xml:space="preserve">Category Requirements </t>
  </si>
  <si>
    <t>%</t>
  </si>
  <si>
    <t xml:space="preserve">Density </t>
  </si>
  <si>
    <t>kg/m3</t>
  </si>
  <si>
    <t xml:space="preserve">TAN </t>
  </si>
  <si>
    <t>mg KOH/g</t>
  </si>
  <si>
    <r>
      <t>§</t>
    </r>
    <r>
      <rPr>
        <sz val="10"/>
        <rFont val="Times New Roman"/>
        <family val="1"/>
      </rPr>
      <t xml:space="preserve">   </t>
    </r>
    <r>
      <rPr>
        <sz val="10"/>
        <rFont val="Arial"/>
        <family val="2"/>
      </rPr>
      <t>A phase level forecast of number of producing and injection wells used for bitumen production. Initial balance for production and injection wells should be incorporated.</t>
    </r>
  </si>
  <si>
    <t>5. Steam Injection Volume – Volume of steam injected in the reservoir to produce Bitumen.</t>
  </si>
  <si>
    <r>
      <t>§</t>
    </r>
    <r>
      <rPr>
        <sz val="10"/>
        <rFont val="Times New Roman"/>
        <family val="1"/>
      </rPr>
      <t xml:space="preserve">   </t>
    </r>
    <r>
      <rPr>
        <sz val="10"/>
        <rFont val="Arial"/>
        <family val="2"/>
      </rPr>
      <t>A phase level forecast of total steam injection volume used for bitumen production.</t>
    </r>
  </si>
  <si>
    <r>
      <t>§</t>
    </r>
    <r>
      <rPr>
        <sz val="10"/>
        <rFont val="Times New Roman"/>
        <family val="1"/>
      </rPr>
      <t xml:space="preserve">   </t>
    </r>
    <r>
      <rPr>
        <sz val="10"/>
        <rFont val="Arial"/>
        <family val="2"/>
      </rPr>
      <t>A phase level forecast of total natural gas volume used for bitumen production.</t>
    </r>
  </si>
  <si>
    <r>
      <t>§</t>
    </r>
    <r>
      <rPr>
        <sz val="10"/>
        <rFont val="Times New Roman"/>
        <family val="1"/>
      </rPr>
      <t xml:space="preserve">   </t>
    </r>
    <r>
      <rPr>
        <sz val="10"/>
        <rFont val="Arial"/>
        <family val="2"/>
      </rPr>
      <t>A phase level forecast of strategic capital (wells and facilities), sustaining capital (wells and facilities), and abandonment (wells, facilities, and reclamation) costs in $ units.</t>
    </r>
  </si>
  <si>
    <r>
      <t>§</t>
    </r>
    <r>
      <rPr>
        <sz val="10"/>
        <rFont val="Times New Roman"/>
        <family val="1"/>
      </rPr>
      <t xml:space="preserve">   </t>
    </r>
    <r>
      <rPr>
        <sz val="10"/>
        <rFont val="Arial"/>
        <family val="2"/>
      </rPr>
      <t>A phase level of non-condensable gas and solvent used for bitumen production.</t>
    </r>
  </si>
  <si>
    <t>Y/Y % Change</t>
  </si>
  <si>
    <t xml:space="preserve"> - Project phase information added for: net cumulative balance, production volume, natural gas volume used for bitumen production, operating costs, strategic capital costs and sustaining capital costs.</t>
  </si>
  <si>
    <t xml:space="preserve"> - Extension of the forecast period to 15 calendar years, current year of data plus 14 years.</t>
  </si>
  <si>
    <t>CSS</t>
  </si>
  <si>
    <t>Other</t>
  </si>
  <si>
    <t>SAGD</t>
  </si>
  <si>
    <r>
      <t>GHG Emission Intensity</t>
    </r>
    <r>
      <rPr>
        <b/>
        <u/>
        <vertAlign val="superscript"/>
        <sz val="10"/>
        <color theme="10"/>
        <rFont val="Arial"/>
        <family val="2"/>
      </rPr>
      <t>14</t>
    </r>
  </si>
  <si>
    <r>
      <t>Other Net Proceeds</t>
    </r>
    <r>
      <rPr>
        <b/>
        <u/>
        <vertAlign val="superscript"/>
        <sz val="10"/>
        <color theme="10"/>
        <rFont val="Arial"/>
        <family val="2"/>
      </rPr>
      <t>15</t>
    </r>
  </si>
  <si>
    <r>
      <t>Name Plate Capacity</t>
    </r>
    <r>
      <rPr>
        <b/>
        <u/>
        <vertAlign val="superscript"/>
        <sz val="10"/>
        <color theme="10"/>
        <rFont val="Arial"/>
        <family val="2"/>
      </rPr>
      <t xml:space="preserve">16 </t>
    </r>
  </si>
  <si>
    <r>
      <t>Non-Condensable Gas Injection</t>
    </r>
    <r>
      <rPr>
        <b/>
        <u/>
        <vertAlign val="superscript"/>
        <sz val="10"/>
        <color theme="10"/>
        <rFont val="Arial"/>
        <family val="2"/>
      </rPr>
      <t>17</t>
    </r>
  </si>
  <si>
    <r>
      <t>Solvent Injection</t>
    </r>
    <r>
      <rPr>
        <b/>
        <u/>
        <vertAlign val="superscript"/>
        <sz val="10"/>
        <color theme="10"/>
        <rFont val="Arial"/>
        <family val="2"/>
      </rPr>
      <t>18</t>
    </r>
  </si>
  <si>
    <t>14. Greenhouse Gas Emission Intensity – Total tonnes of CO2 emitted per m3 of bitumen produced per year by the OSR project.</t>
  </si>
  <si>
    <t xml:space="preserve">15. Other Net Proceeds </t>
  </si>
  <si>
    <t>16. Name Plate Capacity</t>
  </si>
  <si>
    <t>Other (*)</t>
  </si>
  <si>
    <t>(*) Other - Other technology applied to bitumen production as per Oil Sands Guidelines definition</t>
  </si>
  <si>
    <t>GHG Emission Intensity Factor (***)</t>
  </si>
  <si>
    <t>Non Energy Operating Costs (**)</t>
  </si>
  <si>
    <t>(***) Project based.</t>
  </si>
  <si>
    <r>
      <t>Phases Already Producing</t>
    </r>
    <r>
      <rPr>
        <b/>
        <u/>
        <vertAlign val="superscript"/>
        <sz val="10"/>
        <color theme="10"/>
        <rFont val="Arial"/>
        <family val="2"/>
      </rPr>
      <t>26</t>
    </r>
  </si>
  <si>
    <r>
      <t>Phases Already Producing</t>
    </r>
    <r>
      <rPr>
        <b/>
        <u/>
        <vertAlign val="superscript"/>
        <sz val="10"/>
        <color theme="10"/>
        <rFont val="Arial"/>
        <family val="2"/>
      </rPr>
      <t>27</t>
    </r>
  </si>
  <si>
    <r>
      <t>Phases Already Producing</t>
    </r>
    <r>
      <rPr>
        <b/>
        <u/>
        <vertAlign val="superscript"/>
        <sz val="10"/>
        <color theme="10"/>
        <rFont val="Arial"/>
        <family val="2"/>
      </rPr>
      <t>31</t>
    </r>
  </si>
  <si>
    <r>
      <t>Phases Already Producing</t>
    </r>
    <r>
      <rPr>
        <b/>
        <u/>
        <vertAlign val="superscript"/>
        <sz val="10"/>
        <color theme="10"/>
        <rFont val="Arial"/>
        <family val="2"/>
      </rPr>
      <t>28</t>
    </r>
  </si>
  <si>
    <r>
      <t>Phases Already Producing</t>
    </r>
    <r>
      <rPr>
        <b/>
        <u/>
        <vertAlign val="superscript"/>
        <sz val="10"/>
        <color theme="10"/>
        <rFont val="Arial"/>
        <family val="2"/>
      </rPr>
      <t>29</t>
    </r>
  </si>
  <si>
    <r>
      <t>Phases Already Producing</t>
    </r>
    <r>
      <rPr>
        <b/>
        <u/>
        <vertAlign val="superscript"/>
        <sz val="10"/>
        <color theme="10"/>
        <rFont val="Arial"/>
        <family val="2"/>
      </rPr>
      <t>30</t>
    </r>
  </si>
  <si>
    <r>
      <t xml:space="preserve">Name Plate Capacity Approved for Bitumen </t>
    </r>
    <r>
      <rPr>
        <b/>
        <u/>
        <vertAlign val="superscript"/>
        <sz val="10"/>
        <color theme="10"/>
        <rFont val="Arial"/>
        <family val="2"/>
      </rPr>
      <t>16</t>
    </r>
  </si>
  <si>
    <r>
      <t xml:space="preserve">Name Plate Capacity Approved for Steam </t>
    </r>
    <r>
      <rPr>
        <b/>
        <u/>
        <vertAlign val="superscript"/>
        <sz val="10"/>
        <color theme="10"/>
        <rFont val="Arial"/>
        <family val="2"/>
      </rPr>
      <t>16</t>
    </r>
  </si>
  <si>
    <t>Sustaining Capital Costs</t>
  </si>
  <si>
    <t>Natural Gas Volume Used for Steam Injection Volume</t>
  </si>
  <si>
    <t>Production Well Rate</t>
  </si>
  <si>
    <t>Injection Well Rate</t>
  </si>
  <si>
    <t>Total Production Wells</t>
  </si>
  <si>
    <t>Strategic Policy Division</t>
  </si>
  <si>
    <t xml:space="preserve">Oil Sands Project Area </t>
  </si>
  <si>
    <t>Non-Energy Operating Costs (Excluding natural gas, diluent, and greenhouse gas emission compliance costs)</t>
  </si>
  <si>
    <r>
      <t>§</t>
    </r>
    <r>
      <rPr>
        <sz val="10"/>
        <rFont val="Times New Roman"/>
        <family val="1"/>
      </rPr>
      <t xml:space="preserve">   </t>
    </r>
    <r>
      <rPr>
        <sz val="10"/>
        <rFont val="Arial"/>
        <family val="2"/>
      </rPr>
      <t xml:space="preserve">Non-Energy Operating Costs: exclude the costs of  natural gas, diluent, and greenhouse gas emission compliance costs.  </t>
    </r>
  </si>
  <si>
    <t>Greenhouse Gas Emission Compliance Costs (debit as positive and credit as negative)</t>
  </si>
  <si>
    <t xml:space="preserve"> - Change in monetary values from thousands to unit dollars.</t>
  </si>
  <si>
    <t xml:space="preserve"> - Project Technology added to the form (Mining, SAGD, CSS, Primary, and Other - Other type of technology should specify).</t>
  </si>
  <si>
    <t xml:space="preserve"> - Updated definitions for information fields. Definitions of the terms with a superscript number are included in the “Superscript Notes” worksheet.  </t>
  </si>
  <si>
    <t xml:space="preserve"> - Technology information category requirements summary worksheet added (“Category Requirements” worksheet).  </t>
  </si>
  <si>
    <t xml:space="preserve"> - Cells validation and checks incorporated in a new worksheet (“Validation &amp; Check” worksheet).  </t>
  </si>
  <si>
    <t xml:space="preserve"> - Project Technology determines mandatory fields. Non mandatory fields are shaded in black.</t>
  </si>
  <si>
    <t xml:space="preserve"> - Net Cumulative Balance worksheet eliminated and replaced by cell field in "Forecast Report From" worksheet.</t>
  </si>
  <si>
    <t xml:space="preserve"> - New information fields added to the form: </t>
  </si>
  <si>
    <t>- OSR Project Number</t>
  </si>
  <si>
    <t>- Oil Sands Project Area</t>
  </si>
  <si>
    <t>- Steam Injection Volume (Forecast Report Form and Volume worksheets)</t>
  </si>
  <si>
    <t>- Strategic Capital Wells (Forecast Report Form and Capital Costs worksheets)</t>
  </si>
  <si>
    <t>- Fixed Opex (Forecast Report Form and Non-Energy Operating Costs worksheets)</t>
  </si>
  <si>
    <t>- Non-Gas Variable Opex (Forecast Report Form and Non-Energy Operating Costs worksheets)</t>
  </si>
  <si>
    <t>- Strategic Capital Facilities (Forecast Report Form and Capital Costs worksheets)</t>
  </si>
  <si>
    <t>- Sustaining Capital Wells (Forecast Report Form and Capital Costs worksheets)</t>
  </si>
  <si>
    <t>- Sustaining Capital Facilities (Forecast Report Form and Capital Costs worksheets)</t>
  </si>
  <si>
    <t>- Abandonments Capital Wells (Forecast Report Form and Capital Costs worksheets)</t>
  </si>
  <si>
    <t>- Abandonments Capital Facilities (Forecast Report Form and Capital Costs worksheets)</t>
  </si>
  <si>
    <t>- Abandonments Capital Reclamation Capital (Forecast Report Form and Capital Costs worksheets)</t>
  </si>
  <si>
    <t xml:space="preserve">- Number of New Production Wells (Forecast Report Form and Wells worksheets) </t>
  </si>
  <si>
    <t xml:space="preserve">- Number of Abandoned Production Wells (Forecast Report Form and Wells worksheets) </t>
  </si>
  <si>
    <t xml:space="preserve">- Number of New Injection Wells (Forecast Report Form and Wells worksheets)  </t>
  </si>
  <si>
    <t xml:space="preserve">-  Number of Abandoned Injection Wells (Forecast Report Form and Wells worksheets)  </t>
  </si>
  <si>
    <t>- Name Plate Capacity Total Project Approved for Bitumen (Forecast Report Form and Volume worksheets)</t>
  </si>
  <si>
    <t xml:space="preserve">- GHG Emission Intensity Factor (Forecast Report Form worksheet)  </t>
  </si>
  <si>
    <t>- Name Plate Capacity Total Project Approved for Steam (Forecast Report Form and Volume worksheets)</t>
  </si>
  <si>
    <t>- Non-Condensable Gas (Forecast Report Form and Volume worksheets)</t>
  </si>
  <si>
    <t>- Solvent Injection (Forecast Report Form and Volume worksheets)</t>
  </si>
  <si>
    <t xml:space="preserve"> - Project phase information worksheets simplified from 6 to 4 worksheets. Before: net cumulative balance, production volume, natural gas volume used for bitumen production, operating costs, strategic capital costs and sustaining capital costs. Now: "Volume", "Non-Energy Operating Costs", "Capital Costs", and "Wells" worksheets</t>
  </si>
  <si>
    <t>Project Technology</t>
  </si>
  <si>
    <t xml:space="preserve">Specify "Other" Project Technology </t>
  </si>
  <si>
    <t>Project GHG Emission  Intensity per m3</t>
  </si>
  <si>
    <r>
      <t>§</t>
    </r>
    <r>
      <rPr>
        <sz val="10"/>
        <rFont val="Times New Roman"/>
        <family val="1"/>
      </rPr>
      <t xml:space="preserve">   </t>
    </r>
    <r>
      <rPr>
        <sz val="10"/>
        <rFont val="Arial"/>
        <family val="2"/>
      </rPr>
      <t>For all other units, follow the units shown on the Forecast Report Form worksheet.</t>
    </r>
  </si>
  <si>
    <t>Operator’s Forecast report must identify the net cumulative balance for the current calendar year.</t>
  </si>
  <si>
    <t>11. Natural Gas Price ($/GJ): Forecasts of the natural gas purchase price.</t>
  </si>
  <si>
    <t>17. Non-Condensable Gas Injection – Refers to the non-condensable gas added to the steam that is injected in the reservoir to stimulate bitumen production.</t>
  </si>
  <si>
    <t>18. Solvent Injection – Refers to the solvents added to the steam that is injected in the reservoir to stimulate bitumen production.</t>
  </si>
  <si>
    <t xml:space="preserve">is considered after a project reaches peak capacity. Enter sustaining capex for wells and facilities dollar values in the respective table. Costs related to all delineation, </t>
  </si>
  <si>
    <t>Bbl. / day</t>
  </si>
  <si>
    <t>GJ / bbl. &amp; GJ / Steam bbl.</t>
  </si>
  <si>
    <t>Cost / bbl.</t>
  </si>
  <si>
    <t>Bbl. / well</t>
  </si>
  <si>
    <t xml:space="preserve"> - Added one chart showing natural gas volumes used for bitumen production in GJ/bbl. </t>
  </si>
  <si>
    <t xml:space="preserve">- Project Technology and Specify "Other" Project Technology </t>
  </si>
  <si>
    <t>Cleaned Crude Bitumen Volume - Bbl. / Day</t>
  </si>
  <si>
    <t>Bbl. / Day</t>
  </si>
  <si>
    <t>GJ / Bbl.</t>
  </si>
  <si>
    <t>GJ / Steam bbl.</t>
  </si>
  <si>
    <t>Bbl. per day / Well</t>
  </si>
  <si>
    <t>Abandonments and Reclamation Capital</t>
  </si>
  <si>
    <t>Abandonment Wells</t>
  </si>
  <si>
    <t>Abandonment Facilities</t>
  </si>
  <si>
    <t>Capital Costs - Abandonments and Reclamation Capital - Abandonment Wells (Canadian Dollars)</t>
  </si>
  <si>
    <t>Capital Costs - Abandonments and Reclamation Capital - Abandonment Facilities (Canadian Dollars)</t>
  </si>
  <si>
    <t>Capital Costs - Abandonments and Reclamation Capital - Reclamation Capital  (Canadian Dollars)</t>
  </si>
  <si>
    <r>
      <t xml:space="preserve">   -</t>
    </r>
    <r>
      <rPr>
        <sz val="10"/>
        <rFont val="Times New Roman"/>
        <family val="1"/>
      </rPr>
      <t xml:space="preserve"> </t>
    </r>
    <r>
      <rPr>
        <u/>
        <sz val="10"/>
        <rFont val="Arial"/>
        <family val="2"/>
      </rPr>
      <t>Abandonments and Reclamation Capital</t>
    </r>
    <r>
      <rPr>
        <sz val="10"/>
        <rFont val="Arial"/>
        <family val="2"/>
      </rPr>
      <t xml:space="preserve">: Enter abandonment capex for wells and facilities and reclamation capital dollar values in the respective table. Enter </t>
    </r>
  </si>
  <si>
    <t>reclamation costs and end of life liabilities at the end of the project (including dismantlement and decommissioning costs of production facilities).</t>
  </si>
  <si>
    <t xml:space="preserve">    •  Cells shaded in grey must be completed. The mandatory fields are subject to the project technology selected on the "Forecast Report Form" worksheet. Non-shaded cells are linked or computed values from other cells or worksheets; cells shaded in black do not apply to the project.</t>
  </si>
  <si>
    <r>
      <t xml:space="preserve">    •  </t>
    </r>
    <r>
      <rPr>
        <sz val="11"/>
        <color indexed="8"/>
        <rFont val="Arial"/>
        <family val="2"/>
      </rPr>
      <t xml:space="preserve">All monetary values such as prices, costs and revenues must be reported in </t>
    </r>
    <r>
      <rPr>
        <b/>
        <u/>
        <sz val="11"/>
        <color indexed="8"/>
        <rFont val="Arial"/>
        <family val="2"/>
      </rPr>
      <t>real Canadian dollars as of the current year</t>
    </r>
    <r>
      <rPr>
        <sz val="11"/>
        <color indexed="8"/>
        <rFont val="Arial"/>
        <family val="2"/>
      </rPr>
      <t>.</t>
    </r>
  </si>
  <si>
    <r>
      <t xml:space="preserve">    •  Mandatory fields for each project technology are listed</t>
    </r>
    <r>
      <rPr>
        <sz val="11"/>
        <color indexed="8"/>
        <rFont val="Arial"/>
        <family val="2"/>
      </rPr>
      <t xml:space="preserve"> in the “Category Requirements” worksheet.  </t>
    </r>
  </si>
  <si>
    <r>
      <t xml:space="preserve">    •  </t>
    </r>
    <r>
      <rPr>
        <sz val="11"/>
        <color indexed="8"/>
        <rFont val="Arial"/>
        <family val="2"/>
      </rPr>
      <t xml:space="preserve">Please note that the project's production forecast must be cleaned crude bitumen volumes at the Royalty Calculation Point (RCP). </t>
    </r>
  </si>
  <si>
    <r>
      <t xml:space="preserve">    •  </t>
    </r>
    <r>
      <rPr>
        <sz val="11"/>
        <color indexed="8"/>
        <rFont val="Arial"/>
        <family val="2"/>
      </rPr>
      <t xml:space="preserve">For cold production projects, please report the fuel gas used in the “Total Natural Gas Volumes Used for Bitumen Production” line. If the project does not measure or estimate solution gas, please put zeros in the “Solution Gas Volume Used” line on the "Forecast Report Form" worksheet.  </t>
    </r>
  </si>
  <si>
    <r>
      <t xml:space="preserve">    •  </t>
    </r>
    <r>
      <rPr>
        <sz val="11"/>
        <color indexed="8"/>
        <rFont val="Arial"/>
        <family val="2"/>
      </rPr>
      <t xml:space="preserve">Please include additional notes in the ‘Additional Notes’ section in the “Forecast Report Form” worksheet if further clarifications or explanations are needed.  </t>
    </r>
  </si>
  <si>
    <r>
      <t xml:space="preserve">    •  </t>
    </r>
    <r>
      <rPr>
        <sz val="11"/>
        <color indexed="8"/>
        <rFont val="Arial"/>
        <family val="2"/>
      </rPr>
      <t>Please use the "Input Checks" worksheet to double check your entries before submitting.</t>
    </r>
  </si>
  <si>
    <r>
      <t xml:space="preserve">    •  If your submission is rejected, please also refer to th</t>
    </r>
    <r>
      <rPr>
        <sz val="11"/>
        <color indexed="8"/>
        <rFont val="Arial"/>
        <family val="2"/>
      </rPr>
      <t xml:space="preserve">e “Validation &amp; Checks” worksheet for errors.  </t>
    </r>
  </si>
  <si>
    <t>Decimal Places</t>
  </si>
  <si>
    <t>Approved project name</t>
  </si>
  <si>
    <t>Approved OSR number</t>
  </si>
  <si>
    <t>Associated to the OSR number</t>
  </si>
  <si>
    <t>Drop-down (Mining, Primary, SAGD, CSS, Other)</t>
  </si>
  <si>
    <t>Hardcoded value by DOE</t>
  </si>
  <si>
    <t>Numeric value</t>
  </si>
  <si>
    <t>&gt;=0</t>
  </si>
  <si>
    <t>&gt;=800 and &lt;=1,100</t>
  </si>
  <si>
    <t>&gt;=0% and &lt;=10%</t>
  </si>
  <si>
    <t>&gt;=0 and &lt;=5</t>
  </si>
  <si>
    <t>Positive whole numbers and zero</t>
  </si>
  <si>
    <t>GHG Emission Intensity</t>
  </si>
  <si>
    <t>&gt;0</t>
  </si>
  <si>
    <t>Non-Condensable Gas Injection</t>
  </si>
  <si>
    <r>
      <t xml:space="preserve">      a.</t>
    </r>
    <r>
      <rPr>
        <sz val="10"/>
        <rFont val="Times New Roman"/>
        <family val="1"/>
      </rPr>
      <t xml:space="preserve">    </t>
    </r>
    <r>
      <rPr>
        <sz val="10"/>
        <rFont val="Arial"/>
        <family val="2"/>
      </rPr>
      <t>Average density in kg/m</t>
    </r>
    <r>
      <rPr>
        <vertAlign val="superscript"/>
        <sz val="10"/>
        <rFont val="Arial"/>
        <family val="2"/>
      </rPr>
      <t>3</t>
    </r>
    <r>
      <rPr>
        <sz val="10"/>
        <rFont val="Arial"/>
        <family val="2"/>
      </rPr>
      <t xml:space="preserve"> </t>
    </r>
  </si>
  <si>
    <t>7. Diluent</t>
  </si>
  <si>
    <r>
      <t>§</t>
    </r>
    <r>
      <rPr>
        <sz val="10"/>
        <rFont val="Times New Roman"/>
        <family val="1"/>
      </rPr>
      <t xml:space="preserve">   </t>
    </r>
    <r>
      <rPr>
        <sz val="10"/>
        <rFont val="Arial"/>
        <family val="2"/>
      </rPr>
      <t>Forecast diluent volume used at RCP and identify the diluent type; also report the diluent price and indicate the pricing location.</t>
    </r>
  </si>
  <si>
    <r>
      <t>§</t>
    </r>
    <r>
      <rPr>
        <sz val="10"/>
        <rFont val="Times New Roman"/>
        <family val="1"/>
      </rPr>
      <t xml:space="preserve">   </t>
    </r>
    <r>
      <rPr>
        <sz val="10"/>
        <rFont val="Arial"/>
        <family val="2"/>
      </rPr>
      <t>If the project doesn't use diluent, please fill in "None" for diluent type and pricing location, and zeros for diluent volume and diluent price.</t>
    </r>
  </si>
  <si>
    <r>
      <t>§</t>
    </r>
    <r>
      <rPr>
        <sz val="10"/>
        <rFont val="Times New Roman"/>
        <family val="1"/>
      </rPr>
      <t xml:space="preserve">   </t>
    </r>
    <r>
      <rPr>
        <sz val="10"/>
        <rFont val="Arial"/>
        <family val="2"/>
      </rPr>
      <t xml:space="preserve">Other product revenues include the Operator’s Forecast of revenues from oil sands by-products such as sulphur and coke. </t>
    </r>
  </si>
  <si>
    <r>
      <t>§</t>
    </r>
    <r>
      <rPr>
        <sz val="10"/>
        <rFont val="Times New Roman"/>
        <family val="1"/>
      </rPr>
      <t xml:space="preserve">   </t>
    </r>
    <r>
      <rPr>
        <sz val="10"/>
        <rFont val="Arial"/>
        <family val="2"/>
      </rPr>
      <t>Please fill in "None" in the cell below "Specify the Products" if the project doesn't have such revenues and zeros for the revenue forecast.</t>
    </r>
  </si>
  <si>
    <r>
      <t>§</t>
    </r>
    <r>
      <rPr>
        <sz val="10"/>
        <rFont val="Times New Roman"/>
        <family val="1"/>
      </rPr>
      <t xml:space="preserve">   </t>
    </r>
    <r>
      <rPr>
        <sz val="10"/>
        <rFont val="Arial"/>
        <family val="2"/>
      </rPr>
      <t>“Other Product Revenues” and “Other Net Proceeds” are mutually exclusive.</t>
    </r>
  </si>
  <si>
    <r>
      <t>§</t>
    </r>
    <r>
      <rPr>
        <sz val="10"/>
        <rFont val="Times New Roman"/>
        <family val="1"/>
      </rPr>
      <t xml:space="preserve">   </t>
    </r>
    <r>
      <rPr>
        <sz val="10"/>
        <rFont val="Arial"/>
        <family val="2"/>
      </rPr>
      <t>If the Project does not measure or estimate solution gas, put zeros in the “Solution Gas Volume Used” line.</t>
    </r>
  </si>
  <si>
    <t xml:space="preserve">         the Project's bitumen production capacity above the current approved levels or decrease cost of the project. Strategic capex is considered before a project reaches</t>
  </si>
  <si>
    <t>peak capacity. Enter strategic capex for wells and facilities dollar values in the respective table. Costs related to all delineation, observation, water source/disposal,</t>
  </si>
  <si>
    <t>observation, water source/disposal, bitumen production/injection wells should be reported under sustaining capital wells.</t>
  </si>
  <si>
    <r>
      <t>§</t>
    </r>
    <r>
      <rPr>
        <sz val="10"/>
        <rFont val="Times New Roman"/>
        <family val="1"/>
      </rPr>
      <t xml:space="preserve">   </t>
    </r>
    <r>
      <rPr>
        <sz val="10"/>
        <rFont val="Arial"/>
        <family val="2"/>
      </rPr>
      <t>The phases that are already producing should be combined in a single row of data. Phases not producing yet should be reported individually.</t>
    </r>
  </si>
  <si>
    <r>
      <t>§</t>
    </r>
    <r>
      <rPr>
        <sz val="10"/>
        <rFont val="Times New Roman"/>
        <family val="1"/>
      </rPr>
      <t xml:space="preserve">   </t>
    </r>
    <r>
      <rPr>
        <sz val="10"/>
        <rFont val="Arial"/>
        <family val="2"/>
      </rPr>
      <t>For example, if a project has 5 phases, with phases 1 and 2 producing, phase 3 under construction, and phases 4 and 5 approved, then the table should be prepared as:</t>
    </r>
  </si>
  <si>
    <r>
      <t xml:space="preserve">   -</t>
    </r>
    <r>
      <rPr>
        <sz val="10"/>
        <rFont val="Times New Roman"/>
        <family val="1"/>
      </rPr>
      <t xml:space="preserve"> </t>
    </r>
    <r>
      <rPr>
        <sz val="10"/>
        <rFont val="Arial"/>
        <family val="2"/>
      </rPr>
      <t>First row, has data for phase 1 and 2 combined</t>
    </r>
  </si>
  <si>
    <r>
      <t xml:space="preserve">   -</t>
    </r>
    <r>
      <rPr>
        <sz val="10"/>
        <rFont val="Times New Roman"/>
        <family val="1"/>
      </rPr>
      <t xml:space="preserve"> </t>
    </r>
    <r>
      <rPr>
        <sz val="10"/>
        <rFont val="Arial"/>
        <family val="2"/>
      </rPr>
      <t>Second row, has data for phase 3</t>
    </r>
  </si>
  <si>
    <r>
      <t xml:space="preserve">   -</t>
    </r>
    <r>
      <rPr>
        <sz val="10"/>
        <rFont val="Times New Roman"/>
        <family val="1"/>
      </rPr>
      <t xml:space="preserve"> </t>
    </r>
    <r>
      <rPr>
        <sz val="10"/>
        <rFont val="Arial"/>
        <family val="2"/>
      </rPr>
      <t>Third row, has data for phase 4</t>
    </r>
  </si>
  <si>
    <r>
      <t xml:space="preserve">   -</t>
    </r>
    <r>
      <rPr>
        <sz val="10"/>
        <rFont val="Times New Roman"/>
        <family val="1"/>
      </rPr>
      <t xml:space="preserve"> </t>
    </r>
    <r>
      <rPr>
        <sz val="10"/>
        <rFont val="Arial"/>
        <family val="2"/>
      </rPr>
      <t>Fourth row, has data for phase 5</t>
    </r>
  </si>
  <si>
    <r>
      <t>§</t>
    </r>
    <r>
      <rPr>
        <sz val="10"/>
        <rFont val="Times New Roman"/>
        <family val="1"/>
      </rPr>
      <t xml:space="preserve">   </t>
    </r>
    <r>
      <rPr>
        <sz val="10"/>
        <rFont val="Arial"/>
        <family val="2"/>
      </rPr>
      <t>A phase level forecast of total operating costs excluding natural gas, diluent costs, and greenhouse gas emission compliance costs (debit or credit).</t>
    </r>
  </si>
  <si>
    <r>
      <t>§</t>
    </r>
    <r>
      <rPr>
        <sz val="10"/>
        <rFont val="Times New Roman"/>
        <family val="1"/>
      </rPr>
      <t> </t>
    </r>
    <r>
      <rPr>
        <sz val="10"/>
        <rFont val="Arial"/>
        <family val="2"/>
      </rPr>
      <t xml:space="preserve"> Project technology definitions: </t>
    </r>
  </si>
  <si>
    <r>
      <t>§</t>
    </r>
    <r>
      <rPr>
        <sz val="10"/>
        <rFont val="Times New Roman"/>
        <family val="1"/>
      </rPr>
      <t>  </t>
    </r>
    <r>
      <rPr>
        <sz val="10"/>
        <rFont val="Arial"/>
        <family val="2"/>
      </rPr>
      <t>Solvent addition or NCG addition in SAGD or CSS would be considered in those categories and not as “Other”.</t>
    </r>
  </si>
  <si>
    <r>
      <t xml:space="preserve">   -</t>
    </r>
    <r>
      <rPr>
        <sz val="10"/>
        <rFont val="Times New Roman"/>
        <family val="1"/>
      </rPr>
      <t xml:space="preserve"> </t>
    </r>
    <r>
      <rPr>
        <sz val="10"/>
        <rFont val="Arial"/>
        <family val="2"/>
      </rPr>
      <t xml:space="preserve">Mining: Surface mining is defined as the extraction of ore from an open pit or burrow. Surface mining is sometimes known as open-pit, open-cut or open-cast mining </t>
    </r>
  </si>
  <si>
    <t>and is only commercially viable if the deposit is located relative close to the surface.</t>
  </si>
  <si>
    <r>
      <t xml:space="preserve">   -</t>
    </r>
    <r>
      <rPr>
        <sz val="10"/>
        <rFont val="Times New Roman"/>
        <family val="1"/>
      </rPr>
      <t xml:space="preserve"> </t>
    </r>
    <r>
      <rPr>
        <sz val="10"/>
        <rFont val="Arial"/>
        <family val="2"/>
      </rPr>
      <t>Steam assisted gravity drainage (SAGD): An in situ method of bitumen recovery using horizontal wells and steam stimulation.</t>
    </r>
  </si>
  <si>
    <t xml:space="preserve">        pump bitumen to the surface. The process occurs in cycles, with steam injection followed by a resting period, followed by a production phase, then another steam</t>
  </si>
  <si>
    <t xml:space="preserve">        injection and so on.</t>
  </si>
  <si>
    <r>
      <t xml:space="preserve">   -</t>
    </r>
    <r>
      <rPr>
        <sz val="10"/>
        <rFont val="Times New Roman"/>
        <family val="1"/>
      </rPr>
      <t xml:space="preserve"> </t>
    </r>
    <r>
      <rPr>
        <sz val="10"/>
        <rFont val="Arial"/>
        <family val="2"/>
      </rPr>
      <t>Primary Category Includes:</t>
    </r>
  </si>
  <si>
    <t xml:space="preserve">            a. Primary recovery: The first stage of hydrocarbon production, in which natural reservoir energy, such as gasdrive, waterdrive or gravity drainage, displaces </t>
  </si>
  <si>
    <t xml:space="preserve">               hydrocarbons from the reservoir.</t>
  </si>
  <si>
    <r>
      <t xml:space="preserve">   -</t>
    </r>
    <r>
      <rPr>
        <sz val="10"/>
        <rFont val="Times New Roman"/>
        <family val="1"/>
      </rPr>
      <t xml:space="preserve"> </t>
    </r>
    <r>
      <rPr>
        <sz val="10"/>
        <rFont val="Arial"/>
        <family val="2"/>
      </rPr>
      <t xml:space="preserve">Cyclic steam stimulation (CSS): An in situ method of bitumen recovery that uses steam injection to reduce the viscosity of bitumen deposits, making it possible to </t>
    </r>
  </si>
  <si>
    <t xml:space="preserve">            b. Secondary recovery: The second stage of hydrocarbon production during which an external fluid such as water or gas is injected into the reservoir through injection </t>
  </si>
  <si>
    <t xml:space="preserve">               wells located in rock that has fluid communication with production wells.</t>
  </si>
  <si>
    <t xml:space="preserve">            c. Tertiary recovery: The third stage of hydrocarbon production, comprising recovery methods that follow waterflooding or pressure maintenance. The principal tertiary </t>
  </si>
  <si>
    <t xml:space="preserve">               recovery techniques used are thermal methods, gas injection and chemical flooding. The term is sometimes used as a synonym for enhanced oil recovery (EOR).</t>
  </si>
  <si>
    <r>
      <t xml:space="preserve">   -</t>
    </r>
    <r>
      <rPr>
        <sz val="10"/>
        <rFont val="Times New Roman"/>
        <family val="1"/>
      </rPr>
      <t xml:space="preserve"> </t>
    </r>
    <r>
      <rPr>
        <sz val="10"/>
        <rFont val="Arial"/>
        <family val="2"/>
      </rPr>
      <t>Other: Any other recovery method that does not qualify in any of the previous method definitions listed above.</t>
    </r>
  </si>
  <si>
    <r>
      <t>Project Technology</t>
    </r>
    <r>
      <rPr>
        <b/>
        <u/>
        <vertAlign val="superscript"/>
        <sz val="10"/>
        <color theme="10"/>
        <rFont val="Arial"/>
        <family val="2"/>
      </rPr>
      <t>0</t>
    </r>
  </si>
  <si>
    <t>0. Project Technology</t>
  </si>
  <si>
    <t xml:space="preserve">2. Please include additional notes in the ‘Additional Notes’ section at the bottom if further clarifications or explanations are needed.  </t>
  </si>
  <si>
    <t xml:space="preserve">1. For superscript explanations and definitions please click on the underlined term and follow the link to the 'Superscript Notes' worksheet. </t>
  </si>
  <si>
    <r>
      <t xml:space="preserve">    •  </t>
    </r>
    <r>
      <rPr>
        <sz val="11"/>
        <color indexed="8"/>
        <rFont val="Arial"/>
        <family val="2"/>
      </rPr>
      <t xml:space="preserve">Definitions of the terms with a superscript number on the "Forecast Report Form", "Volumes", "Non-Energy Operating Costs", "Capital Costs", and "Wells" worksheets are hyperlinked to the “Superscript Notes” worksheet.  </t>
    </r>
  </si>
  <si>
    <r>
      <t xml:space="preserve">    •  Please start with filling in the grey shaded cells in the </t>
    </r>
    <r>
      <rPr>
        <sz val="11"/>
        <color indexed="8"/>
        <rFont val="Arial"/>
        <family val="2"/>
      </rPr>
      <t xml:space="preserve"> “Forecast Report Form” worksheet and then moving on to fill in grey shaded cells in the following four worksheets: "Volumes", "Non-Energy Operating Costs", "Capital Costs", and "Wells"; these worksheets contain phase specific information and will be summed up in the "Forecast Report Form" worksheet.</t>
    </r>
  </si>
  <si>
    <r>
      <rPr>
        <b/>
        <u/>
        <sz val="10"/>
        <rFont val="Arial"/>
        <family val="2"/>
      </rPr>
      <t>Note</t>
    </r>
    <r>
      <rPr>
        <b/>
        <sz val="10"/>
        <rFont val="Arial"/>
        <family val="2"/>
      </rPr>
      <t>: Non-Energy Operating Costs should exclude natural gas, diluent, and greenhouse gas emission compliance costs.</t>
    </r>
  </si>
  <si>
    <t>(**) Non-Energy Operating Costs should exclude natural gas, diluent, and greenhouse gas emission compliance costs.</t>
  </si>
  <si>
    <t>Validation Date</t>
  </si>
  <si>
    <t>Drop-down (Athabasca, Cold Lake, Peace River)</t>
  </si>
  <si>
    <t>Numeric positive value</t>
  </si>
  <si>
    <t>Tonnes/m3</t>
  </si>
  <si>
    <t>&gt;0 and &lt;10</t>
  </si>
  <si>
    <t>&gt;0 or zero if not applicable</t>
  </si>
  <si>
    <t>Text and date in YYYY-MM-DD format</t>
  </si>
  <si>
    <t>Any Value or "None" if not applicable</t>
  </si>
  <si>
    <t>Strategic Capital Costs</t>
  </si>
  <si>
    <t>Abandonment Capital Costs - Wells</t>
  </si>
  <si>
    <t>Phases (*)</t>
  </si>
  <si>
    <r>
      <rPr>
        <b/>
        <u/>
        <sz val="10"/>
        <rFont val="Arial"/>
        <family val="2"/>
      </rPr>
      <t>Note</t>
    </r>
    <r>
      <rPr>
        <b/>
        <sz val="10"/>
        <rFont val="Arial"/>
        <family val="2"/>
      </rPr>
      <t>: Phases (*). In order to activate the field for the data a phase name, code, letter should be added in the phase cells in column F, lines 4 to 13. Example Phase "A-C", Phase "1", etc</t>
    </r>
  </si>
  <si>
    <t>Date Range</t>
  </si>
  <si>
    <r>
      <t>§</t>
    </r>
    <r>
      <rPr>
        <sz val="10"/>
        <rFont val="Times New Roman"/>
        <family val="1"/>
      </rPr>
      <t xml:space="preserve">   </t>
    </r>
    <r>
      <rPr>
        <sz val="10"/>
        <rFont val="Arial"/>
        <family val="2"/>
      </rPr>
      <t>Projects that have not yet reached payout must provide a forecast of the expected Project payout date (YYYY-MM-DD).</t>
    </r>
  </si>
  <si>
    <r>
      <t>§</t>
    </r>
    <r>
      <rPr>
        <sz val="10"/>
        <rFont val="Times New Roman"/>
        <family val="1"/>
      </rPr>
      <t xml:space="preserve">   </t>
    </r>
    <r>
      <rPr>
        <sz val="10"/>
        <rFont val="Arial"/>
        <family val="2"/>
      </rPr>
      <t>Projects that have  yet reached payout must provide their actual Project payout date (YYYY-MM-DD).</t>
    </r>
  </si>
  <si>
    <r>
      <t>Actual or Forecast of Project Payout Date</t>
    </r>
    <r>
      <rPr>
        <b/>
        <u/>
        <vertAlign val="superscript"/>
        <sz val="10"/>
        <color theme="10"/>
        <rFont val="Arial"/>
        <family val="2"/>
      </rPr>
      <t>19</t>
    </r>
  </si>
  <si>
    <t xml:space="preserve">19. Actual or Forecast of Project Payout Date </t>
  </si>
  <si>
    <r>
      <t>Additional Notes</t>
    </r>
    <r>
      <rPr>
        <b/>
        <u/>
        <vertAlign val="superscript"/>
        <sz val="10"/>
        <color theme="10"/>
        <rFont val="Arial"/>
        <family val="2"/>
      </rPr>
      <t>20</t>
    </r>
  </si>
  <si>
    <t xml:space="preserve">20. Additional Notes  </t>
  </si>
  <si>
    <r>
      <t>Production Volumes Inputs Check</t>
    </r>
    <r>
      <rPr>
        <b/>
        <u/>
        <vertAlign val="superscript"/>
        <sz val="11"/>
        <color theme="10"/>
        <rFont val="Arial"/>
        <family val="2"/>
      </rPr>
      <t>21</t>
    </r>
  </si>
  <si>
    <t>21. Production Volumes Inputs Check</t>
  </si>
  <si>
    <t>22. Costs Inputs Check</t>
  </si>
  <si>
    <r>
      <t>Costs Inputs Check</t>
    </r>
    <r>
      <rPr>
        <b/>
        <u/>
        <vertAlign val="superscript"/>
        <sz val="11"/>
        <color theme="10"/>
        <rFont val="Arial"/>
        <family val="2"/>
      </rPr>
      <t>22</t>
    </r>
  </si>
  <si>
    <t>23. Natural Gas Volume Inputs Check</t>
  </si>
  <si>
    <t>24. Steam Injection Volume Inputs Check</t>
  </si>
  <si>
    <r>
      <t>Natural Gas Volume Inputs Check</t>
    </r>
    <r>
      <rPr>
        <b/>
        <u/>
        <vertAlign val="superscript"/>
        <sz val="11"/>
        <color theme="10"/>
        <rFont val="Arial"/>
        <family val="2"/>
      </rPr>
      <t>23</t>
    </r>
  </si>
  <si>
    <r>
      <t>Steam Injection Volume Inputs Check</t>
    </r>
    <r>
      <rPr>
        <b/>
        <u/>
        <vertAlign val="superscript"/>
        <sz val="11"/>
        <color theme="10"/>
        <rFont val="Arial"/>
        <family val="2"/>
      </rPr>
      <t>24</t>
    </r>
  </si>
  <si>
    <r>
      <t>Wells Inputs Check</t>
    </r>
    <r>
      <rPr>
        <b/>
        <u/>
        <vertAlign val="superscript"/>
        <sz val="11"/>
        <color theme="10"/>
        <rFont val="Arial"/>
        <family val="2"/>
      </rPr>
      <t>25</t>
    </r>
  </si>
  <si>
    <t>25. Wells Inputs Check</t>
  </si>
  <si>
    <t>26. Production Volume</t>
  </si>
  <si>
    <t>27. Steam Injection Volume</t>
  </si>
  <si>
    <t>28. Natural Gas Volume</t>
  </si>
  <si>
    <t>29. Operating Costs</t>
  </si>
  <si>
    <t>30. Capital Cost</t>
  </si>
  <si>
    <t>31. Wells</t>
  </si>
  <si>
    <t>32. Non-Condensable Gas / Solvent</t>
  </si>
  <si>
    <r>
      <t>Phases Already Producing</t>
    </r>
    <r>
      <rPr>
        <b/>
        <u/>
        <vertAlign val="superscript"/>
        <sz val="10"/>
        <color theme="10"/>
        <rFont val="Arial"/>
        <family val="2"/>
      </rPr>
      <t>32</t>
    </r>
  </si>
  <si>
    <t>Actual or Forecast of Project Payout Date</t>
  </si>
  <si>
    <t>C$ / Bbl.</t>
  </si>
  <si>
    <t xml:space="preserve"> Millions of C$</t>
  </si>
  <si>
    <t>C$ / Well</t>
  </si>
  <si>
    <r>
      <t xml:space="preserve">      </t>
    </r>
    <r>
      <rPr>
        <b/>
        <sz val="10"/>
        <color rgb="FF000000"/>
        <rFont val="Arial"/>
        <family val="2"/>
      </rPr>
      <t>Technology must be consistent with OSR Project Approval</t>
    </r>
  </si>
  <si>
    <r>
      <t>§</t>
    </r>
    <r>
      <rPr>
        <sz val="10"/>
        <rFont val="Times New Roman"/>
        <family val="1"/>
      </rPr>
      <t xml:space="preserve">   </t>
    </r>
    <r>
      <rPr>
        <sz val="10"/>
        <rFont val="Arial"/>
        <family val="2"/>
      </rPr>
      <t>For Cold Production Projects report the fuel gas used on this line.</t>
    </r>
  </si>
  <si>
    <r>
      <t>§</t>
    </r>
    <r>
      <rPr>
        <sz val="10"/>
        <rFont val="Times New Roman"/>
        <family val="1"/>
      </rPr>
      <t xml:space="preserve">   </t>
    </r>
    <r>
      <rPr>
        <sz val="10"/>
        <rFont val="Arial"/>
        <family val="2"/>
      </rPr>
      <t>Production Wells: Number of new and abandoned production wells per year. Well count to be shown in the year when well commences production.</t>
    </r>
  </si>
  <si>
    <r>
      <t>§</t>
    </r>
    <r>
      <rPr>
        <sz val="10"/>
        <rFont val="Times New Roman"/>
        <family val="1"/>
      </rPr>
      <t xml:space="preserve">   </t>
    </r>
    <r>
      <rPr>
        <sz val="10"/>
        <rFont val="Arial"/>
        <family val="2"/>
      </rPr>
      <t>Injection Wells: Number of new and abandoned injection wells per year. Well count to be shown in the year when well commences injection.</t>
    </r>
  </si>
  <si>
    <r>
      <t>§</t>
    </r>
    <r>
      <rPr>
        <sz val="10"/>
        <rFont val="Times New Roman"/>
        <family val="1"/>
      </rPr>
      <t>  </t>
    </r>
    <r>
      <rPr>
        <sz val="10"/>
        <rFont val="Arial"/>
        <family val="2"/>
      </rPr>
      <t xml:space="preserve">If one OSR project shares one or more method of recovery, the method of recovery to select for the report is the one that produces the majority of the bitumen production. </t>
    </r>
  </si>
  <si>
    <r>
      <t>§</t>
    </r>
    <r>
      <rPr>
        <sz val="10"/>
        <rFont val="Times New Roman"/>
        <family val="1"/>
      </rPr>
      <t xml:space="preserve">   </t>
    </r>
    <r>
      <rPr>
        <sz val="10"/>
        <rFont val="Arial"/>
        <family val="2"/>
      </rPr>
      <t xml:space="preserve">Project designed and approved capacity for bitumen production (m3/yr). For current producing phases use OSR capacity values. For future phases use Alberta </t>
    </r>
  </si>
  <si>
    <t>Energy Regulator capacity values or operator's best estimates.</t>
  </si>
  <si>
    <r>
      <t>§</t>
    </r>
    <r>
      <rPr>
        <sz val="10"/>
        <rFont val="Times New Roman"/>
        <family val="1"/>
      </rPr>
      <t xml:space="preserve">   </t>
    </r>
    <r>
      <rPr>
        <sz val="10"/>
        <rFont val="Arial"/>
        <family val="2"/>
      </rPr>
      <t xml:space="preserve">Project designed and approved capacity for steam production  (m3/yr). For current producing phases use OSR capacity values. For future phases use Alberta </t>
    </r>
  </si>
  <si>
    <r>
      <t>§</t>
    </r>
    <r>
      <rPr>
        <sz val="10"/>
        <rFont val="Times New Roman"/>
        <family val="1"/>
      </rPr>
      <t xml:space="preserve">   </t>
    </r>
    <r>
      <rPr>
        <sz val="10"/>
        <rFont val="Arial"/>
        <family val="2"/>
      </rPr>
      <t>All monetary values such as prices, costs and revenues should be reported in real Canadian dollars as of the current year.</t>
    </r>
  </si>
  <si>
    <r>
      <t>§</t>
    </r>
    <r>
      <rPr>
        <sz val="10"/>
        <rFont val="Times New Roman"/>
        <family val="1"/>
      </rPr>
      <t xml:space="preserve">   </t>
    </r>
    <r>
      <rPr>
        <sz val="10"/>
        <rFont val="Arial"/>
        <family val="2"/>
      </rPr>
      <t>See superscript note 26 for an example.</t>
    </r>
  </si>
  <si>
    <r>
      <t>§</t>
    </r>
    <r>
      <rPr>
        <sz val="10"/>
        <rFont val="Times New Roman"/>
        <family val="1"/>
      </rPr>
      <t xml:space="preserve">   </t>
    </r>
    <r>
      <rPr>
        <sz val="10"/>
        <rFont val="Arial"/>
        <family val="2"/>
      </rPr>
      <t xml:space="preserve">Greenhouse Gas Emission Obligation Costs: Enter the greenhouse gas emission obligation costs related to the OSR project. These costs include the direct costs and </t>
    </r>
  </si>
  <si>
    <t xml:space="preserve">should align to the Alberta carbon price stipulated in the applicable regulation or the proposed changes to the regulation by the Government of Alberta. Administrative </t>
  </si>
  <si>
    <t>Costs. In the case of a credit, input the total amount in negative dollars.</t>
  </si>
  <si>
    <t xml:space="preserve">costs associated with the implementation and monitoring of the compliance program shall not be included. These costs must be excluded from Non-Energy Operating </t>
  </si>
  <si>
    <t>A535</t>
  </si>
  <si>
    <t>AAA Oil Company</t>
  </si>
  <si>
    <t>OSR999</t>
  </si>
  <si>
    <t>Fort McMurray</t>
  </si>
  <si>
    <t>Base</t>
  </si>
  <si>
    <t>Expansion</t>
  </si>
  <si>
    <t>Junior Analyst</t>
  </si>
  <si>
    <t>Senior Analyst</t>
  </si>
  <si>
    <t>Jim Raynor</t>
  </si>
  <si>
    <t>780-555-3141</t>
  </si>
  <si>
    <t>780-555-2718</t>
  </si>
  <si>
    <t>Elaine Marley</t>
  </si>
  <si>
    <t>elainemarley@fakeemail.com</t>
  </si>
  <si>
    <t>jimraynor@fakeemail.com</t>
  </si>
  <si>
    <t>Sample Mine</t>
  </si>
  <si>
    <r>
      <rPr>
        <sz val="11"/>
        <color theme="1"/>
        <rFont val="Arial"/>
        <family val="2"/>
      </rPr>
      <t xml:space="preserve">    •  Please submit the completed forecast by using the Electronic Transfer System (ETS):  </t>
    </r>
    <r>
      <rPr>
        <u/>
        <sz val="11"/>
        <color theme="10"/>
        <rFont val="Arial"/>
        <family val="2"/>
      </rPr>
      <t>https://www.alberta.ca/Electronic-transfer-system.aspx</t>
    </r>
  </si>
  <si>
    <r>
      <rPr>
        <sz val="10"/>
        <color theme="10"/>
        <rFont val="Arial"/>
        <family val="2"/>
      </rPr>
      <t xml:space="preserve">        </t>
    </r>
    <r>
      <rPr>
        <u/>
        <sz val="10"/>
        <color theme="10"/>
        <rFont val="Arial"/>
        <family val="2"/>
      </rPr>
      <t>OpFor.Energy@gov.ab.ca</t>
    </r>
  </si>
  <si>
    <r>
      <t xml:space="preserve">    •  </t>
    </r>
    <r>
      <rPr>
        <sz val="11"/>
        <color indexed="8"/>
        <rFont val="Arial"/>
        <family val="2"/>
      </rPr>
      <t>Please name your Excel file by this format: OSR Project Number, Year, Report Name. Example: OSR015_2022_Operators_Forecast.xlsx (note: .xls file is also acceptable)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</si>
</sst>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6" formatCode="&quot;$&quot;#,##0;[Red]\-&quot;$&quot;#,##0"/>
    <numFmt numFmtId="43" formatCode="_-* #,##0.00_-;\-* #,##0.00_-;_-* &quot;-&quot;??_-;_-@_-"/>
    <numFmt numFmtId="164" formatCode="[$-F800]dddd\,\ mmmm\ dd\,\ yyyy"/>
    <numFmt numFmtId="165" formatCode="#,##0.0"/>
    <numFmt numFmtId="166" formatCode="_-* #,##0_-;\-* #,##0_-;_-* &quot;-&quot;??_-;_-@_-"/>
    <numFmt numFmtId="167" formatCode="#,##0.000"/>
    <numFmt numFmtId="168" formatCode="0.0%"/>
    <numFmt numFmtId="169" formatCode="_-* #,##0.0000_-;\-* #,##0.0000_-;_-* &quot;-&quot;??_-;_-@_-"/>
    <numFmt numFmtId="170" formatCode="_-* #,##0.0_-;\-* #,##0.0_-;_-* &quot;-&quot;??_-;_-@_-"/>
    <numFmt numFmtId="171" formatCode="[$-1009]d\-mmm\-yy;@"/>
    <numFmt numFmtId="172" formatCode="#,##0.000000"/>
    <numFmt numFmtId="173" formatCode="yyyy\-mm\-dd;@"/>
    <numFmt numFmtId="174" formatCode="#,##0.00_ ;\-#,##0.00\ "/>
    <numFmt numFmtId="175" formatCode="#,##0.000000_ ;\-#,##0.000000\ "/>
    <numFmt numFmtId="176" formatCode="#,##0.0_ ;\-#,##0.0\ "/>
    <numFmt numFmtId="177" formatCode="#,##0_ ;\-#,##0\ "/>
  </numFmts>
  <fonts count="53" x14ac:knownFonts="1">
    <font>
      <sz val="10"/>
      <name val="Arial"/>
    </font>
    <font>
      <b/>
      <sz val="10"/>
      <name val="Arial"/>
      <family val="2"/>
    </font>
    <font>
      <b/>
      <sz val="12"/>
      <name val="Arial"/>
      <family val="2"/>
    </font>
    <font>
      <b/>
      <sz val="14"/>
      <name val="Arial"/>
      <family val="2"/>
    </font>
    <font>
      <sz val="12"/>
      <name val="Arial"/>
      <family val="2"/>
    </font>
    <font>
      <b/>
      <sz val="11"/>
      <name val="Arial"/>
      <family val="2"/>
    </font>
    <font>
      <sz val="9"/>
      <name val="Arial"/>
      <family val="2"/>
    </font>
    <font>
      <b/>
      <sz val="9"/>
      <name val="Arial"/>
      <family val="2"/>
    </font>
    <font>
      <sz val="11"/>
      <name val="Arial"/>
      <family val="2"/>
    </font>
    <font>
      <sz val="10"/>
      <name val="Arial"/>
      <family val="2"/>
    </font>
    <font>
      <i/>
      <sz val="10"/>
      <name val="Arial"/>
      <family val="2"/>
    </font>
    <font>
      <sz val="10"/>
      <color indexed="8"/>
      <name val="Arial"/>
      <family val="2"/>
    </font>
    <font>
      <sz val="10"/>
      <name val="Wingdings"/>
      <charset val="2"/>
    </font>
    <font>
      <sz val="10"/>
      <name val="Times New Roman"/>
      <family val="1"/>
    </font>
    <font>
      <sz val="10"/>
      <color indexed="8"/>
      <name val="Times New Roman"/>
      <family val="1"/>
    </font>
    <font>
      <b/>
      <sz val="10"/>
      <color indexed="8"/>
      <name val="Arial"/>
      <family val="2"/>
    </font>
    <font>
      <sz val="10"/>
      <name val="Courier New"/>
      <family val="3"/>
    </font>
    <font>
      <b/>
      <vertAlign val="superscript"/>
      <sz val="10"/>
      <name val="Arial"/>
      <family val="2"/>
    </font>
    <font>
      <vertAlign val="superscript"/>
      <sz val="10"/>
      <name val="Arial"/>
      <family val="2"/>
    </font>
    <font>
      <i/>
      <sz val="10"/>
      <color indexed="8"/>
      <name val="Arial"/>
      <family val="2"/>
    </font>
    <font>
      <u/>
      <sz val="10"/>
      <color theme="10"/>
      <name val="Arial"/>
      <family val="2"/>
    </font>
    <font>
      <sz val="12"/>
      <color rgb="FF0000FF"/>
      <name val="Arial"/>
      <family val="2"/>
    </font>
    <font>
      <b/>
      <u/>
      <sz val="10"/>
      <color theme="10"/>
      <name val="Arial"/>
      <family val="2"/>
    </font>
    <font>
      <sz val="11"/>
      <color rgb="FF000000"/>
      <name val="Arial"/>
      <family val="2"/>
    </font>
    <font>
      <b/>
      <sz val="11.5"/>
      <color rgb="FF000000"/>
      <name val="Arial"/>
      <family val="2"/>
    </font>
    <font>
      <sz val="10"/>
      <color rgb="FF000000"/>
      <name val="Arial"/>
      <family val="2"/>
    </font>
    <font>
      <sz val="10"/>
      <color rgb="FF000000"/>
      <name val="Wingdings"/>
      <charset val="2"/>
    </font>
    <font>
      <sz val="10"/>
      <name val="Arial"/>
      <family val="2"/>
    </font>
    <font>
      <vertAlign val="superscript"/>
      <sz val="9"/>
      <name val="Arial"/>
      <family val="2"/>
    </font>
    <font>
      <sz val="10"/>
      <color theme="9" tint="-0.499984740745262"/>
      <name val="Arial"/>
      <family val="2"/>
    </font>
    <font>
      <b/>
      <u/>
      <vertAlign val="superscript"/>
      <sz val="10"/>
      <color theme="10"/>
      <name val="Arial"/>
      <family val="2"/>
    </font>
    <font>
      <sz val="10"/>
      <color rgb="FF0000FF"/>
      <name val="Arial"/>
      <family val="2"/>
    </font>
    <font>
      <b/>
      <sz val="11"/>
      <color rgb="FF000000"/>
      <name val="Arial"/>
      <family val="2"/>
    </font>
    <font>
      <sz val="11"/>
      <color indexed="8"/>
      <name val="Arial"/>
      <family val="2"/>
    </font>
    <font>
      <b/>
      <u/>
      <sz val="11"/>
      <color indexed="8"/>
      <name val="Arial"/>
      <family val="2"/>
    </font>
    <font>
      <sz val="10"/>
      <color theme="10"/>
      <name val="Arial"/>
      <family val="2"/>
    </font>
    <font>
      <b/>
      <sz val="10"/>
      <color rgb="FF0000FF"/>
      <name val="Arial"/>
      <family val="2"/>
    </font>
    <font>
      <b/>
      <sz val="12"/>
      <color theme="1"/>
      <name val="Arial"/>
      <family val="2"/>
    </font>
    <font>
      <b/>
      <vertAlign val="superscript"/>
      <sz val="12"/>
      <name val="Arial"/>
      <family val="2"/>
    </font>
    <font>
      <b/>
      <sz val="16"/>
      <color theme="1"/>
      <name val="Arial"/>
      <family val="2"/>
    </font>
    <font>
      <b/>
      <sz val="11"/>
      <color theme="1"/>
      <name val="Arial"/>
      <family val="2"/>
    </font>
    <font>
      <u/>
      <sz val="10"/>
      <name val="Arial"/>
      <family val="2"/>
    </font>
    <font>
      <b/>
      <sz val="14"/>
      <color theme="1"/>
      <name val="Arial"/>
      <family val="2"/>
    </font>
    <font>
      <b/>
      <sz val="11"/>
      <color theme="1"/>
      <name val="Wingdings 2"/>
      <family val="1"/>
      <charset val="2"/>
    </font>
    <font>
      <b/>
      <sz val="20"/>
      <color theme="1"/>
      <name val="Arial"/>
      <family val="2"/>
    </font>
    <font>
      <b/>
      <sz val="24"/>
      <name val="Arial"/>
      <family val="2"/>
    </font>
    <font>
      <b/>
      <u/>
      <sz val="11"/>
      <color theme="10"/>
      <name val="Arial"/>
      <family val="2"/>
    </font>
    <font>
      <b/>
      <u/>
      <vertAlign val="superscript"/>
      <sz val="11"/>
      <color theme="10"/>
      <name val="Arial"/>
      <family val="2"/>
    </font>
    <font>
      <b/>
      <u/>
      <sz val="10"/>
      <name val="Arial"/>
      <family val="2"/>
    </font>
    <font>
      <sz val="10"/>
      <color theme="0"/>
      <name val="Arial"/>
      <family val="2"/>
    </font>
    <font>
      <b/>
      <sz val="10"/>
      <color rgb="FF000000"/>
      <name val="Arial"/>
      <family val="2"/>
    </font>
    <font>
      <u/>
      <sz val="11"/>
      <color theme="10"/>
      <name val="Arial"/>
      <family val="2"/>
    </font>
    <font>
      <sz val="11"/>
      <color theme="1"/>
      <name val="Arial"/>
      <family val="2"/>
    </font>
  </fonts>
  <fills count="10">
    <fill>
      <patternFill patternType="none"/>
    </fill>
    <fill>
      <patternFill patternType="gray125"/>
    </fill>
    <fill>
      <patternFill patternType="solid">
        <fgColor theme="0" tint="-0.14996795556505021"/>
        <bgColor indexed="64"/>
      </patternFill>
    </fill>
    <fill>
      <patternFill patternType="solid">
        <fgColor theme="0" tint="-0.14999847407452621"/>
        <bgColor indexed="64"/>
      </patternFill>
    </fill>
    <fill>
      <patternFill patternType="solid">
        <fgColor theme="0"/>
        <bgColor indexed="64"/>
      </patternFill>
    </fill>
    <fill>
      <patternFill patternType="solid">
        <fgColor indexed="22"/>
        <bgColor indexed="64"/>
      </patternFill>
    </fill>
    <fill>
      <patternFill patternType="solid">
        <fgColor theme="0" tint="-0.249977111117893"/>
        <bgColor indexed="64"/>
      </patternFill>
    </fill>
    <fill>
      <patternFill patternType="solid">
        <fgColor theme="1" tint="0.34998626667073579"/>
        <bgColor indexed="64"/>
      </patternFill>
    </fill>
    <fill>
      <patternFill patternType="solid">
        <fgColor theme="1"/>
        <bgColor indexed="64"/>
      </patternFill>
    </fill>
    <fill>
      <patternFill patternType="solid">
        <fgColor theme="1" tint="0.14999847407452621"/>
        <bgColor indexed="64"/>
      </patternFill>
    </fill>
  </fills>
  <borders count="52">
    <border>
      <left/>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style="thin">
        <color indexed="64"/>
      </left>
      <right/>
      <top/>
      <bottom style="medium">
        <color indexed="64"/>
      </bottom>
      <diagonal/>
    </border>
    <border>
      <left style="medium">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medium">
        <color indexed="64"/>
      </top>
      <bottom/>
      <diagonal/>
    </border>
    <border>
      <left style="medium">
        <color indexed="64"/>
      </left>
      <right style="thin">
        <color indexed="64"/>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s>
  <cellStyleXfs count="5">
    <xf numFmtId="0" fontId="0" fillId="0" borderId="0"/>
    <xf numFmtId="0" fontId="20" fillId="0" borderId="0" applyNumberFormat="0" applyFill="0" applyBorder="0" applyAlignment="0" applyProtection="0">
      <alignment vertical="top"/>
      <protection locked="0"/>
    </xf>
    <xf numFmtId="43" fontId="27" fillId="0" borderId="0" applyFont="0" applyFill="0" applyBorder="0" applyAlignment="0" applyProtection="0"/>
    <xf numFmtId="9" fontId="27" fillId="0" borderId="0" applyFont="0" applyFill="0" applyBorder="0" applyAlignment="0" applyProtection="0"/>
    <xf numFmtId="0" fontId="9" fillId="0" borderId="0"/>
  </cellStyleXfs>
  <cellXfs count="420">
    <xf numFmtId="0" fontId="0" fillId="0" borderId="0" xfId="0"/>
    <xf numFmtId="0" fontId="9" fillId="0" borderId="0" xfId="0" applyFont="1" applyFill="1" applyBorder="1" applyAlignment="1">
      <alignment horizontal="left"/>
    </xf>
    <xf numFmtId="0" fontId="9" fillId="0" borderId="0" xfId="0" applyFont="1" applyFill="1" applyBorder="1"/>
    <xf numFmtId="0" fontId="22" fillId="0" borderId="0" xfId="1" applyFont="1" applyAlignment="1" applyProtection="1"/>
    <xf numFmtId="0" fontId="23" fillId="0" borderId="0" xfId="0" applyFont="1" applyFill="1" applyBorder="1"/>
    <xf numFmtId="0" fontId="9" fillId="2" borderId="7" xfId="0" applyFont="1" applyFill="1" applyBorder="1"/>
    <xf numFmtId="0" fontId="9" fillId="0" borderId="0" xfId="0" applyFont="1"/>
    <xf numFmtId="0" fontId="20" fillId="0" borderId="0" xfId="1" applyFont="1" applyAlignment="1" applyProtection="1"/>
    <xf numFmtId="0" fontId="9" fillId="2" borderId="6" xfId="0" applyFont="1" applyFill="1" applyBorder="1"/>
    <xf numFmtId="0" fontId="9" fillId="2" borderId="15" xfId="0" applyFont="1" applyFill="1" applyBorder="1"/>
    <xf numFmtId="0" fontId="24" fillId="0" borderId="0" xfId="0" applyFont="1" applyFill="1" applyBorder="1"/>
    <xf numFmtId="0" fontId="9" fillId="2" borderId="11" xfId="0" applyFont="1" applyFill="1" applyBorder="1"/>
    <xf numFmtId="0" fontId="25" fillId="2" borderId="4" xfId="0" applyFont="1" applyFill="1" applyBorder="1" applyAlignment="1">
      <alignment horizontal="left"/>
    </xf>
    <xf numFmtId="0" fontId="9" fillId="2" borderId="5" xfId="0" applyFont="1" applyFill="1" applyBorder="1" applyAlignment="1">
      <alignment horizontal="left"/>
    </xf>
    <xf numFmtId="0" fontId="9" fillId="2" borderId="0" xfId="0" applyFont="1" applyFill="1" applyBorder="1" applyAlignment="1">
      <alignment horizontal="left"/>
    </xf>
    <xf numFmtId="0" fontId="9" fillId="2" borderId="13" xfId="0" applyFont="1" applyFill="1" applyBorder="1" applyAlignment="1">
      <alignment horizontal="left"/>
    </xf>
    <xf numFmtId="0" fontId="25" fillId="2" borderId="14" xfId="0" applyFont="1" applyFill="1" applyBorder="1" applyAlignment="1">
      <alignment horizontal="left"/>
    </xf>
    <xf numFmtId="0" fontId="25" fillId="0" borderId="0" xfId="0" applyFont="1" applyFill="1" applyBorder="1" applyAlignment="1">
      <alignment horizontal="left"/>
    </xf>
    <xf numFmtId="0" fontId="10" fillId="2" borderId="0" xfId="0" applyFont="1" applyFill="1" applyBorder="1" applyAlignment="1">
      <alignment horizontal="left"/>
    </xf>
    <xf numFmtId="0" fontId="9" fillId="2" borderId="4" xfId="0" applyFont="1" applyFill="1" applyBorder="1" applyAlignment="1">
      <alignment horizontal="left"/>
    </xf>
    <xf numFmtId="0" fontId="22" fillId="0" borderId="0" xfId="1" quotePrefix="1" applyFont="1" applyAlignment="1" applyProtection="1">
      <alignment horizontal="left"/>
    </xf>
    <xf numFmtId="0" fontId="1" fillId="0" borderId="0" xfId="0" applyFont="1" applyAlignment="1">
      <alignment horizontal="center"/>
    </xf>
    <xf numFmtId="0" fontId="9" fillId="0" borderId="0" xfId="0" applyFont="1" applyAlignment="1">
      <alignment horizontal="left"/>
    </xf>
    <xf numFmtId="0" fontId="1" fillId="0" borderId="0" xfId="1" applyFont="1" applyFill="1" applyAlignment="1" applyProtection="1">
      <alignment horizontal="left"/>
    </xf>
    <xf numFmtId="0" fontId="1" fillId="0" borderId="0" xfId="1" applyFont="1" applyFill="1" applyAlignment="1" applyProtection="1">
      <alignment horizontal="left" indent="2"/>
    </xf>
    <xf numFmtId="0" fontId="12" fillId="3" borderId="1" xfId="0" applyFont="1" applyFill="1" applyBorder="1" applyAlignment="1">
      <alignment horizontal="left"/>
    </xf>
    <xf numFmtId="0" fontId="9" fillId="3" borderId="1" xfId="0" applyFont="1" applyFill="1" applyBorder="1" applyAlignment="1">
      <alignment horizontal="left"/>
    </xf>
    <xf numFmtId="0" fontId="25" fillId="3" borderId="1" xfId="0" applyFont="1" applyFill="1" applyBorder="1" applyAlignment="1">
      <alignment horizontal="left"/>
    </xf>
    <xf numFmtId="0" fontId="26" fillId="3" borderId="1" xfId="0" applyFont="1" applyFill="1" applyBorder="1" applyAlignment="1">
      <alignment horizontal="left"/>
    </xf>
    <xf numFmtId="0" fontId="9" fillId="3" borderId="14" xfId="0" applyFont="1" applyFill="1" applyBorder="1" applyAlignment="1">
      <alignment horizontal="left"/>
    </xf>
    <xf numFmtId="0" fontId="9" fillId="2" borderId="10" xfId="0" applyFont="1" applyFill="1" applyBorder="1" applyAlignment="1">
      <alignment horizontal="left"/>
    </xf>
    <xf numFmtId="0" fontId="9" fillId="2" borderId="12" xfId="0" applyFont="1" applyFill="1" applyBorder="1" applyAlignment="1">
      <alignment horizontal="left"/>
    </xf>
    <xf numFmtId="0" fontId="12" fillId="3" borderId="14" xfId="0" applyFont="1" applyFill="1" applyBorder="1" applyAlignment="1">
      <alignment horizontal="left"/>
    </xf>
    <xf numFmtId="0" fontId="16" fillId="3" borderId="1" xfId="0" applyFont="1" applyFill="1" applyBorder="1" applyAlignment="1">
      <alignment horizontal="left"/>
    </xf>
    <xf numFmtId="0" fontId="9" fillId="3" borderId="1" xfId="0" applyNumberFormat="1" applyFont="1" applyFill="1" applyBorder="1" applyAlignment="1">
      <alignment horizontal="left"/>
    </xf>
    <xf numFmtId="0" fontId="26" fillId="3" borderId="14" xfId="0" applyFont="1" applyFill="1" applyBorder="1" applyAlignment="1">
      <alignment horizontal="left"/>
    </xf>
    <xf numFmtId="0" fontId="9" fillId="4" borderId="0" xfId="0" applyFont="1" applyFill="1" applyBorder="1"/>
    <xf numFmtId="0" fontId="9" fillId="3" borderId="6" xfId="0" quotePrefix="1" applyFont="1" applyFill="1" applyBorder="1"/>
    <xf numFmtId="0" fontId="9" fillId="3" borderId="7" xfId="0" quotePrefix="1" applyFont="1" applyFill="1" applyBorder="1"/>
    <xf numFmtId="0" fontId="9" fillId="3" borderId="15" xfId="0" quotePrefix="1" applyFont="1" applyFill="1" applyBorder="1"/>
    <xf numFmtId="0" fontId="9" fillId="3" borderId="6" xfId="0" quotePrefix="1" applyFont="1" applyFill="1" applyBorder="1" applyAlignment="1">
      <alignment wrapText="1"/>
    </xf>
    <xf numFmtId="164" fontId="0" fillId="3" borderId="1" xfId="0" applyNumberFormat="1" applyFill="1" applyBorder="1" applyAlignment="1">
      <alignment vertical="top"/>
    </xf>
    <xf numFmtId="0" fontId="9" fillId="3" borderId="7" xfId="0" quotePrefix="1" applyFont="1" applyFill="1" applyBorder="1" applyAlignment="1">
      <alignment wrapText="1"/>
    </xf>
    <xf numFmtId="0" fontId="0" fillId="3" borderId="14" xfId="0" applyFill="1" applyBorder="1"/>
    <xf numFmtId="0" fontId="9" fillId="3" borderId="11" xfId="0" quotePrefix="1" applyFont="1" applyFill="1" applyBorder="1" applyAlignment="1">
      <alignment wrapText="1"/>
    </xf>
    <xf numFmtId="0" fontId="9" fillId="0" borderId="0" xfId="0" quotePrefix="1" applyFont="1" applyBorder="1" applyAlignment="1">
      <alignment wrapText="1"/>
    </xf>
    <xf numFmtId="0" fontId="9" fillId="3" borderId="11" xfId="0" quotePrefix="1" applyFont="1" applyFill="1" applyBorder="1" applyAlignment="1">
      <alignment vertical="top" wrapText="1"/>
    </xf>
    <xf numFmtId="0" fontId="9" fillId="0" borderId="0" xfId="0" quotePrefix="1" applyFont="1" applyBorder="1" applyAlignment="1">
      <alignment vertical="top" wrapText="1"/>
    </xf>
    <xf numFmtId="0" fontId="9" fillId="3" borderId="15" xfId="0" quotePrefix="1" applyFont="1" applyFill="1" applyBorder="1" applyAlignment="1">
      <alignment wrapText="1"/>
    </xf>
    <xf numFmtId="0" fontId="6" fillId="0" borderId="9" xfId="0" quotePrefix="1" applyFont="1" applyFill="1" applyBorder="1" applyAlignment="1" applyProtection="1">
      <alignment horizontal="center"/>
    </xf>
    <xf numFmtId="0" fontId="4" fillId="0" borderId="0" xfId="0" applyFont="1" applyFill="1" applyAlignment="1" applyProtection="1">
      <alignment horizontal="center"/>
    </xf>
    <xf numFmtId="43" fontId="9" fillId="0" borderId="0" xfId="2" applyFont="1" applyFill="1" applyAlignment="1" applyProtection="1">
      <alignment horizontal="center"/>
    </xf>
    <xf numFmtId="0" fontId="9" fillId="0" borderId="0" xfId="4"/>
    <xf numFmtId="0" fontId="20" fillId="0" borderId="0" xfId="1" applyAlignment="1" applyProtection="1"/>
    <xf numFmtId="0" fontId="9" fillId="0" borderId="0" xfId="4" applyBorder="1" applyAlignment="1">
      <alignment wrapText="1"/>
    </xf>
    <xf numFmtId="0" fontId="0" fillId="0" borderId="0" xfId="0" applyBorder="1" applyAlignment="1">
      <alignment wrapText="1"/>
    </xf>
    <xf numFmtId="0" fontId="32" fillId="3" borderId="0" xfId="0" applyFont="1" applyFill="1" applyBorder="1" applyAlignment="1">
      <alignment wrapText="1"/>
    </xf>
    <xf numFmtId="0" fontId="0" fillId="3" borderId="0" xfId="0" applyFill="1" applyBorder="1" applyAlignment="1">
      <alignment wrapText="1"/>
    </xf>
    <xf numFmtId="0" fontId="8" fillId="3" borderId="0" xfId="0" applyFont="1" applyFill="1" applyBorder="1" applyAlignment="1">
      <alignment horizontal="left" vertical="center" wrapText="1"/>
    </xf>
    <xf numFmtId="2" fontId="0" fillId="0" borderId="0" xfId="0" applyNumberFormat="1"/>
    <xf numFmtId="0" fontId="1" fillId="0" borderId="0" xfId="0" applyFont="1" applyFill="1" applyBorder="1" applyProtection="1"/>
    <xf numFmtId="0" fontId="21" fillId="0" borderId="0" xfId="0" applyFont="1" applyProtection="1"/>
    <xf numFmtId="0" fontId="4" fillId="0" borderId="0" xfId="0" applyFont="1" applyProtection="1"/>
    <xf numFmtId="0" fontId="9" fillId="0" borderId="0" xfId="0" applyFont="1" applyProtection="1"/>
    <xf numFmtId="0" fontId="2" fillId="0" borderId="0" xfId="0" applyFont="1" applyAlignment="1" applyProtection="1">
      <alignment horizontal="left"/>
    </xf>
    <xf numFmtId="0" fontId="5" fillId="0" borderId="0" xfId="0" applyFont="1" applyAlignment="1" applyProtection="1">
      <alignment horizontal="left"/>
    </xf>
    <xf numFmtId="0" fontId="37" fillId="0" borderId="0" xfId="0" applyFont="1" applyFill="1" applyAlignment="1" applyProtection="1"/>
    <xf numFmtId="0" fontId="21" fillId="0" borderId="0" xfId="0" applyFont="1" applyFill="1" applyProtection="1"/>
    <xf numFmtId="0" fontId="2" fillId="0" borderId="0" xfId="0" applyFont="1" applyAlignment="1" applyProtection="1"/>
    <xf numFmtId="0" fontId="1" fillId="0" borderId="0" xfId="0" applyFont="1" applyProtection="1"/>
    <xf numFmtId="0" fontId="1" fillId="0" borderId="0" xfId="0" quotePrefix="1" applyFont="1" applyAlignment="1" applyProtection="1">
      <alignment horizontal="left"/>
    </xf>
    <xf numFmtId="0" fontId="3" fillId="0" borderId="0" xfId="0" quotePrefix="1" applyFont="1" applyAlignment="1" applyProtection="1">
      <alignment horizontal="left"/>
    </xf>
    <xf numFmtId="0" fontId="2" fillId="0" borderId="0" xfId="0" applyFont="1" applyAlignment="1" applyProtection="1">
      <alignment horizontal="right"/>
    </xf>
    <xf numFmtId="0" fontId="1" fillId="0" borderId="0" xfId="0" applyFont="1" applyAlignment="1" applyProtection="1">
      <alignment horizontal="right"/>
    </xf>
    <xf numFmtId="0" fontId="1" fillId="0" borderId="2" xfId="0" applyFont="1" applyFill="1" applyBorder="1" applyProtection="1"/>
    <xf numFmtId="0" fontId="1" fillId="0" borderId="0" xfId="0" applyFont="1" applyFill="1" applyBorder="1" applyAlignment="1" applyProtection="1"/>
    <xf numFmtId="0" fontId="1" fillId="0" borderId="0" xfId="0" applyFont="1" applyBorder="1" applyAlignment="1" applyProtection="1"/>
    <xf numFmtId="0" fontId="8" fillId="0" borderId="4" xfId="0" applyFont="1" applyFill="1" applyBorder="1" applyProtection="1"/>
    <xf numFmtId="0" fontId="9" fillId="0" borderId="4" xfId="0" applyFont="1" applyFill="1" applyBorder="1" applyProtection="1"/>
    <xf numFmtId="0" fontId="9" fillId="0" borderId="5" xfId="0" applyFont="1" applyFill="1" applyBorder="1" applyProtection="1"/>
    <xf numFmtId="0" fontId="9" fillId="0" borderId="6" xfId="0" applyFont="1" applyFill="1" applyBorder="1" applyProtection="1"/>
    <xf numFmtId="0" fontId="1" fillId="0" borderId="3" xfId="0" applyFont="1" applyFill="1" applyBorder="1" applyProtection="1"/>
    <xf numFmtId="0" fontId="9" fillId="0" borderId="0" xfId="0" applyFont="1" applyFill="1" applyBorder="1" applyAlignment="1" applyProtection="1">
      <alignment horizontal="left"/>
    </xf>
    <xf numFmtId="0" fontId="9" fillId="0" borderId="0" xfId="0" applyFont="1" applyFill="1" applyBorder="1" applyProtection="1"/>
    <xf numFmtId="0" fontId="9" fillId="0" borderId="0" xfId="0" applyFont="1" applyFill="1" applyProtection="1"/>
    <xf numFmtId="0" fontId="9" fillId="0" borderId="13" xfId="0" applyFont="1" applyFill="1" applyBorder="1" applyAlignment="1" applyProtection="1">
      <alignment horizontal="left"/>
    </xf>
    <xf numFmtId="0" fontId="9" fillId="0" borderId="13" xfId="0" applyFont="1" applyFill="1" applyBorder="1" applyProtection="1"/>
    <xf numFmtId="0" fontId="9" fillId="0" borderId="15" xfId="0" applyFont="1" applyFill="1" applyBorder="1" applyProtection="1"/>
    <xf numFmtId="0" fontId="1" fillId="0" borderId="0" xfId="0" applyFont="1" applyAlignment="1" applyProtection="1">
      <alignment horizontal="left"/>
    </xf>
    <xf numFmtId="0" fontId="9" fillId="0" borderId="0" xfId="0" quotePrefix="1" applyFont="1" applyAlignment="1" applyProtection="1">
      <alignment horizontal="left"/>
    </xf>
    <xf numFmtId="6" fontId="6" fillId="0" borderId="0" xfId="0" quotePrefix="1" applyNumberFormat="1" applyFont="1" applyAlignment="1" applyProtection="1">
      <alignment horizontal="center"/>
    </xf>
    <xf numFmtId="4" fontId="1" fillId="0" borderId="0" xfId="0" applyNumberFormat="1" applyFont="1" applyAlignment="1" applyProtection="1">
      <alignment horizontal="center" vertical="center"/>
    </xf>
    <xf numFmtId="4" fontId="1" fillId="0" borderId="0" xfId="0" quotePrefix="1" applyNumberFormat="1" applyFont="1" applyAlignment="1" applyProtection="1">
      <alignment horizontal="center" vertical="center"/>
    </xf>
    <xf numFmtId="0" fontId="6" fillId="0" borderId="0" xfId="0" applyFont="1" applyAlignment="1" applyProtection="1">
      <alignment horizontal="center"/>
    </xf>
    <xf numFmtId="4" fontId="9" fillId="0" borderId="0" xfId="0" applyNumberFormat="1" applyFont="1" applyAlignment="1" applyProtection="1">
      <alignment horizontal="center" vertical="center"/>
    </xf>
    <xf numFmtId="0" fontId="1" fillId="0" borderId="0" xfId="0" applyFont="1" applyAlignment="1" applyProtection="1">
      <alignment horizontal="center"/>
    </xf>
    <xf numFmtId="0" fontId="6" fillId="0" borderId="0" xfId="0" quotePrefix="1" applyFont="1" applyAlignment="1" applyProtection="1">
      <alignment horizontal="center"/>
    </xf>
    <xf numFmtId="0" fontId="1" fillId="0" borderId="0" xfId="0" quotePrefix="1" applyFont="1" applyFill="1" applyAlignment="1" applyProtection="1">
      <alignment horizontal="left"/>
    </xf>
    <xf numFmtId="0" fontId="6" fillId="0" borderId="0" xfId="0" quotePrefix="1" applyFont="1" applyFill="1" applyAlignment="1" applyProtection="1">
      <alignment horizontal="center"/>
    </xf>
    <xf numFmtId="4" fontId="31" fillId="0" borderId="0" xfId="0" applyNumberFormat="1" applyFont="1" applyFill="1" applyBorder="1" applyAlignment="1" applyProtection="1">
      <alignment horizontal="center" vertical="center"/>
    </xf>
    <xf numFmtId="0" fontId="9" fillId="0" borderId="0" xfId="0" applyFont="1" applyAlignment="1" applyProtection="1">
      <alignment horizontal="left"/>
    </xf>
    <xf numFmtId="4" fontId="31" fillId="0" borderId="0" xfId="0" quotePrefix="1" applyNumberFormat="1" applyFont="1" applyAlignment="1" applyProtection="1">
      <alignment horizontal="center" vertical="center"/>
    </xf>
    <xf numFmtId="0" fontId="1" fillId="0" borderId="0" xfId="0" applyFont="1" applyFill="1" applyProtection="1"/>
    <xf numFmtId="0" fontId="9" fillId="0" borderId="0" xfId="0" applyFont="1" applyFill="1" applyBorder="1" applyAlignment="1" applyProtection="1">
      <alignment horizontal="center"/>
    </xf>
    <xf numFmtId="0" fontId="6" fillId="0" borderId="0" xfId="0" applyFont="1" applyFill="1" applyAlignment="1" applyProtection="1">
      <alignment horizontal="center"/>
    </xf>
    <xf numFmtId="6" fontId="6" fillId="0" borderId="0" xfId="0" quotePrefix="1" applyNumberFormat="1" applyFont="1" applyFill="1" applyAlignment="1" applyProtection="1">
      <alignment horizontal="center"/>
    </xf>
    <xf numFmtId="0" fontId="1" fillId="0" borderId="0" xfId="0" quotePrefix="1" applyFont="1" applyFill="1" applyBorder="1" applyAlignment="1" applyProtection="1">
      <alignment horizontal="left"/>
    </xf>
    <xf numFmtId="3" fontId="31" fillId="0" borderId="0" xfId="0" applyNumberFormat="1" applyFont="1" applyFill="1" applyBorder="1" applyAlignment="1" applyProtection="1">
      <alignment horizontal="center" vertical="center"/>
    </xf>
    <xf numFmtId="4" fontId="31" fillId="0" borderId="0" xfId="0" applyNumberFormat="1" applyFont="1" applyAlignment="1" applyProtection="1">
      <alignment horizontal="center" vertical="center"/>
    </xf>
    <xf numFmtId="0" fontId="9" fillId="0" borderId="0" xfId="0" applyFont="1" applyBorder="1" applyAlignment="1" applyProtection="1">
      <alignment horizontal="left"/>
    </xf>
    <xf numFmtId="0" fontId="9" fillId="0" borderId="0" xfId="0" applyFont="1" applyFill="1" applyBorder="1" applyAlignment="1" applyProtection="1"/>
    <xf numFmtId="3" fontId="31" fillId="0" borderId="0" xfId="0" applyNumberFormat="1" applyFont="1" applyAlignment="1" applyProtection="1">
      <alignment horizontal="center" vertical="center"/>
    </xf>
    <xf numFmtId="0" fontId="9" fillId="0" borderId="0" xfId="0" applyFont="1" applyFill="1" applyBorder="1" applyAlignment="1" applyProtection="1">
      <alignment horizontal="left" indent="3"/>
    </xf>
    <xf numFmtId="0" fontId="1" fillId="0" borderId="0" xfId="0" quotePrefix="1" applyFont="1" applyBorder="1" applyAlignment="1" applyProtection="1">
      <alignment horizontal="left"/>
    </xf>
    <xf numFmtId="0" fontId="9" fillId="0" borderId="0" xfId="0" applyFont="1" applyBorder="1" applyProtection="1"/>
    <xf numFmtId="0" fontId="9" fillId="0" borderId="0" xfId="0" applyFont="1" applyFill="1" applyBorder="1" applyAlignment="1" applyProtection="1">
      <alignment horizontal="left" indent="2"/>
    </xf>
    <xf numFmtId="0" fontId="6" fillId="0" borderId="0" xfId="0" applyFont="1" applyFill="1" applyBorder="1" applyProtection="1"/>
    <xf numFmtId="0" fontId="6" fillId="0" borderId="0" xfId="0" applyFont="1" applyBorder="1" applyProtection="1"/>
    <xf numFmtId="0" fontId="6" fillId="0" borderId="0" xfId="0" applyFont="1" applyProtection="1"/>
    <xf numFmtId="0" fontId="17" fillId="0" borderId="0" xfId="0" quotePrefix="1" applyFont="1" applyAlignment="1" applyProtection="1">
      <alignment horizontal="left"/>
    </xf>
    <xf numFmtId="0" fontId="7" fillId="0" borderId="0" xfId="0" applyFont="1" applyBorder="1" applyAlignment="1" applyProtection="1"/>
    <xf numFmtId="0" fontId="7" fillId="0" borderId="2" xfId="0" applyFont="1" applyFill="1" applyBorder="1" applyProtection="1"/>
    <xf numFmtId="0" fontId="7" fillId="0" borderId="1" xfId="0" applyFont="1" applyBorder="1" applyAlignment="1" applyProtection="1"/>
    <xf numFmtId="0" fontId="7" fillId="0" borderId="3" xfId="0" applyFont="1" applyFill="1" applyBorder="1" applyProtection="1"/>
    <xf numFmtId="0" fontId="1" fillId="0" borderId="8" xfId="0" applyFont="1" applyFill="1" applyBorder="1" applyAlignment="1" applyProtection="1">
      <alignment horizontal="left"/>
    </xf>
    <xf numFmtId="0" fontId="6" fillId="0" borderId="9" xfId="0" quotePrefix="1" applyFont="1" applyBorder="1" applyAlignment="1" applyProtection="1">
      <alignment horizontal="center"/>
    </xf>
    <xf numFmtId="0" fontId="9" fillId="0" borderId="0" xfId="0" applyFont="1" applyAlignment="1" applyProtection="1">
      <alignment horizontal="center" vertical="top"/>
    </xf>
    <xf numFmtId="0" fontId="9" fillId="3" borderId="0" xfId="0" applyFont="1" applyFill="1" applyBorder="1" applyAlignment="1">
      <alignment horizontal="left"/>
    </xf>
    <xf numFmtId="0" fontId="0" fillId="0" borderId="0" xfId="0" applyBorder="1"/>
    <xf numFmtId="0" fontId="0" fillId="0" borderId="0" xfId="0" applyBorder="1" applyAlignment="1">
      <alignment horizontal="center"/>
    </xf>
    <xf numFmtId="0" fontId="9" fillId="0" borderId="9" xfId="0" applyFont="1" applyBorder="1" applyAlignment="1">
      <alignment horizontal="center"/>
    </xf>
    <xf numFmtId="0" fontId="9" fillId="0" borderId="20" xfId="0" applyFont="1" applyBorder="1" applyAlignment="1">
      <alignment horizontal="center"/>
    </xf>
    <xf numFmtId="0" fontId="9" fillId="0" borderId="8" xfId="0" applyFont="1" applyBorder="1" applyAlignment="1">
      <alignment horizontal="center"/>
    </xf>
    <xf numFmtId="0" fontId="0" fillId="0" borderId="21" xfId="0" applyBorder="1"/>
    <xf numFmtId="0" fontId="1" fillId="0" borderId="25" xfId="0" applyFont="1" applyBorder="1" applyAlignment="1">
      <alignment horizontal="center"/>
    </xf>
    <xf numFmtId="0" fontId="9" fillId="0" borderId="17" xfId="0" applyFont="1" applyBorder="1" applyAlignment="1">
      <alignment horizontal="center"/>
    </xf>
    <xf numFmtId="0" fontId="9" fillId="0" borderId="18" xfId="0" applyFont="1" applyBorder="1" applyAlignment="1">
      <alignment horizontal="center"/>
    </xf>
    <xf numFmtId="0" fontId="9" fillId="0" borderId="14" xfId="0" applyFont="1" applyBorder="1" applyAlignment="1">
      <alignment horizontal="center"/>
    </xf>
    <xf numFmtId="0" fontId="1" fillId="0" borderId="0" xfId="0" applyFont="1" applyBorder="1" applyAlignment="1">
      <alignment horizontal="center" wrapText="1"/>
    </xf>
    <xf numFmtId="0" fontId="9" fillId="0" borderId="29" xfId="0" applyFont="1" applyBorder="1" applyAlignment="1">
      <alignment horizontal="center"/>
    </xf>
    <xf numFmtId="0" fontId="1" fillId="0" borderId="16" xfId="0" applyFont="1" applyBorder="1" applyAlignment="1">
      <alignment horizontal="center"/>
    </xf>
    <xf numFmtId="0" fontId="16" fillId="3" borderId="14" xfId="0" applyFont="1" applyFill="1" applyBorder="1" applyAlignment="1">
      <alignment horizontal="left"/>
    </xf>
    <xf numFmtId="0" fontId="22" fillId="0" borderId="0" xfId="1" quotePrefix="1" applyFont="1" applyBorder="1" applyAlignment="1" applyProtection="1">
      <alignment horizontal="left"/>
    </xf>
    <xf numFmtId="3" fontId="9" fillId="4" borderId="0" xfId="0" applyNumberFormat="1" applyFont="1" applyFill="1" applyBorder="1" applyAlignment="1" applyProtection="1">
      <alignment horizontal="center" vertical="center"/>
    </xf>
    <xf numFmtId="0" fontId="8" fillId="0" borderId="0" xfId="0" applyFont="1" applyAlignment="1" applyProtection="1">
      <alignment horizontal="center"/>
    </xf>
    <xf numFmtId="0" fontId="1" fillId="0" borderId="2" xfId="0" applyFont="1" applyFill="1" applyBorder="1" applyAlignment="1" applyProtection="1">
      <alignment horizontal="left" indent="1"/>
    </xf>
    <xf numFmtId="0" fontId="1" fillId="0" borderId="3" xfId="0" applyFont="1" applyFill="1" applyBorder="1" applyAlignment="1" applyProtection="1">
      <alignment horizontal="left" indent="1"/>
    </xf>
    <xf numFmtId="0" fontId="1" fillId="0" borderId="8" xfId="0" applyFont="1" applyFill="1" applyBorder="1" applyAlignment="1" applyProtection="1">
      <alignment horizontal="left" indent="1"/>
    </xf>
    <xf numFmtId="0" fontId="1" fillId="0" borderId="0" xfId="0" applyFont="1" applyFill="1" applyBorder="1" applyAlignment="1" applyProtection="1">
      <alignment horizontal="left" indent="1"/>
    </xf>
    <xf numFmtId="0" fontId="1" fillId="0" borderId="9" xfId="0" applyFont="1" applyBorder="1" applyAlignment="1" applyProtection="1">
      <alignment horizontal="left" indent="1"/>
    </xf>
    <xf numFmtId="0" fontId="9" fillId="0" borderId="0" xfId="0" quotePrefix="1" applyFont="1" applyFill="1" applyAlignment="1" applyProtection="1">
      <alignment horizontal="left"/>
    </xf>
    <xf numFmtId="0" fontId="9" fillId="0" borderId="0" xfId="0" quotePrefix="1" applyFont="1" applyFill="1" applyAlignment="1" applyProtection="1">
      <alignment horizontal="left" indent="6"/>
    </xf>
    <xf numFmtId="3" fontId="9" fillId="0" borderId="0" xfId="0" applyNumberFormat="1" applyFont="1" applyFill="1" applyBorder="1" applyAlignment="1" applyProtection="1">
      <alignment horizontal="center" vertical="center"/>
    </xf>
    <xf numFmtId="0" fontId="9" fillId="0" borderId="0" xfId="0" applyFont="1" applyFill="1" applyBorder="1" applyAlignment="1" applyProtection="1">
      <alignment horizontal="left" indent="6"/>
    </xf>
    <xf numFmtId="0" fontId="9" fillId="0" borderId="31" xfId="0" applyFont="1" applyBorder="1" applyAlignment="1">
      <alignment horizontal="center"/>
    </xf>
    <xf numFmtId="0" fontId="22" fillId="0" borderId="0" xfId="1" quotePrefix="1" applyFont="1" applyFill="1" applyAlignment="1" applyProtection="1">
      <alignment horizontal="left"/>
    </xf>
    <xf numFmtId="0" fontId="9" fillId="3" borderId="7" xfId="0" applyFont="1" applyFill="1" applyBorder="1"/>
    <xf numFmtId="0" fontId="20" fillId="0" borderId="0" xfId="1" quotePrefix="1" applyFill="1" applyAlignment="1" applyProtection="1">
      <alignment horizontal="left"/>
    </xf>
    <xf numFmtId="9" fontId="9" fillId="0" borderId="0" xfId="3" applyFont="1" applyFill="1" applyBorder="1" applyAlignment="1" applyProtection="1">
      <alignment horizontal="center"/>
    </xf>
    <xf numFmtId="0" fontId="9" fillId="0" borderId="9" xfId="0" applyFont="1" applyBorder="1" applyAlignment="1" applyProtection="1">
      <alignment horizontal="center"/>
    </xf>
    <xf numFmtId="0" fontId="9" fillId="0" borderId="9" xfId="0" applyFont="1" applyBorder="1" applyAlignment="1">
      <alignment horizontal="left" indent="1"/>
    </xf>
    <xf numFmtId="0" fontId="9" fillId="0" borderId="9" xfId="0" applyFont="1" applyFill="1" applyBorder="1" applyAlignment="1" applyProtection="1">
      <alignment horizontal="center"/>
    </xf>
    <xf numFmtId="0" fontId="9" fillId="3" borderId="9" xfId="0" applyFont="1" applyFill="1" applyBorder="1" applyProtection="1"/>
    <xf numFmtId="0" fontId="9" fillId="3" borderId="12" xfId="0" quotePrefix="1" applyFont="1" applyFill="1" applyBorder="1" applyAlignment="1" applyProtection="1">
      <alignment horizontal="center"/>
    </xf>
    <xf numFmtId="0" fontId="9" fillId="3" borderId="11" xfId="0" quotePrefix="1" applyFont="1" applyFill="1" applyBorder="1" applyAlignment="1" applyProtection="1">
      <alignment horizontal="center"/>
    </xf>
    <xf numFmtId="0" fontId="8" fillId="6" borderId="10" xfId="0" applyFont="1" applyFill="1" applyBorder="1" applyAlignment="1" applyProtection="1">
      <alignment horizontal="center" vertical="center" wrapText="1"/>
    </xf>
    <xf numFmtId="0" fontId="40" fillId="6" borderId="12" xfId="0" applyFont="1" applyFill="1" applyBorder="1" applyAlignment="1" applyProtection="1">
      <alignment horizontal="left" vertical="center" wrapText="1" indent="1"/>
    </xf>
    <xf numFmtId="0" fontId="9" fillId="0" borderId="9" xfId="0" applyFont="1" applyFill="1" applyBorder="1" applyAlignment="1">
      <alignment horizontal="left" indent="1"/>
    </xf>
    <xf numFmtId="0" fontId="9" fillId="0" borderId="9" xfId="0" quotePrefix="1" applyFont="1" applyFill="1" applyBorder="1" applyAlignment="1">
      <alignment horizontal="left" indent="1"/>
    </xf>
    <xf numFmtId="0" fontId="9" fillId="0" borderId="9" xfId="0" quotePrefix="1" applyFont="1" applyFill="1" applyBorder="1" applyAlignment="1">
      <alignment horizontal="left" indent="3"/>
    </xf>
    <xf numFmtId="0" fontId="9" fillId="0" borderId="0" xfId="0" quotePrefix="1" applyFont="1" applyFill="1" applyBorder="1" applyAlignment="1" applyProtection="1">
      <alignment horizontal="left" indent="2"/>
    </xf>
    <xf numFmtId="0" fontId="9" fillId="0" borderId="9" xfId="0" quotePrefix="1" applyFont="1" applyFill="1" applyBorder="1" applyAlignment="1" applyProtection="1">
      <alignment horizontal="left" indent="6"/>
    </xf>
    <xf numFmtId="0" fontId="9" fillId="0" borderId="9" xfId="0" quotePrefix="1" applyFont="1" applyFill="1" applyBorder="1" applyAlignment="1">
      <alignment horizontal="left" indent="2"/>
    </xf>
    <xf numFmtId="0" fontId="9" fillId="0" borderId="9" xfId="0" quotePrefix="1" applyFont="1" applyFill="1" applyBorder="1" applyAlignment="1" applyProtection="1">
      <alignment horizontal="left" indent="4"/>
    </xf>
    <xf numFmtId="0" fontId="9" fillId="0" borderId="9" xfId="0" quotePrefix="1" applyFont="1" applyFill="1" applyBorder="1" applyAlignment="1" applyProtection="1">
      <alignment horizontal="left" indent="3"/>
    </xf>
    <xf numFmtId="0" fontId="1" fillId="0" borderId="0" xfId="0" applyFont="1" applyFill="1" applyBorder="1" applyAlignment="1" applyProtection="1">
      <alignment horizontal="left" indent="6"/>
    </xf>
    <xf numFmtId="6" fontId="7" fillId="0" borderId="0" xfId="0" quotePrefix="1" applyNumberFormat="1" applyFont="1" applyAlignment="1" applyProtection="1">
      <alignment horizontal="center"/>
    </xf>
    <xf numFmtId="6" fontId="7" fillId="0" borderId="0" xfId="0" quotePrefix="1" applyNumberFormat="1" applyFont="1" applyFill="1" applyAlignment="1" applyProtection="1">
      <alignment horizontal="center"/>
    </xf>
    <xf numFmtId="165" fontId="9" fillId="0" borderId="0" xfId="0" applyNumberFormat="1" applyFont="1" applyFill="1" applyBorder="1" applyAlignment="1" applyProtection="1">
      <alignment horizontal="center" vertical="center"/>
    </xf>
    <xf numFmtId="0" fontId="25" fillId="3" borderId="10" xfId="0" applyFont="1" applyFill="1" applyBorder="1" applyAlignment="1">
      <alignment horizontal="left"/>
    </xf>
    <xf numFmtId="0" fontId="9" fillId="3" borderId="12" xfId="0" applyFont="1" applyFill="1" applyBorder="1" applyAlignment="1">
      <alignment horizontal="left"/>
    </xf>
    <xf numFmtId="0" fontId="9" fillId="3" borderId="11" xfId="0" applyFont="1" applyFill="1" applyBorder="1"/>
    <xf numFmtId="166" fontId="9" fillId="0" borderId="9" xfId="2" applyNumberFormat="1" applyFont="1" applyFill="1" applyBorder="1" applyAlignment="1" applyProtection="1">
      <alignment horizontal="center" vertical="center"/>
    </xf>
    <xf numFmtId="0" fontId="1" fillId="0" borderId="22" xfId="0" applyFont="1" applyFill="1" applyBorder="1" applyAlignment="1" applyProtection="1">
      <alignment horizontal="left" vertical="center" indent="1"/>
    </xf>
    <xf numFmtId="0" fontId="1" fillId="0" borderId="36" xfId="0" applyFont="1" applyBorder="1" applyAlignment="1">
      <alignment horizontal="center" vertical="center"/>
    </xf>
    <xf numFmtId="0" fontId="1" fillId="0" borderId="23" xfId="0" applyFont="1" applyBorder="1" applyAlignment="1">
      <alignment horizontal="center" vertical="center"/>
    </xf>
    <xf numFmtId="0" fontId="1" fillId="0" borderId="32" xfId="0" applyFont="1" applyBorder="1" applyAlignment="1">
      <alignment horizontal="center" vertical="center"/>
    </xf>
    <xf numFmtId="0" fontId="1" fillId="0" borderId="22" xfId="0" applyFont="1" applyBorder="1" applyAlignment="1">
      <alignment horizontal="center" vertical="center"/>
    </xf>
    <xf numFmtId="0" fontId="9" fillId="3" borderId="1" xfId="0" applyFont="1" applyFill="1" applyBorder="1" applyAlignment="1">
      <alignment horizontal="left" indent="3"/>
    </xf>
    <xf numFmtId="0" fontId="25" fillId="3" borderId="4" xfId="0" applyFont="1" applyFill="1" applyBorder="1" applyAlignment="1">
      <alignment horizontal="left"/>
    </xf>
    <xf numFmtId="0" fontId="9" fillId="3" borderId="5" xfId="0" applyFont="1" applyFill="1" applyBorder="1" applyAlignment="1">
      <alignment horizontal="left"/>
    </xf>
    <xf numFmtId="0" fontId="9" fillId="3" borderId="6" xfId="0" applyFont="1" applyFill="1" applyBorder="1"/>
    <xf numFmtId="0" fontId="9" fillId="3" borderId="13" xfId="0" applyFont="1" applyFill="1" applyBorder="1" applyAlignment="1">
      <alignment horizontal="left"/>
    </xf>
    <xf numFmtId="0" fontId="9" fillId="3" borderId="15" xfId="0" applyFont="1" applyFill="1" applyBorder="1"/>
    <xf numFmtId="0" fontId="9" fillId="3" borderId="10" xfId="0" applyFont="1" applyFill="1" applyBorder="1" applyAlignment="1">
      <alignment horizontal="left"/>
    </xf>
    <xf numFmtId="43" fontId="9" fillId="0" borderId="9" xfId="2" applyFont="1" applyFill="1" applyBorder="1" applyAlignment="1" applyProtection="1">
      <alignment horizontal="center"/>
    </xf>
    <xf numFmtId="167" fontId="31" fillId="0" borderId="0" xfId="0" applyNumberFormat="1" applyFont="1" applyAlignment="1" applyProtection="1">
      <alignment horizontal="center" vertical="center"/>
    </xf>
    <xf numFmtId="0" fontId="1" fillId="0" borderId="30" xfId="0" applyFont="1" applyBorder="1" applyAlignment="1">
      <alignment horizontal="center"/>
    </xf>
    <xf numFmtId="168" fontId="9" fillId="0" borderId="9" xfId="3" applyNumberFormat="1" applyFont="1" applyFill="1" applyBorder="1" applyAlignment="1" applyProtection="1">
      <alignment horizontal="center"/>
    </xf>
    <xf numFmtId="0" fontId="6" fillId="0" borderId="10" xfId="0" applyFont="1" applyBorder="1" applyAlignment="1" applyProtection="1">
      <alignment horizontal="left" indent="1"/>
    </xf>
    <xf numFmtId="166" fontId="9" fillId="0" borderId="9" xfId="2" applyNumberFormat="1" applyFont="1" applyFill="1" applyBorder="1" applyAlignment="1" applyProtection="1">
      <alignment horizontal="center"/>
    </xf>
    <xf numFmtId="0" fontId="9" fillId="0" borderId="0" xfId="0" applyFont="1" applyAlignment="1" applyProtection="1">
      <alignment horizontal="left" indent="1"/>
    </xf>
    <xf numFmtId="0" fontId="20" fillId="0" borderId="0" xfId="1" applyFill="1" applyBorder="1" applyAlignment="1" applyProtection="1">
      <alignment horizontal="left" indent="1"/>
    </xf>
    <xf numFmtId="0" fontId="22" fillId="0" borderId="0" xfId="1" quotePrefix="1" applyFont="1" applyAlignment="1" applyProtection="1">
      <alignment horizontal="left" indent="1"/>
    </xf>
    <xf numFmtId="0" fontId="29" fillId="0" borderId="0" xfId="0" applyFont="1" applyAlignment="1" applyProtection="1">
      <alignment horizontal="left" indent="1"/>
    </xf>
    <xf numFmtId="0" fontId="0" fillId="0" borderId="0" xfId="0" applyAlignment="1">
      <alignment horizontal="left" indent="1"/>
    </xf>
    <xf numFmtId="169" fontId="9" fillId="0" borderId="9" xfId="2" applyNumberFormat="1" applyFont="1" applyFill="1" applyBorder="1" applyAlignment="1" applyProtection="1">
      <alignment horizontal="center"/>
    </xf>
    <xf numFmtId="0" fontId="42" fillId="0" borderId="0" xfId="0" applyFont="1" applyAlignment="1" applyProtection="1"/>
    <xf numFmtId="0" fontId="42" fillId="0" borderId="0" xfId="0" applyFont="1" applyFill="1" applyAlignment="1" applyProtection="1"/>
    <xf numFmtId="0" fontId="7" fillId="0" borderId="9" xfId="0" applyFont="1" applyBorder="1" applyAlignment="1" applyProtection="1">
      <alignment horizontal="center"/>
    </xf>
    <xf numFmtId="0" fontId="37" fillId="6" borderId="11" xfId="0" applyFont="1" applyFill="1" applyBorder="1" applyAlignment="1" applyProtection="1">
      <alignment horizontal="center" vertical="center" wrapText="1"/>
    </xf>
    <xf numFmtId="0" fontId="37" fillId="6" borderId="9" xfId="0" applyFont="1" applyFill="1" applyBorder="1" applyAlignment="1" applyProtection="1">
      <alignment horizontal="center" vertical="center" wrapText="1"/>
    </xf>
    <xf numFmtId="0" fontId="43" fillId="0" borderId="9" xfId="0" applyFont="1" applyBorder="1" applyAlignment="1">
      <alignment horizontal="center"/>
    </xf>
    <xf numFmtId="0" fontId="6" fillId="3" borderId="12" xfId="0" quotePrefix="1" applyFont="1" applyFill="1" applyBorder="1" applyAlignment="1" applyProtection="1">
      <alignment horizontal="center"/>
    </xf>
    <xf numFmtId="0" fontId="6" fillId="3" borderId="11" xfId="0" quotePrefix="1" applyFont="1" applyFill="1" applyBorder="1" applyAlignment="1" applyProtection="1">
      <alignment horizontal="center"/>
    </xf>
    <xf numFmtId="0" fontId="9" fillId="0" borderId="0" xfId="0" quotePrefix="1" applyFont="1" applyFill="1" applyBorder="1" applyAlignment="1" applyProtection="1">
      <alignment horizontal="left" indent="3"/>
    </xf>
    <xf numFmtId="0" fontId="9" fillId="0" borderId="0" xfId="0" quotePrefix="1" applyFont="1"/>
    <xf numFmtId="0" fontId="8" fillId="8" borderId="9" xfId="0" applyFont="1" applyFill="1" applyBorder="1" applyProtection="1"/>
    <xf numFmtId="0" fontId="22" fillId="0" borderId="0" xfId="1" applyFont="1" applyFill="1" applyAlignment="1" applyProtection="1">
      <alignment horizontal="left"/>
    </xf>
    <xf numFmtId="0" fontId="22" fillId="0" borderId="0" xfId="1" applyFont="1" applyAlignment="1" applyProtection="1">
      <alignment horizontal="left"/>
    </xf>
    <xf numFmtId="0" fontId="22" fillId="0" borderId="0" xfId="1" applyFont="1" applyFill="1" applyAlignment="1" applyProtection="1">
      <alignment horizontal="left" indent="2"/>
    </xf>
    <xf numFmtId="0" fontId="22" fillId="0" borderId="0" xfId="1" applyFont="1" applyFill="1" applyBorder="1" applyAlignment="1" applyProtection="1"/>
    <xf numFmtId="0" fontId="8" fillId="0" borderId="0" xfId="0" applyFont="1" applyFill="1" applyBorder="1" applyAlignment="1" applyProtection="1">
      <alignment horizontal="left"/>
    </xf>
    <xf numFmtId="0" fontId="44" fillId="0" borderId="0" xfId="0" applyFont="1" applyAlignment="1" applyProtection="1"/>
    <xf numFmtId="0" fontId="1" fillId="0" borderId="39" xfId="0" applyFont="1" applyFill="1" applyBorder="1" applyAlignment="1" applyProtection="1">
      <alignment horizontal="left" vertical="center" indent="1"/>
    </xf>
    <xf numFmtId="0" fontId="9" fillId="0" borderId="41" xfId="0" applyFont="1" applyBorder="1" applyAlignment="1">
      <alignment horizontal="center"/>
    </xf>
    <xf numFmtId="0" fontId="9" fillId="0" borderId="42" xfId="0" applyFont="1" applyBorder="1" applyAlignment="1">
      <alignment horizontal="center"/>
    </xf>
    <xf numFmtId="0" fontId="9" fillId="0" borderId="44" xfId="0" applyFont="1" applyBorder="1" applyAlignment="1">
      <alignment horizontal="center"/>
    </xf>
    <xf numFmtId="0" fontId="1" fillId="0" borderId="21" xfId="0" applyFont="1" applyBorder="1" applyAlignment="1">
      <alignment horizontal="center"/>
    </xf>
    <xf numFmtId="0" fontId="9" fillId="0" borderId="11" xfId="0" applyFont="1" applyBorder="1" applyAlignment="1" applyProtection="1">
      <alignment horizontal="center"/>
    </xf>
    <xf numFmtId="0" fontId="9" fillId="3" borderId="11" xfId="0" applyFont="1" applyFill="1" applyBorder="1" applyProtection="1"/>
    <xf numFmtId="3" fontId="9" fillId="0" borderId="11" xfId="0" applyNumberFormat="1" applyFont="1" applyBorder="1" applyAlignment="1" applyProtection="1">
      <alignment horizontal="center"/>
    </xf>
    <xf numFmtId="0" fontId="9" fillId="0" borderId="11" xfId="0" quotePrefix="1" applyFont="1" applyFill="1" applyBorder="1" applyAlignment="1" applyProtection="1">
      <alignment horizontal="center"/>
    </xf>
    <xf numFmtId="3" fontId="9" fillId="0" borderId="11" xfId="0" quotePrefix="1" applyNumberFormat="1" applyFont="1" applyBorder="1" applyAlignment="1" applyProtection="1">
      <alignment horizontal="center"/>
    </xf>
    <xf numFmtId="0" fontId="44" fillId="0" borderId="0" xfId="0" applyFont="1" applyFill="1" applyAlignment="1" applyProtection="1"/>
    <xf numFmtId="0" fontId="0" fillId="0" borderId="0" xfId="0" applyFill="1"/>
    <xf numFmtId="0" fontId="39" fillId="0" borderId="0" xfId="0" applyFont="1" applyFill="1" applyAlignment="1" applyProtection="1"/>
    <xf numFmtId="0" fontId="9" fillId="0" borderId="9" xfId="0" applyFont="1" applyFill="1" applyBorder="1" applyAlignment="1">
      <alignment horizontal="center"/>
    </xf>
    <xf numFmtId="0" fontId="36" fillId="2" borderId="9" xfId="0" applyFont="1" applyFill="1" applyBorder="1" applyAlignment="1" applyProtection="1">
      <alignment horizontal="left" indent="1"/>
      <protection locked="0"/>
    </xf>
    <xf numFmtId="43" fontId="0" fillId="0" borderId="0" xfId="0" applyNumberFormat="1"/>
    <xf numFmtId="43" fontId="0" fillId="0" borderId="0" xfId="0" applyNumberFormat="1" applyBorder="1"/>
    <xf numFmtId="43" fontId="1" fillId="0" borderId="0" xfId="0" applyNumberFormat="1" applyFont="1" applyBorder="1" applyAlignment="1">
      <alignment horizontal="center" wrapText="1"/>
    </xf>
    <xf numFmtId="0" fontId="9" fillId="3" borderId="14" xfId="0" applyFont="1" applyFill="1" applyBorder="1" applyAlignment="1">
      <alignment horizontal="left" indent="2"/>
    </xf>
    <xf numFmtId="0" fontId="8" fillId="6" borderId="9" xfId="0" applyFont="1" applyFill="1" applyBorder="1" applyAlignment="1" applyProtection="1">
      <alignment horizontal="center" vertical="center" wrapText="1"/>
    </xf>
    <xf numFmtId="0" fontId="40" fillId="6" borderId="9" xfId="0" applyFont="1" applyFill="1" applyBorder="1" applyAlignment="1" applyProtection="1">
      <alignment horizontal="left" vertical="center" wrapText="1" indent="1"/>
    </xf>
    <xf numFmtId="0" fontId="40" fillId="6" borderId="9" xfId="0" applyFont="1" applyFill="1" applyBorder="1" applyAlignment="1" applyProtection="1">
      <alignment horizontal="center" vertical="center" wrapText="1"/>
    </xf>
    <xf numFmtId="0" fontId="9" fillId="0" borderId="0" xfId="0" applyFont="1" applyBorder="1" applyAlignment="1" applyProtection="1">
      <alignment horizontal="center"/>
    </xf>
    <xf numFmtId="0" fontId="9" fillId="0" borderId="0" xfId="0" applyFont="1" applyBorder="1" applyAlignment="1">
      <alignment horizontal="left" indent="1"/>
    </xf>
    <xf numFmtId="164" fontId="0" fillId="3" borderId="4" xfId="0" applyNumberFormat="1" applyFill="1" applyBorder="1" applyAlignment="1">
      <alignment horizontal="left" indent="1"/>
    </xf>
    <xf numFmtId="164" fontId="0" fillId="3" borderId="1" xfId="0" applyNumberFormat="1" applyFill="1" applyBorder="1" applyAlignment="1">
      <alignment horizontal="left" indent="1"/>
    </xf>
    <xf numFmtId="164" fontId="0" fillId="3" borderId="14" xfId="0" applyNumberFormat="1" applyFill="1" applyBorder="1" applyAlignment="1">
      <alignment horizontal="left" indent="1"/>
    </xf>
    <xf numFmtId="164" fontId="0" fillId="0" borderId="0" xfId="0" applyNumberFormat="1" applyAlignment="1">
      <alignment horizontal="left" indent="1"/>
    </xf>
    <xf numFmtId="164" fontId="0" fillId="3" borderId="4" xfId="0" applyNumberFormat="1" applyFill="1" applyBorder="1" applyAlignment="1">
      <alignment horizontal="left" vertical="top" indent="1"/>
    </xf>
    <xf numFmtId="164" fontId="0" fillId="3" borderId="1" xfId="0" applyNumberFormat="1" applyFill="1" applyBorder="1" applyAlignment="1">
      <alignment horizontal="left" vertical="top" indent="1"/>
    </xf>
    <xf numFmtId="0" fontId="0" fillId="3" borderId="14" xfId="0" applyFill="1" applyBorder="1" applyAlignment="1">
      <alignment horizontal="left" indent="1"/>
    </xf>
    <xf numFmtId="164" fontId="0" fillId="3" borderId="10" xfId="0" applyNumberFormat="1" applyFill="1" applyBorder="1" applyAlignment="1">
      <alignment horizontal="left" vertical="top" indent="1"/>
    </xf>
    <xf numFmtId="164" fontId="0" fillId="0" borderId="0" xfId="0" applyNumberFormat="1" applyBorder="1" applyAlignment="1">
      <alignment horizontal="left" vertical="top" indent="1"/>
    </xf>
    <xf numFmtId="164" fontId="0" fillId="3" borderId="14" xfId="0" applyNumberFormat="1" applyFill="1" applyBorder="1" applyAlignment="1">
      <alignment horizontal="left" vertical="top" indent="1"/>
    </xf>
    <xf numFmtId="0" fontId="9" fillId="7" borderId="0" xfId="0" applyFont="1" applyFill="1" applyProtection="1"/>
    <xf numFmtId="0" fontId="46" fillId="0" borderId="0" xfId="1" applyFont="1" applyFill="1" applyBorder="1" applyAlignment="1" applyProtection="1">
      <alignment horizontal="left" indent="1"/>
    </xf>
    <xf numFmtId="0" fontId="22" fillId="0" borderId="19" xfId="1" applyFont="1" applyBorder="1" applyAlignment="1" applyProtection="1">
      <alignment horizontal="center"/>
    </xf>
    <xf numFmtId="0" fontId="9" fillId="3" borderId="1" xfId="0" applyNumberFormat="1" applyFont="1" applyFill="1" applyBorder="1" applyAlignment="1">
      <alignment horizontal="left" indent="2"/>
    </xf>
    <xf numFmtId="0" fontId="9" fillId="3" borderId="14" xfId="0" applyNumberFormat="1" applyFont="1" applyFill="1" applyBorder="1" applyAlignment="1">
      <alignment horizontal="left" indent="2"/>
    </xf>
    <xf numFmtId="0" fontId="8" fillId="0" borderId="14" xfId="0" applyFont="1" applyFill="1" applyBorder="1" applyAlignment="1" applyProtection="1"/>
    <xf numFmtId="0" fontId="9" fillId="0" borderId="14" xfId="0" applyFont="1" applyFill="1" applyBorder="1" applyAlignment="1" applyProtection="1">
      <alignment horizontal="left"/>
    </xf>
    <xf numFmtId="0" fontId="9" fillId="3" borderId="7" xfId="0" quotePrefix="1" applyFont="1" applyFill="1" applyBorder="1" applyAlignment="1">
      <alignment horizontal="left" wrapText="1" indent="3"/>
    </xf>
    <xf numFmtId="165" fontId="36" fillId="6" borderId="9" xfId="0" applyNumberFormat="1" applyFont="1" applyFill="1" applyBorder="1" applyProtection="1">
      <protection locked="0"/>
    </xf>
    <xf numFmtId="10" fontId="36" fillId="6" borderId="9" xfId="0" applyNumberFormat="1" applyFont="1" applyFill="1" applyBorder="1" applyProtection="1">
      <protection locked="0"/>
    </xf>
    <xf numFmtId="2" fontId="36" fillId="6" borderId="9" xfId="0" applyNumberFormat="1" applyFont="1" applyFill="1" applyBorder="1" applyProtection="1">
      <protection locked="0"/>
    </xf>
    <xf numFmtId="0" fontId="1" fillId="0" borderId="0" xfId="0" quotePrefix="1" applyFont="1"/>
    <xf numFmtId="0" fontId="1" fillId="0" borderId="0" xfId="0" applyFont="1" applyFill="1" applyAlignment="1" applyProtection="1">
      <alignment horizontal="center"/>
    </xf>
    <xf numFmtId="170" fontId="36" fillId="5" borderId="9" xfId="2" applyNumberFormat="1" applyFont="1" applyFill="1" applyBorder="1" applyAlignment="1" applyProtection="1">
      <alignment horizontal="center" vertical="center"/>
      <protection locked="0"/>
    </xf>
    <xf numFmtId="0" fontId="1" fillId="9" borderId="45" xfId="0" applyFont="1" applyFill="1" applyBorder="1" applyAlignment="1" applyProtection="1">
      <alignment horizontal="left" vertical="center" indent="1"/>
    </xf>
    <xf numFmtId="4" fontId="9" fillId="0" borderId="11" xfId="0" applyNumberFormat="1" applyFont="1" applyBorder="1" applyAlignment="1" applyProtection="1">
      <alignment horizontal="center"/>
    </xf>
    <xf numFmtId="165" fontId="9" fillId="0" borderId="11" xfId="0" applyNumberFormat="1" applyFont="1" applyBorder="1" applyAlignment="1" applyProtection="1">
      <alignment horizontal="center"/>
    </xf>
    <xf numFmtId="10" fontId="9" fillId="0" borderId="11" xfId="0" quotePrefix="1" applyNumberFormat="1" applyFont="1" applyBorder="1" applyAlignment="1" applyProtection="1">
      <alignment horizontal="center"/>
    </xf>
    <xf numFmtId="0" fontId="9" fillId="3" borderId="10" xfId="0" quotePrefix="1" applyFont="1" applyFill="1" applyBorder="1" applyAlignment="1" applyProtection="1">
      <alignment horizontal="center"/>
    </xf>
    <xf numFmtId="0" fontId="9" fillId="3" borderId="9" xfId="0" quotePrefix="1" applyFont="1" applyFill="1" applyBorder="1" applyAlignment="1" applyProtection="1">
      <alignment horizontal="center"/>
    </xf>
    <xf numFmtId="3" fontId="9" fillId="0" borderId="9" xfId="0" applyNumberFormat="1" applyFont="1" applyBorder="1" applyAlignment="1" applyProtection="1">
      <alignment horizontal="center"/>
    </xf>
    <xf numFmtId="0" fontId="9" fillId="3" borderId="0" xfId="0" applyFont="1" applyFill="1" applyBorder="1"/>
    <xf numFmtId="0" fontId="9" fillId="3" borderId="5" xfId="0" applyFont="1" applyFill="1" applyBorder="1"/>
    <xf numFmtId="0" fontId="25" fillId="3" borderId="4" xfId="0" applyFont="1" applyFill="1" applyBorder="1"/>
    <xf numFmtId="0" fontId="25" fillId="3" borderId="1" xfId="0" applyFont="1" applyFill="1" applyBorder="1"/>
    <xf numFmtId="0" fontId="25" fillId="3" borderId="1" xfId="0" applyFont="1" applyFill="1" applyBorder="1" applyAlignment="1">
      <alignment horizontal="left" indent="3"/>
    </xf>
    <xf numFmtId="0" fontId="22" fillId="0" borderId="3" xfId="1" applyFont="1" applyFill="1" applyBorder="1" applyAlignment="1" applyProtection="1">
      <alignment horizontal="left" indent="1"/>
    </xf>
    <xf numFmtId="0" fontId="7" fillId="0" borderId="14" xfId="0" applyFont="1" applyFill="1" applyBorder="1" applyAlignment="1" applyProtection="1">
      <alignment horizontal="left"/>
    </xf>
    <xf numFmtId="4" fontId="31" fillId="9" borderId="46" xfId="0" applyNumberFormat="1" applyFont="1" applyFill="1" applyBorder="1" applyAlignment="1" applyProtection="1">
      <alignment horizontal="center" vertical="center"/>
    </xf>
    <xf numFmtId="0" fontId="1" fillId="9" borderId="25" xfId="0" applyFont="1" applyFill="1" applyBorder="1" applyAlignment="1" applyProtection="1">
      <alignment horizontal="center"/>
    </xf>
    <xf numFmtId="0" fontId="9" fillId="0" borderId="20" xfId="0" applyFont="1" applyBorder="1" applyAlignment="1" applyProtection="1">
      <alignment horizontal="center"/>
    </xf>
    <xf numFmtId="0" fontId="9" fillId="0" borderId="14" xfId="0" applyFont="1" applyBorder="1" applyAlignment="1" applyProtection="1">
      <alignment horizontal="center"/>
    </xf>
    <xf numFmtId="0" fontId="9" fillId="0" borderId="8" xfId="0" applyFont="1" applyBorder="1" applyAlignment="1" applyProtection="1">
      <alignment horizontal="center"/>
    </xf>
    <xf numFmtId="0" fontId="9" fillId="0" borderId="17" xfId="0" applyFont="1" applyBorder="1" applyAlignment="1" applyProtection="1">
      <alignment horizontal="center"/>
    </xf>
    <xf numFmtId="0" fontId="9" fillId="0" borderId="29" xfId="0" applyFont="1" applyBorder="1" applyAlignment="1" applyProtection="1">
      <alignment horizontal="center"/>
    </xf>
    <xf numFmtId="0" fontId="9" fillId="0" borderId="18" xfId="0" applyFont="1" applyBorder="1" applyAlignment="1" applyProtection="1">
      <alignment horizontal="center"/>
    </xf>
    <xf numFmtId="172" fontId="9" fillId="0" borderId="11" xfId="0" applyNumberFormat="1" applyFont="1" applyBorder="1" applyAlignment="1" applyProtection="1">
      <alignment horizontal="center"/>
    </xf>
    <xf numFmtId="0" fontId="1" fillId="0" borderId="9" xfId="0" applyNumberFormat="1" applyFont="1" applyFill="1" applyBorder="1" applyAlignment="1" applyProtection="1">
      <alignment horizontal="center"/>
    </xf>
    <xf numFmtId="0" fontId="9" fillId="0" borderId="43" xfId="0" applyFont="1" applyBorder="1" applyAlignment="1" applyProtection="1">
      <alignment horizontal="center"/>
    </xf>
    <xf numFmtId="0" fontId="9" fillId="0" borderId="33" xfId="0" applyFont="1" applyBorder="1" applyAlignment="1" applyProtection="1">
      <alignment horizontal="center"/>
    </xf>
    <xf numFmtId="0" fontId="9" fillId="0" borderId="34" xfId="0" applyFont="1" applyBorder="1" applyAlignment="1" applyProtection="1">
      <alignment horizontal="center"/>
    </xf>
    <xf numFmtId="0" fontId="49" fillId="0" borderId="0" xfId="0" applyFont="1" applyProtection="1"/>
    <xf numFmtId="171" fontId="49" fillId="0" borderId="0" xfId="0" applyNumberFormat="1" applyFont="1" applyAlignment="1" applyProtection="1">
      <alignment horizontal="left"/>
    </xf>
    <xf numFmtId="14" fontId="49" fillId="0" borderId="0" xfId="0" applyNumberFormat="1" applyFont="1" applyProtection="1"/>
    <xf numFmtId="0" fontId="9" fillId="0" borderId="10" xfId="0" applyNumberFormat="1" applyFont="1" applyFill="1" applyBorder="1" applyAlignment="1" applyProtection="1">
      <alignment horizontal="center" vertical="center"/>
    </xf>
    <xf numFmtId="0" fontId="9" fillId="0" borderId="37" xfId="0" applyNumberFormat="1" applyFont="1" applyFill="1" applyBorder="1" applyAlignment="1" applyProtection="1">
      <alignment horizontal="center" vertical="center"/>
    </xf>
    <xf numFmtId="173" fontId="36" fillId="6" borderId="11" xfId="0" applyNumberFormat="1" applyFont="1" applyFill="1" applyBorder="1" applyAlignment="1" applyProtection="1">
      <alignment horizontal="left" indent="1"/>
      <protection locked="0"/>
    </xf>
    <xf numFmtId="173" fontId="36" fillId="6" borderId="9" xfId="0" applyNumberFormat="1" applyFont="1" applyFill="1" applyBorder="1" applyAlignment="1" applyProtection="1">
      <alignment horizontal="center"/>
      <protection locked="0"/>
    </xf>
    <xf numFmtId="174" fontId="36" fillId="6" borderId="9" xfId="2" applyNumberFormat="1" applyFont="1" applyFill="1" applyBorder="1" applyAlignment="1" applyProtection="1">
      <alignment horizontal="right" vertical="center"/>
      <protection locked="0"/>
    </xf>
    <xf numFmtId="174" fontId="36" fillId="5" borderId="9" xfId="2" applyNumberFormat="1" applyFont="1" applyFill="1" applyBorder="1" applyAlignment="1" applyProtection="1">
      <alignment horizontal="right" vertical="center"/>
      <protection locked="0"/>
    </xf>
    <xf numFmtId="175" fontId="36" fillId="5" borderId="9" xfId="2" applyNumberFormat="1" applyFont="1" applyFill="1" applyBorder="1" applyAlignment="1" applyProtection="1">
      <alignment horizontal="right" vertical="center"/>
      <protection locked="0"/>
    </xf>
    <xf numFmtId="176" fontId="36" fillId="5" borderId="9" xfId="2" applyNumberFormat="1" applyFont="1" applyFill="1" applyBorder="1" applyAlignment="1" applyProtection="1">
      <alignment horizontal="right" vertical="center"/>
      <protection locked="0"/>
    </xf>
    <xf numFmtId="176" fontId="9" fillId="4" borderId="9" xfId="2" applyNumberFormat="1" applyFont="1" applyFill="1" applyBorder="1" applyAlignment="1" applyProtection="1">
      <alignment horizontal="right" vertical="center"/>
    </xf>
    <xf numFmtId="176" fontId="9" fillId="0" borderId="9" xfId="2" applyNumberFormat="1" applyFont="1" applyFill="1" applyBorder="1" applyAlignment="1" applyProtection="1">
      <alignment horizontal="right" vertical="center"/>
    </xf>
    <xf numFmtId="174" fontId="9" fillId="0" borderId="9" xfId="2" applyNumberFormat="1" applyFont="1" applyFill="1" applyBorder="1" applyAlignment="1" applyProtection="1">
      <alignment horizontal="right" vertical="center"/>
    </xf>
    <xf numFmtId="174" fontId="1" fillId="0" borderId="9" xfId="2" applyNumberFormat="1" applyFont="1" applyFill="1" applyBorder="1" applyAlignment="1" applyProtection="1">
      <alignment horizontal="right" vertical="center"/>
    </xf>
    <xf numFmtId="177" fontId="9" fillId="0" borderId="9" xfId="2" applyNumberFormat="1" applyFont="1" applyFill="1" applyBorder="1" applyAlignment="1" applyProtection="1">
      <alignment horizontal="right" vertical="center"/>
    </xf>
    <xf numFmtId="176" fontId="36" fillId="5" borderId="33" xfId="2" applyNumberFormat="1" applyFont="1" applyFill="1" applyBorder="1" applyAlignment="1" applyProtection="1">
      <alignment horizontal="right" vertical="center"/>
      <protection locked="0"/>
    </xf>
    <xf numFmtId="176" fontId="36" fillId="5" borderId="18" xfId="2" applyNumberFormat="1" applyFont="1" applyFill="1" applyBorder="1" applyAlignment="1" applyProtection="1">
      <alignment horizontal="right" vertical="center"/>
      <protection locked="0"/>
    </xf>
    <xf numFmtId="176" fontId="36" fillId="5" borderId="34" xfId="2" applyNumberFormat="1" applyFont="1" applyFill="1" applyBorder="1" applyAlignment="1" applyProtection="1">
      <alignment horizontal="right" vertical="center"/>
      <protection locked="0"/>
    </xf>
    <xf numFmtId="176" fontId="1" fillId="0" borderId="26" xfId="2" applyNumberFormat="1" applyFont="1" applyBorder="1"/>
    <xf numFmtId="176" fontId="1" fillId="0" borderId="27" xfId="2" applyNumberFormat="1" applyFont="1" applyBorder="1"/>
    <xf numFmtId="176" fontId="1" fillId="0" borderId="35" xfId="2" applyNumberFormat="1" applyFont="1" applyBorder="1"/>
    <xf numFmtId="176" fontId="1" fillId="0" borderId="26" xfId="2" applyNumberFormat="1" applyFont="1" applyBorder="1" applyAlignment="1">
      <alignment horizontal="right"/>
    </xf>
    <xf numFmtId="176" fontId="1" fillId="0" borderId="27" xfId="2" applyNumberFormat="1" applyFont="1" applyBorder="1" applyAlignment="1">
      <alignment horizontal="right"/>
    </xf>
    <xf numFmtId="176" fontId="1" fillId="0" borderId="35" xfId="2" applyNumberFormat="1" applyFont="1" applyBorder="1" applyAlignment="1">
      <alignment horizontal="right"/>
    </xf>
    <xf numFmtId="176" fontId="36" fillId="5" borderId="11" xfId="2" applyNumberFormat="1" applyFont="1" applyFill="1" applyBorder="1" applyAlignment="1" applyProtection="1">
      <alignment horizontal="right" vertical="center"/>
      <protection locked="0"/>
    </xf>
    <xf numFmtId="176" fontId="36" fillId="5" borderId="40" xfId="2" applyNumberFormat="1" applyFont="1" applyFill="1" applyBorder="1" applyAlignment="1" applyProtection="1">
      <alignment horizontal="right" vertical="center"/>
      <protection locked="0"/>
    </xf>
    <xf numFmtId="174" fontId="36" fillId="5" borderId="33" xfId="2" applyNumberFormat="1" applyFont="1" applyFill="1" applyBorder="1" applyAlignment="1" applyProtection="1">
      <alignment horizontal="right" vertical="center"/>
      <protection locked="0"/>
    </xf>
    <xf numFmtId="174" fontId="36" fillId="5" borderId="18" xfId="2" applyNumberFormat="1" applyFont="1" applyFill="1" applyBorder="1" applyAlignment="1" applyProtection="1">
      <alignment horizontal="right" vertical="center"/>
      <protection locked="0"/>
    </xf>
    <xf numFmtId="174" fontId="36" fillId="5" borderId="34" xfId="2" applyNumberFormat="1" applyFont="1" applyFill="1" applyBorder="1" applyAlignment="1" applyProtection="1">
      <alignment horizontal="right" vertical="center"/>
      <protection locked="0"/>
    </xf>
    <xf numFmtId="174" fontId="1" fillId="0" borderId="26" xfId="2" applyNumberFormat="1" applyFont="1" applyBorder="1" applyAlignment="1">
      <alignment horizontal="right"/>
    </xf>
    <xf numFmtId="174" fontId="1" fillId="0" borderId="27" xfId="2" applyNumberFormat="1" applyFont="1" applyBorder="1" applyAlignment="1">
      <alignment horizontal="right"/>
    </xf>
    <xf numFmtId="174" fontId="1" fillId="0" borderId="35" xfId="2" applyNumberFormat="1" applyFont="1" applyBorder="1" applyAlignment="1">
      <alignment horizontal="right"/>
    </xf>
    <xf numFmtId="174" fontId="31" fillId="5" borderId="18" xfId="2" applyNumberFormat="1" applyFont="1" applyFill="1" applyBorder="1" applyAlignment="1" applyProtection="1">
      <alignment horizontal="right" vertical="center"/>
      <protection locked="0"/>
    </xf>
    <xf numFmtId="174" fontId="31" fillId="5" borderId="34" xfId="2" applyNumberFormat="1" applyFont="1" applyFill="1" applyBorder="1" applyAlignment="1" applyProtection="1">
      <alignment horizontal="right" vertical="center"/>
      <protection locked="0"/>
    </xf>
    <xf numFmtId="177" fontId="36" fillId="5" borderId="9" xfId="2" applyNumberFormat="1" applyFont="1" applyFill="1" applyBorder="1" applyAlignment="1" applyProtection="1">
      <alignment horizontal="right" vertical="center"/>
      <protection locked="0"/>
    </xf>
    <xf numFmtId="177" fontId="36" fillId="5" borderId="33" xfId="2" applyNumberFormat="1" applyFont="1" applyFill="1" applyBorder="1" applyAlignment="1" applyProtection="1">
      <alignment horizontal="right" vertical="center"/>
      <protection locked="0"/>
    </xf>
    <xf numFmtId="177" fontId="36" fillId="5" borderId="18" xfId="2" applyNumberFormat="1" applyFont="1" applyFill="1" applyBorder="1" applyAlignment="1" applyProtection="1">
      <alignment horizontal="right" vertical="center"/>
      <protection locked="0"/>
    </xf>
    <xf numFmtId="177" fontId="36" fillId="5" borderId="34" xfId="2" applyNumberFormat="1" applyFont="1" applyFill="1" applyBorder="1" applyAlignment="1" applyProtection="1">
      <alignment horizontal="right" vertical="center"/>
      <protection locked="0"/>
    </xf>
    <xf numFmtId="177" fontId="1" fillId="0" borderId="26" xfId="2" applyNumberFormat="1" applyFont="1" applyBorder="1" applyAlignment="1">
      <alignment horizontal="right"/>
    </xf>
    <xf numFmtId="177" fontId="1" fillId="0" borderId="27" xfId="2" applyNumberFormat="1" applyFont="1" applyBorder="1" applyAlignment="1">
      <alignment horizontal="right"/>
    </xf>
    <xf numFmtId="177" fontId="1" fillId="0" borderId="35" xfId="2" applyNumberFormat="1" applyFont="1" applyBorder="1" applyAlignment="1">
      <alignment horizontal="right"/>
    </xf>
    <xf numFmtId="177" fontId="36" fillId="5" borderId="11" xfId="2" applyNumberFormat="1" applyFont="1" applyFill="1" applyBorder="1" applyAlignment="1" applyProtection="1">
      <alignment horizontal="right" vertical="center"/>
      <protection locked="0"/>
    </xf>
    <xf numFmtId="177" fontId="36" fillId="5" borderId="40" xfId="2" applyNumberFormat="1" applyFont="1" applyFill="1" applyBorder="1" applyAlignment="1" applyProtection="1">
      <alignment horizontal="right" vertical="center"/>
      <protection locked="0"/>
    </xf>
    <xf numFmtId="0" fontId="25" fillId="3" borderId="14" xfId="0" applyFont="1" applyFill="1" applyBorder="1" applyAlignment="1">
      <alignment horizontal="left"/>
    </xf>
    <xf numFmtId="49" fontId="36" fillId="5" borderId="10" xfId="0" applyNumberFormat="1" applyFont="1" applyFill="1" applyBorder="1" applyAlignment="1" applyProtection="1">
      <alignment horizontal="center" vertical="center"/>
      <protection locked="0"/>
    </xf>
    <xf numFmtId="49" fontId="36" fillId="5" borderId="37" xfId="0" applyNumberFormat="1" applyFont="1" applyFill="1" applyBorder="1" applyAlignment="1" applyProtection="1">
      <alignment horizontal="center" vertical="center"/>
      <protection locked="0"/>
    </xf>
    <xf numFmtId="176" fontId="36" fillId="5" borderId="42" xfId="2" applyNumberFormat="1" applyFont="1" applyFill="1" applyBorder="1" applyAlignment="1" applyProtection="1">
      <alignment horizontal="right" vertical="center"/>
      <protection locked="0"/>
    </xf>
    <xf numFmtId="176" fontId="36" fillId="5" borderId="43" xfId="2" applyNumberFormat="1" applyFont="1" applyFill="1" applyBorder="1" applyAlignment="1" applyProtection="1">
      <alignment horizontal="right" vertical="center"/>
      <protection locked="0"/>
    </xf>
    <xf numFmtId="174" fontId="36" fillId="5" borderId="41" xfId="2" applyNumberFormat="1" applyFont="1" applyFill="1" applyBorder="1" applyAlignment="1" applyProtection="1">
      <alignment horizontal="right" vertical="center"/>
      <protection locked="0"/>
    </xf>
    <xf numFmtId="174" fontId="36" fillId="5" borderId="42" xfId="2" applyNumberFormat="1" applyFont="1" applyFill="1" applyBorder="1" applyAlignment="1" applyProtection="1">
      <alignment horizontal="right" vertical="center"/>
      <protection locked="0"/>
    </xf>
    <xf numFmtId="174" fontId="36" fillId="5" borderId="43" xfId="2" applyNumberFormat="1" applyFont="1" applyFill="1" applyBorder="1" applyAlignment="1" applyProtection="1">
      <alignment horizontal="right" vertical="center"/>
      <protection locked="0"/>
    </xf>
    <xf numFmtId="174" fontId="36" fillId="5" borderId="44" xfId="2" applyNumberFormat="1" applyFont="1" applyFill="1" applyBorder="1" applyAlignment="1" applyProtection="1">
      <alignment horizontal="right" vertical="center"/>
      <protection locked="0"/>
    </xf>
    <xf numFmtId="174" fontId="36" fillId="5" borderId="17" xfId="2" applyNumberFormat="1" applyFont="1" applyFill="1" applyBorder="1" applyAlignment="1" applyProtection="1">
      <alignment horizontal="right" vertical="center"/>
      <protection locked="0"/>
    </xf>
    <xf numFmtId="174" fontId="31" fillId="5" borderId="17" xfId="2" applyNumberFormat="1" applyFont="1" applyFill="1" applyBorder="1" applyAlignment="1" applyProtection="1">
      <alignment horizontal="right" vertical="center"/>
      <protection locked="0"/>
    </xf>
    <xf numFmtId="0" fontId="9" fillId="0" borderId="10" xfId="0" applyNumberFormat="1" applyFont="1" applyFill="1" applyBorder="1" applyAlignment="1" applyProtection="1">
      <alignment horizontal="center" vertical="center"/>
      <protection locked="0"/>
    </xf>
    <xf numFmtId="0" fontId="9" fillId="0" borderId="37" xfId="0" applyNumberFormat="1" applyFont="1" applyFill="1" applyBorder="1" applyAlignment="1" applyProtection="1">
      <alignment horizontal="center" vertical="center"/>
      <protection locked="0"/>
    </xf>
    <xf numFmtId="177" fontId="36" fillId="5" borderId="42" xfId="2" applyNumberFormat="1" applyFont="1" applyFill="1" applyBorder="1" applyAlignment="1" applyProtection="1">
      <alignment horizontal="right" vertical="center"/>
      <protection locked="0"/>
    </xf>
    <xf numFmtId="177" fontId="36" fillId="5" borderId="43" xfId="2" applyNumberFormat="1" applyFont="1" applyFill="1" applyBorder="1" applyAlignment="1" applyProtection="1">
      <alignment horizontal="right" vertical="center"/>
      <protection locked="0"/>
    </xf>
    <xf numFmtId="177" fontId="36" fillId="5" borderId="48" xfId="2" applyNumberFormat="1" applyFont="1" applyFill="1" applyBorder="1" applyAlignment="1" applyProtection="1">
      <alignment horizontal="right" vertical="center"/>
      <protection locked="0"/>
    </xf>
    <xf numFmtId="177" fontId="36" fillId="5" borderId="49" xfId="2" applyNumberFormat="1" applyFont="1" applyFill="1" applyBorder="1" applyAlignment="1" applyProtection="1">
      <alignment horizontal="right" vertical="center"/>
      <protection locked="0"/>
    </xf>
    <xf numFmtId="177" fontId="36" fillId="5" borderId="49" xfId="0" applyNumberFormat="1" applyFont="1" applyFill="1" applyBorder="1" applyAlignment="1" applyProtection="1">
      <alignment horizontal="right" vertical="center"/>
      <protection locked="0"/>
    </xf>
    <xf numFmtId="177" fontId="36" fillId="5" borderId="50" xfId="0" applyNumberFormat="1" applyFont="1" applyFill="1" applyBorder="1" applyAlignment="1" applyProtection="1">
      <alignment horizontal="right" vertical="center"/>
      <protection locked="0"/>
    </xf>
    <xf numFmtId="177" fontId="36" fillId="5" borderId="51" xfId="2" applyNumberFormat="1" applyFont="1" applyFill="1" applyBorder="1" applyAlignment="1" applyProtection="1">
      <alignment horizontal="right" vertical="center"/>
      <protection locked="0"/>
    </xf>
    <xf numFmtId="177" fontId="1" fillId="0" borderId="25" xfId="2" applyNumberFormat="1" applyFont="1" applyBorder="1" applyAlignment="1">
      <alignment horizontal="right"/>
    </xf>
    <xf numFmtId="177" fontId="1" fillId="0" borderId="47" xfId="2" applyNumberFormat="1" applyFont="1" applyBorder="1" applyAlignment="1">
      <alignment horizontal="right"/>
    </xf>
    <xf numFmtId="176" fontId="36" fillId="5" borderId="51" xfId="2" applyNumberFormat="1" applyFont="1" applyFill="1" applyBorder="1" applyAlignment="1" applyProtection="1">
      <alignment horizontal="right" vertical="center"/>
      <protection locked="0"/>
    </xf>
    <xf numFmtId="176" fontId="36" fillId="5" borderId="48" xfId="2" applyNumberFormat="1" applyFont="1" applyFill="1" applyBorder="1" applyAlignment="1" applyProtection="1">
      <alignment horizontal="right" vertical="center"/>
      <protection locked="0"/>
    </xf>
    <xf numFmtId="176" fontId="36" fillId="5" borderId="49" xfId="2" applyNumberFormat="1" applyFont="1" applyFill="1" applyBorder="1" applyAlignment="1" applyProtection="1">
      <alignment horizontal="right" vertical="center"/>
      <protection locked="0"/>
    </xf>
    <xf numFmtId="176" fontId="36" fillId="5" borderId="49" xfId="0" applyNumberFormat="1" applyFont="1" applyFill="1" applyBorder="1" applyAlignment="1" applyProtection="1">
      <alignment horizontal="right" vertical="center"/>
      <protection locked="0"/>
    </xf>
    <xf numFmtId="176" fontId="36" fillId="5" borderId="50" xfId="0" applyNumberFormat="1" applyFont="1" applyFill="1" applyBorder="1" applyAlignment="1" applyProtection="1">
      <alignment horizontal="right" vertical="center"/>
      <protection locked="0"/>
    </xf>
    <xf numFmtId="176" fontId="1" fillId="0" borderId="25" xfId="2" applyNumberFormat="1" applyFont="1" applyBorder="1" applyAlignment="1">
      <alignment horizontal="right"/>
    </xf>
    <xf numFmtId="176" fontId="36" fillId="5" borderId="50" xfId="2" applyNumberFormat="1" applyFont="1" applyFill="1" applyBorder="1" applyAlignment="1" applyProtection="1">
      <alignment horizontal="right" vertical="center"/>
      <protection locked="0"/>
    </xf>
    <xf numFmtId="176" fontId="1" fillId="0" borderId="25" xfId="2" applyNumberFormat="1" applyFont="1" applyBorder="1"/>
    <xf numFmtId="0" fontId="1" fillId="0" borderId="30" xfId="0" applyFont="1" applyFill="1" applyBorder="1" applyAlignment="1" applyProtection="1">
      <alignment horizontal="left" vertical="center" indent="1"/>
    </xf>
    <xf numFmtId="0" fontId="1" fillId="0" borderId="28" xfId="0" applyFont="1" applyFill="1" applyBorder="1" applyAlignment="1" applyProtection="1">
      <alignment horizontal="left" vertical="center" indent="1"/>
    </xf>
    <xf numFmtId="0" fontId="1" fillId="0" borderId="47" xfId="0" applyFont="1" applyFill="1" applyBorder="1" applyAlignment="1" applyProtection="1">
      <alignment horizontal="left" vertical="center" indent="1"/>
    </xf>
    <xf numFmtId="0" fontId="22" fillId="0" borderId="47" xfId="1" applyFont="1" applyFill="1" applyBorder="1" applyAlignment="1" applyProtection="1">
      <alignment horizontal="left" vertical="center" wrapText="1" indent="1"/>
    </xf>
    <xf numFmtId="49" fontId="36" fillId="2" borderId="9" xfId="0" applyNumberFormat="1" applyFont="1" applyFill="1" applyBorder="1" applyAlignment="1" applyProtection="1">
      <alignment horizontal="left" indent="1"/>
      <protection locked="0"/>
    </xf>
    <xf numFmtId="0" fontId="9" fillId="3" borderId="1" xfId="0" applyFont="1" applyFill="1" applyBorder="1" applyAlignment="1">
      <alignment horizontal="left" indent="2"/>
    </xf>
    <xf numFmtId="0" fontId="20" fillId="3" borderId="0" xfId="1" applyFill="1" applyBorder="1" applyAlignment="1" applyProtection="1">
      <alignment horizontal="left" vertical="center" wrapText="1"/>
    </xf>
    <xf numFmtId="0" fontId="51" fillId="3" borderId="0" xfId="1" applyFont="1" applyFill="1" applyBorder="1" applyAlignment="1" applyProtection="1">
      <alignment horizontal="left" vertical="center" wrapText="1"/>
    </xf>
    <xf numFmtId="0" fontId="31" fillId="0" borderId="4" xfId="0" applyFont="1" applyFill="1" applyBorder="1" applyAlignment="1" applyProtection="1">
      <alignment horizontal="left" vertical="top" wrapText="1"/>
      <protection locked="0"/>
    </xf>
    <xf numFmtId="0" fontId="31" fillId="0" borderId="5" xfId="0" applyFont="1" applyFill="1" applyBorder="1" applyAlignment="1" applyProtection="1">
      <alignment horizontal="left" vertical="top"/>
      <protection locked="0"/>
    </xf>
    <xf numFmtId="0" fontId="31" fillId="0" borderId="6" xfId="0" applyFont="1" applyFill="1" applyBorder="1" applyAlignment="1" applyProtection="1">
      <alignment horizontal="left" vertical="top"/>
      <protection locked="0"/>
    </xf>
    <xf numFmtId="0" fontId="31" fillId="0" borderId="1" xfId="0" applyFont="1" applyFill="1" applyBorder="1" applyAlignment="1" applyProtection="1">
      <alignment horizontal="left" vertical="top"/>
      <protection locked="0"/>
    </xf>
    <xf numFmtId="0" fontId="31" fillId="0" borderId="0" xfId="0" applyFont="1" applyFill="1" applyBorder="1" applyAlignment="1" applyProtection="1">
      <alignment horizontal="left" vertical="top"/>
      <protection locked="0"/>
    </xf>
    <xf numFmtId="0" fontId="31" fillId="0" borderId="7" xfId="0" applyFont="1" applyFill="1" applyBorder="1" applyAlignment="1" applyProtection="1">
      <alignment horizontal="left" vertical="top"/>
      <protection locked="0"/>
    </xf>
    <xf numFmtId="0" fontId="31" fillId="0" borderId="14" xfId="0" applyFont="1" applyFill="1" applyBorder="1" applyAlignment="1" applyProtection="1">
      <alignment horizontal="left" vertical="top"/>
      <protection locked="0"/>
    </xf>
    <xf numFmtId="0" fontId="31" fillId="0" borderId="13" xfId="0" applyFont="1" applyFill="1" applyBorder="1" applyAlignment="1" applyProtection="1">
      <alignment horizontal="left" vertical="top"/>
      <protection locked="0"/>
    </xf>
    <xf numFmtId="0" fontId="31" fillId="0" borderId="15" xfId="0" applyFont="1" applyFill="1" applyBorder="1" applyAlignment="1" applyProtection="1">
      <alignment horizontal="left" vertical="top"/>
      <protection locked="0"/>
    </xf>
    <xf numFmtId="0" fontId="36" fillId="6" borderId="10" xfId="0" applyFont="1" applyFill="1" applyBorder="1" applyAlignment="1" applyProtection="1">
      <alignment horizontal="center"/>
      <protection locked="0"/>
    </xf>
    <xf numFmtId="0" fontId="36" fillId="6" borderId="12" xfId="0" applyFont="1" applyFill="1" applyBorder="1" applyAlignment="1" applyProtection="1">
      <alignment horizontal="center"/>
      <protection locked="0"/>
    </xf>
    <xf numFmtId="0" fontId="36" fillId="6" borderId="11" xfId="0" applyFont="1" applyFill="1" applyBorder="1" applyAlignment="1" applyProtection="1">
      <alignment horizontal="center"/>
      <protection locked="0"/>
    </xf>
    <xf numFmtId="0" fontId="36" fillId="6" borderId="10" xfId="0" quotePrefix="1" applyFont="1" applyFill="1" applyBorder="1" applyAlignment="1" applyProtection="1">
      <alignment horizontal="center"/>
      <protection locked="0"/>
    </xf>
    <xf numFmtId="0" fontId="36" fillId="6" borderId="12" xfId="0" quotePrefix="1" applyFont="1" applyFill="1" applyBorder="1" applyAlignment="1" applyProtection="1">
      <alignment horizontal="center"/>
      <protection locked="0"/>
    </xf>
    <xf numFmtId="0" fontId="36" fillId="6" borderId="11" xfId="0" quotePrefix="1" applyFont="1" applyFill="1" applyBorder="1" applyAlignment="1" applyProtection="1">
      <alignment horizontal="center"/>
      <protection locked="0"/>
    </xf>
    <xf numFmtId="0" fontId="36" fillId="6" borderId="10" xfId="0" applyFont="1" applyFill="1" applyBorder="1" applyAlignment="1" applyProtection="1">
      <alignment horizontal="left" indent="1"/>
      <protection locked="0"/>
    </xf>
    <xf numFmtId="0" fontId="36" fillId="6" borderId="11" xfId="0" applyFont="1" applyFill="1" applyBorder="1" applyAlignment="1" applyProtection="1">
      <alignment horizontal="left" indent="1"/>
      <protection locked="0"/>
    </xf>
    <xf numFmtId="173" fontId="36" fillId="6" borderId="10" xfId="0" applyNumberFormat="1" applyFont="1" applyFill="1" applyBorder="1" applyAlignment="1" applyProtection="1">
      <alignment horizontal="left" indent="1"/>
      <protection locked="0"/>
    </xf>
    <xf numFmtId="173" fontId="36" fillId="6" borderId="11" xfId="0" applyNumberFormat="1" applyFont="1" applyFill="1" applyBorder="1" applyAlignment="1" applyProtection="1">
      <alignment horizontal="left" indent="1"/>
      <protection locked="0"/>
    </xf>
    <xf numFmtId="0" fontId="36" fillId="6" borderId="12" xfId="0" applyFont="1" applyFill="1" applyBorder="1" applyAlignment="1" applyProtection="1">
      <alignment horizontal="left" indent="1"/>
      <protection locked="0"/>
    </xf>
    <xf numFmtId="0" fontId="36" fillId="6" borderId="4" xfId="0" applyFont="1" applyFill="1" applyBorder="1" applyAlignment="1" applyProtection="1">
      <alignment horizontal="left" indent="1"/>
      <protection locked="0"/>
    </xf>
    <xf numFmtId="0" fontId="36" fillId="6" borderId="5" xfId="0" applyFont="1" applyFill="1" applyBorder="1" applyAlignment="1" applyProtection="1">
      <alignment horizontal="left" indent="1"/>
      <protection locked="0"/>
    </xf>
    <xf numFmtId="0" fontId="36" fillId="6" borderId="6" xfId="0" applyFont="1" applyFill="1" applyBorder="1" applyAlignment="1" applyProtection="1">
      <alignment horizontal="left" indent="1"/>
      <protection locked="0"/>
    </xf>
    <xf numFmtId="173" fontId="36" fillId="6" borderId="12" xfId="0" applyNumberFormat="1" applyFont="1" applyFill="1" applyBorder="1" applyAlignment="1" applyProtection="1">
      <alignment horizontal="left" indent="1"/>
      <protection locked="0"/>
    </xf>
    <xf numFmtId="0" fontId="45" fillId="6" borderId="4" xfId="0" applyFont="1" applyFill="1" applyBorder="1" applyAlignment="1" applyProtection="1">
      <alignment horizontal="center" vertical="center" wrapText="1"/>
    </xf>
    <xf numFmtId="0" fontId="45" fillId="6" borderId="5" xfId="0" applyFont="1" applyFill="1" applyBorder="1" applyAlignment="1" applyProtection="1">
      <alignment horizontal="center" vertical="center" wrapText="1"/>
    </xf>
    <xf numFmtId="0" fontId="45" fillId="6" borderId="6" xfId="0" applyFont="1" applyFill="1" applyBorder="1" applyAlignment="1" applyProtection="1">
      <alignment horizontal="center" vertical="center" wrapText="1"/>
    </xf>
    <xf numFmtId="0" fontId="45" fillId="6" borderId="1" xfId="0" applyFont="1" applyFill="1" applyBorder="1" applyAlignment="1" applyProtection="1">
      <alignment horizontal="center" vertical="center" wrapText="1"/>
    </xf>
    <xf numFmtId="0" fontId="45" fillId="6" borderId="0" xfId="0" applyFont="1" applyFill="1" applyBorder="1" applyAlignment="1" applyProtection="1">
      <alignment horizontal="center" vertical="center" wrapText="1"/>
    </xf>
    <xf numFmtId="0" fontId="45" fillId="6" borderId="7" xfId="0" applyFont="1" applyFill="1" applyBorder="1" applyAlignment="1" applyProtection="1">
      <alignment horizontal="center" vertical="center" wrapText="1"/>
    </xf>
    <xf numFmtId="0" fontId="45" fillId="6" borderId="14" xfId="0" applyFont="1" applyFill="1" applyBorder="1" applyAlignment="1" applyProtection="1">
      <alignment horizontal="center" vertical="center" wrapText="1"/>
    </xf>
    <xf numFmtId="0" fontId="45" fillId="6" borderId="13" xfId="0" applyFont="1" applyFill="1" applyBorder="1" applyAlignment="1" applyProtection="1">
      <alignment horizontal="center" vertical="center" wrapText="1"/>
    </xf>
    <xf numFmtId="0" fontId="45" fillId="6" borderId="15" xfId="0" applyFont="1" applyFill="1" applyBorder="1" applyAlignment="1" applyProtection="1">
      <alignment horizontal="center" vertical="center" wrapText="1"/>
    </xf>
    <xf numFmtId="0" fontId="2" fillId="0" borderId="21" xfId="0" applyFont="1" applyBorder="1" applyAlignment="1">
      <alignment horizontal="center" vertical="center"/>
    </xf>
    <xf numFmtId="0" fontId="2" fillId="0" borderId="28" xfId="0" applyFont="1" applyBorder="1" applyAlignment="1">
      <alignment horizontal="center" vertical="center"/>
    </xf>
    <xf numFmtId="0" fontId="2" fillId="0" borderId="24" xfId="0" applyFont="1" applyBorder="1" applyAlignment="1">
      <alignment horizontal="center" vertical="center"/>
    </xf>
    <xf numFmtId="0" fontId="2" fillId="0" borderId="38" xfId="0" applyFont="1" applyBorder="1" applyAlignment="1">
      <alignment horizontal="center" vertical="center"/>
    </xf>
    <xf numFmtId="0" fontId="9" fillId="0" borderId="2" xfId="0" quotePrefix="1" applyFont="1" applyFill="1" applyBorder="1" applyAlignment="1" applyProtection="1">
      <alignment horizontal="center" vertical="center"/>
    </xf>
    <xf numFmtId="0" fontId="9" fillId="0" borderId="8" xfId="0" quotePrefix="1" applyFont="1" applyFill="1" applyBorder="1" applyAlignment="1" applyProtection="1">
      <alignment horizontal="center" vertical="center"/>
    </xf>
  </cellXfs>
  <cellStyles count="5">
    <cellStyle name="Comma" xfId="2" builtinId="3"/>
    <cellStyle name="Hyperlink" xfId="1" builtinId="8"/>
    <cellStyle name="Normal" xfId="0" builtinId="0"/>
    <cellStyle name="Normal 2" xfId="4"/>
    <cellStyle name="Percent" xfId="3" builtinId="5"/>
  </cellStyles>
  <dxfs count="68">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patternFill>
      </fill>
    </dxf>
    <dxf>
      <fill>
        <patternFill>
          <bgColor theme="1"/>
        </patternFill>
      </fill>
    </dxf>
    <dxf>
      <font>
        <color theme="0"/>
      </font>
      <fill>
        <patternFill>
          <bgColor theme="0"/>
        </patternFill>
      </fill>
      <border>
        <left style="thin">
          <color theme="0"/>
        </left>
        <right style="thin">
          <color theme="0"/>
        </right>
        <top style="thin">
          <color auto="1"/>
        </top>
        <bottom style="thin">
          <color theme="0"/>
        </bottom>
        <vertical/>
        <horizontal/>
      </border>
    </dxf>
    <dxf>
      <font>
        <color theme="0"/>
      </font>
      <fill>
        <patternFill>
          <bgColor theme="0"/>
        </patternFill>
      </fill>
      <border>
        <left style="thin">
          <color theme="0"/>
        </left>
        <right style="thin">
          <color theme="0"/>
        </right>
        <top style="thin">
          <color auto="1"/>
        </top>
        <bottom style="thin">
          <color theme="0"/>
        </bottom>
        <vertical/>
        <horizontal/>
      </border>
    </dxf>
    <dxf>
      <font>
        <color theme="0"/>
      </font>
      <fill>
        <patternFill>
          <bgColor theme="0"/>
        </patternFill>
      </fill>
      <border>
        <left style="thin">
          <color theme="0"/>
        </left>
        <right style="thin">
          <color theme="0"/>
        </right>
        <top style="thin">
          <color auto="1"/>
        </top>
        <bottom style="thin">
          <color theme="0"/>
        </bottom>
        <vertical/>
        <horizontal/>
      </border>
    </dxf>
    <dxf>
      <font>
        <color theme="0"/>
      </font>
      <fill>
        <patternFill>
          <bgColor theme="0"/>
        </patternFill>
      </fill>
      <border>
        <left style="thin">
          <color theme="0"/>
        </left>
        <right style="thin">
          <color theme="0"/>
        </right>
        <top style="thin">
          <color auto="1"/>
        </top>
        <bottom style="thin">
          <color theme="0"/>
        </bottom>
        <vertical/>
        <horizontal/>
      </border>
    </dxf>
    <dxf>
      <fill>
        <patternFill>
          <bgColor theme="1" tint="0.14996795556505021"/>
        </patternFill>
      </fill>
    </dxf>
    <dxf>
      <fill>
        <patternFill>
          <bgColor theme="1" tint="0.14996795556505021"/>
        </patternFill>
      </fill>
    </dxf>
    <dxf>
      <fill>
        <patternFill>
          <bgColor theme="1" tint="0.14996795556505021"/>
        </patternFill>
      </fill>
      <border>
        <left style="thin">
          <color auto="1"/>
        </left>
        <right style="thin">
          <color auto="1"/>
        </right>
        <top style="thin">
          <color auto="1"/>
        </top>
        <bottom style="thin">
          <color auto="1"/>
        </bottom>
        <vertical/>
        <horizontal/>
      </border>
    </dxf>
    <dxf>
      <fill>
        <patternFill>
          <bgColor theme="1" tint="0.14996795556505021"/>
        </patternFill>
      </fill>
    </dxf>
    <dxf>
      <fill>
        <patternFill>
          <bgColor theme="4" tint="-0.24994659260841701"/>
        </patternFill>
      </fill>
    </dxf>
    <dxf>
      <fill>
        <patternFill>
          <bgColor theme="1" tint="0.14996795556505021"/>
        </patternFill>
      </fill>
    </dxf>
    <dxf>
      <fill>
        <patternFill>
          <bgColor theme="1" tint="0.14996795556505021"/>
        </patternFill>
      </fill>
    </dxf>
    <dxf>
      <fill>
        <patternFill>
          <bgColor theme="1" tint="0.14996795556505021"/>
        </patternFill>
      </fill>
      <border>
        <left style="thin">
          <color auto="1"/>
        </left>
        <right style="thin">
          <color auto="1"/>
        </right>
        <top style="thin">
          <color auto="1"/>
        </top>
        <bottom style="thin">
          <color auto="1"/>
        </bottom>
        <vertical/>
        <horizontal/>
      </border>
    </dxf>
    <dxf>
      <fill>
        <patternFill>
          <bgColor theme="1" tint="0.14996795556505021"/>
        </patternFill>
      </fill>
    </dxf>
    <dxf>
      <fill>
        <patternFill>
          <bgColor theme="4" tint="-0.24994659260841701"/>
        </patternFill>
      </fill>
    </dxf>
    <dxf>
      <fill>
        <patternFill>
          <bgColor theme="1" tint="0.14996795556505021"/>
        </patternFill>
      </fill>
    </dxf>
    <dxf>
      <fill>
        <patternFill>
          <bgColor theme="1" tint="0.14996795556505021"/>
        </patternFill>
      </fill>
    </dxf>
    <dxf>
      <fill>
        <patternFill>
          <bgColor theme="1" tint="0.14996795556505021"/>
        </patternFill>
      </fill>
      <border>
        <left style="thin">
          <color auto="1"/>
        </left>
        <right style="thin">
          <color auto="1"/>
        </right>
        <top style="thin">
          <color auto="1"/>
        </top>
        <bottom style="thin">
          <color auto="1"/>
        </bottom>
        <vertical/>
        <horizontal/>
      </border>
    </dxf>
    <dxf>
      <fill>
        <patternFill>
          <bgColor theme="1" tint="0.14996795556505021"/>
        </patternFill>
      </fill>
    </dxf>
    <dxf>
      <fill>
        <patternFill>
          <bgColor theme="4" tint="-0.24994659260841701"/>
        </patternFill>
      </fill>
    </dxf>
    <dxf>
      <fill>
        <patternFill>
          <bgColor theme="1" tint="0.14996795556505021"/>
        </patternFill>
      </fill>
    </dxf>
    <dxf>
      <fill>
        <patternFill>
          <bgColor theme="1" tint="0.14996795556505021"/>
        </patternFill>
      </fill>
    </dxf>
    <dxf>
      <fill>
        <patternFill>
          <bgColor theme="1" tint="0.14996795556505021"/>
        </patternFill>
      </fill>
      <border>
        <left style="thin">
          <color auto="1"/>
        </left>
        <right style="thin">
          <color auto="1"/>
        </right>
        <top style="thin">
          <color auto="1"/>
        </top>
        <bottom style="thin">
          <color auto="1"/>
        </bottom>
        <vertical/>
        <horizontal/>
      </border>
    </dxf>
    <dxf>
      <fill>
        <patternFill>
          <bgColor theme="1" tint="0.14996795556505021"/>
        </patternFill>
      </fill>
    </dxf>
    <dxf>
      <fill>
        <patternFill>
          <bgColor theme="4" tint="-0.2499465926084170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border>
        <left style="thin">
          <color auto="1"/>
        </left>
        <right style="thin">
          <color auto="1"/>
        </right>
        <top style="thin">
          <color auto="1"/>
        </top>
        <bottom style="thin">
          <color auto="1"/>
        </bottom>
        <vertical/>
        <horizontal/>
      </border>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border>
        <left style="thin">
          <color auto="1"/>
        </left>
        <right style="thin">
          <color auto="1"/>
        </right>
        <top style="thin">
          <color auto="1"/>
        </top>
        <bottom style="thin">
          <color auto="1"/>
        </bottom>
        <vertical/>
        <horizontal/>
      </border>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border>
        <left style="thin">
          <color auto="1"/>
        </left>
        <right style="thin">
          <color auto="1"/>
        </right>
        <top style="thin">
          <color auto="1"/>
        </top>
        <bottom style="thin">
          <color auto="1"/>
        </bottom>
        <vertical/>
        <horizontal/>
      </border>
    </dxf>
    <dxf>
      <fill>
        <patternFill>
          <bgColor theme="1" tint="0.14996795556505021"/>
        </patternFill>
      </fill>
    </dxf>
    <dxf>
      <fill>
        <patternFill>
          <bgColor theme="1" tint="0.14996795556505021"/>
        </patternFill>
      </fill>
    </dxf>
    <dxf>
      <fill>
        <patternFill>
          <bgColor theme="1" tint="0.14996795556505021"/>
        </patternFill>
      </fill>
    </dxf>
    <dxf>
      <fill>
        <patternFill>
          <bgColor theme="1" tint="0.14996795556505021"/>
        </patternFill>
      </fill>
      <border>
        <left style="thin">
          <color auto="1"/>
        </left>
        <right style="thin">
          <color auto="1"/>
        </right>
        <top style="thin">
          <color auto="1"/>
        </top>
        <bottom style="thin">
          <color auto="1"/>
        </bottom>
        <vertical/>
        <horizontal/>
      </border>
    </dxf>
    <dxf>
      <fill>
        <patternFill>
          <bgColor theme="1" tint="0.14996795556505021"/>
        </patternFill>
      </fill>
    </dxf>
    <dxf>
      <fill>
        <patternFill>
          <bgColor theme="4" tint="-0.24994659260841701"/>
        </patternFill>
      </fill>
    </dxf>
  </dxfs>
  <tableStyles count="0" defaultTableStyle="TableStyleMedium9" defaultPivotStyle="PivotStyleLight16"/>
  <colors>
    <mruColors>
      <color rgb="FF0000F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0"/>
          <a:lstStyle/>
          <a:p>
            <a:pPr>
              <a:defRPr/>
            </a:pPr>
            <a:r>
              <a:rPr lang="en-US"/>
              <a:t>Natural Gas Volume Used for Bitumen Production </a:t>
            </a:r>
            <a:r>
              <a:rPr lang="en-US" sz="1400"/>
              <a:t>(GJ/Bbl)</a:t>
            </a:r>
          </a:p>
        </c:rich>
      </c:tx>
      <c:overlay val="0"/>
    </c:title>
    <c:autoTitleDeleted val="0"/>
    <c:plotArea>
      <c:layout/>
      <c:barChart>
        <c:barDir val="col"/>
        <c:grouping val="clustered"/>
        <c:varyColors val="0"/>
        <c:ser>
          <c:idx val="1"/>
          <c:order val="1"/>
          <c:tx>
            <c:strRef>
              <c:f>'Input Checks'!$F$151</c:f>
              <c:strCache>
                <c:ptCount val="1"/>
                <c:pt idx="0">
                  <c:v>Y/Y % Change</c:v>
                </c:pt>
              </c:strCache>
            </c:strRef>
          </c:tx>
          <c:invertIfNegative val="0"/>
          <c:cat>
            <c:numRef>
              <c:f>'Input Checks'!$G$148:$U$148</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Checks'!$G$151:$U$151</c:f>
              <c:numCache>
                <c:formatCode>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0DA3-4C3E-B24B-ECA297719679}"/>
            </c:ext>
          </c:extLst>
        </c:ser>
        <c:dLbls>
          <c:showLegendKey val="0"/>
          <c:showVal val="0"/>
          <c:showCatName val="0"/>
          <c:showSerName val="0"/>
          <c:showPercent val="0"/>
          <c:showBubbleSize val="0"/>
        </c:dLbls>
        <c:gapWidth val="150"/>
        <c:axId val="195001344"/>
        <c:axId val="194999808"/>
      </c:barChart>
      <c:lineChart>
        <c:grouping val="standard"/>
        <c:varyColors val="0"/>
        <c:ser>
          <c:idx val="0"/>
          <c:order val="0"/>
          <c:tx>
            <c:strRef>
              <c:f>'Input Checks'!$C$150</c:f>
              <c:strCache>
                <c:ptCount val="1"/>
                <c:pt idx="0">
                  <c:v>Natural Gas Volume Used for Bitumen Production </c:v>
                </c:pt>
              </c:strCache>
            </c:strRef>
          </c:tx>
          <c:spPr>
            <a:ln>
              <a:solidFill>
                <a:srgbClr val="00B0F0"/>
              </a:solidFill>
            </a:ln>
          </c:spPr>
          <c:marker>
            <c:symbol val="none"/>
          </c:marker>
          <c:cat>
            <c:numRef>
              <c:f>'Input Checks'!$G$148:$U$148</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Checks'!$G$150:$U$150</c:f>
              <c:numCache>
                <c:formatCode>_(* #,##0.00_);_(* \(#,##0.00\);_(* "-"??_);_(@_)</c:formatCode>
                <c:ptCount val="15"/>
                <c:pt idx="0">
                  <c:v>4.7677016817273064E-2</c:v>
                </c:pt>
                <c:pt idx="1">
                  <c:v>4.7677016817273064E-2</c:v>
                </c:pt>
                <c:pt idx="2">
                  <c:v>4.7677016817273064E-2</c:v>
                </c:pt>
                <c:pt idx="3">
                  <c:v>4.7677016817273064E-2</c:v>
                </c:pt>
                <c:pt idx="4">
                  <c:v>4.7677016817273064E-2</c:v>
                </c:pt>
                <c:pt idx="5">
                  <c:v>4.7677016817273064E-2</c:v>
                </c:pt>
                <c:pt idx="6">
                  <c:v>4.7677016817273064E-2</c:v>
                </c:pt>
                <c:pt idx="7">
                  <c:v>4.7677016817273064E-2</c:v>
                </c:pt>
                <c:pt idx="8">
                  <c:v>4.7677016817273064E-2</c:v>
                </c:pt>
                <c:pt idx="9">
                  <c:v>4.7677016817273064E-2</c:v>
                </c:pt>
                <c:pt idx="10">
                  <c:v>4.7677016817273064E-2</c:v>
                </c:pt>
                <c:pt idx="11">
                  <c:v>4.7677016817273064E-2</c:v>
                </c:pt>
                <c:pt idx="12">
                  <c:v>4.7677016817273064E-2</c:v>
                </c:pt>
                <c:pt idx="13">
                  <c:v>4.7677016817273064E-2</c:v>
                </c:pt>
                <c:pt idx="14">
                  <c:v>4.7677016817273064E-2</c:v>
                </c:pt>
              </c:numCache>
            </c:numRef>
          </c:val>
          <c:smooth val="0"/>
          <c:extLst>
            <c:ext xmlns:c16="http://schemas.microsoft.com/office/drawing/2014/chart" uri="{C3380CC4-5D6E-409C-BE32-E72D297353CC}">
              <c16:uniqueId val="{00000001-0DA3-4C3E-B24B-ECA297719679}"/>
            </c:ext>
          </c:extLst>
        </c:ser>
        <c:dLbls>
          <c:showLegendKey val="0"/>
          <c:showVal val="0"/>
          <c:showCatName val="0"/>
          <c:showSerName val="0"/>
          <c:showPercent val="0"/>
          <c:showBubbleSize val="0"/>
        </c:dLbls>
        <c:marker val="1"/>
        <c:smooth val="0"/>
        <c:axId val="194992000"/>
        <c:axId val="194993536"/>
      </c:lineChart>
      <c:catAx>
        <c:axId val="194992000"/>
        <c:scaling>
          <c:orientation val="minMax"/>
        </c:scaling>
        <c:delete val="0"/>
        <c:axPos val="b"/>
        <c:numFmt formatCode="General" sourceLinked="1"/>
        <c:majorTickMark val="none"/>
        <c:minorTickMark val="none"/>
        <c:tickLblPos val="nextTo"/>
        <c:txPr>
          <a:bodyPr rot="-2700000"/>
          <a:lstStyle/>
          <a:p>
            <a:pPr>
              <a:defRPr/>
            </a:pPr>
            <a:endParaRPr lang="en-US"/>
          </a:p>
        </c:txPr>
        <c:crossAx val="194993536"/>
        <c:crosses val="autoZero"/>
        <c:auto val="1"/>
        <c:lblAlgn val="ctr"/>
        <c:lblOffset val="100"/>
        <c:noMultiLvlLbl val="0"/>
      </c:catAx>
      <c:valAx>
        <c:axId val="194993536"/>
        <c:scaling>
          <c:orientation val="minMax"/>
        </c:scaling>
        <c:delete val="0"/>
        <c:axPos val="l"/>
        <c:majorGridlines>
          <c:spPr>
            <a:ln>
              <a:prstDash val="sysDash"/>
            </a:ln>
          </c:spPr>
        </c:majorGridlines>
        <c:title>
          <c:tx>
            <c:rich>
              <a:bodyPr/>
              <a:lstStyle/>
              <a:p>
                <a:pPr>
                  <a:defRPr/>
                </a:pPr>
                <a:r>
                  <a:rPr lang="en-CA" sz="1100"/>
                  <a:t>GJ</a:t>
                </a:r>
                <a:r>
                  <a:rPr lang="en-CA" sz="1100" baseline="0"/>
                  <a:t> per Barrel</a:t>
                </a:r>
                <a:endParaRPr lang="en-CA" sz="1100"/>
              </a:p>
            </c:rich>
          </c:tx>
          <c:layout>
            <c:manualLayout>
              <c:xMode val="edge"/>
              <c:yMode val="edge"/>
              <c:x val="1.1784511784511785E-2"/>
              <c:y val="0.36427384256161677"/>
            </c:manualLayout>
          </c:layout>
          <c:overlay val="0"/>
        </c:title>
        <c:numFmt formatCode="_(* #,##0.00_);_(* \(#,##0.00\);_(* &quot;-&quot;??_);_(@_)" sourceLinked="1"/>
        <c:majorTickMark val="none"/>
        <c:minorTickMark val="none"/>
        <c:tickLblPos val="nextTo"/>
        <c:crossAx val="194992000"/>
        <c:crosses val="autoZero"/>
        <c:crossBetween val="between"/>
      </c:valAx>
      <c:valAx>
        <c:axId val="194999808"/>
        <c:scaling>
          <c:orientation val="minMax"/>
        </c:scaling>
        <c:delete val="0"/>
        <c:axPos val="r"/>
        <c:numFmt formatCode="0.0%" sourceLinked="1"/>
        <c:majorTickMark val="out"/>
        <c:minorTickMark val="none"/>
        <c:tickLblPos val="nextTo"/>
        <c:crossAx val="195001344"/>
        <c:crosses val="max"/>
        <c:crossBetween val="between"/>
      </c:valAx>
      <c:catAx>
        <c:axId val="195001344"/>
        <c:scaling>
          <c:orientation val="minMax"/>
        </c:scaling>
        <c:delete val="1"/>
        <c:axPos val="b"/>
        <c:numFmt formatCode="General" sourceLinked="1"/>
        <c:majorTickMark val="out"/>
        <c:minorTickMark val="none"/>
        <c:tickLblPos val="nextTo"/>
        <c:crossAx val="194999808"/>
        <c:crosses val="autoZero"/>
        <c:auto val="1"/>
        <c:lblAlgn val="ctr"/>
        <c:lblOffset val="100"/>
        <c:noMultiLvlLbl val="0"/>
      </c:catAx>
    </c:plotArea>
    <c:legend>
      <c:legendPos val="b"/>
      <c:overlay val="0"/>
    </c:legend>
    <c:plotVisOnly val="0"/>
    <c:dispBlanksAs val="gap"/>
    <c:showDLblsOverMax val="0"/>
  </c:chart>
  <c:spPr>
    <a:solidFill>
      <a:schemeClr val="bg2"/>
    </a:solidFill>
    <a:ln w="19050">
      <a:solidFill>
        <a:schemeClr val="tx1"/>
      </a:solid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0"/>
          <a:lstStyle/>
          <a:p>
            <a:pPr>
              <a:defRPr/>
            </a:pPr>
            <a:r>
              <a:rPr lang="en-US"/>
              <a:t>Steam to Oil Ratio</a:t>
            </a:r>
            <a:endParaRPr lang="en-US" sz="1400"/>
          </a:p>
        </c:rich>
      </c:tx>
      <c:overlay val="0"/>
    </c:title>
    <c:autoTitleDeleted val="0"/>
    <c:plotArea>
      <c:layout/>
      <c:barChart>
        <c:barDir val="col"/>
        <c:grouping val="clustered"/>
        <c:varyColors val="0"/>
        <c:ser>
          <c:idx val="1"/>
          <c:order val="1"/>
          <c:tx>
            <c:strRef>
              <c:f>'Input Checks'!$F$158</c:f>
              <c:strCache>
                <c:ptCount val="1"/>
                <c:pt idx="0">
                  <c:v>Y/Y % Change</c:v>
                </c:pt>
              </c:strCache>
            </c:strRef>
          </c:tx>
          <c:invertIfNegative val="0"/>
          <c:cat>
            <c:numRef>
              <c:f>'Input Checks'!$G$155:$U$155</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Checks'!$G$158:$U$158</c:f>
              <c:numCache>
                <c:formatCode>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F22D-4D60-B29E-214D1B3EE8F7}"/>
            </c:ext>
          </c:extLst>
        </c:ser>
        <c:dLbls>
          <c:showLegendKey val="0"/>
          <c:showVal val="0"/>
          <c:showCatName val="0"/>
          <c:showSerName val="0"/>
          <c:showPercent val="0"/>
          <c:showBubbleSize val="0"/>
        </c:dLbls>
        <c:gapWidth val="150"/>
        <c:axId val="230961152"/>
        <c:axId val="230959360"/>
      </c:barChart>
      <c:lineChart>
        <c:grouping val="standard"/>
        <c:varyColors val="0"/>
        <c:ser>
          <c:idx val="0"/>
          <c:order val="0"/>
          <c:tx>
            <c:strRef>
              <c:f>'Input Checks'!$F$157</c:f>
              <c:strCache>
                <c:ptCount val="1"/>
                <c:pt idx="0">
                  <c:v>SOR</c:v>
                </c:pt>
              </c:strCache>
            </c:strRef>
          </c:tx>
          <c:spPr>
            <a:ln>
              <a:solidFill>
                <a:srgbClr val="00B0F0"/>
              </a:solidFill>
            </a:ln>
          </c:spPr>
          <c:marker>
            <c:symbol val="none"/>
          </c:marker>
          <c:cat>
            <c:numRef>
              <c:f>'Input Checks'!$G$155:$U$155</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Checks'!$G$157:$U$157</c:f>
              <c:numCache>
                <c:formatCode>_(* #,##0.00_);_(* \(#,##0.00\);_(* "-"??_);_(@_)</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smooth val="0"/>
          <c:extLst>
            <c:ext xmlns:c16="http://schemas.microsoft.com/office/drawing/2014/chart" uri="{C3380CC4-5D6E-409C-BE32-E72D297353CC}">
              <c16:uniqueId val="{00000001-F22D-4D60-B29E-214D1B3EE8F7}"/>
            </c:ext>
          </c:extLst>
        </c:ser>
        <c:dLbls>
          <c:showLegendKey val="0"/>
          <c:showVal val="0"/>
          <c:showCatName val="0"/>
          <c:showSerName val="0"/>
          <c:showPercent val="0"/>
          <c:showBubbleSize val="0"/>
        </c:dLbls>
        <c:marker val="1"/>
        <c:smooth val="0"/>
        <c:axId val="195623552"/>
        <c:axId val="230957440"/>
      </c:lineChart>
      <c:catAx>
        <c:axId val="195623552"/>
        <c:scaling>
          <c:orientation val="minMax"/>
        </c:scaling>
        <c:delete val="0"/>
        <c:axPos val="b"/>
        <c:numFmt formatCode="General" sourceLinked="1"/>
        <c:majorTickMark val="none"/>
        <c:minorTickMark val="none"/>
        <c:tickLblPos val="nextTo"/>
        <c:txPr>
          <a:bodyPr rot="-2700000"/>
          <a:lstStyle/>
          <a:p>
            <a:pPr>
              <a:defRPr/>
            </a:pPr>
            <a:endParaRPr lang="en-US"/>
          </a:p>
        </c:txPr>
        <c:crossAx val="230957440"/>
        <c:crosses val="autoZero"/>
        <c:auto val="1"/>
        <c:lblAlgn val="ctr"/>
        <c:lblOffset val="100"/>
        <c:tickLblSkip val="1"/>
        <c:noMultiLvlLbl val="0"/>
      </c:catAx>
      <c:valAx>
        <c:axId val="230957440"/>
        <c:scaling>
          <c:orientation val="minMax"/>
        </c:scaling>
        <c:delete val="0"/>
        <c:axPos val="l"/>
        <c:majorGridlines>
          <c:spPr>
            <a:ln>
              <a:prstDash val="sysDash"/>
            </a:ln>
          </c:spPr>
        </c:majorGridlines>
        <c:title>
          <c:tx>
            <c:rich>
              <a:bodyPr/>
              <a:lstStyle/>
              <a:p>
                <a:pPr>
                  <a:defRPr/>
                </a:pPr>
                <a:r>
                  <a:rPr lang="en-CA" sz="1100"/>
                  <a:t>SOR</a:t>
                </a:r>
              </a:p>
            </c:rich>
          </c:tx>
          <c:layout>
            <c:manualLayout>
              <c:xMode val="edge"/>
              <c:yMode val="edge"/>
              <c:x val="1.1784511784511785E-2"/>
              <c:y val="0.36427384256161677"/>
            </c:manualLayout>
          </c:layout>
          <c:overlay val="0"/>
        </c:title>
        <c:numFmt formatCode="_(* #,##0.00_);_(* \(#,##0.00\);_(* &quot;-&quot;??_);_(@_)" sourceLinked="1"/>
        <c:majorTickMark val="none"/>
        <c:minorTickMark val="none"/>
        <c:tickLblPos val="nextTo"/>
        <c:crossAx val="195623552"/>
        <c:crosses val="autoZero"/>
        <c:crossBetween val="between"/>
      </c:valAx>
      <c:valAx>
        <c:axId val="230959360"/>
        <c:scaling>
          <c:orientation val="minMax"/>
        </c:scaling>
        <c:delete val="0"/>
        <c:axPos val="r"/>
        <c:numFmt formatCode="0.0%" sourceLinked="1"/>
        <c:majorTickMark val="out"/>
        <c:minorTickMark val="none"/>
        <c:tickLblPos val="nextTo"/>
        <c:crossAx val="230961152"/>
        <c:crosses val="max"/>
        <c:crossBetween val="between"/>
      </c:valAx>
      <c:catAx>
        <c:axId val="230961152"/>
        <c:scaling>
          <c:orientation val="minMax"/>
        </c:scaling>
        <c:delete val="1"/>
        <c:axPos val="b"/>
        <c:numFmt formatCode="General" sourceLinked="1"/>
        <c:majorTickMark val="out"/>
        <c:minorTickMark val="none"/>
        <c:tickLblPos val="nextTo"/>
        <c:crossAx val="230959360"/>
        <c:crosses val="autoZero"/>
        <c:auto val="1"/>
        <c:lblAlgn val="ctr"/>
        <c:lblOffset val="100"/>
        <c:noMultiLvlLbl val="0"/>
      </c:catAx>
    </c:plotArea>
    <c:legend>
      <c:legendPos val="b"/>
      <c:overlay val="0"/>
    </c:legend>
    <c:plotVisOnly val="0"/>
    <c:dispBlanksAs val="gap"/>
    <c:showDLblsOverMax val="0"/>
  </c:chart>
  <c:spPr>
    <a:solidFill>
      <a:schemeClr val="bg2"/>
    </a:solidFill>
    <a:ln w="19050">
      <a:solidFill>
        <a:schemeClr val="tx1"/>
      </a:solid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0"/>
          <a:lstStyle/>
          <a:p>
            <a:pPr>
              <a:defRPr/>
            </a:pPr>
            <a:r>
              <a:rPr lang="en-US"/>
              <a:t>Strategic Capital and Abandonment Wells Capital Costs</a:t>
            </a:r>
            <a:endParaRPr lang="en-US" sz="1400"/>
          </a:p>
        </c:rich>
      </c:tx>
      <c:overlay val="0"/>
    </c:title>
    <c:autoTitleDeleted val="0"/>
    <c:plotArea>
      <c:layout/>
      <c:barChart>
        <c:barDir val="col"/>
        <c:grouping val="clustered"/>
        <c:varyColors val="0"/>
        <c:ser>
          <c:idx val="1"/>
          <c:order val="1"/>
          <c:tx>
            <c:strRef>
              <c:f>'Input Checks'!$C$143</c:f>
              <c:strCache>
                <c:ptCount val="1"/>
                <c:pt idx="0">
                  <c:v>Abandonment Capital Costs - Wells</c:v>
                </c:pt>
              </c:strCache>
            </c:strRef>
          </c:tx>
          <c:invertIfNegative val="0"/>
          <c:cat>
            <c:numRef>
              <c:f>'Input Checks'!$G$129:$U$129</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Checks'!$G$143:$U$143</c:f>
              <c:numCache>
                <c:formatCode>_-* #,##0_-;\-* #,##0_-;_-* "-"??_-;_-@_-</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6D2C-40CA-B8E1-78091A3774AB}"/>
            </c:ext>
          </c:extLst>
        </c:ser>
        <c:dLbls>
          <c:showLegendKey val="0"/>
          <c:showVal val="0"/>
          <c:showCatName val="0"/>
          <c:showSerName val="0"/>
          <c:showPercent val="0"/>
          <c:showBubbleSize val="0"/>
        </c:dLbls>
        <c:gapWidth val="150"/>
        <c:axId val="231013760"/>
        <c:axId val="231011840"/>
      </c:barChart>
      <c:lineChart>
        <c:grouping val="standard"/>
        <c:varyColors val="0"/>
        <c:ser>
          <c:idx val="0"/>
          <c:order val="0"/>
          <c:tx>
            <c:strRef>
              <c:f>'Input Checks'!$C$139</c:f>
              <c:strCache>
                <c:ptCount val="1"/>
                <c:pt idx="0">
                  <c:v>Strategic Capital Costs</c:v>
                </c:pt>
              </c:strCache>
            </c:strRef>
          </c:tx>
          <c:spPr>
            <a:ln>
              <a:solidFill>
                <a:srgbClr val="00B0F0"/>
              </a:solidFill>
            </a:ln>
          </c:spPr>
          <c:marker>
            <c:symbol val="none"/>
          </c:marker>
          <c:cat>
            <c:numRef>
              <c:f>'Input Checks'!$G$129:$U$129</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Checks'!$G$139:$U$139</c:f>
              <c:numCache>
                <c:formatCode>_(* #,##0.00_);_(* \(#,##0.00\);_(* "-"??_);_(@_)</c:formatCode>
                <c:ptCount val="15"/>
                <c:pt idx="0">
                  <c:v>2500</c:v>
                </c:pt>
                <c:pt idx="1">
                  <c:v>2500</c:v>
                </c:pt>
                <c:pt idx="2">
                  <c:v>2500</c:v>
                </c:pt>
                <c:pt idx="3">
                  <c:v>2500</c:v>
                </c:pt>
                <c:pt idx="4">
                  <c:v>0</c:v>
                </c:pt>
                <c:pt idx="5">
                  <c:v>0</c:v>
                </c:pt>
                <c:pt idx="6">
                  <c:v>0</c:v>
                </c:pt>
                <c:pt idx="7">
                  <c:v>0</c:v>
                </c:pt>
                <c:pt idx="8">
                  <c:v>0</c:v>
                </c:pt>
                <c:pt idx="9">
                  <c:v>0</c:v>
                </c:pt>
                <c:pt idx="10">
                  <c:v>0</c:v>
                </c:pt>
                <c:pt idx="11">
                  <c:v>0</c:v>
                </c:pt>
                <c:pt idx="12">
                  <c:v>0</c:v>
                </c:pt>
                <c:pt idx="13">
                  <c:v>0</c:v>
                </c:pt>
                <c:pt idx="14">
                  <c:v>0</c:v>
                </c:pt>
              </c:numCache>
            </c:numRef>
          </c:val>
          <c:smooth val="0"/>
          <c:extLst>
            <c:ext xmlns:c16="http://schemas.microsoft.com/office/drawing/2014/chart" uri="{C3380CC4-5D6E-409C-BE32-E72D297353CC}">
              <c16:uniqueId val="{00000001-6D2C-40CA-B8E1-78091A3774AB}"/>
            </c:ext>
          </c:extLst>
        </c:ser>
        <c:dLbls>
          <c:showLegendKey val="0"/>
          <c:showVal val="0"/>
          <c:showCatName val="0"/>
          <c:showSerName val="0"/>
          <c:showPercent val="0"/>
          <c:showBubbleSize val="0"/>
        </c:dLbls>
        <c:marker val="1"/>
        <c:smooth val="0"/>
        <c:axId val="231004032"/>
        <c:axId val="231005568"/>
      </c:lineChart>
      <c:catAx>
        <c:axId val="231004032"/>
        <c:scaling>
          <c:orientation val="minMax"/>
        </c:scaling>
        <c:delete val="0"/>
        <c:axPos val="b"/>
        <c:numFmt formatCode="General" sourceLinked="1"/>
        <c:majorTickMark val="none"/>
        <c:minorTickMark val="none"/>
        <c:tickLblPos val="nextTo"/>
        <c:txPr>
          <a:bodyPr rot="-2700000"/>
          <a:lstStyle/>
          <a:p>
            <a:pPr>
              <a:defRPr/>
            </a:pPr>
            <a:endParaRPr lang="en-US"/>
          </a:p>
        </c:txPr>
        <c:crossAx val="231005568"/>
        <c:crosses val="autoZero"/>
        <c:auto val="1"/>
        <c:lblAlgn val="ctr"/>
        <c:lblOffset val="100"/>
        <c:tickLblSkip val="1"/>
        <c:noMultiLvlLbl val="0"/>
      </c:catAx>
      <c:valAx>
        <c:axId val="231005568"/>
        <c:scaling>
          <c:orientation val="minMax"/>
        </c:scaling>
        <c:delete val="0"/>
        <c:axPos val="l"/>
        <c:majorGridlines>
          <c:spPr>
            <a:ln>
              <a:prstDash val="sysDash"/>
            </a:ln>
          </c:spPr>
        </c:majorGridlines>
        <c:title>
          <c:tx>
            <c:rich>
              <a:bodyPr/>
              <a:lstStyle/>
              <a:p>
                <a:pPr>
                  <a:defRPr/>
                </a:pPr>
                <a:r>
                  <a:rPr lang="en-CA" sz="1100" baseline="0"/>
                  <a:t>Millions of C$</a:t>
                </a:r>
                <a:endParaRPr lang="en-CA" sz="1100"/>
              </a:p>
            </c:rich>
          </c:tx>
          <c:overlay val="0"/>
        </c:title>
        <c:numFmt formatCode="#,##0.00" sourceLinked="0"/>
        <c:majorTickMark val="none"/>
        <c:minorTickMark val="none"/>
        <c:tickLblPos val="nextTo"/>
        <c:crossAx val="231004032"/>
        <c:crosses val="autoZero"/>
        <c:crossBetween val="between"/>
      </c:valAx>
      <c:valAx>
        <c:axId val="231011840"/>
        <c:scaling>
          <c:orientation val="minMax"/>
        </c:scaling>
        <c:delete val="0"/>
        <c:axPos val="r"/>
        <c:title>
          <c:tx>
            <c:rich>
              <a:bodyPr rot="-5400000" vert="horz"/>
              <a:lstStyle/>
              <a:p>
                <a:pPr>
                  <a:defRPr/>
                </a:pPr>
                <a:r>
                  <a:rPr lang="en-CA" sz="1050"/>
                  <a:t>C$</a:t>
                </a:r>
                <a:r>
                  <a:rPr lang="en-CA" sz="1050" baseline="0"/>
                  <a:t> per Well</a:t>
                </a:r>
                <a:endParaRPr lang="en-CA" sz="1050"/>
              </a:p>
            </c:rich>
          </c:tx>
          <c:overlay val="0"/>
        </c:title>
        <c:numFmt formatCode="_-* #,##0_-;\-* #,##0_-;_-* &quot;-&quot;??_-;_-@_-" sourceLinked="1"/>
        <c:majorTickMark val="out"/>
        <c:minorTickMark val="none"/>
        <c:tickLblPos val="nextTo"/>
        <c:crossAx val="231013760"/>
        <c:crosses val="max"/>
        <c:crossBetween val="between"/>
      </c:valAx>
      <c:catAx>
        <c:axId val="231013760"/>
        <c:scaling>
          <c:orientation val="minMax"/>
        </c:scaling>
        <c:delete val="1"/>
        <c:axPos val="b"/>
        <c:numFmt formatCode="General" sourceLinked="1"/>
        <c:majorTickMark val="out"/>
        <c:minorTickMark val="none"/>
        <c:tickLblPos val="nextTo"/>
        <c:crossAx val="231011840"/>
        <c:crossesAt val="0"/>
        <c:auto val="1"/>
        <c:lblAlgn val="ctr"/>
        <c:lblOffset val="100"/>
        <c:noMultiLvlLbl val="0"/>
      </c:catAx>
    </c:plotArea>
    <c:legend>
      <c:legendPos val="b"/>
      <c:overlay val="0"/>
    </c:legend>
    <c:plotVisOnly val="0"/>
    <c:dispBlanksAs val="gap"/>
    <c:showDLblsOverMax val="0"/>
  </c:chart>
  <c:spPr>
    <a:solidFill>
      <a:schemeClr val="bg2"/>
    </a:solidFill>
    <a:ln w="19050">
      <a:solidFill>
        <a:schemeClr val="tx1"/>
      </a:solid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0"/>
          <a:lstStyle/>
          <a:p>
            <a:pPr>
              <a:defRPr/>
            </a:pPr>
            <a:r>
              <a:rPr lang="en-US"/>
              <a:t>Non-Energy Operating and Sustaining</a:t>
            </a:r>
            <a:r>
              <a:rPr lang="en-US" baseline="0"/>
              <a:t> Capital Costs </a:t>
            </a:r>
            <a:r>
              <a:rPr lang="en-US" sz="1400"/>
              <a:t>(C$/Bbl)</a:t>
            </a:r>
          </a:p>
        </c:rich>
      </c:tx>
      <c:overlay val="0"/>
    </c:title>
    <c:autoTitleDeleted val="0"/>
    <c:plotArea>
      <c:layout/>
      <c:lineChart>
        <c:grouping val="standard"/>
        <c:varyColors val="0"/>
        <c:ser>
          <c:idx val="0"/>
          <c:order val="0"/>
          <c:tx>
            <c:strRef>
              <c:f>'Input Checks'!$C$131</c:f>
              <c:strCache>
                <c:ptCount val="1"/>
                <c:pt idx="0">
                  <c:v>Non-Energy Operating Costs </c:v>
                </c:pt>
              </c:strCache>
            </c:strRef>
          </c:tx>
          <c:spPr>
            <a:ln>
              <a:solidFill>
                <a:srgbClr val="00B0F0"/>
              </a:solidFill>
            </a:ln>
          </c:spPr>
          <c:marker>
            <c:symbol val="none"/>
          </c:marker>
          <c:cat>
            <c:numRef>
              <c:f>'Input Checks'!$G$129:$U$129</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Checks'!$G$131:$U$131</c:f>
              <c:numCache>
                <c:formatCode>_(* #,##0.00_);_(* \(#,##0.00\);_(* "-"??_);_(@_)</c:formatCode>
                <c:ptCount val="15"/>
                <c:pt idx="0">
                  <c:v>27.219297896025473</c:v>
                </c:pt>
                <c:pt idx="1">
                  <c:v>27.219297896025473</c:v>
                </c:pt>
                <c:pt idx="2">
                  <c:v>27.219297896025473</c:v>
                </c:pt>
                <c:pt idx="3">
                  <c:v>33.420322008268343</c:v>
                </c:pt>
                <c:pt idx="4">
                  <c:v>29.608066790495386</c:v>
                </c:pt>
                <c:pt idx="5">
                  <c:v>27.219297896025473</c:v>
                </c:pt>
                <c:pt idx="6">
                  <c:v>27.219297896025473</c:v>
                </c:pt>
                <c:pt idx="7">
                  <c:v>27.219297896025473</c:v>
                </c:pt>
                <c:pt idx="8">
                  <c:v>27.219297896025473</c:v>
                </c:pt>
                <c:pt idx="9">
                  <c:v>27.219297896025473</c:v>
                </c:pt>
                <c:pt idx="10">
                  <c:v>27.219297896025473</c:v>
                </c:pt>
                <c:pt idx="11">
                  <c:v>27.219297896025473</c:v>
                </c:pt>
                <c:pt idx="12">
                  <c:v>27.219297896025473</c:v>
                </c:pt>
                <c:pt idx="13">
                  <c:v>27.219297896025473</c:v>
                </c:pt>
                <c:pt idx="14">
                  <c:v>27.219297896025473</c:v>
                </c:pt>
              </c:numCache>
            </c:numRef>
          </c:val>
          <c:smooth val="0"/>
          <c:extLst>
            <c:ext xmlns:c16="http://schemas.microsoft.com/office/drawing/2014/chart" uri="{C3380CC4-5D6E-409C-BE32-E72D297353CC}">
              <c16:uniqueId val="{00000000-B6B7-4A02-A221-C4523D1F80FB}"/>
            </c:ext>
          </c:extLst>
        </c:ser>
        <c:ser>
          <c:idx val="1"/>
          <c:order val="1"/>
          <c:tx>
            <c:strRef>
              <c:f>'Input Checks'!$C$135</c:f>
              <c:strCache>
                <c:ptCount val="1"/>
                <c:pt idx="0">
                  <c:v>Sustaining Capital Costs</c:v>
                </c:pt>
              </c:strCache>
            </c:strRef>
          </c:tx>
          <c:marker>
            <c:symbol val="none"/>
          </c:marker>
          <c:cat>
            <c:numRef>
              <c:f>'Input Checks'!$G$129:$U$129</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Checks'!$G$135:$U$135</c:f>
              <c:numCache>
                <c:formatCode>_(* #,##0.00_);_(* \(#,##0.00\);_(* "-"??_);_(@_)</c:formatCode>
                <c:ptCount val="15"/>
                <c:pt idx="0">
                  <c:v>8</c:v>
                </c:pt>
                <c:pt idx="1">
                  <c:v>8</c:v>
                </c:pt>
                <c:pt idx="2">
                  <c:v>8</c:v>
                </c:pt>
                <c:pt idx="3">
                  <c:v>8</c:v>
                </c:pt>
                <c:pt idx="4">
                  <c:v>8</c:v>
                </c:pt>
                <c:pt idx="5">
                  <c:v>8</c:v>
                </c:pt>
                <c:pt idx="6">
                  <c:v>8</c:v>
                </c:pt>
                <c:pt idx="7">
                  <c:v>8</c:v>
                </c:pt>
                <c:pt idx="8">
                  <c:v>8</c:v>
                </c:pt>
                <c:pt idx="9">
                  <c:v>8</c:v>
                </c:pt>
                <c:pt idx="10">
                  <c:v>8</c:v>
                </c:pt>
                <c:pt idx="11">
                  <c:v>8</c:v>
                </c:pt>
                <c:pt idx="12">
                  <c:v>8</c:v>
                </c:pt>
                <c:pt idx="13">
                  <c:v>8</c:v>
                </c:pt>
                <c:pt idx="14">
                  <c:v>8</c:v>
                </c:pt>
              </c:numCache>
            </c:numRef>
          </c:val>
          <c:smooth val="0"/>
          <c:extLst>
            <c:ext xmlns:c16="http://schemas.microsoft.com/office/drawing/2014/chart" uri="{C3380CC4-5D6E-409C-BE32-E72D297353CC}">
              <c16:uniqueId val="{00000001-B6B7-4A02-A221-C4523D1F80FB}"/>
            </c:ext>
          </c:extLst>
        </c:ser>
        <c:dLbls>
          <c:showLegendKey val="0"/>
          <c:showVal val="0"/>
          <c:showCatName val="0"/>
          <c:showSerName val="0"/>
          <c:showPercent val="0"/>
          <c:showBubbleSize val="0"/>
        </c:dLbls>
        <c:smooth val="0"/>
        <c:axId val="195025920"/>
        <c:axId val="195031808"/>
      </c:lineChart>
      <c:catAx>
        <c:axId val="195025920"/>
        <c:scaling>
          <c:orientation val="minMax"/>
        </c:scaling>
        <c:delete val="0"/>
        <c:axPos val="b"/>
        <c:numFmt formatCode="General" sourceLinked="1"/>
        <c:majorTickMark val="none"/>
        <c:minorTickMark val="none"/>
        <c:tickLblPos val="nextTo"/>
        <c:txPr>
          <a:bodyPr rot="-2700000"/>
          <a:lstStyle/>
          <a:p>
            <a:pPr>
              <a:defRPr/>
            </a:pPr>
            <a:endParaRPr lang="en-US"/>
          </a:p>
        </c:txPr>
        <c:crossAx val="195031808"/>
        <c:crosses val="autoZero"/>
        <c:auto val="1"/>
        <c:lblAlgn val="ctr"/>
        <c:lblOffset val="100"/>
        <c:tickLblSkip val="1"/>
        <c:noMultiLvlLbl val="0"/>
      </c:catAx>
      <c:valAx>
        <c:axId val="195031808"/>
        <c:scaling>
          <c:orientation val="minMax"/>
        </c:scaling>
        <c:delete val="0"/>
        <c:axPos val="l"/>
        <c:majorGridlines>
          <c:spPr>
            <a:ln>
              <a:prstDash val="sysDash"/>
            </a:ln>
          </c:spPr>
        </c:majorGridlines>
        <c:numFmt formatCode="_(* #,##0.00_);_(* \(#,##0.00\);_(* &quot;-&quot;??_);_(@_)" sourceLinked="1"/>
        <c:majorTickMark val="none"/>
        <c:minorTickMark val="none"/>
        <c:tickLblPos val="nextTo"/>
        <c:crossAx val="195025920"/>
        <c:crosses val="autoZero"/>
        <c:crossBetween val="between"/>
      </c:valAx>
    </c:plotArea>
    <c:legend>
      <c:legendPos val="b"/>
      <c:overlay val="0"/>
      <c:txPr>
        <a:bodyPr/>
        <a:lstStyle/>
        <a:p>
          <a:pPr>
            <a:defRPr sz="1400"/>
          </a:pPr>
          <a:endParaRPr lang="en-US"/>
        </a:p>
      </c:txPr>
    </c:legend>
    <c:plotVisOnly val="0"/>
    <c:dispBlanksAs val="gap"/>
    <c:showDLblsOverMax val="0"/>
  </c:chart>
  <c:spPr>
    <a:solidFill>
      <a:schemeClr val="bg2"/>
    </a:solidFill>
    <a:ln w="19050">
      <a:solidFill>
        <a:schemeClr val="tx1"/>
      </a:solid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0"/>
          <a:lstStyle/>
          <a:p>
            <a:pPr>
              <a:defRPr/>
            </a:pPr>
            <a:r>
              <a:rPr lang="en-US"/>
              <a:t>Production</a:t>
            </a:r>
            <a:r>
              <a:rPr lang="en-US" baseline="0"/>
              <a:t> Volume</a:t>
            </a:r>
            <a:endParaRPr lang="en-US" sz="1400"/>
          </a:p>
        </c:rich>
      </c:tx>
      <c:overlay val="0"/>
    </c:title>
    <c:autoTitleDeleted val="0"/>
    <c:plotArea>
      <c:layout/>
      <c:lineChart>
        <c:grouping val="standard"/>
        <c:varyColors val="0"/>
        <c:ser>
          <c:idx val="0"/>
          <c:order val="0"/>
          <c:tx>
            <c:strRef>
              <c:f>'Input Checks'!$C$123</c:f>
              <c:strCache>
                <c:ptCount val="1"/>
                <c:pt idx="0">
                  <c:v>Cleaned Crude Bitumen Volume - M3 / Year</c:v>
                </c:pt>
              </c:strCache>
            </c:strRef>
          </c:tx>
          <c:spPr>
            <a:ln>
              <a:solidFill>
                <a:srgbClr val="00B0F0"/>
              </a:solidFill>
            </a:ln>
          </c:spPr>
          <c:marker>
            <c:symbol val="none"/>
          </c:marker>
          <c:cat>
            <c:numRef>
              <c:f>'Input Checks'!$G$129:$U$129</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Checks'!$G$123:$U$123</c:f>
              <c:numCache>
                <c:formatCode>_-* #,##0_-;\-* #,##0_-;_-* "-"??_-;_-@_-</c:formatCode>
                <c:ptCount val="15"/>
                <c:pt idx="0">
                  <c:v>5200000</c:v>
                </c:pt>
                <c:pt idx="1">
                  <c:v>5200000</c:v>
                </c:pt>
                <c:pt idx="2">
                  <c:v>5200000</c:v>
                </c:pt>
                <c:pt idx="3">
                  <c:v>6900000</c:v>
                </c:pt>
                <c:pt idx="4">
                  <c:v>8700000</c:v>
                </c:pt>
                <c:pt idx="5">
                  <c:v>10400000</c:v>
                </c:pt>
                <c:pt idx="6">
                  <c:v>10400000</c:v>
                </c:pt>
                <c:pt idx="7">
                  <c:v>10400000</c:v>
                </c:pt>
                <c:pt idx="8">
                  <c:v>10400000</c:v>
                </c:pt>
                <c:pt idx="9">
                  <c:v>10400000</c:v>
                </c:pt>
                <c:pt idx="10">
                  <c:v>10400000</c:v>
                </c:pt>
                <c:pt idx="11">
                  <c:v>10400000</c:v>
                </c:pt>
                <c:pt idx="12">
                  <c:v>10400000</c:v>
                </c:pt>
                <c:pt idx="13">
                  <c:v>10400000</c:v>
                </c:pt>
                <c:pt idx="14">
                  <c:v>10400000</c:v>
                </c:pt>
              </c:numCache>
            </c:numRef>
          </c:val>
          <c:smooth val="0"/>
          <c:extLst>
            <c:ext xmlns:c16="http://schemas.microsoft.com/office/drawing/2014/chart" uri="{C3380CC4-5D6E-409C-BE32-E72D297353CC}">
              <c16:uniqueId val="{00000000-46EA-4382-818C-044DFE985A39}"/>
            </c:ext>
          </c:extLst>
        </c:ser>
        <c:dLbls>
          <c:showLegendKey val="0"/>
          <c:showVal val="0"/>
          <c:showCatName val="0"/>
          <c:showSerName val="0"/>
          <c:showPercent val="0"/>
          <c:showBubbleSize val="0"/>
        </c:dLbls>
        <c:marker val="1"/>
        <c:smooth val="0"/>
        <c:axId val="188451456"/>
        <c:axId val="188465536"/>
      </c:lineChart>
      <c:lineChart>
        <c:grouping val="standard"/>
        <c:varyColors val="0"/>
        <c:ser>
          <c:idx val="1"/>
          <c:order val="1"/>
          <c:tx>
            <c:strRef>
              <c:f>'Input Checks'!$C$124</c:f>
              <c:strCache>
                <c:ptCount val="1"/>
                <c:pt idx="0">
                  <c:v>Cleaned Crude Bitumen Volume - Bbl. / Day</c:v>
                </c:pt>
              </c:strCache>
            </c:strRef>
          </c:tx>
          <c:marker>
            <c:symbol val="none"/>
          </c:marker>
          <c:cat>
            <c:numRef>
              <c:f>'Input Checks'!$G$129:$U$129</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Checks'!$G$124:$U$124</c:f>
              <c:numCache>
                <c:formatCode>_-* #,##0_-;\-* #,##0_-;_-* "-"??_-;_-@_-</c:formatCode>
                <c:ptCount val="15"/>
                <c:pt idx="0">
                  <c:v>89644.295890410955</c:v>
                </c:pt>
                <c:pt idx="1">
                  <c:v>89644.295890410955</c:v>
                </c:pt>
                <c:pt idx="2">
                  <c:v>89644.295890410955</c:v>
                </c:pt>
                <c:pt idx="3">
                  <c:v>118951.08493150685</c:v>
                </c:pt>
                <c:pt idx="4">
                  <c:v>149981.80273972603</c:v>
                </c:pt>
                <c:pt idx="5">
                  <c:v>179288.59178082191</c:v>
                </c:pt>
                <c:pt idx="6">
                  <c:v>179288.59178082191</c:v>
                </c:pt>
                <c:pt idx="7">
                  <c:v>179288.59178082191</c:v>
                </c:pt>
                <c:pt idx="8">
                  <c:v>179288.59178082191</c:v>
                </c:pt>
                <c:pt idx="9">
                  <c:v>179288.59178082191</c:v>
                </c:pt>
                <c:pt idx="10">
                  <c:v>179288.59178082191</c:v>
                </c:pt>
                <c:pt idx="11">
                  <c:v>179288.59178082191</c:v>
                </c:pt>
                <c:pt idx="12">
                  <c:v>179288.59178082191</c:v>
                </c:pt>
                <c:pt idx="13">
                  <c:v>179288.59178082191</c:v>
                </c:pt>
                <c:pt idx="14">
                  <c:v>179288.59178082191</c:v>
                </c:pt>
              </c:numCache>
            </c:numRef>
          </c:val>
          <c:smooth val="0"/>
          <c:extLst>
            <c:ext xmlns:c16="http://schemas.microsoft.com/office/drawing/2014/chart" uri="{C3380CC4-5D6E-409C-BE32-E72D297353CC}">
              <c16:uniqueId val="{00000001-46EA-4382-818C-044DFE985A39}"/>
            </c:ext>
          </c:extLst>
        </c:ser>
        <c:dLbls>
          <c:showLegendKey val="0"/>
          <c:showVal val="0"/>
          <c:showCatName val="0"/>
          <c:showSerName val="0"/>
          <c:showPercent val="0"/>
          <c:showBubbleSize val="0"/>
        </c:dLbls>
        <c:marker val="1"/>
        <c:smooth val="0"/>
        <c:axId val="188473728"/>
        <c:axId val="188467456"/>
      </c:lineChart>
      <c:catAx>
        <c:axId val="188451456"/>
        <c:scaling>
          <c:orientation val="minMax"/>
        </c:scaling>
        <c:delete val="0"/>
        <c:axPos val="b"/>
        <c:numFmt formatCode="General" sourceLinked="1"/>
        <c:majorTickMark val="none"/>
        <c:minorTickMark val="none"/>
        <c:tickLblPos val="nextTo"/>
        <c:txPr>
          <a:bodyPr rot="-2700000"/>
          <a:lstStyle/>
          <a:p>
            <a:pPr>
              <a:defRPr/>
            </a:pPr>
            <a:endParaRPr lang="en-US"/>
          </a:p>
        </c:txPr>
        <c:crossAx val="188465536"/>
        <c:crosses val="autoZero"/>
        <c:auto val="1"/>
        <c:lblAlgn val="ctr"/>
        <c:lblOffset val="100"/>
        <c:tickLblSkip val="1"/>
        <c:noMultiLvlLbl val="0"/>
      </c:catAx>
      <c:valAx>
        <c:axId val="188465536"/>
        <c:scaling>
          <c:orientation val="minMax"/>
        </c:scaling>
        <c:delete val="0"/>
        <c:axPos val="l"/>
        <c:majorGridlines>
          <c:spPr>
            <a:ln>
              <a:prstDash val="sysDash"/>
            </a:ln>
          </c:spPr>
        </c:majorGridlines>
        <c:title>
          <c:tx>
            <c:rich>
              <a:bodyPr/>
              <a:lstStyle/>
              <a:p>
                <a:pPr>
                  <a:defRPr/>
                </a:pPr>
                <a:r>
                  <a:rPr lang="en-CA" sz="1100" baseline="0"/>
                  <a:t>M3 per Year</a:t>
                </a:r>
                <a:endParaRPr lang="en-CA" sz="1100"/>
              </a:p>
            </c:rich>
          </c:tx>
          <c:overlay val="0"/>
        </c:title>
        <c:numFmt formatCode="_(* #,##0_);_(* \(#,##0\);_(* &quot;-&quot;_);_(@_)" sourceLinked="0"/>
        <c:majorTickMark val="none"/>
        <c:minorTickMark val="none"/>
        <c:tickLblPos val="nextTo"/>
        <c:crossAx val="188451456"/>
        <c:crosses val="autoZero"/>
        <c:crossBetween val="between"/>
      </c:valAx>
      <c:valAx>
        <c:axId val="188467456"/>
        <c:scaling>
          <c:orientation val="minMax"/>
        </c:scaling>
        <c:delete val="0"/>
        <c:axPos val="r"/>
        <c:title>
          <c:tx>
            <c:rich>
              <a:bodyPr rot="-5400000" vert="horz"/>
              <a:lstStyle/>
              <a:p>
                <a:pPr>
                  <a:defRPr/>
                </a:pPr>
                <a:r>
                  <a:rPr lang="en-CA" sz="1050"/>
                  <a:t>Barrels per Day</a:t>
                </a:r>
              </a:p>
            </c:rich>
          </c:tx>
          <c:overlay val="0"/>
        </c:title>
        <c:numFmt formatCode="_-* #,##0_-;\-* #,##0_-;_-* &quot;-&quot;??_-;_-@_-" sourceLinked="1"/>
        <c:majorTickMark val="out"/>
        <c:minorTickMark val="none"/>
        <c:tickLblPos val="nextTo"/>
        <c:crossAx val="188473728"/>
        <c:crosses val="max"/>
        <c:crossBetween val="between"/>
      </c:valAx>
      <c:catAx>
        <c:axId val="188473728"/>
        <c:scaling>
          <c:orientation val="minMax"/>
        </c:scaling>
        <c:delete val="1"/>
        <c:axPos val="b"/>
        <c:numFmt formatCode="General" sourceLinked="1"/>
        <c:majorTickMark val="out"/>
        <c:minorTickMark val="none"/>
        <c:tickLblPos val="nextTo"/>
        <c:crossAx val="188467456"/>
        <c:crossesAt val="0"/>
        <c:auto val="1"/>
        <c:lblAlgn val="ctr"/>
        <c:lblOffset val="100"/>
        <c:noMultiLvlLbl val="0"/>
      </c:catAx>
    </c:plotArea>
    <c:legend>
      <c:legendPos val="b"/>
      <c:overlay val="0"/>
    </c:legend>
    <c:plotVisOnly val="0"/>
    <c:dispBlanksAs val="gap"/>
    <c:showDLblsOverMax val="0"/>
  </c:chart>
  <c:spPr>
    <a:solidFill>
      <a:schemeClr val="bg2"/>
    </a:solidFill>
    <a:ln w="19050">
      <a:solidFill>
        <a:schemeClr val="tx1"/>
      </a:solid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0"/>
          <a:lstStyle/>
          <a:p>
            <a:pPr>
              <a:defRPr/>
            </a:pPr>
            <a:r>
              <a:rPr lang="en-US"/>
              <a:t>Natural Gas Volume Used per Steam Injection Volume </a:t>
            </a:r>
            <a:r>
              <a:rPr lang="en-US" sz="1400"/>
              <a:t>(GJ/Steam bbl)</a:t>
            </a:r>
          </a:p>
        </c:rich>
      </c:tx>
      <c:overlay val="0"/>
    </c:title>
    <c:autoTitleDeleted val="0"/>
    <c:plotArea>
      <c:layout/>
      <c:barChart>
        <c:barDir val="col"/>
        <c:grouping val="clustered"/>
        <c:varyColors val="0"/>
        <c:ser>
          <c:idx val="1"/>
          <c:order val="1"/>
          <c:tx>
            <c:strRef>
              <c:f>'Input Checks'!$F$161</c:f>
              <c:strCache>
                <c:ptCount val="1"/>
                <c:pt idx="0">
                  <c:v>Y/Y % Change</c:v>
                </c:pt>
              </c:strCache>
            </c:strRef>
          </c:tx>
          <c:invertIfNegative val="0"/>
          <c:cat>
            <c:numRef>
              <c:f>'Input Checks'!$G$155:$U$155</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Checks'!$G$161:$U$161</c:f>
              <c:numCache>
                <c:formatCode>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8A7C-423B-947F-D2B24F8F69E4}"/>
            </c:ext>
          </c:extLst>
        </c:ser>
        <c:dLbls>
          <c:showLegendKey val="0"/>
          <c:showVal val="0"/>
          <c:showCatName val="0"/>
          <c:showSerName val="0"/>
          <c:showPercent val="0"/>
          <c:showBubbleSize val="0"/>
        </c:dLbls>
        <c:gapWidth val="150"/>
        <c:axId val="195722624"/>
        <c:axId val="195721088"/>
      </c:barChart>
      <c:lineChart>
        <c:grouping val="standard"/>
        <c:varyColors val="0"/>
        <c:ser>
          <c:idx val="0"/>
          <c:order val="0"/>
          <c:tx>
            <c:strRef>
              <c:f>'Input Checks'!$C$160</c:f>
              <c:strCache>
                <c:ptCount val="1"/>
                <c:pt idx="0">
                  <c:v>Natural Gas Volume Used for Steam Injection Volume</c:v>
                </c:pt>
              </c:strCache>
            </c:strRef>
          </c:tx>
          <c:spPr>
            <a:ln>
              <a:solidFill>
                <a:srgbClr val="00B0F0"/>
              </a:solidFill>
            </a:ln>
          </c:spPr>
          <c:marker>
            <c:symbol val="none"/>
          </c:marker>
          <c:cat>
            <c:numRef>
              <c:f>'Input Checks'!$G$155:$U$155</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Checks'!$G$160:$U$160</c:f>
              <c:numCache>
                <c:formatCode>_-* #,##0.0000_-;\-* #,##0.0000_-;_-* "-"??_-;_-@_-</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smooth val="0"/>
          <c:extLst>
            <c:ext xmlns:c16="http://schemas.microsoft.com/office/drawing/2014/chart" uri="{C3380CC4-5D6E-409C-BE32-E72D297353CC}">
              <c16:uniqueId val="{00000001-8A7C-423B-947F-D2B24F8F69E4}"/>
            </c:ext>
          </c:extLst>
        </c:ser>
        <c:dLbls>
          <c:showLegendKey val="0"/>
          <c:showVal val="0"/>
          <c:showCatName val="0"/>
          <c:showSerName val="0"/>
          <c:showPercent val="0"/>
          <c:showBubbleSize val="0"/>
        </c:dLbls>
        <c:marker val="1"/>
        <c:smooth val="0"/>
        <c:axId val="195700992"/>
        <c:axId val="195719168"/>
      </c:lineChart>
      <c:catAx>
        <c:axId val="195700992"/>
        <c:scaling>
          <c:orientation val="minMax"/>
        </c:scaling>
        <c:delete val="0"/>
        <c:axPos val="b"/>
        <c:numFmt formatCode="General" sourceLinked="1"/>
        <c:majorTickMark val="none"/>
        <c:minorTickMark val="none"/>
        <c:tickLblPos val="nextTo"/>
        <c:txPr>
          <a:bodyPr rot="-2700000"/>
          <a:lstStyle/>
          <a:p>
            <a:pPr>
              <a:defRPr/>
            </a:pPr>
            <a:endParaRPr lang="en-US"/>
          </a:p>
        </c:txPr>
        <c:crossAx val="195719168"/>
        <c:crosses val="autoZero"/>
        <c:auto val="1"/>
        <c:lblAlgn val="ctr"/>
        <c:lblOffset val="100"/>
        <c:tickLblSkip val="1"/>
        <c:noMultiLvlLbl val="0"/>
      </c:catAx>
      <c:valAx>
        <c:axId val="195719168"/>
        <c:scaling>
          <c:orientation val="minMax"/>
        </c:scaling>
        <c:delete val="0"/>
        <c:axPos val="l"/>
        <c:majorGridlines>
          <c:spPr>
            <a:ln>
              <a:prstDash val="sysDash"/>
            </a:ln>
          </c:spPr>
        </c:majorGridlines>
        <c:title>
          <c:tx>
            <c:rich>
              <a:bodyPr/>
              <a:lstStyle/>
              <a:p>
                <a:pPr>
                  <a:defRPr/>
                </a:pPr>
                <a:r>
                  <a:rPr lang="en-CA" sz="1100"/>
                  <a:t>GJ</a:t>
                </a:r>
                <a:r>
                  <a:rPr lang="en-CA" sz="1100" baseline="0"/>
                  <a:t> per Steam Barrel</a:t>
                </a:r>
                <a:endParaRPr lang="en-CA" sz="1100"/>
              </a:p>
            </c:rich>
          </c:tx>
          <c:layout>
            <c:manualLayout>
              <c:xMode val="edge"/>
              <c:yMode val="edge"/>
              <c:x val="1.1784511784511785E-2"/>
              <c:y val="0.36427384256161677"/>
            </c:manualLayout>
          </c:layout>
          <c:overlay val="0"/>
        </c:title>
        <c:numFmt formatCode="_-* #,##0.0000_-;\-* #,##0.0000_-;_-* &quot;-&quot;??_-;_-@_-" sourceLinked="1"/>
        <c:majorTickMark val="none"/>
        <c:minorTickMark val="none"/>
        <c:tickLblPos val="nextTo"/>
        <c:crossAx val="195700992"/>
        <c:crosses val="autoZero"/>
        <c:crossBetween val="between"/>
      </c:valAx>
      <c:valAx>
        <c:axId val="195721088"/>
        <c:scaling>
          <c:orientation val="minMax"/>
        </c:scaling>
        <c:delete val="0"/>
        <c:axPos val="r"/>
        <c:numFmt formatCode="0.0%" sourceLinked="1"/>
        <c:majorTickMark val="out"/>
        <c:minorTickMark val="none"/>
        <c:tickLblPos val="nextTo"/>
        <c:crossAx val="195722624"/>
        <c:crosses val="max"/>
        <c:crossBetween val="between"/>
      </c:valAx>
      <c:catAx>
        <c:axId val="195722624"/>
        <c:scaling>
          <c:orientation val="minMax"/>
        </c:scaling>
        <c:delete val="1"/>
        <c:axPos val="b"/>
        <c:numFmt formatCode="General" sourceLinked="1"/>
        <c:majorTickMark val="out"/>
        <c:minorTickMark val="none"/>
        <c:tickLblPos val="nextTo"/>
        <c:crossAx val="195721088"/>
        <c:crosses val="autoZero"/>
        <c:auto val="1"/>
        <c:lblAlgn val="ctr"/>
        <c:lblOffset val="100"/>
        <c:noMultiLvlLbl val="0"/>
      </c:catAx>
    </c:plotArea>
    <c:legend>
      <c:legendPos val="b"/>
      <c:overlay val="0"/>
    </c:legend>
    <c:plotVisOnly val="0"/>
    <c:dispBlanksAs val="gap"/>
    <c:showDLblsOverMax val="0"/>
  </c:chart>
  <c:spPr>
    <a:solidFill>
      <a:schemeClr val="bg2"/>
    </a:solidFill>
    <a:ln w="19050">
      <a:solidFill>
        <a:schemeClr val="tx1"/>
      </a:solid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0"/>
          <a:lstStyle/>
          <a:p>
            <a:pPr>
              <a:defRPr/>
            </a:pPr>
            <a:r>
              <a:rPr lang="en-US"/>
              <a:t>Production Well Rate </a:t>
            </a:r>
            <a:r>
              <a:rPr lang="en-US" sz="1400"/>
              <a:t>(Bbl/d/w</a:t>
            </a:r>
            <a:r>
              <a:rPr lang="en-US" sz="1400" baseline="0"/>
              <a:t>ell</a:t>
            </a:r>
            <a:r>
              <a:rPr lang="en-US" sz="1400"/>
              <a:t>)</a:t>
            </a:r>
          </a:p>
        </c:rich>
      </c:tx>
      <c:overlay val="0"/>
    </c:title>
    <c:autoTitleDeleted val="0"/>
    <c:plotArea>
      <c:layout/>
      <c:barChart>
        <c:barDir val="col"/>
        <c:grouping val="clustered"/>
        <c:varyColors val="0"/>
        <c:ser>
          <c:idx val="1"/>
          <c:order val="1"/>
          <c:tx>
            <c:strRef>
              <c:f>'Input Checks'!$F$168</c:f>
              <c:strCache>
                <c:ptCount val="1"/>
                <c:pt idx="0">
                  <c:v>Y/Y % Change</c:v>
                </c:pt>
              </c:strCache>
            </c:strRef>
          </c:tx>
          <c:invertIfNegative val="0"/>
          <c:cat>
            <c:numRef>
              <c:f>'Input Checks'!$G$165:$U$165</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Checks'!$G$168:$U$168</c:f>
              <c:numCache>
                <c:formatCode>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C6D7-4285-A830-17DFAE726E96}"/>
            </c:ext>
          </c:extLst>
        </c:ser>
        <c:dLbls>
          <c:showLegendKey val="0"/>
          <c:showVal val="0"/>
          <c:showCatName val="0"/>
          <c:showSerName val="0"/>
          <c:showPercent val="0"/>
          <c:showBubbleSize val="0"/>
        </c:dLbls>
        <c:gapWidth val="150"/>
        <c:axId val="195373696"/>
        <c:axId val="195372160"/>
      </c:barChart>
      <c:lineChart>
        <c:grouping val="standard"/>
        <c:varyColors val="0"/>
        <c:ser>
          <c:idx val="0"/>
          <c:order val="0"/>
          <c:tx>
            <c:strRef>
              <c:f>'Input Checks'!$C$167</c:f>
              <c:strCache>
                <c:ptCount val="1"/>
                <c:pt idx="0">
                  <c:v>Production Well Rate</c:v>
                </c:pt>
              </c:strCache>
            </c:strRef>
          </c:tx>
          <c:spPr>
            <a:ln>
              <a:solidFill>
                <a:srgbClr val="00B0F0"/>
              </a:solidFill>
            </a:ln>
          </c:spPr>
          <c:marker>
            <c:symbol val="none"/>
          </c:marker>
          <c:cat>
            <c:numRef>
              <c:f>'Input Checks'!$G$165:$U$165</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Checks'!$G$167:$U$167</c:f>
              <c:numCache>
                <c:formatCode>_(* #,##0.00_);_(* \(#,##0.00\);_(* "-"??_);_(@_)</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smooth val="0"/>
          <c:extLst>
            <c:ext xmlns:c16="http://schemas.microsoft.com/office/drawing/2014/chart" uri="{C3380CC4-5D6E-409C-BE32-E72D297353CC}">
              <c16:uniqueId val="{00000001-C6D7-4285-A830-17DFAE726E96}"/>
            </c:ext>
          </c:extLst>
        </c:ser>
        <c:dLbls>
          <c:showLegendKey val="0"/>
          <c:showVal val="0"/>
          <c:showCatName val="0"/>
          <c:showSerName val="0"/>
          <c:showPercent val="0"/>
          <c:showBubbleSize val="0"/>
        </c:dLbls>
        <c:marker val="1"/>
        <c:smooth val="0"/>
        <c:axId val="195753472"/>
        <c:axId val="195755008"/>
      </c:lineChart>
      <c:catAx>
        <c:axId val="195753472"/>
        <c:scaling>
          <c:orientation val="minMax"/>
        </c:scaling>
        <c:delete val="0"/>
        <c:axPos val="b"/>
        <c:numFmt formatCode="General" sourceLinked="1"/>
        <c:majorTickMark val="none"/>
        <c:minorTickMark val="none"/>
        <c:tickLblPos val="nextTo"/>
        <c:txPr>
          <a:bodyPr rot="-2700000"/>
          <a:lstStyle/>
          <a:p>
            <a:pPr>
              <a:defRPr/>
            </a:pPr>
            <a:endParaRPr lang="en-US"/>
          </a:p>
        </c:txPr>
        <c:crossAx val="195755008"/>
        <c:crosses val="autoZero"/>
        <c:auto val="1"/>
        <c:lblAlgn val="ctr"/>
        <c:lblOffset val="100"/>
        <c:tickLblSkip val="1"/>
        <c:noMultiLvlLbl val="0"/>
      </c:catAx>
      <c:valAx>
        <c:axId val="195755008"/>
        <c:scaling>
          <c:orientation val="minMax"/>
        </c:scaling>
        <c:delete val="0"/>
        <c:axPos val="l"/>
        <c:majorGridlines>
          <c:spPr>
            <a:ln>
              <a:prstDash val="sysDash"/>
            </a:ln>
          </c:spPr>
        </c:majorGridlines>
        <c:title>
          <c:tx>
            <c:rich>
              <a:bodyPr/>
              <a:lstStyle/>
              <a:p>
                <a:pPr>
                  <a:defRPr/>
                </a:pPr>
                <a:r>
                  <a:rPr lang="en-CA" sz="1100" baseline="0"/>
                  <a:t>Barrels per day per Well</a:t>
                </a:r>
                <a:endParaRPr lang="en-CA" sz="1100"/>
              </a:p>
            </c:rich>
          </c:tx>
          <c:layout>
            <c:manualLayout>
              <c:xMode val="edge"/>
              <c:yMode val="edge"/>
              <c:x val="1.5622233141084798E-2"/>
              <c:y val="0.29272919973645739"/>
            </c:manualLayout>
          </c:layout>
          <c:overlay val="0"/>
        </c:title>
        <c:numFmt formatCode="_(* #,##0.00_);_(* \(#,##0.00\);_(* &quot;-&quot;??_);_(@_)" sourceLinked="1"/>
        <c:majorTickMark val="none"/>
        <c:minorTickMark val="none"/>
        <c:tickLblPos val="nextTo"/>
        <c:crossAx val="195753472"/>
        <c:crosses val="autoZero"/>
        <c:crossBetween val="between"/>
      </c:valAx>
      <c:valAx>
        <c:axId val="195372160"/>
        <c:scaling>
          <c:orientation val="minMax"/>
        </c:scaling>
        <c:delete val="0"/>
        <c:axPos val="r"/>
        <c:numFmt formatCode="0.0%" sourceLinked="1"/>
        <c:majorTickMark val="out"/>
        <c:minorTickMark val="none"/>
        <c:tickLblPos val="nextTo"/>
        <c:crossAx val="195373696"/>
        <c:crosses val="max"/>
        <c:crossBetween val="between"/>
      </c:valAx>
      <c:catAx>
        <c:axId val="195373696"/>
        <c:scaling>
          <c:orientation val="minMax"/>
        </c:scaling>
        <c:delete val="1"/>
        <c:axPos val="b"/>
        <c:numFmt formatCode="General" sourceLinked="1"/>
        <c:majorTickMark val="out"/>
        <c:minorTickMark val="none"/>
        <c:tickLblPos val="nextTo"/>
        <c:crossAx val="195372160"/>
        <c:crosses val="autoZero"/>
        <c:auto val="1"/>
        <c:lblAlgn val="ctr"/>
        <c:lblOffset val="100"/>
        <c:noMultiLvlLbl val="0"/>
      </c:catAx>
    </c:plotArea>
    <c:legend>
      <c:legendPos val="b"/>
      <c:overlay val="0"/>
      <c:txPr>
        <a:bodyPr/>
        <a:lstStyle/>
        <a:p>
          <a:pPr>
            <a:defRPr sz="1000"/>
          </a:pPr>
          <a:endParaRPr lang="en-US"/>
        </a:p>
      </c:txPr>
    </c:legend>
    <c:plotVisOnly val="0"/>
    <c:dispBlanksAs val="gap"/>
    <c:showDLblsOverMax val="0"/>
  </c:chart>
  <c:spPr>
    <a:solidFill>
      <a:schemeClr val="bg2"/>
    </a:solidFill>
    <a:ln w="19050">
      <a:solidFill>
        <a:schemeClr val="tx1"/>
      </a:solid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0"/>
          <a:lstStyle/>
          <a:p>
            <a:pPr>
              <a:defRPr/>
            </a:pPr>
            <a:r>
              <a:rPr lang="en-US"/>
              <a:t>Total Production</a:t>
            </a:r>
            <a:r>
              <a:rPr lang="en-US" baseline="0"/>
              <a:t> </a:t>
            </a:r>
            <a:r>
              <a:rPr lang="en-US"/>
              <a:t>Wells </a:t>
            </a:r>
            <a:endParaRPr lang="en-US" sz="1400"/>
          </a:p>
        </c:rich>
      </c:tx>
      <c:overlay val="0"/>
    </c:title>
    <c:autoTitleDeleted val="0"/>
    <c:plotArea>
      <c:layout/>
      <c:barChart>
        <c:barDir val="col"/>
        <c:grouping val="clustered"/>
        <c:varyColors val="0"/>
        <c:ser>
          <c:idx val="1"/>
          <c:order val="1"/>
          <c:tx>
            <c:strRef>
              <c:f>'Input Checks'!$F$170</c:f>
              <c:strCache>
                <c:ptCount val="1"/>
                <c:pt idx="0">
                  <c:v>Y/Y % Change</c:v>
                </c:pt>
              </c:strCache>
            </c:strRef>
          </c:tx>
          <c:invertIfNegative val="0"/>
          <c:cat>
            <c:numRef>
              <c:f>'Input Checks'!$G$165:$U$165</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Checks'!$G$170:$U$170</c:f>
              <c:numCache>
                <c:formatCode>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9A86-4963-85F4-B44C6F759D51}"/>
            </c:ext>
          </c:extLst>
        </c:ser>
        <c:dLbls>
          <c:showLegendKey val="0"/>
          <c:showVal val="0"/>
          <c:showCatName val="0"/>
          <c:showSerName val="0"/>
          <c:showPercent val="0"/>
          <c:showBubbleSize val="0"/>
        </c:dLbls>
        <c:gapWidth val="150"/>
        <c:axId val="195422080"/>
        <c:axId val="195420544"/>
      </c:barChart>
      <c:lineChart>
        <c:grouping val="standard"/>
        <c:varyColors val="0"/>
        <c:ser>
          <c:idx val="0"/>
          <c:order val="0"/>
          <c:tx>
            <c:strRef>
              <c:f>'Input Checks'!$C$169</c:f>
              <c:strCache>
                <c:ptCount val="1"/>
                <c:pt idx="0">
                  <c:v>Total Production Wells</c:v>
                </c:pt>
              </c:strCache>
            </c:strRef>
          </c:tx>
          <c:spPr>
            <a:ln>
              <a:solidFill>
                <a:srgbClr val="00B0F0"/>
              </a:solidFill>
            </a:ln>
          </c:spPr>
          <c:marker>
            <c:symbol val="none"/>
          </c:marker>
          <c:cat>
            <c:numRef>
              <c:f>'Input Checks'!$G$165:$U$165</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Checks'!$G$169:$U$169</c:f>
              <c:numCache>
                <c:formatCode>_-* #,##0_-;\-* #,##0_-;_-* "-"??_-;_-@_-</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smooth val="0"/>
          <c:extLst>
            <c:ext xmlns:c16="http://schemas.microsoft.com/office/drawing/2014/chart" uri="{C3380CC4-5D6E-409C-BE32-E72D297353CC}">
              <c16:uniqueId val="{00000001-9A86-4963-85F4-B44C6F759D51}"/>
            </c:ext>
          </c:extLst>
        </c:ser>
        <c:dLbls>
          <c:showLegendKey val="0"/>
          <c:showVal val="0"/>
          <c:showCatName val="0"/>
          <c:showSerName val="0"/>
          <c:showPercent val="0"/>
          <c:showBubbleSize val="0"/>
        </c:dLbls>
        <c:marker val="1"/>
        <c:smooth val="0"/>
        <c:axId val="195412736"/>
        <c:axId val="195414272"/>
      </c:lineChart>
      <c:catAx>
        <c:axId val="195412736"/>
        <c:scaling>
          <c:orientation val="minMax"/>
        </c:scaling>
        <c:delete val="0"/>
        <c:axPos val="b"/>
        <c:numFmt formatCode="General" sourceLinked="1"/>
        <c:majorTickMark val="none"/>
        <c:minorTickMark val="none"/>
        <c:tickLblPos val="nextTo"/>
        <c:txPr>
          <a:bodyPr rot="-2700000"/>
          <a:lstStyle/>
          <a:p>
            <a:pPr>
              <a:defRPr/>
            </a:pPr>
            <a:endParaRPr lang="en-US"/>
          </a:p>
        </c:txPr>
        <c:crossAx val="195414272"/>
        <c:crosses val="autoZero"/>
        <c:auto val="1"/>
        <c:lblAlgn val="ctr"/>
        <c:lblOffset val="100"/>
        <c:tickLblSkip val="1"/>
        <c:noMultiLvlLbl val="0"/>
      </c:catAx>
      <c:valAx>
        <c:axId val="195414272"/>
        <c:scaling>
          <c:orientation val="minMax"/>
        </c:scaling>
        <c:delete val="0"/>
        <c:axPos val="l"/>
        <c:majorGridlines>
          <c:spPr>
            <a:ln>
              <a:prstDash val="sysDash"/>
            </a:ln>
          </c:spPr>
        </c:majorGridlines>
        <c:title>
          <c:tx>
            <c:rich>
              <a:bodyPr/>
              <a:lstStyle/>
              <a:p>
                <a:pPr>
                  <a:defRPr/>
                </a:pPr>
                <a:r>
                  <a:rPr lang="en-CA" sz="1100" baseline="0"/>
                  <a:t>Number of Wells</a:t>
                </a:r>
                <a:endParaRPr lang="en-CA" sz="1100"/>
              </a:p>
            </c:rich>
          </c:tx>
          <c:layout>
            <c:manualLayout>
              <c:xMode val="edge"/>
              <c:yMode val="edge"/>
              <c:x val="1.1784511784511785E-2"/>
              <c:y val="0.36427384256161677"/>
            </c:manualLayout>
          </c:layout>
          <c:overlay val="0"/>
        </c:title>
        <c:numFmt formatCode="_-* #,##0_-;\-* #,##0_-;_-* &quot;-&quot;??_-;_-@_-" sourceLinked="1"/>
        <c:majorTickMark val="none"/>
        <c:minorTickMark val="none"/>
        <c:tickLblPos val="nextTo"/>
        <c:crossAx val="195412736"/>
        <c:crosses val="autoZero"/>
        <c:crossBetween val="between"/>
      </c:valAx>
      <c:valAx>
        <c:axId val="195420544"/>
        <c:scaling>
          <c:orientation val="minMax"/>
        </c:scaling>
        <c:delete val="0"/>
        <c:axPos val="r"/>
        <c:numFmt formatCode="0.0%" sourceLinked="1"/>
        <c:majorTickMark val="out"/>
        <c:minorTickMark val="none"/>
        <c:tickLblPos val="nextTo"/>
        <c:crossAx val="195422080"/>
        <c:crosses val="max"/>
        <c:crossBetween val="between"/>
      </c:valAx>
      <c:catAx>
        <c:axId val="195422080"/>
        <c:scaling>
          <c:orientation val="minMax"/>
        </c:scaling>
        <c:delete val="1"/>
        <c:axPos val="b"/>
        <c:numFmt formatCode="General" sourceLinked="1"/>
        <c:majorTickMark val="out"/>
        <c:minorTickMark val="none"/>
        <c:tickLblPos val="nextTo"/>
        <c:crossAx val="195420544"/>
        <c:crosses val="autoZero"/>
        <c:auto val="1"/>
        <c:lblAlgn val="ctr"/>
        <c:lblOffset val="100"/>
        <c:noMultiLvlLbl val="0"/>
      </c:catAx>
    </c:plotArea>
    <c:legend>
      <c:legendPos val="b"/>
      <c:overlay val="0"/>
    </c:legend>
    <c:plotVisOnly val="0"/>
    <c:dispBlanksAs val="gap"/>
    <c:showDLblsOverMax val="0"/>
  </c:chart>
  <c:spPr>
    <a:solidFill>
      <a:schemeClr val="bg2"/>
    </a:solidFill>
    <a:ln w="19050">
      <a:solidFill>
        <a:schemeClr val="tx1"/>
      </a:solid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0"/>
          <a:lstStyle/>
          <a:p>
            <a:pPr>
              <a:defRPr/>
            </a:pPr>
            <a:r>
              <a:rPr lang="en-US" baseline="0"/>
              <a:t>Injection </a:t>
            </a:r>
            <a:r>
              <a:rPr lang="en-US"/>
              <a:t>Well Rate </a:t>
            </a:r>
            <a:r>
              <a:rPr lang="en-US" sz="1400"/>
              <a:t>(Bbl/d</a:t>
            </a:r>
            <a:r>
              <a:rPr lang="en-US" sz="1400" baseline="0"/>
              <a:t>/well</a:t>
            </a:r>
            <a:r>
              <a:rPr lang="en-US" sz="1400"/>
              <a:t>)</a:t>
            </a:r>
          </a:p>
        </c:rich>
      </c:tx>
      <c:overlay val="0"/>
    </c:title>
    <c:autoTitleDeleted val="0"/>
    <c:plotArea>
      <c:layout/>
      <c:barChart>
        <c:barDir val="col"/>
        <c:grouping val="clustered"/>
        <c:varyColors val="0"/>
        <c:ser>
          <c:idx val="1"/>
          <c:order val="1"/>
          <c:tx>
            <c:strRef>
              <c:f>'Input Checks'!$F$173</c:f>
              <c:strCache>
                <c:ptCount val="1"/>
                <c:pt idx="0">
                  <c:v>Y/Y % Change</c:v>
                </c:pt>
              </c:strCache>
            </c:strRef>
          </c:tx>
          <c:invertIfNegative val="0"/>
          <c:cat>
            <c:numRef>
              <c:f>'Input Checks'!$G$165:$U$165</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Checks'!$G$173:$U$173</c:f>
              <c:numCache>
                <c:formatCode>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8729-44B2-926A-25CD7BB066A0}"/>
            </c:ext>
          </c:extLst>
        </c:ser>
        <c:dLbls>
          <c:showLegendKey val="0"/>
          <c:showVal val="0"/>
          <c:showCatName val="0"/>
          <c:showSerName val="0"/>
          <c:showPercent val="0"/>
          <c:showBubbleSize val="0"/>
        </c:dLbls>
        <c:gapWidth val="150"/>
        <c:axId val="195470464"/>
        <c:axId val="195464576"/>
      </c:barChart>
      <c:lineChart>
        <c:grouping val="standard"/>
        <c:varyColors val="0"/>
        <c:ser>
          <c:idx val="0"/>
          <c:order val="0"/>
          <c:tx>
            <c:strRef>
              <c:f>'Input Checks'!$C$172</c:f>
              <c:strCache>
                <c:ptCount val="1"/>
                <c:pt idx="0">
                  <c:v>Injection Well Rate</c:v>
                </c:pt>
              </c:strCache>
            </c:strRef>
          </c:tx>
          <c:spPr>
            <a:ln>
              <a:solidFill>
                <a:srgbClr val="00B0F0"/>
              </a:solidFill>
            </a:ln>
          </c:spPr>
          <c:marker>
            <c:symbol val="none"/>
          </c:marker>
          <c:cat>
            <c:numRef>
              <c:f>'Input Checks'!$G$165:$U$165</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Checks'!$G$172:$U$172</c:f>
              <c:numCache>
                <c:formatCode>_(* #,##0.00_);_(* \(#,##0.00\);_(* "-"??_);_(@_)</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smooth val="0"/>
          <c:extLst>
            <c:ext xmlns:c16="http://schemas.microsoft.com/office/drawing/2014/chart" uri="{C3380CC4-5D6E-409C-BE32-E72D297353CC}">
              <c16:uniqueId val="{00000001-8729-44B2-926A-25CD7BB066A0}"/>
            </c:ext>
          </c:extLst>
        </c:ser>
        <c:dLbls>
          <c:showLegendKey val="0"/>
          <c:showVal val="0"/>
          <c:showCatName val="0"/>
          <c:showSerName val="0"/>
          <c:showPercent val="0"/>
          <c:showBubbleSize val="0"/>
        </c:dLbls>
        <c:marker val="1"/>
        <c:smooth val="0"/>
        <c:axId val="195461120"/>
        <c:axId val="195462656"/>
      </c:lineChart>
      <c:catAx>
        <c:axId val="195461120"/>
        <c:scaling>
          <c:orientation val="minMax"/>
        </c:scaling>
        <c:delete val="0"/>
        <c:axPos val="b"/>
        <c:numFmt formatCode="General" sourceLinked="1"/>
        <c:majorTickMark val="none"/>
        <c:minorTickMark val="none"/>
        <c:tickLblPos val="nextTo"/>
        <c:txPr>
          <a:bodyPr rot="-2700000"/>
          <a:lstStyle/>
          <a:p>
            <a:pPr>
              <a:defRPr/>
            </a:pPr>
            <a:endParaRPr lang="en-US"/>
          </a:p>
        </c:txPr>
        <c:crossAx val="195462656"/>
        <c:crosses val="autoZero"/>
        <c:auto val="1"/>
        <c:lblAlgn val="ctr"/>
        <c:lblOffset val="100"/>
        <c:noMultiLvlLbl val="0"/>
      </c:catAx>
      <c:valAx>
        <c:axId val="195462656"/>
        <c:scaling>
          <c:orientation val="minMax"/>
        </c:scaling>
        <c:delete val="0"/>
        <c:axPos val="l"/>
        <c:majorGridlines>
          <c:spPr>
            <a:ln>
              <a:prstDash val="sysDash"/>
            </a:ln>
          </c:spPr>
        </c:majorGridlines>
        <c:title>
          <c:tx>
            <c:rich>
              <a:bodyPr/>
              <a:lstStyle/>
              <a:p>
                <a:pPr>
                  <a:defRPr/>
                </a:pPr>
                <a:r>
                  <a:rPr lang="en-CA" sz="1100" baseline="0"/>
                  <a:t>Barrels per day per Well</a:t>
                </a:r>
                <a:endParaRPr lang="en-CA" sz="1100"/>
              </a:p>
            </c:rich>
          </c:tx>
          <c:layout>
            <c:manualLayout>
              <c:xMode val="edge"/>
              <c:yMode val="edge"/>
              <c:x val="1.5622233141084798E-2"/>
              <c:y val="0.29272919973645739"/>
            </c:manualLayout>
          </c:layout>
          <c:overlay val="0"/>
        </c:title>
        <c:numFmt formatCode="_(* #,##0.00_);_(* \(#,##0.00\);_(* &quot;-&quot;??_);_(@_)" sourceLinked="1"/>
        <c:majorTickMark val="none"/>
        <c:minorTickMark val="none"/>
        <c:tickLblPos val="nextTo"/>
        <c:crossAx val="195461120"/>
        <c:crosses val="autoZero"/>
        <c:crossBetween val="between"/>
      </c:valAx>
      <c:valAx>
        <c:axId val="195464576"/>
        <c:scaling>
          <c:orientation val="minMax"/>
        </c:scaling>
        <c:delete val="0"/>
        <c:axPos val="r"/>
        <c:numFmt formatCode="0.0%" sourceLinked="1"/>
        <c:majorTickMark val="out"/>
        <c:minorTickMark val="none"/>
        <c:tickLblPos val="nextTo"/>
        <c:crossAx val="195470464"/>
        <c:crosses val="max"/>
        <c:crossBetween val="between"/>
      </c:valAx>
      <c:catAx>
        <c:axId val="195470464"/>
        <c:scaling>
          <c:orientation val="minMax"/>
        </c:scaling>
        <c:delete val="1"/>
        <c:axPos val="b"/>
        <c:numFmt formatCode="General" sourceLinked="1"/>
        <c:majorTickMark val="out"/>
        <c:minorTickMark val="none"/>
        <c:tickLblPos val="nextTo"/>
        <c:crossAx val="195464576"/>
        <c:crosses val="autoZero"/>
        <c:auto val="1"/>
        <c:lblAlgn val="ctr"/>
        <c:lblOffset val="100"/>
        <c:noMultiLvlLbl val="0"/>
      </c:catAx>
    </c:plotArea>
    <c:legend>
      <c:legendPos val="b"/>
      <c:overlay val="0"/>
      <c:txPr>
        <a:bodyPr/>
        <a:lstStyle/>
        <a:p>
          <a:pPr>
            <a:defRPr sz="1000"/>
          </a:pPr>
          <a:endParaRPr lang="en-US"/>
        </a:p>
      </c:txPr>
    </c:legend>
    <c:plotVisOnly val="0"/>
    <c:dispBlanksAs val="gap"/>
    <c:showDLblsOverMax val="0"/>
  </c:chart>
  <c:spPr>
    <a:solidFill>
      <a:schemeClr val="bg2"/>
    </a:solidFill>
    <a:ln w="19050">
      <a:solidFill>
        <a:schemeClr val="tx1"/>
      </a:solid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0"/>
          <a:lstStyle/>
          <a:p>
            <a:pPr>
              <a:defRPr/>
            </a:pPr>
            <a:r>
              <a:rPr lang="en-US"/>
              <a:t>Production</a:t>
            </a:r>
            <a:r>
              <a:rPr lang="en-US" baseline="0"/>
              <a:t> Volume Y/Y % Change</a:t>
            </a:r>
            <a:endParaRPr lang="en-US" sz="1400"/>
          </a:p>
        </c:rich>
      </c:tx>
      <c:overlay val="0"/>
    </c:title>
    <c:autoTitleDeleted val="0"/>
    <c:plotArea>
      <c:layout/>
      <c:barChart>
        <c:barDir val="col"/>
        <c:grouping val="clustered"/>
        <c:varyColors val="0"/>
        <c:ser>
          <c:idx val="1"/>
          <c:order val="0"/>
          <c:tx>
            <c:strRef>
              <c:f>'Input Checks'!$F$125</c:f>
              <c:strCache>
                <c:ptCount val="1"/>
                <c:pt idx="0">
                  <c:v>Y/Y % Change</c:v>
                </c:pt>
              </c:strCache>
            </c:strRef>
          </c:tx>
          <c:invertIfNegative val="0"/>
          <c:cat>
            <c:numRef>
              <c:f>'Input Checks'!$G$121:$U$121</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Checks'!$G$125:$U$125</c:f>
              <c:numCache>
                <c:formatCode>0.0%</c:formatCode>
                <c:ptCount val="15"/>
                <c:pt idx="0">
                  <c:v>0</c:v>
                </c:pt>
                <c:pt idx="1">
                  <c:v>0</c:v>
                </c:pt>
                <c:pt idx="2">
                  <c:v>0</c:v>
                </c:pt>
                <c:pt idx="3">
                  <c:v>0.32692307692307687</c:v>
                </c:pt>
                <c:pt idx="4">
                  <c:v>0.26086956521739135</c:v>
                </c:pt>
                <c:pt idx="5">
                  <c:v>0.19540229885057481</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F966-42FB-B6CA-373D62FA39C3}"/>
            </c:ext>
          </c:extLst>
        </c:ser>
        <c:dLbls>
          <c:showLegendKey val="0"/>
          <c:showVal val="0"/>
          <c:showCatName val="0"/>
          <c:showSerName val="0"/>
          <c:showPercent val="0"/>
          <c:showBubbleSize val="0"/>
        </c:dLbls>
        <c:gapWidth val="150"/>
        <c:axId val="195490944"/>
        <c:axId val="195492480"/>
      </c:barChart>
      <c:catAx>
        <c:axId val="195490944"/>
        <c:scaling>
          <c:orientation val="minMax"/>
        </c:scaling>
        <c:delete val="0"/>
        <c:axPos val="b"/>
        <c:numFmt formatCode="General" sourceLinked="1"/>
        <c:majorTickMark val="none"/>
        <c:minorTickMark val="none"/>
        <c:tickLblPos val="low"/>
        <c:txPr>
          <a:bodyPr rot="-2700000"/>
          <a:lstStyle/>
          <a:p>
            <a:pPr>
              <a:defRPr/>
            </a:pPr>
            <a:endParaRPr lang="en-US"/>
          </a:p>
        </c:txPr>
        <c:crossAx val="195492480"/>
        <c:crosses val="autoZero"/>
        <c:auto val="1"/>
        <c:lblAlgn val="ctr"/>
        <c:lblOffset val="100"/>
        <c:noMultiLvlLbl val="0"/>
      </c:catAx>
      <c:valAx>
        <c:axId val="195492480"/>
        <c:scaling>
          <c:orientation val="minMax"/>
        </c:scaling>
        <c:delete val="0"/>
        <c:axPos val="l"/>
        <c:majorGridlines>
          <c:spPr>
            <a:ln>
              <a:prstDash val="sysDash"/>
            </a:ln>
          </c:spPr>
        </c:majorGridlines>
        <c:numFmt formatCode="0.0%" sourceLinked="0"/>
        <c:majorTickMark val="none"/>
        <c:minorTickMark val="none"/>
        <c:tickLblPos val="nextTo"/>
        <c:crossAx val="195490944"/>
        <c:crosses val="autoZero"/>
        <c:crossBetween val="between"/>
      </c:valAx>
    </c:plotArea>
    <c:plotVisOnly val="0"/>
    <c:dispBlanksAs val="gap"/>
    <c:showDLblsOverMax val="0"/>
  </c:chart>
  <c:spPr>
    <a:solidFill>
      <a:schemeClr val="bg2"/>
    </a:solidFill>
    <a:ln w="19050">
      <a:solidFill>
        <a:schemeClr val="tx1"/>
      </a:solid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nchor="t" anchorCtr="0"/>
          <a:lstStyle/>
          <a:p>
            <a:pPr>
              <a:defRPr/>
            </a:pPr>
            <a:r>
              <a:rPr lang="en-US"/>
              <a:t>Non-Energy Operating and Sustaining</a:t>
            </a:r>
            <a:r>
              <a:rPr lang="en-US" baseline="0"/>
              <a:t> Capital </a:t>
            </a:r>
            <a:r>
              <a:rPr lang="en-US" sz="1800" b="1" i="0" u="none" strike="noStrike" baseline="0">
                <a:effectLst/>
              </a:rPr>
              <a:t>Costs  </a:t>
            </a:r>
            <a:r>
              <a:rPr lang="en-US" baseline="0"/>
              <a:t>Y/Y % Change</a:t>
            </a:r>
            <a:endParaRPr lang="en-US" sz="1400"/>
          </a:p>
        </c:rich>
      </c:tx>
      <c:overlay val="0"/>
    </c:title>
    <c:autoTitleDeleted val="0"/>
    <c:plotArea>
      <c:layout/>
      <c:barChart>
        <c:barDir val="col"/>
        <c:grouping val="clustered"/>
        <c:varyColors val="0"/>
        <c:ser>
          <c:idx val="0"/>
          <c:order val="0"/>
          <c:tx>
            <c:strRef>
              <c:f>'Input Checks'!$C$131</c:f>
              <c:strCache>
                <c:ptCount val="1"/>
                <c:pt idx="0">
                  <c:v>Non-Energy Operating Costs </c:v>
                </c:pt>
              </c:strCache>
            </c:strRef>
          </c:tx>
          <c:spPr>
            <a:ln>
              <a:solidFill>
                <a:srgbClr val="00B0F0"/>
              </a:solidFill>
            </a:ln>
          </c:spPr>
          <c:invertIfNegative val="0"/>
          <c:cat>
            <c:numRef>
              <c:f>'Input Checks'!$G$129:$U$129</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Checks'!$G$132:$U$132</c:f>
              <c:numCache>
                <c:formatCode>0.0%</c:formatCode>
                <c:ptCount val="15"/>
                <c:pt idx="0">
                  <c:v>0</c:v>
                </c:pt>
                <c:pt idx="1">
                  <c:v>0</c:v>
                </c:pt>
                <c:pt idx="2">
                  <c:v>0</c:v>
                </c:pt>
                <c:pt idx="3">
                  <c:v>0.22781719557683133</c:v>
                </c:pt>
                <c:pt idx="4">
                  <c:v>-0.1140699726600416</c:v>
                </c:pt>
                <c:pt idx="5">
                  <c:v>-8.0679664477004698E-2</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BDFA-44DD-80FF-A245E85E8E92}"/>
            </c:ext>
          </c:extLst>
        </c:ser>
        <c:ser>
          <c:idx val="1"/>
          <c:order val="1"/>
          <c:tx>
            <c:strRef>
              <c:f>'Input Checks'!$C$135</c:f>
              <c:strCache>
                <c:ptCount val="1"/>
                <c:pt idx="0">
                  <c:v>Sustaining Capital Costs</c:v>
                </c:pt>
              </c:strCache>
            </c:strRef>
          </c:tx>
          <c:invertIfNegative val="0"/>
          <c:cat>
            <c:numRef>
              <c:f>'Input Checks'!$G$129:$U$129</c:f>
              <c:numCache>
                <c:formatCode>General</c:formatCode>
                <c:ptCount val="15"/>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numCache>
            </c:numRef>
          </c:cat>
          <c:val>
            <c:numRef>
              <c:f>'Input Checks'!$G$136:$U$136</c:f>
              <c:numCache>
                <c:formatCode>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1-BDFA-44DD-80FF-A245E85E8E92}"/>
            </c:ext>
          </c:extLst>
        </c:ser>
        <c:dLbls>
          <c:showLegendKey val="0"/>
          <c:showVal val="0"/>
          <c:showCatName val="0"/>
          <c:showSerName val="0"/>
          <c:showPercent val="0"/>
          <c:showBubbleSize val="0"/>
        </c:dLbls>
        <c:gapWidth val="150"/>
        <c:axId val="195591168"/>
        <c:axId val="195597056"/>
      </c:barChart>
      <c:catAx>
        <c:axId val="195591168"/>
        <c:scaling>
          <c:orientation val="minMax"/>
        </c:scaling>
        <c:delete val="0"/>
        <c:axPos val="b"/>
        <c:numFmt formatCode="General" sourceLinked="1"/>
        <c:majorTickMark val="none"/>
        <c:minorTickMark val="none"/>
        <c:tickLblPos val="low"/>
        <c:txPr>
          <a:bodyPr rot="-2700000"/>
          <a:lstStyle/>
          <a:p>
            <a:pPr>
              <a:defRPr/>
            </a:pPr>
            <a:endParaRPr lang="en-US"/>
          </a:p>
        </c:txPr>
        <c:crossAx val="195597056"/>
        <c:crosses val="autoZero"/>
        <c:auto val="1"/>
        <c:lblAlgn val="ctr"/>
        <c:lblOffset val="100"/>
        <c:noMultiLvlLbl val="0"/>
      </c:catAx>
      <c:valAx>
        <c:axId val="195597056"/>
        <c:scaling>
          <c:orientation val="minMax"/>
        </c:scaling>
        <c:delete val="0"/>
        <c:axPos val="l"/>
        <c:majorGridlines>
          <c:spPr>
            <a:ln>
              <a:prstDash val="sysDash"/>
            </a:ln>
          </c:spPr>
        </c:majorGridlines>
        <c:numFmt formatCode="0.0%" sourceLinked="1"/>
        <c:majorTickMark val="none"/>
        <c:minorTickMark val="none"/>
        <c:tickLblPos val="nextTo"/>
        <c:crossAx val="195591168"/>
        <c:crosses val="autoZero"/>
        <c:crossBetween val="between"/>
      </c:valAx>
    </c:plotArea>
    <c:legend>
      <c:legendPos val="b"/>
      <c:overlay val="0"/>
      <c:txPr>
        <a:bodyPr/>
        <a:lstStyle/>
        <a:p>
          <a:pPr>
            <a:defRPr sz="1400"/>
          </a:pPr>
          <a:endParaRPr lang="en-US"/>
        </a:p>
      </c:txPr>
    </c:legend>
    <c:plotVisOnly val="0"/>
    <c:dispBlanksAs val="gap"/>
    <c:showDLblsOverMax val="0"/>
  </c:chart>
  <c:spPr>
    <a:solidFill>
      <a:schemeClr val="bg2"/>
    </a:solidFill>
    <a:ln w="19050">
      <a:solidFill>
        <a:schemeClr val="tx1"/>
      </a:solid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editAs="oneCell">
    <xdr:from>
      <xdr:col>15</xdr:col>
      <xdr:colOff>557892</xdr:colOff>
      <xdr:row>1</xdr:row>
      <xdr:rowOff>27214</xdr:rowOff>
    </xdr:from>
    <xdr:to>
      <xdr:col>17</xdr:col>
      <xdr:colOff>586823</xdr:colOff>
      <xdr:row>3</xdr:row>
      <xdr:rowOff>108857</xdr:rowOff>
    </xdr:to>
    <xdr:pic>
      <xdr:nvPicPr>
        <xdr:cNvPr id="3" name="Picture 2" descr="Energy Home">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791713" y="190500"/>
          <a:ext cx="2859217" cy="476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642258</xdr:colOff>
      <xdr:row>34</xdr:row>
      <xdr:rowOff>63954</xdr:rowOff>
    </xdr:from>
    <xdr:to>
      <xdr:col>20</xdr:col>
      <xdr:colOff>846365</xdr:colOff>
      <xdr:row>58</xdr:row>
      <xdr:rowOff>114300</xdr:rowOff>
    </xdr:to>
    <xdr:graphicFrame macro="">
      <xdr:nvGraphicFramePr>
        <xdr:cNvPr id="3" name="Chart 2">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185056</xdr:colOff>
      <xdr:row>34</xdr:row>
      <xdr:rowOff>57151</xdr:rowOff>
    </xdr:from>
    <xdr:to>
      <xdr:col>6</xdr:col>
      <xdr:colOff>220435</xdr:colOff>
      <xdr:row>58</xdr:row>
      <xdr:rowOff>117023</xdr:rowOff>
    </xdr:to>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198663</xdr:colOff>
      <xdr:row>9</xdr:row>
      <xdr:rowOff>21771</xdr:rowOff>
    </xdr:from>
    <xdr:to>
      <xdr:col>6</xdr:col>
      <xdr:colOff>220435</xdr:colOff>
      <xdr:row>33</xdr:row>
      <xdr:rowOff>70756</xdr:rowOff>
    </xdr:to>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353787</xdr:colOff>
      <xdr:row>59</xdr:row>
      <xdr:rowOff>65313</xdr:rowOff>
    </xdr:from>
    <xdr:to>
      <xdr:col>13</xdr:col>
      <xdr:colOff>533401</xdr:colOff>
      <xdr:row>83</xdr:row>
      <xdr:rowOff>0</xdr:rowOff>
    </xdr:to>
    <xdr:graphicFrame macro="">
      <xdr:nvGraphicFramePr>
        <xdr:cNvPr id="8" name="Chart 7">
          <a:extLst>
            <a:ext uri="{FF2B5EF4-FFF2-40B4-BE49-F238E27FC236}">
              <a16:creationId xmlns:a16="http://schemas.microsoft.com/office/drawing/2014/main"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13</xdr:col>
      <xdr:colOff>647699</xdr:colOff>
      <xdr:row>59</xdr:row>
      <xdr:rowOff>73477</xdr:rowOff>
    </xdr:from>
    <xdr:to>
      <xdr:col>20</xdr:col>
      <xdr:colOff>835480</xdr:colOff>
      <xdr:row>83</xdr:row>
      <xdr:rowOff>19050</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332015</xdr:colOff>
      <xdr:row>83</xdr:row>
      <xdr:rowOff>117021</xdr:rowOff>
    </xdr:from>
    <xdr:to>
      <xdr:col>13</xdr:col>
      <xdr:colOff>552450</xdr:colOff>
      <xdr:row>107</xdr:row>
      <xdr:rowOff>103415</xdr:rowOff>
    </xdr:to>
    <xdr:graphicFrame macro="">
      <xdr:nvGraphicFramePr>
        <xdr:cNvPr id="10" name="Chart 9">
          <a:extLst>
            <a:ext uri="{FF2B5EF4-FFF2-40B4-BE49-F238E27FC236}">
              <a16:creationId xmlns:a16="http://schemas.microsoft.com/office/drawing/2014/main" id="{00000000-0008-0000-02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209550</xdr:colOff>
      <xdr:row>83</xdr:row>
      <xdr:rowOff>114300</xdr:rowOff>
    </xdr:from>
    <xdr:to>
      <xdr:col>6</xdr:col>
      <xdr:colOff>244931</xdr:colOff>
      <xdr:row>107</xdr:row>
      <xdr:rowOff>100694</xdr:rowOff>
    </xdr:to>
    <xdr:graphicFrame macro="">
      <xdr:nvGraphicFramePr>
        <xdr:cNvPr id="12" name="Chart 11">
          <a:extLst>
            <a:ext uri="{FF2B5EF4-FFF2-40B4-BE49-F238E27FC236}">
              <a16:creationId xmlns:a16="http://schemas.microsoft.com/office/drawing/2014/main" id="{00000000-0008-0000-02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342900</xdr:colOff>
      <xdr:row>9</xdr:row>
      <xdr:rowOff>38100</xdr:rowOff>
    </xdr:from>
    <xdr:to>
      <xdr:col>13</xdr:col>
      <xdr:colOff>517072</xdr:colOff>
      <xdr:row>33</xdr:row>
      <xdr:rowOff>87085</xdr:rowOff>
    </xdr:to>
    <xdr:graphicFrame macro="">
      <xdr:nvGraphicFramePr>
        <xdr:cNvPr id="13" name="Chart 12">
          <a:extLst>
            <a:ext uri="{FF2B5EF4-FFF2-40B4-BE49-F238E27FC236}">
              <a16:creationId xmlns:a16="http://schemas.microsoft.com/office/drawing/2014/main" id="{00000000-0008-0000-02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6</xdr:col>
      <xdr:colOff>342900</xdr:colOff>
      <xdr:row>34</xdr:row>
      <xdr:rowOff>57150</xdr:rowOff>
    </xdr:from>
    <xdr:to>
      <xdr:col>13</xdr:col>
      <xdr:colOff>530679</xdr:colOff>
      <xdr:row>58</xdr:row>
      <xdr:rowOff>117022</xdr:rowOff>
    </xdr:to>
    <xdr:graphicFrame macro="">
      <xdr:nvGraphicFramePr>
        <xdr:cNvPr id="15" name="Chart 14">
          <a:extLst>
            <a:ext uri="{FF2B5EF4-FFF2-40B4-BE49-F238E27FC236}">
              <a16:creationId xmlns:a16="http://schemas.microsoft.com/office/drawing/2014/main" id="{00000000-0008-0000-02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209550</xdr:colOff>
      <xdr:row>59</xdr:row>
      <xdr:rowOff>57150</xdr:rowOff>
    </xdr:from>
    <xdr:to>
      <xdr:col>6</xdr:col>
      <xdr:colOff>236764</xdr:colOff>
      <xdr:row>82</xdr:row>
      <xdr:rowOff>163287</xdr:rowOff>
    </xdr:to>
    <xdr:graphicFrame macro="">
      <xdr:nvGraphicFramePr>
        <xdr:cNvPr id="14" name="Chart 13">
          <a:extLst>
            <a:ext uri="{FF2B5EF4-FFF2-40B4-BE49-F238E27FC236}">
              <a16:creationId xmlns:a16="http://schemas.microsoft.com/office/drawing/2014/main" id="{00000000-0008-0000-02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13</xdr:col>
      <xdr:colOff>650876</xdr:colOff>
      <xdr:row>9</xdr:row>
      <xdr:rowOff>31750</xdr:rowOff>
    </xdr:from>
    <xdr:to>
      <xdr:col>20</xdr:col>
      <xdr:colOff>863148</xdr:colOff>
      <xdr:row>33</xdr:row>
      <xdr:rowOff>80735</xdr:rowOff>
    </xdr:to>
    <xdr:graphicFrame macro="">
      <xdr:nvGraphicFramePr>
        <xdr:cNvPr id="17" name="Chart 16">
          <a:extLst>
            <a:ext uri="{FF2B5EF4-FFF2-40B4-BE49-F238E27FC236}">
              <a16:creationId xmlns:a16="http://schemas.microsoft.com/office/drawing/2014/main" id="{00000000-0008-0000-02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alberta.ca/Electronic-transfer-system.aspx" TargetMode="External"/><Relationship Id="rId1" Type="http://schemas.openxmlformats.org/officeDocument/2006/relationships/hyperlink" Target="mailto:OpFor.Energy@gov.ab.ca"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96"/>
  <sheetViews>
    <sheetView showGridLines="0" tabSelected="1" view="pageLayout" topLeftCell="B1" zoomScaleNormal="100" workbookViewId="0">
      <selection activeCell="B41" sqref="B41"/>
    </sheetView>
  </sheetViews>
  <sheetFormatPr defaultRowHeight="12.75" x14ac:dyDescent="0.2"/>
  <cols>
    <col min="1" max="1" width="2.5703125" customWidth="1"/>
    <col min="2" max="2" width="183.28515625" style="54" bestFit="1" customWidth="1"/>
    <col min="3" max="3" width="9.140625" style="52" customWidth="1"/>
    <col min="4" max="5" width="9.140625" style="52"/>
    <col min="6" max="9" width="9.140625" style="52" customWidth="1"/>
    <col min="10" max="256" width="9.140625" style="52"/>
    <col min="257" max="257" width="3.7109375" style="52" customWidth="1"/>
    <col min="258" max="258" width="150.7109375" style="52" customWidth="1"/>
    <col min="259" max="259" width="9.140625" style="52" customWidth="1"/>
    <col min="260" max="261" width="9.140625" style="52"/>
    <col min="262" max="265" width="9.140625" style="52" customWidth="1"/>
    <col min="266" max="512" width="9.140625" style="52"/>
    <col min="513" max="513" width="3.7109375" style="52" customWidth="1"/>
    <col min="514" max="514" width="150.7109375" style="52" customWidth="1"/>
    <col min="515" max="515" width="9.140625" style="52" customWidth="1"/>
    <col min="516" max="517" width="9.140625" style="52"/>
    <col min="518" max="521" width="9.140625" style="52" customWidth="1"/>
    <col min="522" max="768" width="9.140625" style="52"/>
    <col min="769" max="769" width="3.7109375" style="52" customWidth="1"/>
    <col min="770" max="770" width="150.7109375" style="52" customWidth="1"/>
    <col min="771" max="771" width="9.140625" style="52" customWidth="1"/>
    <col min="772" max="773" width="9.140625" style="52"/>
    <col min="774" max="777" width="9.140625" style="52" customWidth="1"/>
    <col min="778" max="1024" width="9.140625" style="52"/>
    <col min="1025" max="1025" width="3.7109375" style="52" customWidth="1"/>
    <col min="1026" max="1026" width="150.7109375" style="52" customWidth="1"/>
    <col min="1027" max="1027" width="9.140625" style="52" customWidth="1"/>
    <col min="1028" max="1029" width="9.140625" style="52"/>
    <col min="1030" max="1033" width="9.140625" style="52" customWidth="1"/>
    <col min="1034" max="1280" width="9.140625" style="52"/>
    <col min="1281" max="1281" width="3.7109375" style="52" customWidth="1"/>
    <col min="1282" max="1282" width="150.7109375" style="52" customWidth="1"/>
    <col min="1283" max="1283" width="9.140625" style="52" customWidth="1"/>
    <col min="1284" max="1285" width="9.140625" style="52"/>
    <col min="1286" max="1289" width="9.140625" style="52" customWidth="1"/>
    <col min="1290" max="1536" width="9.140625" style="52"/>
    <col min="1537" max="1537" width="3.7109375" style="52" customWidth="1"/>
    <col min="1538" max="1538" width="150.7109375" style="52" customWidth="1"/>
    <col min="1539" max="1539" width="9.140625" style="52" customWidth="1"/>
    <col min="1540" max="1541" width="9.140625" style="52"/>
    <col min="1542" max="1545" width="9.140625" style="52" customWidth="1"/>
    <col min="1546" max="1792" width="9.140625" style="52"/>
    <col min="1793" max="1793" width="3.7109375" style="52" customWidth="1"/>
    <col min="1794" max="1794" width="150.7109375" style="52" customWidth="1"/>
    <col min="1795" max="1795" width="9.140625" style="52" customWidth="1"/>
    <col min="1796" max="1797" width="9.140625" style="52"/>
    <col min="1798" max="1801" width="9.140625" style="52" customWidth="1"/>
    <col min="1802" max="2048" width="9.140625" style="52"/>
    <col min="2049" max="2049" width="3.7109375" style="52" customWidth="1"/>
    <col min="2050" max="2050" width="150.7109375" style="52" customWidth="1"/>
    <col min="2051" max="2051" width="9.140625" style="52" customWidth="1"/>
    <col min="2052" max="2053" width="9.140625" style="52"/>
    <col min="2054" max="2057" width="9.140625" style="52" customWidth="1"/>
    <col min="2058" max="2304" width="9.140625" style="52"/>
    <col min="2305" max="2305" width="3.7109375" style="52" customWidth="1"/>
    <col min="2306" max="2306" width="150.7109375" style="52" customWidth="1"/>
    <col min="2307" max="2307" width="9.140625" style="52" customWidth="1"/>
    <col min="2308" max="2309" width="9.140625" style="52"/>
    <col min="2310" max="2313" width="9.140625" style="52" customWidth="1"/>
    <col min="2314" max="2560" width="9.140625" style="52"/>
    <col min="2561" max="2561" width="3.7109375" style="52" customWidth="1"/>
    <col min="2562" max="2562" width="150.7109375" style="52" customWidth="1"/>
    <col min="2563" max="2563" width="9.140625" style="52" customWidth="1"/>
    <col min="2564" max="2565" width="9.140625" style="52"/>
    <col min="2566" max="2569" width="9.140625" style="52" customWidth="1"/>
    <col min="2570" max="2816" width="9.140625" style="52"/>
    <col min="2817" max="2817" width="3.7109375" style="52" customWidth="1"/>
    <col min="2818" max="2818" width="150.7109375" style="52" customWidth="1"/>
    <col min="2819" max="2819" width="9.140625" style="52" customWidth="1"/>
    <col min="2820" max="2821" width="9.140625" style="52"/>
    <col min="2822" max="2825" width="9.140625" style="52" customWidth="1"/>
    <col min="2826" max="3072" width="9.140625" style="52"/>
    <col min="3073" max="3073" width="3.7109375" style="52" customWidth="1"/>
    <col min="3074" max="3074" width="150.7109375" style="52" customWidth="1"/>
    <col min="3075" max="3075" width="9.140625" style="52" customWidth="1"/>
    <col min="3076" max="3077" width="9.140625" style="52"/>
    <col min="3078" max="3081" width="9.140625" style="52" customWidth="1"/>
    <col min="3082" max="3328" width="9.140625" style="52"/>
    <col min="3329" max="3329" width="3.7109375" style="52" customWidth="1"/>
    <col min="3330" max="3330" width="150.7109375" style="52" customWidth="1"/>
    <col min="3331" max="3331" width="9.140625" style="52" customWidth="1"/>
    <col min="3332" max="3333" width="9.140625" style="52"/>
    <col min="3334" max="3337" width="9.140625" style="52" customWidth="1"/>
    <col min="3338" max="3584" width="9.140625" style="52"/>
    <col min="3585" max="3585" width="3.7109375" style="52" customWidth="1"/>
    <col min="3586" max="3586" width="150.7109375" style="52" customWidth="1"/>
    <col min="3587" max="3587" width="9.140625" style="52" customWidth="1"/>
    <col min="3588" max="3589" width="9.140625" style="52"/>
    <col min="3590" max="3593" width="9.140625" style="52" customWidth="1"/>
    <col min="3594" max="3840" width="9.140625" style="52"/>
    <col min="3841" max="3841" width="3.7109375" style="52" customWidth="1"/>
    <col min="3842" max="3842" width="150.7109375" style="52" customWidth="1"/>
    <col min="3843" max="3843" width="9.140625" style="52" customWidth="1"/>
    <col min="3844" max="3845" width="9.140625" style="52"/>
    <col min="3846" max="3849" width="9.140625" style="52" customWidth="1"/>
    <col min="3850" max="4096" width="9.140625" style="52"/>
    <col min="4097" max="4097" width="3.7109375" style="52" customWidth="1"/>
    <col min="4098" max="4098" width="150.7109375" style="52" customWidth="1"/>
    <col min="4099" max="4099" width="9.140625" style="52" customWidth="1"/>
    <col min="4100" max="4101" width="9.140625" style="52"/>
    <col min="4102" max="4105" width="9.140625" style="52" customWidth="1"/>
    <col min="4106" max="4352" width="9.140625" style="52"/>
    <col min="4353" max="4353" width="3.7109375" style="52" customWidth="1"/>
    <col min="4354" max="4354" width="150.7109375" style="52" customWidth="1"/>
    <col min="4355" max="4355" width="9.140625" style="52" customWidth="1"/>
    <col min="4356" max="4357" width="9.140625" style="52"/>
    <col min="4358" max="4361" width="9.140625" style="52" customWidth="1"/>
    <col min="4362" max="4608" width="9.140625" style="52"/>
    <col min="4609" max="4609" width="3.7109375" style="52" customWidth="1"/>
    <col min="4610" max="4610" width="150.7109375" style="52" customWidth="1"/>
    <col min="4611" max="4611" width="9.140625" style="52" customWidth="1"/>
    <col min="4612" max="4613" width="9.140625" style="52"/>
    <col min="4614" max="4617" width="9.140625" style="52" customWidth="1"/>
    <col min="4618" max="4864" width="9.140625" style="52"/>
    <col min="4865" max="4865" width="3.7109375" style="52" customWidth="1"/>
    <col min="4866" max="4866" width="150.7109375" style="52" customWidth="1"/>
    <col min="4867" max="4867" width="9.140625" style="52" customWidth="1"/>
    <col min="4868" max="4869" width="9.140625" style="52"/>
    <col min="4870" max="4873" width="9.140625" style="52" customWidth="1"/>
    <col min="4874" max="5120" width="9.140625" style="52"/>
    <col min="5121" max="5121" width="3.7109375" style="52" customWidth="1"/>
    <col min="5122" max="5122" width="150.7109375" style="52" customWidth="1"/>
    <col min="5123" max="5123" width="9.140625" style="52" customWidth="1"/>
    <col min="5124" max="5125" width="9.140625" style="52"/>
    <col min="5126" max="5129" width="9.140625" style="52" customWidth="1"/>
    <col min="5130" max="5376" width="9.140625" style="52"/>
    <col min="5377" max="5377" width="3.7109375" style="52" customWidth="1"/>
    <col min="5378" max="5378" width="150.7109375" style="52" customWidth="1"/>
    <col min="5379" max="5379" width="9.140625" style="52" customWidth="1"/>
    <col min="5380" max="5381" width="9.140625" style="52"/>
    <col min="5382" max="5385" width="9.140625" style="52" customWidth="1"/>
    <col min="5386" max="5632" width="9.140625" style="52"/>
    <col min="5633" max="5633" width="3.7109375" style="52" customWidth="1"/>
    <col min="5634" max="5634" width="150.7109375" style="52" customWidth="1"/>
    <col min="5635" max="5635" width="9.140625" style="52" customWidth="1"/>
    <col min="5636" max="5637" width="9.140625" style="52"/>
    <col min="5638" max="5641" width="9.140625" style="52" customWidth="1"/>
    <col min="5642" max="5888" width="9.140625" style="52"/>
    <col min="5889" max="5889" width="3.7109375" style="52" customWidth="1"/>
    <col min="5890" max="5890" width="150.7109375" style="52" customWidth="1"/>
    <col min="5891" max="5891" width="9.140625" style="52" customWidth="1"/>
    <col min="5892" max="5893" width="9.140625" style="52"/>
    <col min="5894" max="5897" width="9.140625" style="52" customWidth="1"/>
    <col min="5898" max="6144" width="9.140625" style="52"/>
    <col min="6145" max="6145" width="3.7109375" style="52" customWidth="1"/>
    <col min="6146" max="6146" width="150.7109375" style="52" customWidth="1"/>
    <col min="6147" max="6147" width="9.140625" style="52" customWidth="1"/>
    <col min="6148" max="6149" width="9.140625" style="52"/>
    <col min="6150" max="6153" width="9.140625" style="52" customWidth="1"/>
    <col min="6154" max="6400" width="9.140625" style="52"/>
    <col min="6401" max="6401" width="3.7109375" style="52" customWidth="1"/>
    <col min="6402" max="6402" width="150.7109375" style="52" customWidth="1"/>
    <col min="6403" max="6403" width="9.140625" style="52" customWidth="1"/>
    <col min="6404" max="6405" width="9.140625" style="52"/>
    <col min="6406" max="6409" width="9.140625" style="52" customWidth="1"/>
    <col min="6410" max="6656" width="9.140625" style="52"/>
    <col min="6657" max="6657" width="3.7109375" style="52" customWidth="1"/>
    <col min="6658" max="6658" width="150.7109375" style="52" customWidth="1"/>
    <col min="6659" max="6659" width="9.140625" style="52" customWidth="1"/>
    <col min="6660" max="6661" width="9.140625" style="52"/>
    <col min="6662" max="6665" width="9.140625" style="52" customWidth="1"/>
    <col min="6666" max="6912" width="9.140625" style="52"/>
    <col min="6913" max="6913" width="3.7109375" style="52" customWidth="1"/>
    <col min="6914" max="6914" width="150.7109375" style="52" customWidth="1"/>
    <col min="6915" max="6915" width="9.140625" style="52" customWidth="1"/>
    <col min="6916" max="6917" width="9.140625" style="52"/>
    <col min="6918" max="6921" width="9.140625" style="52" customWidth="1"/>
    <col min="6922" max="7168" width="9.140625" style="52"/>
    <col min="7169" max="7169" width="3.7109375" style="52" customWidth="1"/>
    <col min="7170" max="7170" width="150.7109375" style="52" customWidth="1"/>
    <col min="7171" max="7171" width="9.140625" style="52" customWidth="1"/>
    <col min="7172" max="7173" width="9.140625" style="52"/>
    <col min="7174" max="7177" width="9.140625" style="52" customWidth="1"/>
    <col min="7178" max="7424" width="9.140625" style="52"/>
    <col min="7425" max="7425" width="3.7109375" style="52" customWidth="1"/>
    <col min="7426" max="7426" width="150.7109375" style="52" customWidth="1"/>
    <col min="7427" max="7427" width="9.140625" style="52" customWidth="1"/>
    <col min="7428" max="7429" width="9.140625" style="52"/>
    <col min="7430" max="7433" width="9.140625" style="52" customWidth="1"/>
    <col min="7434" max="7680" width="9.140625" style="52"/>
    <col min="7681" max="7681" width="3.7109375" style="52" customWidth="1"/>
    <col min="7682" max="7682" width="150.7109375" style="52" customWidth="1"/>
    <col min="7683" max="7683" width="9.140625" style="52" customWidth="1"/>
    <col min="7684" max="7685" width="9.140625" style="52"/>
    <col min="7686" max="7689" width="9.140625" style="52" customWidth="1"/>
    <col min="7690" max="7936" width="9.140625" style="52"/>
    <col min="7937" max="7937" width="3.7109375" style="52" customWidth="1"/>
    <col min="7938" max="7938" width="150.7109375" style="52" customWidth="1"/>
    <col min="7939" max="7939" width="9.140625" style="52" customWidth="1"/>
    <col min="7940" max="7941" width="9.140625" style="52"/>
    <col min="7942" max="7945" width="9.140625" style="52" customWidth="1"/>
    <col min="7946" max="8192" width="9.140625" style="52"/>
    <col min="8193" max="8193" width="3.7109375" style="52" customWidth="1"/>
    <col min="8194" max="8194" width="150.7109375" style="52" customWidth="1"/>
    <col min="8195" max="8195" width="9.140625" style="52" customWidth="1"/>
    <col min="8196" max="8197" width="9.140625" style="52"/>
    <col min="8198" max="8201" width="9.140625" style="52" customWidth="1"/>
    <col min="8202" max="8448" width="9.140625" style="52"/>
    <col min="8449" max="8449" width="3.7109375" style="52" customWidth="1"/>
    <col min="8450" max="8450" width="150.7109375" style="52" customWidth="1"/>
    <col min="8451" max="8451" width="9.140625" style="52" customWidth="1"/>
    <col min="8452" max="8453" width="9.140625" style="52"/>
    <col min="8454" max="8457" width="9.140625" style="52" customWidth="1"/>
    <col min="8458" max="8704" width="9.140625" style="52"/>
    <col min="8705" max="8705" width="3.7109375" style="52" customWidth="1"/>
    <col min="8706" max="8706" width="150.7109375" style="52" customWidth="1"/>
    <col min="8707" max="8707" width="9.140625" style="52" customWidth="1"/>
    <col min="8708" max="8709" width="9.140625" style="52"/>
    <col min="8710" max="8713" width="9.140625" style="52" customWidth="1"/>
    <col min="8714" max="8960" width="9.140625" style="52"/>
    <col min="8961" max="8961" width="3.7109375" style="52" customWidth="1"/>
    <col min="8962" max="8962" width="150.7109375" style="52" customWidth="1"/>
    <col min="8963" max="8963" width="9.140625" style="52" customWidth="1"/>
    <col min="8964" max="8965" width="9.140625" style="52"/>
    <col min="8966" max="8969" width="9.140625" style="52" customWidth="1"/>
    <col min="8970" max="9216" width="9.140625" style="52"/>
    <col min="9217" max="9217" width="3.7109375" style="52" customWidth="1"/>
    <col min="9218" max="9218" width="150.7109375" style="52" customWidth="1"/>
    <col min="9219" max="9219" width="9.140625" style="52" customWidth="1"/>
    <col min="9220" max="9221" width="9.140625" style="52"/>
    <col min="9222" max="9225" width="9.140625" style="52" customWidth="1"/>
    <col min="9226" max="9472" width="9.140625" style="52"/>
    <col min="9473" max="9473" width="3.7109375" style="52" customWidth="1"/>
    <col min="9474" max="9474" width="150.7109375" style="52" customWidth="1"/>
    <col min="9475" max="9475" width="9.140625" style="52" customWidth="1"/>
    <col min="9476" max="9477" width="9.140625" style="52"/>
    <col min="9478" max="9481" width="9.140625" style="52" customWidth="1"/>
    <col min="9482" max="9728" width="9.140625" style="52"/>
    <col min="9729" max="9729" width="3.7109375" style="52" customWidth="1"/>
    <col min="9730" max="9730" width="150.7109375" style="52" customWidth="1"/>
    <col min="9731" max="9731" width="9.140625" style="52" customWidth="1"/>
    <col min="9732" max="9733" width="9.140625" style="52"/>
    <col min="9734" max="9737" width="9.140625" style="52" customWidth="1"/>
    <col min="9738" max="9984" width="9.140625" style="52"/>
    <col min="9985" max="9985" width="3.7109375" style="52" customWidth="1"/>
    <col min="9986" max="9986" width="150.7109375" style="52" customWidth="1"/>
    <col min="9987" max="9987" width="9.140625" style="52" customWidth="1"/>
    <col min="9988" max="9989" width="9.140625" style="52"/>
    <col min="9990" max="9993" width="9.140625" style="52" customWidth="1"/>
    <col min="9994" max="10240" width="9.140625" style="52"/>
    <col min="10241" max="10241" width="3.7109375" style="52" customWidth="1"/>
    <col min="10242" max="10242" width="150.7109375" style="52" customWidth="1"/>
    <col min="10243" max="10243" width="9.140625" style="52" customWidth="1"/>
    <col min="10244" max="10245" width="9.140625" style="52"/>
    <col min="10246" max="10249" width="9.140625" style="52" customWidth="1"/>
    <col min="10250" max="10496" width="9.140625" style="52"/>
    <col min="10497" max="10497" width="3.7109375" style="52" customWidth="1"/>
    <col min="10498" max="10498" width="150.7109375" style="52" customWidth="1"/>
    <col min="10499" max="10499" width="9.140625" style="52" customWidth="1"/>
    <col min="10500" max="10501" width="9.140625" style="52"/>
    <col min="10502" max="10505" width="9.140625" style="52" customWidth="1"/>
    <col min="10506" max="10752" width="9.140625" style="52"/>
    <col min="10753" max="10753" width="3.7109375" style="52" customWidth="1"/>
    <col min="10754" max="10754" width="150.7109375" style="52" customWidth="1"/>
    <col min="10755" max="10755" width="9.140625" style="52" customWidth="1"/>
    <col min="10756" max="10757" width="9.140625" style="52"/>
    <col min="10758" max="10761" width="9.140625" style="52" customWidth="1"/>
    <col min="10762" max="11008" width="9.140625" style="52"/>
    <col min="11009" max="11009" width="3.7109375" style="52" customWidth="1"/>
    <col min="11010" max="11010" width="150.7109375" style="52" customWidth="1"/>
    <col min="11011" max="11011" width="9.140625" style="52" customWidth="1"/>
    <col min="11012" max="11013" width="9.140625" style="52"/>
    <col min="11014" max="11017" width="9.140625" style="52" customWidth="1"/>
    <col min="11018" max="11264" width="9.140625" style="52"/>
    <col min="11265" max="11265" width="3.7109375" style="52" customWidth="1"/>
    <col min="11266" max="11266" width="150.7109375" style="52" customWidth="1"/>
    <col min="11267" max="11267" width="9.140625" style="52" customWidth="1"/>
    <col min="11268" max="11269" width="9.140625" style="52"/>
    <col min="11270" max="11273" width="9.140625" style="52" customWidth="1"/>
    <col min="11274" max="11520" width="9.140625" style="52"/>
    <col min="11521" max="11521" width="3.7109375" style="52" customWidth="1"/>
    <col min="11522" max="11522" width="150.7109375" style="52" customWidth="1"/>
    <col min="11523" max="11523" width="9.140625" style="52" customWidth="1"/>
    <col min="11524" max="11525" width="9.140625" style="52"/>
    <col min="11526" max="11529" width="9.140625" style="52" customWidth="1"/>
    <col min="11530" max="11776" width="9.140625" style="52"/>
    <col min="11777" max="11777" width="3.7109375" style="52" customWidth="1"/>
    <col min="11778" max="11778" width="150.7109375" style="52" customWidth="1"/>
    <col min="11779" max="11779" width="9.140625" style="52" customWidth="1"/>
    <col min="11780" max="11781" width="9.140625" style="52"/>
    <col min="11782" max="11785" width="9.140625" style="52" customWidth="1"/>
    <col min="11786" max="12032" width="9.140625" style="52"/>
    <col min="12033" max="12033" width="3.7109375" style="52" customWidth="1"/>
    <col min="12034" max="12034" width="150.7109375" style="52" customWidth="1"/>
    <col min="12035" max="12035" width="9.140625" style="52" customWidth="1"/>
    <col min="12036" max="12037" width="9.140625" style="52"/>
    <col min="12038" max="12041" width="9.140625" style="52" customWidth="1"/>
    <col min="12042" max="12288" width="9.140625" style="52"/>
    <col min="12289" max="12289" width="3.7109375" style="52" customWidth="1"/>
    <col min="12290" max="12290" width="150.7109375" style="52" customWidth="1"/>
    <col min="12291" max="12291" width="9.140625" style="52" customWidth="1"/>
    <col min="12292" max="12293" width="9.140625" style="52"/>
    <col min="12294" max="12297" width="9.140625" style="52" customWidth="1"/>
    <col min="12298" max="12544" width="9.140625" style="52"/>
    <col min="12545" max="12545" width="3.7109375" style="52" customWidth="1"/>
    <col min="12546" max="12546" width="150.7109375" style="52" customWidth="1"/>
    <col min="12547" max="12547" width="9.140625" style="52" customWidth="1"/>
    <col min="12548" max="12549" width="9.140625" style="52"/>
    <col min="12550" max="12553" width="9.140625" style="52" customWidth="1"/>
    <col min="12554" max="12800" width="9.140625" style="52"/>
    <col min="12801" max="12801" width="3.7109375" style="52" customWidth="1"/>
    <col min="12802" max="12802" width="150.7109375" style="52" customWidth="1"/>
    <col min="12803" max="12803" width="9.140625" style="52" customWidth="1"/>
    <col min="12804" max="12805" width="9.140625" style="52"/>
    <col min="12806" max="12809" width="9.140625" style="52" customWidth="1"/>
    <col min="12810" max="13056" width="9.140625" style="52"/>
    <col min="13057" max="13057" width="3.7109375" style="52" customWidth="1"/>
    <col min="13058" max="13058" width="150.7109375" style="52" customWidth="1"/>
    <col min="13059" max="13059" width="9.140625" style="52" customWidth="1"/>
    <col min="13060" max="13061" width="9.140625" style="52"/>
    <col min="13062" max="13065" width="9.140625" style="52" customWidth="1"/>
    <col min="13066" max="13312" width="9.140625" style="52"/>
    <col min="13313" max="13313" width="3.7109375" style="52" customWidth="1"/>
    <col min="13314" max="13314" width="150.7109375" style="52" customWidth="1"/>
    <col min="13315" max="13315" width="9.140625" style="52" customWidth="1"/>
    <col min="13316" max="13317" width="9.140625" style="52"/>
    <col min="13318" max="13321" width="9.140625" style="52" customWidth="1"/>
    <col min="13322" max="13568" width="9.140625" style="52"/>
    <col min="13569" max="13569" width="3.7109375" style="52" customWidth="1"/>
    <col min="13570" max="13570" width="150.7109375" style="52" customWidth="1"/>
    <col min="13571" max="13571" width="9.140625" style="52" customWidth="1"/>
    <col min="13572" max="13573" width="9.140625" style="52"/>
    <col min="13574" max="13577" width="9.140625" style="52" customWidth="1"/>
    <col min="13578" max="13824" width="9.140625" style="52"/>
    <col min="13825" max="13825" width="3.7109375" style="52" customWidth="1"/>
    <col min="13826" max="13826" width="150.7109375" style="52" customWidth="1"/>
    <col min="13827" max="13827" width="9.140625" style="52" customWidth="1"/>
    <col min="13828" max="13829" width="9.140625" style="52"/>
    <col min="13830" max="13833" width="9.140625" style="52" customWidth="1"/>
    <col min="13834" max="14080" width="9.140625" style="52"/>
    <col min="14081" max="14081" width="3.7109375" style="52" customWidth="1"/>
    <col min="14082" max="14082" width="150.7109375" style="52" customWidth="1"/>
    <col min="14083" max="14083" width="9.140625" style="52" customWidth="1"/>
    <col min="14084" max="14085" width="9.140625" style="52"/>
    <col min="14086" max="14089" width="9.140625" style="52" customWidth="1"/>
    <col min="14090" max="14336" width="9.140625" style="52"/>
    <col min="14337" max="14337" width="3.7109375" style="52" customWidth="1"/>
    <col min="14338" max="14338" width="150.7109375" style="52" customWidth="1"/>
    <col min="14339" max="14339" width="9.140625" style="52" customWidth="1"/>
    <col min="14340" max="14341" width="9.140625" style="52"/>
    <col min="14342" max="14345" width="9.140625" style="52" customWidth="1"/>
    <col min="14346" max="14592" width="9.140625" style="52"/>
    <col min="14593" max="14593" width="3.7109375" style="52" customWidth="1"/>
    <col min="14594" max="14594" width="150.7109375" style="52" customWidth="1"/>
    <col min="14595" max="14595" width="9.140625" style="52" customWidth="1"/>
    <col min="14596" max="14597" width="9.140625" style="52"/>
    <col min="14598" max="14601" width="9.140625" style="52" customWidth="1"/>
    <col min="14602" max="14848" width="9.140625" style="52"/>
    <col min="14849" max="14849" width="3.7109375" style="52" customWidth="1"/>
    <col min="14850" max="14850" width="150.7109375" style="52" customWidth="1"/>
    <col min="14851" max="14851" width="9.140625" style="52" customWidth="1"/>
    <col min="14852" max="14853" width="9.140625" style="52"/>
    <col min="14854" max="14857" width="9.140625" style="52" customWidth="1"/>
    <col min="14858" max="15104" width="9.140625" style="52"/>
    <col min="15105" max="15105" width="3.7109375" style="52" customWidth="1"/>
    <col min="15106" max="15106" width="150.7109375" style="52" customWidth="1"/>
    <col min="15107" max="15107" width="9.140625" style="52" customWidth="1"/>
    <col min="15108" max="15109" width="9.140625" style="52"/>
    <col min="15110" max="15113" width="9.140625" style="52" customWidth="1"/>
    <col min="15114" max="15360" width="9.140625" style="52"/>
    <col min="15361" max="15361" width="3.7109375" style="52" customWidth="1"/>
    <col min="15362" max="15362" width="150.7109375" style="52" customWidth="1"/>
    <col min="15363" max="15363" width="9.140625" style="52" customWidth="1"/>
    <col min="15364" max="15365" width="9.140625" style="52"/>
    <col min="15366" max="15369" width="9.140625" style="52" customWidth="1"/>
    <col min="15370" max="15616" width="9.140625" style="52"/>
    <col min="15617" max="15617" width="3.7109375" style="52" customWidth="1"/>
    <col min="15618" max="15618" width="150.7109375" style="52" customWidth="1"/>
    <col min="15619" max="15619" width="9.140625" style="52" customWidth="1"/>
    <col min="15620" max="15621" width="9.140625" style="52"/>
    <col min="15622" max="15625" width="9.140625" style="52" customWidth="1"/>
    <col min="15626" max="15872" width="9.140625" style="52"/>
    <col min="15873" max="15873" width="3.7109375" style="52" customWidth="1"/>
    <col min="15874" max="15874" width="150.7109375" style="52" customWidth="1"/>
    <col min="15875" max="15875" width="9.140625" style="52" customWidth="1"/>
    <col min="15876" max="15877" width="9.140625" style="52"/>
    <col min="15878" max="15881" width="9.140625" style="52" customWidth="1"/>
    <col min="15882" max="16128" width="9.140625" style="52"/>
    <col min="16129" max="16129" width="3.7109375" style="52" customWidth="1"/>
    <col min="16130" max="16130" width="150.7109375" style="52" customWidth="1"/>
    <col min="16131" max="16131" width="9.140625" style="52" customWidth="1"/>
    <col min="16132" max="16133" width="9.140625" style="52"/>
    <col min="16134" max="16137" width="9.140625" style="52" customWidth="1"/>
    <col min="16138" max="16384" width="9.140625" style="52"/>
  </cols>
  <sheetData>
    <row r="1" spans="2:3" x14ac:dyDescent="0.2">
      <c r="B1" s="55"/>
      <c r="C1"/>
    </row>
    <row r="2" spans="2:3" ht="15" x14ac:dyDescent="0.25">
      <c r="B2" s="56" t="s">
        <v>103</v>
      </c>
      <c r="C2"/>
    </row>
    <row r="3" spans="2:3" x14ac:dyDescent="0.2">
      <c r="B3" s="57"/>
      <c r="C3"/>
    </row>
    <row r="4" spans="2:3" ht="15" x14ac:dyDescent="0.2">
      <c r="B4" s="58" t="s">
        <v>115</v>
      </c>
      <c r="C4"/>
    </row>
    <row r="5" spans="2:3" ht="14.25" x14ac:dyDescent="0.2">
      <c r="B5" s="58"/>
      <c r="C5"/>
    </row>
    <row r="6" spans="2:3" ht="28.5" x14ac:dyDescent="0.2">
      <c r="B6" s="58" t="s">
        <v>351</v>
      </c>
      <c r="C6"/>
    </row>
    <row r="7" spans="2:3" ht="14.25" x14ac:dyDescent="0.2">
      <c r="B7" s="58"/>
      <c r="C7"/>
    </row>
    <row r="8" spans="2:3" ht="28.5" x14ac:dyDescent="0.2">
      <c r="B8" s="58" t="s">
        <v>413</v>
      </c>
      <c r="C8"/>
    </row>
    <row r="9" spans="2:3" ht="14.25" x14ac:dyDescent="0.2">
      <c r="B9" s="58"/>
      <c r="C9"/>
    </row>
    <row r="10" spans="2:3" ht="15" x14ac:dyDescent="0.2">
      <c r="B10" s="58" t="s">
        <v>352</v>
      </c>
      <c r="C10"/>
    </row>
    <row r="11" spans="2:3" ht="14.25" x14ac:dyDescent="0.2">
      <c r="B11" s="58"/>
      <c r="C11"/>
    </row>
    <row r="12" spans="2:3" ht="28.5" x14ac:dyDescent="0.2">
      <c r="B12" s="58" t="s">
        <v>412</v>
      </c>
      <c r="C12"/>
    </row>
    <row r="13" spans="2:3" ht="14.25" x14ac:dyDescent="0.2">
      <c r="B13" s="58"/>
      <c r="C13"/>
    </row>
    <row r="14" spans="2:3" ht="14.25" x14ac:dyDescent="0.2">
      <c r="B14" s="58" t="s">
        <v>353</v>
      </c>
      <c r="C14"/>
    </row>
    <row r="15" spans="2:3" ht="14.25" x14ac:dyDescent="0.2">
      <c r="B15" s="58"/>
      <c r="C15"/>
    </row>
    <row r="16" spans="2:3" ht="14.25" x14ac:dyDescent="0.2">
      <c r="B16" s="58" t="s">
        <v>354</v>
      </c>
      <c r="C16"/>
    </row>
    <row r="17" spans="2:9" x14ac:dyDescent="0.2">
      <c r="B17" s="57"/>
      <c r="C17"/>
    </row>
    <row r="18" spans="2:9" ht="28.5" x14ac:dyDescent="0.2">
      <c r="B18" s="58" t="s">
        <v>355</v>
      </c>
      <c r="C18"/>
    </row>
    <row r="19" spans="2:9" x14ac:dyDescent="0.2">
      <c r="B19" s="57"/>
      <c r="C19"/>
    </row>
    <row r="20" spans="2:9" ht="14.25" x14ac:dyDescent="0.2">
      <c r="B20" s="58" t="s">
        <v>356</v>
      </c>
      <c r="C20"/>
    </row>
    <row r="21" spans="2:9" x14ac:dyDescent="0.2">
      <c r="B21" s="57"/>
      <c r="C21"/>
    </row>
    <row r="22" spans="2:9" ht="14.25" x14ac:dyDescent="0.2">
      <c r="B22" s="58" t="s">
        <v>357</v>
      </c>
      <c r="C22"/>
    </row>
    <row r="23" spans="2:9" x14ac:dyDescent="0.2">
      <c r="B23" s="57"/>
      <c r="C23"/>
    </row>
    <row r="24" spans="2:9" ht="14.25" x14ac:dyDescent="0.2">
      <c r="B24" s="58" t="s">
        <v>488</v>
      </c>
      <c r="C24"/>
    </row>
    <row r="25" spans="2:9" x14ac:dyDescent="0.2">
      <c r="B25" s="57"/>
      <c r="C25"/>
    </row>
    <row r="26" spans="2:9" ht="14.25" x14ac:dyDescent="0.2">
      <c r="B26" s="380" t="s">
        <v>486</v>
      </c>
      <c r="C26"/>
    </row>
    <row r="27" spans="2:9" x14ac:dyDescent="0.2">
      <c r="B27" s="57"/>
      <c r="C27"/>
    </row>
    <row r="28" spans="2:9" ht="14.25" x14ac:dyDescent="0.2">
      <c r="B28" s="58" t="s">
        <v>358</v>
      </c>
      <c r="C28"/>
    </row>
    <row r="29" spans="2:9" x14ac:dyDescent="0.2">
      <c r="B29" s="57"/>
      <c r="C29"/>
      <c r="I29" s="53"/>
    </row>
    <row r="30" spans="2:9" ht="14.25" x14ac:dyDescent="0.2">
      <c r="B30" s="58" t="s">
        <v>105</v>
      </c>
      <c r="C30" s="53"/>
    </row>
    <row r="31" spans="2:9" x14ac:dyDescent="0.2">
      <c r="B31" s="379" t="s">
        <v>487</v>
      </c>
      <c r="C31"/>
    </row>
    <row r="32" spans="2:9" x14ac:dyDescent="0.2">
      <c r="B32" s="57"/>
      <c r="C32"/>
    </row>
    <row r="33" spans="2:4" x14ac:dyDescent="0.2">
      <c r="B33" s="55"/>
      <c r="C33"/>
      <c r="D33" s="53"/>
    </row>
    <row r="34" spans="2:4" x14ac:dyDescent="0.2">
      <c r="B34" s="55"/>
      <c r="C34"/>
    </row>
    <row r="35" spans="2:4" x14ac:dyDescent="0.2">
      <c r="B35" s="55"/>
      <c r="C35"/>
    </row>
    <row r="36" spans="2:4" x14ac:dyDescent="0.2">
      <c r="B36"/>
    </row>
    <row r="37" spans="2:4" x14ac:dyDescent="0.2">
      <c r="B37" s="202"/>
    </row>
    <row r="38" spans="2:4" x14ac:dyDescent="0.2">
      <c r="B38" s="203"/>
    </row>
    <row r="39" spans="2:4" x14ac:dyDescent="0.2">
      <c r="B39" s="203"/>
    </row>
    <row r="40" spans="2:4" x14ac:dyDescent="0.2">
      <c r="B40" s="201"/>
    </row>
    <row r="41" spans="2:4" x14ac:dyDescent="0.2">
      <c r="B41" s="201"/>
    </row>
    <row r="42" spans="2:4" x14ac:dyDescent="0.2">
      <c r="B42" s="201"/>
    </row>
    <row r="43" spans="2:4" x14ac:dyDescent="0.2">
      <c r="B43" s="201"/>
    </row>
    <row r="44" spans="2:4" x14ac:dyDescent="0.2">
      <c r="B44" s="201"/>
    </row>
    <row r="45" spans="2:4" x14ac:dyDescent="0.2">
      <c r="B45" s="201"/>
    </row>
    <row r="46" spans="2:4" x14ac:dyDescent="0.2">
      <c r="B46" s="201"/>
    </row>
    <row r="47" spans="2:4" x14ac:dyDescent="0.2">
      <c r="B47" s="201"/>
    </row>
    <row r="48" spans="2:4" x14ac:dyDescent="0.2">
      <c r="B48" s="201"/>
    </row>
    <row r="49" spans="2:2" x14ac:dyDescent="0.2">
      <c r="B49" s="201"/>
    </row>
    <row r="50" spans="2:2" x14ac:dyDescent="0.2">
      <c r="B50" s="201"/>
    </row>
    <row r="51" spans="2:2" x14ac:dyDescent="0.2">
      <c r="B51" s="201"/>
    </row>
    <row r="52" spans="2:2" x14ac:dyDescent="0.2">
      <c r="B52" s="201"/>
    </row>
    <row r="53" spans="2:2" x14ac:dyDescent="0.2">
      <c r="B53" s="201"/>
    </row>
    <row r="54" spans="2:2" x14ac:dyDescent="0.2">
      <c r="B54" s="201"/>
    </row>
    <row r="55" spans="2:2" x14ac:dyDescent="0.2">
      <c r="B55" s="201"/>
    </row>
    <row r="56" spans="2:2" x14ac:dyDescent="0.2">
      <c r="B56" s="201"/>
    </row>
    <row r="57" spans="2:2" x14ac:dyDescent="0.2">
      <c r="B57" s="201"/>
    </row>
    <row r="58" spans="2:2" x14ac:dyDescent="0.2">
      <c r="B58" s="201"/>
    </row>
    <row r="59" spans="2:2" x14ac:dyDescent="0.2">
      <c r="B59" s="201"/>
    </row>
    <row r="60" spans="2:2" x14ac:dyDescent="0.2">
      <c r="B60" s="201"/>
    </row>
    <row r="61" spans="2:2" x14ac:dyDescent="0.2">
      <c r="B61" s="201"/>
    </row>
    <row r="62" spans="2:2" x14ac:dyDescent="0.2">
      <c r="B62" s="201"/>
    </row>
    <row r="63" spans="2:2" x14ac:dyDescent="0.2">
      <c r="B63" s="201"/>
    </row>
    <row r="64" spans="2:2" x14ac:dyDescent="0.2">
      <c r="B64" s="201"/>
    </row>
    <row r="65" spans="2:2" x14ac:dyDescent="0.2">
      <c r="B65" s="201"/>
    </row>
    <row r="66" spans="2:2" x14ac:dyDescent="0.2">
      <c r="B66" s="201"/>
    </row>
    <row r="67" spans="2:2" x14ac:dyDescent="0.2">
      <c r="B67" s="201"/>
    </row>
    <row r="68" spans="2:2" x14ac:dyDescent="0.2">
      <c r="B68" s="201"/>
    </row>
    <row r="69" spans="2:2" x14ac:dyDescent="0.2">
      <c r="B69" s="201"/>
    </row>
    <row r="70" spans="2:2" x14ac:dyDescent="0.2">
      <c r="B70" s="201"/>
    </row>
    <row r="71" spans="2:2" x14ac:dyDescent="0.2">
      <c r="B71" s="201"/>
    </row>
    <row r="72" spans="2:2" x14ac:dyDescent="0.2">
      <c r="B72" s="201"/>
    </row>
    <row r="73" spans="2:2" x14ac:dyDescent="0.2">
      <c r="B73" s="201"/>
    </row>
    <row r="74" spans="2:2" x14ac:dyDescent="0.2">
      <c r="B74" s="201"/>
    </row>
    <row r="75" spans="2:2" x14ac:dyDescent="0.2">
      <c r="B75" s="201"/>
    </row>
    <row r="76" spans="2:2" x14ac:dyDescent="0.2">
      <c r="B76" s="201"/>
    </row>
    <row r="77" spans="2:2" x14ac:dyDescent="0.2">
      <c r="B77" s="201"/>
    </row>
    <row r="78" spans="2:2" x14ac:dyDescent="0.2">
      <c r="B78" s="201"/>
    </row>
    <row r="79" spans="2:2" x14ac:dyDescent="0.2">
      <c r="B79" s="205"/>
    </row>
    <row r="80" spans="2:2" x14ac:dyDescent="0.2">
      <c r="B80" s="205"/>
    </row>
    <row r="81" spans="2:2" x14ac:dyDescent="0.2">
      <c r="B81" s="205"/>
    </row>
    <row r="82" spans="2:2" x14ac:dyDescent="0.2">
      <c r="B82" s="205"/>
    </row>
    <row r="83" spans="2:2" x14ac:dyDescent="0.2">
      <c r="B83" s="205"/>
    </row>
    <row r="84" spans="2:2" x14ac:dyDescent="0.2">
      <c r="B84" s="205"/>
    </row>
    <row r="85" spans="2:2" x14ac:dyDescent="0.2">
      <c r="B85" s="205"/>
    </row>
    <row r="86" spans="2:2" x14ac:dyDescent="0.2">
      <c r="B86" s="205"/>
    </row>
    <row r="87" spans="2:2" x14ac:dyDescent="0.2">
      <c r="B87" s="205"/>
    </row>
    <row r="88" spans="2:2" x14ac:dyDescent="0.2">
      <c r="B88" s="205"/>
    </row>
    <row r="89" spans="2:2" x14ac:dyDescent="0.2">
      <c r="B89"/>
    </row>
    <row r="90" spans="2:2" x14ac:dyDescent="0.2">
      <c r="B90"/>
    </row>
    <row r="91" spans="2:2" x14ac:dyDescent="0.2">
      <c r="B91"/>
    </row>
    <row r="92" spans="2:2" x14ac:dyDescent="0.2">
      <c r="B92"/>
    </row>
    <row r="93" spans="2:2" x14ac:dyDescent="0.2">
      <c r="B93"/>
    </row>
    <row r="94" spans="2:2" x14ac:dyDescent="0.2">
      <c r="B94"/>
    </row>
    <row r="95" spans="2:2" x14ac:dyDescent="0.2">
      <c r="B95"/>
    </row>
    <row r="96" spans="2:2" x14ac:dyDescent="0.2">
      <c r="B96"/>
    </row>
  </sheetData>
  <sheetProtection algorithmName="SHA-512" hashValue="AYYIai5sIOsZs7uPu3VhQw+KM4iLsy1TiCECOqV+EnbkPa1xt0DJksy1SeizdgvB627ByxjYekmNPF5sc5ewQg==" saltValue="fuILtBFzPYvAzvqIIOcv0w==" spinCount="100000" sheet="1" objects="1" scenarios="1"/>
  <hyperlinks>
    <hyperlink ref="B31" r:id="rId1"/>
    <hyperlink ref="B26" r:id="rId2"/>
  </hyperlinks>
  <pageMargins left="0.7" right="0.7" top="0.75" bottom="0.75" header="0.3" footer="0.3"/>
  <pageSetup orientation="portrait" r:id="rId3"/>
  <headerFooter>
    <oddFooter>&amp;L&amp;1#&amp;"Calibri"&amp;11&amp;K000000Classification: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67"/>
  <sheetViews>
    <sheetView showGridLines="0" zoomScale="80" zoomScaleNormal="80" workbookViewId="0"/>
  </sheetViews>
  <sheetFormatPr defaultRowHeight="12.75" x14ac:dyDescent="0.2"/>
  <cols>
    <col min="1" max="1" width="3.5703125" customWidth="1"/>
    <col min="2" max="2" width="5.28515625" customWidth="1"/>
    <col min="3" max="3" width="57.42578125" customWidth="1"/>
    <col min="4" max="4" width="10.140625" bestFit="1" customWidth="1"/>
    <col min="5" max="5" width="43.85546875" bestFit="1" customWidth="1"/>
    <col min="6" max="6" width="12.5703125" customWidth="1"/>
    <col min="7" max="7" width="24.140625" customWidth="1"/>
    <col min="8" max="8" width="23.85546875" bestFit="1" customWidth="1"/>
  </cols>
  <sheetData>
    <row r="2" spans="2:8" s="235" customFormat="1" ht="26.25" x14ac:dyDescent="0.4">
      <c r="B2" s="234" t="s">
        <v>208</v>
      </c>
      <c r="C2" s="66"/>
      <c r="D2" s="66"/>
      <c r="E2" s="66"/>
      <c r="F2" s="66"/>
      <c r="G2" s="66"/>
    </row>
    <row r="3" spans="2:8" s="235" customFormat="1" ht="9" customHeight="1" x14ac:dyDescent="0.25">
      <c r="B3" s="84"/>
      <c r="C3" s="66"/>
      <c r="D3" s="66"/>
      <c r="E3" s="66"/>
      <c r="F3" s="66"/>
      <c r="G3" s="66"/>
    </row>
    <row r="4" spans="2:8" s="235" customFormat="1" ht="20.25" x14ac:dyDescent="0.3">
      <c r="B4" s="236" t="s">
        <v>241</v>
      </c>
      <c r="C4" s="66"/>
      <c r="D4" s="66"/>
      <c r="E4" s="66"/>
      <c r="F4" s="66"/>
      <c r="G4" s="66"/>
    </row>
    <row r="5" spans="2:8" ht="15.75" x14ac:dyDescent="0.25">
      <c r="B5" s="63"/>
      <c r="C5" s="66"/>
      <c r="D5" s="66"/>
      <c r="E5" s="62"/>
      <c r="F5" s="62"/>
      <c r="G5" s="62"/>
    </row>
    <row r="6" spans="2:8" ht="24.75" customHeight="1" x14ac:dyDescent="0.2">
      <c r="B6" s="243" t="s">
        <v>136</v>
      </c>
      <c r="C6" s="244" t="s">
        <v>150</v>
      </c>
      <c r="D6" s="245" t="s">
        <v>240</v>
      </c>
      <c r="E6" s="245" t="s">
        <v>242</v>
      </c>
      <c r="F6" s="245" t="s">
        <v>359</v>
      </c>
      <c r="G6" s="245" t="s">
        <v>234</v>
      </c>
      <c r="H6" s="245" t="s">
        <v>243</v>
      </c>
    </row>
    <row r="7" spans="2:8" ht="6" customHeight="1" x14ac:dyDescent="0.25">
      <c r="B7" s="63"/>
      <c r="C7" s="66"/>
      <c r="D7" s="66"/>
      <c r="E7" s="62"/>
      <c r="F7" s="62"/>
      <c r="G7" s="62"/>
      <c r="H7" s="62"/>
    </row>
    <row r="8" spans="2:8" x14ac:dyDescent="0.2">
      <c r="B8" s="159">
        <v>1</v>
      </c>
      <c r="C8" s="160" t="s">
        <v>122</v>
      </c>
      <c r="D8" s="164"/>
      <c r="E8" s="159" t="s">
        <v>360</v>
      </c>
      <c r="F8" s="164"/>
      <c r="G8" s="164"/>
      <c r="H8" s="164"/>
    </row>
    <row r="9" spans="2:8" x14ac:dyDescent="0.2">
      <c r="B9" s="159">
        <v>2</v>
      </c>
      <c r="C9" s="160" t="s">
        <v>232</v>
      </c>
      <c r="D9" s="164"/>
      <c r="E9" s="159" t="s">
        <v>361</v>
      </c>
      <c r="F9" s="164"/>
      <c r="G9" s="164"/>
      <c r="H9" s="164"/>
    </row>
    <row r="10" spans="2:8" x14ac:dyDescent="0.2">
      <c r="B10" s="159">
        <v>3</v>
      </c>
      <c r="C10" s="160" t="s">
        <v>202</v>
      </c>
      <c r="D10" s="164"/>
      <c r="E10" s="159" t="s">
        <v>362</v>
      </c>
      <c r="F10" s="164"/>
      <c r="G10" s="164"/>
      <c r="H10" s="164"/>
    </row>
    <row r="11" spans="2:8" x14ac:dyDescent="0.2">
      <c r="B11" s="159">
        <v>4</v>
      </c>
      <c r="C11" s="160" t="s">
        <v>127</v>
      </c>
      <c r="D11" s="164"/>
      <c r="E11" s="159" t="s">
        <v>362</v>
      </c>
      <c r="F11" s="164"/>
      <c r="G11" s="164"/>
      <c r="H11" s="164"/>
    </row>
    <row r="12" spans="2:8" x14ac:dyDescent="0.2">
      <c r="B12" s="159">
        <v>5</v>
      </c>
      <c r="C12" s="160" t="s">
        <v>228</v>
      </c>
      <c r="D12" s="164"/>
      <c r="E12" s="159" t="s">
        <v>417</v>
      </c>
      <c r="F12" s="164"/>
      <c r="G12" s="232" t="s">
        <v>225</v>
      </c>
      <c r="H12" s="164"/>
    </row>
    <row r="13" spans="2:8" x14ac:dyDescent="0.2">
      <c r="B13" s="159">
        <v>6</v>
      </c>
      <c r="C13" s="160" t="s">
        <v>323</v>
      </c>
      <c r="D13" s="164"/>
      <c r="E13" s="159" t="s">
        <v>363</v>
      </c>
      <c r="F13" s="164"/>
      <c r="G13" s="232" t="s">
        <v>260</v>
      </c>
      <c r="H13" s="164"/>
    </row>
    <row r="14" spans="2:8" x14ac:dyDescent="0.2">
      <c r="B14" s="161">
        <v>7</v>
      </c>
      <c r="C14" s="167" t="s">
        <v>138</v>
      </c>
      <c r="D14" s="164"/>
      <c r="E14" s="161" t="s">
        <v>364</v>
      </c>
      <c r="F14" s="164"/>
      <c r="G14" s="232">
        <v>2017</v>
      </c>
      <c r="H14" s="164"/>
    </row>
    <row r="15" spans="2:8" x14ac:dyDescent="0.2">
      <c r="B15" s="161">
        <v>8</v>
      </c>
      <c r="C15" s="167" t="s">
        <v>198</v>
      </c>
      <c r="D15" s="164"/>
      <c r="E15" s="164"/>
      <c r="F15" s="164"/>
      <c r="G15" s="164"/>
      <c r="H15" s="164"/>
    </row>
    <row r="16" spans="2:8" x14ac:dyDescent="0.2">
      <c r="B16" s="161">
        <v>9</v>
      </c>
      <c r="C16" s="167" t="s">
        <v>139</v>
      </c>
      <c r="D16" s="164"/>
      <c r="E16" s="161" t="s">
        <v>364</v>
      </c>
      <c r="F16" s="164"/>
      <c r="G16" s="232">
        <v>2017</v>
      </c>
      <c r="H16" s="164"/>
    </row>
    <row r="17" spans="2:8" x14ac:dyDescent="0.2">
      <c r="B17" s="161">
        <v>10</v>
      </c>
      <c r="C17" s="167" t="s">
        <v>140</v>
      </c>
      <c r="D17" s="237" t="s">
        <v>157</v>
      </c>
      <c r="E17" s="159" t="s">
        <v>365</v>
      </c>
      <c r="F17" s="229">
        <v>2</v>
      </c>
      <c r="G17" s="273">
        <v>500000</v>
      </c>
      <c r="H17" s="164"/>
    </row>
    <row r="18" spans="2:8" ht="13.5" x14ac:dyDescent="0.2">
      <c r="B18" s="161">
        <v>11</v>
      </c>
      <c r="C18" s="168" t="s">
        <v>141</v>
      </c>
      <c r="D18" s="237" t="s">
        <v>99</v>
      </c>
      <c r="E18" s="159" t="s">
        <v>366</v>
      </c>
      <c r="F18" s="229">
        <v>1</v>
      </c>
      <c r="G18" s="274">
        <v>100000</v>
      </c>
      <c r="H18" s="161" t="s">
        <v>332</v>
      </c>
    </row>
    <row r="19" spans="2:8" x14ac:dyDescent="0.2">
      <c r="B19" s="161"/>
      <c r="C19" s="169" t="s">
        <v>246</v>
      </c>
      <c r="D19" s="237" t="s">
        <v>247</v>
      </c>
      <c r="E19" s="159" t="s">
        <v>367</v>
      </c>
      <c r="F19" s="229">
        <v>1</v>
      </c>
      <c r="G19" s="274">
        <v>1050.7</v>
      </c>
      <c r="H19" s="164"/>
    </row>
    <row r="20" spans="2:8" x14ac:dyDescent="0.2">
      <c r="B20" s="161"/>
      <c r="C20" s="169" t="s">
        <v>60</v>
      </c>
      <c r="D20" s="237" t="s">
        <v>245</v>
      </c>
      <c r="E20" s="159" t="s">
        <v>368</v>
      </c>
      <c r="F20" s="229">
        <v>2</v>
      </c>
      <c r="G20" s="275">
        <v>0.01</v>
      </c>
      <c r="H20" s="164"/>
    </row>
    <row r="21" spans="2:8" x14ac:dyDescent="0.2">
      <c r="B21" s="161"/>
      <c r="C21" s="169" t="s">
        <v>248</v>
      </c>
      <c r="D21" s="237" t="s">
        <v>249</v>
      </c>
      <c r="E21" s="159" t="s">
        <v>369</v>
      </c>
      <c r="F21" s="229">
        <v>2</v>
      </c>
      <c r="G21" s="233" t="s">
        <v>236</v>
      </c>
      <c r="H21" s="164"/>
    </row>
    <row r="22" spans="2:8" ht="13.5" x14ac:dyDescent="0.2">
      <c r="B22" s="161">
        <v>12</v>
      </c>
      <c r="C22" s="168" t="s">
        <v>129</v>
      </c>
      <c r="D22" s="237" t="s">
        <v>99</v>
      </c>
      <c r="E22" s="159" t="s">
        <v>366</v>
      </c>
      <c r="F22" s="229">
        <v>1</v>
      </c>
      <c r="G22" s="274">
        <v>50000</v>
      </c>
      <c r="H22" s="161" t="s">
        <v>170</v>
      </c>
    </row>
    <row r="23" spans="2:8" ht="13.5" x14ac:dyDescent="0.2">
      <c r="B23" s="161">
        <v>13</v>
      </c>
      <c r="C23" s="167" t="s">
        <v>142</v>
      </c>
      <c r="D23" s="237" t="s">
        <v>111</v>
      </c>
      <c r="E23" s="159" t="s">
        <v>418</v>
      </c>
      <c r="F23" s="229">
        <v>2</v>
      </c>
      <c r="G23" s="273">
        <v>125.5</v>
      </c>
      <c r="H23" s="164"/>
    </row>
    <row r="24" spans="2:8" x14ac:dyDescent="0.2">
      <c r="B24" s="161">
        <v>14</v>
      </c>
      <c r="C24" s="167" t="s">
        <v>143</v>
      </c>
      <c r="D24" s="164"/>
      <c r="E24" s="164"/>
      <c r="F24" s="164"/>
      <c r="G24" s="164"/>
      <c r="H24" s="164"/>
    </row>
    <row r="25" spans="2:8" x14ac:dyDescent="0.2">
      <c r="B25" s="161"/>
      <c r="C25" s="169" t="s">
        <v>48</v>
      </c>
      <c r="D25" s="164"/>
      <c r="E25" s="159" t="s">
        <v>423</v>
      </c>
      <c r="F25" s="164"/>
      <c r="G25" s="231" t="s">
        <v>223</v>
      </c>
      <c r="H25" s="164"/>
    </row>
    <row r="26" spans="2:8" ht="13.5" x14ac:dyDescent="0.2">
      <c r="B26" s="161"/>
      <c r="C26" s="169" t="s">
        <v>237</v>
      </c>
      <c r="D26" s="237" t="s">
        <v>99</v>
      </c>
      <c r="E26" s="159" t="s">
        <v>366</v>
      </c>
      <c r="F26" s="229">
        <v>1</v>
      </c>
      <c r="G26" s="274">
        <v>38000</v>
      </c>
      <c r="H26" s="164"/>
    </row>
    <row r="27" spans="2:8" x14ac:dyDescent="0.2">
      <c r="B27" s="161"/>
      <c r="C27" s="169" t="s">
        <v>15</v>
      </c>
      <c r="D27" s="164"/>
      <c r="E27" s="159" t="s">
        <v>423</v>
      </c>
      <c r="F27" s="164"/>
      <c r="G27" s="229" t="s">
        <v>220</v>
      </c>
      <c r="H27" s="164"/>
    </row>
    <row r="28" spans="2:8" ht="13.5" x14ac:dyDescent="0.2">
      <c r="B28" s="161"/>
      <c r="C28" s="169" t="s">
        <v>31</v>
      </c>
      <c r="D28" s="237" t="s">
        <v>111</v>
      </c>
      <c r="E28" s="159" t="s">
        <v>366</v>
      </c>
      <c r="F28" s="229">
        <v>2</v>
      </c>
      <c r="G28" s="273">
        <v>255.5</v>
      </c>
      <c r="H28" s="164"/>
    </row>
    <row r="29" spans="2:8" x14ac:dyDescent="0.2">
      <c r="B29" s="161">
        <v>15</v>
      </c>
      <c r="C29" s="167" t="s">
        <v>144</v>
      </c>
      <c r="D29" s="237" t="s">
        <v>157</v>
      </c>
      <c r="E29" s="159" t="s">
        <v>366</v>
      </c>
      <c r="F29" s="229">
        <v>2</v>
      </c>
      <c r="G29" s="231">
        <v>0</v>
      </c>
      <c r="H29" s="164"/>
    </row>
    <row r="30" spans="2:8" x14ac:dyDescent="0.2">
      <c r="B30" s="161"/>
      <c r="C30" s="169" t="s">
        <v>22</v>
      </c>
      <c r="D30" s="164"/>
      <c r="E30" s="159" t="s">
        <v>423</v>
      </c>
      <c r="F30" s="164"/>
      <c r="G30" s="229" t="s">
        <v>221</v>
      </c>
      <c r="H30" s="164"/>
    </row>
    <row r="31" spans="2:8" x14ac:dyDescent="0.2">
      <c r="B31" s="161">
        <v>16</v>
      </c>
      <c r="C31" s="167" t="s">
        <v>145</v>
      </c>
      <c r="D31" s="237" t="s">
        <v>168</v>
      </c>
      <c r="E31" s="159" t="s">
        <v>366</v>
      </c>
      <c r="F31" s="229">
        <v>1</v>
      </c>
      <c r="G31" s="274">
        <v>35000</v>
      </c>
      <c r="H31" s="161" t="s">
        <v>333</v>
      </c>
    </row>
    <row r="32" spans="2:8" x14ac:dyDescent="0.2">
      <c r="B32" s="161">
        <v>17</v>
      </c>
      <c r="C32" s="167" t="s">
        <v>146</v>
      </c>
      <c r="D32" s="237" t="s">
        <v>168</v>
      </c>
      <c r="E32" s="159" t="s">
        <v>366</v>
      </c>
      <c r="F32" s="229">
        <v>1</v>
      </c>
      <c r="G32" s="229">
        <v>0</v>
      </c>
      <c r="H32" s="164"/>
    </row>
    <row r="33" spans="2:8" x14ac:dyDescent="0.2">
      <c r="B33" s="161">
        <v>18</v>
      </c>
      <c r="C33" s="167" t="s">
        <v>147</v>
      </c>
      <c r="D33" s="237" t="s">
        <v>5</v>
      </c>
      <c r="E33" s="159" t="s">
        <v>366</v>
      </c>
      <c r="F33" s="229">
        <v>2</v>
      </c>
      <c r="G33" s="273">
        <v>2.72</v>
      </c>
      <c r="H33" s="164"/>
    </row>
    <row r="34" spans="2:8" x14ac:dyDescent="0.2">
      <c r="B34" s="161">
        <v>19</v>
      </c>
      <c r="C34" s="168" t="s">
        <v>148</v>
      </c>
      <c r="D34" s="164"/>
      <c r="E34" s="164"/>
      <c r="F34" s="164"/>
      <c r="G34" s="164"/>
      <c r="H34" s="164"/>
    </row>
    <row r="35" spans="2:8" x14ac:dyDescent="0.2">
      <c r="B35" s="161"/>
      <c r="C35" s="170" t="s">
        <v>199</v>
      </c>
      <c r="D35" s="162"/>
      <c r="E35" s="162"/>
      <c r="F35" s="162"/>
      <c r="G35" s="162"/>
      <c r="H35" s="161" t="s">
        <v>334</v>
      </c>
    </row>
    <row r="36" spans="2:8" x14ac:dyDescent="0.2">
      <c r="B36" s="161"/>
      <c r="C36" s="171" t="s">
        <v>152</v>
      </c>
      <c r="D36" s="237" t="s">
        <v>157</v>
      </c>
      <c r="E36" s="159" t="s">
        <v>366</v>
      </c>
      <c r="F36" s="229">
        <v>2</v>
      </c>
      <c r="G36" s="273">
        <v>125000</v>
      </c>
      <c r="H36" s="164"/>
    </row>
    <row r="37" spans="2:8" x14ac:dyDescent="0.2">
      <c r="B37" s="161"/>
      <c r="C37" s="171" t="s">
        <v>153</v>
      </c>
      <c r="D37" s="237" t="s">
        <v>157</v>
      </c>
      <c r="E37" s="159" t="s">
        <v>366</v>
      </c>
      <c r="F37" s="229">
        <v>2</v>
      </c>
      <c r="G37" s="273">
        <v>650000</v>
      </c>
      <c r="H37" s="164"/>
    </row>
    <row r="38" spans="2:8" x14ac:dyDescent="0.2">
      <c r="B38" s="161"/>
      <c r="C38" s="172" t="s">
        <v>47</v>
      </c>
      <c r="D38" s="164"/>
      <c r="E38" s="163"/>
      <c r="F38" s="276"/>
      <c r="G38" s="276"/>
      <c r="H38" s="277"/>
    </row>
    <row r="39" spans="2:8" x14ac:dyDescent="0.2">
      <c r="B39" s="161"/>
      <c r="C39" s="173" t="s">
        <v>45</v>
      </c>
      <c r="D39" s="162"/>
      <c r="E39" s="162"/>
      <c r="F39" s="230"/>
      <c r="G39" s="230"/>
      <c r="H39" s="164"/>
    </row>
    <row r="40" spans="2:8" x14ac:dyDescent="0.2">
      <c r="B40" s="161"/>
      <c r="C40" s="171" t="s">
        <v>130</v>
      </c>
      <c r="D40" s="237" t="s">
        <v>157</v>
      </c>
      <c r="E40" s="159" t="s">
        <v>366</v>
      </c>
      <c r="F40" s="229">
        <v>2</v>
      </c>
      <c r="G40" s="273">
        <v>500000</v>
      </c>
      <c r="H40" s="164"/>
    </row>
    <row r="41" spans="2:8" x14ac:dyDescent="0.2">
      <c r="B41" s="161"/>
      <c r="C41" s="171" t="s">
        <v>151</v>
      </c>
      <c r="D41" s="237" t="s">
        <v>157</v>
      </c>
      <c r="E41" s="159" t="s">
        <v>366</v>
      </c>
      <c r="F41" s="229">
        <v>2</v>
      </c>
      <c r="G41" s="231">
        <v>0</v>
      </c>
      <c r="H41" s="164"/>
    </row>
    <row r="42" spans="2:8" x14ac:dyDescent="0.2">
      <c r="B42" s="161"/>
      <c r="C42" s="173" t="s">
        <v>46</v>
      </c>
      <c r="D42" s="162"/>
      <c r="E42" s="162"/>
      <c r="F42" s="162"/>
      <c r="G42" s="162"/>
      <c r="H42" s="161" t="s">
        <v>334</v>
      </c>
    </row>
    <row r="43" spans="2:8" x14ac:dyDescent="0.2">
      <c r="B43" s="161"/>
      <c r="C43" s="171" t="s">
        <v>130</v>
      </c>
      <c r="D43" s="237" t="s">
        <v>157</v>
      </c>
      <c r="E43" s="159" t="s">
        <v>366</v>
      </c>
      <c r="F43" s="229">
        <v>2</v>
      </c>
      <c r="G43" s="273">
        <v>250000</v>
      </c>
      <c r="H43" s="164"/>
    </row>
    <row r="44" spans="2:8" x14ac:dyDescent="0.2">
      <c r="B44" s="161"/>
      <c r="C44" s="171" t="s">
        <v>151</v>
      </c>
      <c r="D44" s="237" t="s">
        <v>157</v>
      </c>
      <c r="E44" s="159" t="s">
        <v>366</v>
      </c>
      <c r="F44" s="229">
        <v>2</v>
      </c>
      <c r="G44" s="273">
        <v>1500000</v>
      </c>
      <c r="H44" s="164"/>
    </row>
    <row r="45" spans="2:8" x14ac:dyDescent="0.2">
      <c r="B45" s="161"/>
      <c r="C45" s="173" t="s">
        <v>137</v>
      </c>
      <c r="D45" s="162"/>
      <c r="E45" s="162"/>
      <c r="F45" s="230"/>
      <c r="G45" s="230"/>
      <c r="H45" s="164"/>
    </row>
    <row r="46" spans="2:8" x14ac:dyDescent="0.2">
      <c r="B46" s="161"/>
      <c r="C46" s="171" t="s">
        <v>130</v>
      </c>
      <c r="D46" s="237" t="s">
        <v>157</v>
      </c>
      <c r="E46" s="159" t="s">
        <v>366</v>
      </c>
      <c r="F46" s="229">
        <v>2</v>
      </c>
      <c r="G46" s="273">
        <v>50000</v>
      </c>
      <c r="H46" s="161" t="s">
        <v>171</v>
      </c>
    </row>
    <row r="47" spans="2:8" x14ac:dyDescent="0.2">
      <c r="B47" s="161"/>
      <c r="C47" s="171" t="s">
        <v>151</v>
      </c>
      <c r="D47" s="237" t="s">
        <v>157</v>
      </c>
      <c r="E47" s="159" t="s">
        <v>366</v>
      </c>
      <c r="F47" s="229">
        <v>2</v>
      </c>
      <c r="G47" s="273">
        <v>450000</v>
      </c>
      <c r="H47" s="164"/>
    </row>
    <row r="48" spans="2:8" x14ac:dyDescent="0.2">
      <c r="B48" s="161"/>
      <c r="C48" s="171" t="s">
        <v>128</v>
      </c>
      <c r="D48" s="237" t="s">
        <v>157</v>
      </c>
      <c r="E48" s="159" t="s">
        <v>366</v>
      </c>
      <c r="F48" s="229">
        <v>2</v>
      </c>
      <c r="G48" s="273">
        <v>3050000</v>
      </c>
      <c r="H48" s="164"/>
    </row>
    <row r="49" spans="2:8" x14ac:dyDescent="0.2">
      <c r="B49" s="161"/>
      <c r="C49" s="170" t="s">
        <v>233</v>
      </c>
      <c r="D49" s="237" t="s">
        <v>157</v>
      </c>
      <c r="E49" s="159" t="s">
        <v>365</v>
      </c>
      <c r="F49" s="229">
        <v>2</v>
      </c>
      <c r="G49" s="273">
        <v>-275000</v>
      </c>
      <c r="H49" s="164"/>
    </row>
    <row r="50" spans="2:8" x14ac:dyDescent="0.2">
      <c r="B50" s="161">
        <v>20</v>
      </c>
      <c r="C50" s="168" t="s">
        <v>130</v>
      </c>
      <c r="D50" s="164"/>
      <c r="E50" s="164"/>
      <c r="F50" s="164"/>
      <c r="G50" s="164"/>
      <c r="H50" s="164"/>
    </row>
    <row r="51" spans="2:8" x14ac:dyDescent="0.2">
      <c r="B51" s="161"/>
      <c r="C51" s="174" t="s">
        <v>131</v>
      </c>
      <c r="D51" s="237" t="s">
        <v>136</v>
      </c>
      <c r="E51" s="159" t="s">
        <v>370</v>
      </c>
      <c r="F51" s="159">
        <v>0</v>
      </c>
      <c r="G51" s="278">
        <v>10</v>
      </c>
      <c r="H51" s="418" t="s">
        <v>335</v>
      </c>
    </row>
    <row r="52" spans="2:8" x14ac:dyDescent="0.2">
      <c r="B52" s="161"/>
      <c r="C52" s="174" t="s">
        <v>133</v>
      </c>
      <c r="D52" s="237" t="s">
        <v>136</v>
      </c>
      <c r="E52" s="159" t="s">
        <v>370</v>
      </c>
      <c r="F52" s="159">
        <v>0</v>
      </c>
      <c r="G52" s="231">
        <v>5</v>
      </c>
      <c r="H52" s="419"/>
    </row>
    <row r="53" spans="2:8" x14ac:dyDescent="0.2">
      <c r="B53" s="161"/>
      <c r="C53" s="174" t="s">
        <v>132</v>
      </c>
      <c r="D53" s="237" t="s">
        <v>136</v>
      </c>
      <c r="E53" s="159" t="s">
        <v>370</v>
      </c>
      <c r="F53" s="159">
        <v>0</v>
      </c>
      <c r="G53" s="231">
        <v>20</v>
      </c>
      <c r="H53" s="164"/>
    </row>
    <row r="54" spans="2:8" x14ac:dyDescent="0.2">
      <c r="B54" s="161"/>
      <c r="C54" s="174" t="s">
        <v>134</v>
      </c>
      <c r="D54" s="237" t="s">
        <v>136</v>
      </c>
      <c r="E54" s="159" t="s">
        <v>370</v>
      </c>
      <c r="F54" s="159">
        <v>0</v>
      </c>
      <c r="G54" s="231">
        <v>7</v>
      </c>
      <c r="H54" s="164"/>
    </row>
    <row r="55" spans="2:8" x14ac:dyDescent="0.2">
      <c r="B55" s="161">
        <v>21</v>
      </c>
      <c r="C55" s="168" t="s">
        <v>371</v>
      </c>
      <c r="D55" s="237" t="s">
        <v>205</v>
      </c>
      <c r="E55" s="159" t="s">
        <v>420</v>
      </c>
      <c r="F55" s="229">
        <v>6</v>
      </c>
      <c r="G55" s="294">
        <v>1.256983</v>
      </c>
      <c r="H55" s="164"/>
    </row>
    <row r="56" spans="2:8" x14ac:dyDescent="0.2">
      <c r="B56" s="161">
        <v>22</v>
      </c>
      <c r="C56" s="167" t="s">
        <v>149</v>
      </c>
      <c r="D56" s="237" t="s">
        <v>157</v>
      </c>
      <c r="E56" s="159" t="s">
        <v>366</v>
      </c>
      <c r="F56" s="229">
        <v>2</v>
      </c>
      <c r="G56" s="229">
        <v>0</v>
      </c>
      <c r="H56" s="164"/>
    </row>
    <row r="57" spans="2:8" x14ac:dyDescent="0.2">
      <c r="B57" s="161">
        <v>23</v>
      </c>
      <c r="C57" s="167" t="s">
        <v>173</v>
      </c>
      <c r="D57" s="164"/>
      <c r="E57" s="164"/>
      <c r="F57" s="164"/>
      <c r="G57" s="164"/>
      <c r="H57" s="164"/>
    </row>
    <row r="58" spans="2:8" ht="13.5" x14ac:dyDescent="0.2">
      <c r="B58" s="161"/>
      <c r="C58" s="174" t="s">
        <v>174</v>
      </c>
      <c r="D58" s="237" t="s">
        <v>155</v>
      </c>
      <c r="E58" s="159" t="s">
        <v>372</v>
      </c>
      <c r="F58" s="229">
        <v>1</v>
      </c>
      <c r="G58" s="274">
        <v>100000</v>
      </c>
      <c r="H58" s="164"/>
    </row>
    <row r="59" spans="2:8" ht="13.5" x14ac:dyDescent="0.2">
      <c r="B59" s="161"/>
      <c r="C59" s="174" t="s">
        <v>175</v>
      </c>
      <c r="D59" s="237" t="s">
        <v>155</v>
      </c>
      <c r="E59" s="159" t="s">
        <v>421</v>
      </c>
      <c r="F59" s="229">
        <v>1</v>
      </c>
      <c r="G59" s="274">
        <v>50000</v>
      </c>
      <c r="H59" s="164"/>
    </row>
    <row r="60" spans="2:8" ht="13.5" x14ac:dyDescent="0.2">
      <c r="B60" s="161">
        <v>24</v>
      </c>
      <c r="C60" s="160" t="s">
        <v>373</v>
      </c>
      <c r="D60" s="237" t="s">
        <v>99</v>
      </c>
      <c r="E60" s="159" t="s">
        <v>366</v>
      </c>
      <c r="F60" s="229">
        <v>1</v>
      </c>
      <c r="G60" s="274">
        <v>68000</v>
      </c>
      <c r="H60" s="164"/>
    </row>
    <row r="61" spans="2:8" ht="13.5" x14ac:dyDescent="0.2">
      <c r="B61" s="161">
        <v>25</v>
      </c>
      <c r="C61" s="160" t="s">
        <v>176</v>
      </c>
      <c r="D61" s="237" t="s">
        <v>99</v>
      </c>
      <c r="E61" s="159" t="s">
        <v>366</v>
      </c>
      <c r="F61" s="229">
        <v>1</v>
      </c>
      <c r="G61" s="274">
        <v>8000</v>
      </c>
      <c r="H61" s="164"/>
    </row>
    <row r="62" spans="2:8" x14ac:dyDescent="0.2">
      <c r="B62" s="161">
        <v>26</v>
      </c>
      <c r="C62" s="160" t="s">
        <v>453</v>
      </c>
      <c r="D62" s="164"/>
      <c r="E62" s="159" t="s">
        <v>422</v>
      </c>
      <c r="F62" s="164"/>
      <c r="G62" s="164"/>
      <c r="H62" s="164"/>
    </row>
    <row r="63" spans="2:8" x14ac:dyDescent="0.2">
      <c r="B63" s="161">
        <v>27</v>
      </c>
      <c r="C63" s="160" t="s">
        <v>197</v>
      </c>
      <c r="D63" s="164"/>
      <c r="E63" s="159" t="s">
        <v>422</v>
      </c>
      <c r="F63" s="164"/>
      <c r="G63" s="164"/>
      <c r="H63" s="164"/>
    </row>
    <row r="64" spans="2:8" x14ac:dyDescent="0.2">
      <c r="B64" s="63"/>
      <c r="C64" s="63"/>
      <c r="D64" s="63"/>
      <c r="E64" s="63"/>
      <c r="F64" s="63"/>
      <c r="G64" s="63"/>
      <c r="H64" s="63"/>
    </row>
    <row r="65" spans="2:4" x14ac:dyDescent="0.2">
      <c r="B65" s="69" t="s">
        <v>200</v>
      </c>
      <c r="C65" s="63"/>
      <c r="D65" s="63"/>
    </row>
    <row r="66" spans="2:4" x14ac:dyDescent="0.2">
      <c r="B66" s="216" t="s">
        <v>201</v>
      </c>
    </row>
    <row r="67" spans="2:4" x14ac:dyDescent="0.2">
      <c r="B67" s="216" t="s">
        <v>222</v>
      </c>
    </row>
  </sheetData>
  <sheetProtection password="DF8A" sheet="1" objects="1" scenarios="1"/>
  <mergeCells count="1">
    <mergeCell ref="H51:H52"/>
  </mergeCells>
  <pageMargins left="0.31496062992125984" right="0.31496062992125984" top="0.35433070866141736" bottom="0.35433070866141736" header="0" footer="0"/>
  <pageSetup scale="62" orientation="landscape" r:id="rId1"/>
  <headerFooter>
    <oddFooter>&amp;L&amp;1#&amp;"Calibri"&amp;11&amp;K000000Classification: Protected 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82"/>
  <sheetViews>
    <sheetView showGridLines="0" zoomScale="80" zoomScaleNormal="80" workbookViewId="0"/>
  </sheetViews>
  <sheetFormatPr defaultRowHeight="12.75" x14ac:dyDescent="0.2"/>
  <cols>
    <col min="1" max="1" width="2.5703125" customWidth="1"/>
    <col min="2" max="2" width="31.140625" bestFit="1" customWidth="1"/>
    <col min="3" max="3" width="69.28515625" customWidth="1"/>
  </cols>
  <sheetData>
    <row r="2" spans="2:3" x14ac:dyDescent="0.2">
      <c r="B2" s="21" t="s">
        <v>32</v>
      </c>
      <c r="C2" s="21" t="s">
        <v>23</v>
      </c>
    </row>
    <row r="3" spans="2:3" x14ac:dyDescent="0.2">
      <c r="B3" s="248">
        <v>40087</v>
      </c>
      <c r="C3" s="37" t="s">
        <v>35</v>
      </c>
    </row>
    <row r="4" spans="2:3" x14ac:dyDescent="0.2">
      <c r="B4" s="249"/>
      <c r="C4" s="38" t="s">
        <v>36</v>
      </c>
    </row>
    <row r="5" spans="2:3" x14ac:dyDescent="0.2">
      <c r="B5" s="249"/>
      <c r="C5" s="38" t="s">
        <v>37</v>
      </c>
    </row>
    <row r="6" spans="2:3" x14ac:dyDescent="0.2">
      <c r="B6" s="249"/>
      <c r="C6" s="38" t="s">
        <v>38</v>
      </c>
    </row>
    <row r="7" spans="2:3" x14ac:dyDescent="0.2">
      <c r="B7" s="250"/>
      <c r="C7" s="39" t="s">
        <v>39</v>
      </c>
    </row>
    <row r="8" spans="2:3" x14ac:dyDescent="0.2">
      <c r="B8" s="251"/>
      <c r="C8" s="6"/>
    </row>
    <row r="9" spans="2:3" x14ac:dyDescent="0.2">
      <c r="B9" s="251"/>
    </row>
    <row r="10" spans="2:3" ht="14.25" x14ac:dyDescent="0.2">
      <c r="B10" s="252">
        <v>40483</v>
      </c>
      <c r="C10" s="40" t="s">
        <v>49</v>
      </c>
    </row>
    <row r="11" spans="2:3" x14ac:dyDescent="0.2">
      <c r="B11" s="253"/>
      <c r="C11" s="42" t="s">
        <v>51</v>
      </c>
    </row>
    <row r="12" spans="2:3" x14ac:dyDescent="0.2">
      <c r="B12" s="254"/>
      <c r="C12" s="39" t="s">
        <v>40</v>
      </c>
    </row>
    <row r="13" spans="2:3" x14ac:dyDescent="0.2">
      <c r="B13" s="205"/>
    </row>
    <row r="14" spans="2:3" x14ac:dyDescent="0.2">
      <c r="B14" s="205"/>
    </row>
    <row r="15" spans="2:3" x14ac:dyDescent="0.2">
      <c r="B15" s="255">
        <v>40787</v>
      </c>
      <c r="C15" s="44" t="s">
        <v>52</v>
      </c>
    </row>
    <row r="16" spans="2:3" x14ac:dyDescent="0.2">
      <c r="B16" s="256"/>
      <c r="C16" s="45"/>
    </row>
    <row r="17" spans="2:3" x14ac:dyDescent="0.2">
      <c r="B17" s="205"/>
    </row>
    <row r="18" spans="2:3" ht="25.5" x14ac:dyDescent="0.2">
      <c r="B18" s="255">
        <v>41212</v>
      </c>
      <c r="C18" s="46" t="s">
        <v>94</v>
      </c>
    </row>
    <row r="19" spans="2:3" x14ac:dyDescent="0.2">
      <c r="B19" s="256"/>
      <c r="C19" s="47"/>
    </row>
    <row r="20" spans="2:3" x14ac:dyDescent="0.2">
      <c r="B20" s="205"/>
    </row>
    <row r="21" spans="2:3" x14ac:dyDescent="0.2">
      <c r="B21" s="252">
        <v>41568</v>
      </c>
      <c r="C21" s="40" t="s">
        <v>95</v>
      </c>
    </row>
    <row r="22" spans="2:3" ht="25.5" x14ac:dyDescent="0.2">
      <c r="B22" s="257">
        <v>41571</v>
      </c>
      <c r="C22" s="48" t="s">
        <v>96</v>
      </c>
    </row>
    <row r="23" spans="2:3" x14ac:dyDescent="0.2">
      <c r="B23" s="205"/>
    </row>
    <row r="24" spans="2:3" x14ac:dyDescent="0.2">
      <c r="B24" s="205"/>
    </row>
    <row r="25" spans="2:3" x14ac:dyDescent="0.2">
      <c r="B25" s="252">
        <v>41646</v>
      </c>
      <c r="C25" s="40" t="s">
        <v>102</v>
      </c>
    </row>
    <row r="26" spans="2:3" ht="25.5" x14ac:dyDescent="0.2">
      <c r="B26" s="257"/>
      <c r="C26" s="48" t="s">
        <v>336</v>
      </c>
    </row>
    <row r="27" spans="2:3" x14ac:dyDescent="0.2">
      <c r="B27" s="205"/>
    </row>
    <row r="28" spans="2:3" x14ac:dyDescent="0.2">
      <c r="B28" s="205"/>
    </row>
    <row r="29" spans="2:3" x14ac:dyDescent="0.2">
      <c r="B29" s="255">
        <v>41900</v>
      </c>
      <c r="C29" s="44" t="s">
        <v>106</v>
      </c>
    </row>
    <row r="30" spans="2:3" x14ac:dyDescent="0.2">
      <c r="B30" s="205"/>
    </row>
    <row r="31" spans="2:3" x14ac:dyDescent="0.2">
      <c r="B31" s="205"/>
    </row>
    <row r="32" spans="2:3" x14ac:dyDescent="0.2">
      <c r="B32" s="255">
        <v>42277</v>
      </c>
      <c r="C32" s="44" t="s">
        <v>113</v>
      </c>
    </row>
    <row r="33" spans="2:3" x14ac:dyDescent="0.2">
      <c r="B33" s="205"/>
    </row>
    <row r="34" spans="2:3" x14ac:dyDescent="0.2">
      <c r="B34" s="205"/>
    </row>
    <row r="35" spans="2:3" x14ac:dyDescent="0.2">
      <c r="B35" s="252">
        <v>42450</v>
      </c>
      <c r="C35" s="40" t="s">
        <v>116</v>
      </c>
    </row>
    <row r="36" spans="2:3" x14ac:dyDescent="0.2">
      <c r="B36" s="41"/>
      <c r="C36" s="42" t="s">
        <v>117</v>
      </c>
    </row>
    <row r="37" spans="2:3" x14ac:dyDescent="0.2">
      <c r="B37" s="43"/>
      <c r="C37" s="39" t="s">
        <v>118</v>
      </c>
    </row>
    <row r="40" spans="2:3" ht="38.25" x14ac:dyDescent="0.2">
      <c r="B40" s="252">
        <v>42654</v>
      </c>
      <c r="C40" s="40" t="s">
        <v>257</v>
      </c>
    </row>
    <row r="41" spans="2:3" ht="25.5" x14ac:dyDescent="0.2">
      <c r="B41" s="257"/>
      <c r="C41" s="48" t="s">
        <v>258</v>
      </c>
    </row>
    <row r="44" spans="2:3" x14ac:dyDescent="0.2">
      <c r="B44" s="252">
        <v>42923</v>
      </c>
      <c r="C44" s="40" t="s">
        <v>300</v>
      </c>
    </row>
    <row r="45" spans="2:3" x14ac:dyDescent="0.2">
      <c r="B45" s="253"/>
      <c r="C45" s="265" t="s">
        <v>301</v>
      </c>
    </row>
    <row r="46" spans="2:3" x14ac:dyDescent="0.2">
      <c r="B46" s="253"/>
      <c r="C46" s="265" t="s">
        <v>302</v>
      </c>
    </row>
    <row r="47" spans="2:3" x14ac:dyDescent="0.2">
      <c r="B47" s="253"/>
      <c r="C47" s="265" t="s">
        <v>337</v>
      </c>
    </row>
    <row r="48" spans="2:3" ht="25.5" x14ac:dyDescent="0.2">
      <c r="B48" s="253"/>
      <c r="C48" s="265" t="s">
        <v>303</v>
      </c>
    </row>
    <row r="49" spans="2:3" ht="25.5" x14ac:dyDescent="0.2">
      <c r="B49" s="253"/>
      <c r="C49" s="265" t="s">
        <v>306</v>
      </c>
    </row>
    <row r="50" spans="2:3" ht="25.5" x14ac:dyDescent="0.2">
      <c r="B50" s="253"/>
      <c r="C50" s="265" t="s">
        <v>305</v>
      </c>
    </row>
    <row r="51" spans="2:3" ht="25.5" x14ac:dyDescent="0.2">
      <c r="B51" s="253"/>
      <c r="C51" s="265" t="s">
        <v>304</v>
      </c>
    </row>
    <row r="52" spans="2:3" ht="25.5" x14ac:dyDescent="0.2">
      <c r="B52" s="253"/>
      <c r="C52" s="265" t="s">
        <v>307</v>
      </c>
    </row>
    <row r="53" spans="2:3" ht="25.5" x14ac:dyDescent="0.2">
      <c r="B53" s="253"/>
      <c r="C53" s="265" t="s">
        <v>308</v>
      </c>
    </row>
    <row r="54" spans="2:3" ht="25.5" x14ac:dyDescent="0.2">
      <c r="B54" s="253"/>
      <c r="C54" s="265" t="s">
        <v>309</v>
      </c>
    </row>
    <row r="55" spans="2:3" ht="25.5" x14ac:dyDescent="0.2">
      <c r="B55" s="253"/>
      <c r="C55" s="265" t="s">
        <v>310</v>
      </c>
    </row>
    <row r="56" spans="2:3" ht="25.5" x14ac:dyDescent="0.2">
      <c r="B56" s="253"/>
      <c r="C56" s="265" t="s">
        <v>311</v>
      </c>
    </row>
    <row r="57" spans="2:3" ht="25.5" x14ac:dyDescent="0.2">
      <c r="B57" s="253"/>
      <c r="C57" s="265" t="s">
        <v>312</v>
      </c>
    </row>
    <row r="58" spans="2:3" ht="25.5" x14ac:dyDescent="0.2">
      <c r="B58" s="253"/>
      <c r="C58" s="265" t="s">
        <v>313</v>
      </c>
    </row>
    <row r="59" spans="2:3" ht="25.5" x14ac:dyDescent="0.2">
      <c r="B59" s="253"/>
      <c r="C59" s="265" t="s">
        <v>314</v>
      </c>
    </row>
    <row r="60" spans="2:3" ht="25.5" x14ac:dyDescent="0.2">
      <c r="B60" s="253"/>
      <c r="C60" s="265" t="s">
        <v>315</v>
      </c>
    </row>
    <row r="61" spans="2:3" ht="25.5" x14ac:dyDescent="0.2">
      <c r="B61" s="253"/>
      <c r="C61" s="265" t="s">
        <v>316</v>
      </c>
    </row>
    <row r="62" spans="2:3" x14ac:dyDescent="0.2">
      <c r="B62" s="253"/>
      <c r="C62" s="265" t="s">
        <v>318</v>
      </c>
    </row>
    <row r="63" spans="2:3" ht="25.5" x14ac:dyDescent="0.2">
      <c r="B63" s="253"/>
      <c r="C63" s="265" t="s">
        <v>317</v>
      </c>
    </row>
    <row r="64" spans="2:3" ht="25.5" x14ac:dyDescent="0.2">
      <c r="B64" s="253"/>
      <c r="C64" s="265" t="s">
        <v>319</v>
      </c>
    </row>
    <row r="65" spans="2:12" x14ac:dyDescent="0.2">
      <c r="B65" s="253"/>
      <c r="C65" s="265" t="s">
        <v>320</v>
      </c>
    </row>
    <row r="66" spans="2:12" x14ac:dyDescent="0.2">
      <c r="B66" s="253"/>
      <c r="C66" s="265" t="s">
        <v>321</v>
      </c>
    </row>
    <row r="67" spans="2:12" ht="8.25" customHeight="1" x14ac:dyDescent="0.2">
      <c r="B67" s="253"/>
      <c r="C67" s="42"/>
    </row>
    <row r="68" spans="2:12" ht="25.5" x14ac:dyDescent="0.2">
      <c r="B68" s="253"/>
      <c r="C68" s="42" t="s">
        <v>294</v>
      </c>
    </row>
    <row r="69" spans="2:12" ht="8.25" customHeight="1" x14ac:dyDescent="0.2">
      <c r="B69" s="253"/>
      <c r="C69" s="42"/>
    </row>
    <row r="70" spans="2:12" ht="26.25" x14ac:dyDescent="0.25">
      <c r="B70" s="253"/>
      <c r="C70" s="42" t="s">
        <v>298</v>
      </c>
      <c r="L70" s="66"/>
    </row>
    <row r="71" spans="2:12" ht="8.25" customHeight="1" x14ac:dyDescent="0.2">
      <c r="B71" s="253"/>
      <c r="C71" s="42"/>
    </row>
    <row r="72" spans="2:12" ht="15.75" x14ac:dyDescent="0.25">
      <c r="B72" s="253"/>
      <c r="C72" s="42" t="s">
        <v>293</v>
      </c>
      <c r="L72" s="66"/>
    </row>
    <row r="73" spans="2:12" ht="8.25" customHeight="1" x14ac:dyDescent="0.2">
      <c r="B73" s="253"/>
      <c r="C73" s="42"/>
    </row>
    <row r="74" spans="2:12" ht="26.25" x14ac:dyDescent="0.25">
      <c r="B74" s="253"/>
      <c r="C74" s="42" t="s">
        <v>299</v>
      </c>
      <c r="L74" s="66"/>
    </row>
    <row r="75" spans="2:12" ht="8.25" customHeight="1" x14ac:dyDescent="0.2">
      <c r="B75" s="253"/>
      <c r="C75" s="42"/>
    </row>
    <row r="76" spans="2:12" ht="64.5" x14ac:dyDescent="0.25">
      <c r="B76" s="253"/>
      <c r="C76" s="42" t="s">
        <v>322</v>
      </c>
      <c r="L76" s="66"/>
    </row>
    <row r="77" spans="2:12" ht="8.25" customHeight="1" x14ac:dyDescent="0.2">
      <c r="B77" s="253"/>
      <c r="C77" s="42"/>
    </row>
    <row r="78" spans="2:12" ht="26.25" x14ac:dyDescent="0.25">
      <c r="B78" s="253"/>
      <c r="C78" s="42" t="s">
        <v>295</v>
      </c>
      <c r="L78" s="66"/>
    </row>
    <row r="79" spans="2:12" ht="8.25" customHeight="1" x14ac:dyDescent="0.2">
      <c r="B79" s="253"/>
      <c r="C79" s="42"/>
    </row>
    <row r="80" spans="2:12" ht="26.25" x14ac:dyDescent="0.25">
      <c r="B80" s="253"/>
      <c r="C80" s="42" t="s">
        <v>296</v>
      </c>
      <c r="L80" s="66"/>
    </row>
    <row r="81" spans="2:12" ht="8.25" customHeight="1" x14ac:dyDescent="0.2">
      <c r="B81" s="253"/>
      <c r="C81" s="42"/>
    </row>
    <row r="82" spans="2:12" ht="26.25" x14ac:dyDescent="0.25">
      <c r="B82" s="257"/>
      <c r="C82" s="48" t="s">
        <v>297</v>
      </c>
      <c r="L82" s="66"/>
    </row>
  </sheetData>
  <sheetProtection password="DF8A" sheet="1" objects="1" scenarios="1"/>
  <pageMargins left="0.7" right="0.7" top="0.75" bottom="0.75" header="0.3" footer="0.3"/>
  <pageSetup orientation="portrait" r:id="rId1"/>
  <headerFooter>
    <oddFooter>&amp;L&amp;1#&amp;"Calibri"&amp;11&amp;K000000Classification: Protected 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V35"/>
  <sheetViews>
    <sheetView workbookViewId="0"/>
  </sheetViews>
  <sheetFormatPr defaultRowHeight="12.75" x14ac:dyDescent="0.2"/>
  <sheetData>
    <row r="1" spans="1:22" x14ac:dyDescent="0.2">
      <c r="A1" s="6" t="s">
        <v>53</v>
      </c>
      <c r="B1" s="6">
        <f>DateSubmitted</f>
        <v>0</v>
      </c>
      <c r="C1" s="6"/>
      <c r="D1" s="6"/>
      <c r="E1" s="6"/>
      <c r="F1" s="6"/>
      <c r="G1" s="6"/>
      <c r="H1" s="6"/>
      <c r="I1" s="6"/>
      <c r="J1" s="6"/>
      <c r="K1" s="6"/>
      <c r="L1" s="6"/>
      <c r="M1" s="6"/>
      <c r="N1" s="6"/>
      <c r="O1" s="6"/>
      <c r="P1" s="6"/>
      <c r="Q1" s="6"/>
      <c r="R1" s="6"/>
      <c r="S1" s="6"/>
      <c r="T1" s="6"/>
      <c r="U1" s="6"/>
    </row>
    <row r="2" spans="1:22" x14ac:dyDescent="0.2">
      <c r="A2" s="6" t="s">
        <v>54</v>
      </c>
      <c r="B2" s="6" t="str">
        <f>OriginalFile</f>
        <v>P:\ODD\OSD\BE\Craig Schram\2012_OGOFData\*.xls</v>
      </c>
      <c r="C2" s="6"/>
      <c r="D2" s="6"/>
      <c r="E2" s="6"/>
      <c r="F2" s="6"/>
      <c r="G2" s="6"/>
      <c r="H2" s="6"/>
      <c r="I2" s="6"/>
      <c r="J2" s="6"/>
      <c r="K2" s="6"/>
      <c r="L2" s="6"/>
      <c r="M2" s="6"/>
      <c r="N2" s="6"/>
      <c r="O2" s="6"/>
      <c r="P2" s="6"/>
      <c r="Q2" s="6"/>
      <c r="R2" s="6"/>
      <c r="S2" s="6"/>
      <c r="T2" s="6"/>
      <c r="U2" s="6"/>
    </row>
    <row r="3" spans="1:22" x14ac:dyDescent="0.2">
      <c r="A3" s="6"/>
      <c r="B3" s="6"/>
      <c r="C3" s="6"/>
      <c r="D3" s="6"/>
      <c r="E3" s="6"/>
      <c r="F3" s="6"/>
      <c r="G3" s="6"/>
      <c r="H3" s="6"/>
      <c r="I3" s="6"/>
      <c r="J3" s="6"/>
      <c r="K3" s="6"/>
      <c r="L3" s="6"/>
      <c r="M3" s="6"/>
      <c r="N3" s="6"/>
      <c r="O3" s="6"/>
      <c r="P3" s="6"/>
      <c r="Q3" s="6"/>
      <c r="R3" s="6"/>
      <c r="S3" s="6"/>
      <c r="T3" s="6"/>
      <c r="U3" s="6"/>
    </row>
    <row r="4" spans="1:22" x14ac:dyDescent="0.2">
      <c r="A4" s="6" t="s">
        <v>93</v>
      </c>
      <c r="B4" s="6" t="s">
        <v>55</v>
      </c>
      <c r="C4" s="6" t="s">
        <v>56</v>
      </c>
      <c r="D4" s="6" t="s">
        <v>57</v>
      </c>
      <c r="E4" s="6" t="s">
        <v>58</v>
      </c>
      <c r="F4" s="6" t="s">
        <v>59</v>
      </c>
      <c r="G4" s="6" t="s">
        <v>60</v>
      </c>
      <c r="H4" s="6" t="s">
        <v>61</v>
      </c>
      <c r="I4" s="6" t="s">
        <v>62</v>
      </c>
      <c r="J4" s="6" t="s">
        <v>63</v>
      </c>
      <c r="K4" s="6" t="s">
        <v>64</v>
      </c>
      <c r="L4" s="6" t="s">
        <v>65</v>
      </c>
      <c r="M4" s="6" t="s">
        <v>66</v>
      </c>
      <c r="N4" s="6" t="s">
        <v>67</v>
      </c>
      <c r="O4" s="6" t="s">
        <v>68</v>
      </c>
      <c r="P4" s="6" t="s">
        <v>82</v>
      </c>
      <c r="Q4" s="6" t="s">
        <v>69</v>
      </c>
      <c r="R4" s="6" t="s">
        <v>70</v>
      </c>
      <c r="S4" s="6" t="s">
        <v>71</v>
      </c>
      <c r="T4" s="6" t="s">
        <v>83</v>
      </c>
      <c r="U4" s="6" t="s">
        <v>92</v>
      </c>
      <c r="V4" s="6"/>
    </row>
    <row r="5" spans="1:22" x14ac:dyDescent="0.2">
      <c r="A5" s="6" t="str">
        <f>OSR</f>
        <v>OSR999</v>
      </c>
      <c r="B5" s="6">
        <f>Year_Submitted</f>
        <v>2022</v>
      </c>
      <c r="C5" s="6" t="str">
        <f>Project_Name</f>
        <v>Sample Mine</v>
      </c>
      <c r="D5" s="6" t="str">
        <f>Operator</f>
        <v>AAA Oil Company</v>
      </c>
      <c r="E5" s="6">
        <f>Net_Cumulative_Balance</f>
        <v>8400000000</v>
      </c>
      <c r="F5" s="6">
        <f>Density</f>
        <v>1015</v>
      </c>
      <c r="G5" s="6">
        <f>Sulphur</f>
        <v>0.04</v>
      </c>
      <c r="H5" s="6">
        <f>TAN_Original</f>
        <v>2</v>
      </c>
      <c r="I5" s="6" t="str">
        <f>Diluent_Type</f>
        <v>None</v>
      </c>
      <c r="J5" s="6" t="str">
        <f>Diluent_Pricing_Location</f>
        <v>Fort McMurray</v>
      </c>
      <c r="K5" s="6" t="str">
        <f>Other_Products</f>
        <v>Sulphur</v>
      </c>
      <c r="L5" s="6" t="e">
        <f>Forecast_Payout_Date</f>
        <v>#NAME?</v>
      </c>
      <c r="M5" s="6" t="str">
        <f>Name</f>
        <v>Jim Raynor</v>
      </c>
      <c r="N5" s="6" t="str">
        <f>Position</f>
        <v>Senior Analyst</v>
      </c>
      <c r="O5" s="6" t="str">
        <f>Phone</f>
        <v>780-555-3141</v>
      </c>
      <c r="P5" s="6" t="str">
        <f>Email</f>
        <v>jimraynor@fakeemail.com</v>
      </c>
      <c r="Q5" s="6" t="str">
        <f>Alt_Name</f>
        <v>Elaine Marley</v>
      </c>
      <c r="R5" s="6" t="str">
        <f>Alt_Position</f>
        <v>Junior Analyst</v>
      </c>
      <c r="S5" s="6" t="str">
        <f>Alt_Phone</f>
        <v>780-555-2718</v>
      </c>
      <c r="T5" s="6" t="str">
        <f>Alt_Email</f>
        <v>elainemarley@fakeemail.com</v>
      </c>
      <c r="U5" s="6">
        <f>DateSubmitted</f>
        <v>0</v>
      </c>
    </row>
    <row r="6" spans="1:22" x14ac:dyDescent="0.2">
      <c r="A6" s="6"/>
      <c r="B6" s="6"/>
      <c r="C6" s="6"/>
      <c r="D6" s="6"/>
      <c r="E6" s="6"/>
      <c r="F6" s="6"/>
      <c r="G6" s="6"/>
      <c r="H6" s="6"/>
      <c r="I6" s="6"/>
      <c r="J6" s="6"/>
      <c r="K6" s="6"/>
      <c r="L6" s="6"/>
      <c r="M6" s="6"/>
      <c r="N6" s="6"/>
      <c r="O6" s="6"/>
      <c r="P6" s="6"/>
      <c r="Q6" s="6"/>
      <c r="R6" s="6"/>
      <c r="S6" s="6"/>
      <c r="T6" s="6"/>
      <c r="U6" s="6"/>
    </row>
    <row r="7" spans="1:22" x14ac:dyDescent="0.2">
      <c r="A7" s="6" t="s">
        <v>93</v>
      </c>
      <c r="B7" t="s">
        <v>55</v>
      </c>
      <c r="C7" t="s">
        <v>72</v>
      </c>
      <c r="D7" s="6" t="s">
        <v>89</v>
      </c>
      <c r="E7" t="s">
        <v>73</v>
      </c>
      <c r="F7" t="s">
        <v>74</v>
      </c>
      <c r="G7" t="s">
        <v>75</v>
      </c>
      <c r="H7" t="s">
        <v>76</v>
      </c>
      <c r="I7" t="s">
        <v>77</v>
      </c>
      <c r="J7" t="s">
        <v>78</v>
      </c>
      <c r="K7" t="s">
        <v>79</v>
      </c>
      <c r="L7" s="6" t="s">
        <v>90</v>
      </c>
      <c r="M7" t="s">
        <v>80</v>
      </c>
      <c r="N7" t="s">
        <v>81</v>
      </c>
      <c r="O7" s="6" t="s">
        <v>91</v>
      </c>
      <c r="P7" s="6"/>
      <c r="Q7" s="6"/>
      <c r="R7" s="6"/>
      <c r="S7" s="6"/>
      <c r="T7" s="6"/>
      <c r="U7" s="6"/>
    </row>
    <row r="8" spans="1:22" x14ac:dyDescent="0.2">
      <c r="A8" s="6" t="str">
        <f t="shared" ref="A8:A17" si="0">OSR</f>
        <v>OSR999</v>
      </c>
      <c r="B8" s="6">
        <f t="shared" ref="B8:B17" si="1">Year_Submitted</f>
        <v>2022</v>
      </c>
      <c r="C8" s="6">
        <f t="array" ref="C8:C17">TRANSPOSE(Forecast_Year_Full)-Year_Submitted</f>
        <v>0</v>
      </c>
      <c r="D8" s="6">
        <f t="array" ref="D8:D17">TRANSPOSE(Volume)</f>
        <v>5200000</v>
      </c>
      <c r="E8" s="6">
        <f t="array" ref="E8:E17">TRANSPOSE(Bitumen_Price)</f>
        <v>180</v>
      </c>
      <c r="F8" s="6">
        <f t="array" ref="F8:F17">TRANSPOSE(Diluent_Vol_RCP)</f>
        <v>0</v>
      </c>
      <c r="G8" s="6">
        <f t="array" ref="G8:G17">TRANSPOSE(Diluent_Price)</f>
        <v>0</v>
      </c>
      <c r="H8" s="6">
        <f t="array" ref="H8:H17">TRANSPOSE(Other_Revenue)</f>
        <v>2000000</v>
      </c>
      <c r="I8" s="6">
        <f t="array" ref="I8:I17">TRANSPOSE(GasUsed_Bitumen_Production)</f>
        <v>1560000</v>
      </c>
      <c r="J8" s="6">
        <f t="array" ref="J8:J17">TRANSPOSE(GasUsed_Solution_Volume)</f>
        <v>0</v>
      </c>
      <c r="K8" s="6">
        <f t="array" ref="K8:K17">TRANSPOSE(Gas_Price)</f>
        <v>2.5</v>
      </c>
      <c r="L8" s="6">
        <f t="array" ref="L8:L17">TRANSPOSE(Op_Cost)</f>
        <v>890620000</v>
      </c>
      <c r="M8" s="6">
        <f t="array" ref="M8:M17">TRANSPOSE(K_Str)</f>
        <v>2500000000</v>
      </c>
      <c r="N8" s="6">
        <f t="array" ref="N8:N17">TRANSPOSE(K_Sus)</f>
        <v>261761344</v>
      </c>
      <c r="O8" s="6">
        <f t="array" ref="O8:O17">TRANSPOSE(ONP)</f>
        <v>50000000</v>
      </c>
      <c r="P8" s="6"/>
      <c r="Q8" s="6"/>
      <c r="R8" s="6"/>
      <c r="S8" s="6"/>
      <c r="T8" s="6"/>
      <c r="U8" s="6"/>
    </row>
    <row r="9" spans="1:22" x14ac:dyDescent="0.2">
      <c r="A9" s="6" t="str">
        <f t="shared" si="0"/>
        <v>OSR999</v>
      </c>
      <c r="B9" s="6">
        <f t="shared" si="1"/>
        <v>2022</v>
      </c>
      <c r="C9" s="6">
        <v>1</v>
      </c>
      <c r="D9" s="6">
        <v>5200000</v>
      </c>
      <c r="E9" s="6">
        <v>183.6</v>
      </c>
      <c r="F9" s="6">
        <v>0</v>
      </c>
      <c r="G9" s="6">
        <v>0</v>
      </c>
      <c r="H9" s="6">
        <v>2000000</v>
      </c>
      <c r="I9" s="6">
        <v>1560000</v>
      </c>
      <c r="J9" s="6">
        <v>0</v>
      </c>
      <c r="K9" s="6">
        <v>2.5499999999999998</v>
      </c>
      <c r="L9" s="6">
        <v>890620000</v>
      </c>
      <c r="M9" s="6">
        <v>2500000000</v>
      </c>
      <c r="N9" s="6">
        <v>261761344</v>
      </c>
      <c r="O9" s="6">
        <v>50000000</v>
      </c>
      <c r="P9" s="6"/>
      <c r="Q9" s="6"/>
      <c r="R9" s="6"/>
      <c r="S9" s="6"/>
      <c r="T9" s="6"/>
      <c r="U9" s="6"/>
    </row>
    <row r="10" spans="1:22" x14ac:dyDescent="0.2">
      <c r="A10" s="6" t="str">
        <f t="shared" si="0"/>
        <v>OSR999</v>
      </c>
      <c r="B10" s="6">
        <f t="shared" si="1"/>
        <v>2022</v>
      </c>
      <c r="C10" s="6">
        <v>2</v>
      </c>
      <c r="D10" s="6">
        <v>5200000</v>
      </c>
      <c r="E10" s="6">
        <v>187.27</v>
      </c>
      <c r="F10" s="6">
        <v>0</v>
      </c>
      <c r="G10" s="6">
        <v>0</v>
      </c>
      <c r="H10" s="6">
        <v>2000000</v>
      </c>
      <c r="I10" s="6">
        <v>1560000</v>
      </c>
      <c r="J10" s="6">
        <v>0</v>
      </c>
      <c r="K10" s="6">
        <v>2.6</v>
      </c>
      <c r="L10" s="6">
        <v>890620000</v>
      </c>
      <c r="M10" s="6">
        <v>2500000000</v>
      </c>
      <c r="N10" s="6">
        <v>261761344</v>
      </c>
      <c r="O10" s="6">
        <v>50000000</v>
      </c>
      <c r="P10" s="6"/>
      <c r="Q10" s="6"/>
      <c r="R10" s="6"/>
      <c r="S10" s="6"/>
      <c r="T10" s="6"/>
      <c r="U10" s="6"/>
    </row>
    <row r="11" spans="1:22" x14ac:dyDescent="0.2">
      <c r="A11" s="6" t="str">
        <f t="shared" si="0"/>
        <v>OSR999</v>
      </c>
      <c r="B11" s="6">
        <f t="shared" si="1"/>
        <v>2022</v>
      </c>
      <c r="C11" s="6">
        <v>3</v>
      </c>
      <c r="D11" s="6">
        <v>6900000</v>
      </c>
      <c r="E11" s="6">
        <v>191.02</v>
      </c>
      <c r="F11" s="6">
        <v>0</v>
      </c>
      <c r="G11" s="6">
        <v>0</v>
      </c>
      <c r="H11" s="6">
        <v>2000000</v>
      </c>
      <c r="I11" s="6">
        <v>2070000</v>
      </c>
      <c r="J11" s="6">
        <v>0</v>
      </c>
      <c r="K11" s="6">
        <v>2.65</v>
      </c>
      <c r="L11" s="6">
        <v>1451015000</v>
      </c>
      <c r="M11" s="6">
        <v>2500000000</v>
      </c>
      <c r="N11" s="6">
        <v>347337168</v>
      </c>
      <c r="O11" s="6">
        <v>50000000</v>
      </c>
      <c r="P11" s="6"/>
      <c r="Q11" s="6"/>
      <c r="R11" s="6"/>
      <c r="S11" s="6"/>
      <c r="T11" s="6"/>
      <c r="U11" s="6"/>
    </row>
    <row r="12" spans="1:22" x14ac:dyDescent="0.2">
      <c r="A12" s="6" t="str">
        <f t="shared" si="0"/>
        <v>OSR999</v>
      </c>
      <c r="B12" s="6">
        <f t="shared" si="1"/>
        <v>2022</v>
      </c>
      <c r="C12" s="6">
        <v>4</v>
      </c>
      <c r="D12" s="6">
        <v>8700000</v>
      </c>
      <c r="E12" s="6">
        <v>194.84</v>
      </c>
      <c r="F12" s="6">
        <v>0</v>
      </c>
      <c r="G12" s="6">
        <v>0</v>
      </c>
      <c r="H12" s="6">
        <v>2000000</v>
      </c>
      <c r="I12" s="6">
        <v>2610000</v>
      </c>
      <c r="J12" s="6">
        <v>0</v>
      </c>
      <c r="K12" s="6">
        <v>2.71</v>
      </c>
      <c r="L12" s="6">
        <v>1620845000</v>
      </c>
      <c r="M12" s="6">
        <v>0</v>
      </c>
      <c r="N12" s="6">
        <v>437946864</v>
      </c>
      <c r="O12" s="6">
        <v>50000000</v>
      </c>
      <c r="P12" s="6"/>
      <c r="Q12" s="6"/>
      <c r="R12" s="6"/>
      <c r="S12" s="6"/>
      <c r="T12" s="6"/>
      <c r="U12" s="6"/>
    </row>
    <row r="13" spans="1:22" x14ac:dyDescent="0.2">
      <c r="A13" s="6" t="str">
        <f t="shared" si="0"/>
        <v>OSR999</v>
      </c>
      <c r="B13" s="6">
        <f t="shared" si="1"/>
        <v>2022</v>
      </c>
      <c r="C13" s="6">
        <v>5</v>
      </c>
      <c r="D13" s="6">
        <v>10400000</v>
      </c>
      <c r="E13" s="6">
        <v>198.73</v>
      </c>
      <c r="F13" s="6">
        <v>0</v>
      </c>
      <c r="G13" s="6">
        <v>0</v>
      </c>
      <c r="H13" s="6">
        <v>2000000</v>
      </c>
      <c r="I13" s="6">
        <v>3120000</v>
      </c>
      <c r="J13" s="6">
        <v>0</v>
      </c>
      <c r="K13" s="6">
        <v>2.76</v>
      </c>
      <c r="L13" s="6">
        <v>1781240000</v>
      </c>
      <c r="M13" s="6">
        <v>0</v>
      </c>
      <c r="N13" s="6">
        <v>523522688</v>
      </c>
      <c r="O13" s="6">
        <v>50000000</v>
      </c>
      <c r="P13" s="6"/>
      <c r="Q13" s="6"/>
      <c r="R13" s="6"/>
      <c r="S13" s="6"/>
      <c r="T13" s="6"/>
      <c r="U13" s="6"/>
    </row>
    <row r="14" spans="1:22" x14ac:dyDescent="0.2">
      <c r="A14" s="6" t="str">
        <f t="shared" si="0"/>
        <v>OSR999</v>
      </c>
      <c r="B14" s="6">
        <f t="shared" si="1"/>
        <v>2022</v>
      </c>
      <c r="C14" s="6">
        <v>6</v>
      </c>
      <c r="D14" s="6">
        <v>10400000</v>
      </c>
      <c r="E14" s="6">
        <v>202.71</v>
      </c>
      <c r="F14" s="6">
        <v>0</v>
      </c>
      <c r="G14" s="6">
        <v>0</v>
      </c>
      <c r="H14" s="6">
        <v>2000000</v>
      </c>
      <c r="I14" s="6">
        <v>3120000</v>
      </c>
      <c r="J14" s="6">
        <v>0</v>
      </c>
      <c r="K14" s="6">
        <v>2.82</v>
      </c>
      <c r="L14" s="6">
        <v>1781240000</v>
      </c>
      <c r="M14" s="6">
        <v>0</v>
      </c>
      <c r="N14" s="6">
        <v>523522688</v>
      </c>
      <c r="O14" s="6">
        <v>50000000</v>
      </c>
      <c r="P14" s="6"/>
      <c r="Q14" s="6"/>
      <c r="R14" s="6"/>
      <c r="S14" s="6"/>
      <c r="T14" s="6"/>
      <c r="U14" s="6"/>
    </row>
    <row r="15" spans="1:22" x14ac:dyDescent="0.2">
      <c r="A15" s="6" t="str">
        <f t="shared" si="0"/>
        <v>OSR999</v>
      </c>
      <c r="B15" s="6">
        <f t="shared" si="1"/>
        <v>2022</v>
      </c>
      <c r="C15" s="6">
        <v>7</v>
      </c>
      <c r="D15" s="6">
        <v>10400000</v>
      </c>
      <c r="E15" s="6">
        <v>206.76</v>
      </c>
      <c r="F15" s="6">
        <v>0</v>
      </c>
      <c r="G15" s="6">
        <v>0</v>
      </c>
      <c r="H15" s="6">
        <v>2000000</v>
      </c>
      <c r="I15" s="6">
        <v>3120000</v>
      </c>
      <c r="J15" s="6">
        <v>0</v>
      </c>
      <c r="K15" s="6">
        <v>2.87</v>
      </c>
      <c r="L15" s="6">
        <v>1781240000</v>
      </c>
      <c r="M15" s="6">
        <v>0</v>
      </c>
      <c r="N15" s="6">
        <v>523522688</v>
      </c>
      <c r="O15" s="6">
        <v>50000000</v>
      </c>
      <c r="P15" s="6"/>
      <c r="Q15" s="6"/>
      <c r="R15" s="6"/>
      <c r="S15" s="6"/>
      <c r="T15" s="6"/>
      <c r="U15" s="6"/>
    </row>
    <row r="16" spans="1:22" x14ac:dyDescent="0.2">
      <c r="A16" s="6" t="str">
        <f t="shared" si="0"/>
        <v>OSR999</v>
      </c>
      <c r="B16" s="6">
        <f t="shared" si="1"/>
        <v>2022</v>
      </c>
      <c r="C16" s="6">
        <v>8</v>
      </c>
      <c r="D16" s="6">
        <v>10400000</v>
      </c>
      <c r="E16" s="6">
        <v>210.9</v>
      </c>
      <c r="F16" s="6">
        <v>0</v>
      </c>
      <c r="G16" s="6">
        <v>0</v>
      </c>
      <c r="H16" s="6">
        <v>2000000</v>
      </c>
      <c r="I16" s="6">
        <v>3120000</v>
      </c>
      <c r="J16" s="6">
        <v>0</v>
      </c>
      <c r="K16" s="6">
        <v>2.93</v>
      </c>
      <c r="L16" s="6">
        <v>1781240000</v>
      </c>
      <c r="M16" s="6">
        <v>0</v>
      </c>
      <c r="N16" s="6">
        <v>523522688</v>
      </c>
      <c r="O16" s="6">
        <v>50000000</v>
      </c>
      <c r="P16" s="6"/>
      <c r="Q16" s="6"/>
      <c r="R16" s="6"/>
      <c r="S16" s="6"/>
      <c r="T16" s="6"/>
      <c r="U16" s="6"/>
    </row>
    <row r="17" spans="1:21" x14ac:dyDescent="0.2">
      <c r="A17" s="6" t="str">
        <f t="shared" si="0"/>
        <v>OSR999</v>
      </c>
      <c r="B17" s="6">
        <f t="shared" si="1"/>
        <v>2022</v>
      </c>
      <c r="C17" s="6">
        <v>9</v>
      </c>
      <c r="D17" s="6">
        <v>10400000</v>
      </c>
      <c r="E17" s="6">
        <v>215.12</v>
      </c>
      <c r="F17" s="6">
        <v>0</v>
      </c>
      <c r="G17" s="6">
        <v>0</v>
      </c>
      <c r="H17" s="6">
        <v>2000000</v>
      </c>
      <c r="I17" s="6">
        <v>3120000</v>
      </c>
      <c r="J17" s="6">
        <v>0</v>
      </c>
      <c r="K17" s="6">
        <v>2.99</v>
      </c>
      <c r="L17" s="6">
        <v>1781240000</v>
      </c>
      <c r="M17" s="6">
        <v>0</v>
      </c>
      <c r="N17" s="6">
        <v>523522688</v>
      </c>
      <c r="O17" s="6">
        <v>50000000</v>
      </c>
      <c r="P17" s="6"/>
      <c r="Q17" s="6"/>
      <c r="R17" s="6"/>
      <c r="S17" s="6"/>
      <c r="T17" s="6"/>
      <c r="U17" s="6"/>
    </row>
    <row r="19" spans="1:21" x14ac:dyDescent="0.2">
      <c r="A19" s="6" t="s">
        <v>93</v>
      </c>
      <c r="B19" s="6" t="s">
        <v>55</v>
      </c>
      <c r="C19" s="6" t="s">
        <v>56</v>
      </c>
      <c r="D19" s="6" t="s">
        <v>57</v>
      </c>
      <c r="E19" s="6" t="s">
        <v>58</v>
      </c>
      <c r="F19" s="6" t="s">
        <v>59</v>
      </c>
      <c r="G19" s="6" t="s">
        <v>60</v>
      </c>
      <c r="H19" s="6" t="s">
        <v>61</v>
      </c>
      <c r="I19" s="6" t="s">
        <v>62</v>
      </c>
      <c r="J19" s="6" t="s">
        <v>63</v>
      </c>
      <c r="K19" s="6" t="s">
        <v>64</v>
      </c>
      <c r="L19" s="6" t="s">
        <v>65</v>
      </c>
      <c r="M19" s="6" t="s">
        <v>66</v>
      </c>
      <c r="N19" s="6" t="s">
        <v>67</v>
      </c>
      <c r="O19" s="6" t="s">
        <v>68</v>
      </c>
      <c r="P19" s="6" t="s">
        <v>82</v>
      </c>
      <c r="Q19" s="6" t="s">
        <v>69</v>
      </c>
      <c r="R19" s="6" t="s">
        <v>70</v>
      </c>
      <c r="S19" s="6" t="s">
        <v>71</v>
      </c>
      <c r="T19" s="6" t="s">
        <v>83</v>
      </c>
      <c r="U19" s="6" t="s">
        <v>92</v>
      </c>
    </row>
    <row r="20" spans="1:21" x14ac:dyDescent="0.2">
      <c r="A20" s="6" t="str">
        <f>OSR</f>
        <v>OSR999</v>
      </c>
      <c r="B20" s="6">
        <f>Year_Submitted</f>
        <v>2022</v>
      </c>
      <c r="C20" s="6" t="str">
        <f>Project_Name</f>
        <v>Sample Mine</v>
      </c>
      <c r="D20" s="6" t="str">
        <f>Operator</f>
        <v>AAA Oil Company</v>
      </c>
      <c r="E20" s="6">
        <f>Net_Cumulative_Balance</f>
        <v>8400000000</v>
      </c>
      <c r="F20" s="6">
        <v>0</v>
      </c>
      <c r="G20" s="6">
        <v>0</v>
      </c>
      <c r="H20" s="6">
        <v>0</v>
      </c>
      <c r="I20" s="6">
        <v>0</v>
      </c>
      <c r="J20" s="6">
        <v>0</v>
      </c>
      <c r="K20" s="6">
        <v>0</v>
      </c>
      <c r="L20" s="6">
        <v>0</v>
      </c>
      <c r="M20" s="6">
        <v>0</v>
      </c>
      <c r="N20" s="6">
        <v>0</v>
      </c>
      <c r="O20" s="6">
        <v>0</v>
      </c>
      <c r="P20" s="6">
        <v>0</v>
      </c>
      <c r="Q20" s="6">
        <v>0</v>
      </c>
      <c r="R20" s="6">
        <v>0</v>
      </c>
      <c r="S20" s="6">
        <v>0</v>
      </c>
      <c r="T20" s="6">
        <v>0</v>
      </c>
      <c r="U20" s="6">
        <v>0</v>
      </c>
    </row>
    <row r="22" spans="1:21" x14ac:dyDescent="0.2">
      <c r="A22" s="6" t="s">
        <v>93</v>
      </c>
      <c r="B22" t="s">
        <v>55</v>
      </c>
      <c r="C22" t="s">
        <v>72</v>
      </c>
      <c r="D22" s="6" t="s">
        <v>89</v>
      </c>
      <c r="E22" t="s">
        <v>73</v>
      </c>
      <c r="F22" t="s">
        <v>74</v>
      </c>
      <c r="G22" t="s">
        <v>75</v>
      </c>
      <c r="H22" t="s">
        <v>76</v>
      </c>
      <c r="I22" t="s">
        <v>77</v>
      </c>
      <c r="J22" t="s">
        <v>78</v>
      </c>
      <c r="K22" t="s">
        <v>79</v>
      </c>
      <c r="L22" s="6" t="s">
        <v>90</v>
      </c>
      <c r="M22" t="s">
        <v>80</v>
      </c>
      <c r="N22" t="s">
        <v>81</v>
      </c>
      <c r="O22" s="6" t="s">
        <v>91</v>
      </c>
    </row>
    <row r="23" spans="1:21" x14ac:dyDescent="0.2">
      <c r="A23" s="6" t="str">
        <f t="shared" ref="A23:A32" si="2">OSR</f>
        <v>OSR999</v>
      </c>
      <c r="B23" s="6">
        <f t="shared" ref="B23:B32" si="3">Year_Submitted</f>
        <v>2022</v>
      </c>
      <c r="C23" s="6">
        <f t="array" ref="C23:C32">TRANSPOSE(Forecast_Year_Full)-Year_Submitted</f>
        <v>0</v>
      </c>
      <c r="D23">
        <v>0</v>
      </c>
      <c r="E23">
        <v>0</v>
      </c>
      <c r="F23">
        <v>0</v>
      </c>
      <c r="G23">
        <v>0</v>
      </c>
      <c r="H23">
        <v>0</v>
      </c>
      <c r="I23">
        <v>0</v>
      </c>
      <c r="J23">
        <v>0</v>
      </c>
      <c r="K23">
        <v>0</v>
      </c>
      <c r="L23">
        <v>0</v>
      </c>
      <c r="M23">
        <v>0</v>
      </c>
      <c r="N23">
        <v>0</v>
      </c>
      <c r="O23">
        <v>0</v>
      </c>
    </row>
    <row r="24" spans="1:21" x14ac:dyDescent="0.2">
      <c r="A24" s="6" t="str">
        <f t="shared" si="2"/>
        <v>OSR999</v>
      </c>
      <c r="B24" s="6">
        <f t="shared" si="3"/>
        <v>2022</v>
      </c>
      <c r="C24" s="6">
        <v>1</v>
      </c>
      <c r="D24">
        <v>0</v>
      </c>
      <c r="E24">
        <v>0</v>
      </c>
      <c r="F24">
        <v>0</v>
      </c>
      <c r="G24">
        <v>0</v>
      </c>
      <c r="H24">
        <v>0</v>
      </c>
      <c r="I24">
        <v>0</v>
      </c>
      <c r="J24">
        <v>0</v>
      </c>
      <c r="K24">
        <v>0</v>
      </c>
      <c r="L24">
        <v>0</v>
      </c>
      <c r="M24">
        <v>0</v>
      </c>
      <c r="N24">
        <v>0</v>
      </c>
      <c r="O24">
        <v>0</v>
      </c>
    </row>
    <row r="25" spans="1:21" x14ac:dyDescent="0.2">
      <c r="A25" s="6" t="str">
        <f t="shared" si="2"/>
        <v>OSR999</v>
      </c>
      <c r="B25" s="6">
        <f t="shared" si="3"/>
        <v>2022</v>
      </c>
      <c r="C25" s="6">
        <v>2</v>
      </c>
      <c r="D25">
        <v>0</v>
      </c>
      <c r="E25">
        <v>0</v>
      </c>
      <c r="F25">
        <v>0</v>
      </c>
      <c r="G25">
        <v>0</v>
      </c>
      <c r="H25">
        <v>0</v>
      </c>
      <c r="I25">
        <v>0</v>
      </c>
      <c r="J25">
        <v>0</v>
      </c>
      <c r="K25">
        <v>0</v>
      </c>
      <c r="L25">
        <v>0</v>
      </c>
      <c r="M25">
        <v>0</v>
      </c>
      <c r="N25">
        <v>0</v>
      </c>
      <c r="O25">
        <v>0</v>
      </c>
    </row>
    <row r="26" spans="1:21" x14ac:dyDescent="0.2">
      <c r="A26" s="6" t="str">
        <f t="shared" si="2"/>
        <v>OSR999</v>
      </c>
      <c r="B26" s="6">
        <f t="shared" si="3"/>
        <v>2022</v>
      </c>
      <c r="C26" s="6">
        <v>3</v>
      </c>
      <c r="D26">
        <v>0</v>
      </c>
      <c r="E26">
        <v>0</v>
      </c>
      <c r="F26">
        <v>0</v>
      </c>
      <c r="G26">
        <v>0</v>
      </c>
      <c r="H26">
        <v>0</v>
      </c>
      <c r="I26">
        <v>0</v>
      </c>
      <c r="J26">
        <v>0</v>
      </c>
      <c r="K26">
        <v>0</v>
      </c>
      <c r="L26">
        <v>0</v>
      </c>
      <c r="M26">
        <v>0</v>
      </c>
      <c r="N26">
        <v>0</v>
      </c>
      <c r="O26">
        <v>0</v>
      </c>
    </row>
    <row r="27" spans="1:21" x14ac:dyDescent="0.2">
      <c r="A27" s="6" t="str">
        <f t="shared" si="2"/>
        <v>OSR999</v>
      </c>
      <c r="B27" s="6">
        <f t="shared" si="3"/>
        <v>2022</v>
      </c>
      <c r="C27" s="6">
        <v>4</v>
      </c>
      <c r="D27">
        <v>0</v>
      </c>
      <c r="E27">
        <v>0</v>
      </c>
      <c r="F27">
        <v>0</v>
      </c>
      <c r="G27">
        <v>0</v>
      </c>
      <c r="H27">
        <v>0</v>
      </c>
      <c r="I27">
        <v>0</v>
      </c>
      <c r="J27">
        <v>0</v>
      </c>
      <c r="K27">
        <v>0</v>
      </c>
      <c r="L27">
        <v>0</v>
      </c>
      <c r="M27">
        <v>0</v>
      </c>
      <c r="N27">
        <v>0</v>
      </c>
      <c r="O27">
        <v>0</v>
      </c>
    </row>
    <row r="28" spans="1:21" x14ac:dyDescent="0.2">
      <c r="A28" s="6" t="str">
        <f t="shared" si="2"/>
        <v>OSR999</v>
      </c>
      <c r="B28" s="6">
        <f t="shared" si="3"/>
        <v>2022</v>
      </c>
      <c r="C28" s="6">
        <v>5</v>
      </c>
      <c r="D28">
        <v>0</v>
      </c>
      <c r="E28">
        <v>0</v>
      </c>
      <c r="F28">
        <v>0</v>
      </c>
      <c r="G28">
        <v>0</v>
      </c>
      <c r="H28">
        <v>0</v>
      </c>
      <c r="I28">
        <v>0</v>
      </c>
      <c r="J28">
        <v>0</v>
      </c>
      <c r="K28">
        <v>0</v>
      </c>
      <c r="L28">
        <v>0</v>
      </c>
      <c r="M28">
        <v>0</v>
      </c>
      <c r="N28">
        <v>0</v>
      </c>
      <c r="O28">
        <v>0</v>
      </c>
    </row>
    <row r="29" spans="1:21" x14ac:dyDescent="0.2">
      <c r="A29" s="6" t="str">
        <f t="shared" si="2"/>
        <v>OSR999</v>
      </c>
      <c r="B29" s="6">
        <f t="shared" si="3"/>
        <v>2022</v>
      </c>
      <c r="C29" s="6">
        <v>6</v>
      </c>
      <c r="D29">
        <v>0</v>
      </c>
      <c r="E29">
        <v>0</v>
      </c>
      <c r="F29">
        <v>0</v>
      </c>
      <c r="G29">
        <v>0</v>
      </c>
      <c r="H29">
        <v>0</v>
      </c>
      <c r="I29">
        <v>0</v>
      </c>
      <c r="J29">
        <v>0</v>
      </c>
      <c r="K29">
        <v>0</v>
      </c>
      <c r="L29">
        <v>0</v>
      </c>
      <c r="M29">
        <v>0</v>
      </c>
      <c r="N29">
        <v>0</v>
      </c>
      <c r="O29">
        <v>0</v>
      </c>
    </row>
    <row r="30" spans="1:21" x14ac:dyDescent="0.2">
      <c r="A30" s="6" t="str">
        <f t="shared" si="2"/>
        <v>OSR999</v>
      </c>
      <c r="B30" s="6">
        <f t="shared" si="3"/>
        <v>2022</v>
      </c>
      <c r="C30" s="6">
        <v>7</v>
      </c>
      <c r="D30">
        <v>0</v>
      </c>
      <c r="E30">
        <v>0</v>
      </c>
      <c r="F30">
        <v>0</v>
      </c>
      <c r="G30">
        <v>0</v>
      </c>
      <c r="H30">
        <v>0</v>
      </c>
      <c r="I30">
        <v>0</v>
      </c>
      <c r="J30">
        <v>0</v>
      </c>
      <c r="K30">
        <v>0</v>
      </c>
      <c r="L30">
        <v>0</v>
      </c>
      <c r="M30">
        <v>0</v>
      </c>
      <c r="N30">
        <v>0</v>
      </c>
      <c r="O30">
        <v>0</v>
      </c>
    </row>
    <row r="31" spans="1:21" x14ac:dyDescent="0.2">
      <c r="A31" s="6" t="str">
        <f t="shared" si="2"/>
        <v>OSR999</v>
      </c>
      <c r="B31" s="6">
        <f t="shared" si="3"/>
        <v>2022</v>
      </c>
      <c r="C31" s="6">
        <v>8</v>
      </c>
      <c r="D31">
        <v>0</v>
      </c>
      <c r="E31">
        <v>0</v>
      </c>
      <c r="F31">
        <v>0</v>
      </c>
      <c r="G31">
        <v>0</v>
      </c>
      <c r="H31">
        <v>0</v>
      </c>
      <c r="I31">
        <v>0</v>
      </c>
      <c r="J31">
        <v>0</v>
      </c>
      <c r="K31">
        <v>0</v>
      </c>
      <c r="L31">
        <v>0</v>
      </c>
      <c r="M31">
        <v>0</v>
      </c>
      <c r="N31">
        <v>0</v>
      </c>
      <c r="O31">
        <v>0</v>
      </c>
    </row>
    <row r="32" spans="1:21" x14ac:dyDescent="0.2">
      <c r="A32" s="6" t="str">
        <f t="shared" si="2"/>
        <v>OSR999</v>
      </c>
      <c r="B32" s="6">
        <f t="shared" si="3"/>
        <v>2022</v>
      </c>
      <c r="C32" s="6">
        <v>9</v>
      </c>
      <c r="D32">
        <v>0</v>
      </c>
      <c r="E32">
        <v>0</v>
      </c>
      <c r="F32">
        <v>0</v>
      </c>
      <c r="G32">
        <v>0</v>
      </c>
      <c r="H32">
        <v>0</v>
      </c>
      <c r="I32">
        <v>0</v>
      </c>
      <c r="J32">
        <v>0</v>
      </c>
      <c r="K32">
        <v>0</v>
      </c>
      <c r="L32">
        <v>0</v>
      </c>
      <c r="M32">
        <v>0</v>
      </c>
      <c r="N32">
        <v>0</v>
      </c>
      <c r="O32">
        <v>0</v>
      </c>
    </row>
    <row r="34" spans="1:2" x14ac:dyDescent="0.2">
      <c r="A34" s="6" t="s">
        <v>53</v>
      </c>
      <c r="B34" s="6"/>
    </row>
    <row r="35" spans="1:2" x14ac:dyDescent="0.2">
      <c r="A35" s="6" t="s">
        <v>54</v>
      </c>
      <c r="B35" s="6" t="s">
        <v>88</v>
      </c>
    </row>
  </sheetData>
  <sheetProtection password="DF0A" sheet="1" objects="1" scenarios="1"/>
  <pageMargins left="0.7" right="0.7" top="0.75" bottom="0.75" header="0.3" footer="0.3"/>
  <pageSetup orientation="portrait" r:id="rId1"/>
  <headerFooter>
    <oddFooter>&amp;L&amp;1#&amp;"Calibri"&amp;11&amp;K000000Classification: Protected 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showGridLines="0" zoomScale="80" zoomScaleNormal="80" workbookViewId="0"/>
  </sheetViews>
  <sheetFormatPr defaultRowHeight="12.75" x14ac:dyDescent="0.2"/>
  <sheetData>
    <row r="1" spans="1:2" x14ac:dyDescent="0.2">
      <c r="A1" t="s">
        <v>107</v>
      </c>
    </row>
    <row r="2" spans="1:2" x14ac:dyDescent="0.2">
      <c r="A2" t="s">
        <v>108</v>
      </c>
      <c r="B2" s="22" t="s">
        <v>110</v>
      </c>
    </row>
    <row r="3" spans="1:2" x14ac:dyDescent="0.2">
      <c r="A3" t="s">
        <v>109</v>
      </c>
      <c r="B3" s="59">
        <v>1.02</v>
      </c>
    </row>
  </sheetData>
  <sheetProtection password="DF8A" sheet="1" objects="1" scenarios="1"/>
  <pageMargins left="0.7" right="0.7" top="0.75" bottom="0.75" header="0.3" footer="0.3"/>
  <pageSetup orientation="portrait" r:id="rId1"/>
  <headerFooter>
    <oddFooter>&amp;L&amp;1#&amp;"Calibri"&amp;11&amp;K000000Classification: Protected 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B3:XFD138"/>
  <sheetViews>
    <sheetView showGridLines="0" topLeftCell="B1" zoomScale="80" zoomScaleNormal="80" workbookViewId="0">
      <selection activeCell="I16" sqref="I16"/>
    </sheetView>
  </sheetViews>
  <sheetFormatPr defaultRowHeight="12.75" x14ac:dyDescent="0.2"/>
  <cols>
    <col min="1" max="1" width="3.140625" style="63" customWidth="1"/>
    <col min="2" max="2" width="45.42578125" style="63" customWidth="1"/>
    <col min="3" max="3" width="39.140625" style="63" customWidth="1"/>
    <col min="4" max="4" width="19.28515625" style="63" customWidth="1"/>
    <col min="5" max="5" width="13.42578125" style="63" bestFit="1" customWidth="1"/>
    <col min="6" max="6" width="19.5703125" style="63" bestFit="1" customWidth="1"/>
    <col min="7" max="7" width="13.140625" style="63" customWidth="1"/>
    <col min="8" max="22" width="21.140625" style="63" customWidth="1"/>
    <col min="23" max="16384" width="9.140625" style="63"/>
  </cols>
  <sheetData>
    <row r="3" spans="2:22" ht="18" x14ac:dyDescent="0.25">
      <c r="B3" s="207" t="s">
        <v>0</v>
      </c>
      <c r="C3" s="61"/>
      <c r="D3" s="62"/>
      <c r="E3" s="62"/>
      <c r="F3" s="62"/>
      <c r="H3" s="64"/>
      <c r="I3" s="64"/>
      <c r="J3" s="64"/>
      <c r="K3" s="65"/>
      <c r="L3" s="65" t="s">
        <v>108</v>
      </c>
      <c r="M3" s="144" t="str">
        <f>+ADMIN!B2</f>
        <v>OSRForecast</v>
      </c>
      <c r="N3" s="65"/>
      <c r="O3" s="65" t="s">
        <v>13</v>
      </c>
    </row>
    <row r="4" spans="2:22" ht="18" x14ac:dyDescent="0.25">
      <c r="B4" s="208" t="s">
        <v>84</v>
      </c>
      <c r="C4" s="67"/>
      <c r="D4" s="62"/>
      <c r="E4" s="62"/>
      <c r="F4" s="62"/>
      <c r="H4" s="68"/>
      <c r="L4" s="69" t="s">
        <v>109</v>
      </c>
      <c r="M4" s="144">
        <f>+ADMIN!B3</f>
        <v>1.02</v>
      </c>
    </row>
    <row r="5" spans="2:22" ht="18" x14ac:dyDescent="0.25">
      <c r="B5" s="70"/>
      <c r="C5" s="70"/>
      <c r="D5" s="70"/>
      <c r="E5" s="70"/>
      <c r="F5" s="70"/>
      <c r="G5" s="71"/>
      <c r="H5" s="64" t="s">
        <v>14</v>
      </c>
      <c r="I5" s="64"/>
      <c r="J5" s="72"/>
      <c r="K5" s="72"/>
      <c r="L5" s="68"/>
      <c r="M5" s="73"/>
      <c r="N5" s="73"/>
      <c r="O5" s="73"/>
      <c r="P5" s="73"/>
      <c r="Q5" s="73" t="s">
        <v>288</v>
      </c>
    </row>
    <row r="6" spans="2:22" ht="14.25" x14ac:dyDescent="0.2">
      <c r="B6" s="145" t="s">
        <v>4</v>
      </c>
      <c r="C6" s="238" t="s">
        <v>485</v>
      </c>
      <c r="D6" s="70"/>
      <c r="E6" s="70"/>
      <c r="F6" s="76"/>
      <c r="G6" s="76"/>
      <c r="H6" s="77" t="s">
        <v>411</v>
      </c>
      <c r="I6" s="78"/>
      <c r="J6" s="78"/>
      <c r="K6" s="79"/>
      <c r="L6" s="79"/>
      <c r="M6" s="79"/>
      <c r="N6" s="79"/>
      <c r="O6" s="79"/>
      <c r="P6" s="79"/>
      <c r="Q6" s="80"/>
    </row>
    <row r="7" spans="2:22" ht="14.25" x14ac:dyDescent="0.2">
      <c r="B7" s="146" t="s">
        <v>224</v>
      </c>
      <c r="C7" s="238" t="s">
        <v>473</v>
      </c>
      <c r="D7" s="70"/>
      <c r="E7" s="70"/>
      <c r="G7" s="76"/>
      <c r="H7" s="263" t="s">
        <v>410</v>
      </c>
      <c r="I7" s="264"/>
      <c r="J7" s="264"/>
      <c r="K7" s="85"/>
      <c r="L7" s="86"/>
      <c r="M7" s="86"/>
      <c r="N7" s="86"/>
      <c r="O7" s="86"/>
      <c r="P7" s="86"/>
      <c r="Q7" s="87"/>
      <c r="R7" s="84"/>
      <c r="S7" s="84"/>
      <c r="T7" s="84"/>
      <c r="U7" s="84"/>
    </row>
    <row r="8" spans="2:22" x14ac:dyDescent="0.2">
      <c r="B8" s="146" t="s">
        <v>154</v>
      </c>
      <c r="C8" s="238" t="s">
        <v>472</v>
      </c>
      <c r="D8" s="75"/>
      <c r="E8" s="70"/>
      <c r="F8" s="76"/>
      <c r="G8" s="76"/>
      <c r="H8" s="76"/>
      <c r="I8" s="76"/>
      <c r="J8" s="76"/>
      <c r="K8" s="76"/>
      <c r="L8" s="76"/>
      <c r="M8" s="76"/>
      <c r="N8" s="76"/>
      <c r="O8" s="76"/>
      <c r="P8" s="76"/>
      <c r="Q8" s="76"/>
      <c r="R8" s="76"/>
    </row>
    <row r="9" spans="2:22" x14ac:dyDescent="0.2">
      <c r="B9" s="146" t="s">
        <v>126</v>
      </c>
      <c r="C9" s="377" t="s">
        <v>471</v>
      </c>
      <c r="D9" s="75"/>
      <c r="E9" s="70"/>
      <c r="F9" s="76"/>
      <c r="G9" s="76"/>
      <c r="H9" s="76"/>
      <c r="I9" s="76"/>
      <c r="J9" s="76"/>
      <c r="K9" s="76"/>
      <c r="L9" s="76"/>
      <c r="M9" s="76"/>
      <c r="N9" s="76"/>
      <c r="O9" s="76"/>
      <c r="P9" s="76"/>
      <c r="Q9" s="76"/>
      <c r="R9" s="76"/>
    </row>
    <row r="10" spans="2:22" ht="14.25" x14ac:dyDescent="0.2">
      <c r="B10" s="146" t="s">
        <v>289</v>
      </c>
      <c r="C10" s="238" t="s">
        <v>225</v>
      </c>
      <c r="E10" s="70"/>
      <c r="F10" s="76"/>
      <c r="G10" s="76"/>
      <c r="H10" s="222"/>
      <c r="I10" s="82"/>
      <c r="J10" s="82"/>
      <c r="K10" s="82"/>
      <c r="L10" s="83"/>
      <c r="M10" s="83"/>
      <c r="N10" s="83"/>
      <c r="O10" s="83"/>
      <c r="P10" s="83"/>
      <c r="Q10" s="83"/>
    </row>
    <row r="11" spans="2:22" ht="14.25" x14ac:dyDescent="0.2">
      <c r="B11" s="284" t="s">
        <v>408</v>
      </c>
      <c r="C11" s="238" t="s">
        <v>229</v>
      </c>
      <c r="D11" s="75"/>
      <c r="E11" s="70"/>
      <c r="F11" s="76"/>
      <c r="G11" s="76"/>
      <c r="H11" s="222"/>
      <c r="I11" s="82"/>
      <c r="J11" s="82"/>
      <c r="K11" s="82"/>
      <c r="L11" s="83"/>
      <c r="M11" s="83"/>
      <c r="N11" s="83"/>
      <c r="O11" s="83"/>
      <c r="P11" s="83"/>
      <c r="Q11" s="83"/>
    </row>
    <row r="12" spans="2:22" ht="14.25" x14ac:dyDescent="0.2">
      <c r="B12" s="147" t="s">
        <v>324</v>
      </c>
      <c r="C12" s="238"/>
      <c r="D12" s="75"/>
      <c r="E12" s="75"/>
      <c r="F12" s="76"/>
      <c r="G12" s="76"/>
      <c r="H12" s="222"/>
      <c r="I12" s="82"/>
      <c r="J12" s="82"/>
      <c r="K12" s="82"/>
      <c r="L12" s="83"/>
      <c r="M12" s="83"/>
      <c r="N12" s="83"/>
      <c r="O12"/>
      <c r="P12" s="83"/>
      <c r="Q12" s="83"/>
    </row>
    <row r="13" spans="2:22" x14ac:dyDescent="0.2">
      <c r="B13" s="148"/>
      <c r="C13" s="75"/>
      <c r="D13" s="75"/>
      <c r="E13" s="70"/>
      <c r="F13" s="76"/>
      <c r="G13" s="76"/>
      <c r="H13" s="76"/>
      <c r="I13" s="76"/>
      <c r="J13" s="76"/>
    </row>
    <row r="14" spans="2:22" x14ac:dyDescent="0.2">
      <c r="B14" s="149" t="s">
        <v>114</v>
      </c>
      <c r="C14" s="295">
        <f>+Year_Submitted</f>
        <v>2022</v>
      </c>
      <c r="D14" s="75"/>
      <c r="E14" s="70"/>
      <c r="F14" s="76"/>
      <c r="G14" s="76"/>
      <c r="H14" s="76"/>
      <c r="I14" s="76"/>
      <c r="J14" s="76"/>
      <c r="K14" s="82"/>
      <c r="L14" s="83"/>
      <c r="M14" s="83"/>
      <c r="N14" s="83"/>
      <c r="O14" s="83"/>
      <c r="P14" s="83"/>
      <c r="Q14" s="83"/>
    </row>
    <row r="15" spans="2:22" ht="14.25" x14ac:dyDescent="0.2">
      <c r="E15" s="70"/>
      <c r="G15" s="7"/>
      <c r="H15" s="221" t="s">
        <v>235</v>
      </c>
      <c r="I15" s="83"/>
      <c r="J15" s="83"/>
      <c r="K15" s="83"/>
      <c r="L15" s="83"/>
      <c r="M15" s="83"/>
      <c r="N15" s="83"/>
      <c r="O15" s="83"/>
      <c r="P15" s="83"/>
      <c r="Q15" s="83"/>
    </row>
    <row r="16" spans="2:22" ht="14.25" x14ac:dyDescent="0.2">
      <c r="B16" s="88"/>
      <c r="G16" s="3" t="s">
        <v>100</v>
      </c>
      <c r="H16" s="209">
        <v>2022</v>
      </c>
      <c r="I16" s="209">
        <f t="shared" ref="I16:V16" si="0">H16+1</f>
        <v>2023</v>
      </c>
      <c r="J16" s="209">
        <f t="shared" si="0"/>
        <v>2024</v>
      </c>
      <c r="K16" s="209">
        <f t="shared" si="0"/>
        <v>2025</v>
      </c>
      <c r="L16" s="209">
        <f t="shared" si="0"/>
        <v>2026</v>
      </c>
      <c r="M16" s="209">
        <f t="shared" si="0"/>
        <v>2027</v>
      </c>
      <c r="N16" s="209">
        <f t="shared" si="0"/>
        <v>2028</v>
      </c>
      <c r="O16" s="209">
        <f t="shared" si="0"/>
        <v>2029</v>
      </c>
      <c r="P16" s="209">
        <f t="shared" si="0"/>
        <v>2030</v>
      </c>
      <c r="Q16" s="209">
        <f t="shared" si="0"/>
        <v>2031</v>
      </c>
      <c r="R16" s="209">
        <f t="shared" si="0"/>
        <v>2032</v>
      </c>
      <c r="S16" s="209">
        <f t="shared" si="0"/>
        <v>2033</v>
      </c>
      <c r="T16" s="209">
        <f t="shared" si="0"/>
        <v>2034</v>
      </c>
      <c r="U16" s="209">
        <f t="shared" si="0"/>
        <v>2035</v>
      </c>
      <c r="V16" s="209">
        <f t="shared" si="0"/>
        <v>2036</v>
      </c>
    </row>
    <row r="17" spans="2:22" x14ac:dyDescent="0.2">
      <c r="G17" s="7"/>
    </row>
    <row r="18" spans="2:22" ht="14.25" x14ac:dyDescent="0.2">
      <c r="B18" s="155" t="s">
        <v>209</v>
      </c>
      <c r="C18" s="150"/>
      <c r="D18" s="97"/>
      <c r="G18" s="90" t="s">
        <v>157</v>
      </c>
      <c r="H18" s="306">
        <v>8400000000</v>
      </c>
      <c r="I18" s="91"/>
      <c r="J18" s="92"/>
      <c r="K18" s="92"/>
      <c r="L18" s="92"/>
      <c r="M18" s="92"/>
      <c r="N18" s="92"/>
      <c r="O18" s="92"/>
      <c r="P18" s="92"/>
      <c r="Q18" s="92"/>
    </row>
    <row r="19" spans="2:22" x14ac:dyDescent="0.2">
      <c r="B19" s="69"/>
      <c r="C19" s="69"/>
      <c r="D19" s="69"/>
      <c r="E19" s="84"/>
      <c r="F19" s="84"/>
      <c r="G19" s="93"/>
      <c r="H19" s="94"/>
      <c r="I19" s="91"/>
      <c r="J19" s="92"/>
      <c r="K19" s="92"/>
      <c r="L19" s="94"/>
      <c r="M19" s="94"/>
      <c r="N19" s="94"/>
      <c r="O19" s="94"/>
      <c r="P19" s="94"/>
      <c r="Q19" s="94"/>
    </row>
    <row r="20" spans="2:22" ht="14.25" x14ac:dyDescent="0.2">
      <c r="B20" s="69"/>
      <c r="D20" s="270" t="s">
        <v>112</v>
      </c>
      <c r="E20" s="95" t="s">
        <v>85</v>
      </c>
      <c r="F20" s="95" t="s">
        <v>86</v>
      </c>
      <c r="G20" s="93"/>
      <c r="H20" s="94"/>
      <c r="I20" s="94"/>
      <c r="J20" s="94"/>
      <c r="K20" s="94"/>
      <c r="L20" s="94"/>
      <c r="M20" s="94"/>
      <c r="N20" s="94"/>
      <c r="O20" s="94"/>
      <c r="P20" s="94"/>
      <c r="Q20" s="94"/>
    </row>
    <row r="21" spans="2:22" ht="14.25" x14ac:dyDescent="0.2">
      <c r="B21" s="20" t="s">
        <v>210</v>
      </c>
      <c r="C21" s="63" t="s">
        <v>16</v>
      </c>
      <c r="D21" s="266">
        <v>1015</v>
      </c>
      <c r="E21" s="267">
        <v>0.04</v>
      </c>
      <c r="F21" s="268">
        <v>2</v>
      </c>
      <c r="G21" s="96" t="s">
        <v>99</v>
      </c>
      <c r="H21" s="310">
        <f>+Volumes!H14</f>
        <v>5200000</v>
      </c>
      <c r="I21" s="310">
        <f>+Volumes!I14</f>
        <v>5200000</v>
      </c>
      <c r="J21" s="310">
        <f>+Volumes!J14</f>
        <v>5200000</v>
      </c>
      <c r="K21" s="310">
        <f>+Volumes!K14</f>
        <v>6900000</v>
      </c>
      <c r="L21" s="310">
        <f>+Volumes!L14</f>
        <v>8700000</v>
      </c>
      <c r="M21" s="310">
        <f>+Volumes!M14</f>
        <v>10400000</v>
      </c>
      <c r="N21" s="310">
        <f>+Volumes!N14</f>
        <v>10400000</v>
      </c>
      <c r="O21" s="310">
        <f>+Volumes!O14</f>
        <v>10400000</v>
      </c>
      <c r="P21" s="310">
        <f>+Volumes!P14</f>
        <v>10400000</v>
      </c>
      <c r="Q21" s="310">
        <f>+Volumes!Q14</f>
        <v>10400000</v>
      </c>
      <c r="R21" s="310">
        <f>+Volumes!R14</f>
        <v>10400000</v>
      </c>
      <c r="S21" s="310">
        <f>+Volumes!S14</f>
        <v>10400000</v>
      </c>
      <c r="T21" s="310">
        <f>+Volumes!T14</f>
        <v>10400000</v>
      </c>
      <c r="U21" s="310">
        <f>+Volumes!U14</f>
        <v>10400000</v>
      </c>
      <c r="V21" s="310">
        <f>+Volumes!V14</f>
        <v>10400000</v>
      </c>
    </row>
    <row r="22" spans="2:22" s="84" customFormat="1" x14ac:dyDescent="0.2">
      <c r="B22" s="97"/>
      <c r="G22" s="98"/>
      <c r="H22" s="99"/>
      <c r="I22" s="99"/>
      <c r="J22" s="99"/>
      <c r="K22" s="99"/>
      <c r="L22" s="99"/>
      <c r="M22" s="99"/>
      <c r="N22" s="99"/>
      <c r="O22" s="99"/>
      <c r="P22" s="99"/>
      <c r="Q22" s="99"/>
      <c r="R22" s="99"/>
      <c r="S22" s="99"/>
      <c r="T22" s="99"/>
      <c r="U22" s="99"/>
      <c r="V22" s="99"/>
    </row>
    <row r="23" spans="2:22" s="84" customFormat="1" ht="14.25" x14ac:dyDescent="0.2">
      <c r="B23" s="218" t="s">
        <v>211</v>
      </c>
      <c r="D23" s="83"/>
      <c r="E23" s="83"/>
      <c r="F23" s="83"/>
      <c r="G23" s="98" t="s">
        <v>99</v>
      </c>
      <c r="H23" s="311" t="str">
        <f>IF($C$11="SAGD",Volumes!H29,IF($C$11="CSS",Volumes!H29,IF($C$11="Other",Volumes!H29,"")))</f>
        <v/>
      </c>
      <c r="I23" s="311" t="str">
        <f>IF($C$11="SAGD",Volumes!I29,IF($C$11="CSS",Volumes!I29,IF($C$11="Other",Volumes!I29,"")))</f>
        <v/>
      </c>
      <c r="J23" s="311" t="str">
        <f>IF($C$11="SAGD",Volumes!J29,IF($C$11="CSS",Volumes!J29,IF($C$11="Other",Volumes!J29,"")))</f>
        <v/>
      </c>
      <c r="K23" s="311" t="str">
        <f>IF($C$11="SAGD",Volumes!K29,IF($C$11="CSS",Volumes!K29,IF($C$11="Other",Volumes!K29,"")))</f>
        <v/>
      </c>
      <c r="L23" s="311" t="str">
        <f>IF($C$11="SAGD",Volumes!L29,IF($C$11="CSS",Volumes!L29,IF($C$11="Other",Volumes!L29,"")))</f>
        <v/>
      </c>
      <c r="M23" s="311" t="str">
        <f>IF($C$11="SAGD",Volumes!M29,IF($C$11="CSS",Volumes!M29,IF($C$11="Other",Volumes!M29,"")))</f>
        <v/>
      </c>
      <c r="N23" s="311" t="str">
        <f>IF($C$11="SAGD",Volumes!N29,IF($C$11="CSS",Volumes!N29,IF($C$11="Other",Volumes!N29,"")))</f>
        <v/>
      </c>
      <c r="O23" s="311" t="str">
        <f>IF($C$11="SAGD",Volumes!O29,IF($C$11="CSS",Volumes!O29,IF($C$11="Other",Volumes!O29,"")))</f>
        <v/>
      </c>
      <c r="P23" s="311" t="str">
        <f>IF($C$11="SAGD",Volumes!P29,IF($C$11="CSS",Volumes!P29,IF($C$11="Other",Volumes!P29,"")))</f>
        <v/>
      </c>
      <c r="Q23" s="311" t="str">
        <f>IF($C$11="SAGD",Volumes!Q29,IF($C$11="CSS",Volumes!Q29,IF($C$11="Other",Volumes!Q29,"")))</f>
        <v/>
      </c>
      <c r="R23" s="311" t="str">
        <f>IF($C$11="SAGD",Volumes!R29,IF($C$11="CSS",Volumes!R29,IF($C$11="Other",Volumes!R29,"")))</f>
        <v/>
      </c>
      <c r="S23" s="311" t="str">
        <f>IF($C$11="SAGD",Volumes!S29,IF($C$11="CSS",Volumes!S29,IF($C$11="Other",Volumes!S29,"")))</f>
        <v/>
      </c>
      <c r="T23" s="311" t="str">
        <f>IF($C$11="SAGD",Volumes!T29,IF($C$11="CSS",Volumes!T29,IF($C$11="Other",Volumes!T29,"")))</f>
        <v/>
      </c>
      <c r="U23" s="311" t="str">
        <f>IF($C$11="SAGD",Volumes!U29,IF($C$11="CSS",Volumes!U29,IF($C$11="Other",Volumes!U29,"")))</f>
        <v/>
      </c>
      <c r="V23" s="311" t="str">
        <f>IF($C$11="SAGD",Volumes!V29,IF($C$11="CSS",Volumes!V29,IF($C$11="Other",Volumes!V29,"")))</f>
        <v/>
      </c>
    </row>
    <row r="24" spans="2:22" s="84" customFormat="1" x14ac:dyDescent="0.2">
      <c r="B24" s="97"/>
      <c r="D24" s="83"/>
      <c r="E24" s="83"/>
      <c r="F24" s="83"/>
      <c r="G24" s="98"/>
      <c r="H24" s="99"/>
      <c r="I24" s="99"/>
      <c r="J24" s="99"/>
      <c r="K24" s="99"/>
      <c r="L24" s="99"/>
      <c r="M24" s="99"/>
      <c r="N24" s="99"/>
      <c r="O24" s="99"/>
      <c r="P24" s="99"/>
      <c r="Q24" s="99"/>
      <c r="R24" s="99"/>
      <c r="S24" s="99"/>
      <c r="T24" s="99"/>
      <c r="U24" s="99"/>
      <c r="V24" s="99"/>
    </row>
    <row r="25" spans="2:22" ht="14.25" x14ac:dyDescent="0.2">
      <c r="B25" s="219" t="s">
        <v>212</v>
      </c>
      <c r="C25" s="100" t="s">
        <v>17</v>
      </c>
      <c r="D25" s="83"/>
      <c r="E25" s="76"/>
      <c r="F25" s="76"/>
      <c r="G25" s="93" t="s">
        <v>111</v>
      </c>
      <c r="H25" s="307">
        <v>180</v>
      </c>
      <c r="I25" s="307">
        <v>183.6</v>
      </c>
      <c r="J25" s="307">
        <v>187.27</v>
      </c>
      <c r="K25" s="307">
        <v>191.02</v>
      </c>
      <c r="L25" s="307">
        <v>194.84</v>
      </c>
      <c r="M25" s="307">
        <v>198.73</v>
      </c>
      <c r="N25" s="307">
        <v>202.71</v>
      </c>
      <c r="O25" s="307">
        <v>206.76</v>
      </c>
      <c r="P25" s="307">
        <v>210.9</v>
      </c>
      <c r="Q25" s="307">
        <v>215.12</v>
      </c>
      <c r="R25" s="307">
        <v>219.42</v>
      </c>
      <c r="S25" s="307">
        <v>223.81</v>
      </c>
      <c r="T25" s="307">
        <v>228.28</v>
      </c>
      <c r="U25" s="307">
        <v>232.85</v>
      </c>
      <c r="V25" s="307">
        <v>237.51</v>
      </c>
    </row>
    <row r="26" spans="2:22" s="84" customFormat="1" x14ac:dyDescent="0.2">
      <c r="B26" s="97"/>
      <c r="D26" s="60" t="s">
        <v>48</v>
      </c>
      <c r="E26" s="83"/>
      <c r="F26" s="83"/>
      <c r="G26" s="98"/>
      <c r="H26" s="99"/>
      <c r="I26" s="99"/>
      <c r="J26" s="99"/>
      <c r="K26" s="99"/>
      <c r="L26" s="99"/>
      <c r="M26" s="99"/>
      <c r="N26" s="99"/>
      <c r="O26" s="99"/>
      <c r="P26" s="99"/>
      <c r="Q26" s="99"/>
      <c r="R26" s="99"/>
      <c r="S26" s="99"/>
      <c r="T26" s="99"/>
      <c r="U26" s="99"/>
      <c r="V26" s="99"/>
    </row>
    <row r="27" spans="2:22" ht="14.25" x14ac:dyDescent="0.2">
      <c r="B27" s="3" t="s">
        <v>213</v>
      </c>
      <c r="C27" s="63" t="s">
        <v>87</v>
      </c>
      <c r="D27" s="390" t="s">
        <v>221</v>
      </c>
      <c r="E27" s="391"/>
      <c r="F27" s="392"/>
      <c r="G27" s="96" t="s">
        <v>99</v>
      </c>
      <c r="H27" s="271">
        <v>0</v>
      </c>
      <c r="I27" s="271">
        <v>0</v>
      </c>
      <c r="J27" s="271">
        <v>0</v>
      </c>
      <c r="K27" s="271">
        <v>0</v>
      </c>
      <c r="L27" s="271">
        <v>0</v>
      </c>
      <c r="M27" s="271">
        <v>0</v>
      </c>
      <c r="N27" s="271">
        <v>0</v>
      </c>
      <c r="O27" s="271">
        <v>0</v>
      </c>
      <c r="P27" s="271">
        <v>0</v>
      </c>
      <c r="Q27" s="271">
        <v>0</v>
      </c>
      <c r="R27" s="271">
        <v>0</v>
      </c>
      <c r="S27" s="271">
        <v>0</v>
      </c>
      <c r="T27" s="271">
        <v>0</v>
      </c>
      <c r="U27" s="271">
        <v>0</v>
      </c>
      <c r="V27" s="271">
        <v>0</v>
      </c>
    </row>
    <row r="28" spans="2:22" x14ac:dyDescent="0.2">
      <c r="B28" s="69"/>
      <c r="C28" s="7"/>
      <c r="D28" s="60" t="s">
        <v>15</v>
      </c>
      <c r="E28" s="60"/>
      <c r="F28" s="60"/>
      <c r="G28" s="96"/>
      <c r="H28" s="101"/>
      <c r="I28" s="101"/>
      <c r="J28" s="101"/>
      <c r="K28" s="101"/>
      <c r="L28" s="101"/>
      <c r="M28" s="101"/>
      <c r="N28" s="101"/>
      <c r="O28" s="101"/>
      <c r="P28" s="101"/>
      <c r="Q28" s="101"/>
      <c r="R28" s="101"/>
      <c r="S28" s="101"/>
      <c r="T28" s="101"/>
      <c r="U28" s="101"/>
      <c r="V28" s="101"/>
    </row>
    <row r="29" spans="2:22" s="84" customFormat="1" ht="13.5" x14ac:dyDescent="0.2">
      <c r="B29" s="102"/>
      <c r="C29" s="63" t="s">
        <v>31</v>
      </c>
      <c r="D29" s="390" t="s">
        <v>474</v>
      </c>
      <c r="E29" s="391"/>
      <c r="F29" s="392"/>
      <c r="G29" s="93" t="s">
        <v>111</v>
      </c>
      <c r="H29" s="307">
        <v>0</v>
      </c>
      <c r="I29" s="307">
        <v>0</v>
      </c>
      <c r="J29" s="307">
        <v>0</v>
      </c>
      <c r="K29" s="307">
        <v>0</v>
      </c>
      <c r="L29" s="307">
        <v>0</v>
      </c>
      <c r="M29" s="307">
        <v>0</v>
      </c>
      <c r="N29" s="307">
        <v>0</v>
      </c>
      <c r="O29" s="307">
        <v>0</v>
      </c>
      <c r="P29" s="307">
        <v>0</v>
      </c>
      <c r="Q29" s="307">
        <v>0</v>
      </c>
      <c r="R29" s="307">
        <v>0</v>
      </c>
      <c r="S29" s="307">
        <v>0</v>
      </c>
      <c r="T29" s="307">
        <v>0</v>
      </c>
      <c r="U29" s="307">
        <v>0</v>
      </c>
      <c r="V29" s="307">
        <v>0</v>
      </c>
    </row>
    <row r="30" spans="2:22" s="84" customFormat="1" x14ac:dyDescent="0.2">
      <c r="B30" s="102"/>
      <c r="C30" s="63"/>
      <c r="D30" s="103"/>
      <c r="E30" s="103"/>
      <c r="F30" s="103"/>
      <c r="G30" s="93"/>
      <c r="H30" s="99"/>
      <c r="I30" s="99"/>
      <c r="J30" s="99"/>
      <c r="K30" s="99"/>
      <c r="L30" s="99"/>
      <c r="M30" s="99"/>
      <c r="N30" s="99"/>
      <c r="O30" s="99"/>
      <c r="P30" s="99"/>
      <c r="Q30" s="99"/>
      <c r="R30" s="99"/>
      <c r="S30" s="99"/>
      <c r="T30" s="99"/>
      <c r="U30" s="99"/>
      <c r="V30" s="99"/>
    </row>
    <row r="31" spans="2:22" s="84" customFormat="1" x14ac:dyDescent="0.2">
      <c r="B31" s="102"/>
      <c r="D31" s="23" t="s">
        <v>22</v>
      </c>
      <c r="E31" s="83"/>
      <c r="F31" s="83"/>
      <c r="G31" s="104"/>
      <c r="H31" s="99"/>
      <c r="I31" s="99"/>
      <c r="J31" s="99"/>
      <c r="K31" s="99"/>
      <c r="L31" s="99"/>
      <c r="M31" s="99"/>
      <c r="N31" s="99"/>
      <c r="O31" s="99"/>
      <c r="P31" s="99"/>
      <c r="Q31" s="99"/>
      <c r="R31" s="99"/>
      <c r="S31" s="99"/>
      <c r="T31" s="99"/>
      <c r="U31" s="99"/>
      <c r="V31" s="99"/>
    </row>
    <row r="32" spans="2:22" s="84" customFormat="1" ht="14.25" x14ac:dyDescent="0.2">
      <c r="B32" s="3" t="s">
        <v>214</v>
      </c>
      <c r="C32" s="97"/>
      <c r="D32" s="393" t="s">
        <v>60</v>
      </c>
      <c r="E32" s="394"/>
      <c r="F32" s="395"/>
      <c r="G32" s="105" t="s">
        <v>157</v>
      </c>
      <c r="H32" s="307">
        <v>2000000</v>
      </c>
      <c r="I32" s="307">
        <v>2000000</v>
      </c>
      <c r="J32" s="307">
        <v>2000000</v>
      </c>
      <c r="K32" s="307">
        <v>2000000</v>
      </c>
      <c r="L32" s="307">
        <v>2000000</v>
      </c>
      <c r="M32" s="307">
        <v>2000000</v>
      </c>
      <c r="N32" s="307">
        <v>2000000</v>
      </c>
      <c r="O32" s="307">
        <v>2000000</v>
      </c>
      <c r="P32" s="307">
        <v>2000000</v>
      </c>
      <c r="Q32" s="307">
        <v>2000000</v>
      </c>
      <c r="R32" s="307">
        <v>2000000</v>
      </c>
      <c r="S32" s="307">
        <v>2000000</v>
      </c>
      <c r="T32" s="307">
        <v>2000000</v>
      </c>
      <c r="U32" s="307">
        <v>2000000</v>
      </c>
      <c r="V32" s="307">
        <v>2000000</v>
      </c>
    </row>
    <row r="33" spans="2:25" s="84" customFormat="1" x14ac:dyDescent="0.2">
      <c r="B33" s="102"/>
      <c r="C33" s="106"/>
      <c r="D33" s="97"/>
      <c r="G33" s="98"/>
      <c r="H33" s="98"/>
      <c r="I33" s="98"/>
      <c r="J33" s="98"/>
      <c r="K33" s="98"/>
      <c r="L33" s="98"/>
      <c r="M33" s="98"/>
      <c r="N33" s="98"/>
      <c r="O33" s="98"/>
      <c r="P33" s="98"/>
      <c r="Q33" s="98"/>
      <c r="R33" s="98"/>
      <c r="S33" s="98"/>
      <c r="T33" s="98"/>
      <c r="U33" s="98"/>
      <c r="V33" s="98"/>
      <c r="W33" s="98"/>
      <c r="X33" s="98"/>
      <c r="Y33" s="98"/>
    </row>
    <row r="34" spans="2:25" ht="14.25" x14ac:dyDescent="0.2">
      <c r="B34" s="218" t="s">
        <v>215</v>
      </c>
      <c r="C34" s="97"/>
      <c r="D34" s="97"/>
      <c r="E34" s="84"/>
      <c r="F34" s="84"/>
      <c r="G34" s="98" t="s">
        <v>168</v>
      </c>
      <c r="H34" s="310">
        <f>Volumes!H44</f>
        <v>1560000</v>
      </c>
      <c r="I34" s="310">
        <f>Volumes!I44</f>
        <v>1560000</v>
      </c>
      <c r="J34" s="310">
        <f>Volumes!J44</f>
        <v>1560000</v>
      </c>
      <c r="K34" s="310">
        <f>Volumes!K44</f>
        <v>2070000</v>
      </c>
      <c r="L34" s="310">
        <f>Volumes!L44</f>
        <v>2610000</v>
      </c>
      <c r="M34" s="310">
        <f>Volumes!M44</f>
        <v>3120000</v>
      </c>
      <c r="N34" s="310">
        <f>Volumes!N44</f>
        <v>3120000</v>
      </c>
      <c r="O34" s="310">
        <f>Volumes!O44</f>
        <v>3120000</v>
      </c>
      <c r="P34" s="310">
        <f>Volumes!P44</f>
        <v>3120000</v>
      </c>
      <c r="Q34" s="310">
        <f>Volumes!Q44</f>
        <v>3120000</v>
      </c>
      <c r="R34" s="310">
        <f>Volumes!R44</f>
        <v>3120000</v>
      </c>
      <c r="S34" s="310">
        <f>Volumes!S44</f>
        <v>3120000</v>
      </c>
      <c r="T34" s="310">
        <f>Volumes!T44</f>
        <v>3120000</v>
      </c>
      <c r="U34" s="310">
        <f>Volumes!U44</f>
        <v>3120000</v>
      </c>
      <c r="V34" s="310">
        <f>Volumes!V44</f>
        <v>3120000</v>
      </c>
    </row>
    <row r="35" spans="2:25" ht="14.25" x14ac:dyDescent="0.2">
      <c r="B35" s="220" t="s">
        <v>216</v>
      </c>
      <c r="C35" s="97"/>
      <c r="D35" s="97"/>
      <c r="E35" s="97"/>
      <c r="F35" s="97"/>
      <c r="G35" s="98" t="s">
        <v>168</v>
      </c>
      <c r="H35" s="309"/>
      <c r="I35" s="309"/>
      <c r="J35" s="309"/>
      <c r="K35" s="309"/>
      <c r="L35" s="309"/>
      <c r="M35" s="309"/>
      <c r="N35" s="309"/>
      <c r="O35" s="309"/>
      <c r="P35" s="309"/>
      <c r="Q35" s="309"/>
      <c r="R35" s="309"/>
      <c r="S35" s="309"/>
      <c r="T35" s="309"/>
      <c r="U35" s="309"/>
      <c r="V35" s="309"/>
    </row>
    <row r="36" spans="2:25" s="84" customFormat="1" x14ac:dyDescent="0.2">
      <c r="B36" s="24"/>
      <c r="C36" s="97"/>
      <c r="D36" s="97"/>
      <c r="F36" s="69"/>
      <c r="G36" s="98"/>
      <c r="H36" s="98"/>
      <c r="I36" s="98"/>
      <c r="J36" s="98"/>
      <c r="K36" s="98"/>
      <c r="L36" s="98"/>
      <c r="M36" s="98"/>
      <c r="N36" s="98"/>
      <c r="O36" s="98"/>
      <c r="P36" s="98"/>
      <c r="Q36" s="98"/>
      <c r="R36" s="98"/>
      <c r="S36" s="98"/>
      <c r="T36" s="98"/>
      <c r="U36" s="98"/>
      <c r="V36" s="98"/>
      <c r="W36" s="98"/>
      <c r="X36" s="98"/>
      <c r="Y36" s="98"/>
    </row>
    <row r="37" spans="2:25" ht="14.25" x14ac:dyDescent="0.2">
      <c r="B37" s="3" t="s">
        <v>217</v>
      </c>
      <c r="C37" s="97"/>
      <c r="D37" s="97"/>
      <c r="E37" s="84"/>
      <c r="F37" s="69"/>
      <c r="G37" s="104" t="s">
        <v>5</v>
      </c>
      <c r="H37" s="307">
        <v>2.5</v>
      </c>
      <c r="I37" s="307">
        <v>2.5499999999999998</v>
      </c>
      <c r="J37" s="307">
        <v>2.6</v>
      </c>
      <c r="K37" s="307">
        <v>2.65</v>
      </c>
      <c r="L37" s="307">
        <v>2.71</v>
      </c>
      <c r="M37" s="307">
        <v>2.76</v>
      </c>
      <c r="N37" s="307">
        <v>2.82</v>
      </c>
      <c r="O37" s="307">
        <v>2.87</v>
      </c>
      <c r="P37" s="307">
        <v>2.93</v>
      </c>
      <c r="Q37" s="307">
        <v>2.99</v>
      </c>
      <c r="R37" s="307">
        <v>3.05</v>
      </c>
      <c r="S37" s="307">
        <v>3.11</v>
      </c>
      <c r="T37" s="307">
        <v>3.17</v>
      </c>
      <c r="U37" s="307">
        <v>3.23</v>
      </c>
      <c r="V37" s="307">
        <v>3.3</v>
      </c>
    </row>
    <row r="38" spans="2:25" x14ac:dyDescent="0.2">
      <c r="B38" s="69"/>
      <c r="F38" s="69"/>
      <c r="G38" s="93"/>
      <c r="H38" s="108"/>
      <c r="I38" s="108"/>
      <c r="J38" s="108"/>
      <c r="K38" s="108"/>
      <c r="L38" s="108"/>
      <c r="M38" s="108"/>
      <c r="N38" s="108"/>
      <c r="O38" s="108"/>
      <c r="P38" s="108"/>
      <c r="Q38" s="108"/>
      <c r="R38" s="108"/>
      <c r="S38" s="108"/>
      <c r="T38" s="108"/>
      <c r="U38" s="108"/>
      <c r="V38" s="108"/>
    </row>
    <row r="39" spans="2:25" ht="14.25" x14ac:dyDescent="0.2">
      <c r="B39" s="20" t="s">
        <v>218</v>
      </c>
      <c r="C39" s="150" t="s">
        <v>290</v>
      </c>
      <c r="D39" s="84"/>
      <c r="E39" s="84"/>
      <c r="F39" s="69"/>
    </row>
    <row r="40" spans="2:25" x14ac:dyDescent="0.2">
      <c r="B40" s="20"/>
      <c r="C40" s="151" t="s">
        <v>152</v>
      </c>
      <c r="D40" s="84"/>
      <c r="E40" s="84"/>
      <c r="F40" s="69"/>
      <c r="G40" s="105" t="s">
        <v>157</v>
      </c>
      <c r="H40" s="312">
        <f>+'Non-Energy Operating Costs'!G14</f>
        <v>490620000</v>
      </c>
      <c r="I40" s="312">
        <f>+'Non-Energy Operating Costs'!H14</f>
        <v>490620000</v>
      </c>
      <c r="J40" s="312">
        <f>+'Non-Energy Operating Costs'!I14</f>
        <v>490620000</v>
      </c>
      <c r="K40" s="312">
        <f>+'Non-Energy Operating Costs'!J14</f>
        <v>651015000</v>
      </c>
      <c r="L40" s="312">
        <f>+'Non-Energy Operating Costs'!K14</f>
        <v>820845000</v>
      </c>
      <c r="M40" s="312">
        <f>+'Non-Energy Operating Costs'!L14</f>
        <v>981240000</v>
      </c>
      <c r="N40" s="312">
        <f>+'Non-Energy Operating Costs'!M14</f>
        <v>981240000</v>
      </c>
      <c r="O40" s="312">
        <f>+'Non-Energy Operating Costs'!N14</f>
        <v>981240000</v>
      </c>
      <c r="P40" s="312">
        <f>+'Non-Energy Operating Costs'!O14</f>
        <v>981240000</v>
      </c>
      <c r="Q40" s="312">
        <f>+'Non-Energy Operating Costs'!P14</f>
        <v>981240000</v>
      </c>
      <c r="R40" s="312">
        <f>+'Non-Energy Operating Costs'!Q14</f>
        <v>981240000</v>
      </c>
      <c r="S40" s="312">
        <f>+'Non-Energy Operating Costs'!R14</f>
        <v>981240000</v>
      </c>
      <c r="T40" s="312">
        <f>+'Non-Energy Operating Costs'!S14</f>
        <v>981240000</v>
      </c>
      <c r="U40" s="312">
        <f>+'Non-Energy Operating Costs'!T14</f>
        <v>981240000</v>
      </c>
      <c r="V40" s="312">
        <f>+'Non-Energy Operating Costs'!U14</f>
        <v>981240000</v>
      </c>
    </row>
    <row r="41" spans="2:25" x14ac:dyDescent="0.2">
      <c r="B41" s="20"/>
      <c r="C41" s="151" t="s">
        <v>153</v>
      </c>
      <c r="D41" s="84"/>
      <c r="E41" s="84"/>
      <c r="F41" s="69"/>
      <c r="G41" s="105" t="s">
        <v>157</v>
      </c>
      <c r="H41" s="312">
        <f>+'Non-Energy Operating Costs'!G30</f>
        <v>400000000</v>
      </c>
      <c r="I41" s="312">
        <f>+'Non-Energy Operating Costs'!H30</f>
        <v>400000000</v>
      </c>
      <c r="J41" s="312">
        <f>+'Non-Energy Operating Costs'!I30</f>
        <v>400000000</v>
      </c>
      <c r="K41" s="312">
        <f>+'Non-Energy Operating Costs'!J30</f>
        <v>800000000</v>
      </c>
      <c r="L41" s="312">
        <f>+'Non-Energy Operating Costs'!K30</f>
        <v>800000000</v>
      </c>
      <c r="M41" s="312">
        <f>+'Non-Energy Operating Costs'!L30</f>
        <v>800000000</v>
      </c>
      <c r="N41" s="312">
        <f>+'Non-Energy Operating Costs'!M30</f>
        <v>800000000</v>
      </c>
      <c r="O41" s="312">
        <f>+'Non-Energy Operating Costs'!N30</f>
        <v>800000000</v>
      </c>
      <c r="P41" s="312">
        <f>+'Non-Energy Operating Costs'!O30</f>
        <v>800000000</v>
      </c>
      <c r="Q41" s="312">
        <f>+'Non-Energy Operating Costs'!P30</f>
        <v>800000000</v>
      </c>
      <c r="R41" s="312">
        <f>+'Non-Energy Operating Costs'!Q30</f>
        <v>800000000</v>
      </c>
      <c r="S41" s="312">
        <f>+'Non-Energy Operating Costs'!R30</f>
        <v>800000000</v>
      </c>
      <c r="T41" s="312">
        <f>+'Non-Energy Operating Costs'!S30</f>
        <v>800000000</v>
      </c>
      <c r="U41" s="312">
        <f>+'Non-Energy Operating Costs'!T30</f>
        <v>800000000</v>
      </c>
      <c r="V41" s="312">
        <f>+'Non-Energy Operating Costs'!U30</f>
        <v>800000000</v>
      </c>
    </row>
    <row r="42" spans="2:25" x14ac:dyDescent="0.2">
      <c r="B42" s="20"/>
      <c r="C42" s="175" t="s">
        <v>119</v>
      </c>
      <c r="D42" s="84"/>
      <c r="E42" s="84"/>
      <c r="F42" s="69"/>
      <c r="G42" s="177" t="s">
        <v>157</v>
      </c>
      <c r="H42" s="313">
        <f t="shared" ref="H42:V42" si="1">+H41+H40</f>
        <v>890620000</v>
      </c>
      <c r="I42" s="313">
        <f t="shared" si="1"/>
        <v>890620000</v>
      </c>
      <c r="J42" s="313">
        <f t="shared" si="1"/>
        <v>890620000</v>
      </c>
      <c r="K42" s="313">
        <f t="shared" si="1"/>
        <v>1451015000</v>
      </c>
      <c r="L42" s="313">
        <f t="shared" si="1"/>
        <v>1620845000</v>
      </c>
      <c r="M42" s="313">
        <f t="shared" si="1"/>
        <v>1781240000</v>
      </c>
      <c r="N42" s="313">
        <f t="shared" si="1"/>
        <v>1781240000</v>
      </c>
      <c r="O42" s="313">
        <f t="shared" si="1"/>
        <v>1781240000</v>
      </c>
      <c r="P42" s="313">
        <f t="shared" si="1"/>
        <v>1781240000</v>
      </c>
      <c r="Q42" s="313">
        <f t="shared" si="1"/>
        <v>1781240000</v>
      </c>
      <c r="R42" s="313">
        <f t="shared" si="1"/>
        <v>1781240000</v>
      </c>
      <c r="S42" s="313">
        <f t="shared" si="1"/>
        <v>1781240000</v>
      </c>
      <c r="T42" s="313">
        <f t="shared" si="1"/>
        <v>1781240000</v>
      </c>
      <c r="U42" s="313">
        <f t="shared" si="1"/>
        <v>1781240000</v>
      </c>
      <c r="V42" s="313">
        <f t="shared" si="1"/>
        <v>1781240000</v>
      </c>
    </row>
    <row r="43" spans="2:25" x14ac:dyDescent="0.2">
      <c r="B43" s="20"/>
      <c r="C43" s="151"/>
      <c r="D43" s="84"/>
      <c r="E43" s="84"/>
      <c r="F43" s="69"/>
      <c r="G43" s="105"/>
      <c r="H43" s="152"/>
      <c r="I43" s="152"/>
      <c r="J43" s="152"/>
      <c r="K43" s="152"/>
      <c r="L43" s="152"/>
      <c r="M43" s="152"/>
      <c r="N43" s="152"/>
      <c r="O43" s="152"/>
      <c r="P43" s="152"/>
      <c r="Q43" s="152"/>
      <c r="R43" s="152"/>
      <c r="S43" s="152"/>
      <c r="T43" s="152"/>
      <c r="U43" s="152"/>
      <c r="V43" s="152"/>
    </row>
    <row r="44" spans="2:25" x14ac:dyDescent="0.2">
      <c r="B44" s="69"/>
      <c r="C44" s="109" t="s">
        <v>47</v>
      </c>
      <c r="D44" s="110"/>
      <c r="E44" s="110"/>
      <c r="F44" s="69"/>
      <c r="H44" s="111"/>
      <c r="I44" s="111"/>
      <c r="J44" s="108"/>
      <c r="K44" s="196"/>
      <c r="L44" s="111"/>
      <c r="M44" s="111"/>
      <c r="N44" s="111"/>
      <c r="O44" s="111"/>
      <c r="P44" s="111"/>
      <c r="Q44" s="111"/>
      <c r="R44" s="111"/>
      <c r="S44" s="111"/>
      <c r="T44" s="111"/>
      <c r="U44" s="111"/>
      <c r="V44" s="111"/>
    </row>
    <row r="45" spans="2:25" x14ac:dyDescent="0.2">
      <c r="B45" s="69"/>
      <c r="C45" s="112" t="s">
        <v>45</v>
      </c>
      <c r="D45" s="113"/>
      <c r="E45" s="114"/>
      <c r="F45" s="69"/>
    </row>
    <row r="46" spans="2:25" x14ac:dyDescent="0.2">
      <c r="B46" s="69"/>
      <c r="C46" s="153" t="s">
        <v>130</v>
      </c>
      <c r="D46" s="106"/>
      <c r="E46" s="83"/>
      <c r="F46" s="69"/>
      <c r="G46" s="105" t="s">
        <v>157</v>
      </c>
      <c r="H46" s="312" t="str">
        <f>IF($C$11="Mining ","",'Capital Costs'!G14)</f>
        <v/>
      </c>
      <c r="I46" s="312" t="str">
        <f>IF($C$11="Mining ","",'Capital Costs'!H14)</f>
        <v/>
      </c>
      <c r="J46" s="312" t="str">
        <f>IF($C$11="Mining ","",'Capital Costs'!I14)</f>
        <v/>
      </c>
      <c r="K46" s="312" t="str">
        <f>IF($C$11="Mining ","",'Capital Costs'!J14)</f>
        <v/>
      </c>
      <c r="L46" s="312" t="str">
        <f>IF($C$11="Mining ","",'Capital Costs'!K14)</f>
        <v/>
      </c>
      <c r="M46" s="312" t="str">
        <f>IF($C$11="Mining ","",'Capital Costs'!L14)</f>
        <v/>
      </c>
      <c r="N46" s="312" t="str">
        <f>IF($C$11="Mining ","",'Capital Costs'!M14)</f>
        <v/>
      </c>
      <c r="O46" s="312" t="str">
        <f>IF($C$11="Mining ","",'Capital Costs'!N14)</f>
        <v/>
      </c>
      <c r="P46" s="312" t="str">
        <f>IF($C$11="Mining ","",'Capital Costs'!O14)</f>
        <v/>
      </c>
      <c r="Q46" s="312" t="str">
        <f>IF($C$11="Mining ","",'Capital Costs'!P14)</f>
        <v/>
      </c>
      <c r="R46" s="312" t="str">
        <f>IF($C$11="Mining ","",'Capital Costs'!Q14)</f>
        <v/>
      </c>
      <c r="S46" s="312" t="str">
        <f>IF($C$11="Mining ","",'Capital Costs'!R14)</f>
        <v/>
      </c>
      <c r="T46" s="312" t="str">
        <f>IF($C$11="Mining ","",'Capital Costs'!S14)</f>
        <v/>
      </c>
      <c r="U46" s="312" t="str">
        <f>IF($C$11="Mining ","",'Capital Costs'!T14)</f>
        <v/>
      </c>
      <c r="V46" s="312" t="str">
        <f>IF($C$11="Mining ","",'Capital Costs'!U14)</f>
        <v/>
      </c>
    </row>
    <row r="47" spans="2:25" x14ac:dyDescent="0.2">
      <c r="B47" s="69"/>
      <c r="C47" s="153" t="s">
        <v>151</v>
      </c>
      <c r="D47" s="106"/>
      <c r="E47" s="83"/>
      <c r="F47" s="69"/>
      <c r="G47" s="105" t="s">
        <v>157</v>
      </c>
      <c r="H47" s="312">
        <f>+'Capital Costs'!G30</f>
        <v>2500000000</v>
      </c>
      <c r="I47" s="312">
        <f>+'Capital Costs'!H30</f>
        <v>2500000000</v>
      </c>
      <c r="J47" s="312">
        <f>+'Capital Costs'!I30</f>
        <v>2500000000</v>
      </c>
      <c r="K47" s="312">
        <f>+'Capital Costs'!J30</f>
        <v>2500000000</v>
      </c>
      <c r="L47" s="312">
        <f>+'Capital Costs'!K30</f>
        <v>0</v>
      </c>
      <c r="M47" s="312">
        <f>+'Capital Costs'!L30</f>
        <v>0</v>
      </c>
      <c r="N47" s="312">
        <f>+'Capital Costs'!M30</f>
        <v>0</v>
      </c>
      <c r="O47" s="312">
        <f>+'Capital Costs'!N30</f>
        <v>0</v>
      </c>
      <c r="P47" s="312">
        <f>+'Capital Costs'!O30</f>
        <v>0</v>
      </c>
      <c r="Q47" s="312">
        <f>+'Capital Costs'!P30</f>
        <v>0</v>
      </c>
      <c r="R47" s="312">
        <f>+'Capital Costs'!Q30</f>
        <v>0</v>
      </c>
      <c r="S47" s="312">
        <f>+'Capital Costs'!R30</f>
        <v>0</v>
      </c>
      <c r="T47" s="312">
        <f>+'Capital Costs'!S30</f>
        <v>0</v>
      </c>
      <c r="U47" s="312">
        <f>+'Capital Costs'!T30</f>
        <v>0</v>
      </c>
      <c r="V47" s="312">
        <f>+'Capital Costs'!U30</f>
        <v>0</v>
      </c>
    </row>
    <row r="48" spans="2:25" x14ac:dyDescent="0.2">
      <c r="B48" s="69"/>
      <c r="C48" s="175" t="s">
        <v>119</v>
      </c>
      <c r="D48" s="106"/>
      <c r="E48" s="60"/>
      <c r="F48" s="69"/>
      <c r="G48" s="176" t="s">
        <v>157</v>
      </c>
      <c r="H48" s="313">
        <f>SUM(H46:H47)</f>
        <v>2500000000</v>
      </c>
      <c r="I48" s="313">
        <f t="shared" ref="I48:V48" si="2">SUM(I46:I47)</f>
        <v>2500000000</v>
      </c>
      <c r="J48" s="313">
        <f t="shared" si="2"/>
        <v>2500000000</v>
      </c>
      <c r="K48" s="313">
        <f t="shared" si="2"/>
        <v>2500000000</v>
      </c>
      <c r="L48" s="313">
        <f t="shared" si="2"/>
        <v>0</v>
      </c>
      <c r="M48" s="313">
        <f t="shared" si="2"/>
        <v>0</v>
      </c>
      <c r="N48" s="313">
        <f t="shared" si="2"/>
        <v>0</v>
      </c>
      <c r="O48" s="313">
        <f t="shared" si="2"/>
        <v>0</v>
      </c>
      <c r="P48" s="313">
        <f t="shared" si="2"/>
        <v>0</v>
      </c>
      <c r="Q48" s="313">
        <f t="shared" si="2"/>
        <v>0</v>
      </c>
      <c r="R48" s="313">
        <f t="shared" si="2"/>
        <v>0</v>
      </c>
      <c r="S48" s="313">
        <f t="shared" si="2"/>
        <v>0</v>
      </c>
      <c r="T48" s="313">
        <f t="shared" si="2"/>
        <v>0</v>
      </c>
      <c r="U48" s="313">
        <f t="shared" si="2"/>
        <v>0</v>
      </c>
      <c r="V48" s="313">
        <f t="shared" si="2"/>
        <v>0</v>
      </c>
    </row>
    <row r="49" spans="2:16384" x14ac:dyDescent="0.2">
      <c r="B49" s="69"/>
      <c r="F49" s="69"/>
    </row>
    <row r="50" spans="2:16384" x14ac:dyDescent="0.2">
      <c r="B50" s="69"/>
      <c r="C50" s="112" t="s">
        <v>46</v>
      </c>
      <c r="D50" s="113"/>
      <c r="E50" s="114"/>
      <c r="F50" s="69"/>
    </row>
    <row r="51" spans="2:16384" x14ac:dyDescent="0.2">
      <c r="B51" s="69"/>
      <c r="C51" s="153" t="s">
        <v>130</v>
      </c>
      <c r="D51" s="106"/>
      <c r="E51" s="83"/>
      <c r="F51" s="69"/>
      <c r="G51" s="105" t="s">
        <v>157</v>
      </c>
      <c r="H51" s="312" t="str">
        <f>IF($C$11="Mining ","",'Capital Costs'!G46)</f>
        <v/>
      </c>
      <c r="I51" s="312" t="str">
        <f>IF($C$11="Mining ","",'Capital Costs'!H46)</f>
        <v/>
      </c>
      <c r="J51" s="312" t="str">
        <f>IF($C$11="Mining ","",'Capital Costs'!I46)</f>
        <v/>
      </c>
      <c r="K51" s="312" t="str">
        <f>IF($C$11="Mining ","",'Capital Costs'!J46)</f>
        <v/>
      </c>
      <c r="L51" s="312" t="str">
        <f>IF($C$11="Mining ","",'Capital Costs'!K46)</f>
        <v/>
      </c>
      <c r="M51" s="312" t="str">
        <f>IF($C$11="Mining ","",'Capital Costs'!L46)</f>
        <v/>
      </c>
      <c r="N51" s="312" t="str">
        <f>IF($C$11="Mining ","",'Capital Costs'!M46)</f>
        <v/>
      </c>
      <c r="O51" s="312" t="str">
        <f>IF($C$11="Mining ","",'Capital Costs'!N46)</f>
        <v/>
      </c>
      <c r="P51" s="312" t="str">
        <f>IF($C$11="Mining ","",'Capital Costs'!O46)</f>
        <v/>
      </c>
      <c r="Q51" s="312" t="str">
        <f>IF($C$11="Mining ","",'Capital Costs'!P46)</f>
        <v/>
      </c>
      <c r="R51" s="312" t="str">
        <f>IF($C$11="Mining ","",'Capital Costs'!Q46)</f>
        <v/>
      </c>
      <c r="S51" s="312" t="str">
        <f>IF($C$11="Mining ","",'Capital Costs'!R46)</f>
        <v/>
      </c>
      <c r="T51" s="312" t="str">
        <f>IF($C$11="Mining ","",'Capital Costs'!S46)</f>
        <v/>
      </c>
      <c r="U51" s="312" t="str">
        <f>IF($C$11="Mining ","",'Capital Costs'!T46)</f>
        <v/>
      </c>
      <c r="V51" s="312" t="str">
        <f>IF($C$11="Mining ","",'Capital Costs'!U46)</f>
        <v/>
      </c>
    </row>
    <row r="52" spans="2:16384" x14ac:dyDescent="0.2">
      <c r="B52" s="69"/>
      <c r="C52" s="153" t="s">
        <v>151</v>
      </c>
      <c r="D52" s="106"/>
      <c r="E52" s="83"/>
      <c r="F52" s="69"/>
      <c r="G52" s="105" t="s">
        <v>157</v>
      </c>
      <c r="H52" s="312">
        <f>+'Capital Costs'!G62</f>
        <v>261761344</v>
      </c>
      <c r="I52" s="312">
        <f>+'Capital Costs'!H62</f>
        <v>261761344</v>
      </c>
      <c r="J52" s="312">
        <f>+'Capital Costs'!I62</f>
        <v>261761344</v>
      </c>
      <c r="K52" s="312">
        <f>+'Capital Costs'!J62</f>
        <v>347337168</v>
      </c>
      <c r="L52" s="312">
        <f>+'Capital Costs'!K62</f>
        <v>437946864</v>
      </c>
      <c r="M52" s="312">
        <f>+'Capital Costs'!L62</f>
        <v>523522688</v>
      </c>
      <c r="N52" s="312">
        <f>+'Capital Costs'!M62</f>
        <v>523522688</v>
      </c>
      <c r="O52" s="312">
        <f>+'Capital Costs'!N62</f>
        <v>523522688</v>
      </c>
      <c r="P52" s="312">
        <f>+'Capital Costs'!O62</f>
        <v>523522688</v>
      </c>
      <c r="Q52" s="312">
        <f>+'Capital Costs'!P62</f>
        <v>523522688</v>
      </c>
      <c r="R52" s="312">
        <f>+'Capital Costs'!Q62</f>
        <v>523522688</v>
      </c>
      <c r="S52" s="312">
        <f>+'Capital Costs'!R62</f>
        <v>523522688</v>
      </c>
      <c r="T52" s="312">
        <f>+'Capital Costs'!S62</f>
        <v>523522688</v>
      </c>
      <c r="U52" s="312">
        <f>+'Capital Costs'!T62</f>
        <v>523522688</v>
      </c>
      <c r="V52" s="312">
        <f>+'Capital Costs'!U62</f>
        <v>523522688</v>
      </c>
    </row>
    <row r="53" spans="2:16384" x14ac:dyDescent="0.2">
      <c r="B53" s="69"/>
      <c r="C53" s="175" t="s">
        <v>119</v>
      </c>
      <c r="D53" s="106"/>
      <c r="E53" s="83"/>
      <c r="F53" s="69"/>
      <c r="G53" s="176" t="s">
        <v>157</v>
      </c>
      <c r="H53" s="313">
        <f>SUM(H51:H52)</f>
        <v>261761344</v>
      </c>
      <c r="I53" s="313">
        <f t="shared" ref="I53:V53" si="3">SUM(I51:I52)</f>
        <v>261761344</v>
      </c>
      <c r="J53" s="313">
        <f t="shared" si="3"/>
        <v>261761344</v>
      </c>
      <c r="K53" s="313">
        <f t="shared" si="3"/>
        <v>347337168</v>
      </c>
      <c r="L53" s="313">
        <f t="shared" si="3"/>
        <v>437946864</v>
      </c>
      <c r="M53" s="313">
        <f t="shared" si="3"/>
        <v>523522688</v>
      </c>
      <c r="N53" s="313">
        <f t="shared" si="3"/>
        <v>523522688</v>
      </c>
      <c r="O53" s="313">
        <f t="shared" si="3"/>
        <v>523522688</v>
      </c>
      <c r="P53" s="313">
        <f t="shared" si="3"/>
        <v>523522688</v>
      </c>
      <c r="Q53" s="313">
        <f t="shared" si="3"/>
        <v>523522688</v>
      </c>
      <c r="R53" s="313">
        <f t="shared" si="3"/>
        <v>523522688</v>
      </c>
      <c r="S53" s="313">
        <f t="shared" si="3"/>
        <v>523522688</v>
      </c>
      <c r="T53" s="313">
        <f t="shared" si="3"/>
        <v>523522688</v>
      </c>
      <c r="U53" s="313">
        <f t="shared" si="3"/>
        <v>523522688</v>
      </c>
      <c r="V53" s="313">
        <f t="shared" si="3"/>
        <v>523522688</v>
      </c>
    </row>
    <row r="54" spans="2:16384" x14ac:dyDescent="0.2">
      <c r="B54" s="69"/>
      <c r="F54" s="69"/>
    </row>
    <row r="55" spans="2:16384" x14ac:dyDescent="0.2">
      <c r="B55" s="69"/>
      <c r="C55" s="112" t="s">
        <v>343</v>
      </c>
      <c r="D55" s="106"/>
      <c r="E55" s="83"/>
      <c r="F55" s="69"/>
    </row>
    <row r="56" spans="2:16384" x14ac:dyDescent="0.2">
      <c r="B56" s="69"/>
      <c r="C56" s="153" t="s">
        <v>344</v>
      </c>
      <c r="D56" s="106"/>
      <c r="E56" s="83"/>
      <c r="F56" s="69"/>
      <c r="G56" s="105" t="s">
        <v>157</v>
      </c>
      <c r="H56" s="312" t="str">
        <f>IF($C$11="Mining ","",'Capital Costs'!G78)</f>
        <v/>
      </c>
      <c r="I56" s="312" t="str">
        <f>IF($C$11="Mining ","",'Capital Costs'!H78)</f>
        <v/>
      </c>
      <c r="J56" s="312" t="str">
        <f>IF($C$11="Mining ","",'Capital Costs'!I78)</f>
        <v/>
      </c>
      <c r="K56" s="312" t="str">
        <f>IF($C$11="Mining ","",'Capital Costs'!J78)</f>
        <v/>
      </c>
      <c r="L56" s="312" t="str">
        <f>IF($C$11="Mining ","",'Capital Costs'!K78)</f>
        <v/>
      </c>
      <c r="M56" s="312" t="str">
        <f>IF($C$11="Mining ","",'Capital Costs'!L78)</f>
        <v/>
      </c>
      <c r="N56" s="312" t="str">
        <f>IF($C$11="Mining ","",'Capital Costs'!M78)</f>
        <v/>
      </c>
      <c r="O56" s="312" t="str">
        <f>IF($C$11="Mining ","",'Capital Costs'!N78)</f>
        <v/>
      </c>
      <c r="P56" s="312" t="str">
        <f>IF($C$11="Mining ","",'Capital Costs'!O78)</f>
        <v/>
      </c>
      <c r="Q56" s="312" t="str">
        <f>IF($C$11="Mining ","",'Capital Costs'!P78)</f>
        <v/>
      </c>
      <c r="R56" s="312" t="str">
        <f>IF($C$11="Mining ","",'Capital Costs'!Q78)</f>
        <v/>
      </c>
      <c r="S56" s="312" t="str">
        <f>IF($C$11="Mining ","",'Capital Costs'!R78)</f>
        <v/>
      </c>
      <c r="T56" s="312" t="str">
        <f>IF($C$11="Mining ","",'Capital Costs'!S78)</f>
        <v/>
      </c>
      <c r="U56" s="312" t="str">
        <f>IF($C$11="Mining ","",'Capital Costs'!T78)</f>
        <v/>
      </c>
      <c r="V56" s="312" t="str">
        <f>IF($C$11="Mining ","",'Capital Costs'!U78)</f>
        <v/>
      </c>
    </row>
    <row r="57" spans="2:16384" x14ac:dyDescent="0.2">
      <c r="B57" s="69"/>
      <c r="C57" s="153" t="s">
        <v>345</v>
      </c>
      <c r="D57" s="106"/>
      <c r="E57" s="83"/>
      <c r="F57" s="69"/>
      <c r="G57" s="105" t="s">
        <v>157</v>
      </c>
      <c r="H57" s="312">
        <f>+'Capital Costs'!G94</f>
        <v>0</v>
      </c>
      <c r="I57" s="312">
        <f>+'Capital Costs'!H94</f>
        <v>0</v>
      </c>
      <c r="J57" s="312">
        <f>+'Capital Costs'!I94</f>
        <v>0</v>
      </c>
      <c r="K57" s="312">
        <f>+'Capital Costs'!J94</f>
        <v>0</v>
      </c>
      <c r="L57" s="312">
        <f>+'Capital Costs'!K94</f>
        <v>0</v>
      </c>
      <c r="M57" s="312">
        <f>+'Capital Costs'!L94</f>
        <v>0</v>
      </c>
      <c r="N57" s="312">
        <f>+'Capital Costs'!M94</f>
        <v>0</v>
      </c>
      <c r="O57" s="312">
        <f>+'Capital Costs'!N94</f>
        <v>0</v>
      </c>
      <c r="P57" s="312">
        <f>+'Capital Costs'!O94</f>
        <v>0</v>
      </c>
      <c r="Q57" s="312">
        <f>+'Capital Costs'!P94</f>
        <v>0</v>
      </c>
      <c r="R57" s="312">
        <f>+'Capital Costs'!Q94</f>
        <v>0</v>
      </c>
      <c r="S57" s="312">
        <f>+'Capital Costs'!R94</f>
        <v>0</v>
      </c>
      <c r="T57" s="312">
        <f>+'Capital Costs'!S94</f>
        <v>0</v>
      </c>
      <c r="U57" s="312">
        <f>+'Capital Costs'!T94</f>
        <v>200000000</v>
      </c>
      <c r="V57" s="312">
        <f>+'Capital Costs'!U94</f>
        <v>300000000</v>
      </c>
    </row>
    <row r="58" spans="2:16384" x14ac:dyDescent="0.2">
      <c r="B58" s="69"/>
      <c r="C58" s="153" t="s">
        <v>128</v>
      </c>
      <c r="D58" s="106"/>
      <c r="E58" s="83"/>
      <c r="F58" s="69"/>
      <c r="G58" s="105" t="s">
        <v>157</v>
      </c>
      <c r="H58" s="312">
        <f>+'Capital Costs'!G110</f>
        <v>0</v>
      </c>
      <c r="I58" s="312">
        <f>+'Capital Costs'!H110</f>
        <v>0</v>
      </c>
      <c r="J58" s="312">
        <f>+'Capital Costs'!I110</f>
        <v>0</v>
      </c>
      <c r="K58" s="312">
        <f>+'Capital Costs'!J110</f>
        <v>0</v>
      </c>
      <c r="L58" s="312">
        <f>+'Capital Costs'!K110</f>
        <v>0</v>
      </c>
      <c r="M58" s="312">
        <f>+'Capital Costs'!L110</f>
        <v>0</v>
      </c>
      <c r="N58" s="312">
        <f>+'Capital Costs'!M110</f>
        <v>0</v>
      </c>
      <c r="O58" s="312">
        <f>+'Capital Costs'!N110</f>
        <v>0</v>
      </c>
      <c r="P58" s="312">
        <f>+'Capital Costs'!O110</f>
        <v>0</v>
      </c>
      <c r="Q58" s="312">
        <f>+'Capital Costs'!P110</f>
        <v>0</v>
      </c>
      <c r="R58" s="312">
        <f>+'Capital Costs'!Q110</f>
        <v>0</v>
      </c>
      <c r="S58" s="312">
        <f>+'Capital Costs'!R110</f>
        <v>0</v>
      </c>
      <c r="T58" s="312">
        <f>+'Capital Costs'!S110</f>
        <v>0</v>
      </c>
      <c r="U58" s="312">
        <f>+'Capital Costs'!T110</f>
        <v>50000000</v>
      </c>
      <c r="V58" s="312">
        <f>+'Capital Costs'!U110</f>
        <v>50000000</v>
      </c>
    </row>
    <row r="59" spans="2:16384" x14ac:dyDescent="0.2">
      <c r="B59" s="69"/>
      <c r="C59" s="175" t="s">
        <v>119</v>
      </c>
      <c r="D59" s="106"/>
      <c r="E59" s="83"/>
      <c r="F59" s="69"/>
      <c r="G59" s="177" t="s">
        <v>157</v>
      </c>
      <c r="H59" s="313">
        <f>SUM(H56:H58)</f>
        <v>0</v>
      </c>
      <c r="I59" s="313">
        <f t="shared" ref="I59:V59" si="4">SUM(I56:I58)</f>
        <v>0</v>
      </c>
      <c r="J59" s="313">
        <f t="shared" si="4"/>
        <v>0</v>
      </c>
      <c r="K59" s="313">
        <f t="shared" si="4"/>
        <v>0</v>
      </c>
      <c r="L59" s="313">
        <f t="shared" si="4"/>
        <v>0</v>
      </c>
      <c r="M59" s="313">
        <f t="shared" si="4"/>
        <v>0</v>
      </c>
      <c r="N59" s="313">
        <f t="shared" si="4"/>
        <v>0</v>
      </c>
      <c r="O59" s="313">
        <f t="shared" si="4"/>
        <v>0</v>
      </c>
      <c r="P59" s="313">
        <f t="shared" si="4"/>
        <v>0</v>
      </c>
      <c r="Q59" s="313">
        <f t="shared" si="4"/>
        <v>0</v>
      </c>
      <c r="R59" s="313">
        <f t="shared" si="4"/>
        <v>0</v>
      </c>
      <c r="S59" s="313">
        <f t="shared" si="4"/>
        <v>0</v>
      </c>
      <c r="T59" s="313">
        <f t="shared" si="4"/>
        <v>0</v>
      </c>
      <c r="U59" s="313">
        <f t="shared" si="4"/>
        <v>250000000</v>
      </c>
      <c r="V59" s="313">
        <f t="shared" si="4"/>
        <v>350000000</v>
      </c>
    </row>
    <row r="60" spans="2:16384" x14ac:dyDescent="0.2">
      <c r="B60" s="69"/>
      <c r="C60" s="69"/>
      <c r="D60" s="69"/>
      <c r="E60" s="69"/>
      <c r="F60" s="69"/>
      <c r="G60" s="69"/>
      <c r="H60" s="69"/>
      <c r="I60" s="69"/>
      <c r="J60" s="69"/>
      <c r="K60" s="69"/>
      <c r="L60" s="69"/>
      <c r="M60" s="69"/>
      <c r="N60" s="69"/>
      <c r="O60" s="69"/>
      <c r="P60" s="69"/>
      <c r="Q60" s="69"/>
      <c r="R60" s="69"/>
      <c r="S60" s="69"/>
      <c r="T60" s="69"/>
      <c r="U60" s="69"/>
      <c r="V60" s="69"/>
      <c r="W60" s="69"/>
      <c r="X60" s="69"/>
      <c r="Y60" s="69"/>
      <c r="Z60" s="69"/>
      <c r="AA60" s="69"/>
      <c r="AB60" s="69"/>
      <c r="AC60" s="69"/>
      <c r="AD60" s="69"/>
      <c r="AE60" s="69"/>
      <c r="AF60" s="69"/>
      <c r="AG60" s="69"/>
      <c r="AH60" s="69"/>
      <c r="AI60" s="69"/>
      <c r="AJ60" s="69"/>
      <c r="AK60" s="69"/>
      <c r="AL60" s="69"/>
      <c r="AM60" s="69"/>
      <c r="AN60" s="69"/>
      <c r="AO60" s="69"/>
      <c r="AP60" s="69"/>
      <c r="AQ60" s="69"/>
      <c r="AR60" s="69"/>
      <c r="AS60" s="69"/>
      <c r="AT60" s="69"/>
      <c r="AU60" s="69"/>
      <c r="AV60" s="69"/>
      <c r="AW60" s="69"/>
      <c r="AX60" s="69"/>
      <c r="AY60" s="69"/>
      <c r="AZ60" s="69"/>
      <c r="BA60" s="69"/>
      <c r="BB60" s="69"/>
      <c r="BC60" s="69"/>
      <c r="BD60" s="69"/>
      <c r="BE60" s="69"/>
      <c r="BF60" s="69"/>
      <c r="BG60" s="69"/>
      <c r="BH60" s="69"/>
      <c r="BI60" s="69"/>
      <c r="BJ60" s="69"/>
      <c r="BK60" s="69"/>
      <c r="BL60" s="69"/>
      <c r="BM60" s="69"/>
      <c r="BN60" s="69"/>
      <c r="BO60" s="69"/>
      <c r="BP60" s="69"/>
      <c r="BQ60" s="69"/>
      <c r="BR60" s="69"/>
      <c r="BS60" s="69"/>
      <c r="BT60" s="69"/>
      <c r="BU60" s="69"/>
      <c r="BV60" s="69"/>
      <c r="BW60" s="69"/>
      <c r="BX60" s="69"/>
      <c r="BY60" s="69"/>
      <c r="BZ60" s="69"/>
      <c r="CA60" s="69"/>
      <c r="CB60" s="69"/>
      <c r="CC60" s="69"/>
      <c r="CD60" s="69"/>
      <c r="CE60" s="69"/>
      <c r="CF60" s="69"/>
      <c r="CG60" s="69"/>
      <c r="CH60" s="69"/>
      <c r="CI60" s="69"/>
      <c r="CJ60" s="69"/>
      <c r="CK60" s="69"/>
      <c r="CL60" s="69"/>
      <c r="CM60" s="69"/>
      <c r="CN60" s="69"/>
      <c r="CO60" s="69"/>
      <c r="CP60" s="69"/>
      <c r="CQ60" s="69"/>
      <c r="CR60" s="69"/>
      <c r="CS60" s="69"/>
      <c r="CT60" s="69"/>
      <c r="CU60" s="69"/>
      <c r="CV60" s="69"/>
      <c r="CW60" s="69"/>
      <c r="CX60" s="69"/>
      <c r="CY60" s="69"/>
      <c r="CZ60" s="69"/>
      <c r="DA60" s="69"/>
      <c r="DB60" s="69"/>
      <c r="DC60" s="69"/>
      <c r="DD60" s="69"/>
      <c r="DE60" s="69"/>
      <c r="DF60" s="69"/>
      <c r="DG60" s="69"/>
      <c r="DH60" s="69"/>
      <c r="DI60" s="69"/>
      <c r="DJ60" s="69"/>
      <c r="DK60" s="69"/>
      <c r="DL60" s="69"/>
      <c r="DM60" s="69"/>
      <c r="DN60" s="69"/>
      <c r="DO60" s="69"/>
      <c r="DP60" s="69"/>
      <c r="DQ60" s="69"/>
      <c r="DR60" s="69"/>
      <c r="DS60" s="69"/>
      <c r="DT60" s="69"/>
      <c r="DU60" s="69"/>
      <c r="DV60" s="69"/>
      <c r="DW60" s="69"/>
      <c r="DX60" s="69"/>
      <c r="DY60" s="69"/>
      <c r="DZ60" s="69"/>
      <c r="EA60" s="69"/>
      <c r="EB60" s="69"/>
      <c r="EC60" s="69"/>
      <c r="ED60" s="69"/>
      <c r="EE60" s="69"/>
      <c r="EF60" s="69"/>
      <c r="EG60" s="69"/>
      <c r="EH60" s="69"/>
      <c r="EI60" s="69"/>
      <c r="EJ60" s="69"/>
      <c r="EK60" s="69"/>
      <c r="EL60" s="69"/>
      <c r="EM60" s="69"/>
      <c r="EN60" s="69"/>
      <c r="EO60" s="69"/>
      <c r="EP60" s="69"/>
      <c r="EQ60" s="69"/>
      <c r="ER60" s="69"/>
      <c r="ES60" s="69"/>
      <c r="ET60" s="69"/>
      <c r="EU60" s="69"/>
      <c r="EV60" s="69"/>
      <c r="EW60" s="69"/>
      <c r="EX60" s="69"/>
      <c r="EY60" s="69"/>
      <c r="EZ60" s="69"/>
      <c r="FA60" s="69"/>
      <c r="FB60" s="69"/>
      <c r="FC60" s="69"/>
      <c r="FD60" s="69"/>
      <c r="FE60" s="69"/>
      <c r="FF60" s="69"/>
      <c r="FG60" s="69"/>
      <c r="FH60" s="69"/>
      <c r="FI60" s="69"/>
      <c r="FJ60" s="69"/>
      <c r="FK60" s="69"/>
      <c r="FL60" s="69"/>
      <c r="FM60" s="69"/>
      <c r="FN60" s="69"/>
      <c r="FO60" s="69"/>
      <c r="FP60" s="69"/>
      <c r="FQ60" s="69"/>
      <c r="FR60" s="69"/>
      <c r="FS60" s="69"/>
      <c r="FT60" s="69"/>
      <c r="FU60" s="69"/>
      <c r="FV60" s="69"/>
      <c r="FW60" s="69"/>
      <c r="FX60" s="69"/>
      <c r="FY60" s="69"/>
      <c r="FZ60" s="69"/>
      <c r="GA60" s="69"/>
      <c r="GB60" s="69"/>
      <c r="GC60" s="69"/>
      <c r="GD60" s="69"/>
      <c r="GE60" s="69"/>
      <c r="GF60" s="69"/>
      <c r="GG60" s="69"/>
      <c r="GH60" s="69"/>
      <c r="GI60" s="69"/>
      <c r="GJ60" s="69"/>
      <c r="GK60" s="69"/>
      <c r="GL60" s="69"/>
      <c r="GM60" s="69"/>
      <c r="GN60" s="69"/>
      <c r="GO60" s="69"/>
      <c r="GP60" s="69"/>
      <c r="GQ60" s="69"/>
      <c r="GR60" s="69"/>
      <c r="GS60" s="69"/>
      <c r="GT60" s="69"/>
      <c r="GU60" s="69"/>
      <c r="GV60" s="69"/>
      <c r="GW60" s="69"/>
      <c r="GX60" s="69"/>
      <c r="GY60" s="69"/>
      <c r="GZ60" s="69"/>
      <c r="HA60" s="69"/>
      <c r="HB60" s="69"/>
      <c r="HC60" s="69"/>
      <c r="HD60" s="69"/>
      <c r="HE60" s="69"/>
      <c r="HF60" s="69"/>
      <c r="HG60" s="69"/>
      <c r="HH60" s="69"/>
      <c r="HI60" s="69"/>
      <c r="HJ60" s="69"/>
      <c r="HK60" s="69"/>
      <c r="HL60" s="69"/>
      <c r="HM60" s="69"/>
      <c r="HN60" s="69"/>
      <c r="HO60" s="69"/>
      <c r="HP60" s="69"/>
      <c r="HQ60" s="69"/>
      <c r="HR60" s="69"/>
      <c r="HS60" s="69"/>
      <c r="HT60" s="69"/>
      <c r="HU60" s="69"/>
      <c r="HV60" s="69"/>
      <c r="HW60" s="69"/>
      <c r="HX60" s="69"/>
      <c r="HY60" s="69"/>
      <c r="HZ60" s="69"/>
      <c r="IA60" s="69"/>
      <c r="IB60" s="69"/>
      <c r="IC60" s="69"/>
      <c r="ID60" s="69"/>
      <c r="IE60" s="69"/>
      <c r="IF60" s="69"/>
      <c r="IG60" s="69"/>
      <c r="IH60" s="69"/>
      <c r="II60" s="69"/>
      <c r="IJ60" s="69"/>
      <c r="IK60" s="69"/>
      <c r="IL60" s="69"/>
      <c r="IM60" s="69"/>
      <c r="IN60" s="69"/>
      <c r="IO60" s="69"/>
      <c r="IP60" s="69"/>
      <c r="IQ60" s="69"/>
      <c r="IR60" s="69"/>
      <c r="IS60" s="69"/>
      <c r="IT60" s="69"/>
      <c r="IU60" s="69"/>
      <c r="IV60" s="69"/>
      <c r="IW60" s="69"/>
      <c r="IX60" s="69"/>
      <c r="IY60" s="69"/>
      <c r="IZ60" s="69"/>
      <c r="JA60" s="69"/>
      <c r="JB60" s="69"/>
      <c r="JC60" s="69"/>
      <c r="JD60" s="69"/>
      <c r="JE60" s="69"/>
      <c r="JF60" s="69"/>
      <c r="JG60" s="69"/>
      <c r="JH60" s="69"/>
      <c r="JI60" s="69"/>
      <c r="JJ60" s="69"/>
      <c r="JK60" s="69"/>
      <c r="JL60" s="69"/>
      <c r="JM60" s="69"/>
      <c r="JN60" s="69"/>
      <c r="JO60" s="69"/>
      <c r="JP60" s="69"/>
      <c r="JQ60" s="69"/>
      <c r="JR60" s="69"/>
      <c r="JS60" s="69"/>
      <c r="JT60" s="69"/>
      <c r="JU60" s="69"/>
      <c r="JV60" s="69"/>
      <c r="JW60" s="69"/>
      <c r="JX60" s="69"/>
      <c r="JY60" s="69"/>
      <c r="JZ60" s="69"/>
      <c r="KA60" s="69"/>
      <c r="KB60" s="69"/>
      <c r="KC60" s="69"/>
      <c r="KD60" s="69"/>
      <c r="KE60" s="69"/>
      <c r="KF60" s="69"/>
      <c r="KG60" s="69"/>
      <c r="KH60" s="69"/>
      <c r="KI60" s="69"/>
      <c r="KJ60" s="69"/>
      <c r="KK60" s="69"/>
      <c r="KL60" s="69"/>
      <c r="KM60" s="69"/>
      <c r="KN60" s="69"/>
      <c r="KO60" s="69"/>
      <c r="KP60" s="69"/>
      <c r="KQ60" s="69"/>
      <c r="KR60" s="69"/>
      <c r="KS60" s="69"/>
      <c r="KT60" s="69"/>
      <c r="KU60" s="69"/>
      <c r="KV60" s="69"/>
      <c r="KW60" s="69"/>
      <c r="KX60" s="69"/>
      <c r="KY60" s="69"/>
      <c r="KZ60" s="69"/>
      <c r="LA60" s="69"/>
      <c r="LB60" s="69"/>
      <c r="LC60" s="69"/>
      <c r="LD60" s="69"/>
      <c r="LE60" s="69"/>
      <c r="LF60" s="69"/>
      <c r="LG60" s="69"/>
      <c r="LH60" s="69"/>
      <c r="LI60" s="69"/>
      <c r="LJ60" s="69"/>
      <c r="LK60" s="69"/>
      <c r="LL60" s="69"/>
      <c r="LM60" s="69"/>
      <c r="LN60" s="69"/>
      <c r="LO60" s="69"/>
      <c r="LP60" s="69"/>
      <c r="LQ60" s="69"/>
      <c r="LR60" s="69"/>
      <c r="LS60" s="69"/>
      <c r="LT60" s="69"/>
      <c r="LU60" s="69"/>
      <c r="LV60" s="69"/>
      <c r="LW60" s="69"/>
      <c r="LX60" s="69"/>
      <c r="LY60" s="69"/>
      <c r="LZ60" s="69"/>
      <c r="MA60" s="69"/>
      <c r="MB60" s="69"/>
      <c r="MC60" s="69"/>
      <c r="MD60" s="69"/>
      <c r="ME60" s="69"/>
      <c r="MF60" s="69"/>
      <c r="MG60" s="69"/>
      <c r="MH60" s="69"/>
      <c r="MI60" s="69"/>
      <c r="MJ60" s="69"/>
      <c r="MK60" s="69"/>
      <c r="ML60" s="69"/>
      <c r="MM60" s="69"/>
      <c r="MN60" s="69"/>
      <c r="MO60" s="69"/>
      <c r="MP60" s="69"/>
      <c r="MQ60" s="69"/>
      <c r="MR60" s="69"/>
      <c r="MS60" s="69"/>
      <c r="MT60" s="69"/>
      <c r="MU60" s="69"/>
      <c r="MV60" s="69"/>
      <c r="MW60" s="69"/>
      <c r="MX60" s="69"/>
      <c r="MY60" s="69"/>
      <c r="MZ60" s="69"/>
      <c r="NA60" s="69"/>
      <c r="NB60" s="69"/>
      <c r="NC60" s="69"/>
      <c r="ND60" s="69"/>
      <c r="NE60" s="69"/>
      <c r="NF60" s="69"/>
      <c r="NG60" s="69"/>
      <c r="NH60" s="69"/>
      <c r="NI60" s="69"/>
      <c r="NJ60" s="69"/>
      <c r="NK60" s="69"/>
      <c r="NL60" s="69"/>
      <c r="NM60" s="69"/>
      <c r="NN60" s="69"/>
      <c r="NO60" s="69"/>
      <c r="NP60" s="69"/>
      <c r="NQ60" s="69"/>
      <c r="NR60" s="69"/>
      <c r="NS60" s="69"/>
      <c r="NT60" s="69"/>
      <c r="NU60" s="69"/>
      <c r="NV60" s="69"/>
      <c r="NW60" s="69"/>
      <c r="NX60" s="69"/>
      <c r="NY60" s="69"/>
      <c r="NZ60" s="69"/>
      <c r="OA60" s="69"/>
      <c r="OB60" s="69"/>
      <c r="OC60" s="69"/>
      <c r="OD60" s="69"/>
      <c r="OE60" s="69"/>
      <c r="OF60" s="69"/>
      <c r="OG60" s="69"/>
      <c r="OH60" s="69"/>
      <c r="OI60" s="69"/>
      <c r="OJ60" s="69"/>
      <c r="OK60" s="69"/>
      <c r="OL60" s="69"/>
      <c r="OM60" s="69"/>
      <c r="ON60" s="69"/>
      <c r="OO60" s="69"/>
      <c r="OP60" s="69"/>
      <c r="OQ60" s="69"/>
      <c r="OR60" s="69"/>
      <c r="OS60" s="69"/>
      <c r="OT60" s="69"/>
      <c r="OU60" s="69"/>
      <c r="OV60" s="69"/>
      <c r="OW60" s="69"/>
      <c r="OX60" s="69"/>
      <c r="OY60" s="69"/>
      <c r="OZ60" s="69"/>
      <c r="PA60" s="69"/>
      <c r="PB60" s="69"/>
      <c r="PC60" s="69"/>
      <c r="PD60" s="69"/>
      <c r="PE60" s="69"/>
      <c r="PF60" s="69"/>
      <c r="PG60" s="69"/>
      <c r="PH60" s="69"/>
      <c r="PI60" s="69"/>
      <c r="PJ60" s="69"/>
      <c r="PK60" s="69"/>
      <c r="PL60" s="69"/>
      <c r="PM60" s="69"/>
      <c r="PN60" s="69"/>
      <c r="PO60" s="69"/>
      <c r="PP60" s="69"/>
      <c r="PQ60" s="69"/>
      <c r="PR60" s="69"/>
      <c r="PS60" s="69"/>
      <c r="PT60" s="69"/>
      <c r="PU60" s="69"/>
      <c r="PV60" s="69"/>
      <c r="PW60" s="69"/>
      <c r="PX60" s="69"/>
      <c r="PY60" s="69"/>
      <c r="PZ60" s="69"/>
      <c r="QA60" s="69"/>
      <c r="QB60" s="69"/>
      <c r="QC60" s="69"/>
      <c r="QD60" s="69"/>
      <c r="QE60" s="69"/>
      <c r="QF60" s="69"/>
      <c r="QG60" s="69"/>
      <c r="QH60" s="69"/>
      <c r="QI60" s="69"/>
      <c r="QJ60" s="69"/>
      <c r="QK60" s="69"/>
      <c r="QL60" s="69"/>
      <c r="QM60" s="69"/>
      <c r="QN60" s="69"/>
      <c r="QO60" s="69"/>
      <c r="QP60" s="69"/>
      <c r="QQ60" s="69"/>
      <c r="QR60" s="69"/>
      <c r="QS60" s="69"/>
      <c r="QT60" s="69"/>
      <c r="QU60" s="69"/>
      <c r="QV60" s="69"/>
      <c r="QW60" s="69"/>
      <c r="QX60" s="69"/>
      <c r="QY60" s="69"/>
      <c r="QZ60" s="69"/>
      <c r="RA60" s="69"/>
      <c r="RB60" s="69"/>
      <c r="RC60" s="69"/>
      <c r="RD60" s="69"/>
      <c r="RE60" s="69"/>
      <c r="RF60" s="69"/>
      <c r="RG60" s="69"/>
      <c r="RH60" s="69"/>
      <c r="RI60" s="69"/>
      <c r="RJ60" s="69"/>
      <c r="RK60" s="69"/>
      <c r="RL60" s="69"/>
      <c r="RM60" s="69"/>
      <c r="RN60" s="69"/>
      <c r="RO60" s="69"/>
      <c r="RP60" s="69"/>
      <c r="RQ60" s="69"/>
      <c r="RR60" s="69"/>
      <c r="RS60" s="69"/>
      <c r="RT60" s="69"/>
      <c r="RU60" s="69"/>
      <c r="RV60" s="69"/>
      <c r="RW60" s="69"/>
      <c r="RX60" s="69"/>
      <c r="RY60" s="69"/>
      <c r="RZ60" s="69"/>
      <c r="SA60" s="69"/>
      <c r="SB60" s="69"/>
      <c r="SC60" s="69"/>
      <c r="SD60" s="69"/>
      <c r="SE60" s="69"/>
      <c r="SF60" s="69"/>
      <c r="SG60" s="69"/>
      <c r="SH60" s="69"/>
      <c r="SI60" s="69"/>
      <c r="SJ60" s="69"/>
      <c r="SK60" s="69"/>
      <c r="SL60" s="69"/>
      <c r="SM60" s="69"/>
      <c r="SN60" s="69"/>
      <c r="SO60" s="69"/>
      <c r="SP60" s="69"/>
      <c r="SQ60" s="69"/>
      <c r="SR60" s="69"/>
      <c r="SS60" s="69"/>
      <c r="ST60" s="69"/>
      <c r="SU60" s="69"/>
      <c r="SV60" s="69"/>
      <c r="SW60" s="69"/>
      <c r="SX60" s="69"/>
      <c r="SY60" s="69"/>
      <c r="SZ60" s="69"/>
      <c r="TA60" s="69"/>
      <c r="TB60" s="69"/>
      <c r="TC60" s="69"/>
      <c r="TD60" s="69"/>
      <c r="TE60" s="69"/>
      <c r="TF60" s="69"/>
      <c r="TG60" s="69"/>
      <c r="TH60" s="69"/>
      <c r="TI60" s="69"/>
      <c r="TJ60" s="69"/>
      <c r="TK60" s="69"/>
      <c r="TL60" s="69"/>
      <c r="TM60" s="69"/>
      <c r="TN60" s="69"/>
      <c r="TO60" s="69"/>
      <c r="TP60" s="69"/>
      <c r="TQ60" s="69"/>
      <c r="TR60" s="69"/>
      <c r="TS60" s="69"/>
      <c r="TT60" s="69"/>
      <c r="TU60" s="69"/>
      <c r="TV60" s="69"/>
      <c r="TW60" s="69"/>
      <c r="TX60" s="69"/>
      <c r="TY60" s="69"/>
      <c r="TZ60" s="69"/>
      <c r="UA60" s="69"/>
      <c r="UB60" s="69"/>
      <c r="UC60" s="69"/>
      <c r="UD60" s="69"/>
      <c r="UE60" s="69"/>
      <c r="UF60" s="69"/>
      <c r="UG60" s="69"/>
      <c r="UH60" s="69"/>
      <c r="UI60" s="69"/>
      <c r="UJ60" s="69"/>
      <c r="UK60" s="69"/>
      <c r="UL60" s="69"/>
      <c r="UM60" s="69"/>
      <c r="UN60" s="69"/>
      <c r="UO60" s="69"/>
      <c r="UP60" s="69"/>
      <c r="UQ60" s="69"/>
      <c r="UR60" s="69"/>
      <c r="US60" s="69"/>
      <c r="UT60" s="69"/>
      <c r="UU60" s="69"/>
      <c r="UV60" s="69"/>
      <c r="UW60" s="69"/>
      <c r="UX60" s="69"/>
      <c r="UY60" s="69"/>
      <c r="UZ60" s="69"/>
      <c r="VA60" s="69"/>
      <c r="VB60" s="69"/>
      <c r="VC60" s="69"/>
      <c r="VD60" s="69"/>
      <c r="VE60" s="69"/>
      <c r="VF60" s="69"/>
      <c r="VG60" s="69"/>
      <c r="VH60" s="69"/>
      <c r="VI60" s="69"/>
      <c r="VJ60" s="69"/>
      <c r="VK60" s="69"/>
      <c r="VL60" s="69"/>
      <c r="VM60" s="69"/>
      <c r="VN60" s="69"/>
      <c r="VO60" s="69"/>
      <c r="VP60" s="69"/>
      <c r="VQ60" s="69"/>
      <c r="VR60" s="69"/>
      <c r="VS60" s="69"/>
      <c r="VT60" s="69"/>
      <c r="VU60" s="69"/>
      <c r="VV60" s="69"/>
      <c r="VW60" s="69"/>
      <c r="VX60" s="69"/>
      <c r="VY60" s="69"/>
      <c r="VZ60" s="69"/>
      <c r="WA60" s="69"/>
      <c r="WB60" s="69"/>
      <c r="WC60" s="69"/>
      <c r="WD60" s="69"/>
      <c r="WE60" s="69"/>
      <c r="WF60" s="69"/>
      <c r="WG60" s="69"/>
      <c r="WH60" s="69"/>
      <c r="WI60" s="69"/>
      <c r="WJ60" s="69"/>
      <c r="WK60" s="69"/>
      <c r="WL60" s="69"/>
      <c r="WM60" s="69"/>
      <c r="WN60" s="69"/>
      <c r="WO60" s="69"/>
      <c r="WP60" s="69"/>
      <c r="WQ60" s="69"/>
      <c r="WR60" s="69"/>
      <c r="WS60" s="69"/>
      <c r="WT60" s="69"/>
      <c r="WU60" s="69"/>
      <c r="WV60" s="69"/>
      <c r="WW60" s="69"/>
      <c r="WX60" s="69"/>
      <c r="WY60" s="69"/>
      <c r="WZ60" s="69"/>
      <c r="XA60" s="69"/>
      <c r="XB60" s="69"/>
      <c r="XC60" s="69"/>
      <c r="XD60" s="69"/>
      <c r="XE60" s="69"/>
      <c r="XF60" s="69"/>
      <c r="XG60" s="69"/>
      <c r="XH60" s="69"/>
      <c r="XI60" s="69"/>
      <c r="XJ60" s="69"/>
      <c r="XK60" s="69"/>
      <c r="XL60" s="69"/>
      <c r="XM60" s="69"/>
      <c r="XN60" s="69"/>
      <c r="XO60" s="69"/>
      <c r="XP60" s="69"/>
      <c r="XQ60" s="69"/>
      <c r="XR60" s="69"/>
      <c r="XS60" s="69"/>
      <c r="XT60" s="69"/>
      <c r="XU60" s="69"/>
      <c r="XV60" s="69"/>
      <c r="XW60" s="69"/>
      <c r="XX60" s="69"/>
      <c r="XY60" s="69"/>
      <c r="XZ60" s="69"/>
      <c r="YA60" s="69"/>
      <c r="YB60" s="69"/>
      <c r="YC60" s="69"/>
      <c r="YD60" s="69"/>
      <c r="YE60" s="69"/>
      <c r="YF60" s="69"/>
      <c r="YG60" s="69"/>
      <c r="YH60" s="69"/>
      <c r="YI60" s="69"/>
      <c r="YJ60" s="69"/>
      <c r="YK60" s="69"/>
      <c r="YL60" s="69"/>
      <c r="YM60" s="69"/>
      <c r="YN60" s="69"/>
      <c r="YO60" s="69"/>
      <c r="YP60" s="69"/>
      <c r="YQ60" s="69"/>
      <c r="YR60" s="69"/>
      <c r="YS60" s="69"/>
      <c r="YT60" s="69"/>
      <c r="YU60" s="69"/>
      <c r="YV60" s="69"/>
      <c r="YW60" s="69"/>
      <c r="YX60" s="69"/>
      <c r="YY60" s="69"/>
      <c r="YZ60" s="69"/>
      <c r="ZA60" s="69"/>
      <c r="ZB60" s="69"/>
      <c r="ZC60" s="69"/>
      <c r="ZD60" s="69"/>
      <c r="ZE60" s="69"/>
      <c r="ZF60" s="69"/>
      <c r="ZG60" s="69"/>
      <c r="ZH60" s="69"/>
      <c r="ZI60" s="69"/>
      <c r="ZJ60" s="69"/>
      <c r="ZK60" s="69"/>
      <c r="ZL60" s="69"/>
      <c r="ZM60" s="69"/>
      <c r="ZN60" s="69"/>
      <c r="ZO60" s="69"/>
      <c r="ZP60" s="69"/>
      <c r="ZQ60" s="69"/>
      <c r="ZR60" s="69"/>
      <c r="ZS60" s="69"/>
      <c r="ZT60" s="69"/>
      <c r="ZU60" s="69"/>
      <c r="ZV60" s="69"/>
      <c r="ZW60" s="69"/>
      <c r="ZX60" s="69"/>
      <c r="ZY60" s="69"/>
      <c r="ZZ60" s="69"/>
      <c r="AAA60" s="69"/>
      <c r="AAB60" s="69"/>
      <c r="AAC60" s="69"/>
      <c r="AAD60" s="69"/>
      <c r="AAE60" s="69"/>
      <c r="AAF60" s="69"/>
      <c r="AAG60" s="69"/>
      <c r="AAH60" s="69"/>
      <c r="AAI60" s="69"/>
      <c r="AAJ60" s="69"/>
      <c r="AAK60" s="69"/>
      <c r="AAL60" s="69"/>
      <c r="AAM60" s="69"/>
      <c r="AAN60" s="69"/>
      <c r="AAO60" s="69"/>
      <c r="AAP60" s="69"/>
      <c r="AAQ60" s="69"/>
      <c r="AAR60" s="69"/>
      <c r="AAS60" s="69"/>
      <c r="AAT60" s="69"/>
      <c r="AAU60" s="69"/>
      <c r="AAV60" s="69"/>
      <c r="AAW60" s="69"/>
      <c r="AAX60" s="69"/>
      <c r="AAY60" s="69"/>
      <c r="AAZ60" s="69"/>
      <c r="ABA60" s="69"/>
      <c r="ABB60" s="69"/>
      <c r="ABC60" s="69"/>
      <c r="ABD60" s="69"/>
      <c r="ABE60" s="69"/>
      <c r="ABF60" s="69"/>
      <c r="ABG60" s="69"/>
      <c r="ABH60" s="69"/>
      <c r="ABI60" s="69"/>
      <c r="ABJ60" s="69"/>
      <c r="ABK60" s="69"/>
      <c r="ABL60" s="69"/>
      <c r="ABM60" s="69"/>
      <c r="ABN60" s="69"/>
      <c r="ABO60" s="69"/>
      <c r="ABP60" s="69"/>
      <c r="ABQ60" s="69"/>
      <c r="ABR60" s="69"/>
      <c r="ABS60" s="69"/>
      <c r="ABT60" s="69"/>
      <c r="ABU60" s="69"/>
      <c r="ABV60" s="69"/>
      <c r="ABW60" s="69"/>
      <c r="ABX60" s="69"/>
      <c r="ABY60" s="69"/>
      <c r="ABZ60" s="69"/>
      <c r="ACA60" s="69"/>
      <c r="ACB60" s="69"/>
      <c r="ACC60" s="69"/>
      <c r="ACD60" s="69"/>
      <c r="ACE60" s="69"/>
      <c r="ACF60" s="69"/>
      <c r="ACG60" s="69"/>
      <c r="ACH60" s="69"/>
      <c r="ACI60" s="69"/>
      <c r="ACJ60" s="69"/>
      <c r="ACK60" s="69"/>
      <c r="ACL60" s="69"/>
      <c r="ACM60" s="69"/>
      <c r="ACN60" s="69"/>
      <c r="ACO60" s="69"/>
      <c r="ACP60" s="69"/>
      <c r="ACQ60" s="69"/>
      <c r="ACR60" s="69"/>
      <c r="ACS60" s="69"/>
      <c r="ACT60" s="69"/>
      <c r="ACU60" s="69"/>
      <c r="ACV60" s="69"/>
      <c r="ACW60" s="69"/>
      <c r="ACX60" s="69"/>
      <c r="ACY60" s="69"/>
      <c r="ACZ60" s="69"/>
      <c r="ADA60" s="69"/>
      <c r="ADB60" s="69"/>
      <c r="ADC60" s="69"/>
      <c r="ADD60" s="69"/>
      <c r="ADE60" s="69"/>
      <c r="ADF60" s="69"/>
      <c r="ADG60" s="69"/>
      <c r="ADH60" s="69"/>
      <c r="ADI60" s="69"/>
      <c r="ADJ60" s="69"/>
      <c r="ADK60" s="69"/>
      <c r="ADL60" s="69"/>
      <c r="ADM60" s="69"/>
      <c r="ADN60" s="69"/>
      <c r="ADO60" s="69"/>
      <c r="ADP60" s="69"/>
      <c r="ADQ60" s="69"/>
      <c r="ADR60" s="69"/>
      <c r="ADS60" s="69"/>
      <c r="ADT60" s="69"/>
      <c r="ADU60" s="69"/>
      <c r="ADV60" s="69"/>
      <c r="ADW60" s="69"/>
      <c r="ADX60" s="69"/>
      <c r="ADY60" s="69"/>
      <c r="ADZ60" s="69"/>
      <c r="AEA60" s="69"/>
      <c r="AEB60" s="69"/>
      <c r="AEC60" s="69"/>
      <c r="AED60" s="69"/>
      <c r="AEE60" s="69"/>
      <c r="AEF60" s="69"/>
      <c r="AEG60" s="69"/>
      <c r="AEH60" s="69"/>
      <c r="AEI60" s="69"/>
      <c r="AEJ60" s="69"/>
      <c r="AEK60" s="69"/>
      <c r="AEL60" s="69"/>
      <c r="AEM60" s="69"/>
      <c r="AEN60" s="69"/>
      <c r="AEO60" s="69"/>
      <c r="AEP60" s="69"/>
      <c r="AEQ60" s="69"/>
      <c r="AER60" s="69"/>
      <c r="AES60" s="69"/>
      <c r="AET60" s="69"/>
      <c r="AEU60" s="69"/>
      <c r="AEV60" s="69"/>
      <c r="AEW60" s="69"/>
      <c r="AEX60" s="69"/>
      <c r="AEY60" s="69"/>
      <c r="AEZ60" s="69"/>
      <c r="AFA60" s="69"/>
      <c r="AFB60" s="69"/>
      <c r="AFC60" s="69"/>
      <c r="AFD60" s="69"/>
      <c r="AFE60" s="69"/>
      <c r="AFF60" s="69"/>
      <c r="AFG60" s="69"/>
      <c r="AFH60" s="69"/>
      <c r="AFI60" s="69"/>
      <c r="AFJ60" s="69"/>
      <c r="AFK60" s="69"/>
      <c r="AFL60" s="69"/>
      <c r="AFM60" s="69"/>
      <c r="AFN60" s="69"/>
      <c r="AFO60" s="69"/>
      <c r="AFP60" s="69"/>
      <c r="AFQ60" s="69"/>
      <c r="AFR60" s="69"/>
      <c r="AFS60" s="69"/>
      <c r="AFT60" s="69"/>
      <c r="AFU60" s="69"/>
      <c r="AFV60" s="69"/>
      <c r="AFW60" s="69"/>
      <c r="AFX60" s="69"/>
      <c r="AFY60" s="69"/>
      <c r="AFZ60" s="69"/>
      <c r="AGA60" s="69"/>
      <c r="AGB60" s="69"/>
      <c r="AGC60" s="69"/>
      <c r="AGD60" s="69"/>
      <c r="AGE60" s="69"/>
      <c r="AGF60" s="69"/>
      <c r="AGG60" s="69"/>
      <c r="AGH60" s="69"/>
      <c r="AGI60" s="69"/>
      <c r="AGJ60" s="69"/>
      <c r="AGK60" s="69"/>
      <c r="AGL60" s="69"/>
      <c r="AGM60" s="69"/>
      <c r="AGN60" s="69"/>
      <c r="AGO60" s="69"/>
      <c r="AGP60" s="69"/>
      <c r="AGQ60" s="69"/>
      <c r="AGR60" s="69"/>
      <c r="AGS60" s="69"/>
      <c r="AGT60" s="69"/>
      <c r="AGU60" s="69"/>
      <c r="AGV60" s="69"/>
      <c r="AGW60" s="69"/>
      <c r="AGX60" s="69"/>
      <c r="AGY60" s="69"/>
      <c r="AGZ60" s="69"/>
      <c r="AHA60" s="69"/>
      <c r="AHB60" s="69"/>
      <c r="AHC60" s="69"/>
      <c r="AHD60" s="69"/>
      <c r="AHE60" s="69"/>
      <c r="AHF60" s="69"/>
      <c r="AHG60" s="69"/>
      <c r="AHH60" s="69"/>
      <c r="AHI60" s="69"/>
      <c r="AHJ60" s="69"/>
      <c r="AHK60" s="69"/>
      <c r="AHL60" s="69"/>
      <c r="AHM60" s="69"/>
      <c r="AHN60" s="69"/>
      <c r="AHO60" s="69"/>
      <c r="AHP60" s="69"/>
      <c r="AHQ60" s="69"/>
      <c r="AHR60" s="69"/>
      <c r="AHS60" s="69"/>
      <c r="AHT60" s="69"/>
      <c r="AHU60" s="69"/>
      <c r="AHV60" s="69"/>
      <c r="AHW60" s="69"/>
      <c r="AHX60" s="69"/>
      <c r="AHY60" s="69"/>
      <c r="AHZ60" s="69"/>
      <c r="AIA60" s="69"/>
      <c r="AIB60" s="69"/>
      <c r="AIC60" s="69"/>
      <c r="AID60" s="69"/>
      <c r="AIE60" s="69"/>
      <c r="AIF60" s="69"/>
      <c r="AIG60" s="69"/>
      <c r="AIH60" s="69"/>
      <c r="AII60" s="69"/>
      <c r="AIJ60" s="69"/>
      <c r="AIK60" s="69"/>
      <c r="AIL60" s="69"/>
      <c r="AIM60" s="69"/>
      <c r="AIN60" s="69"/>
      <c r="AIO60" s="69"/>
      <c r="AIP60" s="69"/>
      <c r="AIQ60" s="69"/>
      <c r="AIR60" s="69"/>
      <c r="AIS60" s="69"/>
      <c r="AIT60" s="69"/>
      <c r="AIU60" s="69"/>
      <c r="AIV60" s="69"/>
      <c r="AIW60" s="69"/>
      <c r="AIX60" s="69"/>
      <c r="AIY60" s="69"/>
      <c r="AIZ60" s="69"/>
      <c r="AJA60" s="69"/>
      <c r="AJB60" s="69"/>
      <c r="AJC60" s="69"/>
      <c r="AJD60" s="69"/>
      <c r="AJE60" s="69"/>
      <c r="AJF60" s="69"/>
      <c r="AJG60" s="69"/>
      <c r="AJH60" s="69"/>
      <c r="AJI60" s="69"/>
      <c r="AJJ60" s="69"/>
      <c r="AJK60" s="69"/>
      <c r="AJL60" s="69"/>
      <c r="AJM60" s="69"/>
      <c r="AJN60" s="69"/>
      <c r="AJO60" s="69"/>
      <c r="AJP60" s="69"/>
      <c r="AJQ60" s="69"/>
      <c r="AJR60" s="69"/>
      <c r="AJS60" s="69"/>
      <c r="AJT60" s="69"/>
      <c r="AJU60" s="69"/>
      <c r="AJV60" s="69"/>
      <c r="AJW60" s="69"/>
      <c r="AJX60" s="69"/>
      <c r="AJY60" s="69"/>
      <c r="AJZ60" s="69"/>
      <c r="AKA60" s="69"/>
      <c r="AKB60" s="69"/>
      <c r="AKC60" s="69"/>
      <c r="AKD60" s="69"/>
      <c r="AKE60" s="69"/>
      <c r="AKF60" s="69"/>
      <c r="AKG60" s="69"/>
      <c r="AKH60" s="69"/>
      <c r="AKI60" s="69"/>
      <c r="AKJ60" s="69"/>
      <c r="AKK60" s="69"/>
      <c r="AKL60" s="69"/>
      <c r="AKM60" s="69"/>
      <c r="AKN60" s="69"/>
      <c r="AKO60" s="69"/>
      <c r="AKP60" s="69"/>
      <c r="AKQ60" s="69"/>
      <c r="AKR60" s="69"/>
      <c r="AKS60" s="69"/>
      <c r="AKT60" s="69"/>
      <c r="AKU60" s="69"/>
      <c r="AKV60" s="69"/>
      <c r="AKW60" s="69"/>
      <c r="AKX60" s="69"/>
      <c r="AKY60" s="69"/>
      <c r="AKZ60" s="69"/>
      <c r="ALA60" s="69"/>
      <c r="ALB60" s="69"/>
      <c r="ALC60" s="69"/>
      <c r="ALD60" s="69"/>
      <c r="ALE60" s="69"/>
      <c r="ALF60" s="69"/>
      <c r="ALG60" s="69"/>
      <c r="ALH60" s="69"/>
      <c r="ALI60" s="69"/>
      <c r="ALJ60" s="69"/>
      <c r="ALK60" s="69"/>
      <c r="ALL60" s="69"/>
      <c r="ALM60" s="69"/>
      <c r="ALN60" s="69"/>
      <c r="ALO60" s="69"/>
      <c r="ALP60" s="69"/>
      <c r="ALQ60" s="69"/>
      <c r="ALR60" s="69"/>
      <c r="ALS60" s="69"/>
      <c r="ALT60" s="69"/>
      <c r="ALU60" s="69"/>
      <c r="ALV60" s="69"/>
      <c r="ALW60" s="69"/>
      <c r="ALX60" s="69"/>
      <c r="ALY60" s="69"/>
      <c r="ALZ60" s="69"/>
      <c r="AMA60" s="69"/>
      <c r="AMB60" s="69"/>
      <c r="AMC60" s="69"/>
      <c r="AMD60" s="69"/>
      <c r="AME60" s="69"/>
      <c r="AMF60" s="69"/>
      <c r="AMG60" s="69"/>
      <c r="AMH60" s="69"/>
      <c r="AMI60" s="69"/>
      <c r="AMJ60" s="69"/>
      <c r="AMK60" s="69"/>
      <c r="AML60" s="69"/>
      <c r="AMM60" s="69"/>
      <c r="AMN60" s="69"/>
      <c r="AMO60" s="69"/>
      <c r="AMP60" s="69"/>
      <c r="AMQ60" s="69"/>
      <c r="AMR60" s="69"/>
      <c r="AMS60" s="69"/>
      <c r="AMT60" s="69"/>
      <c r="AMU60" s="69"/>
      <c r="AMV60" s="69"/>
      <c r="AMW60" s="69"/>
      <c r="AMX60" s="69"/>
      <c r="AMY60" s="69"/>
      <c r="AMZ60" s="69"/>
      <c r="ANA60" s="69"/>
      <c r="ANB60" s="69"/>
      <c r="ANC60" s="69"/>
      <c r="AND60" s="69"/>
      <c r="ANE60" s="69"/>
      <c r="ANF60" s="69"/>
      <c r="ANG60" s="69"/>
      <c r="ANH60" s="69"/>
      <c r="ANI60" s="69"/>
      <c r="ANJ60" s="69"/>
      <c r="ANK60" s="69"/>
      <c r="ANL60" s="69"/>
      <c r="ANM60" s="69"/>
      <c r="ANN60" s="69"/>
      <c r="ANO60" s="69"/>
      <c r="ANP60" s="69"/>
      <c r="ANQ60" s="69"/>
      <c r="ANR60" s="69"/>
      <c r="ANS60" s="69"/>
      <c r="ANT60" s="69"/>
      <c r="ANU60" s="69"/>
      <c r="ANV60" s="69"/>
      <c r="ANW60" s="69"/>
      <c r="ANX60" s="69"/>
      <c r="ANY60" s="69"/>
      <c r="ANZ60" s="69"/>
      <c r="AOA60" s="69"/>
      <c r="AOB60" s="69"/>
      <c r="AOC60" s="69"/>
      <c r="AOD60" s="69"/>
      <c r="AOE60" s="69"/>
      <c r="AOF60" s="69"/>
      <c r="AOG60" s="69"/>
      <c r="AOH60" s="69"/>
      <c r="AOI60" s="69"/>
      <c r="AOJ60" s="69"/>
      <c r="AOK60" s="69"/>
      <c r="AOL60" s="69"/>
      <c r="AOM60" s="69"/>
      <c r="AON60" s="69"/>
      <c r="AOO60" s="69"/>
      <c r="AOP60" s="69"/>
      <c r="AOQ60" s="69"/>
      <c r="AOR60" s="69"/>
      <c r="AOS60" s="69"/>
      <c r="AOT60" s="69"/>
      <c r="AOU60" s="69"/>
      <c r="AOV60" s="69"/>
      <c r="AOW60" s="69"/>
      <c r="AOX60" s="69"/>
      <c r="AOY60" s="69"/>
      <c r="AOZ60" s="69"/>
      <c r="APA60" s="69"/>
      <c r="APB60" s="69"/>
      <c r="APC60" s="69"/>
      <c r="APD60" s="69"/>
      <c r="APE60" s="69"/>
      <c r="APF60" s="69"/>
      <c r="APG60" s="69"/>
      <c r="APH60" s="69"/>
      <c r="API60" s="69"/>
      <c r="APJ60" s="69"/>
      <c r="APK60" s="69"/>
      <c r="APL60" s="69"/>
      <c r="APM60" s="69"/>
      <c r="APN60" s="69"/>
      <c r="APO60" s="69"/>
      <c r="APP60" s="69"/>
      <c r="APQ60" s="69"/>
      <c r="APR60" s="69"/>
      <c r="APS60" s="69"/>
      <c r="APT60" s="69"/>
      <c r="APU60" s="69"/>
      <c r="APV60" s="69"/>
      <c r="APW60" s="69"/>
      <c r="APX60" s="69"/>
      <c r="APY60" s="69"/>
      <c r="APZ60" s="69"/>
      <c r="AQA60" s="69"/>
      <c r="AQB60" s="69"/>
      <c r="AQC60" s="69"/>
      <c r="AQD60" s="69"/>
      <c r="AQE60" s="69"/>
      <c r="AQF60" s="69"/>
      <c r="AQG60" s="69"/>
      <c r="AQH60" s="69"/>
      <c r="AQI60" s="69"/>
      <c r="AQJ60" s="69"/>
      <c r="AQK60" s="69"/>
      <c r="AQL60" s="69"/>
      <c r="AQM60" s="69"/>
      <c r="AQN60" s="69"/>
      <c r="AQO60" s="69"/>
      <c r="AQP60" s="69"/>
      <c r="AQQ60" s="69"/>
      <c r="AQR60" s="69"/>
      <c r="AQS60" s="69"/>
      <c r="AQT60" s="69"/>
      <c r="AQU60" s="69"/>
      <c r="AQV60" s="69"/>
      <c r="AQW60" s="69"/>
      <c r="AQX60" s="69"/>
      <c r="AQY60" s="69"/>
      <c r="AQZ60" s="69"/>
      <c r="ARA60" s="69"/>
      <c r="ARB60" s="69"/>
      <c r="ARC60" s="69"/>
      <c r="ARD60" s="69"/>
      <c r="ARE60" s="69"/>
      <c r="ARF60" s="69"/>
      <c r="ARG60" s="69"/>
      <c r="ARH60" s="69"/>
      <c r="ARI60" s="69"/>
      <c r="ARJ60" s="69"/>
      <c r="ARK60" s="69"/>
      <c r="ARL60" s="69"/>
      <c r="ARM60" s="69"/>
      <c r="ARN60" s="69"/>
      <c r="ARO60" s="69"/>
      <c r="ARP60" s="69"/>
      <c r="ARQ60" s="69"/>
      <c r="ARR60" s="69"/>
      <c r="ARS60" s="69"/>
      <c r="ART60" s="69"/>
      <c r="ARU60" s="69"/>
      <c r="ARV60" s="69"/>
      <c r="ARW60" s="69"/>
      <c r="ARX60" s="69"/>
      <c r="ARY60" s="69"/>
      <c r="ARZ60" s="69"/>
      <c r="ASA60" s="69"/>
      <c r="ASB60" s="69"/>
      <c r="ASC60" s="69"/>
      <c r="ASD60" s="69"/>
      <c r="ASE60" s="69"/>
      <c r="ASF60" s="69"/>
      <c r="ASG60" s="69"/>
      <c r="ASH60" s="69"/>
      <c r="ASI60" s="69"/>
      <c r="ASJ60" s="69"/>
      <c r="ASK60" s="69"/>
      <c r="ASL60" s="69"/>
      <c r="ASM60" s="69"/>
      <c r="ASN60" s="69"/>
      <c r="ASO60" s="69"/>
      <c r="ASP60" s="69"/>
      <c r="ASQ60" s="69"/>
      <c r="ASR60" s="69"/>
      <c r="ASS60" s="69"/>
      <c r="AST60" s="69"/>
      <c r="ASU60" s="69"/>
      <c r="ASV60" s="69"/>
      <c r="ASW60" s="69"/>
      <c r="ASX60" s="69"/>
      <c r="ASY60" s="69"/>
      <c r="ASZ60" s="69"/>
      <c r="ATA60" s="69"/>
      <c r="ATB60" s="69"/>
      <c r="ATC60" s="69"/>
      <c r="ATD60" s="69"/>
      <c r="ATE60" s="69"/>
      <c r="ATF60" s="69"/>
      <c r="ATG60" s="69"/>
      <c r="ATH60" s="69"/>
      <c r="ATI60" s="69"/>
      <c r="ATJ60" s="69"/>
      <c r="ATK60" s="69"/>
      <c r="ATL60" s="69"/>
      <c r="ATM60" s="69"/>
      <c r="ATN60" s="69"/>
      <c r="ATO60" s="69"/>
      <c r="ATP60" s="69"/>
      <c r="ATQ60" s="69"/>
      <c r="ATR60" s="69"/>
      <c r="ATS60" s="69"/>
      <c r="ATT60" s="69"/>
      <c r="ATU60" s="69"/>
      <c r="ATV60" s="69"/>
      <c r="ATW60" s="69"/>
      <c r="ATX60" s="69"/>
      <c r="ATY60" s="69"/>
      <c r="ATZ60" s="69"/>
      <c r="AUA60" s="69"/>
      <c r="AUB60" s="69"/>
      <c r="AUC60" s="69"/>
      <c r="AUD60" s="69"/>
      <c r="AUE60" s="69"/>
      <c r="AUF60" s="69"/>
      <c r="AUG60" s="69"/>
      <c r="AUH60" s="69"/>
      <c r="AUI60" s="69"/>
      <c r="AUJ60" s="69"/>
      <c r="AUK60" s="69"/>
      <c r="AUL60" s="69"/>
      <c r="AUM60" s="69"/>
      <c r="AUN60" s="69"/>
      <c r="AUO60" s="69"/>
      <c r="AUP60" s="69"/>
      <c r="AUQ60" s="69"/>
      <c r="AUR60" s="69"/>
      <c r="AUS60" s="69"/>
      <c r="AUT60" s="69"/>
      <c r="AUU60" s="69"/>
      <c r="AUV60" s="69"/>
      <c r="AUW60" s="69"/>
      <c r="AUX60" s="69"/>
      <c r="AUY60" s="69"/>
      <c r="AUZ60" s="69"/>
      <c r="AVA60" s="69"/>
      <c r="AVB60" s="69"/>
      <c r="AVC60" s="69"/>
      <c r="AVD60" s="69"/>
      <c r="AVE60" s="69"/>
      <c r="AVF60" s="69"/>
      <c r="AVG60" s="69"/>
      <c r="AVH60" s="69"/>
      <c r="AVI60" s="69"/>
      <c r="AVJ60" s="69"/>
      <c r="AVK60" s="69"/>
      <c r="AVL60" s="69"/>
      <c r="AVM60" s="69"/>
      <c r="AVN60" s="69"/>
      <c r="AVO60" s="69"/>
      <c r="AVP60" s="69"/>
      <c r="AVQ60" s="69"/>
      <c r="AVR60" s="69"/>
      <c r="AVS60" s="69"/>
      <c r="AVT60" s="69"/>
      <c r="AVU60" s="69"/>
      <c r="AVV60" s="69"/>
      <c r="AVW60" s="69"/>
      <c r="AVX60" s="69"/>
      <c r="AVY60" s="69"/>
      <c r="AVZ60" s="69"/>
      <c r="AWA60" s="69"/>
      <c r="AWB60" s="69"/>
      <c r="AWC60" s="69"/>
      <c r="AWD60" s="69"/>
      <c r="AWE60" s="69"/>
      <c r="AWF60" s="69"/>
      <c r="AWG60" s="69"/>
      <c r="AWH60" s="69"/>
      <c r="AWI60" s="69"/>
      <c r="AWJ60" s="69"/>
      <c r="AWK60" s="69"/>
      <c r="AWL60" s="69"/>
      <c r="AWM60" s="69"/>
      <c r="AWN60" s="69"/>
      <c r="AWO60" s="69"/>
      <c r="AWP60" s="69"/>
      <c r="AWQ60" s="69"/>
      <c r="AWR60" s="69"/>
      <c r="AWS60" s="69"/>
      <c r="AWT60" s="69"/>
      <c r="AWU60" s="69"/>
      <c r="AWV60" s="69"/>
      <c r="AWW60" s="69"/>
      <c r="AWX60" s="69"/>
      <c r="AWY60" s="69"/>
      <c r="AWZ60" s="69"/>
      <c r="AXA60" s="69"/>
      <c r="AXB60" s="69"/>
      <c r="AXC60" s="69"/>
      <c r="AXD60" s="69"/>
      <c r="AXE60" s="69"/>
      <c r="AXF60" s="69"/>
      <c r="AXG60" s="69"/>
      <c r="AXH60" s="69"/>
      <c r="AXI60" s="69"/>
      <c r="AXJ60" s="69"/>
      <c r="AXK60" s="69"/>
      <c r="AXL60" s="69"/>
      <c r="AXM60" s="69"/>
      <c r="AXN60" s="69"/>
      <c r="AXO60" s="69"/>
      <c r="AXP60" s="69"/>
      <c r="AXQ60" s="69"/>
      <c r="AXR60" s="69"/>
      <c r="AXS60" s="69"/>
      <c r="AXT60" s="69"/>
      <c r="AXU60" s="69"/>
      <c r="AXV60" s="69"/>
      <c r="AXW60" s="69"/>
      <c r="AXX60" s="69"/>
      <c r="AXY60" s="69"/>
      <c r="AXZ60" s="69"/>
      <c r="AYA60" s="69"/>
      <c r="AYB60" s="69"/>
      <c r="AYC60" s="69"/>
      <c r="AYD60" s="69"/>
      <c r="AYE60" s="69"/>
      <c r="AYF60" s="69"/>
      <c r="AYG60" s="69"/>
      <c r="AYH60" s="69"/>
      <c r="AYI60" s="69"/>
      <c r="AYJ60" s="69"/>
      <c r="AYK60" s="69"/>
      <c r="AYL60" s="69"/>
      <c r="AYM60" s="69"/>
      <c r="AYN60" s="69"/>
      <c r="AYO60" s="69"/>
      <c r="AYP60" s="69"/>
      <c r="AYQ60" s="69"/>
      <c r="AYR60" s="69"/>
      <c r="AYS60" s="69"/>
      <c r="AYT60" s="69"/>
      <c r="AYU60" s="69"/>
      <c r="AYV60" s="69"/>
      <c r="AYW60" s="69"/>
      <c r="AYX60" s="69"/>
      <c r="AYY60" s="69"/>
      <c r="AYZ60" s="69"/>
      <c r="AZA60" s="69"/>
      <c r="AZB60" s="69"/>
      <c r="AZC60" s="69"/>
      <c r="AZD60" s="69"/>
      <c r="AZE60" s="69"/>
      <c r="AZF60" s="69"/>
      <c r="AZG60" s="69"/>
      <c r="AZH60" s="69"/>
      <c r="AZI60" s="69"/>
      <c r="AZJ60" s="69"/>
      <c r="AZK60" s="69"/>
      <c r="AZL60" s="69"/>
      <c r="AZM60" s="69"/>
      <c r="AZN60" s="69"/>
      <c r="AZO60" s="69"/>
      <c r="AZP60" s="69"/>
      <c r="AZQ60" s="69"/>
      <c r="AZR60" s="69"/>
      <c r="AZS60" s="69"/>
      <c r="AZT60" s="69"/>
      <c r="AZU60" s="69"/>
      <c r="AZV60" s="69"/>
      <c r="AZW60" s="69"/>
      <c r="AZX60" s="69"/>
      <c r="AZY60" s="69"/>
      <c r="AZZ60" s="69"/>
      <c r="BAA60" s="69"/>
      <c r="BAB60" s="69"/>
      <c r="BAC60" s="69"/>
      <c r="BAD60" s="69"/>
      <c r="BAE60" s="69"/>
      <c r="BAF60" s="69"/>
      <c r="BAG60" s="69"/>
      <c r="BAH60" s="69"/>
      <c r="BAI60" s="69"/>
      <c r="BAJ60" s="69"/>
      <c r="BAK60" s="69"/>
      <c r="BAL60" s="69"/>
      <c r="BAM60" s="69"/>
      <c r="BAN60" s="69"/>
      <c r="BAO60" s="69"/>
      <c r="BAP60" s="69"/>
      <c r="BAQ60" s="69"/>
      <c r="BAR60" s="69"/>
      <c r="BAS60" s="69"/>
      <c r="BAT60" s="69"/>
      <c r="BAU60" s="69"/>
      <c r="BAV60" s="69"/>
      <c r="BAW60" s="69"/>
      <c r="BAX60" s="69"/>
      <c r="BAY60" s="69"/>
      <c r="BAZ60" s="69"/>
      <c r="BBA60" s="69"/>
      <c r="BBB60" s="69"/>
      <c r="BBC60" s="69"/>
      <c r="BBD60" s="69"/>
      <c r="BBE60" s="69"/>
      <c r="BBF60" s="69"/>
      <c r="BBG60" s="69"/>
      <c r="BBH60" s="69"/>
      <c r="BBI60" s="69"/>
      <c r="BBJ60" s="69"/>
      <c r="BBK60" s="69"/>
      <c r="BBL60" s="69"/>
      <c r="BBM60" s="69"/>
      <c r="BBN60" s="69"/>
      <c r="BBO60" s="69"/>
      <c r="BBP60" s="69"/>
      <c r="BBQ60" s="69"/>
      <c r="BBR60" s="69"/>
      <c r="BBS60" s="69"/>
      <c r="BBT60" s="69"/>
      <c r="BBU60" s="69"/>
      <c r="BBV60" s="69"/>
      <c r="BBW60" s="69"/>
      <c r="BBX60" s="69"/>
      <c r="BBY60" s="69"/>
      <c r="BBZ60" s="69"/>
      <c r="BCA60" s="69"/>
      <c r="BCB60" s="69"/>
      <c r="BCC60" s="69"/>
      <c r="BCD60" s="69"/>
      <c r="BCE60" s="69"/>
      <c r="BCF60" s="69"/>
      <c r="BCG60" s="69"/>
      <c r="BCH60" s="69"/>
      <c r="BCI60" s="69"/>
      <c r="BCJ60" s="69"/>
      <c r="BCK60" s="69"/>
      <c r="BCL60" s="69"/>
      <c r="BCM60" s="69"/>
      <c r="BCN60" s="69"/>
      <c r="BCO60" s="69"/>
      <c r="BCP60" s="69"/>
      <c r="BCQ60" s="69"/>
      <c r="BCR60" s="69"/>
      <c r="BCS60" s="69"/>
      <c r="BCT60" s="69"/>
      <c r="BCU60" s="69"/>
      <c r="BCV60" s="69"/>
      <c r="BCW60" s="69"/>
      <c r="BCX60" s="69"/>
      <c r="BCY60" s="69"/>
      <c r="BCZ60" s="69"/>
      <c r="BDA60" s="69"/>
      <c r="BDB60" s="69"/>
      <c r="BDC60" s="69"/>
      <c r="BDD60" s="69"/>
      <c r="BDE60" s="69"/>
      <c r="BDF60" s="69"/>
      <c r="BDG60" s="69"/>
      <c r="BDH60" s="69"/>
      <c r="BDI60" s="69"/>
      <c r="BDJ60" s="69"/>
      <c r="BDK60" s="69"/>
      <c r="BDL60" s="69"/>
      <c r="BDM60" s="69"/>
      <c r="BDN60" s="69"/>
      <c r="BDO60" s="69"/>
      <c r="BDP60" s="69"/>
      <c r="BDQ60" s="69"/>
      <c r="BDR60" s="69"/>
      <c r="BDS60" s="69"/>
      <c r="BDT60" s="69"/>
      <c r="BDU60" s="69"/>
      <c r="BDV60" s="69"/>
      <c r="BDW60" s="69"/>
      <c r="BDX60" s="69"/>
      <c r="BDY60" s="69"/>
      <c r="BDZ60" s="69"/>
      <c r="BEA60" s="69"/>
      <c r="BEB60" s="69"/>
      <c r="BEC60" s="69"/>
      <c r="BED60" s="69"/>
      <c r="BEE60" s="69"/>
      <c r="BEF60" s="69"/>
      <c r="BEG60" s="69"/>
      <c r="BEH60" s="69"/>
      <c r="BEI60" s="69"/>
      <c r="BEJ60" s="69"/>
      <c r="BEK60" s="69"/>
      <c r="BEL60" s="69"/>
      <c r="BEM60" s="69"/>
      <c r="BEN60" s="69"/>
      <c r="BEO60" s="69"/>
      <c r="BEP60" s="69"/>
      <c r="BEQ60" s="69"/>
      <c r="BER60" s="69"/>
      <c r="BES60" s="69"/>
      <c r="BET60" s="69"/>
      <c r="BEU60" s="69"/>
      <c r="BEV60" s="69"/>
      <c r="BEW60" s="69"/>
      <c r="BEX60" s="69"/>
      <c r="BEY60" s="69"/>
      <c r="BEZ60" s="69"/>
      <c r="BFA60" s="69"/>
      <c r="BFB60" s="69"/>
      <c r="BFC60" s="69"/>
      <c r="BFD60" s="69"/>
      <c r="BFE60" s="69"/>
      <c r="BFF60" s="69"/>
      <c r="BFG60" s="69"/>
      <c r="BFH60" s="69"/>
      <c r="BFI60" s="69"/>
      <c r="BFJ60" s="69"/>
      <c r="BFK60" s="69"/>
      <c r="BFL60" s="69"/>
      <c r="BFM60" s="69"/>
      <c r="BFN60" s="69"/>
      <c r="BFO60" s="69"/>
      <c r="BFP60" s="69"/>
      <c r="BFQ60" s="69"/>
      <c r="BFR60" s="69"/>
      <c r="BFS60" s="69"/>
      <c r="BFT60" s="69"/>
      <c r="BFU60" s="69"/>
      <c r="BFV60" s="69"/>
      <c r="BFW60" s="69"/>
      <c r="BFX60" s="69"/>
      <c r="BFY60" s="69"/>
      <c r="BFZ60" s="69"/>
      <c r="BGA60" s="69"/>
      <c r="BGB60" s="69"/>
      <c r="BGC60" s="69"/>
      <c r="BGD60" s="69"/>
      <c r="BGE60" s="69"/>
      <c r="BGF60" s="69"/>
      <c r="BGG60" s="69"/>
      <c r="BGH60" s="69"/>
      <c r="BGI60" s="69"/>
      <c r="BGJ60" s="69"/>
      <c r="BGK60" s="69"/>
      <c r="BGL60" s="69"/>
      <c r="BGM60" s="69"/>
      <c r="BGN60" s="69"/>
      <c r="BGO60" s="69"/>
      <c r="BGP60" s="69"/>
      <c r="BGQ60" s="69"/>
      <c r="BGR60" s="69"/>
      <c r="BGS60" s="69"/>
      <c r="BGT60" s="69"/>
      <c r="BGU60" s="69"/>
      <c r="BGV60" s="69"/>
      <c r="BGW60" s="69"/>
      <c r="BGX60" s="69"/>
      <c r="BGY60" s="69"/>
      <c r="BGZ60" s="69"/>
      <c r="BHA60" s="69"/>
      <c r="BHB60" s="69"/>
      <c r="BHC60" s="69"/>
      <c r="BHD60" s="69"/>
      <c r="BHE60" s="69"/>
      <c r="BHF60" s="69"/>
      <c r="BHG60" s="69"/>
      <c r="BHH60" s="69"/>
      <c r="BHI60" s="69"/>
      <c r="BHJ60" s="69"/>
      <c r="BHK60" s="69"/>
      <c r="BHL60" s="69"/>
      <c r="BHM60" s="69"/>
      <c r="BHN60" s="69"/>
      <c r="BHO60" s="69"/>
      <c r="BHP60" s="69"/>
      <c r="BHQ60" s="69"/>
      <c r="BHR60" s="69"/>
      <c r="BHS60" s="69"/>
      <c r="BHT60" s="69"/>
      <c r="BHU60" s="69"/>
      <c r="BHV60" s="69"/>
      <c r="BHW60" s="69"/>
      <c r="BHX60" s="69"/>
      <c r="BHY60" s="69"/>
      <c r="BHZ60" s="69"/>
      <c r="BIA60" s="69"/>
      <c r="BIB60" s="69"/>
      <c r="BIC60" s="69"/>
      <c r="BID60" s="69"/>
      <c r="BIE60" s="69"/>
      <c r="BIF60" s="69"/>
      <c r="BIG60" s="69"/>
      <c r="BIH60" s="69"/>
      <c r="BII60" s="69"/>
      <c r="BIJ60" s="69"/>
      <c r="BIK60" s="69"/>
      <c r="BIL60" s="69"/>
      <c r="BIM60" s="69"/>
      <c r="BIN60" s="69"/>
      <c r="BIO60" s="69"/>
      <c r="BIP60" s="69"/>
      <c r="BIQ60" s="69"/>
      <c r="BIR60" s="69"/>
      <c r="BIS60" s="69"/>
      <c r="BIT60" s="69"/>
      <c r="BIU60" s="69"/>
      <c r="BIV60" s="69"/>
      <c r="BIW60" s="69"/>
      <c r="BIX60" s="69"/>
      <c r="BIY60" s="69"/>
      <c r="BIZ60" s="69"/>
      <c r="BJA60" s="69"/>
      <c r="BJB60" s="69"/>
      <c r="BJC60" s="69"/>
      <c r="BJD60" s="69"/>
      <c r="BJE60" s="69"/>
      <c r="BJF60" s="69"/>
      <c r="BJG60" s="69"/>
      <c r="BJH60" s="69"/>
      <c r="BJI60" s="69"/>
      <c r="BJJ60" s="69"/>
      <c r="BJK60" s="69"/>
      <c r="BJL60" s="69"/>
      <c r="BJM60" s="69"/>
      <c r="BJN60" s="69"/>
      <c r="BJO60" s="69"/>
      <c r="BJP60" s="69"/>
      <c r="BJQ60" s="69"/>
      <c r="BJR60" s="69"/>
      <c r="BJS60" s="69"/>
      <c r="BJT60" s="69"/>
      <c r="BJU60" s="69"/>
      <c r="BJV60" s="69"/>
      <c r="BJW60" s="69"/>
      <c r="BJX60" s="69"/>
      <c r="BJY60" s="69"/>
      <c r="BJZ60" s="69"/>
      <c r="BKA60" s="69"/>
      <c r="BKB60" s="69"/>
      <c r="BKC60" s="69"/>
      <c r="BKD60" s="69"/>
      <c r="BKE60" s="69"/>
      <c r="BKF60" s="69"/>
      <c r="BKG60" s="69"/>
      <c r="BKH60" s="69"/>
      <c r="BKI60" s="69"/>
      <c r="BKJ60" s="69"/>
      <c r="BKK60" s="69"/>
      <c r="BKL60" s="69"/>
      <c r="BKM60" s="69"/>
      <c r="BKN60" s="69"/>
      <c r="BKO60" s="69"/>
      <c r="BKP60" s="69"/>
      <c r="BKQ60" s="69"/>
      <c r="BKR60" s="69"/>
      <c r="BKS60" s="69"/>
      <c r="BKT60" s="69"/>
      <c r="BKU60" s="69"/>
      <c r="BKV60" s="69"/>
      <c r="BKW60" s="69"/>
      <c r="BKX60" s="69"/>
      <c r="BKY60" s="69"/>
      <c r="BKZ60" s="69"/>
      <c r="BLA60" s="69"/>
      <c r="BLB60" s="69"/>
      <c r="BLC60" s="69"/>
      <c r="BLD60" s="69"/>
      <c r="BLE60" s="69"/>
      <c r="BLF60" s="69"/>
      <c r="BLG60" s="69"/>
      <c r="BLH60" s="69"/>
      <c r="BLI60" s="69"/>
      <c r="BLJ60" s="69"/>
      <c r="BLK60" s="69"/>
      <c r="BLL60" s="69"/>
      <c r="BLM60" s="69"/>
      <c r="BLN60" s="69"/>
      <c r="BLO60" s="69"/>
      <c r="BLP60" s="69"/>
      <c r="BLQ60" s="69"/>
      <c r="BLR60" s="69"/>
      <c r="BLS60" s="69"/>
      <c r="BLT60" s="69"/>
      <c r="BLU60" s="69"/>
      <c r="BLV60" s="69"/>
      <c r="BLW60" s="69"/>
      <c r="BLX60" s="69"/>
      <c r="BLY60" s="69"/>
      <c r="BLZ60" s="69"/>
      <c r="BMA60" s="69"/>
      <c r="BMB60" s="69"/>
      <c r="BMC60" s="69"/>
      <c r="BMD60" s="69"/>
      <c r="BME60" s="69"/>
      <c r="BMF60" s="69"/>
      <c r="BMG60" s="69"/>
      <c r="BMH60" s="69"/>
      <c r="BMI60" s="69"/>
      <c r="BMJ60" s="69"/>
      <c r="BMK60" s="69"/>
      <c r="BML60" s="69"/>
      <c r="BMM60" s="69"/>
      <c r="BMN60" s="69"/>
      <c r="BMO60" s="69"/>
      <c r="BMP60" s="69"/>
      <c r="BMQ60" s="69"/>
      <c r="BMR60" s="69"/>
      <c r="BMS60" s="69"/>
      <c r="BMT60" s="69"/>
      <c r="BMU60" s="69"/>
      <c r="BMV60" s="69"/>
      <c r="BMW60" s="69"/>
      <c r="BMX60" s="69"/>
      <c r="BMY60" s="69"/>
      <c r="BMZ60" s="69"/>
      <c r="BNA60" s="69"/>
      <c r="BNB60" s="69"/>
      <c r="BNC60" s="69"/>
      <c r="BND60" s="69"/>
      <c r="BNE60" s="69"/>
      <c r="BNF60" s="69"/>
      <c r="BNG60" s="69"/>
      <c r="BNH60" s="69"/>
      <c r="BNI60" s="69"/>
      <c r="BNJ60" s="69"/>
      <c r="BNK60" s="69"/>
      <c r="BNL60" s="69"/>
      <c r="BNM60" s="69"/>
      <c r="BNN60" s="69"/>
      <c r="BNO60" s="69"/>
      <c r="BNP60" s="69"/>
      <c r="BNQ60" s="69"/>
      <c r="BNR60" s="69"/>
      <c r="BNS60" s="69"/>
      <c r="BNT60" s="69"/>
      <c r="BNU60" s="69"/>
      <c r="BNV60" s="69"/>
      <c r="BNW60" s="69"/>
      <c r="BNX60" s="69"/>
      <c r="BNY60" s="69"/>
      <c r="BNZ60" s="69"/>
      <c r="BOA60" s="69"/>
      <c r="BOB60" s="69"/>
      <c r="BOC60" s="69"/>
      <c r="BOD60" s="69"/>
      <c r="BOE60" s="69"/>
      <c r="BOF60" s="69"/>
      <c r="BOG60" s="69"/>
      <c r="BOH60" s="69"/>
      <c r="BOI60" s="69"/>
      <c r="BOJ60" s="69"/>
      <c r="BOK60" s="69"/>
      <c r="BOL60" s="69"/>
      <c r="BOM60" s="69"/>
      <c r="BON60" s="69"/>
      <c r="BOO60" s="69"/>
      <c r="BOP60" s="69"/>
      <c r="BOQ60" s="69"/>
      <c r="BOR60" s="69"/>
      <c r="BOS60" s="69"/>
      <c r="BOT60" s="69"/>
      <c r="BOU60" s="69"/>
      <c r="BOV60" s="69"/>
      <c r="BOW60" s="69"/>
      <c r="BOX60" s="69"/>
      <c r="BOY60" s="69"/>
      <c r="BOZ60" s="69"/>
      <c r="BPA60" s="69"/>
      <c r="BPB60" s="69"/>
      <c r="BPC60" s="69"/>
      <c r="BPD60" s="69"/>
      <c r="BPE60" s="69"/>
      <c r="BPF60" s="69"/>
      <c r="BPG60" s="69"/>
      <c r="BPH60" s="69"/>
      <c r="BPI60" s="69"/>
      <c r="BPJ60" s="69"/>
      <c r="BPK60" s="69"/>
      <c r="BPL60" s="69"/>
      <c r="BPM60" s="69"/>
      <c r="BPN60" s="69"/>
      <c r="BPO60" s="69"/>
      <c r="BPP60" s="69"/>
      <c r="BPQ60" s="69"/>
      <c r="BPR60" s="69"/>
      <c r="BPS60" s="69"/>
      <c r="BPT60" s="69"/>
      <c r="BPU60" s="69"/>
      <c r="BPV60" s="69"/>
      <c r="BPW60" s="69"/>
      <c r="BPX60" s="69"/>
      <c r="BPY60" s="69"/>
      <c r="BPZ60" s="69"/>
      <c r="BQA60" s="69"/>
      <c r="BQB60" s="69"/>
      <c r="BQC60" s="69"/>
      <c r="BQD60" s="69"/>
      <c r="BQE60" s="69"/>
      <c r="BQF60" s="69"/>
      <c r="BQG60" s="69"/>
      <c r="BQH60" s="69"/>
      <c r="BQI60" s="69"/>
      <c r="BQJ60" s="69"/>
      <c r="BQK60" s="69"/>
      <c r="BQL60" s="69"/>
      <c r="BQM60" s="69"/>
      <c r="BQN60" s="69"/>
      <c r="BQO60" s="69"/>
      <c r="BQP60" s="69"/>
      <c r="BQQ60" s="69"/>
      <c r="BQR60" s="69"/>
      <c r="BQS60" s="69"/>
      <c r="BQT60" s="69"/>
      <c r="BQU60" s="69"/>
      <c r="BQV60" s="69"/>
      <c r="BQW60" s="69"/>
      <c r="BQX60" s="69"/>
      <c r="BQY60" s="69"/>
      <c r="BQZ60" s="69"/>
      <c r="BRA60" s="69"/>
      <c r="BRB60" s="69"/>
      <c r="BRC60" s="69"/>
      <c r="BRD60" s="69"/>
      <c r="BRE60" s="69"/>
      <c r="BRF60" s="69"/>
      <c r="BRG60" s="69"/>
      <c r="BRH60" s="69"/>
      <c r="BRI60" s="69"/>
      <c r="BRJ60" s="69"/>
      <c r="BRK60" s="69"/>
      <c r="BRL60" s="69"/>
      <c r="BRM60" s="69"/>
      <c r="BRN60" s="69"/>
      <c r="BRO60" s="69"/>
      <c r="BRP60" s="69"/>
      <c r="BRQ60" s="69"/>
      <c r="BRR60" s="69"/>
      <c r="BRS60" s="69"/>
      <c r="BRT60" s="69"/>
      <c r="BRU60" s="69"/>
      <c r="BRV60" s="69"/>
      <c r="BRW60" s="69"/>
      <c r="BRX60" s="69"/>
      <c r="BRY60" s="69"/>
      <c r="BRZ60" s="69"/>
      <c r="BSA60" s="69"/>
      <c r="BSB60" s="69"/>
      <c r="BSC60" s="69"/>
      <c r="BSD60" s="69"/>
      <c r="BSE60" s="69"/>
      <c r="BSF60" s="69"/>
      <c r="BSG60" s="69"/>
      <c r="BSH60" s="69"/>
      <c r="BSI60" s="69"/>
      <c r="BSJ60" s="69"/>
      <c r="BSK60" s="69"/>
      <c r="BSL60" s="69"/>
      <c r="BSM60" s="69"/>
      <c r="BSN60" s="69"/>
      <c r="BSO60" s="69"/>
      <c r="BSP60" s="69"/>
      <c r="BSQ60" s="69"/>
      <c r="BSR60" s="69"/>
      <c r="BSS60" s="69"/>
      <c r="BST60" s="69"/>
      <c r="BSU60" s="69"/>
      <c r="BSV60" s="69"/>
      <c r="BSW60" s="69"/>
      <c r="BSX60" s="69"/>
      <c r="BSY60" s="69"/>
      <c r="BSZ60" s="69"/>
      <c r="BTA60" s="69"/>
      <c r="BTB60" s="69"/>
      <c r="BTC60" s="69"/>
      <c r="BTD60" s="69"/>
      <c r="BTE60" s="69"/>
      <c r="BTF60" s="69"/>
      <c r="BTG60" s="69"/>
      <c r="BTH60" s="69"/>
      <c r="BTI60" s="69"/>
      <c r="BTJ60" s="69"/>
      <c r="BTK60" s="69"/>
      <c r="BTL60" s="69"/>
      <c r="BTM60" s="69"/>
      <c r="BTN60" s="69"/>
      <c r="BTO60" s="69"/>
      <c r="BTP60" s="69"/>
      <c r="BTQ60" s="69"/>
      <c r="BTR60" s="69"/>
      <c r="BTS60" s="69"/>
      <c r="BTT60" s="69"/>
      <c r="BTU60" s="69"/>
      <c r="BTV60" s="69"/>
      <c r="BTW60" s="69"/>
      <c r="BTX60" s="69"/>
      <c r="BTY60" s="69"/>
      <c r="BTZ60" s="69"/>
      <c r="BUA60" s="69"/>
      <c r="BUB60" s="69"/>
      <c r="BUC60" s="69"/>
      <c r="BUD60" s="69"/>
      <c r="BUE60" s="69"/>
      <c r="BUF60" s="69"/>
      <c r="BUG60" s="69"/>
      <c r="BUH60" s="69"/>
      <c r="BUI60" s="69"/>
      <c r="BUJ60" s="69"/>
      <c r="BUK60" s="69"/>
      <c r="BUL60" s="69"/>
      <c r="BUM60" s="69"/>
      <c r="BUN60" s="69"/>
      <c r="BUO60" s="69"/>
      <c r="BUP60" s="69"/>
      <c r="BUQ60" s="69"/>
      <c r="BUR60" s="69"/>
      <c r="BUS60" s="69"/>
      <c r="BUT60" s="69"/>
      <c r="BUU60" s="69"/>
      <c r="BUV60" s="69"/>
      <c r="BUW60" s="69"/>
      <c r="BUX60" s="69"/>
      <c r="BUY60" s="69"/>
      <c r="BUZ60" s="69"/>
      <c r="BVA60" s="69"/>
      <c r="BVB60" s="69"/>
      <c r="BVC60" s="69"/>
      <c r="BVD60" s="69"/>
      <c r="BVE60" s="69"/>
      <c r="BVF60" s="69"/>
      <c r="BVG60" s="69"/>
      <c r="BVH60" s="69"/>
      <c r="BVI60" s="69"/>
      <c r="BVJ60" s="69"/>
      <c r="BVK60" s="69"/>
      <c r="BVL60" s="69"/>
      <c r="BVM60" s="69"/>
      <c r="BVN60" s="69"/>
      <c r="BVO60" s="69"/>
      <c r="BVP60" s="69"/>
      <c r="BVQ60" s="69"/>
      <c r="BVR60" s="69"/>
      <c r="BVS60" s="69"/>
      <c r="BVT60" s="69"/>
      <c r="BVU60" s="69"/>
      <c r="BVV60" s="69"/>
      <c r="BVW60" s="69"/>
      <c r="BVX60" s="69"/>
      <c r="BVY60" s="69"/>
      <c r="BVZ60" s="69"/>
      <c r="BWA60" s="69"/>
      <c r="BWB60" s="69"/>
      <c r="BWC60" s="69"/>
      <c r="BWD60" s="69"/>
      <c r="BWE60" s="69"/>
      <c r="BWF60" s="69"/>
      <c r="BWG60" s="69"/>
      <c r="BWH60" s="69"/>
      <c r="BWI60" s="69"/>
      <c r="BWJ60" s="69"/>
      <c r="BWK60" s="69"/>
      <c r="BWL60" s="69"/>
      <c r="BWM60" s="69"/>
      <c r="BWN60" s="69"/>
      <c r="BWO60" s="69"/>
      <c r="BWP60" s="69"/>
      <c r="BWQ60" s="69"/>
      <c r="BWR60" s="69"/>
      <c r="BWS60" s="69"/>
      <c r="BWT60" s="69"/>
      <c r="BWU60" s="69"/>
      <c r="BWV60" s="69"/>
      <c r="BWW60" s="69"/>
      <c r="BWX60" s="69"/>
      <c r="BWY60" s="69"/>
      <c r="BWZ60" s="69"/>
      <c r="BXA60" s="69"/>
      <c r="BXB60" s="69"/>
      <c r="BXC60" s="69"/>
      <c r="BXD60" s="69"/>
      <c r="BXE60" s="69"/>
      <c r="BXF60" s="69"/>
      <c r="BXG60" s="69"/>
      <c r="BXH60" s="69"/>
      <c r="BXI60" s="69"/>
      <c r="BXJ60" s="69"/>
      <c r="BXK60" s="69"/>
      <c r="BXL60" s="69"/>
      <c r="BXM60" s="69"/>
      <c r="BXN60" s="69"/>
      <c r="BXO60" s="69"/>
      <c r="BXP60" s="69"/>
      <c r="BXQ60" s="69"/>
      <c r="BXR60" s="69"/>
      <c r="BXS60" s="69"/>
      <c r="BXT60" s="69"/>
      <c r="BXU60" s="69"/>
      <c r="BXV60" s="69"/>
      <c r="BXW60" s="69"/>
      <c r="BXX60" s="69"/>
      <c r="BXY60" s="69"/>
      <c r="BXZ60" s="69"/>
      <c r="BYA60" s="69"/>
      <c r="BYB60" s="69"/>
      <c r="BYC60" s="69"/>
      <c r="BYD60" s="69"/>
      <c r="BYE60" s="69"/>
      <c r="BYF60" s="69"/>
      <c r="BYG60" s="69"/>
      <c r="BYH60" s="69"/>
      <c r="BYI60" s="69"/>
      <c r="BYJ60" s="69"/>
      <c r="BYK60" s="69"/>
      <c r="BYL60" s="69"/>
      <c r="BYM60" s="69"/>
      <c r="BYN60" s="69"/>
      <c r="BYO60" s="69"/>
      <c r="BYP60" s="69"/>
      <c r="BYQ60" s="69"/>
      <c r="BYR60" s="69"/>
      <c r="BYS60" s="69"/>
      <c r="BYT60" s="69"/>
      <c r="BYU60" s="69"/>
      <c r="BYV60" s="69"/>
      <c r="BYW60" s="69"/>
      <c r="BYX60" s="69"/>
      <c r="BYY60" s="69"/>
      <c r="BYZ60" s="69"/>
      <c r="BZA60" s="69"/>
      <c r="BZB60" s="69"/>
      <c r="BZC60" s="69"/>
      <c r="BZD60" s="69"/>
      <c r="BZE60" s="69"/>
      <c r="BZF60" s="69"/>
      <c r="BZG60" s="69"/>
      <c r="BZH60" s="69"/>
      <c r="BZI60" s="69"/>
      <c r="BZJ60" s="69"/>
      <c r="BZK60" s="69"/>
      <c r="BZL60" s="69"/>
      <c r="BZM60" s="69"/>
      <c r="BZN60" s="69"/>
      <c r="BZO60" s="69"/>
      <c r="BZP60" s="69"/>
      <c r="BZQ60" s="69"/>
      <c r="BZR60" s="69"/>
      <c r="BZS60" s="69"/>
      <c r="BZT60" s="69"/>
      <c r="BZU60" s="69"/>
      <c r="BZV60" s="69"/>
      <c r="BZW60" s="69"/>
      <c r="BZX60" s="69"/>
      <c r="BZY60" s="69"/>
      <c r="BZZ60" s="69"/>
      <c r="CAA60" s="69"/>
      <c r="CAB60" s="69"/>
      <c r="CAC60" s="69"/>
      <c r="CAD60" s="69"/>
      <c r="CAE60" s="69"/>
      <c r="CAF60" s="69"/>
      <c r="CAG60" s="69"/>
      <c r="CAH60" s="69"/>
      <c r="CAI60" s="69"/>
      <c r="CAJ60" s="69"/>
      <c r="CAK60" s="69"/>
      <c r="CAL60" s="69"/>
      <c r="CAM60" s="69"/>
      <c r="CAN60" s="69"/>
      <c r="CAO60" s="69"/>
      <c r="CAP60" s="69"/>
      <c r="CAQ60" s="69"/>
      <c r="CAR60" s="69"/>
      <c r="CAS60" s="69"/>
      <c r="CAT60" s="69"/>
      <c r="CAU60" s="69"/>
      <c r="CAV60" s="69"/>
      <c r="CAW60" s="69"/>
      <c r="CAX60" s="69"/>
      <c r="CAY60" s="69"/>
      <c r="CAZ60" s="69"/>
      <c r="CBA60" s="69"/>
      <c r="CBB60" s="69"/>
      <c r="CBC60" s="69"/>
      <c r="CBD60" s="69"/>
      <c r="CBE60" s="69"/>
      <c r="CBF60" s="69"/>
      <c r="CBG60" s="69"/>
      <c r="CBH60" s="69"/>
      <c r="CBI60" s="69"/>
      <c r="CBJ60" s="69"/>
      <c r="CBK60" s="69"/>
      <c r="CBL60" s="69"/>
      <c r="CBM60" s="69"/>
      <c r="CBN60" s="69"/>
      <c r="CBO60" s="69"/>
      <c r="CBP60" s="69"/>
      <c r="CBQ60" s="69"/>
      <c r="CBR60" s="69"/>
      <c r="CBS60" s="69"/>
      <c r="CBT60" s="69"/>
      <c r="CBU60" s="69"/>
      <c r="CBV60" s="69"/>
      <c r="CBW60" s="69"/>
      <c r="CBX60" s="69"/>
      <c r="CBY60" s="69"/>
      <c r="CBZ60" s="69"/>
      <c r="CCA60" s="69"/>
      <c r="CCB60" s="69"/>
      <c r="CCC60" s="69"/>
      <c r="CCD60" s="69"/>
      <c r="CCE60" s="69"/>
      <c r="CCF60" s="69"/>
      <c r="CCG60" s="69"/>
      <c r="CCH60" s="69"/>
      <c r="CCI60" s="69"/>
      <c r="CCJ60" s="69"/>
      <c r="CCK60" s="69"/>
      <c r="CCL60" s="69"/>
      <c r="CCM60" s="69"/>
      <c r="CCN60" s="69"/>
      <c r="CCO60" s="69"/>
      <c r="CCP60" s="69"/>
      <c r="CCQ60" s="69"/>
      <c r="CCR60" s="69"/>
      <c r="CCS60" s="69"/>
      <c r="CCT60" s="69"/>
      <c r="CCU60" s="69"/>
      <c r="CCV60" s="69"/>
      <c r="CCW60" s="69"/>
      <c r="CCX60" s="69"/>
      <c r="CCY60" s="69"/>
      <c r="CCZ60" s="69"/>
      <c r="CDA60" s="69"/>
      <c r="CDB60" s="69"/>
      <c r="CDC60" s="69"/>
      <c r="CDD60" s="69"/>
      <c r="CDE60" s="69"/>
      <c r="CDF60" s="69"/>
      <c r="CDG60" s="69"/>
      <c r="CDH60" s="69"/>
      <c r="CDI60" s="69"/>
      <c r="CDJ60" s="69"/>
      <c r="CDK60" s="69"/>
      <c r="CDL60" s="69"/>
      <c r="CDM60" s="69"/>
      <c r="CDN60" s="69"/>
      <c r="CDO60" s="69"/>
      <c r="CDP60" s="69"/>
      <c r="CDQ60" s="69"/>
      <c r="CDR60" s="69"/>
      <c r="CDS60" s="69"/>
      <c r="CDT60" s="69"/>
      <c r="CDU60" s="69"/>
      <c r="CDV60" s="69"/>
      <c r="CDW60" s="69"/>
      <c r="CDX60" s="69"/>
      <c r="CDY60" s="69"/>
      <c r="CDZ60" s="69"/>
      <c r="CEA60" s="69"/>
      <c r="CEB60" s="69"/>
      <c r="CEC60" s="69"/>
      <c r="CED60" s="69"/>
      <c r="CEE60" s="69"/>
      <c r="CEF60" s="69"/>
      <c r="CEG60" s="69"/>
      <c r="CEH60" s="69"/>
      <c r="CEI60" s="69"/>
      <c r="CEJ60" s="69"/>
      <c r="CEK60" s="69"/>
      <c r="CEL60" s="69"/>
      <c r="CEM60" s="69"/>
      <c r="CEN60" s="69"/>
      <c r="CEO60" s="69"/>
      <c r="CEP60" s="69"/>
      <c r="CEQ60" s="69"/>
      <c r="CER60" s="69"/>
      <c r="CES60" s="69"/>
      <c r="CET60" s="69"/>
      <c r="CEU60" s="69"/>
      <c r="CEV60" s="69"/>
      <c r="CEW60" s="69"/>
      <c r="CEX60" s="69"/>
      <c r="CEY60" s="69"/>
      <c r="CEZ60" s="69"/>
      <c r="CFA60" s="69"/>
      <c r="CFB60" s="69"/>
      <c r="CFC60" s="69"/>
      <c r="CFD60" s="69"/>
      <c r="CFE60" s="69"/>
      <c r="CFF60" s="69"/>
      <c r="CFG60" s="69"/>
      <c r="CFH60" s="69"/>
      <c r="CFI60" s="69"/>
      <c r="CFJ60" s="69"/>
      <c r="CFK60" s="69"/>
      <c r="CFL60" s="69"/>
      <c r="CFM60" s="69"/>
      <c r="CFN60" s="69"/>
      <c r="CFO60" s="69"/>
      <c r="CFP60" s="69"/>
      <c r="CFQ60" s="69"/>
      <c r="CFR60" s="69"/>
      <c r="CFS60" s="69"/>
      <c r="CFT60" s="69"/>
      <c r="CFU60" s="69"/>
      <c r="CFV60" s="69"/>
      <c r="CFW60" s="69"/>
      <c r="CFX60" s="69"/>
      <c r="CFY60" s="69"/>
      <c r="CFZ60" s="69"/>
      <c r="CGA60" s="69"/>
      <c r="CGB60" s="69"/>
      <c r="CGC60" s="69"/>
      <c r="CGD60" s="69"/>
      <c r="CGE60" s="69"/>
      <c r="CGF60" s="69"/>
      <c r="CGG60" s="69"/>
      <c r="CGH60" s="69"/>
      <c r="CGI60" s="69"/>
      <c r="CGJ60" s="69"/>
      <c r="CGK60" s="69"/>
      <c r="CGL60" s="69"/>
      <c r="CGM60" s="69"/>
      <c r="CGN60" s="69"/>
      <c r="CGO60" s="69"/>
      <c r="CGP60" s="69"/>
      <c r="CGQ60" s="69"/>
      <c r="CGR60" s="69"/>
      <c r="CGS60" s="69"/>
      <c r="CGT60" s="69"/>
      <c r="CGU60" s="69"/>
      <c r="CGV60" s="69"/>
      <c r="CGW60" s="69"/>
      <c r="CGX60" s="69"/>
      <c r="CGY60" s="69"/>
      <c r="CGZ60" s="69"/>
      <c r="CHA60" s="69"/>
      <c r="CHB60" s="69"/>
      <c r="CHC60" s="69"/>
      <c r="CHD60" s="69"/>
      <c r="CHE60" s="69"/>
      <c r="CHF60" s="69"/>
      <c r="CHG60" s="69"/>
      <c r="CHH60" s="69"/>
      <c r="CHI60" s="69"/>
      <c r="CHJ60" s="69"/>
      <c r="CHK60" s="69"/>
      <c r="CHL60" s="69"/>
      <c r="CHM60" s="69"/>
      <c r="CHN60" s="69"/>
      <c r="CHO60" s="69"/>
      <c r="CHP60" s="69"/>
      <c r="CHQ60" s="69"/>
      <c r="CHR60" s="69"/>
      <c r="CHS60" s="69"/>
      <c r="CHT60" s="69"/>
      <c r="CHU60" s="69"/>
      <c r="CHV60" s="69"/>
      <c r="CHW60" s="69"/>
      <c r="CHX60" s="69"/>
      <c r="CHY60" s="69"/>
      <c r="CHZ60" s="69"/>
      <c r="CIA60" s="69"/>
      <c r="CIB60" s="69"/>
      <c r="CIC60" s="69"/>
      <c r="CID60" s="69"/>
      <c r="CIE60" s="69"/>
      <c r="CIF60" s="69"/>
      <c r="CIG60" s="69"/>
      <c r="CIH60" s="69"/>
      <c r="CII60" s="69"/>
      <c r="CIJ60" s="69"/>
      <c r="CIK60" s="69"/>
      <c r="CIL60" s="69"/>
      <c r="CIM60" s="69"/>
      <c r="CIN60" s="69"/>
      <c r="CIO60" s="69"/>
      <c r="CIP60" s="69"/>
      <c r="CIQ60" s="69"/>
      <c r="CIR60" s="69"/>
      <c r="CIS60" s="69"/>
      <c r="CIT60" s="69"/>
      <c r="CIU60" s="69"/>
      <c r="CIV60" s="69"/>
      <c r="CIW60" s="69"/>
      <c r="CIX60" s="69"/>
      <c r="CIY60" s="69"/>
      <c r="CIZ60" s="69"/>
      <c r="CJA60" s="69"/>
      <c r="CJB60" s="69"/>
      <c r="CJC60" s="69"/>
      <c r="CJD60" s="69"/>
      <c r="CJE60" s="69"/>
      <c r="CJF60" s="69"/>
      <c r="CJG60" s="69"/>
      <c r="CJH60" s="69"/>
      <c r="CJI60" s="69"/>
      <c r="CJJ60" s="69"/>
      <c r="CJK60" s="69"/>
      <c r="CJL60" s="69"/>
      <c r="CJM60" s="69"/>
      <c r="CJN60" s="69"/>
      <c r="CJO60" s="69"/>
      <c r="CJP60" s="69"/>
      <c r="CJQ60" s="69"/>
      <c r="CJR60" s="69"/>
      <c r="CJS60" s="69"/>
      <c r="CJT60" s="69"/>
      <c r="CJU60" s="69"/>
      <c r="CJV60" s="69"/>
      <c r="CJW60" s="69"/>
      <c r="CJX60" s="69"/>
      <c r="CJY60" s="69"/>
      <c r="CJZ60" s="69"/>
      <c r="CKA60" s="69"/>
      <c r="CKB60" s="69"/>
      <c r="CKC60" s="69"/>
      <c r="CKD60" s="69"/>
      <c r="CKE60" s="69"/>
      <c r="CKF60" s="69"/>
      <c r="CKG60" s="69"/>
      <c r="CKH60" s="69"/>
      <c r="CKI60" s="69"/>
      <c r="CKJ60" s="69"/>
      <c r="CKK60" s="69"/>
      <c r="CKL60" s="69"/>
      <c r="CKM60" s="69"/>
      <c r="CKN60" s="69"/>
      <c r="CKO60" s="69"/>
      <c r="CKP60" s="69"/>
      <c r="CKQ60" s="69"/>
      <c r="CKR60" s="69"/>
      <c r="CKS60" s="69"/>
      <c r="CKT60" s="69"/>
      <c r="CKU60" s="69"/>
      <c r="CKV60" s="69"/>
      <c r="CKW60" s="69"/>
      <c r="CKX60" s="69"/>
      <c r="CKY60" s="69"/>
      <c r="CKZ60" s="69"/>
      <c r="CLA60" s="69"/>
      <c r="CLB60" s="69"/>
      <c r="CLC60" s="69"/>
      <c r="CLD60" s="69"/>
      <c r="CLE60" s="69"/>
      <c r="CLF60" s="69"/>
      <c r="CLG60" s="69"/>
      <c r="CLH60" s="69"/>
      <c r="CLI60" s="69"/>
      <c r="CLJ60" s="69"/>
      <c r="CLK60" s="69"/>
      <c r="CLL60" s="69"/>
      <c r="CLM60" s="69"/>
      <c r="CLN60" s="69"/>
      <c r="CLO60" s="69"/>
      <c r="CLP60" s="69"/>
      <c r="CLQ60" s="69"/>
      <c r="CLR60" s="69"/>
      <c r="CLS60" s="69"/>
      <c r="CLT60" s="69"/>
      <c r="CLU60" s="69"/>
      <c r="CLV60" s="69"/>
      <c r="CLW60" s="69"/>
      <c r="CLX60" s="69"/>
      <c r="CLY60" s="69"/>
      <c r="CLZ60" s="69"/>
      <c r="CMA60" s="69"/>
      <c r="CMB60" s="69"/>
      <c r="CMC60" s="69"/>
      <c r="CMD60" s="69"/>
      <c r="CME60" s="69"/>
      <c r="CMF60" s="69"/>
      <c r="CMG60" s="69"/>
      <c r="CMH60" s="69"/>
      <c r="CMI60" s="69"/>
      <c r="CMJ60" s="69"/>
      <c r="CMK60" s="69"/>
      <c r="CML60" s="69"/>
      <c r="CMM60" s="69"/>
      <c r="CMN60" s="69"/>
      <c r="CMO60" s="69"/>
      <c r="CMP60" s="69"/>
      <c r="CMQ60" s="69"/>
      <c r="CMR60" s="69"/>
      <c r="CMS60" s="69"/>
      <c r="CMT60" s="69"/>
      <c r="CMU60" s="69"/>
      <c r="CMV60" s="69"/>
      <c r="CMW60" s="69"/>
      <c r="CMX60" s="69"/>
      <c r="CMY60" s="69"/>
      <c r="CMZ60" s="69"/>
      <c r="CNA60" s="69"/>
      <c r="CNB60" s="69"/>
      <c r="CNC60" s="69"/>
      <c r="CND60" s="69"/>
      <c r="CNE60" s="69"/>
      <c r="CNF60" s="69"/>
      <c r="CNG60" s="69"/>
      <c r="CNH60" s="69"/>
      <c r="CNI60" s="69"/>
      <c r="CNJ60" s="69"/>
      <c r="CNK60" s="69"/>
      <c r="CNL60" s="69"/>
      <c r="CNM60" s="69"/>
      <c r="CNN60" s="69"/>
      <c r="CNO60" s="69"/>
      <c r="CNP60" s="69"/>
      <c r="CNQ60" s="69"/>
      <c r="CNR60" s="69"/>
      <c r="CNS60" s="69"/>
      <c r="CNT60" s="69"/>
      <c r="CNU60" s="69"/>
      <c r="CNV60" s="69"/>
      <c r="CNW60" s="69"/>
      <c r="CNX60" s="69"/>
      <c r="CNY60" s="69"/>
      <c r="CNZ60" s="69"/>
      <c r="COA60" s="69"/>
      <c r="COB60" s="69"/>
      <c r="COC60" s="69"/>
      <c r="COD60" s="69"/>
      <c r="COE60" s="69"/>
      <c r="COF60" s="69"/>
      <c r="COG60" s="69"/>
      <c r="COH60" s="69"/>
      <c r="COI60" s="69"/>
      <c r="COJ60" s="69"/>
      <c r="COK60" s="69"/>
      <c r="COL60" s="69"/>
      <c r="COM60" s="69"/>
      <c r="CON60" s="69"/>
      <c r="COO60" s="69"/>
      <c r="COP60" s="69"/>
      <c r="COQ60" s="69"/>
      <c r="COR60" s="69"/>
      <c r="COS60" s="69"/>
      <c r="COT60" s="69"/>
      <c r="COU60" s="69"/>
      <c r="COV60" s="69"/>
      <c r="COW60" s="69"/>
      <c r="COX60" s="69"/>
      <c r="COY60" s="69"/>
      <c r="COZ60" s="69"/>
      <c r="CPA60" s="69"/>
      <c r="CPB60" s="69"/>
      <c r="CPC60" s="69"/>
      <c r="CPD60" s="69"/>
      <c r="CPE60" s="69"/>
      <c r="CPF60" s="69"/>
      <c r="CPG60" s="69"/>
      <c r="CPH60" s="69"/>
      <c r="CPI60" s="69"/>
      <c r="CPJ60" s="69"/>
      <c r="CPK60" s="69"/>
      <c r="CPL60" s="69"/>
      <c r="CPM60" s="69"/>
      <c r="CPN60" s="69"/>
      <c r="CPO60" s="69"/>
      <c r="CPP60" s="69"/>
      <c r="CPQ60" s="69"/>
      <c r="CPR60" s="69"/>
      <c r="CPS60" s="69"/>
      <c r="CPT60" s="69"/>
      <c r="CPU60" s="69"/>
      <c r="CPV60" s="69"/>
      <c r="CPW60" s="69"/>
      <c r="CPX60" s="69"/>
      <c r="CPY60" s="69"/>
      <c r="CPZ60" s="69"/>
      <c r="CQA60" s="69"/>
      <c r="CQB60" s="69"/>
      <c r="CQC60" s="69"/>
      <c r="CQD60" s="69"/>
      <c r="CQE60" s="69"/>
      <c r="CQF60" s="69"/>
      <c r="CQG60" s="69"/>
      <c r="CQH60" s="69"/>
      <c r="CQI60" s="69"/>
      <c r="CQJ60" s="69"/>
      <c r="CQK60" s="69"/>
      <c r="CQL60" s="69"/>
      <c r="CQM60" s="69"/>
      <c r="CQN60" s="69"/>
      <c r="CQO60" s="69"/>
      <c r="CQP60" s="69"/>
      <c r="CQQ60" s="69"/>
      <c r="CQR60" s="69"/>
      <c r="CQS60" s="69"/>
      <c r="CQT60" s="69"/>
      <c r="CQU60" s="69"/>
      <c r="CQV60" s="69"/>
      <c r="CQW60" s="69"/>
      <c r="CQX60" s="69"/>
      <c r="CQY60" s="69"/>
      <c r="CQZ60" s="69"/>
      <c r="CRA60" s="69"/>
      <c r="CRB60" s="69"/>
      <c r="CRC60" s="69"/>
      <c r="CRD60" s="69"/>
      <c r="CRE60" s="69"/>
      <c r="CRF60" s="69"/>
      <c r="CRG60" s="69"/>
      <c r="CRH60" s="69"/>
      <c r="CRI60" s="69"/>
      <c r="CRJ60" s="69"/>
      <c r="CRK60" s="69"/>
      <c r="CRL60" s="69"/>
      <c r="CRM60" s="69"/>
      <c r="CRN60" s="69"/>
      <c r="CRO60" s="69"/>
      <c r="CRP60" s="69"/>
      <c r="CRQ60" s="69"/>
      <c r="CRR60" s="69"/>
      <c r="CRS60" s="69"/>
      <c r="CRT60" s="69"/>
      <c r="CRU60" s="69"/>
      <c r="CRV60" s="69"/>
      <c r="CRW60" s="69"/>
      <c r="CRX60" s="69"/>
      <c r="CRY60" s="69"/>
      <c r="CRZ60" s="69"/>
      <c r="CSA60" s="69"/>
      <c r="CSB60" s="69"/>
      <c r="CSC60" s="69"/>
      <c r="CSD60" s="69"/>
      <c r="CSE60" s="69"/>
      <c r="CSF60" s="69"/>
      <c r="CSG60" s="69"/>
      <c r="CSH60" s="69"/>
      <c r="CSI60" s="69"/>
      <c r="CSJ60" s="69"/>
      <c r="CSK60" s="69"/>
      <c r="CSL60" s="69"/>
      <c r="CSM60" s="69"/>
      <c r="CSN60" s="69"/>
      <c r="CSO60" s="69"/>
      <c r="CSP60" s="69"/>
      <c r="CSQ60" s="69"/>
      <c r="CSR60" s="69"/>
      <c r="CSS60" s="69"/>
      <c r="CST60" s="69"/>
      <c r="CSU60" s="69"/>
      <c r="CSV60" s="69"/>
      <c r="CSW60" s="69"/>
      <c r="CSX60" s="69"/>
      <c r="CSY60" s="69"/>
      <c r="CSZ60" s="69"/>
      <c r="CTA60" s="69"/>
      <c r="CTB60" s="69"/>
      <c r="CTC60" s="69"/>
      <c r="CTD60" s="69"/>
      <c r="CTE60" s="69"/>
      <c r="CTF60" s="69"/>
      <c r="CTG60" s="69"/>
      <c r="CTH60" s="69"/>
      <c r="CTI60" s="69"/>
      <c r="CTJ60" s="69"/>
      <c r="CTK60" s="69"/>
      <c r="CTL60" s="69"/>
      <c r="CTM60" s="69"/>
      <c r="CTN60" s="69"/>
      <c r="CTO60" s="69"/>
      <c r="CTP60" s="69"/>
      <c r="CTQ60" s="69"/>
      <c r="CTR60" s="69"/>
      <c r="CTS60" s="69"/>
      <c r="CTT60" s="69"/>
      <c r="CTU60" s="69"/>
      <c r="CTV60" s="69"/>
      <c r="CTW60" s="69"/>
      <c r="CTX60" s="69"/>
      <c r="CTY60" s="69"/>
      <c r="CTZ60" s="69"/>
      <c r="CUA60" s="69"/>
      <c r="CUB60" s="69"/>
      <c r="CUC60" s="69"/>
      <c r="CUD60" s="69"/>
      <c r="CUE60" s="69"/>
      <c r="CUF60" s="69"/>
      <c r="CUG60" s="69"/>
      <c r="CUH60" s="69"/>
      <c r="CUI60" s="69"/>
      <c r="CUJ60" s="69"/>
      <c r="CUK60" s="69"/>
      <c r="CUL60" s="69"/>
      <c r="CUM60" s="69"/>
      <c r="CUN60" s="69"/>
      <c r="CUO60" s="69"/>
      <c r="CUP60" s="69"/>
      <c r="CUQ60" s="69"/>
      <c r="CUR60" s="69"/>
      <c r="CUS60" s="69"/>
      <c r="CUT60" s="69"/>
      <c r="CUU60" s="69"/>
      <c r="CUV60" s="69"/>
      <c r="CUW60" s="69"/>
      <c r="CUX60" s="69"/>
      <c r="CUY60" s="69"/>
      <c r="CUZ60" s="69"/>
      <c r="CVA60" s="69"/>
      <c r="CVB60" s="69"/>
      <c r="CVC60" s="69"/>
      <c r="CVD60" s="69"/>
      <c r="CVE60" s="69"/>
      <c r="CVF60" s="69"/>
      <c r="CVG60" s="69"/>
      <c r="CVH60" s="69"/>
      <c r="CVI60" s="69"/>
      <c r="CVJ60" s="69"/>
      <c r="CVK60" s="69"/>
      <c r="CVL60" s="69"/>
      <c r="CVM60" s="69"/>
      <c r="CVN60" s="69"/>
      <c r="CVO60" s="69"/>
      <c r="CVP60" s="69"/>
      <c r="CVQ60" s="69"/>
      <c r="CVR60" s="69"/>
      <c r="CVS60" s="69"/>
      <c r="CVT60" s="69"/>
      <c r="CVU60" s="69"/>
      <c r="CVV60" s="69"/>
      <c r="CVW60" s="69"/>
      <c r="CVX60" s="69"/>
      <c r="CVY60" s="69"/>
      <c r="CVZ60" s="69"/>
      <c r="CWA60" s="69"/>
      <c r="CWB60" s="69"/>
      <c r="CWC60" s="69"/>
      <c r="CWD60" s="69"/>
      <c r="CWE60" s="69"/>
      <c r="CWF60" s="69"/>
      <c r="CWG60" s="69"/>
      <c r="CWH60" s="69"/>
      <c r="CWI60" s="69"/>
      <c r="CWJ60" s="69"/>
      <c r="CWK60" s="69"/>
      <c r="CWL60" s="69"/>
      <c r="CWM60" s="69"/>
      <c r="CWN60" s="69"/>
      <c r="CWO60" s="69"/>
      <c r="CWP60" s="69"/>
      <c r="CWQ60" s="69"/>
      <c r="CWR60" s="69"/>
      <c r="CWS60" s="69"/>
      <c r="CWT60" s="69"/>
      <c r="CWU60" s="69"/>
      <c r="CWV60" s="69"/>
      <c r="CWW60" s="69"/>
      <c r="CWX60" s="69"/>
      <c r="CWY60" s="69"/>
      <c r="CWZ60" s="69"/>
      <c r="CXA60" s="69"/>
      <c r="CXB60" s="69"/>
      <c r="CXC60" s="69"/>
      <c r="CXD60" s="69"/>
      <c r="CXE60" s="69"/>
      <c r="CXF60" s="69"/>
      <c r="CXG60" s="69"/>
      <c r="CXH60" s="69"/>
      <c r="CXI60" s="69"/>
      <c r="CXJ60" s="69"/>
      <c r="CXK60" s="69"/>
      <c r="CXL60" s="69"/>
      <c r="CXM60" s="69"/>
      <c r="CXN60" s="69"/>
      <c r="CXO60" s="69"/>
      <c r="CXP60" s="69"/>
      <c r="CXQ60" s="69"/>
      <c r="CXR60" s="69"/>
      <c r="CXS60" s="69"/>
      <c r="CXT60" s="69"/>
      <c r="CXU60" s="69"/>
      <c r="CXV60" s="69"/>
      <c r="CXW60" s="69"/>
      <c r="CXX60" s="69"/>
      <c r="CXY60" s="69"/>
      <c r="CXZ60" s="69"/>
      <c r="CYA60" s="69"/>
      <c r="CYB60" s="69"/>
      <c r="CYC60" s="69"/>
      <c r="CYD60" s="69"/>
      <c r="CYE60" s="69"/>
      <c r="CYF60" s="69"/>
      <c r="CYG60" s="69"/>
      <c r="CYH60" s="69"/>
      <c r="CYI60" s="69"/>
      <c r="CYJ60" s="69"/>
      <c r="CYK60" s="69"/>
      <c r="CYL60" s="69"/>
      <c r="CYM60" s="69"/>
      <c r="CYN60" s="69"/>
      <c r="CYO60" s="69"/>
      <c r="CYP60" s="69"/>
      <c r="CYQ60" s="69"/>
      <c r="CYR60" s="69"/>
      <c r="CYS60" s="69"/>
      <c r="CYT60" s="69"/>
      <c r="CYU60" s="69"/>
      <c r="CYV60" s="69"/>
      <c r="CYW60" s="69"/>
      <c r="CYX60" s="69"/>
      <c r="CYY60" s="69"/>
      <c r="CYZ60" s="69"/>
      <c r="CZA60" s="69"/>
      <c r="CZB60" s="69"/>
      <c r="CZC60" s="69"/>
      <c r="CZD60" s="69"/>
      <c r="CZE60" s="69"/>
      <c r="CZF60" s="69"/>
      <c r="CZG60" s="69"/>
      <c r="CZH60" s="69"/>
      <c r="CZI60" s="69"/>
      <c r="CZJ60" s="69"/>
      <c r="CZK60" s="69"/>
      <c r="CZL60" s="69"/>
      <c r="CZM60" s="69"/>
      <c r="CZN60" s="69"/>
      <c r="CZO60" s="69"/>
      <c r="CZP60" s="69"/>
      <c r="CZQ60" s="69"/>
      <c r="CZR60" s="69"/>
      <c r="CZS60" s="69"/>
      <c r="CZT60" s="69"/>
      <c r="CZU60" s="69"/>
      <c r="CZV60" s="69"/>
      <c r="CZW60" s="69"/>
      <c r="CZX60" s="69"/>
      <c r="CZY60" s="69"/>
      <c r="CZZ60" s="69"/>
      <c r="DAA60" s="69"/>
      <c r="DAB60" s="69"/>
      <c r="DAC60" s="69"/>
      <c r="DAD60" s="69"/>
      <c r="DAE60" s="69"/>
      <c r="DAF60" s="69"/>
      <c r="DAG60" s="69"/>
      <c r="DAH60" s="69"/>
      <c r="DAI60" s="69"/>
      <c r="DAJ60" s="69"/>
      <c r="DAK60" s="69"/>
      <c r="DAL60" s="69"/>
      <c r="DAM60" s="69"/>
      <c r="DAN60" s="69"/>
      <c r="DAO60" s="69"/>
      <c r="DAP60" s="69"/>
      <c r="DAQ60" s="69"/>
      <c r="DAR60" s="69"/>
      <c r="DAS60" s="69"/>
      <c r="DAT60" s="69"/>
      <c r="DAU60" s="69"/>
      <c r="DAV60" s="69"/>
      <c r="DAW60" s="69"/>
      <c r="DAX60" s="69"/>
      <c r="DAY60" s="69"/>
      <c r="DAZ60" s="69"/>
      <c r="DBA60" s="69"/>
      <c r="DBB60" s="69"/>
      <c r="DBC60" s="69"/>
      <c r="DBD60" s="69"/>
      <c r="DBE60" s="69"/>
      <c r="DBF60" s="69"/>
      <c r="DBG60" s="69"/>
      <c r="DBH60" s="69"/>
      <c r="DBI60" s="69"/>
      <c r="DBJ60" s="69"/>
      <c r="DBK60" s="69"/>
      <c r="DBL60" s="69"/>
      <c r="DBM60" s="69"/>
      <c r="DBN60" s="69"/>
      <c r="DBO60" s="69"/>
      <c r="DBP60" s="69"/>
      <c r="DBQ60" s="69"/>
      <c r="DBR60" s="69"/>
      <c r="DBS60" s="69"/>
      <c r="DBT60" s="69"/>
      <c r="DBU60" s="69"/>
      <c r="DBV60" s="69"/>
      <c r="DBW60" s="69"/>
      <c r="DBX60" s="69"/>
      <c r="DBY60" s="69"/>
      <c r="DBZ60" s="69"/>
      <c r="DCA60" s="69"/>
      <c r="DCB60" s="69"/>
      <c r="DCC60" s="69"/>
      <c r="DCD60" s="69"/>
      <c r="DCE60" s="69"/>
      <c r="DCF60" s="69"/>
      <c r="DCG60" s="69"/>
      <c r="DCH60" s="69"/>
      <c r="DCI60" s="69"/>
      <c r="DCJ60" s="69"/>
      <c r="DCK60" s="69"/>
      <c r="DCL60" s="69"/>
      <c r="DCM60" s="69"/>
      <c r="DCN60" s="69"/>
      <c r="DCO60" s="69"/>
      <c r="DCP60" s="69"/>
      <c r="DCQ60" s="69"/>
      <c r="DCR60" s="69"/>
      <c r="DCS60" s="69"/>
      <c r="DCT60" s="69"/>
      <c r="DCU60" s="69"/>
      <c r="DCV60" s="69"/>
      <c r="DCW60" s="69"/>
      <c r="DCX60" s="69"/>
      <c r="DCY60" s="69"/>
      <c r="DCZ60" s="69"/>
      <c r="DDA60" s="69"/>
      <c r="DDB60" s="69"/>
      <c r="DDC60" s="69"/>
      <c r="DDD60" s="69"/>
      <c r="DDE60" s="69"/>
      <c r="DDF60" s="69"/>
      <c r="DDG60" s="69"/>
      <c r="DDH60" s="69"/>
      <c r="DDI60" s="69"/>
      <c r="DDJ60" s="69"/>
      <c r="DDK60" s="69"/>
      <c r="DDL60" s="69"/>
      <c r="DDM60" s="69"/>
      <c r="DDN60" s="69"/>
      <c r="DDO60" s="69"/>
      <c r="DDP60" s="69"/>
      <c r="DDQ60" s="69"/>
      <c r="DDR60" s="69"/>
      <c r="DDS60" s="69"/>
      <c r="DDT60" s="69"/>
      <c r="DDU60" s="69"/>
      <c r="DDV60" s="69"/>
      <c r="DDW60" s="69"/>
      <c r="DDX60" s="69"/>
      <c r="DDY60" s="69"/>
      <c r="DDZ60" s="69"/>
      <c r="DEA60" s="69"/>
      <c r="DEB60" s="69"/>
      <c r="DEC60" s="69"/>
      <c r="DED60" s="69"/>
      <c r="DEE60" s="69"/>
      <c r="DEF60" s="69"/>
      <c r="DEG60" s="69"/>
      <c r="DEH60" s="69"/>
      <c r="DEI60" s="69"/>
      <c r="DEJ60" s="69"/>
      <c r="DEK60" s="69"/>
      <c r="DEL60" s="69"/>
      <c r="DEM60" s="69"/>
      <c r="DEN60" s="69"/>
      <c r="DEO60" s="69"/>
      <c r="DEP60" s="69"/>
      <c r="DEQ60" s="69"/>
      <c r="DER60" s="69"/>
      <c r="DES60" s="69"/>
      <c r="DET60" s="69"/>
      <c r="DEU60" s="69"/>
      <c r="DEV60" s="69"/>
      <c r="DEW60" s="69"/>
      <c r="DEX60" s="69"/>
      <c r="DEY60" s="69"/>
      <c r="DEZ60" s="69"/>
      <c r="DFA60" s="69"/>
      <c r="DFB60" s="69"/>
      <c r="DFC60" s="69"/>
      <c r="DFD60" s="69"/>
      <c r="DFE60" s="69"/>
      <c r="DFF60" s="69"/>
      <c r="DFG60" s="69"/>
      <c r="DFH60" s="69"/>
      <c r="DFI60" s="69"/>
      <c r="DFJ60" s="69"/>
      <c r="DFK60" s="69"/>
      <c r="DFL60" s="69"/>
      <c r="DFM60" s="69"/>
      <c r="DFN60" s="69"/>
      <c r="DFO60" s="69"/>
      <c r="DFP60" s="69"/>
      <c r="DFQ60" s="69"/>
      <c r="DFR60" s="69"/>
      <c r="DFS60" s="69"/>
      <c r="DFT60" s="69"/>
      <c r="DFU60" s="69"/>
      <c r="DFV60" s="69"/>
      <c r="DFW60" s="69"/>
      <c r="DFX60" s="69"/>
      <c r="DFY60" s="69"/>
      <c r="DFZ60" s="69"/>
      <c r="DGA60" s="69"/>
      <c r="DGB60" s="69"/>
      <c r="DGC60" s="69"/>
      <c r="DGD60" s="69"/>
      <c r="DGE60" s="69"/>
      <c r="DGF60" s="69"/>
      <c r="DGG60" s="69"/>
      <c r="DGH60" s="69"/>
      <c r="DGI60" s="69"/>
      <c r="DGJ60" s="69"/>
      <c r="DGK60" s="69"/>
      <c r="DGL60" s="69"/>
      <c r="DGM60" s="69"/>
      <c r="DGN60" s="69"/>
      <c r="DGO60" s="69"/>
      <c r="DGP60" s="69"/>
      <c r="DGQ60" s="69"/>
      <c r="DGR60" s="69"/>
      <c r="DGS60" s="69"/>
      <c r="DGT60" s="69"/>
      <c r="DGU60" s="69"/>
      <c r="DGV60" s="69"/>
      <c r="DGW60" s="69"/>
      <c r="DGX60" s="69"/>
      <c r="DGY60" s="69"/>
      <c r="DGZ60" s="69"/>
      <c r="DHA60" s="69"/>
      <c r="DHB60" s="69"/>
      <c r="DHC60" s="69"/>
      <c r="DHD60" s="69"/>
      <c r="DHE60" s="69"/>
      <c r="DHF60" s="69"/>
      <c r="DHG60" s="69"/>
      <c r="DHH60" s="69"/>
      <c r="DHI60" s="69"/>
      <c r="DHJ60" s="69"/>
      <c r="DHK60" s="69"/>
      <c r="DHL60" s="69"/>
      <c r="DHM60" s="69"/>
      <c r="DHN60" s="69"/>
      <c r="DHO60" s="69"/>
      <c r="DHP60" s="69"/>
      <c r="DHQ60" s="69"/>
      <c r="DHR60" s="69"/>
      <c r="DHS60" s="69"/>
      <c r="DHT60" s="69"/>
      <c r="DHU60" s="69"/>
      <c r="DHV60" s="69"/>
      <c r="DHW60" s="69"/>
      <c r="DHX60" s="69"/>
      <c r="DHY60" s="69"/>
      <c r="DHZ60" s="69"/>
      <c r="DIA60" s="69"/>
      <c r="DIB60" s="69"/>
      <c r="DIC60" s="69"/>
      <c r="DID60" s="69"/>
      <c r="DIE60" s="69"/>
      <c r="DIF60" s="69"/>
      <c r="DIG60" s="69"/>
      <c r="DIH60" s="69"/>
      <c r="DII60" s="69"/>
      <c r="DIJ60" s="69"/>
      <c r="DIK60" s="69"/>
      <c r="DIL60" s="69"/>
      <c r="DIM60" s="69"/>
      <c r="DIN60" s="69"/>
      <c r="DIO60" s="69"/>
      <c r="DIP60" s="69"/>
      <c r="DIQ60" s="69"/>
      <c r="DIR60" s="69"/>
      <c r="DIS60" s="69"/>
      <c r="DIT60" s="69"/>
      <c r="DIU60" s="69"/>
      <c r="DIV60" s="69"/>
      <c r="DIW60" s="69"/>
      <c r="DIX60" s="69"/>
      <c r="DIY60" s="69"/>
      <c r="DIZ60" s="69"/>
      <c r="DJA60" s="69"/>
      <c r="DJB60" s="69"/>
      <c r="DJC60" s="69"/>
      <c r="DJD60" s="69"/>
      <c r="DJE60" s="69"/>
      <c r="DJF60" s="69"/>
      <c r="DJG60" s="69"/>
      <c r="DJH60" s="69"/>
      <c r="DJI60" s="69"/>
      <c r="DJJ60" s="69"/>
      <c r="DJK60" s="69"/>
      <c r="DJL60" s="69"/>
      <c r="DJM60" s="69"/>
      <c r="DJN60" s="69"/>
      <c r="DJO60" s="69"/>
      <c r="DJP60" s="69"/>
      <c r="DJQ60" s="69"/>
      <c r="DJR60" s="69"/>
      <c r="DJS60" s="69"/>
      <c r="DJT60" s="69"/>
      <c r="DJU60" s="69"/>
      <c r="DJV60" s="69"/>
      <c r="DJW60" s="69"/>
      <c r="DJX60" s="69"/>
      <c r="DJY60" s="69"/>
      <c r="DJZ60" s="69"/>
      <c r="DKA60" s="69"/>
      <c r="DKB60" s="69"/>
      <c r="DKC60" s="69"/>
      <c r="DKD60" s="69"/>
      <c r="DKE60" s="69"/>
      <c r="DKF60" s="69"/>
      <c r="DKG60" s="69"/>
      <c r="DKH60" s="69"/>
      <c r="DKI60" s="69"/>
      <c r="DKJ60" s="69"/>
      <c r="DKK60" s="69"/>
      <c r="DKL60" s="69"/>
      <c r="DKM60" s="69"/>
      <c r="DKN60" s="69"/>
      <c r="DKO60" s="69"/>
      <c r="DKP60" s="69"/>
      <c r="DKQ60" s="69"/>
      <c r="DKR60" s="69"/>
      <c r="DKS60" s="69"/>
      <c r="DKT60" s="69"/>
      <c r="DKU60" s="69"/>
      <c r="DKV60" s="69"/>
      <c r="DKW60" s="69"/>
      <c r="DKX60" s="69"/>
      <c r="DKY60" s="69"/>
      <c r="DKZ60" s="69"/>
      <c r="DLA60" s="69"/>
      <c r="DLB60" s="69"/>
      <c r="DLC60" s="69"/>
      <c r="DLD60" s="69"/>
      <c r="DLE60" s="69"/>
      <c r="DLF60" s="69"/>
      <c r="DLG60" s="69"/>
      <c r="DLH60" s="69"/>
      <c r="DLI60" s="69"/>
      <c r="DLJ60" s="69"/>
      <c r="DLK60" s="69"/>
      <c r="DLL60" s="69"/>
      <c r="DLM60" s="69"/>
      <c r="DLN60" s="69"/>
      <c r="DLO60" s="69"/>
      <c r="DLP60" s="69"/>
      <c r="DLQ60" s="69"/>
      <c r="DLR60" s="69"/>
      <c r="DLS60" s="69"/>
      <c r="DLT60" s="69"/>
      <c r="DLU60" s="69"/>
      <c r="DLV60" s="69"/>
      <c r="DLW60" s="69"/>
      <c r="DLX60" s="69"/>
      <c r="DLY60" s="69"/>
      <c r="DLZ60" s="69"/>
      <c r="DMA60" s="69"/>
      <c r="DMB60" s="69"/>
      <c r="DMC60" s="69"/>
      <c r="DMD60" s="69"/>
      <c r="DME60" s="69"/>
      <c r="DMF60" s="69"/>
      <c r="DMG60" s="69"/>
      <c r="DMH60" s="69"/>
      <c r="DMI60" s="69"/>
      <c r="DMJ60" s="69"/>
      <c r="DMK60" s="69"/>
      <c r="DML60" s="69"/>
      <c r="DMM60" s="69"/>
      <c r="DMN60" s="69"/>
      <c r="DMO60" s="69"/>
      <c r="DMP60" s="69"/>
      <c r="DMQ60" s="69"/>
      <c r="DMR60" s="69"/>
      <c r="DMS60" s="69"/>
      <c r="DMT60" s="69"/>
      <c r="DMU60" s="69"/>
      <c r="DMV60" s="69"/>
      <c r="DMW60" s="69"/>
      <c r="DMX60" s="69"/>
      <c r="DMY60" s="69"/>
      <c r="DMZ60" s="69"/>
      <c r="DNA60" s="69"/>
      <c r="DNB60" s="69"/>
      <c r="DNC60" s="69"/>
      <c r="DND60" s="69"/>
      <c r="DNE60" s="69"/>
      <c r="DNF60" s="69"/>
      <c r="DNG60" s="69"/>
      <c r="DNH60" s="69"/>
      <c r="DNI60" s="69"/>
      <c r="DNJ60" s="69"/>
      <c r="DNK60" s="69"/>
      <c r="DNL60" s="69"/>
      <c r="DNM60" s="69"/>
      <c r="DNN60" s="69"/>
      <c r="DNO60" s="69"/>
      <c r="DNP60" s="69"/>
      <c r="DNQ60" s="69"/>
      <c r="DNR60" s="69"/>
      <c r="DNS60" s="69"/>
      <c r="DNT60" s="69"/>
      <c r="DNU60" s="69"/>
      <c r="DNV60" s="69"/>
      <c r="DNW60" s="69"/>
      <c r="DNX60" s="69"/>
      <c r="DNY60" s="69"/>
      <c r="DNZ60" s="69"/>
      <c r="DOA60" s="69"/>
      <c r="DOB60" s="69"/>
      <c r="DOC60" s="69"/>
      <c r="DOD60" s="69"/>
      <c r="DOE60" s="69"/>
      <c r="DOF60" s="69"/>
      <c r="DOG60" s="69"/>
      <c r="DOH60" s="69"/>
      <c r="DOI60" s="69"/>
      <c r="DOJ60" s="69"/>
      <c r="DOK60" s="69"/>
      <c r="DOL60" s="69"/>
      <c r="DOM60" s="69"/>
      <c r="DON60" s="69"/>
      <c r="DOO60" s="69"/>
      <c r="DOP60" s="69"/>
      <c r="DOQ60" s="69"/>
      <c r="DOR60" s="69"/>
      <c r="DOS60" s="69"/>
      <c r="DOT60" s="69"/>
      <c r="DOU60" s="69"/>
      <c r="DOV60" s="69"/>
      <c r="DOW60" s="69"/>
      <c r="DOX60" s="69"/>
      <c r="DOY60" s="69"/>
      <c r="DOZ60" s="69"/>
      <c r="DPA60" s="69"/>
      <c r="DPB60" s="69"/>
      <c r="DPC60" s="69"/>
      <c r="DPD60" s="69"/>
      <c r="DPE60" s="69"/>
      <c r="DPF60" s="69"/>
      <c r="DPG60" s="69"/>
      <c r="DPH60" s="69"/>
      <c r="DPI60" s="69"/>
      <c r="DPJ60" s="69"/>
      <c r="DPK60" s="69"/>
      <c r="DPL60" s="69"/>
      <c r="DPM60" s="69"/>
      <c r="DPN60" s="69"/>
      <c r="DPO60" s="69"/>
      <c r="DPP60" s="69"/>
      <c r="DPQ60" s="69"/>
      <c r="DPR60" s="69"/>
      <c r="DPS60" s="69"/>
      <c r="DPT60" s="69"/>
      <c r="DPU60" s="69"/>
      <c r="DPV60" s="69"/>
      <c r="DPW60" s="69"/>
      <c r="DPX60" s="69"/>
      <c r="DPY60" s="69"/>
      <c r="DPZ60" s="69"/>
      <c r="DQA60" s="69"/>
      <c r="DQB60" s="69"/>
      <c r="DQC60" s="69"/>
      <c r="DQD60" s="69"/>
      <c r="DQE60" s="69"/>
      <c r="DQF60" s="69"/>
      <c r="DQG60" s="69"/>
      <c r="DQH60" s="69"/>
      <c r="DQI60" s="69"/>
      <c r="DQJ60" s="69"/>
      <c r="DQK60" s="69"/>
      <c r="DQL60" s="69"/>
      <c r="DQM60" s="69"/>
      <c r="DQN60" s="69"/>
      <c r="DQO60" s="69"/>
      <c r="DQP60" s="69"/>
      <c r="DQQ60" s="69"/>
      <c r="DQR60" s="69"/>
      <c r="DQS60" s="69"/>
      <c r="DQT60" s="69"/>
      <c r="DQU60" s="69"/>
      <c r="DQV60" s="69"/>
      <c r="DQW60" s="69"/>
      <c r="DQX60" s="69"/>
      <c r="DQY60" s="69"/>
      <c r="DQZ60" s="69"/>
      <c r="DRA60" s="69"/>
      <c r="DRB60" s="69"/>
      <c r="DRC60" s="69"/>
      <c r="DRD60" s="69"/>
      <c r="DRE60" s="69"/>
      <c r="DRF60" s="69"/>
      <c r="DRG60" s="69"/>
      <c r="DRH60" s="69"/>
      <c r="DRI60" s="69"/>
      <c r="DRJ60" s="69"/>
      <c r="DRK60" s="69"/>
      <c r="DRL60" s="69"/>
      <c r="DRM60" s="69"/>
      <c r="DRN60" s="69"/>
      <c r="DRO60" s="69"/>
      <c r="DRP60" s="69"/>
      <c r="DRQ60" s="69"/>
      <c r="DRR60" s="69"/>
      <c r="DRS60" s="69"/>
      <c r="DRT60" s="69"/>
      <c r="DRU60" s="69"/>
      <c r="DRV60" s="69"/>
      <c r="DRW60" s="69"/>
      <c r="DRX60" s="69"/>
      <c r="DRY60" s="69"/>
      <c r="DRZ60" s="69"/>
      <c r="DSA60" s="69"/>
      <c r="DSB60" s="69"/>
      <c r="DSC60" s="69"/>
      <c r="DSD60" s="69"/>
      <c r="DSE60" s="69"/>
      <c r="DSF60" s="69"/>
      <c r="DSG60" s="69"/>
      <c r="DSH60" s="69"/>
      <c r="DSI60" s="69"/>
      <c r="DSJ60" s="69"/>
      <c r="DSK60" s="69"/>
      <c r="DSL60" s="69"/>
      <c r="DSM60" s="69"/>
      <c r="DSN60" s="69"/>
      <c r="DSO60" s="69"/>
      <c r="DSP60" s="69"/>
      <c r="DSQ60" s="69"/>
      <c r="DSR60" s="69"/>
      <c r="DSS60" s="69"/>
      <c r="DST60" s="69"/>
      <c r="DSU60" s="69"/>
      <c r="DSV60" s="69"/>
      <c r="DSW60" s="69"/>
      <c r="DSX60" s="69"/>
      <c r="DSY60" s="69"/>
      <c r="DSZ60" s="69"/>
      <c r="DTA60" s="69"/>
      <c r="DTB60" s="69"/>
      <c r="DTC60" s="69"/>
      <c r="DTD60" s="69"/>
      <c r="DTE60" s="69"/>
      <c r="DTF60" s="69"/>
      <c r="DTG60" s="69"/>
      <c r="DTH60" s="69"/>
      <c r="DTI60" s="69"/>
      <c r="DTJ60" s="69"/>
      <c r="DTK60" s="69"/>
      <c r="DTL60" s="69"/>
      <c r="DTM60" s="69"/>
      <c r="DTN60" s="69"/>
      <c r="DTO60" s="69"/>
      <c r="DTP60" s="69"/>
      <c r="DTQ60" s="69"/>
      <c r="DTR60" s="69"/>
      <c r="DTS60" s="69"/>
      <c r="DTT60" s="69"/>
      <c r="DTU60" s="69"/>
      <c r="DTV60" s="69"/>
      <c r="DTW60" s="69"/>
      <c r="DTX60" s="69"/>
      <c r="DTY60" s="69"/>
      <c r="DTZ60" s="69"/>
      <c r="DUA60" s="69"/>
      <c r="DUB60" s="69"/>
      <c r="DUC60" s="69"/>
      <c r="DUD60" s="69"/>
      <c r="DUE60" s="69"/>
      <c r="DUF60" s="69"/>
      <c r="DUG60" s="69"/>
      <c r="DUH60" s="69"/>
      <c r="DUI60" s="69"/>
      <c r="DUJ60" s="69"/>
      <c r="DUK60" s="69"/>
      <c r="DUL60" s="69"/>
      <c r="DUM60" s="69"/>
      <c r="DUN60" s="69"/>
      <c r="DUO60" s="69"/>
      <c r="DUP60" s="69"/>
      <c r="DUQ60" s="69"/>
      <c r="DUR60" s="69"/>
      <c r="DUS60" s="69"/>
      <c r="DUT60" s="69"/>
      <c r="DUU60" s="69"/>
      <c r="DUV60" s="69"/>
      <c r="DUW60" s="69"/>
      <c r="DUX60" s="69"/>
      <c r="DUY60" s="69"/>
      <c r="DUZ60" s="69"/>
      <c r="DVA60" s="69"/>
      <c r="DVB60" s="69"/>
      <c r="DVC60" s="69"/>
      <c r="DVD60" s="69"/>
      <c r="DVE60" s="69"/>
      <c r="DVF60" s="69"/>
      <c r="DVG60" s="69"/>
      <c r="DVH60" s="69"/>
      <c r="DVI60" s="69"/>
      <c r="DVJ60" s="69"/>
      <c r="DVK60" s="69"/>
      <c r="DVL60" s="69"/>
      <c r="DVM60" s="69"/>
      <c r="DVN60" s="69"/>
      <c r="DVO60" s="69"/>
      <c r="DVP60" s="69"/>
      <c r="DVQ60" s="69"/>
      <c r="DVR60" s="69"/>
      <c r="DVS60" s="69"/>
      <c r="DVT60" s="69"/>
      <c r="DVU60" s="69"/>
      <c r="DVV60" s="69"/>
      <c r="DVW60" s="69"/>
      <c r="DVX60" s="69"/>
      <c r="DVY60" s="69"/>
      <c r="DVZ60" s="69"/>
      <c r="DWA60" s="69"/>
      <c r="DWB60" s="69"/>
      <c r="DWC60" s="69"/>
      <c r="DWD60" s="69"/>
      <c r="DWE60" s="69"/>
      <c r="DWF60" s="69"/>
      <c r="DWG60" s="69"/>
      <c r="DWH60" s="69"/>
      <c r="DWI60" s="69"/>
      <c r="DWJ60" s="69"/>
      <c r="DWK60" s="69"/>
      <c r="DWL60" s="69"/>
      <c r="DWM60" s="69"/>
      <c r="DWN60" s="69"/>
      <c r="DWO60" s="69"/>
      <c r="DWP60" s="69"/>
      <c r="DWQ60" s="69"/>
      <c r="DWR60" s="69"/>
      <c r="DWS60" s="69"/>
      <c r="DWT60" s="69"/>
      <c r="DWU60" s="69"/>
      <c r="DWV60" s="69"/>
      <c r="DWW60" s="69"/>
      <c r="DWX60" s="69"/>
      <c r="DWY60" s="69"/>
      <c r="DWZ60" s="69"/>
      <c r="DXA60" s="69"/>
      <c r="DXB60" s="69"/>
      <c r="DXC60" s="69"/>
      <c r="DXD60" s="69"/>
      <c r="DXE60" s="69"/>
      <c r="DXF60" s="69"/>
      <c r="DXG60" s="69"/>
      <c r="DXH60" s="69"/>
      <c r="DXI60" s="69"/>
      <c r="DXJ60" s="69"/>
      <c r="DXK60" s="69"/>
      <c r="DXL60" s="69"/>
      <c r="DXM60" s="69"/>
      <c r="DXN60" s="69"/>
      <c r="DXO60" s="69"/>
      <c r="DXP60" s="69"/>
      <c r="DXQ60" s="69"/>
      <c r="DXR60" s="69"/>
      <c r="DXS60" s="69"/>
      <c r="DXT60" s="69"/>
      <c r="DXU60" s="69"/>
      <c r="DXV60" s="69"/>
      <c r="DXW60" s="69"/>
      <c r="DXX60" s="69"/>
      <c r="DXY60" s="69"/>
      <c r="DXZ60" s="69"/>
      <c r="DYA60" s="69"/>
      <c r="DYB60" s="69"/>
      <c r="DYC60" s="69"/>
      <c r="DYD60" s="69"/>
      <c r="DYE60" s="69"/>
      <c r="DYF60" s="69"/>
      <c r="DYG60" s="69"/>
      <c r="DYH60" s="69"/>
      <c r="DYI60" s="69"/>
      <c r="DYJ60" s="69"/>
      <c r="DYK60" s="69"/>
      <c r="DYL60" s="69"/>
      <c r="DYM60" s="69"/>
      <c r="DYN60" s="69"/>
      <c r="DYO60" s="69"/>
      <c r="DYP60" s="69"/>
      <c r="DYQ60" s="69"/>
      <c r="DYR60" s="69"/>
      <c r="DYS60" s="69"/>
      <c r="DYT60" s="69"/>
      <c r="DYU60" s="69"/>
      <c r="DYV60" s="69"/>
      <c r="DYW60" s="69"/>
      <c r="DYX60" s="69"/>
      <c r="DYY60" s="69"/>
      <c r="DYZ60" s="69"/>
      <c r="DZA60" s="69"/>
      <c r="DZB60" s="69"/>
      <c r="DZC60" s="69"/>
      <c r="DZD60" s="69"/>
      <c r="DZE60" s="69"/>
      <c r="DZF60" s="69"/>
      <c r="DZG60" s="69"/>
      <c r="DZH60" s="69"/>
      <c r="DZI60" s="69"/>
      <c r="DZJ60" s="69"/>
      <c r="DZK60" s="69"/>
      <c r="DZL60" s="69"/>
      <c r="DZM60" s="69"/>
      <c r="DZN60" s="69"/>
      <c r="DZO60" s="69"/>
      <c r="DZP60" s="69"/>
      <c r="DZQ60" s="69"/>
      <c r="DZR60" s="69"/>
      <c r="DZS60" s="69"/>
      <c r="DZT60" s="69"/>
      <c r="DZU60" s="69"/>
      <c r="DZV60" s="69"/>
      <c r="DZW60" s="69"/>
      <c r="DZX60" s="69"/>
      <c r="DZY60" s="69"/>
      <c r="DZZ60" s="69"/>
      <c r="EAA60" s="69"/>
      <c r="EAB60" s="69"/>
      <c r="EAC60" s="69"/>
      <c r="EAD60" s="69"/>
      <c r="EAE60" s="69"/>
      <c r="EAF60" s="69"/>
      <c r="EAG60" s="69"/>
      <c r="EAH60" s="69"/>
      <c r="EAI60" s="69"/>
      <c r="EAJ60" s="69"/>
      <c r="EAK60" s="69"/>
      <c r="EAL60" s="69"/>
      <c r="EAM60" s="69"/>
      <c r="EAN60" s="69"/>
      <c r="EAO60" s="69"/>
      <c r="EAP60" s="69"/>
      <c r="EAQ60" s="69"/>
      <c r="EAR60" s="69"/>
      <c r="EAS60" s="69"/>
      <c r="EAT60" s="69"/>
      <c r="EAU60" s="69"/>
      <c r="EAV60" s="69"/>
      <c r="EAW60" s="69"/>
      <c r="EAX60" s="69"/>
      <c r="EAY60" s="69"/>
      <c r="EAZ60" s="69"/>
      <c r="EBA60" s="69"/>
      <c r="EBB60" s="69"/>
      <c r="EBC60" s="69"/>
      <c r="EBD60" s="69"/>
      <c r="EBE60" s="69"/>
      <c r="EBF60" s="69"/>
      <c r="EBG60" s="69"/>
      <c r="EBH60" s="69"/>
      <c r="EBI60" s="69"/>
      <c r="EBJ60" s="69"/>
      <c r="EBK60" s="69"/>
      <c r="EBL60" s="69"/>
      <c r="EBM60" s="69"/>
      <c r="EBN60" s="69"/>
      <c r="EBO60" s="69"/>
      <c r="EBP60" s="69"/>
      <c r="EBQ60" s="69"/>
      <c r="EBR60" s="69"/>
      <c r="EBS60" s="69"/>
      <c r="EBT60" s="69"/>
      <c r="EBU60" s="69"/>
      <c r="EBV60" s="69"/>
      <c r="EBW60" s="69"/>
      <c r="EBX60" s="69"/>
      <c r="EBY60" s="69"/>
      <c r="EBZ60" s="69"/>
      <c r="ECA60" s="69"/>
      <c r="ECB60" s="69"/>
      <c r="ECC60" s="69"/>
      <c r="ECD60" s="69"/>
      <c r="ECE60" s="69"/>
      <c r="ECF60" s="69"/>
      <c r="ECG60" s="69"/>
      <c r="ECH60" s="69"/>
      <c r="ECI60" s="69"/>
      <c r="ECJ60" s="69"/>
      <c r="ECK60" s="69"/>
      <c r="ECL60" s="69"/>
      <c r="ECM60" s="69"/>
      <c r="ECN60" s="69"/>
      <c r="ECO60" s="69"/>
      <c r="ECP60" s="69"/>
      <c r="ECQ60" s="69"/>
      <c r="ECR60" s="69"/>
      <c r="ECS60" s="69"/>
      <c r="ECT60" s="69"/>
      <c r="ECU60" s="69"/>
      <c r="ECV60" s="69"/>
      <c r="ECW60" s="69"/>
      <c r="ECX60" s="69"/>
      <c r="ECY60" s="69"/>
      <c r="ECZ60" s="69"/>
      <c r="EDA60" s="69"/>
      <c r="EDB60" s="69"/>
      <c r="EDC60" s="69"/>
      <c r="EDD60" s="69"/>
      <c r="EDE60" s="69"/>
      <c r="EDF60" s="69"/>
      <c r="EDG60" s="69"/>
      <c r="EDH60" s="69"/>
      <c r="EDI60" s="69"/>
      <c r="EDJ60" s="69"/>
      <c r="EDK60" s="69"/>
      <c r="EDL60" s="69"/>
      <c r="EDM60" s="69"/>
      <c r="EDN60" s="69"/>
      <c r="EDO60" s="69"/>
      <c r="EDP60" s="69"/>
      <c r="EDQ60" s="69"/>
      <c r="EDR60" s="69"/>
      <c r="EDS60" s="69"/>
      <c r="EDT60" s="69"/>
      <c r="EDU60" s="69"/>
      <c r="EDV60" s="69"/>
      <c r="EDW60" s="69"/>
      <c r="EDX60" s="69"/>
      <c r="EDY60" s="69"/>
      <c r="EDZ60" s="69"/>
      <c r="EEA60" s="69"/>
      <c r="EEB60" s="69"/>
      <c r="EEC60" s="69"/>
      <c r="EED60" s="69"/>
      <c r="EEE60" s="69"/>
      <c r="EEF60" s="69"/>
      <c r="EEG60" s="69"/>
      <c r="EEH60" s="69"/>
      <c r="EEI60" s="69"/>
      <c r="EEJ60" s="69"/>
      <c r="EEK60" s="69"/>
      <c r="EEL60" s="69"/>
      <c r="EEM60" s="69"/>
      <c r="EEN60" s="69"/>
      <c r="EEO60" s="69"/>
      <c r="EEP60" s="69"/>
      <c r="EEQ60" s="69"/>
      <c r="EER60" s="69"/>
      <c r="EES60" s="69"/>
      <c r="EET60" s="69"/>
      <c r="EEU60" s="69"/>
      <c r="EEV60" s="69"/>
      <c r="EEW60" s="69"/>
      <c r="EEX60" s="69"/>
      <c r="EEY60" s="69"/>
      <c r="EEZ60" s="69"/>
      <c r="EFA60" s="69"/>
      <c r="EFB60" s="69"/>
      <c r="EFC60" s="69"/>
      <c r="EFD60" s="69"/>
      <c r="EFE60" s="69"/>
      <c r="EFF60" s="69"/>
      <c r="EFG60" s="69"/>
      <c r="EFH60" s="69"/>
      <c r="EFI60" s="69"/>
      <c r="EFJ60" s="69"/>
      <c r="EFK60" s="69"/>
      <c r="EFL60" s="69"/>
      <c r="EFM60" s="69"/>
      <c r="EFN60" s="69"/>
      <c r="EFO60" s="69"/>
      <c r="EFP60" s="69"/>
      <c r="EFQ60" s="69"/>
      <c r="EFR60" s="69"/>
      <c r="EFS60" s="69"/>
      <c r="EFT60" s="69"/>
      <c r="EFU60" s="69"/>
      <c r="EFV60" s="69"/>
      <c r="EFW60" s="69"/>
      <c r="EFX60" s="69"/>
      <c r="EFY60" s="69"/>
      <c r="EFZ60" s="69"/>
      <c r="EGA60" s="69"/>
      <c r="EGB60" s="69"/>
      <c r="EGC60" s="69"/>
      <c r="EGD60" s="69"/>
      <c r="EGE60" s="69"/>
      <c r="EGF60" s="69"/>
      <c r="EGG60" s="69"/>
      <c r="EGH60" s="69"/>
      <c r="EGI60" s="69"/>
      <c r="EGJ60" s="69"/>
      <c r="EGK60" s="69"/>
      <c r="EGL60" s="69"/>
      <c r="EGM60" s="69"/>
      <c r="EGN60" s="69"/>
      <c r="EGO60" s="69"/>
      <c r="EGP60" s="69"/>
      <c r="EGQ60" s="69"/>
      <c r="EGR60" s="69"/>
      <c r="EGS60" s="69"/>
      <c r="EGT60" s="69"/>
      <c r="EGU60" s="69"/>
      <c r="EGV60" s="69"/>
      <c r="EGW60" s="69"/>
      <c r="EGX60" s="69"/>
      <c r="EGY60" s="69"/>
      <c r="EGZ60" s="69"/>
      <c r="EHA60" s="69"/>
      <c r="EHB60" s="69"/>
      <c r="EHC60" s="69"/>
      <c r="EHD60" s="69"/>
      <c r="EHE60" s="69"/>
      <c r="EHF60" s="69"/>
      <c r="EHG60" s="69"/>
      <c r="EHH60" s="69"/>
      <c r="EHI60" s="69"/>
      <c r="EHJ60" s="69"/>
      <c r="EHK60" s="69"/>
      <c r="EHL60" s="69"/>
      <c r="EHM60" s="69"/>
      <c r="EHN60" s="69"/>
      <c r="EHO60" s="69"/>
      <c r="EHP60" s="69"/>
      <c r="EHQ60" s="69"/>
      <c r="EHR60" s="69"/>
      <c r="EHS60" s="69"/>
      <c r="EHT60" s="69"/>
      <c r="EHU60" s="69"/>
      <c r="EHV60" s="69"/>
      <c r="EHW60" s="69"/>
      <c r="EHX60" s="69"/>
      <c r="EHY60" s="69"/>
      <c r="EHZ60" s="69"/>
      <c r="EIA60" s="69"/>
      <c r="EIB60" s="69"/>
      <c r="EIC60" s="69"/>
      <c r="EID60" s="69"/>
      <c r="EIE60" s="69"/>
      <c r="EIF60" s="69"/>
      <c r="EIG60" s="69"/>
      <c r="EIH60" s="69"/>
      <c r="EII60" s="69"/>
      <c r="EIJ60" s="69"/>
      <c r="EIK60" s="69"/>
      <c r="EIL60" s="69"/>
      <c r="EIM60" s="69"/>
      <c r="EIN60" s="69"/>
      <c r="EIO60" s="69"/>
      <c r="EIP60" s="69"/>
      <c r="EIQ60" s="69"/>
      <c r="EIR60" s="69"/>
      <c r="EIS60" s="69"/>
      <c r="EIT60" s="69"/>
      <c r="EIU60" s="69"/>
      <c r="EIV60" s="69"/>
      <c r="EIW60" s="69"/>
      <c r="EIX60" s="69"/>
      <c r="EIY60" s="69"/>
      <c r="EIZ60" s="69"/>
      <c r="EJA60" s="69"/>
      <c r="EJB60" s="69"/>
      <c r="EJC60" s="69"/>
      <c r="EJD60" s="69"/>
      <c r="EJE60" s="69"/>
      <c r="EJF60" s="69"/>
      <c r="EJG60" s="69"/>
      <c r="EJH60" s="69"/>
      <c r="EJI60" s="69"/>
      <c r="EJJ60" s="69"/>
      <c r="EJK60" s="69"/>
      <c r="EJL60" s="69"/>
      <c r="EJM60" s="69"/>
      <c r="EJN60" s="69"/>
      <c r="EJO60" s="69"/>
      <c r="EJP60" s="69"/>
      <c r="EJQ60" s="69"/>
      <c r="EJR60" s="69"/>
      <c r="EJS60" s="69"/>
      <c r="EJT60" s="69"/>
      <c r="EJU60" s="69"/>
      <c r="EJV60" s="69"/>
      <c r="EJW60" s="69"/>
      <c r="EJX60" s="69"/>
      <c r="EJY60" s="69"/>
      <c r="EJZ60" s="69"/>
      <c r="EKA60" s="69"/>
      <c r="EKB60" s="69"/>
      <c r="EKC60" s="69"/>
      <c r="EKD60" s="69"/>
      <c r="EKE60" s="69"/>
      <c r="EKF60" s="69"/>
      <c r="EKG60" s="69"/>
      <c r="EKH60" s="69"/>
      <c r="EKI60" s="69"/>
      <c r="EKJ60" s="69"/>
      <c r="EKK60" s="69"/>
      <c r="EKL60" s="69"/>
      <c r="EKM60" s="69"/>
      <c r="EKN60" s="69"/>
      <c r="EKO60" s="69"/>
      <c r="EKP60" s="69"/>
      <c r="EKQ60" s="69"/>
      <c r="EKR60" s="69"/>
      <c r="EKS60" s="69"/>
      <c r="EKT60" s="69"/>
      <c r="EKU60" s="69"/>
      <c r="EKV60" s="69"/>
      <c r="EKW60" s="69"/>
      <c r="EKX60" s="69"/>
      <c r="EKY60" s="69"/>
      <c r="EKZ60" s="69"/>
      <c r="ELA60" s="69"/>
      <c r="ELB60" s="69"/>
      <c r="ELC60" s="69"/>
      <c r="ELD60" s="69"/>
      <c r="ELE60" s="69"/>
      <c r="ELF60" s="69"/>
      <c r="ELG60" s="69"/>
      <c r="ELH60" s="69"/>
      <c r="ELI60" s="69"/>
      <c r="ELJ60" s="69"/>
      <c r="ELK60" s="69"/>
      <c r="ELL60" s="69"/>
      <c r="ELM60" s="69"/>
      <c r="ELN60" s="69"/>
      <c r="ELO60" s="69"/>
      <c r="ELP60" s="69"/>
      <c r="ELQ60" s="69"/>
      <c r="ELR60" s="69"/>
      <c r="ELS60" s="69"/>
      <c r="ELT60" s="69"/>
      <c r="ELU60" s="69"/>
      <c r="ELV60" s="69"/>
      <c r="ELW60" s="69"/>
      <c r="ELX60" s="69"/>
      <c r="ELY60" s="69"/>
      <c r="ELZ60" s="69"/>
      <c r="EMA60" s="69"/>
      <c r="EMB60" s="69"/>
      <c r="EMC60" s="69"/>
      <c r="EMD60" s="69"/>
      <c r="EME60" s="69"/>
      <c r="EMF60" s="69"/>
      <c r="EMG60" s="69"/>
      <c r="EMH60" s="69"/>
      <c r="EMI60" s="69"/>
      <c r="EMJ60" s="69"/>
      <c r="EMK60" s="69"/>
      <c r="EML60" s="69"/>
      <c r="EMM60" s="69"/>
      <c r="EMN60" s="69"/>
      <c r="EMO60" s="69"/>
      <c r="EMP60" s="69"/>
      <c r="EMQ60" s="69"/>
      <c r="EMR60" s="69"/>
      <c r="EMS60" s="69"/>
      <c r="EMT60" s="69"/>
      <c r="EMU60" s="69"/>
      <c r="EMV60" s="69"/>
      <c r="EMW60" s="69"/>
      <c r="EMX60" s="69"/>
      <c r="EMY60" s="69"/>
      <c r="EMZ60" s="69"/>
      <c r="ENA60" s="69"/>
      <c r="ENB60" s="69"/>
      <c r="ENC60" s="69"/>
      <c r="END60" s="69"/>
      <c r="ENE60" s="69"/>
      <c r="ENF60" s="69"/>
      <c r="ENG60" s="69"/>
      <c r="ENH60" s="69"/>
      <c r="ENI60" s="69"/>
      <c r="ENJ60" s="69"/>
      <c r="ENK60" s="69"/>
      <c r="ENL60" s="69"/>
      <c r="ENM60" s="69"/>
      <c r="ENN60" s="69"/>
      <c r="ENO60" s="69"/>
      <c r="ENP60" s="69"/>
      <c r="ENQ60" s="69"/>
      <c r="ENR60" s="69"/>
      <c r="ENS60" s="69"/>
      <c r="ENT60" s="69"/>
      <c r="ENU60" s="69"/>
      <c r="ENV60" s="69"/>
      <c r="ENW60" s="69"/>
      <c r="ENX60" s="69"/>
      <c r="ENY60" s="69"/>
      <c r="ENZ60" s="69"/>
      <c r="EOA60" s="69"/>
      <c r="EOB60" s="69"/>
      <c r="EOC60" s="69"/>
      <c r="EOD60" s="69"/>
      <c r="EOE60" s="69"/>
      <c r="EOF60" s="69"/>
      <c r="EOG60" s="69"/>
      <c r="EOH60" s="69"/>
      <c r="EOI60" s="69"/>
      <c r="EOJ60" s="69"/>
      <c r="EOK60" s="69"/>
      <c r="EOL60" s="69"/>
      <c r="EOM60" s="69"/>
      <c r="EON60" s="69"/>
      <c r="EOO60" s="69"/>
      <c r="EOP60" s="69"/>
      <c r="EOQ60" s="69"/>
      <c r="EOR60" s="69"/>
      <c r="EOS60" s="69"/>
      <c r="EOT60" s="69"/>
      <c r="EOU60" s="69"/>
      <c r="EOV60" s="69"/>
      <c r="EOW60" s="69"/>
      <c r="EOX60" s="69"/>
      <c r="EOY60" s="69"/>
      <c r="EOZ60" s="69"/>
      <c r="EPA60" s="69"/>
      <c r="EPB60" s="69"/>
      <c r="EPC60" s="69"/>
      <c r="EPD60" s="69"/>
      <c r="EPE60" s="69"/>
      <c r="EPF60" s="69"/>
      <c r="EPG60" s="69"/>
      <c r="EPH60" s="69"/>
      <c r="EPI60" s="69"/>
      <c r="EPJ60" s="69"/>
      <c r="EPK60" s="69"/>
      <c r="EPL60" s="69"/>
      <c r="EPM60" s="69"/>
      <c r="EPN60" s="69"/>
      <c r="EPO60" s="69"/>
      <c r="EPP60" s="69"/>
      <c r="EPQ60" s="69"/>
      <c r="EPR60" s="69"/>
      <c r="EPS60" s="69"/>
      <c r="EPT60" s="69"/>
      <c r="EPU60" s="69"/>
      <c r="EPV60" s="69"/>
      <c r="EPW60" s="69"/>
      <c r="EPX60" s="69"/>
      <c r="EPY60" s="69"/>
      <c r="EPZ60" s="69"/>
      <c r="EQA60" s="69"/>
      <c r="EQB60" s="69"/>
      <c r="EQC60" s="69"/>
      <c r="EQD60" s="69"/>
      <c r="EQE60" s="69"/>
      <c r="EQF60" s="69"/>
      <c r="EQG60" s="69"/>
      <c r="EQH60" s="69"/>
      <c r="EQI60" s="69"/>
      <c r="EQJ60" s="69"/>
      <c r="EQK60" s="69"/>
      <c r="EQL60" s="69"/>
      <c r="EQM60" s="69"/>
      <c r="EQN60" s="69"/>
      <c r="EQO60" s="69"/>
      <c r="EQP60" s="69"/>
      <c r="EQQ60" s="69"/>
      <c r="EQR60" s="69"/>
      <c r="EQS60" s="69"/>
      <c r="EQT60" s="69"/>
      <c r="EQU60" s="69"/>
      <c r="EQV60" s="69"/>
      <c r="EQW60" s="69"/>
      <c r="EQX60" s="69"/>
      <c r="EQY60" s="69"/>
      <c r="EQZ60" s="69"/>
      <c r="ERA60" s="69"/>
      <c r="ERB60" s="69"/>
      <c r="ERC60" s="69"/>
      <c r="ERD60" s="69"/>
      <c r="ERE60" s="69"/>
      <c r="ERF60" s="69"/>
      <c r="ERG60" s="69"/>
      <c r="ERH60" s="69"/>
      <c r="ERI60" s="69"/>
      <c r="ERJ60" s="69"/>
      <c r="ERK60" s="69"/>
      <c r="ERL60" s="69"/>
      <c r="ERM60" s="69"/>
      <c r="ERN60" s="69"/>
      <c r="ERO60" s="69"/>
      <c r="ERP60" s="69"/>
      <c r="ERQ60" s="69"/>
      <c r="ERR60" s="69"/>
      <c r="ERS60" s="69"/>
      <c r="ERT60" s="69"/>
      <c r="ERU60" s="69"/>
      <c r="ERV60" s="69"/>
      <c r="ERW60" s="69"/>
      <c r="ERX60" s="69"/>
      <c r="ERY60" s="69"/>
      <c r="ERZ60" s="69"/>
      <c r="ESA60" s="69"/>
      <c r="ESB60" s="69"/>
      <c r="ESC60" s="69"/>
      <c r="ESD60" s="69"/>
      <c r="ESE60" s="69"/>
      <c r="ESF60" s="69"/>
      <c r="ESG60" s="69"/>
      <c r="ESH60" s="69"/>
      <c r="ESI60" s="69"/>
      <c r="ESJ60" s="69"/>
      <c r="ESK60" s="69"/>
      <c r="ESL60" s="69"/>
      <c r="ESM60" s="69"/>
      <c r="ESN60" s="69"/>
      <c r="ESO60" s="69"/>
      <c r="ESP60" s="69"/>
      <c r="ESQ60" s="69"/>
      <c r="ESR60" s="69"/>
      <c r="ESS60" s="69"/>
      <c r="EST60" s="69"/>
      <c r="ESU60" s="69"/>
      <c r="ESV60" s="69"/>
      <c r="ESW60" s="69"/>
      <c r="ESX60" s="69"/>
      <c r="ESY60" s="69"/>
      <c r="ESZ60" s="69"/>
      <c r="ETA60" s="69"/>
      <c r="ETB60" s="69"/>
      <c r="ETC60" s="69"/>
      <c r="ETD60" s="69"/>
      <c r="ETE60" s="69"/>
      <c r="ETF60" s="69"/>
      <c r="ETG60" s="69"/>
      <c r="ETH60" s="69"/>
      <c r="ETI60" s="69"/>
      <c r="ETJ60" s="69"/>
      <c r="ETK60" s="69"/>
      <c r="ETL60" s="69"/>
      <c r="ETM60" s="69"/>
      <c r="ETN60" s="69"/>
      <c r="ETO60" s="69"/>
      <c r="ETP60" s="69"/>
      <c r="ETQ60" s="69"/>
      <c r="ETR60" s="69"/>
      <c r="ETS60" s="69"/>
      <c r="ETT60" s="69"/>
      <c r="ETU60" s="69"/>
      <c r="ETV60" s="69"/>
      <c r="ETW60" s="69"/>
      <c r="ETX60" s="69"/>
      <c r="ETY60" s="69"/>
      <c r="ETZ60" s="69"/>
      <c r="EUA60" s="69"/>
      <c r="EUB60" s="69"/>
      <c r="EUC60" s="69"/>
      <c r="EUD60" s="69"/>
      <c r="EUE60" s="69"/>
      <c r="EUF60" s="69"/>
      <c r="EUG60" s="69"/>
      <c r="EUH60" s="69"/>
      <c r="EUI60" s="69"/>
      <c r="EUJ60" s="69"/>
      <c r="EUK60" s="69"/>
      <c r="EUL60" s="69"/>
      <c r="EUM60" s="69"/>
      <c r="EUN60" s="69"/>
      <c r="EUO60" s="69"/>
      <c r="EUP60" s="69"/>
      <c r="EUQ60" s="69"/>
      <c r="EUR60" s="69"/>
      <c r="EUS60" s="69"/>
      <c r="EUT60" s="69"/>
      <c r="EUU60" s="69"/>
      <c r="EUV60" s="69"/>
      <c r="EUW60" s="69"/>
      <c r="EUX60" s="69"/>
      <c r="EUY60" s="69"/>
      <c r="EUZ60" s="69"/>
      <c r="EVA60" s="69"/>
      <c r="EVB60" s="69"/>
      <c r="EVC60" s="69"/>
      <c r="EVD60" s="69"/>
      <c r="EVE60" s="69"/>
      <c r="EVF60" s="69"/>
      <c r="EVG60" s="69"/>
      <c r="EVH60" s="69"/>
      <c r="EVI60" s="69"/>
      <c r="EVJ60" s="69"/>
      <c r="EVK60" s="69"/>
      <c r="EVL60" s="69"/>
      <c r="EVM60" s="69"/>
      <c r="EVN60" s="69"/>
      <c r="EVO60" s="69"/>
      <c r="EVP60" s="69"/>
      <c r="EVQ60" s="69"/>
      <c r="EVR60" s="69"/>
      <c r="EVS60" s="69"/>
      <c r="EVT60" s="69"/>
      <c r="EVU60" s="69"/>
      <c r="EVV60" s="69"/>
      <c r="EVW60" s="69"/>
      <c r="EVX60" s="69"/>
      <c r="EVY60" s="69"/>
      <c r="EVZ60" s="69"/>
      <c r="EWA60" s="69"/>
      <c r="EWB60" s="69"/>
      <c r="EWC60" s="69"/>
      <c r="EWD60" s="69"/>
      <c r="EWE60" s="69"/>
      <c r="EWF60" s="69"/>
      <c r="EWG60" s="69"/>
      <c r="EWH60" s="69"/>
      <c r="EWI60" s="69"/>
      <c r="EWJ60" s="69"/>
      <c r="EWK60" s="69"/>
      <c r="EWL60" s="69"/>
      <c r="EWM60" s="69"/>
      <c r="EWN60" s="69"/>
      <c r="EWO60" s="69"/>
      <c r="EWP60" s="69"/>
      <c r="EWQ60" s="69"/>
      <c r="EWR60" s="69"/>
      <c r="EWS60" s="69"/>
      <c r="EWT60" s="69"/>
      <c r="EWU60" s="69"/>
      <c r="EWV60" s="69"/>
      <c r="EWW60" s="69"/>
      <c r="EWX60" s="69"/>
      <c r="EWY60" s="69"/>
      <c r="EWZ60" s="69"/>
      <c r="EXA60" s="69"/>
      <c r="EXB60" s="69"/>
      <c r="EXC60" s="69"/>
      <c r="EXD60" s="69"/>
      <c r="EXE60" s="69"/>
      <c r="EXF60" s="69"/>
      <c r="EXG60" s="69"/>
      <c r="EXH60" s="69"/>
      <c r="EXI60" s="69"/>
      <c r="EXJ60" s="69"/>
      <c r="EXK60" s="69"/>
      <c r="EXL60" s="69"/>
      <c r="EXM60" s="69"/>
      <c r="EXN60" s="69"/>
      <c r="EXO60" s="69"/>
      <c r="EXP60" s="69"/>
      <c r="EXQ60" s="69"/>
      <c r="EXR60" s="69"/>
      <c r="EXS60" s="69"/>
      <c r="EXT60" s="69"/>
      <c r="EXU60" s="69"/>
      <c r="EXV60" s="69"/>
      <c r="EXW60" s="69"/>
      <c r="EXX60" s="69"/>
      <c r="EXY60" s="69"/>
      <c r="EXZ60" s="69"/>
      <c r="EYA60" s="69"/>
      <c r="EYB60" s="69"/>
      <c r="EYC60" s="69"/>
      <c r="EYD60" s="69"/>
      <c r="EYE60" s="69"/>
      <c r="EYF60" s="69"/>
      <c r="EYG60" s="69"/>
      <c r="EYH60" s="69"/>
      <c r="EYI60" s="69"/>
      <c r="EYJ60" s="69"/>
      <c r="EYK60" s="69"/>
      <c r="EYL60" s="69"/>
      <c r="EYM60" s="69"/>
      <c r="EYN60" s="69"/>
      <c r="EYO60" s="69"/>
      <c r="EYP60" s="69"/>
      <c r="EYQ60" s="69"/>
      <c r="EYR60" s="69"/>
      <c r="EYS60" s="69"/>
      <c r="EYT60" s="69"/>
      <c r="EYU60" s="69"/>
      <c r="EYV60" s="69"/>
      <c r="EYW60" s="69"/>
      <c r="EYX60" s="69"/>
      <c r="EYY60" s="69"/>
      <c r="EYZ60" s="69"/>
      <c r="EZA60" s="69"/>
      <c r="EZB60" s="69"/>
      <c r="EZC60" s="69"/>
      <c r="EZD60" s="69"/>
      <c r="EZE60" s="69"/>
      <c r="EZF60" s="69"/>
      <c r="EZG60" s="69"/>
      <c r="EZH60" s="69"/>
      <c r="EZI60" s="69"/>
      <c r="EZJ60" s="69"/>
      <c r="EZK60" s="69"/>
      <c r="EZL60" s="69"/>
      <c r="EZM60" s="69"/>
      <c r="EZN60" s="69"/>
      <c r="EZO60" s="69"/>
      <c r="EZP60" s="69"/>
      <c r="EZQ60" s="69"/>
      <c r="EZR60" s="69"/>
      <c r="EZS60" s="69"/>
      <c r="EZT60" s="69"/>
      <c r="EZU60" s="69"/>
      <c r="EZV60" s="69"/>
      <c r="EZW60" s="69"/>
      <c r="EZX60" s="69"/>
      <c r="EZY60" s="69"/>
      <c r="EZZ60" s="69"/>
      <c r="FAA60" s="69"/>
      <c r="FAB60" s="69"/>
      <c r="FAC60" s="69"/>
      <c r="FAD60" s="69"/>
      <c r="FAE60" s="69"/>
      <c r="FAF60" s="69"/>
      <c r="FAG60" s="69"/>
      <c r="FAH60" s="69"/>
      <c r="FAI60" s="69"/>
      <c r="FAJ60" s="69"/>
      <c r="FAK60" s="69"/>
      <c r="FAL60" s="69"/>
      <c r="FAM60" s="69"/>
      <c r="FAN60" s="69"/>
      <c r="FAO60" s="69"/>
      <c r="FAP60" s="69"/>
      <c r="FAQ60" s="69"/>
      <c r="FAR60" s="69"/>
      <c r="FAS60" s="69"/>
      <c r="FAT60" s="69"/>
      <c r="FAU60" s="69"/>
      <c r="FAV60" s="69"/>
      <c r="FAW60" s="69"/>
      <c r="FAX60" s="69"/>
      <c r="FAY60" s="69"/>
      <c r="FAZ60" s="69"/>
      <c r="FBA60" s="69"/>
      <c r="FBB60" s="69"/>
      <c r="FBC60" s="69"/>
      <c r="FBD60" s="69"/>
      <c r="FBE60" s="69"/>
      <c r="FBF60" s="69"/>
      <c r="FBG60" s="69"/>
      <c r="FBH60" s="69"/>
      <c r="FBI60" s="69"/>
      <c r="FBJ60" s="69"/>
      <c r="FBK60" s="69"/>
      <c r="FBL60" s="69"/>
      <c r="FBM60" s="69"/>
      <c r="FBN60" s="69"/>
      <c r="FBO60" s="69"/>
      <c r="FBP60" s="69"/>
      <c r="FBQ60" s="69"/>
      <c r="FBR60" s="69"/>
      <c r="FBS60" s="69"/>
      <c r="FBT60" s="69"/>
      <c r="FBU60" s="69"/>
      <c r="FBV60" s="69"/>
      <c r="FBW60" s="69"/>
      <c r="FBX60" s="69"/>
      <c r="FBY60" s="69"/>
      <c r="FBZ60" s="69"/>
      <c r="FCA60" s="69"/>
      <c r="FCB60" s="69"/>
      <c r="FCC60" s="69"/>
      <c r="FCD60" s="69"/>
      <c r="FCE60" s="69"/>
      <c r="FCF60" s="69"/>
      <c r="FCG60" s="69"/>
      <c r="FCH60" s="69"/>
      <c r="FCI60" s="69"/>
      <c r="FCJ60" s="69"/>
      <c r="FCK60" s="69"/>
      <c r="FCL60" s="69"/>
      <c r="FCM60" s="69"/>
      <c r="FCN60" s="69"/>
      <c r="FCO60" s="69"/>
      <c r="FCP60" s="69"/>
      <c r="FCQ60" s="69"/>
      <c r="FCR60" s="69"/>
      <c r="FCS60" s="69"/>
      <c r="FCT60" s="69"/>
      <c r="FCU60" s="69"/>
      <c r="FCV60" s="69"/>
      <c r="FCW60" s="69"/>
      <c r="FCX60" s="69"/>
      <c r="FCY60" s="69"/>
      <c r="FCZ60" s="69"/>
      <c r="FDA60" s="69"/>
      <c r="FDB60" s="69"/>
      <c r="FDC60" s="69"/>
      <c r="FDD60" s="69"/>
      <c r="FDE60" s="69"/>
      <c r="FDF60" s="69"/>
      <c r="FDG60" s="69"/>
      <c r="FDH60" s="69"/>
      <c r="FDI60" s="69"/>
      <c r="FDJ60" s="69"/>
      <c r="FDK60" s="69"/>
      <c r="FDL60" s="69"/>
      <c r="FDM60" s="69"/>
      <c r="FDN60" s="69"/>
      <c r="FDO60" s="69"/>
      <c r="FDP60" s="69"/>
      <c r="FDQ60" s="69"/>
      <c r="FDR60" s="69"/>
      <c r="FDS60" s="69"/>
      <c r="FDT60" s="69"/>
      <c r="FDU60" s="69"/>
      <c r="FDV60" s="69"/>
      <c r="FDW60" s="69"/>
      <c r="FDX60" s="69"/>
      <c r="FDY60" s="69"/>
      <c r="FDZ60" s="69"/>
      <c r="FEA60" s="69"/>
      <c r="FEB60" s="69"/>
      <c r="FEC60" s="69"/>
      <c r="FED60" s="69"/>
      <c r="FEE60" s="69"/>
      <c r="FEF60" s="69"/>
      <c r="FEG60" s="69"/>
      <c r="FEH60" s="69"/>
      <c r="FEI60" s="69"/>
      <c r="FEJ60" s="69"/>
      <c r="FEK60" s="69"/>
      <c r="FEL60" s="69"/>
      <c r="FEM60" s="69"/>
      <c r="FEN60" s="69"/>
      <c r="FEO60" s="69"/>
      <c r="FEP60" s="69"/>
      <c r="FEQ60" s="69"/>
      <c r="FER60" s="69"/>
      <c r="FES60" s="69"/>
      <c r="FET60" s="69"/>
      <c r="FEU60" s="69"/>
      <c r="FEV60" s="69"/>
      <c r="FEW60" s="69"/>
      <c r="FEX60" s="69"/>
      <c r="FEY60" s="69"/>
      <c r="FEZ60" s="69"/>
      <c r="FFA60" s="69"/>
      <c r="FFB60" s="69"/>
      <c r="FFC60" s="69"/>
      <c r="FFD60" s="69"/>
      <c r="FFE60" s="69"/>
      <c r="FFF60" s="69"/>
      <c r="FFG60" s="69"/>
      <c r="FFH60" s="69"/>
      <c r="FFI60" s="69"/>
      <c r="FFJ60" s="69"/>
      <c r="FFK60" s="69"/>
      <c r="FFL60" s="69"/>
      <c r="FFM60" s="69"/>
      <c r="FFN60" s="69"/>
      <c r="FFO60" s="69"/>
      <c r="FFP60" s="69"/>
      <c r="FFQ60" s="69"/>
      <c r="FFR60" s="69"/>
      <c r="FFS60" s="69"/>
      <c r="FFT60" s="69"/>
      <c r="FFU60" s="69"/>
      <c r="FFV60" s="69"/>
      <c r="FFW60" s="69"/>
      <c r="FFX60" s="69"/>
      <c r="FFY60" s="69"/>
      <c r="FFZ60" s="69"/>
      <c r="FGA60" s="69"/>
      <c r="FGB60" s="69"/>
      <c r="FGC60" s="69"/>
      <c r="FGD60" s="69"/>
      <c r="FGE60" s="69"/>
      <c r="FGF60" s="69"/>
      <c r="FGG60" s="69"/>
      <c r="FGH60" s="69"/>
      <c r="FGI60" s="69"/>
      <c r="FGJ60" s="69"/>
      <c r="FGK60" s="69"/>
      <c r="FGL60" s="69"/>
      <c r="FGM60" s="69"/>
      <c r="FGN60" s="69"/>
      <c r="FGO60" s="69"/>
      <c r="FGP60" s="69"/>
      <c r="FGQ60" s="69"/>
      <c r="FGR60" s="69"/>
      <c r="FGS60" s="69"/>
      <c r="FGT60" s="69"/>
      <c r="FGU60" s="69"/>
      <c r="FGV60" s="69"/>
      <c r="FGW60" s="69"/>
      <c r="FGX60" s="69"/>
      <c r="FGY60" s="69"/>
      <c r="FGZ60" s="69"/>
      <c r="FHA60" s="69"/>
      <c r="FHB60" s="69"/>
      <c r="FHC60" s="69"/>
      <c r="FHD60" s="69"/>
      <c r="FHE60" s="69"/>
      <c r="FHF60" s="69"/>
      <c r="FHG60" s="69"/>
      <c r="FHH60" s="69"/>
      <c r="FHI60" s="69"/>
      <c r="FHJ60" s="69"/>
      <c r="FHK60" s="69"/>
      <c r="FHL60" s="69"/>
      <c r="FHM60" s="69"/>
      <c r="FHN60" s="69"/>
      <c r="FHO60" s="69"/>
      <c r="FHP60" s="69"/>
      <c r="FHQ60" s="69"/>
      <c r="FHR60" s="69"/>
      <c r="FHS60" s="69"/>
      <c r="FHT60" s="69"/>
      <c r="FHU60" s="69"/>
      <c r="FHV60" s="69"/>
      <c r="FHW60" s="69"/>
      <c r="FHX60" s="69"/>
      <c r="FHY60" s="69"/>
      <c r="FHZ60" s="69"/>
      <c r="FIA60" s="69"/>
      <c r="FIB60" s="69"/>
      <c r="FIC60" s="69"/>
      <c r="FID60" s="69"/>
      <c r="FIE60" s="69"/>
      <c r="FIF60" s="69"/>
      <c r="FIG60" s="69"/>
      <c r="FIH60" s="69"/>
      <c r="FII60" s="69"/>
      <c r="FIJ60" s="69"/>
      <c r="FIK60" s="69"/>
      <c r="FIL60" s="69"/>
      <c r="FIM60" s="69"/>
      <c r="FIN60" s="69"/>
      <c r="FIO60" s="69"/>
      <c r="FIP60" s="69"/>
      <c r="FIQ60" s="69"/>
      <c r="FIR60" s="69"/>
      <c r="FIS60" s="69"/>
      <c r="FIT60" s="69"/>
      <c r="FIU60" s="69"/>
      <c r="FIV60" s="69"/>
      <c r="FIW60" s="69"/>
      <c r="FIX60" s="69"/>
      <c r="FIY60" s="69"/>
      <c r="FIZ60" s="69"/>
      <c r="FJA60" s="69"/>
      <c r="FJB60" s="69"/>
      <c r="FJC60" s="69"/>
      <c r="FJD60" s="69"/>
      <c r="FJE60" s="69"/>
      <c r="FJF60" s="69"/>
      <c r="FJG60" s="69"/>
      <c r="FJH60" s="69"/>
      <c r="FJI60" s="69"/>
      <c r="FJJ60" s="69"/>
      <c r="FJK60" s="69"/>
      <c r="FJL60" s="69"/>
      <c r="FJM60" s="69"/>
      <c r="FJN60" s="69"/>
      <c r="FJO60" s="69"/>
      <c r="FJP60" s="69"/>
      <c r="FJQ60" s="69"/>
      <c r="FJR60" s="69"/>
      <c r="FJS60" s="69"/>
      <c r="FJT60" s="69"/>
      <c r="FJU60" s="69"/>
      <c r="FJV60" s="69"/>
      <c r="FJW60" s="69"/>
      <c r="FJX60" s="69"/>
      <c r="FJY60" s="69"/>
      <c r="FJZ60" s="69"/>
      <c r="FKA60" s="69"/>
      <c r="FKB60" s="69"/>
      <c r="FKC60" s="69"/>
      <c r="FKD60" s="69"/>
      <c r="FKE60" s="69"/>
      <c r="FKF60" s="69"/>
      <c r="FKG60" s="69"/>
      <c r="FKH60" s="69"/>
      <c r="FKI60" s="69"/>
      <c r="FKJ60" s="69"/>
      <c r="FKK60" s="69"/>
      <c r="FKL60" s="69"/>
      <c r="FKM60" s="69"/>
      <c r="FKN60" s="69"/>
      <c r="FKO60" s="69"/>
      <c r="FKP60" s="69"/>
      <c r="FKQ60" s="69"/>
      <c r="FKR60" s="69"/>
      <c r="FKS60" s="69"/>
      <c r="FKT60" s="69"/>
      <c r="FKU60" s="69"/>
      <c r="FKV60" s="69"/>
      <c r="FKW60" s="69"/>
      <c r="FKX60" s="69"/>
      <c r="FKY60" s="69"/>
      <c r="FKZ60" s="69"/>
      <c r="FLA60" s="69"/>
      <c r="FLB60" s="69"/>
      <c r="FLC60" s="69"/>
      <c r="FLD60" s="69"/>
      <c r="FLE60" s="69"/>
      <c r="FLF60" s="69"/>
      <c r="FLG60" s="69"/>
      <c r="FLH60" s="69"/>
      <c r="FLI60" s="69"/>
      <c r="FLJ60" s="69"/>
      <c r="FLK60" s="69"/>
      <c r="FLL60" s="69"/>
      <c r="FLM60" s="69"/>
      <c r="FLN60" s="69"/>
      <c r="FLO60" s="69"/>
      <c r="FLP60" s="69"/>
      <c r="FLQ60" s="69"/>
      <c r="FLR60" s="69"/>
      <c r="FLS60" s="69"/>
      <c r="FLT60" s="69"/>
      <c r="FLU60" s="69"/>
      <c r="FLV60" s="69"/>
      <c r="FLW60" s="69"/>
      <c r="FLX60" s="69"/>
      <c r="FLY60" s="69"/>
      <c r="FLZ60" s="69"/>
      <c r="FMA60" s="69"/>
      <c r="FMB60" s="69"/>
      <c r="FMC60" s="69"/>
      <c r="FMD60" s="69"/>
      <c r="FME60" s="69"/>
      <c r="FMF60" s="69"/>
      <c r="FMG60" s="69"/>
      <c r="FMH60" s="69"/>
      <c r="FMI60" s="69"/>
      <c r="FMJ60" s="69"/>
      <c r="FMK60" s="69"/>
      <c r="FML60" s="69"/>
      <c r="FMM60" s="69"/>
      <c r="FMN60" s="69"/>
      <c r="FMO60" s="69"/>
      <c r="FMP60" s="69"/>
      <c r="FMQ60" s="69"/>
      <c r="FMR60" s="69"/>
      <c r="FMS60" s="69"/>
      <c r="FMT60" s="69"/>
      <c r="FMU60" s="69"/>
      <c r="FMV60" s="69"/>
      <c r="FMW60" s="69"/>
      <c r="FMX60" s="69"/>
      <c r="FMY60" s="69"/>
      <c r="FMZ60" s="69"/>
      <c r="FNA60" s="69"/>
      <c r="FNB60" s="69"/>
      <c r="FNC60" s="69"/>
      <c r="FND60" s="69"/>
      <c r="FNE60" s="69"/>
      <c r="FNF60" s="69"/>
      <c r="FNG60" s="69"/>
      <c r="FNH60" s="69"/>
      <c r="FNI60" s="69"/>
      <c r="FNJ60" s="69"/>
      <c r="FNK60" s="69"/>
      <c r="FNL60" s="69"/>
      <c r="FNM60" s="69"/>
      <c r="FNN60" s="69"/>
      <c r="FNO60" s="69"/>
      <c r="FNP60" s="69"/>
      <c r="FNQ60" s="69"/>
      <c r="FNR60" s="69"/>
      <c r="FNS60" s="69"/>
      <c r="FNT60" s="69"/>
      <c r="FNU60" s="69"/>
      <c r="FNV60" s="69"/>
      <c r="FNW60" s="69"/>
      <c r="FNX60" s="69"/>
      <c r="FNY60" s="69"/>
      <c r="FNZ60" s="69"/>
      <c r="FOA60" s="69"/>
      <c r="FOB60" s="69"/>
      <c r="FOC60" s="69"/>
      <c r="FOD60" s="69"/>
      <c r="FOE60" s="69"/>
      <c r="FOF60" s="69"/>
      <c r="FOG60" s="69"/>
      <c r="FOH60" s="69"/>
      <c r="FOI60" s="69"/>
      <c r="FOJ60" s="69"/>
      <c r="FOK60" s="69"/>
      <c r="FOL60" s="69"/>
      <c r="FOM60" s="69"/>
      <c r="FON60" s="69"/>
      <c r="FOO60" s="69"/>
      <c r="FOP60" s="69"/>
      <c r="FOQ60" s="69"/>
      <c r="FOR60" s="69"/>
      <c r="FOS60" s="69"/>
      <c r="FOT60" s="69"/>
      <c r="FOU60" s="69"/>
      <c r="FOV60" s="69"/>
      <c r="FOW60" s="69"/>
      <c r="FOX60" s="69"/>
      <c r="FOY60" s="69"/>
      <c r="FOZ60" s="69"/>
      <c r="FPA60" s="69"/>
      <c r="FPB60" s="69"/>
      <c r="FPC60" s="69"/>
      <c r="FPD60" s="69"/>
      <c r="FPE60" s="69"/>
      <c r="FPF60" s="69"/>
      <c r="FPG60" s="69"/>
      <c r="FPH60" s="69"/>
      <c r="FPI60" s="69"/>
      <c r="FPJ60" s="69"/>
      <c r="FPK60" s="69"/>
      <c r="FPL60" s="69"/>
      <c r="FPM60" s="69"/>
      <c r="FPN60" s="69"/>
      <c r="FPO60" s="69"/>
      <c r="FPP60" s="69"/>
      <c r="FPQ60" s="69"/>
      <c r="FPR60" s="69"/>
      <c r="FPS60" s="69"/>
      <c r="FPT60" s="69"/>
      <c r="FPU60" s="69"/>
      <c r="FPV60" s="69"/>
      <c r="FPW60" s="69"/>
      <c r="FPX60" s="69"/>
      <c r="FPY60" s="69"/>
      <c r="FPZ60" s="69"/>
      <c r="FQA60" s="69"/>
      <c r="FQB60" s="69"/>
      <c r="FQC60" s="69"/>
      <c r="FQD60" s="69"/>
      <c r="FQE60" s="69"/>
      <c r="FQF60" s="69"/>
      <c r="FQG60" s="69"/>
      <c r="FQH60" s="69"/>
      <c r="FQI60" s="69"/>
      <c r="FQJ60" s="69"/>
      <c r="FQK60" s="69"/>
      <c r="FQL60" s="69"/>
      <c r="FQM60" s="69"/>
      <c r="FQN60" s="69"/>
      <c r="FQO60" s="69"/>
      <c r="FQP60" s="69"/>
      <c r="FQQ60" s="69"/>
      <c r="FQR60" s="69"/>
      <c r="FQS60" s="69"/>
      <c r="FQT60" s="69"/>
      <c r="FQU60" s="69"/>
      <c r="FQV60" s="69"/>
      <c r="FQW60" s="69"/>
      <c r="FQX60" s="69"/>
      <c r="FQY60" s="69"/>
      <c r="FQZ60" s="69"/>
      <c r="FRA60" s="69"/>
      <c r="FRB60" s="69"/>
      <c r="FRC60" s="69"/>
      <c r="FRD60" s="69"/>
      <c r="FRE60" s="69"/>
      <c r="FRF60" s="69"/>
      <c r="FRG60" s="69"/>
      <c r="FRH60" s="69"/>
      <c r="FRI60" s="69"/>
      <c r="FRJ60" s="69"/>
      <c r="FRK60" s="69"/>
      <c r="FRL60" s="69"/>
      <c r="FRM60" s="69"/>
      <c r="FRN60" s="69"/>
      <c r="FRO60" s="69"/>
      <c r="FRP60" s="69"/>
      <c r="FRQ60" s="69"/>
      <c r="FRR60" s="69"/>
      <c r="FRS60" s="69"/>
      <c r="FRT60" s="69"/>
      <c r="FRU60" s="69"/>
      <c r="FRV60" s="69"/>
      <c r="FRW60" s="69"/>
      <c r="FRX60" s="69"/>
      <c r="FRY60" s="69"/>
      <c r="FRZ60" s="69"/>
      <c r="FSA60" s="69"/>
      <c r="FSB60" s="69"/>
      <c r="FSC60" s="69"/>
      <c r="FSD60" s="69"/>
      <c r="FSE60" s="69"/>
      <c r="FSF60" s="69"/>
      <c r="FSG60" s="69"/>
      <c r="FSH60" s="69"/>
      <c r="FSI60" s="69"/>
      <c r="FSJ60" s="69"/>
      <c r="FSK60" s="69"/>
      <c r="FSL60" s="69"/>
      <c r="FSM60" s="69"/>
      <c r="FSN60" s="69"/>
      <c r="FSO60" s="69"/>
      <c r="FSP60" s="69"/>
      <c r="FSQ60" s="69"/>
      <c r="FSR60" s="69"/>
      <c r="FSS60" s="69"/>
      <c r="FST60" s="69"/>
      <c r="FSU60" s="69"/>
      <c r="FSV60" s="69"/>
      <c r="FSW60" s="69"/>
      <c r="FSX60" s="69"/>
      <c r="FSY60" s="69"/>
      <c r="FSZ60" s="69"/>
      <c r="FTA60" s="69"/>
      <c r="FTB60" s="69"/>
      <c r="FTC60" s="69"/>
      <c r="FTD60" s="69"/>
      <c r="FTE60" s="69"/>
      <c r="FTF60" s="69"/>
      <c r="FTG60" s="69"/>
      <c r="FTH60" s="69"/>
      <c r="FTI60" s="69"/>
      <c r="FTJ60" s="69"/>
      <c r="FTK60" s="69"/>
      <c r="FTL60" s="69"/>
      <c r="FTM60" s="69"/>
      <c r="FTN60" s="69"/>
      <c r="FTO60" s="69"/>
      <c r="FTP60" s="69"/>
      <c r="FTQ60" s="69"/>
      <c r="FTR60" s="69"/>
      <c r="FTS60" s="69"/>
      <c r="FTT60" s="69"/>
      <c r="FTU60" s="69"/>
      <c r="FTV60" s="69"/>
      <c r="FTW60" s="69"/>
      <c r="FTX60" s="69"/>
      <c r="FTY60" s="69"/>
      <c r="FTZ60" s="69"/>
      <c r="FUA60" s="69"/>
      <c r="FUB60" s="69"/>
      <c r="FUC60" s="69"/>
      <c r="FUD60" s="69"/>
      <c r="FUE60" s="69"/>
      <c r="FUF60" s="69"/>
      <c r="FUG60" s="69"/>
      <c r="FUH60" s="69"/>
      <c r="FUI60" s="69"/>
      <c r="FUJ60" s="69"/>
      <c r="FUK60" s="69"/>
      <c r="FUL60" s="69"/>
      <c r="FUM60" s="69"/>
      <c r="FUN60" s="69"/>
      <c r="FUO60" s="69"/>
      <c r="FUP60" s="69"/>
      <c r="FUQ60" s="69"/>
      <c r="FUR60" s="69"/>
      <c r="FUS60" s="69"/>
      <c r="FUT60" s="69"/>
      <c r="FUU60" s="69"/>
      <c r="FUV60" s="69"/>
      <c r="FUW60" s="69"/>
      <c r="FUX60" s="69"/>
      <c r="FUY60" s="69"/>
      <c r="FUZ60" s="69"/>
      <c r="FVA60" s="69"/>
      <c r="FVB60" s="69"/>
      <c r="FVC60" s="69"/>
      <c r="FVD60" s="69"/>
      <c r="FVE60" s="69"/>
      <c r="FVF60" s="69"/>
      <c r="FVG60" s="69"/>
      <c r="FVH60" s="69"/>
      <c r="FVI60" s="69"/>
      <c r="FVJ60" s="69"/>
      <c r="FVK60" s="69"/>
      <c r="FVL60" s="69"/>
      <c r="FVM60" s="69"/>
      <c r="FVN60" s="69"/>
      <c r="FVO60" s="69"/>
      <c r="FVP60" s="69"/>
      <c r="FVQ60" s="69"/>
      <c r="FVR60" s="69"/>
      <c r="FVS60" s="69"/>
      <c r="FVT60" s="69"/>
      <c r="FVU60" s="69"/>
      <c r="FVV60" s="69"/>
      <c r="FVW60" s="69"/>
      <c r="FVX60" s="69"/>
      <c r="FVY60" s="69"/>
      <c r="FVZ60" s="69"/>
      <c r="FWA60" s="69"/>
      <c r="FWB60" s="69"/>
      <c r="FWC60" s="69"/>
      <c r="FWD60" s="69"/>
      <c r="FWE60" s="69"/>
      <c r="FWF60" s="69"/>
      <c r="FWG60" s="69"/>
      <c r="FWH60" s="69"/>
      <c r="FWI60" s="69"/>
      <c r="FWJ60" s="69"/>
      <c r="FWK60" s="69"/>
      <c r="FWL60" s="69"/>
      <c r="FWM60" s="69"/>
      <c r="FWN60" s="69"/>
      <c r="FWO60" s="69"/>
      <c r="FWP60" s="69"/>
      <c r="FWQ60" s="69"/>
      <c r="FWR60" s="69"/>
      <c r="FWS60" s="69"/>
      <c r="FWT60" s="69"/>
      <c r="FWU60" s="69"/>
      <c r="FWV60" s="69"/>
      <c r="FWW60" s="69"/>
      <c r="FWX60" s="69"/>
      <c r="FWY60" s="69"/>
      <c r="FWZ60" s="69"/>
      <c r="FXA60" s="69"/>
      <c r="FXB60" s="69"/>
      <c r="FXC60" s="69"/>
      <c r="FXD60" s="69"/>
      <c r="FXE60" s="69"/>
      <c r="FXF60" s="69"/>
      <c r="FXG60" s="69"/>
      <c r="FXH60" s="69"/>
      <c r="FXI60" s="69"/>
      <c r="FXJ60" s="69"/>
      <c r="FXK60" s="69"/>
      <c r="FXL60" s="69"/>
      <c r="FXM60" s="69"/>
      <c r="FXN60" s="69"/>
      <c r="FXO60" s="69"/>
      <c r="FXP60" s="69"/>
      <c r="FXQ60" s="69"/>
      <c r="FXR60" s="69"/>
      <c r="FXS60" s="69"/>
      <c r="FXT60" s="69"/>
      <c r="FXU60" s="69"/>
      <c r="FXV60" s="69"/>
      <c r="FXW60" s="69"/>
      <c r="FXX60" s="69"/>
      <c r="FXY60" s="69"/>
      <c r="FXZ60" s="69"/>
      <c r="FYA60" s="69"/>
      <c r="FYB60" s="69"/>
      <c r="FYC60" s="69"/>
      <c r="FYD60" s="69"/>
      <c r="FYE60" s="69"/>
      <c r="FYF60" s="69"/>
      <c r="FYG60" s="69"/>
      <c r="FYH60" s="69"/>
      <c r="FYI60" s="69"/>
      <c r="FYJ60" s="69"/>
      <c r="FYK60" s="69"/>
      <c r="FYL60" s="69"/>
      <c r="FYM60" s="69"/>
      <c r="FYN60" s="69"/>
      <c r="FYO60" s="69"/>
      <c r="FYP60" s="69"/>
      <c r="FYQ60" s="69"/>
      <c r="FYR60" s="69"/>
      <c r="FYS60" s="69"/>
      <c r="FYT60" s="69"/>
      <c r="FYU60" s="69"/>
      <c r="FYV60" s="69"/>
      <c r="FYW60" s="69"/>
      <c r="FYX60" s="69"/>
      <c r="FYY60" s="69"/>
      <c r="FYZ60" s="69"/>
      <c r="FZA60" s="69"/>
      <c r="FZB60" s="69"/>
      <c r="FZC60" s="69"/>
      <c r="FZD60" s="69"/>
      <c r="FZE60" s="69"/>
      <c r="FZF60" s="69"/>
      <c r="FZG60" s="69"/>
      <c r="FZH60" s="69"/>
      <c r="FZI60" s="69"/>
      <c r="FZJ60" s="69"/>
      <c r="FZK60" s="69"/>
      <c r="FZL60" s="69"/>
      <c r="FZM60" s="69"/>
      <c r="FZN60" s="69"/>
      <c r="FZO60" s="69"/>
      <c r="FZP60" s="69"/>
      <c r="FZQ60" s="69"/>
      <c r="FZR60" s="69"/>
      <c r="FZS60" s="69"/>
      <c r="FZT60" s="69"/>
      <c r="FZU60" s="69"/>
      <c r="FZV60" s="69"/>
      <c r="FZW60" s="69"/>
      <c r="FZX60" s="69"/>
      <c r="FZY60" s="69"/>
      <c r="FZZ60" s="69"/>
      <c r="GAA60" s="69"/>
      <c r="GAB60" s="69"/>
      <c r="GAC60" s="69"/>
      <c r="GAD60" s="69"/>
      <c r="GAE60" s="69"/>
      <c r="GAF60" s="69"/>
      <c r="GAG60" s="69"/>
      <c r="GAH60" s="69"/>
      <c r="GAI60" s="69"/>
      <c r="GAJ60" s="69"/>
      <c r="GAK60" s="69"/>
      <c r="GAL60" s="69"/>
      <c r="GAM60" s="69"/>
      <c r="GAN60" s="69"/>
      <c r="GAO60" s="69"/>
      <c r="GAP60" s="69"/>
      <c r="GAQ60" s="69"/>
      <c r="GAR60" s="69"/>
      <c r="GAS60" s="69"/>
      <c r="GAT60" s="69"/>
      <c r="GAU60" s="69"/>
      <c r="GAV60" s="69"/>
      <c r="GAW60" s="69"/>
      <c r="GAX60" s="69"/>
      <c r="GAY60" s="69"/>
      <c r="GAZ60" s="69"/>
      <c r="GBA60" s="69"/>
      <c r="GBB60" s="69"/>
      <c r="GBC60" s="69"/>
      <c r="GBD60" s="69"/>
      <c r="GBE60" s="69"/>
      <c r="GBF60" s="69"/>
      <c r="GBG60" s="69"/>
      <c r="GBH60" s="69"/>
      <c r="GBI60" s="69"/>
      <c r="GBJ60" s="69"/>
      <c r="GBK60" s="69"/>
      <c r="GBL60" s="69"/>
      <c r="GBM60" s="69"/>
      <c r="GBN60" s="69"/>
      <c r="GBO60" s="69"/>
      <c r="GBP60" s="69"/>
      <c r="GBQ60" s="69"/>
      <c r="GBR60" s="69"/>
      <c r="GBS60" s="69"/>
      <c r="GBT60" s="69"/>
      <c r="GBU60" s="69"/>
      <c r="GBV60" s="69"/>
      <c r="GBW60" s="69"/>
      <c r="GBX60" s="69"/>
      <c r="GBY60" s="69"/>
      <c r="GBZ60" s="69"/>
      <c r="GCA60" s="69"/>
      <c r="GCB60" s="69"/>
      <c r="GCC60" s="69"/>
      <c r="GCD60" s="69"/>
      <c r="GCE60" s="69"/>
      <c r="GCF60" s="69"/>
      <c r="GCG60" s="69"/>
      <c r="GCH60" s="69"/>
      <c r="GCI60" s="69"/>
      <c r="GCJ60" s="69"/>
      <c r="GCK60" s="69"/>
      <c r="GCL60" s="69"/>
      <c r="GCM60" s="69"/>
      <c r="GCN60" s="69"/>
      <c r="GCO60" s="69"/>
      <c r="GCP60" s="69"/>
      <c r="GCQ60" s="69"/>
      <c r="GCR60" s="69"/>
      <c r="GCS60" s="69"/>
      <c r="GCT60" s="69"/>
      <c r="GCU60" s="69"/>
      <c r="GCV60" s="69"/>
      <c r="GCW60" s="69"/>
      <c r="GCX60" s="69"/>
      <c r="GCY60" s="69"/>
      <c r="GCZ60" s="69"/>
      <c r="GDA60" s="69"/>
      <c r="GDB60" s="69"/>
      <c r="GDC60" s="69"/>
      <c r="GDD60" s="69"/>
      <c r="GDE60" s="69"/>
      <c r="GDF60" s="69"/>
      <c r="GDG60" s="69"/>
      <c r="GDH60" s="69"/>
      <c r="GDI60" s="69"/>
      <c r="GDJ60" s="69"/>
      <c r="GDK60" s="69"/>
      <c r="GDL60" s="69"/>
      <c r="GDM60" s="69"/>
      <c r="GDN60" s="69"/>
      <c r="GDO60" s="69"/>
      <c r="GDP60" s="69"/>
      <c r="GDQ60" s="69"/>
      <c r="GDR60" s="69"/>
      <c r="GDS60" s="69"/>
      <c r="GDT60" s="69"/>
      <c r="GDU60" s="69"/>
      <c r="GDV60" s="69"/>
      <c r="GDW60" s="69"/>
      <c r="GDX60" s="69"/>
      <c r="GDY60" s="69"/>
      <c r="GDZ60" s="69"/>
      <c r="GEA60" s="69"/>
      <c r="GEB60" s="69"/>
      <c r="GEC60" s="69"/>
      <c r="GED60" s="69"/>
      <c r="GEE60" s="69"/>
      <c r="GEF60" s="69"/>
      <c r="GEG60" s="69"/>
      <c r="GEH60" s="69"/>
      <c r="GEI60" s="69"/>
      <c r="GEJ60" s="69"/>
      <c r="GEK60" s="69"/>
      <c r="GEL60" s="69"/>
      <c r="GEM60" s="69"/>
      <c r="GEN60" s="69"/>
      <c r="GEO60" s="69"/>
      <c r="GEP60" s="69"/>
      <c r="GEQ60" s="69"/>
      <c r="GER60" s="69"/>
      <c r="GES60" s="69"/>
      <c r="GET60" s="69"/>
      <c r="GEU60" s="69"/>
      <c r="GEV60" s="69"/>
      <c r="GEW60" s="69"/>
      <c r="GEX60" s="69"/>
      <c r="GEY60" s="69"/>
      <c r="GEZ60" s="69"/>
      <c r="GFA60" s="69"/>
      <c r="GFB60" s="69"/>
      <c r="GFC60" s="69"/>
      <c r="GFD60" s="69"/>
      <c r="GFE60" s="69"/>
      <c r="GFF60" s="69"/>
      <c r="GFG60" s="69"/>
      <c r="GFH60" s="69"/>
      <c r="GFI60" s="69"/>
      <c r="GFJ60" s="69"/>
      <c r="GFK60" s="69"/>
      <c r="GFL60" s="69"/>
      <c r="GFM60" s="69"/>
      <c r="GFN60" s="69"/>
      <c r="GFO60" s="69"/>
      <c r="GFP60" s="69"/>
      <c r="GFQ60" s="69"/>
      <c r="GFR60" s="69"/>
      <c r="GFS60" s="69"/>
      <c r="GFT60" s="69"/>
      <c r="GFU60" s="69"/>
      <c r="GFV60" s="69"/>
      <c r="GFW60" s="69"/>
      <c r="GFX60" s="69"/>
      <c r="GFY60" s="69"/>
      <c r="GFZ60" s="69"/>
      <c r="GGA60" s="69"/>
      <c r="GGB60" s="69"/>
      <c r="GGC60" s="69"/>
      <c r="GGD60" s="69"/>
      <c r="GGE60" s="69"/>
      <c r="GGF60" s="69"/>
      <c r="GGG60" s="69"/>
      <c r="GGH60" s="69"/>
      <c r="GGI60" s="69"/>
      <c r="GGJ60" s="69"/>
      <c r="GGK60" s="69"/>
      <c r="GGL60" s="69"/>
      <c r="GGM60" s="69"/>
      <c r="GGN60" s="69"/>
      <c r="GGO60" s="69"/>
      <c r="GGP60" s="69"/>
      <c r="GGQ60" s="69"/>
      <c r="GGR60" s="69"/>
      <c r="GGS60" s="69"/>
      <c r="GGT60" s="69"/>
      <c r="GGU60" s="69"/>
      <c r="GGV60" s="69"/>
      <c r="GGW60" s="69"/>
      <c r="GGX60" s="69"/>
      <c r="GGY60" s="69"/>
      <c r="GGZ60" s="69"/>
      <c r="GHA60" s="69"/>
      <c r="GHB60" s="69"/>
      <c r="GHC60" s="69"/>
      <c r="GHD60" s="69"/>
      <c r="GHE60" s="69"/>
      <c r="GHF60" s="69"/>
      <c r="GHG60" s="69"/>
      <c r="GHH60" s="69"/>
      <c r="GHI60" s="69"/>
      <c r="GHJ60" s="69"/>
      <c r="GHK60" s="69"/>
      <c r="GHL60" s="69"/>
      <c r="GHM60" s="69"/>
      <c r="GHN60" s="69"/>
      <c r="GHO60" s="69"/>
      <c r="GHP60" s="69"/>
      <c r="GHQ60" s="69"/>
      <c r="GHR60" s="69"/>
      <c r="GHS60" s="69"/>
      <c r="GHT60" s="69"/>
      <c r="GHU60" s="69"/>
      <c r="GHV60" s="69"/>
      <c r="GHW60" s="69"/>
      <c r="GHX60" s="69"/>
      <c r="GHY60" s="69"/>
      <c r="GHZ60" s="69"/>
      <c r="GIA60" s="69"/>
      <c r="GIB60" s="69"/>
      <c r="GIC60" s="69"/>
      <c r="GID60" s="69"/>
      <c r="GIE60" s="69"/>
      <c r="GIF60" s="69"/>
      <c r="GIG60" s="69"/>
      <c r="GIH60" s="69"/>
      <c r="GII60" s="69"/>
      <c r="GIJ60" s="69"/>
      <c r="GIK60" s="69"/>
      <c r="GIL60" s="69"/>
      <c r="GIM60" s="69"/>
      <c r="GIN60" s="69"/>
      <c r="GIO60" s="69"/>
      <c r="GIP60" s="69"/>
      <c r="GIQ60" s="69"/>
      <c r="GIR60" s="69"/>
      <c r="GIS60" s="69"/>
      <c r="GIT60" s="69"/>
      <c r="GIU60" s="69"/>
      <c r="GIV60" s="69"/>
      <c r="GIW60" s="69"/>
      <c r="GIX60" s="69"/>
      <c r="GIY60" s="69"/>
      <c r="GIZ60" s="69"/>
      <c r="GJA60" s="69"/>
      <c r="GJB60" s="69"/>
      <c r="GJC60" s="69"/>
      <c r="GJD60" s="69"/>
      <c r="GJE60" s="69"/>
      <c r="GJF60" s="69"/>
      <c r="GJG60" s="69"/>
      <c r="GJH60" s="69"/>
      <c r="GJI60" s="69"/>
      <c r="GJJ60" s="69"/>
      <c r="GJK60" s="69"/>
      <c r="GJL60" s="69"/>
      <c r="GJM60" s="69"/>
      <c r="GJN60" s="69"/>
      <c r="GJO60" s="69"/>
      <c r="GJP60" s="69"/>
      <c r="GJQ60" s="69"/>
      <c r="GJR60" s="69"/>
      <c r="GJS60" s="69"/>
      <c r="GJT60" s="69"/>
      <c r="GJU60" s="69"/>
      <c r="GJV60" s="69"/>
      <c r="GJW60" s="69"/>
      <c r="GJX60" s="69"/>
      <c r="GJY60" s="69"/>
      <c r="GJZ60" s="69"/>
      <c r="GKA60" s="69"/>
      <c r="GKB60" s="69"/>
      <c r="GKC60" s="69"/>
      <c r="GKD60" s="69"/>
      <c r="GKE60" s="69"/>
      <c r="GKF60" s="69"/>
      <c r="GKG60" s="69"/>
      <c r="GKH60" s="69"/>
      <c r="GKI60" s="69"/>
      <c r="GKJ60" s="69"/>
      <c r="GKK60" s="69"/>
      <c r="GKL60" s="69"/>
      <c r="GKM60" s="69"/>
      <c r="GKN60" s="69"/>
      <c r="GKO60" s="69"/>
      <c r="GKP60" s="69"/>
      <c r="GKQ60" s="69"/>
      <c r="GKR60" s="69"/>
      <c r="GKS60" s="69"/>
      <c r="GKT60" s="69"/>
      <c r="GKU60" s="69"/>
      <c r="GKV60" s="69"/>
      <c r="GKW60" s="69"/>
      <c r="GKX60" s="69"/>
      <c r="GKY60" s="69"/>
      <c r="GKZ60" s="69"/>
      <c r="GLA60" s="69"/>
      <c r="GLB60" s="69"/>
      <c r="GLC60" s="69"/>
      <c r="GLD60" s="69"/>
      <c r="GLE60" s="69"/>
      <c r="GLF60" s="69"/>
      <c r="GLG60" s="69"/>
      <c r="GLH60" s="69"/>
      <c r="GLI60" s="69"/>
      <c r="GLJ60" s="69"/>
      <c r="GLK60" s="69"/>
      <c r="GLL60" s="69"/>
      <c r="GLM60" s="69"/>
      <c r="GLN60" s="69"/>
      <c r="GLO60" s="69"/>
      <c r="GLP60" s="69"/>
      <c r="GLQ60" s="69"/>
      <c r="GLR60" s="69"/>
      <c r="GLS60" s="69"/>
      <c r="GLT60" s="69"/>
      <c r="GLU60" s="69"/>
      <c r="GLV60" s="69"/>
      <c r="GLW60" s="69"/>
      <c r="GLX60" s="69"/>
      <c r="GLY60" s="69"/>
      <c r="GLZ60" s="69"/>
      <c r="GMA60" s="69"/>
      <c r="GMB60" s="69"/>
      <c r="GMC60" s="69"/>
      <c r="GMD60" s="69"/>
      <c r="GME60" s="69"/>
      <c r="GMF60" s="69"/>
      <c r="GMG60" s="69"/>
      <c r="GMH60" s="69"/>
      <c r="GMI60" s="69"/>
      <c r="GMJ60" s="69"/>
      <c r="GMK60" s="69"/>
      <c r="GML60" s="69"/>
      <c r="GMM60" s="69"/>
      <c r="GMN60" s="69"/>
      <c r="GMO60" s="69"/>
      <c r="GMP60" s="69"/>
      <c r="GMQ60" s="69"/>
      <c r="GMR60" s="69"/>
      <c r="GMS60" s="69"/>
      <c r="GMT60" s="69"/>
      <c r="GMU60" s="69"/>
      <c r="GMV60" s="69"/>
      <c r="GMW60" s="69"/>
      <c r="GMX60" s="69"/>
      <c r="GMY60" s="69"/>
      <c r="GMZ60" s="69"/>
      <c r="GNA60" s="69"/>
      <c r="GNB60" s="69"/>
      <c r="GNC60" s="69"/>
      <c r="GND60" s="69"/>
      <c r="GNE60" s="69"/>
      <c r="GNF60" s="69"/>
      <c r="GNG60" s="69"/>
      <c r="GNH60" s="69"/>
      <c r="GNI60" s="69"/>
      <c r="GNJ60" s="69"/>
      <c r="GNK60" s="69"/>
      <c r="GNL60" s="69"/>
      <c r="GNM60" s="69"/>
      <c r="GNN60" s="69"/>
      <c r="GNO60" s="69"/>
      <c r="GNP60" s="69"/>
      <c r="GNQ60" s="69"/>
      <c r="GNR60" s="69"/>
      <c r="GNS60" s="69"/>
      <c r="GNT60" s="69"/>
      <c r="GNU60" s="69"/>
      <c r="GNV60" s="69"/>
      <c r="GNW60" s="69"/>
      <c r="GNX60" s="69"/>
      <c r="GNY60" s="69"/>
      <c r="GNZ60" s="69"/>
      <c r="GOA60" s="69"/>
      <c r="GOB60" s="69"/>
      <c r="GOC60" s="69"/>
      <c r="GOD60" s="69"/>
      <c r="GOE60" s="69"/>
      <c r="GOF60" s="69"/>
      <c r="GOG60" s="69"/>
      <c r="GOH60" s="69"/>
      <c r="GOI60" s="69"/>
      <c r="GOJ60" s="69"/>
      <c r="GOK60" s="69"/>
      <c r="GOL60" s="69"/>
      <c r="GOM60" s="69"/>
      <c r="GON60" s="69"/>
      <c r="GOO60" s="69"/>
      <c r="GOP60" s="69"/>
      <c r="GOQ60" s="69"/>
      <c r="GOR60" s="69"/>
      <c r="GOS60" s="69"/>
      <c r="GOT60" s="69"/>
      <c r="GOU60" s="69"/>
      <c r="GOV60" s="69"/>
      <c r="GOW60" s="69"/>
      <c r="GOX60" s="69"/>
      <c r="GOY60" s="69"/>
      <c r="GOZ60" s="69"/>
      <c r="GPA60" s="69"/>
      <c r="GPB60" s="69"/>
      <c r="GPC60" s="69"/>
      <c r="GPD60" s="69"/>
      <c r="GPE60" s="69"/>
      <c r="GPF60" s="69"/>
      <c r="GPG60" s="69"/>
      <c r="GPH60" s="69"/>
      <c r="GPI60" s="69"/>
      <c r="GPJ60" s="69"/>
      <c r="GPK60" s="69"/>
      <c r="GPL60" s="69"/>
      <c r="GPM60" s="69"/>
      <c r="GPN60" s="69"/>
      <c r="GPO60" s="69"/>
      <c r="GPP60" s="69"/>
      <c r="GPQ60" s="69"/>
      <c r="GPR60" s="69"/>
      <c r="GPS60" s="69"/>
      <c r="GPT60" s="69"/>
      <c r="GPU60" s="69"/>
      <c r="GPV60" s="69"/>
      <c r="GPW60" s="69"/>
      <c r="GPX60" s="69"/>
      <c r="GPY60" s="69"/>
      <c r="GPZ60" s="69"/>
      <c r="GQA60" s="69"/>
      <c r="GQB60" s="69"/>
      <c r="GQC60" s="69"/>
      <c r="GQD60" s="69"/>
      <c r="GQE60" s="69"/>
      <c r="GQF60" s="69"/>
      <c r="GQG60" s="69"/>
      <c r="GQH60" s="69"/>
      <c r="GQI60" s="69"/>
      <c r="GQJ60" s="69"/>
      <c r="GQK60" s="69"/>
      <c r="GQL60" s="69"/>
      <c r="GQM60" s="69"/>
      <c r="GQN60" s="69"/>
      <c r="GQO60" s="69"/>
      <c r="GQP60" s="69"/>
      <c r="GQQ60" s="69"/>
      <c r="GQR60" s="69"/>
      <c r="GQS60" s="69"/>
      <c r="GQT60" s="69"/>
      <c r="GQU60" s="69"/>
      <c r="GQV60" s="69"/>
      <c r="GQW60" s="69"/>
      <c r="GQX60" s="69"/>
      <c r="GQY60" s="69"/>
      <c r="GQZ60" s="69"/>
      <c r="GRA60" s="69"/>
      <c r="GRB60" s="69"/>
      <c r="GRC60" s="69"/>
      <c r="GRD60" s="69"/>
      <c r="GRE60" s="69"/>
      <c r="GRF60" s="69"/>
      <c r="GRG60" s="69"/>
      <c r="GRH60" s="69"/>
      <c r="GRI60" s="69"/>
      <c r="GRJ60" s="69"/>
      <c r="GRK60" s="69"/>
      <c r="GRL60" s="69"/>
      <c r="GRM60" s="69"/>
      <c r="GRN60" s="69"/>
      <c r="GRO60" s="69"/>
      <c r="GRP60" s="69"/>
      <c r="GRQ60" s="69"/>
      <c r="GRR60" s="69"/>
      <c r="GRS60" s="69"/>
      <c r="GRT60" s="69"/>
      <c r="GRU60" s="69"/>
      <c r="GRV60" s="69"/>
      <c r="GRW60" s="69"/>
      <c r="GRX60" s="69"/>
      <c r="GRY60" s="69"/>
      <c r="GRZ60" s="69"/>
      <c r="GSA60" s="69"/>
      <c r="GSB60" s="69"/>
      <c r="GSC60" s="69"/>
      <c r="GSD60" s="69"/>
      <c r="GSE60" s="69"/>
      <c r="GSF60" s="69"/>
      <c r="GSG60" s="69"/>
      <c r="GSH60" s="69"/>
      <c r="GSI60" s="69"/>
      <c r="GSJ60" s="69"/>
      <c r="GSK60" s="69"/>
      <c r="GSL60" s="69"/>
      <c r="GSM60" s="69"/>
      <c r="GSN60" s="69"/>
      <c r="GSO60" s="69"/>
      <c r="GSP60" s="69"/>
      <c r="GSQ60" s="69"/>
      <c r="GSR60" s="69"/>
      <c r="GSS60" s="69"/>
      <c r="GST60" s="69"/>
      <c r="GSU60" s="69"/>
      <c r="GSV60" s="69"/>
      <c r="GSW60" s="69"/>
      <c r="GSX60" s="69"/>
      <c r="GSY60" s="69"/>
      <c r="GSZ60" s="69"/>
      <c r="GTA60" s="69"/>
      <c r="GTB60" s="69"/>
      <c r="GTC60" s="69"/>
      <c r="GTD60" s="69"/>
      <c r="GTE60" s="69"/>
      <c r="GTF60" s="69"/>
      <c r="GTG60" s="69"/>
      <c r="GTH60" s="69"/>
      <c r="GTI60" s="69"/>
      <c r="GTJ60" s="69"/>
      <c r="GTK60" s="69"/>
      <c r="GTL60" s="69"/>
      <c r="GTM60" s="69"/>
      <c r="GTN60" s="69"/>
      <c r="GTO60" s="69"/>
      <c r="GTP60" s="69"/>
      <c r="GTQ60" s="69"/>
      <c r="GTR60" s="69"/>
      <c r="GTS60" s="69"/>
      <c r="GTT60" s="69"/>
      <c r="GTU60" s="69"/>
      <c r="GTV60" s="69"/>
      <c r="GTW60" s="69"/>
      <c r="GTX60" s="69"/>
      <c r="GTY60" s="69"/>
      <c r="GTZ60" s="69"/>
      <c r="GUA60" s="69"/>
      <c r="GUB60" s="69"/>
      <c r="GUC60" s="69"/>
      <c r="GUD60" s="69"/>
      <c r="GUE60" s="69"/>
      <c r="GUF60" s="69"/>
      <c r="GUG60" s="69"/>
      <c r="GUH60" s="69"/>
      <c r="GUI60" s="69"/>
      <c r="GUJ60" s="69"/>
      <c r="GUK60" s="69"/>
      <c r="GUL60" s="69"/>
      <c r="GUM60" s="69"/>
      <c r="GUN60" s="69"/>
      <c r="GUO60" s="69"/>
      <c r="GUP60" s="69"/>
      <c r="GUQ60" s="69"/>
      <c r="GUR60" s="69"/>
      <c r="GUS60" s="69"/>
      <c r="GUT60" s="69"/>
      <c r="GUU60" s="69"/>
      <c r="GUV60" s="69"/>
      <c r="GUW60" s="69"/>
      <c r="GUX60" s="69"/>
      <c r="GUY60" s="69"/>
      <c r="GUZ60" s="69"/>
      <c r="GVA60" s="69"/>
      <c r="GVB60" s="69"/>
      <c r="GVC60" s="69"/>
      <c r="GVD60" s="69"/>
      <c r="GVE60" s="69"/>
      <c r="GVF60" s="69"/>
      <c r="GVG60" s="69"/>
      <c r="GVH60" s="69"/>
      <c r="GVI60" s="69"/>
      <c r="GVJ60" s="69"/>
      <c r="GVK60" s="69"/>
      <c r="GVL60" s="69"/>
      <c r="GVM60" s="69"/>
      <c r="GVN60" s="69"/>
      <c r="GVO60" s="69"/>
      <c r="GVP60" s="69"/>
      <c r="GVQ60" s="69"/>
      <c r="GVR60" s="69"/>
      <c r="GVS60" s="69"/>
      <c r="GVT60" s="69"/>
      <c r="GVU60" s="69"/>
      <c r="GVV60" s="69"/>
      <c r="GVW60" s="69"/>
      <c r="GVX60" s="69"/>
      <c r="GVY60" s="69"/>
      <c r="GVZ60" s="69"/>
      <c r="GWA60" s="69"/>
      <c r="GWB60" s="69"/>
      <c r="GWC60" s="69"/>
      <c r="GWD60" s="69"/>
      <c r="GWE60" s="69"/>
      <c r="GWF60" s="69"/>
      <c r="GWG60" s="69"/>
      <c r="GWH60" s="69"/>
      <c r="GWI60" s="69"/>
      <c r="GWJ60" s="69"/>
      <c r="GWK60" s="69"/>
      <c r="GWL60" s="69"/>
      <c r="GWM60" s="69"/>
      <c r="GWN60" s="69"/>
      <c r="GWO60" s="69"/>
      <c r="GWP60" s="69"/>
      <c r="GWQ60" s="69"/>
      <c r="GWR60" s="69"/>
      <c r="GWS60" s="69"/>
      <c r="GWT60" s="69"/>
      <c r="GWU60" s="69"/>
      <c r="GWV60" s="69"/>
      <c r="GWW60" s="69"/>
      <c r="GWX60" s="69"/>
      <c r="GWY60" s="69"/>
      <c r="GWZ60" s="69"/>
      <c r="GXA60" s="69"/>
      <c r="GXB60" s="69"/>
      <c r="GXC60" s="69"/>
      <c r="GXD60" s="69"/>
      <c r="GXE60" s="69"/>
      <c r="GXF60" s="69"/>
      <c r="GXG60" s="69"/>
      <c r="GXH60" s="69"/>
      <c r="GXI60" s="69"/>
      <c r="GXJ60" s="69"/>
      <c r="GXK60" s="69"/>
      <c r="GXL60" s="69"/>
      <c r="GXM60" s="69"/>
      <c r="GXN60" s="69"/>
      <c r="GXO60" s="69"/>
      <c r="GXP60" s="69"/>
      <c r="GXQ60" s="69"/>
      <c r="GXR60" s="69"/>
      <c r="GXS60" s="69"/>
      <c r="GXT60" s="69"/>
      <c r="GXU60" s="69"/>
      <c r="GXV60" s="69"/>
      <c r="GXW60" s="69"/>
      <c r="GXX60" s="69"/>
      <c r="GXY60" s="69"/>
      <c r="GXZ60" s="69"/>
      <c r="GYA60" s="69"/>
      <c r="GYB60" s="69"/>
      <c r="GYC60" s="69"/>
      <c r="GYD60" s="69"/>
      <c r="GYE60" s="69"/>
      <c r="GYF60" s="69"/>
      <c r="GYG60" s="69"/>
      <c r="GYH60" s="69"/>
      <c r="GYI60" s="69"/>
      <c r="GYJ60" s="69"/>
      <c r="GYK60" s="69"/>
      <c r="GYL60" s="69"/>
      <c r="GYM60" s="69"/>
      <c r="GYN60" s="69"/>
      <c r="GYO60" s="69"/>
      <c r="GYP60" s="69"/>
      <c r="GYQ60" s="69"/>
      <c r="GYR60" s="69"/>
      <c r="GYS60" s="69"/>
      <c r="GYT60" s="69"/>
      <c r="GYU60" s="69"/>
      <c r="GYV60" s="69"/>
      <c r="GYW60" s="69"/>
      <c r="GYX60" s="69"/>
      <c r="GYY60" s="69"/>
      <c r="GYZ60" s="69"/>
      <c r="GZA60" s="69"/>
      <c r="GZB60" s="69"/>
      <c r="GZC60" s="69"/>
      <c r="GZD60" s="69"/>
      <c r="GZE60" s="69"/>
      <c r="GZF60" s="69"/>
      <c r="GZG60" s="69"/>
      <c r="GZH60" s="69"/>
      <c r="GZI60" s="69"/>
      <c r="GZJ60" s="69"/>
      <c r="GZK60" s="69"/>
      <c r="GZL60" s="69"/>
      <c r="GZM60" s="69"/>
      <c r="GZN60" s="69"/>
      <c r="GZO60" s="69"/>
      <c r="GZP60" s="69"/>
      <c r="GZQ60" s="69"/>
      <c r="GZR60" s="69"/>
      <c r="GZS60" s="69"/>
      <c r="GZT60" s="69"/>
      <c r="GZU60" s="69"/>
      <c r="GZV60" s="69"/>
      <c r="GZW60" s="69"/>
      <c r="GZX60" s="69"/>
      <c r="GZY60" s="69"/>
      <c r="GZZ60" s="69"/>
      <c r="HAA60" s="69"/>
      <c r="HAB60" s="69"/>
      <c r="HAC60" s="69"/>
      <c r="HAD60" s="69"/>
      <c r="HAE60" s="69"/>
      <c r="HAF60" s="69"/>
      <c r="HAG60" s="69"/>
      <c r="HAH60" s="69"/>
      <c r="HAI60" s="69"/>
      <c r="HAJ60" s="69"/>
      <c r="HAK60" s="69"/>
      <c r="HAL60" s="69"/>
      <c r="HAM60" s="69"/>
      <c r="HAN60" s="69"/>
      <c r="HAO60" s="69"/>
      <c r="HAP60" s="69"/>
      <c r="HAQ60" s="69"/>
      <c r="HAR60" s="69"/>
      <c r="HAS60" s="69"/>
      <c r="HAT60" s="69"/>
      <c r="HAU60" s="69"/>
      <c r="HAV60" s="69"/>
      <c r="HAW60" s="69"/>
      <c r="HAX60" s="69"/>
      <c r="HAY60" s="69"/>
      <c r="HAZ60" s="69"/>
      <c r="HBA60" s="69"/>
      <c r="HBB60" s="69"/>
      <c r="HBC60" s="69"/>
      <c r="HBD60" s="69"/>
      <c r="HBE60" s="69"/>
      <c r="HBF60" s="69"/>
      <c r="HBG60" s="69"/>
      <c r="HBH60" s="69"/>
      <c r="HBI60" s="69"/>
      <c r="HBJ60" s="69"/>
      <c r="HBK60" s="69"/>
      <c r="HBL60" s="69"/>
      <c r="HBM60" s="69"/>
      <c r="HBN60" s="69"/>
      <c r="HBO60" s="69"/>
      <c r="HBP60" s="69"/>
      <c r="HBQ60" s="69"/>
      <c r="HBR60" s="69"/>
      <c r="HBS60" s="69"/>
      <c r="HBT60" s="69"/>
      <c r="HBU60" s="69"/>
      <c r="HBV60" s="69"/>
      <c r="HBW60" s="69"/>
      <c r="HBX60" s="69"/>
      <c r="HBY60" s="69"/>
      <c r="HBZ60" s="69"/>
      <c r="HCA60" s="69"/>
      <c r="HCB60" s="69"/>
      <c r="HCC60" s="69"/>
      <c r="HCD60" s="69"/>
      <c r="HCE60" s="69"/>
      <c r="HCF60" s="69"/>
      <c r="HCG60" s="69"/>
      <c r="HCH60" s="69"/>
      <c r="HCI60" s="69"/>
      <c r="HCJ60" s="69"/>
      <c r="HCK60" s="69"/>
      <c r="HCL60" s="69"/>
      <c r="HCM60" s="69"/>
      <c r="HCN60" s="69"/>
      <c r="HCO60" s="69"/>
      <c r="HCP60" s="69"/>
      <c r="HCQ60" s="69"/>
      <c r="HCR60" s="69"/>
      <c r="HCS60" s="69"/>
      <c r="HCT60" s="69"/>
      <c r="HCU60" s="69"/>
      <c r="HCV60" s="69"/>
      <c r="HCW60" s="69"/>
      <c r="HCX60" s="69"/>
      <c r="HCY60" s="69"/>
      <c r="HCZ60" s="69"/>
      <c r="HDA60" s="69"/>
      <c r="HDB60" s="69"/>
      <c r="HDC60" s="69"/>
      <c r="HDD60" s="69"/>
      <c r="HDE60" s="69"/>
      <c r="HDF60" s="69"/>
      <c r="HDG60" s="69"/>
      <c r="HDH60" s="69"/>
      <c r="HDI60" s="69"/>
      <c r="HDJ60" s="69"/>
      <c r="HDK60" s="69"/>
      <c r="HDL60" s="69"/>
      <c r="HDM60" s="69"/>
      <c r="HDN60" s="69"/>
      <c r="HDO60" s="69"/>
      <c r="HDP60" s="69"/>
      <c r="HDQ60" s="69"/>
      <c r="HDR60" s="69"/>
      <c r="HDS60" s="69"/>
      <c r="HDT60" s="69"/>
      <c r="HDU60" s="69"/>
      <c r="HDV60" s="69"/>
      <c r="HDW60" s="69"/>
      <c r="HDX60" s="69"/>
      <c r="HDY60" s="69"/>
      <c r="HDZ60" s="69"/>
      <c r="HEA60" s="69"/>
      <c r="HEB60" s="69"/>
      <c r="HEC60" s="69"/>
      <c r="HED60" s="69"/>
      <c r="HEE60" s="69"/>
      <c r="HEF60" s="69"/>
      <c r="HEG60" s="69"/>
      <c r="HEH60" s="69"/>
      <c r="HEI60" s="69"/>
      <c r="HEJ60" s="69"/>
      <c r="HEK60" s="69"/>
      <c r="HEL60" s="69"/>
      <c r="HEM60" s="69"/>
      <c r="HEN60" s="69"/>
      <c r="HEO60" s="69"/>
      <c r="HEP60" s="69"/>
      <c r="HEQ60" s="69"/>
      <c r="HER60" s="69"/>
      <c r="HES60" s="69"/>
      <c r="HET60" s="69"/>
      <c r="HEU60" s="69"/>
      <c r="HEV60" s="69"/>
      <c r="HEW60" s="69"/>
      <c r="HEX60" s="69"/>
      <c r="HEY60" s="69"/>
      <c r="HEZ60" s="69"/>
      <c r="HFA60" s="69"/>
      <c r="HFB60" s="69"/>
      <c r="HFC60" s="69"/>
      <c r="HFD60" s="69"/>
      <c r="HFE60" s="69"/>
      <c r="HFF60" s="69"/>
      <c r="HFG60" s="69"/>
      <c r="HFH60" s="69"/>
      <c r="HFI60" s="69"/>
      <c r="HFJ60" s="69"/>
      <c r="HFK60" s="69"/>
      <c r="HFL60" s="69"/>
      <c r="HFM60" s="69"/>
      <c r="HFN60" s="69"/>
      <c r="HFO60" s="69"/>
      <c r="HFP60" s="69"/>
      <c r="HFQ60" s="69"/>
      <c r="HFR60" s="69"/>
      <c r="HFS60" s="69"/>
      <c r="HFT60" s="69"/>
      <c r="HFU60" s="69"/>
      <c r="HFV60" s="69"/>
      <c r="HFW60" s="69"/>
      <c r="HFX60" s="69"/>
      <c r="HFY60" s="69"/>
      <c r="HFZ60" s="69"/>
      <c r="HGA60" s="69"/>
      <c r="HGB60" s="69"/>
      <c r="HGC60" s="69"/>
      <c r="HGD60" s="69"/>
      <c r="HGE60" s="69"/>
      <c r="HGF60" s="69"/>
      <c r="HGG60" s="69"/>
      <c r="HGH60" s="69"/>
      <c r="HGI60" s="69"/>
      <c r="HGJ60" s="69"/>
      <c r="HGK60" s="69"/>
      <c r="HGL60" s="69"/>
      <c r="HGM60" s="69"/>
      <c r="HGN60" s="69"/>
      <c r="HGO60" s="69"/>
      <c r="HGP60" s="69"/>
      <c r="HGQ60" s="69"/>
      <c r="HGR60" s="69"/>
      <c r="HGS60" s="69"/>
      <c r="HGT60" s="69"/>
      <c r="HGU60" s="69"/>
      <c r="HGV60" s="69"/>
      <c r="HGW60" s="69"/>
      <c r="HGX60" s="69"/>
      <c r="HGY60" s="69"/>
      <c r="HGZ60" s="69"/>
      <c r="HHA60" s="69"/>
      <c r="HHB60" s="69"/>
      <c r="HHC60" s="69"/>
      <c r="HHD60" s="69"/>
      <c r="HHE60" s="69"/>
      <c r="HHF60" s="69"/>
      <c r="HHG60" s="69"/>
      <c r="HHH60" s="69"/>
      <c r="HHI60" s="69"/>
      <c r="HHJ60" s="69"/>
      <c r="HHK60" s="69"/>
      <c r="HHL60" s="69"/>
      <c r="HHM60" s="69"/>
      <c r="HHN60" s="69"/>
      <c r="HHO60" s="69"/>
      <c r="HHP60" s="69"/>
      <c r="HHQ60" s="69"/>
      <c r="HHR60" s="69"/>
      <c r="HHS60" s="69"/>
      <c r="HHT60" s="69"/>
      <c r="HHU60" s="69"/>
      <c r="HHV60" s="69"/>
      <c r="HHW60" s="69"/>
      <c r="HHX60" s="69"/>
      <c r="HHY60" s="69"/>
      <c r="HHZ60" s="69"/>
      <c r="HIA60" s="69"/>
      <c r="HIB60" s="69"/>
      <c r="HIC60" s="69"/>
      <c r="HID60" s="69"/>
      <c r="HIE60" s="69"/>
      <c r="HIF60" s="69"/>
      <c r="HIG60" s="69"/>
      <c r="HIH60" s="69"/>
      <c r="HII60" s="69"/>
      <c r="HIJ60" s="69"/>
      <c r="HIK60" s="69"/>
      <c r="HIL60" s="69"/>
      <c r="HIM60" s="69"/>
      <c r="HIN60" s="69"/>
      <c r="HIO60" s="69"/>
      <c r="HIP60" s="69"/>
      <c r="HIQ60" s="69"/>
      <c r="HIR60" s="69"/>
      <c r="HIS60" s="69"/>
      <c r="HIT60" s="69"/>
      <c r="HIU60" s="69"/>
      <c r="HIV60" s="69"/>
      <c r="HIW60" s="69"/>
      <c r="HIX60" s="69"/>
      <c r="HIY60" s="69"/>
      <c r="HIZ60" s="69"/>
      <c r="HJA60" s="69"/>
      <c r="HJB60" s="69"/>
      <c r="HJC60" s="69"/>
      <c r="HJD60" s="69"/>
      <c r="HJE60" s="69"/>
      <c r="HJF60" s="69"/>
      <c r="HJG60" s="69"/>
      <c r="HJH60" s="69"/>
      <c r="HJI60" s="69"/>
      <c r="HJJ60" s="69"/>
      <c r="HJK60" s="69"/>
      <c r="HJL60" s="69"/>
      <c r="HJM60" s="69"/>
      <c r="HJN60" s="69"/>
      <c r="HJO60" s="69"/>
      <c r="HJP60" s="69"/>
      <c r="HJQ60" s="69"/>
      <c r="HJR60" s="69"/>
      <c r="HJS60" s="69"/>
      <c r="HJT60" s="69"/>
      <c r="HJU60" s="69"/>
      <c r="HJV60" s="69"/>
      <c r="HJW60" s="69"/>
      <c r="HJX60" s="69"/>
      <c r="HJY60" s="69"/>
      <c r="HJZ60" s="69"/>
      <c r="HKA60" s="69"/>
      <c r="HKB60" s="69"/>
      <c r="HKC60" s="69"/>
      <c r="HKD60" s="69"/>
      <c r="HKE60" s="69"/>
      <c r="HKF60" s="69"/>
      <c r="HKG60" s="69"/>
      <c r="HKH60" s="69"/>
      <c r="HKI60" s="69"/>
      <c r="HKJ60" s="69"/>
      <c r="HKK60" s="69"/>
      <c r="HKL60" s="69"/>
      <c r="HKM60" s="69"/>
      <c r="HKN60" s="69"/>
      <c r="HKO60" s="69"/>
      <c r="HKP60" s="69"/>
      <c r="HKQ60" s="69"/>
      <c r="HKR60" s="69"/>
      <c r="HKS60" s="69"/>
      <c r="HKT60" s="69"/>
      <c r="HKU60" s="69"/>
      <c r="HKV60" s="69"/>
      <c r="HKW60" s="69"/>
      <c r="HKX60" s="69"/>
      <c r="HKY60" s="69"/>
      <c r="HKZ60" s="69"/>
      <c r="HLA60" s="69"/>
      <c r="HLB60" s="69"/>
      <c r="HLC60" s="69"/>
      <c r="HLD60" s="69"/>
      <c r="HLE60" s="69"/>
      <c r="HLF60" s="69"/>
      <c r="HLG60" s="69"/>
      <c r="HLH60" s="69"/>
      <c r="HLI60" s="69"/>
      <c r="HLJ60" s="69"/>
      <c r="HLK60" s="69"/>
      <c r="HLL60" s="69"/>
      <c r="HLM60" s="69"/>
      <c r="HLN60" s="69"/>
      <c r="HLO60" s="69"/>
      <c r="HLP60" s="69"/>
      <c r="HLQ60" s="69"/>
      <c r="HLR60" s="69"/>
      <c r="HLS60" s="69"/>
      <c r="HLT60" s="69"/>
      <c r="HLU60" s="69"/>
      <c r="HLV60" s="69"/>
      <c r="HLW60" s="69"/>
      <c r="HLX60" s="69"/>
      <c r="HLY60" s="69"/>
      <c r="HLZ60" s="69"/>
      <c r="HMA60" s="69"/>
      <c r="HMB60" s="69"/>
      <c r="HMC60" s="69"/>
      <c r="HMD60" s="69"/>
      <c r="HME60" s="69"/>
      <c r="HMF60" s="69"/>
      <c r="HMG60" s="69"/>
      <c r="HMH60" s="69"/>
      <c r="HMI60" s="69"/>
      <c r="HMJ60" s="69"/>
      <c r="HMK60" s="69"/>
      <c r="HML60" s="69"/>
      <c r="HMM60" s="69"/>
      <c r="HMN60" s="69"/>
      <c r="HMO60" s="69"/>
      <c r="HMP60" s="69"/>
      <c r="HMQ60" s="69"/>
      <c r="HMR60" s="69"/>
      <c r="HMS60" s="69"/>
      <c r="HMT60" s="69"/>
      <c r="HMU60" s="69"/>
      <c r="HMV60" s="69"/>
      <c r="HMW60" s="69"/>
      <c r="HMX60" s="69"/>
      <c r="HMY60" s="69"/>
      <c r="HMZ60" s="69"/>
      <c r="HNA60" s="69"/>
      <c r="HNB60" s="69"/>
      <c r="HNC60" s="69"/>
      <c r="HND60" s="69"/>
      <c r="HNE60" s="69"/>
      <c r="HNF60" s="69"/>
      <c r="HNG60" s="69"/>
      <c r="HNH60" s="69"/>
      <c r="HNI60" s="69"/>
      <c r="HNJ60" s="69"/>
      <c r="HNK60" s="69"/>
      <c r="HNL60" s="69"/>
      <c r="HNM60" s="69"/>
      <c r="HNN60" s="69"/>
      <c r="HNO60" s="69"/>
      <c r="HNP60" s="69"/>
      <c r="HNQ60" s="69"/>
      <c r="HNR60" s="69"/>
      <c r="HNS60" s="69"/>
      <c r="HNT60" s="69"/>
      <c r="HNU60" s="69"/>
      <c r="HNV60" s="69"/>
      <c r="HNW60" s="69"/>
      <c r="HNX60" s="69"/>
      <c r="HNY60" s="69"/>
      <c r="HNZ60" s="69"/>
      <c r="HOA60" s="69"/>
      <c r="HOB60" s="69"/>
      <c r="HOC60" s="69"/>
      <c r="HOD60" s="69"/>
      <c r="HOE60" s="69"/>
      <c r="HOF60" s="69"/>
      <c r="HOG60" s="69"/>
      <c r="HOH60" s="69"/>
      <c r="HOI60" s="69"/>
      <c r="HOJ60" s="69"/>
      <c r="HOK60" s="69"/>
      <c r="HOL60" s="69"/>
      <c r="HOM60" s="69"/>
      <c r="HON60" s="69"/>
      <c r="HOO60" s="69"/>
      <c r="HOP60" s="69"/>
      <c r="HOQ60" s="69"/>
      <c r="HOR60" s="69"/>
      <c r="HOS60" s="69"/>
      <c r="HOT60" s="69"/>
      <c r="HOU60" s="69"/>
      <c r="HOV60" s="69"/>
      <c r="HOW60" s="69"/>
      <c r="HOX60" s="69"/>
      <c r="HOY60" s="69"/>
      <c r="HOZ60" s="69"/>
      <c r="HPA60" s="69"/>
      <c r="HPB60" s="69"/>
      <c r="HPC60" s="69"/>
      <c r="HPD60" s="69"/>
      <c r="HPE60" s="69"/>
      <c r="HPF60" s="69"/>
      <c r="HPG60" s="69"/>
      <c r="HPH60" s="69"/>
      <c r="HPI60" s="69"/>
      <c r="HPJ60" s="69"/>
      <c r="HPK60" s="69"/>
      <c r="HPL60" s="69"/>
      <c r="HPM60" s="69"/>
      <c r="HPN60" s="69"/>
      <c r="HPO60" s="69"/>
      <c r="HPP60" s="69"/>
      <c r="HPQ60" s="69"/>
      <c r="HPR60" s="69"/>
      <c r="HPS60" s="69"/>
      <c r="HPT60" s="69"/>
      <c r="HPU60" s="69"/>
      <c r="HPV60" s="69"/>
      <c r="HPW60" s="69"/>
      <c r="HPX60" s="69"/>
      <c r="HPY60" s="69"/>
      <c r="HPZ60" s="69"/>
      <c r="HQA60" s="69"/>
      <c r="HQB60" s="69"/>
      <c r="HQC60" s="69"/>
      <c r="HQD60" s="69"/>
      <c r="HQE60" s="69"/>
      <c r="HQF60" s="69"/>
      <c r="HQG60" s="69"/>
      <c r="HQH60" s="69"/>
      <c r="HQI60" s="69"/>
      <c r="HQJ60" s="69"/>
      <c r="HQK60" s="69"/>
      <c r="HQL60" s="69"/>
      <c r="HQM60" s="69"/>
      <c r="HQN60" s="69"/>
      <c r="HQO60" s="69"/>
      <c r="HQP60" s="69"/>
      <c r="HQQ60" s="69"/>
      <c r="HQR60" s="69"/>
      <c r="HQS60" s="69"/>
      <c r="HQT60" s="69"/>
      <c r="HQU60" s="69"/>
      <c r="HQV60" s="69"/>
      <c r="HQW60" s="69"/>
      <c r="HQX60" s="69"/>
      <c r="HQY60" s="69"/>
      <c r="HQZ60" s="69"/>
      <c r="HRA60" s="69"/>
      <c r="HRB60" s="69"/>
      <c r="HRC60" s="69"/>
      <c r="HRD60" s="69"/>
      <c r="HRE60" s="69"/>
      <c r="HRF60" s="69"/>
      <c r="HRG60" s="69"/>
      <c r="HRH60" s="69"/>
      <c r="HRI60" s="69"/>
      <c r="HRJ60" s="69"/>
      <c r="HRK60" s="69"/>
      <c r="HRL60" s="69"/>
      <c r="HRM60" s="69"/>
      <c r="HRN60" s="69"/>
      <c r="HRO60" s="69"/>
      <c r="HRP60" s="69"/>
      <c r="HRQ60" s="69"/>
      <c r="HRR60" s="69"/>
      <c r="HRS60" s="69"/>
      <c r="HRT60" s="69"/>
      <c r="HRU60" s="69"/>
      <c r="HRV60" s="69"/>
      <c r="HRW60" s="69"/>
      <c r="HRX60" s="69"/>
      <c r="HRY60" s="69"/>
      <c r="HRZ60" s="69"/>
      <c r="HSA60" s="69"/>
      <c r="HSB60" s="69"/>
      <c r="HSC60" s="69"/>
      <c r="HSD60" s="69"/>
      <c r="HSE60" s="69"/>
      <c r="HSF60" s="69"/>
      <c r="HSG60" s="69"/>
      <c r="HSH60" s="69"/>
      <c r="HSI60" s="69"/>
      <c r="HSJ60" s="69"/>
      <c r="HSK60" s="69"/>
      <c r="HSL60" s="69"/>
      <c r="HSM60" s="69"/>
      <c r="HSN60" s="69"/>
      <c r="HSO60" s="69"/>
      <c r="HSP60" s="69"/>
      <c r="HSQ60" s="69"/>
      <c r="HSR60" s="69"/>
      <c r="HSS60" s="69"/>
      <c r="HST60" s="69"/>
      <c r="HSU60" s="69"/>
      <c r="HSV60" s="69"/>
      <c r="HSW60" s="69"/>
      <c r="HSX60" s="69"/>
      <c r="HSY60" s="69"/>
      <c r="HSZ60" s="69"/>
      <c r="HTA60" s="69"/>
      <c r="HTB60" s="69"/>
      <c r="HTC60" s="69"/>
      <c r="HTD60" s="69"/>
      <c r="HTE60" s="69"/>
      <c r="HTF60" s="69"/>
      <c r="HTG60" s="69"/>
      <c r="HTH60" s="69"/>
      <c r="HTI60" s="69"/>
      <c r="HTJ60" s="69"/>
      <c r="HTK60" s="69"/>
      <c r="HTL60" s="69"/>
      <c r="HTM60" s="69"/>
      <c r="HTN60" s="69"/>
      <c r="HTO60" s="69"/>
      <c r="HTP60" s="69"/>
      <c r="HTQ60" s="69"/>
      <c r="HTR60" s="69"/>
      <c r="HTS60" s="69"/>
      <c r="HTT60" s="69"/>
      <c r="HTU60" s="69"/>
      <c r="HTV60" s="69"/>
      <c r="HTW60" s="69"/>
      <c r="HTX60" s="69"/>
      <c r="HTY60" s="69"/>
      <c r="HTZ60" s="69"/>
      <c r="HUA60" s="69"/>
      <c r="HUB60" s="69"/>
      <c r="HUC60" s="69"/>
      <c r="HUD60" s="69"/>
      <c r="HUE60" s="69"/>
      <c r="HUF60" s="69"/>
      <c r="HUG60" s="69"/>
      <c r="HUH60" s="69"/>
      <c r="HUI60" s="69"/>
      <c r="HUJ60" s="69"/>
      <c r="HUK60" s="69"/>
      <c r="HUL60" s="69"/>
      <c r="HUM60" s="69"/>
      <c r="HUN60" s="69"/>
      <c r="HUO60" s="69"/>
      <c r="HUP60" s="69"/>
      <c r="HUQ60" s="69"/>
      <c r="HUR60" s="69"/>
      <c r="HUS60" s="69"/>
      <c r="HUT60" s="69"/>
      <c r="HUU60" s="69"/>
      <c r="HUV60" s="69"/>
      <c r="HUW60" s="69"/>
      <c r="HUX60" s="69"/>
      <c r="HUY60" s="69"/>
      <c r="HUZ60" s="69"/>
      <c r="HVA60" s="69"/>
      <c r="HVB60" s="69"/>
      <c r="HVC60" s="69"/>
      <c r="HVD60" s="69"/>
      <c r="HVE60" s="69"/>
      <c r="HVF60" s="69"/>
      <c r="HVG60" s="69"/>
      <c r="HVH60" s="69"/>
      <c r="HVI60" s="69"/>
      <c r="HVJ60" s="69"/>
      <c r="HVK60" s="69"/>
      <c r="HVL60" s="69"/>
      <c r="HVM60" s="69"/>
      <c r="HVN60" s="69"/>
      <c r="HVO60" s="69"/>
      <c r="HVP60" s="69"/>
      <c r="HVQ60" s="69"/>
      <c r="HVR60" s="69"/>
      <c r="HVS60" s="69"/>
      <c r="HVT60" s="69"/>
      <c r="HVU60" s="69"/>
      <c r="HVV60" s="69"/>
      <c r="HVW60" s="69"/>
      <c r="HVX60" s="69"/>
      <c r="HVY60" s="69"/>
      <c r="HVZ60" s="69"/>
      <c r="HWA60" s="69"/>
      <c r="HWB60" s="69"/>
      <c r="HWC60" s="69"/>
      <c r="HWD60" s="69"/>
      <c r="HWE60" s="69"/>
      <c r="HWF60" s="69"/>
      <c r="HWG60" s="69"/>
      <c r="HWH60" s="69"/>
      <c r="HWI60" s="69"/>
      <c r="HWJ60" s="69"/>
      <c r="HWK60" s="69"/>
      <c r="HWL60" s="69"/>
      <c r="HWM60" s="69"/>
      <c r="HWN60" s="69"/>
      <c r="HWO60" s="69"/>
      <c r="HWP60" s="69"/>
      <c r="HWQ60" s="69"/>
      <c r="HWR60" s="69"/>
      <c r="HWS60" s="69"/>
      <c r="HWT60" s="69"/>
      <c r="HWU60" s="69"/>
      <c r="HWV60" s="69"/>
      <c r="HWW60" s="69"/>
      <c r="HWX60" s="69"/>
      <c r="HWY60" s="69"/>
      <c r="HWZ60" s="69"/>
      <c r="HXA60" s="69"/>
      <c r="HXB60" s="69"/>
      <c r="HXC60" s="69"/>
      <c r="HXD60" s="69"/>
      <c r="HXE60" s="69"/>
      <c r="HXF60" s="69"/>
      <c r="HXG60" s="69"/>
      <c r="HXH60" s="69"/>
      <c r="HXI60" s="69"/>
      <c r="HXJ60" s="69"/>
      <c r="HXK60" s="69"/>
      <c r="HXL60" s="69"/>
      <c r="HXM60" s="69"/>
      <c r="HXN60" s="69"/>
      <c r="HXO60" s="69"/>
      <c r="HXP60" s="69"/>
      <c r="HXQ60" s="69"/>
      <c r="HXR60" s="69"/>
      <c r="HXS60" s="69"/>
      <c r="HXT60" s="69"/>
      <c r="HXU60" s="69"/>
      <c r="HXV60" s="69"/>
      <c r="HXW60" s="69"/>
      <c r="HXX60" s="69"/>
      <c r="HXY60" s="69"/>
      <c r="HXZ60" s="69"/>
      <c r="HYA60" s="69"/>
      <c r="HYB60" s="69"/>
      <c r="HYC60" s="69"/>
      <c r="HYD60" s="69"/>
      <c r="HYE60" s="69"/>
      <c r="HYF60" s="69"/>
      <c r="HYG60" s="69"/>
      <c r="HYH60" s="69"/>
      <c r="HYI60" s="69"/>
      <c r="HYJ60" s="69"/>
      <c r="HYK60" s="69"/>
      <c r="HYL60" s="69"/>
      <c r="HYM60" s="69"/>
      <c r="HYN60" s="69"/>
      <c r="HYO60" s="69"/>
      <c r="HYP60" s="69"/>
      <c r="HYQ60" s="69"/>
      <c r="HYR60" s="69"/>
      <c r="HYS60" s="69"/>
      <c r="HYT60" s="69"/>
      <c r="HYU60" s="69"/>
      <c r="HYV60" s="69"/>
      <c r="HYW60" s="69"/>
      <c r="HYX60" s="69"/>
      <c r="HYY60" s="69"/>
      <c r="HYZ60" s="69"/>
      <c r="HZA60" s="69"/>
      <c r="HZB60" s="69"/>
      <c r="HZC60" s="69"/>
      <c r="HZD60" s="69"/>
      <c r="HZE60" s="69"/>
      <c r="HZF60" s="69"/>
      <c r="HZG60" s="69"/>
      <c r="HZH60" s="69"/>
      <c r="HZI60" s="69"/>
      <c r="HZJ60" s="69"/>
      <c r="HZK60" s="69"/>
      <c r="HZL60" s="69"/>
      <c r="HZM60" s="69"/>
      <c r="HZN60" s="69"/>
      <c r="HZO60" s="69"/>
      <c r="HZP60" s="69"/>
      <c r="HZQ60" s="69"/>
      <c r="HZR60" s="69"/>
      <c r="HZS60" s="69"/>
      <c r="HZT60" s="69"/>
      <c r="HZU60" s="69"/>
      <c r="HZV60" s="69"/>
      <c r="HZW60" s="69"/>
      <c r="HZX60" s="69"/>
      <c r="HZY60" s="69"/>
      <c r="HZZ60" s="69"/>
      <c r="IAA60" s="69"/>
      <c r="IAB60" s="69"/>
      <c r="IAC60" s="69"/>
      <c r="IAD60" s="69"/>
      <c r="IAE60" s="69"/>
      <c r="IAF60" s="69"/>
      <c r="IAG60" s="69"/>
      <c r="IAH60" s="69"/>
      <c r="IAI60" s="69"/>
      <c r="IAJ60" s="69"/>
      <c r="IAK60" s="69"/>
      <c r="IAL60" s="69"/>
      <c r="IAM60" s="69"/>
      <c r="IAN60" s="69"/>
      <c r="IAO60" s="69"/>
      <c r="IAP60" s="69"/>
      <c r="IAQ60" s="69"/>
      <c r="IAR60" s="69"/>
      <c r="IAS60" s="69"/>
      <c r="IAT60" s="69"/>
      <c r="IAU60" s="69"/>
      <c r="IAV60" s="69"/>
      <c r="IAW60" s="69"/>
      <c r="IAX60" s="69"/>
      <c r="IAY60" s="69"/>
      <c r="IAZ60" s="69"/>
      <c r="IBA60" s="69"/>
      <c r="IBB60" s="69"/>
      <c r="IBC60" s="69"/>
      <c r="IBD60" s="69"/>
      <c r="IBE60" s="69"/>
      <c r="IBF60" s="69"/>
      <c r="IBG60" s="69"/>
      <c r="IBH60" s="69"/>
      <c r="IBI60" s="69"/>
      <c r="IBJ60" s="69"/>
      <c r="IBK60" s="69"/>
      <c r="IBL60" s="69"/>
      <c r="IBM60" s="69"/>
      <c r="IBN60" s="69"/>
      <c r="IBO60" s="69"/>
      <c r="IBP60" s="69"/>
      <c r="IBQ60" s="69"/>
      <c r="IBR60" s="69"/>
      <c r="IBS60" s="69"/>
      <c r="IBT60" s="69"/>
      <c r="IBU60" s="69"/>
      <c r="IBV60" s="69"/>
      <c r="IBW60" s="69"/>
      <c r="IBX60" s="69"/>
      <c r="IBY60" s="69"/>
      <c r="IBZ60" s="69"/>
      <c r="ICA60" s="69"/>
      <c r="ICB60" s="69"/>
      <c r="ICC60" s="69"/>
      <c r="ICD60" s="69"/>
      <c r="ICE60" s="69"/>
      <c r="ICF60" s="69"/>
      <c r="ICG60" s="69"/>
      <c r="ICH60" s="69"/>
      <c r="ICI60" s="69"/>
      <c r="ICJ60" s="69"/>
      <c r="ICK60" s="69"/>
      <c r="ICL60" s="69"/>
      <c r="ICM60" s="69"/>
      <c r="ICN60" s="69"/>
      <c r="ICO60" s="69"/>
      <c r="ICP60" s="69"/>
      <c r="ICQ60" s="69"/>
      <c r="ICR60" s="69"/>
      <c r="ICS60" s="69"/>
      <c r="ICT60" s="69"/>
      <c r="ICU60" s="69"/>
      <c r="ICV60" s="69"/>
      <c r="ICW60" s="69"/>
      <c r="ICX60" s="69"/>
      <c r="ICY60" s="69"/>
      <c r="ICZ60" s="69"/>
      <c r="IDA60" s="69"/>
      <c r="IDB60" s="69"/>
      <c r="IDC60" s="69"/>
      <c r="IDD60" s="69"/>
      <c r="IDE60" s="69"/>
      <c r="IDF60" s="69"/>
      <c r="IDG60" s="69"/>
      <c r="IDH60" s="69"/>
      <c r="IDI60" s="69"/>
      <c r="IDJ60" s="69"/>
      <c r="IDK60" s="69"/>
      <c r="IDL60" s="69"/>
      <c r="IDM60" s="69"/>
      <c r="IDN60" s="69"/>
      <c r="IDO60" s="69"/>
      <c r="IDP60" s="69"/>
      <c r="IDQ60" s="69"/>
      <c r="IDR60" s="69"/>
      <c r="IDS60" s="69"/>
      <c r="IDT60" s="69"/>
      <c r="IDU60" s="69"/>
      <c r="IDV60" s="69"/>
      <c r="IDW60" s="69"/>
      <c r="IDX60" s="69"/>
      <c r="IDY60" s="69"/>
      <c r="IDZ60" s="69"/>
      <c r="IEA60" s="69"/>
      <c r="IEB60" s="69"/>
      <c r="IEC60" s="69"/>
      <c r="IED60" s="69"/>
      <c r="IEE60" s="69"/>
      <c r="IEF60" s="69"/>
      <c r="IEG60" s="69"/>
      <c r="IEH60" s="69"/>
      <c r="IEI60" s="69"/>
      <c r="IEJ60" s="69"/>
      <c r="IEK60" s="69"/>
      <c r="IEL60" s="69"/>
      <c r="IEM60" s="69"/>
      <c r="IEN60" s="69"/>
      <c r="IEO60" s="69"/>
      <c r="IEP60" s="69"/>
      <c r="IEQ60" s="69"/>
      <c r="IER60" s="69"/>
      <c r="IES60" s="69"/>
      <c r="IET60" s="69"/>
      <c r="IEU60" s="69"/>
      <c r="IEV60" s="69"/>
      <c r="IEW60" s="69"/>
      <c r="IEX60" s="69"/>
      <c r="IEY60" s="69"/>
      <c r="IEZ60" s="69"/>
      <c r="IFA60" s="69"/>
      <c r="IFB60" s="69"/>
      <c r="IFC60" s="69"/>
      <c r="IFD60" s="69"/>
      <c r="IFE60" s="69"/>
      <c r="IFF60" s="69"/>
      <c r="IFG60" s="69"/>
      <c r="IFH60" s="69"/>
      <c r="IFI60" s="69"/>
      <c r="IFJ60" s="69"/>
      <c r="IFK60" s="69"/>
      <c r="IFL60" s="69"/>
      <c r="IFM60" s="69"/>
      <c r="IFN60" s="69"/>
      <c r="IFO60" s="69"/>
      <c r="IFP60" s="69"/>
      <c r="IFQ60" s="69"/>
      <c r="IFR60" s="69"/>
      <c r="IFS60" s="69"/>
      <c r="IFT60" s="69"/>
      <c r="IFU60" s="69"/>
      <c r="IFV60" s="69"/>
      <c r="IFW60" s="69"/>
      <c r="IFX60" s="69"/>
      <c r="IFY60" s="69"/>
      <c r="IFZ60" s="69"/>
      <c r="IGA60" s="69"/>
      <c r="IGB60" s="69"/>
      <c r="IGC60" s="69"/>
      <c r="IGD60" s="69"/>
      <c r="IGE60" s="69"/>
      <c r="IGF60" s="69"/>
      <c r="IGG60" s="69"/>
      <c r="IGH60" s="69"/>
      <c r="IGI60" s="69"/>
      <c r="IGJ60" s="69"/>
      <c r="IGK60" s="69"/>
      <c r="IGL60" s="69"/>
      <c r="IGM60" s="69"/>
      <c r="IGN60" s="69"/>
      <c r="IGO60" s="69"/>
      <c r="IGP60" s="69"/>
      <c r="IGQ60" s="69"/>
      <c r="IGR60" s="69"/>
      <c r="IGS60" s="69"/>
      <c r="IGT60" s="69"/>
      <c r="IGU60" s="69"/>
      <c r="IGV60" s="69"/>
      <c r="IGW60" s="69"/>
      <c r="IGX60" s="69"/>
      <c r="IGY60" s="69"/>
      <c r="IGZ60" s="69"/>
      <c r="IHA60" s="69"/>
      <c r="IHB60" s="69"/>
      <c r="IHC60" s="69"/>
      <c r="IHD60" s="69"/>
      <c r="IHE60" s="69"/>
      <c r="IHF60" s="69"/>
      <c r="IHG60" s="69"/>
      <c r="IHH60" s="69"/>
      <c r="IHI60" s="69"/>
      <c r="IHJ60" s="69"/>
      <c r="IHK60" s="69"/>
      <c r="IHL60" s="69"/>
      <c r="IHM60" s="69"/>
      <c r="IHN60" s="69"/>
      <c r="IHO60" s="69"/>
      <c r="IHP60" s="69"/>
      <c r="IHQ60" s="69"/>
      <c r="IHR60" s="69"/>
      <c r="IHS60" s="69"/>
      <c r="IHT60" s="69"/>
      <c r="IHU60" s="69"/>
      <c r="IHV60" s="69"/>
      <c r="IHW60" s="69"/>
      <c r="IHX60" s="69"/>
      <c r="IHY60" s="69"/>
      <c r="IHZ60" s="69"/>
      <c r="IIA60" s="69"/>
      <c r="IIB60" s="69"/>
      <c r="IIC60" s="69"/>
      <c r="IID60" s="69"/>
      <c r="IIE60" s="69"/>
      <c r="IIF60" s="69"/>
      <c r="IIG60" s="69"/>
      <c r="IIH60" s="69"/>
      <c r="III60" s="69"/>
      <c r="IIJ60" s="69"/>
      <c r="IIK60" s="69"/>
      <c r="IIL60" s="69"/>
      <c r="IIM60" s="69"/>
      <c r="IIN60" s="69"/>
      <c r="IIO60" s="69"/>
      <c r="IIP60" s="69"/>
      <c r="IIQ60" s="69"/>
      <c r="IIR60" s="69"/>
      <c r="IIS60" s="69"/>
      <c r="IIT60" s="69"/>
      <c r="IIU60" s="69"/>
      <c r="IIV60" s="69"/>
      <c r="IIW60" s="69"/>
      <c r="IIX60" s="69"/>
      <c r="IIY60" s="69"/>
      <c r="IIZ60" s="69"/>
      <c r="IJA60" s="69"/>
      <c r="IJB60" s="69"/>
      <c r="IJC60" s="69"/>
      <c r="IJD60" s="69"/>
      <c r="IJE60" s="69"/>
      <c r="IJF60" s="69"/>
      <c r="IJG60" s="69"/>
      <c r="IJH60" s="69"/>
      <c r="IJI60" s="69"/>
      <c r="IJJ60" s="69"/>
      <c r="IJK60" s="69"/>
      <c r="IJL60" s="69"/>
      <c r="IJM60" s="69"/>
      <c r="IJN60" s="69"/>
      <c r="IJO60" s="69"/>
      <c r="IJP60" s="69"/>
      <c r="IJQ60" s="69"/>
      <c r="IJR60" s="69"/>
      <c r="IJS60" s="69"/>
      <c r="IJT60" s="69"/>
      <c r="IJU60" s="69"/>
      <c r="IJV60" s="69"/>
      <c r="IJW60" s="69"/>
      <c r="IJX60" s="69"/>
      <c r="IJY60" s="69"/>
      <c r="IJZ60" s="69"/>
      <c r="IKA60" s="69"/>
      <c r="IKB60" s="69"/>
      <c r="IKC60" s="69"/>
      <c r="IKD60" s="69"/>
      <c r="IKE60" s="69"/>
      <c r="IKF60" s="69"/>
      <c r="IKG60" s="69"/>
      <c r="IKH60" s="69"/>
      <c r="IKI60" s="69"/>
      <c r="IKJ60" s="69"/>
      <c r="IKK60" s="69"/>
      <c r="IKL60" s="69"/>
      <c r="IKM60" s="69"/>
      <c r="IKN60" s="69"/>
      <c r="IKO60" s="69"/>
      <c r="IKP60" s="69"/>
      <c r="IKQ60" s="69"/>
      <c r="IKR60" s="69"/>
      <c r="IKS60" s="69"/>
      <c r="IKT60" s="69"/>
      <c r="IKU60" s="69"/>
      <c r="IKV60" s="69"/>
      <c r="IKW60" s="69"/>
      <c r="IKX60" s="69"/>
      <c r="IKY60" s="69"/>
      <c r="IKZ60" s="69"/>
      <c r="ILA60" s="69"/>
      <c r="ILB60" s="69"/>
      <c r="ILC60" s="69"/>
      <c r="ILD60" s="69"/>
      <c r="ILE60" s="69"/>
      <c r="ILF60" s="69"/>
      <c r="ILG60" s="69"/>
      <c r="ILH60" s="69"/>
      <c r="ILI60" s="69"/>
      <c r="ILJ60" s="69"/>
      <c r="ILK60" s="69"/>
      <c r="ILL60" s="69"/>
      <c r="ILM60" s="69"/>
      <c r="ILN60" s="69"/>
      <c r="ILO60" s="69"/>
      <c r="ILP60" s="69"/>
      <c r="ILQ60" s="69"/>
      <c r="ILR60" s="69"/>
      <c r="ILS60" s="69"/>
      <c r="ILT60" s="69"/>
      <c r="ILU60" s="69"/>
      <c r="ILV60" s="69"/>
      <c r="ILW60" s="69"/>
      <c r="ILX60" s="69"/>
      <c r="ILY60" s="69"/>
      <c r="ILZ60" s="69"/>
      <c r="IMA60" s="69"/>
      <c r="IMB60" s="69"/>
      <c r="IMC60" s="69"/>
      <c r="IMD60" s="69"/>
      <c r="IME60" s="69"/>
      <c r="IMF60" s="69"/>
      <c r="IMG60" s="69"/>
      <c r="IMH60" s="69"/>
      <c r="IMI60" s="69"/>
      <c r="IMJ60" s="69"/>
      <c r="IMK60" s="69"/>
      <c r="IML60" s="69"/>
      <c r="IMM60" s="69"/>
      <c r="IMN60" s="69"/>
      <c r="IMO60" s="69"/>
      <c r="IMP60" s="69"/>
      <c r="IMQ60" s="69"/>
      <c r="IMR60" s="69"/>
      <c r="IMS60" s="69"/>
      <c r="IMT60" s="69"/>
      <c r="IMU60" s="69"/>
      <c r="IMV60" s="69"/>
      <c r="IMW60" s="69"/>
      <c r="IMX60" s="69"/>
      <c r="IMY60" s="69"/>
      <c r="IMZ60" s="69"/>
      <c r="INA60" s="69"/>
      <c r="INB60" s="69"/>
      <c r="INC60" s="69"/>
      <c r="IND60" s="69"/>
      <c r="INE60" s="69"/>
      <c r="INF60" s="69"/>
      <c r="ING60" s="69"/>
      <c r="INH60" s="69"/>
      <c r="INI60" s="69"/>
      <c r="INJ60" s="69"/>
      <c r="INK60" s="69"/>
      <c r="INL60" s="69"/>
      <c r="INM60" s="69"/>
      <c r="INN60" s="69"/>
      <c r="INO60" s="69"/>
      <c r="INP60" s="69"/>
      <c r="INQ60" s="69"/>
      <c r="INR60" s="69"/>
      <c r="INS60" s="69"/>
      <c r="INT60" s="69"/>
      <c r="INU60" s="69"/>
      <c r="INV60" s="69"/>
      <c r="INW60" s="69"/>
      <c r="INX60" s="69"/>
      <c r="INY60" s="69"/>
      <c r="INZ60" s="69"/>
      <c r="IOA60" s="69"/>
      <c r="IOB60" s="69"/>
      <c r="IOC60" s="69"/>
      <c r="IOD60" s="69"/>
      <c r="IOE60" s="69"/>
      <c r="IOF60" s="69"/>
      <c r="IOG60" s="69"/>
      <c r="IOH60" s="69"/>
      <c r="IOI60" s="69"/>
      <c r="IOJ60" s="69"/>
      <c r="IOK60" s="69"/>
      <c r="IOL60" s="69"/>
      <c r="IOM60" s="69"/>
      <c r="ION60" s="69"/>
      <c r="IOO60" s="69"/>
      <c r="IOP60" s="69"/>
      <c r="IOQ60" s="69"/>
      <c r="IOR60" s="69"/>
      <c r="IOS60" s="69"/>
      <c r="IOT60" s="69"/>
      <c r="IOU60" s="69"/>
      <c r="IOV60" s="69"/>
      <c r="IOW60" s="69"/>
      <c r="IOX60" s="69"/>
      <c r="IOY60" s="69"/>
      <c r="IOZ60" s="69"/>
      <c r="IPA60" s="69"/>
      <c r="IPB60" s="69"/>
      <c r="IPC60" s="69"/>
      <c r="IPD60" s="69"/>
      <c r="IPE60" s="69"/>
      <c r="IPF60" s="69"/>
      <c r="IPG60" s="69"/>
      <c r="IPH60" s="69"/>
      <c r="IPI60" s="69"/>
      <c r="IPJ60" s="69"/>
      <c r="IPK60" s="69"/>
      <c r="IPL60" s="69"/>
      <c r="IPM60" s="69"/>
      <c r="IPN60" s="69"/>
      <c r="IPO60" s="69"/>
      <c r="IPP60" s="69"/>
      <c r="IPQ60" s="69"/>
      <c r="IPR60" s="69"/>
      <c r="IPS60" s="69"/>
      <c r="IPT60" s="69"/>
      <c r="IPU60" s="69"/>
      <c r="IPV60" s="69"/>
      <c r="IPW60" s="69"/>
      <c r="IPX60" s="69"/>
      <c r="IPY60" s="69"/>
      <c r="IPZ60" s="69"/>
      <c r="IQA60" s="69"/>
      <c r="IQB60" s="69"/>
      <c r="IQC60" s="69"/>
      <c r="IQD60" s="69"/>
      <c r="IQE60" s="69"/>
      <c r="IQF60" s="69"/>
      <c r="IQG60" s="69"/>
      <c r="IQH60" s="69"/>
      <c r="IQI60" s="69"/>
      <c r="IQJ60" s="69"/>
      <c r="IQK60" s="69"/>
      <c r="IQL60" s="69"/>
      <c r="IQM60" s="69"/>
      <c r="IQN60" s="69"/>
      <c r="IQO60" s="69"/>
      <c r="IQP60" s="69"/>
      <c r="IQQ60" s="69"/>
      <c r="IQR60" s="69"/>
      <c r="IQS60" s="69"/>
      <c r="IQT60" s="69"/>
      <c r="IQU60" s="69"/>
      <c r="IQV60" s="69"/>
      <c r="IQW60" s="69"/>
      <c r="IQX60" s="69"/>
      <c r="IQY60" s="69"/>
      <c r="IQZ60" s="69"/>
      <c r="IRA60" s="69"/>
      <c r="IRB60" s="69"/>
      <c r="IRC60" s="69"/>
      <c r="IRD60" s="69"/>
      <c r="IRE60" s="69"/>
      <c r="IRF60" s="69"/>
      <c r="IRG60" s="69"/>
      <c r="IRH60" s="69"/>
      <c r="IRI60" s="69"/>
      <c r="IRJ60" s="69"/>
      <c r="IRK60" s="69"/>
      <c r="IRL60" s="69"/>
      <c r="IRM60" s="69"/>
      <c r="IRN60" s="69"/>
      <c r="IRO60" s="69"/>
      <c r="IRP60" s="69"/>
      <c r="IRQ60" s="69"/>
      <c r="IRR60" s="69"/>
      <c r="IRS60" s="69"/>
      <c r="IRT60" s="69"/>
      <c r="IRU60" s="69"/>
      <c r="IRV60" s="69"/>
      <c r="IRW60" s="69"/>
      <c r="IRX60" s="69"/>
      <c r="IRY60" s="69"/>
      <c r="IRZ60" s="69"/>
      <c r="ISA60" s="69"/>
      <c r="ISB60" s="69"/>
      <c r="ISC60" s="69"/>
      <c r="ISD60" s="69"/>
      <c r="ISE60" s="69"/>
      <c r="ISF60" s="69"/>
      <c r="ISG60" s="69"/>
      <c r="ISH60" s="69"/>
      <c r="ISI60" s="69"/>
      <c r="ISJ60" s="69"/>
      <c r="ISK60" s="69"/>
      <c r="ISL60" s="69"/>
      <c r="ISM60" s="69"/>
      <c r="ISN60" s="69"/>
      <c r="ISO60" s="69"/>
      <c r="ISP60" s="69"/>
      <c r="ISQ60" s="69"/>
      <c r="ISR60" s="69"/>
      <c r="ISS60" s="69"/>
      <c r="IST60" s="69"/>
      <c r="ISU60" s="69"/>
      <c r="ISV60" s="69"/>
      <c r="ISW60" s="69"/>
      <c r="ISX60" s="69"/>
      <c r="ISY60" s="69"/>
      <c r="ISZ60" s="69"/>
      <c r="ITA60" s="69"/>
      <c r="ITB60" s="69"/>
      <c r="ITC60" s="69"/>
      <c r="ITD60" s="69"/>
      <c r="ITE60" s="69"/>
      <c r="ITF60" s="69"/>
      <c r="ITG60" s="69"/>
      <c r="ITH60" s="69"/>
      <c r="ITI60" s="69"/>
      <c r="ITJ60" s="69"/>
      <c r="ITK60" s="69"/>
      <c r="ITL60" s="69"/>
      <c r="ITM60" s="69"/>
      <c r="ITN60" s="69"/>
      <c r="ITO60" s="69"/>
      <c r="ITP60" s="69"/>
      <c r="ITQ60" s="69"/>
      <c r="ITR60" s="69"/>
      <c r="ITS60" s="69"/>
      <c r="ITT60" s="69"/>
      <c r="ITU60" s="69"/>
      <c r="ITV60" s="69"/>
      <c r="ITW60" s="69"/>
      <c r="ITX60" s="69"/>
      <c r="ITY60" s="69"/>
      <c r="ITZ60" s="69"/>
      <c r="IUA60" s="69"/>
      <c r="IUB60" s="69"/>
      <c r="IUC60" s="69"/>
      <c r="IUD60" s="69"/>
      <c r="IUE60" s="69"/>
      <c r="IUF60" s="69"/>
      <c r="IUG60" s="69"/>
      <c r="IUH60" s="69"/>
      <c r="IUI60" s="69"/>
      <c r="IUJ60" s="69"/>
      <c r="IUK60" s="69"/>
      <c r="IUL60" s="69"/>
      <c r="IUM60" s="69"/>
      <c r="IUN60" s="69"/>
      <c r="IUO60" s="69"/>
      <c r="IUP60" s="69"/>
      <c r="IUQ60" s="69"/>
      <c r="IUR60" s="69"/>
      <c r="IUS60" s="69"/>
      <c r="IUT60" s="69"/>
      <c r="IUU60" s="69"/>
      <c r="IUV60" s="69"/>
      <c r="IUW60" s="69"/>
      <c r="IUX60" s="69"/>
      <c r="IUY60" s="69"/>
      <c r="IUZ60" s="69"/>
      <c r="IVA60" s="69"/>
      <c r="IVB60" s="69"/>
      <c r="IVC60" s="69"/>
      <c r="IVD60" s="69"/>
      <c r="IVE60" s="69"/>
      <c r="IVF60" s="69"/>
      <c r="IVG60" s="69"/>
      <c r="IVH60" s="69"/>
      <c r="IVI60" s="69"/>
      <c r="IVJ60" s="69"/>
      <c r="IVK60" s="69"/>
      <c r="IVL60" s="69"/>
      <c r="IVM60" s="69"/>
      <c r="IVN60" s="69"/>
      <c r="IVO60" s="69"/>
      <c r="IVP60" s="69"/>
      <c r="IVQ60" s="69"/>
      <c r="IVR60" s="69"/>
      <c r="IVS60" s="69"/>
      <c r="IVT60" s="69"/>
      <c r="IVU60" s="69"/>
      <c r="IVV60" s="69"/>
      <c r="IVW60" s="69"/>
      <c r="IVX60" s="69"/>
      <c r="IVY60" s="69"/>
      <c r="IVZ60" s="69"/>
      <c r="IWA60" s="69"/>
      <c r="IWB60" s="69"/>
      <c r="IWC60" s="69"/>
      <c r="IWD60" s="69"/>
      <c r="IWE60" s="69"/>
      <c r="IWF60" s="69"/>
      <c r="IWG60" s="69"/>
      <c r="IWH60" s="69"/>
      <c r="IWI60" s="69"/>
      <c r="IWJ60" s="69"/>
      <c r="IWK60" s="69"/>
      <c r="IWL60" s="69"/>
      <c r="IWM60" s="69"/>
      <c r="IWN60" s="69"/>
      <c r="IWO60" s="69"/>
      <c r="IWP60" s="69"/>
      <c r="IWQ60" s="69"/>
      <c r="IWR60" s="69"/>
      <c r="IWS60" s="69"/>
      <c r="IWT60" s="69"/>
      <c r="IWU60" s="69"/>
      <c r="IWV60" s="69"/>
      <c r="IWW60" s="69"/>
      <c r="IWX60" s="69"/>
      <c r="IWY60" s="69"/>
      <c r="IWZ60" s="69"/>
      <c r="IXA60" s="69"/>
      <c r="IXB60" s="69"/>
      <c r="IXC60" s="69"/>
      <c r="IXD60" s="69"/>
      <c r="IXE60" s="69"/>
      <c r="IXF60" s="69"/>
      <c r="IXG60" s="69"/>
      <c r="IXH60" s="69"/>
      <c r="IXI60" s="69"/>
      <c r="IXJ60" s="69"/>
      <c r="IXK60" s="69"/>
      <c r="IXL60" s="69"/>
      <c r="IXM60" s="69"/>
      <c r="IXN60" s="69"/>
      <c r="IXO60" s="69"/>
      <c r="IXP60" s="69"/>
      <c r="IXQ60" s="69"/>
      <c r="IXR60" s="69"/>
      <c r="IXS60" s="69"/>
      <c r="IXT60" s="69"/>
      <c r="IXU60" s="69"/>
      <c r="IXV60" s="69"/>
      <c r="IXW60" s="69"/>
      <c r="IXX60" s="69"/>
      <c r="IXY60" s="69"/>
      <c r="IXZ60" s="69"/>
      <c r="IYA60" s="69"/>
      <c r="IYB60" s="69"/>
      <c r="IYC60" s="69"/>
      <c r="IYD60" s="69"/>
      <c r="IYE60" s="69"/>
      <c r="IYF60" s="69"/>
      <c r="IYG60" s="69"/>
      <c r="IYH60" s="69"/>
      <c r="IYI60" s="69"/>
      <c r="IYJ60" s="69"/>
      <c r="IYK60" s="69"/>
      <c r="IYL60" s="69"/>
      <c r="IYM60" s="69"/>
      <c r="IYN60" s="69"/>
      <c r="IYO60" s="69"/>
      <c r="IYP60" s="69"/>
      <c r="IYQ60" s="69"/>
      <c r="IYR60" s="69"/>
      <c r="IYS60" s="69"/>
      <c r="IYT60" s="69"/>
      <c r="IYU60" s="69"/>
      <c r="IYV60" s="69"/>
      <c r="IYW60" s="69"/>
      <c r="IYX60" s="69"/>
      <c r="IYY60" s="69"/>
      <c r="IYZ60" s="69"/>
      <c r="IZA60" s="69"/>
      <c r="IZB60" s="69"/>
      <c r="IZC60" s="69"/>
      <c r="IZD60" s="69"/>
      <c r="IZE60" s="69"/>
      <c r="IZF60" s="69"/>
      <c r="IZG60" s="69"/>
      <c r="IZH60" s="69"/>
      <c r="IZI60" s="69"/>
      <c r="IZJ60" s="69"/>
      <c r="IZK60" s="69"/>
      <c r="IZL60" s="69"/>
      <c r="IZM60" s="69"/>
      <c r="IZN60" s="69"/>
      <c r="IZO60" s="69"/>
      <c r="IZP60" s="69"/>
      <c r="IZQ60" s="69"/>
      <c r="IZR60" s="69"/>
      <c r="IZS60" s="69"/>
      <c r="IZT60" s="69"/>
      <c r="IZU60" s="69"/>
      <c r="IZV60" s="69"/>
      <c r="IZW60" s="69"/>
      <c r="IZX60" s="69"/>
      <c r="IZY60" s="69"/>
      <c r="IZZ60" s="69"/>
      <c r="JAA60" s="69"/>
      <c r="JAB60" s="69"/>
      <c r="JAC60" s="69"/>
      <c r="JAD60" s="69"/>
      <c r="JAE60" s="69"/>
      <c r="JAF60" s="69"/>
      <c r="JAG60" s="69"/>
      <c r="JAH60" s="69"/>
      <c r="JAI60" s="69"/>
      <c r="JAJ60" s="69"/>
      <c r="JAK60" s="69"/>
      <c r="JAL60" s="69"/>
      <c r="JAM60" s="69"/>
      <c r="JAN60" s="69"/>
      <c r="JAO60" s="69"/>
      <c r="JAP60" s="69"/>
      <c r="JAQ60" s="69"/>
      <c r="JAR60" s="69"/>
      <c r="JAS60" s="69"/>
      <c r="JAT60" s="69"/>
      <c r="JAU60" s="69"/>
      <c r="JAV60" s="69"/>
      <c r="JAW60" s="69"/>
      <c r="JAX60" s="69"/>
      <c r="JAY60" s="69"/>
      <c r="JAZ60" s="69"/>
      <c r="JBA60" s="69"/>
      <c r="JBB60" s="69"/>
      <c r="JBC60" s="69"/>
      <c r="JBD60" s="69"/>
      <c r="JBE60" s="69"/>
      <c r="JBF60" s="69"/>
      <c r="JBG60" s="69"/>
      <c r="JBH60" s="69"/>
      <c r="JBI60" s="69"/>
      <c r="JBJ60" s="69"/>
      <c r="JBK60" s="69"/>
      <c r="JBL60" s="69"/>
      <c r="JBM60" s="69"/>
      <c r="JBN60" s="69"/>
      <c r="JBO60" s="69"/>
      <c r="JBP60" s="69"/>
      <c r="JBQ60" s="69"/>
      <c r="JBR60" s="69"/>
      <c r="JBS60" s="69"/>
      <c r="JBT60" s="69"/>
      <c r="JBU60" s="69"/>
      <c r="JBV60" s="69"/>
      <c r="JBW60" s="69"/>
      <c r="JBX60" s="69"/>
      <c r="JBY60" s="69"/>
      <c r="JBZ60" s="69"/>
      <c r="JCA60" s="69"/>
      <c r="JCB60" s="69"/>
      <c r="JCC60" s="69"/>
      <c r="JCD60" s="69"/>
      <c r="JCE60" s="69"/>
      <c r="JCF60" s="69"/>
      <c r="JCG60" s="69"/>
      <c r="JCH60" s="69"/>
      <c r="JCI60" s="69"/>
      <c r="JCJ60" s="69"/>
      <c r="JCK60" s="69"/>
      <c r="JCL60" s="69"/>
      <c r="JCM60" s="69"/>
      <c r="JCN60" s="69"/>
      <c r="JCO60" s="69"/>
      <c r="JCP60" s="69"/>
      <c r="JCQ60" s="69"/>
      <c r="JCR60" s="69"/>
      <c r="JCS60" s="69"/>
      <c r="JCT60" s="69"/>
      <c r="JCU60" s="69"/>
      <c r="JCV60" s="69"/>
      <c r="JCW60" s="69"/>
      <c r="JCX60" s="69"/>
      <c r="JCY60" s="69"/>
      <c r="JCZ60" s="69"/>
      <c r="JDA60" s="69"/>
      <c r="JDB60" s="69"/>
      <c r="JDC60" s="69"/>
      <c r="JDD60" s="69"/>
      <c r="JDE60" s="69"/>
      <c r="JDF60" s="69"/>
      <c r="JDG60" s="69"/>
      <c r="JDH60" s="69"/>
      <c r="JDI60" s="69"/>
      <c r="JDJ60" s="69"/>
      <c r="JDK60" s="69"/>
      <c r="JDL60" s="69"/>
      <c r="JDM60" s="69"/>
      <c r="JDN60" s="69"/>
      <c r="JDO60" s="69"/>
      <c r="JDP60" s="69"/>
      <c r="JDQ60" s="69"/>
      <c r="JDR60" s="69"/>
      <c r="JDS60" s="69"/>
      <c r="JDT60" s="69"/>
      <c r="JDU60" s="69"/>
      <c r="JDV60" s="69"/>
      <c r="JDW60" s="69"/>
      <c r="JDX60" s="69"/>
      <c r="JDY60" s="69"/>
      <c r="JDZ60" s="69"/>
      <c r="JEA60" s="69"/>
      <c r="JEB60" s="69"/>
      <c r="JEC60" s="69"/>
      <c r="JED60" s="69"/>
      <c r="JEE60" s="69"/>
      <c r="JEF60" s="69"/>
      <c r="JEG60" s="69"/>
      <c r="JEH60" s="69"/>
      <c r="JEI60" s="69"/>
      <c r="JEJ60" s="69"/>
      <c r="JEK60" s="69"/>
      <c r="JEL60" s="69"/>
      <c r="JEM60" s="69"/>
      <c r="JEN60" s="69"/>
      <c r="JEO60" s="69"/>
      <c r="JEP60" s="69"/>
      <c r="JEQ60" s="69"/>
      <c r="JER60" s="69"/>
      <c r="JES60" s="69"/>
      <c r="JET60" s="69"/>
      <c r="JEU60" s="69"/>
      <c r="JEV60" s="69"/>
      <c r="JEW60" s="69"/>
      <c r="JEX60" s="69"/>
      <c r="JEY60" s="69"/>
      <c r="JEZ60" s="69"/>
      <c r="JFA60" s="69"/>
      <c r="JFB60" s="69"/>
      <c r="JFC60" s="69"/>
      <c r="JFD60" s="69"/>
      <c r="JFE60" s="69"/>
      <c r="JFF60" s="69"/>
      <c r="JFG60" s="69"/>
      <c r="JFH60" s="69"/>
      <c r="JFI60" s="69"/>
      <c r="JFJ60" s="69"/>
      <c r="JFK60" s="69"/>
      <c r="JFL60" s="69"/>
      <c r="JFM60" s="69"/>
      <c r="JFN60" s="69"/>
      <c r="JFO60" s="69"/>
      <c r="JFP60" s="69"/>
      <c r="JFQ60" s="69"/>
      <c r="JFR60" s="69"/>
      <c r="JFS60" s="69"/>
      <c r="JFT60" s="69"/>
      <c r="JFU60" s="69"/>
      <c r="JFV60" s="69"/>
      <c r="JFW60" s="69"/>
      <c r="JFX60" s="69"/>
      <c r="JFY60" s="69"/>
      <c r="JFZ60" s="69"/>
      <c r="JGA60" s="69"/>
      <c r="JGB60" s="69"/>
      <c r="JGC60" s="69"/>
      <c r="JGD60" s="69"/>
      <c r="JGE60" s="69"/>
      <c r="JGF60" s="69"/>
      <c r="JGG60" s="69"/>
      <c r="JGH60" s="69"/>
      <c r="JGI60" s="69"/>
      <c r="JGJ60" s="69"/>
      <c r="JGK60" s="69"/>
      <c r="JGL60" s="69"/>
      <c r="JGM60" s="69"/>
      <c r="JGN60" s="69"/>
      <c r="JGO60" s="69"/>
      <c r="JGP60" s="69"/>
      <c r="JGQ60" s="69"/>
      <c r="JGR60" s="69"/>
      <c r="JGS60" s="69"/>
      <c r="JGT60" s="69"/>
      <c r="JGU60" s="69"/>
      <c r="JGV60" s="69"/>
      <c r="JGW60" s="69"/>
      <c r="JGX60" s="69"/>
      <c r="JGY60" s="69"/>
      <c r="JGZ60" s="69"/>
      <c r="JHA60" s="69"/>
      <c r="JHB60" s="69"/>
      <c r="JHC60" s="69"/>
      <c r="JHD60" s="69"/>
      <c r="JHE60" s="69"/>
      <c r="JHF60" s="69"/>
      <c r="JHG60" s="69"/>
      <c r="JHH60" s="69"/>
      <c r="JHI60" s="69"/>
      <c r="JHJ60" s="69"/>
      <c r="JHK60" s="69"/>
      <c r="JHL60" s="69"/>
      <c r="JHM60" s="69"/>
      <c r="JHN60" s="69"/>
      <c r="JHO60" s="69"/>
      <c r="JHP60" s="69"/>
      <c r="JHQ60" s="69"/>
      <c r="JHR60" s="69"/>
      <c r="JHS60" s="69"/>
      <c r="JHT60" s="69"/>
      <c r="JHU60" s="69"/>
      <c r="JHV60" s="69"/>
      <c r="JHW60" s="69"/>
      <c r="JHX60" s="69"/>
      <c r="JHY60" s="69"/>
      <c r="JHZ60" s="69"/>
      <c r="JIA60" s="69"/>
      <c r="JIB60" s="69"/>
      <c r="JIC60" s="69"/>
      <c r="JID60" s="69"/>
      <c r="JIE60" s="69"/>
      <c r="JIF60" s="69"/>
      <c r="JIG60" s="69"/>
      <c r="JIH60" s="69"/>
      <c r="JII60" s="69"/>
      <c r="JIJ60" s="69"/>
      <c r="JIK60" s="69"/>
      <c r="JIL60" s="69"/>
      <c r="JIM60" s="69"/>
      <c r="JIN60" s="69"/>
      <c r="JIO60" s="69"/>
      <c r="JIP60" s="69"/>
      <c r="JIQ60" s="69"/>
      <c r="JIR60" s="69"/>
      <c r="JIS60" s="69"/>
      <c r="JIT60" s="69"/>
      <c r="JIU60" s="69"/>
      <c r="JIV60" s="69"/>
      <c r="JIW60" s="69"/>
      <c r="JIX60" s="69"/>
      <c r="JIY60" s="69"/>
      <c r="JIZ60" s="69"/>
      <c r="JJA60" s="69"/>
      <c r="JJB60" s="69"/>
      <c r="JJC60" s="69"/>
      <c r="JJD60" s="69"/>
      <c r="JJE60" s="69"/>
      <c r="JJF60" s="69"/>
      <c r="JJG60" s="69"/>
      <c r="JJH60" s="69"/>
      <c r="JJI60" s="69"/>
      <c r="JJJ60" s="69"/>
      <c r="JJK60" s="69"/>
      <c r="JJL60" s="69"/>
      <c r="JJM60" s="69"/>
      <c r="JJN60" s="69"/>
      <c r="JJO60" s="69"/>
      <c r="JJP60" s="69"/>
      <c r="JJQ60" s="69"/>
      <c r="JJR60" s="69"/>
      <c r="JJS60" s="69"/>
      <c r="JJT60" s="69"/>
      <c r="JJU60" s="69"/>
      <c r="JJV60" s="69"/>
      <c r="JJW60" s="69"/>
      <c r="JJX60" s="69"/>
      <c r="JJY60" s="69"/>
      <c r="JJZ60" s="69"/>
      <c r="JKA60" s="69"/>
      <c r="JKB60" s="69"/>
      <c r="JKC60" s="69"/>
      <c r="JKD60" s="69"/>
      <c r="JKE60" s="69"/>
      <c r="JKF60" s="69"/>
      <c r="JKG60" s="69"/>
      <c r="JKH60" s="69"/>
      <c r="JKI60" s="69"/>
      <c r="JKJ60" s="69"/>
      <c r="JKK60" s="69"/>
      <c r="JKL60" s="69"/>
      <c r="JKM60" s="69"/>
      <c r="JKN60" s="69"/>
      <c r="JKO60" s="69"/>
      <c r="JKP60" s="69"/>
      <c r="JKQ60" s="69"/>
      <c r="JKR60" s="69"/>
      <c r="JKS60" s="69"/>
      <c r="JKT60" s="69"/>
      <c r="JKU60" s="69"/>
      <c r="JKV60" s="69"/>
      <c r="JKW60" s="69"/>
      <c r="JKX60" s="69"/>
      <c r="JKY60" s="69"/>
      <c r="JKZ60" s="69"/>
      <c r="JLA60" s="69"/>
      <c r="JLB60" s="69"/>
      <c r="JLC60" s="69"/>
      <c r="JLD60" s="69"/>
      <c r="JLE60" s="69"/>
      <c r="JLF60" s="69"/>
      <c r="JLG60" s="69"/>
      <c r="JLH60" s="69"/>
      <c r="JLI60" s="69"/>
      <c r="JLJ60" s="69"/>
      <c r="JLK60" s="69"/>
      <c r="JLL60" s="69"/>
      <c r="JLM60" s="69"/>
      <c r="JLN60" s="69"/>
      <c r="JLO60" s="69"/>
      <c r="JLP60" s="69"/>
      <c r="JLQ60" s="69"/>
      <c r="JLR60" s="69"/>
      <c r="JLS60" s="69"/>
      <c r="JLT60" s="69"/>
      <c r="JLU60" s="69"/>
      <c r="JLV60" s="69"/>
      <c r="JLW60" s="69"/>
      <c r="JLX60" s="69"/>
      <c r="JLY60" s="69"/>
      <c r="JLZ60" s="69"/>
      <c r="JMA60" s="69"/>
      <c r="JMB60" s="69"/>
      <c r="JMC60" s="69"/>
      <c r="JMD60" s="69"/>
      <c r="JME60" s="69"/>
      <c r="JMF60" s="69"/>
      <c r="JMG60" s="69"/>
      <c r="JMH60" s="69"/>
      <c r="JMI60" s="69"/>
      <c r="JMJ60" s="69"/>
      <c r="JMK60" s="69"/>
      <c r="JML60" s="69"/>
      <c r="JMM60" s="69"/>
      <c r="JMN60" s="69"/>
      <c r="JMO60" s="69"/>
      <c r="JMP60" s="69"/>
      <c r="JMQ60" s="69"/>
      <c r="JMR60" s="69"/>
      <c r="JMS60" s="69"/>
      <c r="JMT60" s="69"/>
      <c r="JMU60" s="69"/>
      <c r="JMV60" s="69"/>
      <c r="JMW60" s="69"/>
      <c r="JMX60" s="69"/>
      <c r="JMY60" s="69"/>
      <c r="JMZ60" s="69"/>
      <c r="JNA60" s="69"/>
      <c r="JNB60" s="69"/>
      <c r="JNC60" s="69"/>
      <c r="JND60" s="69"/>
      <c r="JNE60" s="69"/>
      <c r="JNF60" s="69"/>
      <c r="JNG60" s="69"/>
      <c r="JNH60" s="69"/>
      <c r="JNI60" s="69"/>
      <c r="JNJ60" s="69"/>
      <c r="JNK60" s="69"/>
      <c r="JNL60" s="69"/>
      <c r="JNM60" s="69"/>
      <c r="JNN60" s="69"/>
      <c r="JNO60" s="69"/>
      <c r="JNP60" s="69"/>
      <c r="JNQ60" s="69"/>
      <c r="JNR60" s="69"/>
      <c r="JNS60" s="69"/>
      <c r="JNT60" s="69"/>
      <c r="JNU60" s="69"/>
      <c r="JNV60" s="69"/>
      <c r="JNW60" s="69"/>
      <c r="JNX60" s="69"/>
      <c r="JNY60" s="69"/>
      <c r="JNZ60" s="69"/>
      <c r="JOA60" s="69"/>
      <c r="JOB60" s="69"/>
      <c r="JOC60" s="69"/>
      <c r="JOD60" s="69"/>
      <c r="JOE60" s="69"/>
      <c r="JOF60" s="69"/>
      <c r="JOG60" s="69"/>
      <c r="JOH60" s="69"/>
      <c r="JOI60" s="69"/>
      <c r="JOJ60" s="69"/>
      <c r="JOK60" s="69"/>
      <c r="JOL60" s="69"/>
      <c r="JOM60" s="69"/>
      <c r="JON60" s="69"/>
      <c r="JOO60" s="69"/>
      <c r="JOP60" s="69"/>
      <c r="JOQ60" s="69"/>
      <c r="JOR60" s="69"/>
      <c r="JOS60" s="69"/>
      <c r="JOT60" s="69"/>
      <c r="JOU60" s="69"/>
      <c r="JOV60" s="69"/>
      <c r="JOW60" s="69"/>
      <c r="JOX60" s="69"/>
      <c r="JOY60" s="69"/>
      <c r="JOZ60" s="69"/>
      <c r="JPA60" s="69"/>
      <c r="JPB60" s="69"/>
      <c r="JPC60" s="69"/>
      <c r="JPD60" s="69"/>
      <c r="JPE60" s="69"/>
      <c r="JPF60" s="69"/>
      <c r="JPG60" s="69"/>
      <c r="JPH60" s="69"/>
      <c r="JPI60" s="69"/>
      <c r="JPJ60" s="69"/>
      <c r="JPK60" s="69"/>
      <c r="JPL60" s="69"/>
      <c r="JPM60" s="69"/>
      <c r="JPN60" s="69"/>
      <c r="JPO60" s="69"/>
      <c r="JPP60" s="69"/>
      <c r="JPQ60" s="69"/>
      <c r="JPR60" s="69"/>
      <c r="JPS60" s="69"/>
      <c r="JPT60" s="69"/>
      <c r="JPU60" s="69"/>
      <c r="JPV60" s="69"/>
      <c r="JPW60" s="69"/>
      <c r="JPX60" s="69"/>
      <c r="JPY60" s="69"/>
      <c r="JPZ60" s="69"/>
      <c r="JQA60" s="69"/>
      <c r="JQB60" s="69"/>
      <c r="JQC60" s="69"/>
      <c r="JQD60" s="69"/>
      <c r="JQE60" s="69"/>
      <c r="JQF60" s="69"/>
      <c r="JQG60" s="69"/>
      <c r="JQH60" s="69"/>
      <c r="JQI60" s="69"/>
      <c r="JQJ60" s="69"/>
      <c r="JQK60" s="69"/>
      <c r="JQL60" s="69"/>
      <c r="JQM60" s="69"/>
      <c r="JQN60" s="69"/>
      <c r="JQO60" s="69"/>
      <c r="JQP60" s="69"/>
      <c r="JQQ60" s="69"/>
      <c r="JQR60" s="69"/>
      <c r="JQS60" s="69"/>
      <c r="JQT60" s="69"/>
      <c r="JQU60" s="69"/>
      <c r="JQV60" s="69"/>
      <c r="JQW60" s="69"/>
      <c r="JQX60" s="69"/>
      <c r="JQY60" s="69"/>
      <c r="JQZ60" s="69"/>
      <c r="JRA60" s="69"/>
      <c r="JRB60" s="69"/>
      <c r="JRC60" s="69"/>
      <c r="JRD60" s="69"/>
      <c r="JRE60" s="69"/>
      <c r="JRF60" s="69"/>
      <c r="JRG60" s="69"/>
      <c r="JRH60" s="69"/>
      <c r="JRI60" s="69"/>
      <c r="JRJ60" s="69"/>
      <c r="JRK60" s="69"/>
      <c r="JRL60" s="69"/>
      <c r="JRM60" s="69"/>
      <c r="JRN60" s="69"/>
      <c r="JRO60" s="69"/>
      <c r="JRP60" s="69"/>
      <c r="JRQ60" s="69"/>
      <c r="JRR60" s="69"/>
      <c r="JRS60" s="69"/>
      <c r="JRT60" s="69"/>
      <c r="JRU60" s="69"/>
      <c r="JRV60" s="69"/>
      <c r="JRW60" s="69"/>
      <c r="JRX60" s="69"/>
      <c r="JRY60" s="69"/>
      <c r="JRZ60" s="69"/>
      <c r="JSA60" s="69"/>
      <c r="JSB60" s="69"/>
      <c r="JSC60" s="69"/>
      <c r="JSD60" s="69"/>
      <c r="JSE60" s="69"/>
      <c r="JSF60" s="69"/>
      <c r="JSG60" s="69"/>
      <c r="JSH60" s="69"/>
      <c r="JSI60" s="69"/>
      <c r="JSJ60" s="69"/>
      <c r="JSK60" s="69"/>
      <c r="JSL60" s="69"/>
      <c r="JSM60" s="69"/>
      <c r="JSN60" s="69"/>
      <c r="JSO60" s="69"/>
      <c r="JSP60" s="69"/>
      <c r="JSQ60" s="69"/>
      <c r="JSR60" s="69"/>
      <c r="JSS60" s="69"/>
      <c r="JST60" s="69"/>
      <c r="JSU60" s="69"/>
      <c r="JSV60" s="69"/>
      <c r="JSW60" s="69"/>
      <c r="JSX60" s="69"/>
      <c r="JSY60" s="69"/>
      <c r="JSZ60" s="69"/>
      <c r="JTA60" s="69"/>
      <c r="JTB60" s="69"/>
      <c r="JTC60" s="69"/>
      <c r="JTD60" s="69"/>
      <c r="JTE60" s="69"/>
      <c r="JTF60" s="69"/>
      <c r="JTG60" s="69"/>
      <c r="JTH60" s="69"/>
      <c r="JTI60" s="69"/>
      <c r="JTJ60" s="69"/>
      <c r="JTK60" s="69"/>
      <c r="JTL60" s="69"/>
      <c r="JTM60" s="69"/>
      <c r="JTN60" s="69"/>
      <c r="JTO60" s="69"/>
      <c r="JTP60" s="69"/>
      <c r="JTQ60" s="69"/>
      <c r="JTR60" s="69"/>
      <c r="JTS60" s="69"/>
      <c r="JTT60" s="69"/>
      <c r="JTU60" s="69"/>
      <c r="JTV60" s="69"/>
      <c r="JTW60" s="69"/>
      <c r="JTX60" s="69"/>
      <c r="JTY60" s="69"/>
      <c r="JTZ60" s="69"/>
      <c r="JUA60" s="69"/>
      <c r="JUB60" s="69"/>
      <c r="JUC60" s="69"/>
      <c r="JUD60" s="69"/>
      <c r="JUE60" s="69"/>
      <c r="JUF60" s="69"/>
      <c r="JUG60" s="69"/>
      <c r="JUH60" s="69"/>
      <c r="JUI60" s="69"/>
      <c r="JUJ60" s="69"/>
      <c r="JUK60" s="69"/>
      <c r="JUL60" s="69"/>
      <c r="JUM60" s="69"/>
      <c r="JUN60" s="69"/>
      <c r="JUO60" s="69"/>
      <c r="JUP60" s="69"/>
      <c r="JUQ60" s="69"/>
      <c r="JUR60" s="69"/>
      <c r="JUS60" s="69"/>
      <c r="JUT60" s="69"/>
      <c r="JUU60" s="69"/>
      <c r="JUV60" s="69"/>
      <c r="JUW60" s="69"/>
      <c r="JUX60" s="69"/>
      <c r="JUY60" s="69"/>
      <c r="JUZ60" s="69"/>
      <c r="JVA60" s="69"/>
      <c r="JVB60" s="69"/>
      <c r="JVC60" s="69"/>
      <c r="JVD60" s="69"/>
      <c r="JVE60" s="69"/>
      <c r="JVF60" s="69"/>
      <c r="JVG60" s="69"/>
      <c r="JVH60" s="69"/>
      <c r="JVI60" s="69"/>
      <c r="JVJ60" s="69"/>
      <c r="JVK60" s="69"/>
      <c r="JVL60" s="69"/>
      <c r="JVM60" s="69"/>
      <c r="JVN60" s="69"/>
      <c r="JVO60" s="69"/>
      <c r="JVP60" s="69"/>
      <c r="JVQ60" s="69"/>
      <c r="JVR60" s="69"/>
      <c r="JVS60" s="69"/>
      <c r="JVT60" s="69"/>
      <c r="JVU60" s="69"/>
      <c r="JVV60" s="69"/>
      <c r="JVW60" s="69"/>
      <c r="JVX60" s="69"/>
      <c r="JVY60" s="69"/>
      <c r="JVZ60" s="69"/>
      <c r="JWA60" s="69"/>
      <c r="JWB60" s="69"/>
      <c r="JWC60" s="69"/>
      <c r="JWD60" s="69"/>
      <c r="JWE60" s="69"/>
      <c r="JWF60" s="69"/>
      <c r="JWG60" s="69"/>
      <c r="JWH60" s="69"/>
      <c r="JWI60" s="69"/>
      <c r="JWJ60" s="69"/>
      <c r="JWK60" s="69"/>
      <c r="JWL60" s="69"/>
      <c r="JWM60" s="69"/>
      <c r="JWN60" s="69"/>
      <c r="JWO60" s="69"/>
      <c r="JWP60" s="69"/>
      <c r="JWQ60" s="69"/>
      <c r="JWR60" s="69"/>
      <c r="JWS60" s="69"/>
      <c r="JWT60" s="69"/>
      <c r="JWU60" s="69"/>
      <c r="JWV60" s="69"/>
      <c r="JWW60" s="69"/>
      <c r="JWX60" s="69"/>
      <c r="JWY60" s="69"/>
      <c r="JWZ60" s="69"/>
      <c r="JXA60" s="69"/>
      <c r="JXB60" s="69"/>
      <c r="JXC60" s="69"/>
      <c r="JXD60" s="69"/>
      <c r="JXE60" s="69"/>
      <c r="JXF60" s="69"/>
      <c r="JXG60" s="69"/>
      <c r="JXH60" s="69"/>
      <c r="JXI60" s="69"/>
      <c r="JXJ60" s="69"/>
      <c r="JXK60" s="69"/>
      <c r="JXL60" s="69"/>
      <c r="JXM60" s="69"/>
      <c r="JXN60" s="69"/>
      <c r="JXO60" s="69"/>
      <c r="JXP60" s="69"/>
      <c r="JXQ60" s="69"/>
      <c r="JXR60" s="69"/>
      <c r="JXS60" s="69"/>
      <c r="JXT60" s="69"/>
      <c r="JXU60" s="69"/>
      <c r="JXV60" s="69"/>
      <c r="JXW60" s="69"/>
      <c r="JXX60" s="69"/>
      <c r="JXY60" s="69"/>
      <c r="JXZ60" s="69"/>
      <c r="JYA60" s="69"/>
      <c r="JYB60" s="69"/>
      <c r="JYC60" s="69"/>
      <c r="JYD60" s="69"/>
      <c r="JYE60" s="69"/>
      <c r="JYF60" s="69"/>
      <c r="JYG60" s="69"/>
      <c r="JYH60" s="69"/>
      <c r="JYI60" s="69"/>
      <c r="JYJ60" s="69"/>
      <c r="JYK60" s="69"/>
      <c r="JYL60" s="69"/>
      <c r="JYM60" s="69"/>
      <c r="JYN60" s="69"/>
      <c r="JYO60" s="69"/>
      <c r="JYP60" s="69"/>
      <c r="JYQ60" s="69"/>
      <c r="JYR60" s="69"/>
      <c r="JYS60" s="69"/>
      <c r="JYT60" s="69"/>
      <c r="JYU60" s="69"/>
      <c r="JYV60" s="69"/>
      <c r="JYW60" s="69"/>
      <c r="JYX60" s="69"/>
      <c r="JYY60" s="69"/>
      <c r="JYZ60" s="69"/>
      <c r="JZA60" s="69"/>
      <c r="JZB60" s="69"/>
      <c r="JZC60" s="69"/>
      <c r="JZD60" s="69"/>
      <c r="JZE60" s="69"/>
      <c r="JZF60" s="69"/>
      <c r="JZG60" s="69"/>
      <c r="JZH60" s="69"/>
      <c r="JZI60" s="69"/>
      <c r="JZJ60" s="69"/>
      <c r="JZK60" s="69"/>
      <c r="JZL60" s="69"/>
      <c r="JZM60" s="69"/>
      <c r="JZN60" s="69"/>
      <c r="JZO60" s="69"/>
      <c r="JZP60" s="69"/>
      <c r="JZQ60" s="69"/>
      <c r="JZR60" s="69"/>
      <c r="JZS60" s="69"/>
      <c r="JZT60" s="69"/>
      <c r="JZU60" s="69"/>
      <c r="JZV60" s="69"/>
      <c r="JZW60" s="69"/>
      <c r="JZX60" s="69"/>
      <c r="JZY60" s="69"/>
      <c r="JZZ60" s="69"/>
      <c r="KAA60" s="69"/>
      <c r="KAB60" s="69"/>
      <c r="KAC60" s="69"/>
      <c r="KAD60" s="69"/>
      <c r="KAE60" s="69"/>
      <c r="KAF60" s="69"/>
      <c r="KAG60" s="69"/>
      <c r="KAH60" s="69"/>
      <c r="KAI60" s="69"/>
      <c r="KAJ60" s="69"/>
      <c r="KAK60" s="69"/>
      <c r="KAL60" s="69"/>
      <c r="KAM60" s="69"/>
      <c r="KAN60" s="69"/>
      <c r="KAO60" s="69"/>
      <c r="KAP60" s="69"/>
      <c r="KAQ60" s="69"/>
      <c r="KAR60" s="69"/>
      <c r="KAS60" s="69"/>
      <c r="KAT60" s="69"/>
      <c r="KAU60" s="69"/>
      <c r="KAV60" s="69"/>
      <c r="KAW60" s="69"/>
      <c r="KAX60" s="69"/>
      <c r="KAY60" s="69"/>
      <c r="KAZ60" s="69"/>
      <c r="KBA60" s="69"/>
      <c r="KBB60" s="69"/>
      <c r="KBC60" s="69"/>
      <c r="KBD60" s="69"/>
      <c r="KBE60" s="69"/>
      <c r="KBF60" s="69"/>
      <c r="KBG60" s="69"/>
      <c r="KBH60" s="69"/>
      <c r="KBI60" s="69"/>
      <c r="KBJ60" s="69"/>
      <c r="KBK60" s="69"/>
      <c r="KBL60" s="69"/>
      <c r="KBM60" s="69"/>
      <c r="KBN60" s="69"/>
      <c r="KBO60" s="69"/>
      <c r="KBP60" s="69"/>
      <c r="KBQ60" s="69"/>
      <c r="KBR60" s="69"/>
      <c r="KBS60" s="69"/>
      <c r="KBT60" s="69"/>
      <c r="KBU60" s="69"/>
      <c r="KBV60" s="69"/>
      <c r="KBW60" s="69"/>
      <c r="KBX60" s="69"/>
      <c r="KBY60" s="69"/>
      <c r="KBZ60" s="69"/>
      <c r="KCA60" s="69"/>
      <c r="KCB60" s="69"/>
      <c r="KCC60" s="69"/>
      <c r="KCD60" s="69"/>
      <c r="KCE60" s="69"/>
      <c r="KCF60" s="69"/>
      <c r="KCG60" s="69"/>
      <c r="KCH60" s="69"/>
      <c r="KCI60" s="69"/>
      <c r="KCJ60" s="69"/>
      <c r="KCK60" s="69"/>
      <c r="KCL60" s="69"/>
      <c r="KCM60" s="69"/>
      <c r="KCN60" s="69"/>
      <c r="KCO60" s="69"/>
      <c r="KCP60" s="69"/>
      <c r="KCQ60" s="69"/>
      <c r="KCR60" s="69"/>
      <c r="KCS60" s="69"/>
      <c r="KCT60" s="69"/>
      <c r="KCU60" s="69"/>
      <c r="KCV60" s="69"/>
      <c r="KCW60" s="69"/>
      <c r="KCX60" s="69"/>
      <c r="KCY60" s="69"/>
      <c r="KCZ60" s="69"/>
      <c r="KDA60" s="69"/>
      <c r="KDB60" s="69"/>
      <c r="KDC60" s="69"/>
      <c r="KDD60" s="69"/>
      <c r="KDE60" s="69"/>
      <c r="KDF60" s="69"/>
      <c r="KDG60" s="69"/>
      <c r="KDH60" s="69"/>
      <c r="KDI60" s="69"/>
      <c r="KDJ60" s="69"/>
      <c r="KDK60" s="69"/>
      <c r="KDL60" s="69"/>
      <c r="KDM60" s="69"/>
      <c r="KDN60" s="69"/>
      <c r="KDO60" s="69"/>
      <c r="KDP60" s="69"/>
      <c r="KDQ60" s="69"/>
      <c r="KDR60" s="69"/>
      <c r="KDS60" s="69"/>
      <c r="KDT60" s="69"/>
      <c r="KDU60" s="69"/>
      <c r="KDV60" s="69"/>
      <c r="KDW60" s="69"/>
      <c r="KDX60" s="69"/>
      <c r="KDY60" s="69"/>
      <c r="KDZ60" s="69"/>
      <c r="KEA60" s="69"/>
      <c r="KEB60" s="69"/>
      <c r="KEC60" s="69"/>
      <c r="KED60" s="69"/>
      <c r="KEE60" s="69"/>
      <c r="KEF60" s="69"/>
      <c r="KEG60" s="69"/>
      <c r="KEH60" s="69"/>
      <c r="KEI60" s="69"/>
      <c r="KEJ60" s="69"/>
      <c r="KEK60" s="69"/>
      <c r="KEL60" s="69"/>
      <c r="KEM60" s="69"/>
      <c r="KEN60" s="69"/>
      <c r="KEO60" s="69"/>
      <c r="KEP60" s="69"/>
      <c r="KEQ60" s="69"/>
      <c r="KER60" s="69"/>
      <c r="KES60" s="69"/>
      <c r="KET60" s="69"/>
      <c r="KEU60" s="69"/>
      <c r="KEV60" s="69"/>
      <c r="KEW60" s="69"/>
      <c r="KEX60" s="69"/>
      <c r="KEY60" s="69"/>
      <c r="KEZ60" s="69"/>
      <c r="KFA60" s="69"/>
      <c r="KFB60" s="69"/>
      <c r="KFC60" s="69"/>
      <c r="KFD60" s="69"/>
      <c r="KFE60" s="69"/>
      <c r="KFF60" s="69"/>
      <c r="KFG60" s="69"/>
      <c r="KFH60" s="69"/>
      <c r="KFI60" s="69"/>
      <c r="KFJ60" s="69"/>
      <c r="KFK60" s="69"/>
      <c r="KFL60" s="69"/>
      <c r="KFM60" s="69"/>
      <c r="KFN60" s="69"/>
      <c r="KFO60" s="69"/>
      <c r="KFP60" s="69"/>
      <c r="KFQ60" s="69"/>
      <c r="KFR60" s="69"/>
      <c r="KFS60" s="69"/>
      <c r="KFT60" s="69"/>
      <c r="KFU60" s="69"/>
      <c r="KFV60" s="69"/>
      <c r="KFW60" s="69"/>
      <c r="KFX60" s="69"/>
      <c r="KFY60" s="69"/>
      <c r="KFZ60" s="69"/>
      <c r="KGA60" s="69"/>
      <c r="KGB60" s="69"/>
      <c r="KGC60" s="69"/>
      <c r="KGD60" s="69"/>
      <c r="KGE60" s="69"/>
      <c r="KGF60" s="69"/>
      <c r="KGG60" s="69"/>
      <c r="KGH60" s="69"/>
      <c r="KGI60" s="69"/>
      <c r="KGJ60" s="69"/>
      <c r="KGK60" s="69"/>
      <c r="KGL60" s="69"/>
      <c r="KGM60" s="69"/>
      <c r="KGN60" s="69"/>
      <c r="KGO60" s="69"/>
      <c r="KGP60" s="69"/>
      <c r="KGQ60" s="69"/>
      <c r="KGR60" s="69"/>
      <c r="KGS60" s="69"/>
      <c r="KGT60" s="69"/>
      <c r="KGU60" s="69"/>
      <c r="KGV60" s="69"/>
      <c r="KGW60" s="69"/>
      <c r="KGX60" s="69"/>
      <c r="KGY60" s="69"/>
      <c r="KGZ60" s="69"/>
      <c r="KHA60" s="69"/>
      <c r="KHB60" s="69"/>
      <c r="KHC60" s="69"/>
      <c r="KHD60" s="69"/>
      <c r="KHE60" s="69"/>
      <c r="KHF60" s="69"/>
      <c r="KHG60" s="69"/>
      <c r="KHH60" s="69"/>
      <c r="KHI60" s="69"/>
      <c r="KHJ60" s="69"/>
      <c r="KHK60" s="69"/>
      <c r="KHL60" s="69"/>
      <c r="KHM60" s="69"/>
      <c r="KHN60" s="69"/>
      <c r="KHO60" s="69"/>
      <c r="KHP60" s="69"/>
      <c r="KHQ60" s="69"/>
      <c r="KHR60" s="69"/>
      <c r="KHS60" s="69"/>
      <c r="KHT60" s="69"/>
      <c r="KHU60" s="69"/>
      <c r="KHV60" s="69"/>
      <c r="KHW60" s="69"/>
      <c r="KHX60" s="69"/>
      <c r="KHY60" s="69"/>
      <c r="KHZ60" s="69"/>
      <c r="KIA60" s="69"/>
      <c r="KIB60" s="69"/>
      <c r="KIC60" s="69"/>
      <c r="KID60" s="69"/>
      <c r="KIE60" s="69"/>
      <c r="KIF60" s="69"/>
      <c r="KIG60" s="69"/>
      <c r="KIH60" s="69"/>
      <c r="KII60" s="69"/>
      <c r="KIJ60" s="69"/>
      <c r="KIK60" s="69"/>
      <c r="KIL60" s="69"/>
      <c r="KIM60" s="69"/>
      <c r="KIN60" s="69"/>
      <c r="KIO60" s="69"/>
      <c r="KIP60" s="69"/>
      <c r="KIQ60" s="69"/>
      <c r="KIR60" s="69"/>
      <c r="KIS60" s="69"/>
      <c r="KIT60" s="69"/>
      <c r="KIU60" s="69"/>
      <c r="KIV60" s="69"/>
      <c r="KIW60" s="69"/>
      <c r="KIX60" s="69"/>
      <c r="KIY60" s="69"/>
      <c r="KIZ60" s="69"/>
      <c r="KJA60" s="69"/>
      <c r="KJB60" s="69"/>
      <c r="KJC60" s="69"/>
      <c r="KJD60" s="69"/>
      <c r="KJE60" s="69"/>
      <c r="KJF60" s="69"/>
      <c r="KJG60" s="69"/>
      <c r="KJH60" s="69"/>
      <c r="KJI60" s="69"/>
      <c r="KJJ60" s="69"/>
      <c r="KJK60" s="69"/>
      <c r="KJL60" s="69"/>
      <c r="KJM60" s="69"/>
      <c r="KJN60" s="69"/>
      <c r="KJO60" s="69"/>
      <c r="KJP60" s="69"/>
      <c r="KJQ60" s="69"/>
      <c r="KJR60" s="69"/>
      <c r="KJS60" s="69"/>
      <c r="KJT60" s="69"/>
      <c r="KJU60" s="69"/>
      <c r="KJV60" s="69"/>
      <c r="KJW60" s="69"/>
      <c r="KJX60" s="69"/>
      <c r="KJY60" s="69"/>
      <c r="KJZ60" s="69"/>
      <c r="KKA60" s="69"/>
      <c r="KKB60" s="69"/>
      <c r="KKC60" s="69"/>
      <c r="KKD60" s="69"/>
      <c r="KKE60" s="69"/>
      <c r="KKF60" s="69"/>
      <c r="KKG60" s="69"/>
      <c r="KKH60" s="69"/>
      <c r="KKI60" s="69"/>
      <c r="KKJ60" s="69"/>
      <c r="KKK60" s="69"/>
      <c r="KKL60" s="69"/>
      <c r="KKM60" s="69"/>
      <c r="KKN60" s="69"/>
      <c r="KKO60" s="69"/>
      <c r="KKP60" s="69"/>
      <c r="KKQ60" s="69"/>
      <c r="KKR60" s="69"/>
      <c r="KKS60" s="69"/>
      <c r="KKT60" s="69"/>
      <c r="KKU60" s="69"/>
      <c r="KKV60" s="69"/>
      <c r="KKW60" s="69"/>
      <c r="KKX60" s="69"/>
      <c r="KKY60" s="69"/>
      <c r="KKZ60" s="69"/>
      <c r="KLA60" s="69"/>
      <c r="KLB60" s="69"/>
      <c r="KLC60" s="69"/>
      <c r="KLD60" s="69"/>
      <c r="KLE60" s="69"/>
      <c r="KLF60" s="69"/>
      <c r="KLG60" s="69"/>
      <c r="KLH60" s="69"/>
      <c r="KLI60" s="69"/>
      <c r="KLJ60" s="69"/>
      <c r="KLK60" s="69"/>
      <c r="KLL60" s="69"/>
      <c r="KLM60" s="69"/>
      <c r="KLN60" s="69"/>
      <c r="KLO60" s="69"/>
      <c r="KLP60" s="69"/>
      <c r="KLQ60" s="69"/>
      <c r="KLR60" s="69"/>
      <c r="KLS60" s="69"/>
      <c r="KLT60" s="69"/>
      <c r="KLU60" s="69"/>
      <c r="KLV60" s="69"/>
      <c r="KLW60" s="69"/>
      <c r="KLX60" s="69"/>
      <c r="KLY60" s="69"/>
      <c r="KLZ60" s="69"/>
      <c r="KMA60" s="69"/>
      <c r="KMB60" s="69"/>
      <c r="KMC60" s="69"/>
      <c r="KMD60" s="69"/>
      <c r="KME60" s="69"/>
      <c r="KMF60" s="69"/>
      <c r="KMG60" s="69"/>
      <c r="KMH60" s="69"/>
      <c r="KMI60" s="69"/>
      <c r="KMJ60" s="69"/>
      <c r="KMK60" s="69"/>
      <c r="KML60" s="69"/>
      <c r="KMM60" s="69"/>
      <c r="KMN60" s="69"/>
      <c r="KMO60" s="69"/>
      <c r="KMP60" s="69"/>
      <c r="KMQ60" s="69"/>
      <c r="KMR60" s="69"/>
      <c r="KMS60" s="69"/>
      <c r="KMT60" s="69"/>
      <c r="KMU60" s="69"/>
      <c r="KMV60" s="69"/>
      <c r="KMW60" s="69"/>
      <c r="KMX60" s="69"/>
      <c r="KMY60" s="69"/>
      <c r="KMZ60" s="69"/>
      <c r="KNA60" s="69"/>
      <c r="KNB60" s="69"/>
      <c r="KNC60" s="69"/>
      <c r="KND60" s="69"/>
      <c r="KNE60" s="69"/>
      <c r="KNF60" s="69"/>
      <c r="KNG60" s="69"/>
      <c r="KNH60" s="69"/>
      <c r="KNI60" s="69"/>
      <c r="KNJ60" s="69"/>
      <c r="KNK60" s="69"/>
      <c r="KNL60" s="69"/>
      <c r="KNM60" s="69"/>
      <c r="KNN60" s="69"/>
      <c r="KNO60" s="69"/>
      <c r="KNP60" s="69"/>
      <c r="KNQ60" s="69"/>
      <c r="KNR60" s="69"/>
      <c r="KNS60" s="69"/>
      <c r="KNT60" s="69"/>
      <c r="KNU60" s="69"/>
      <c r="KNV60" s="69"/>
      <c r="KNW60" s="69"/>
      <c r="KNX60" s="69"/>
      <c r="KNY60" s="69"/>
      <c r="KNZ60" s="69"/>
      <c r="KOA60" s="69"/>
      <c r="KOB60" s="69"/>
      <c r="KOC60" s="69"/>
      <c r="KOD60" s="69"/>
      <c r="KOE60" s="69"/>
      <c r="KOF60" s="69"/>
      <c r="KOG60" s="69"/>
      <c r="KOH60" s="69"/>
      <c r="KOI60" s="69"/>
      <c r="KOJ60" s="69"/>
      <c r="KOK60" s="69"/>
      <c r="KOL60" s="69"/>
      <c r="KOM60" s="69"/>
      <c r="KON60" s="69"/>
      <c r="KOO60" s="69"/>
      <c r="KOP60" s="69"/>
      <c r="KOQ60" s="69"/>
      <c r="KOR60" s="69"/>
      <c r="KOS60" s="69"/>
      <c r="KOT60" s="69"/>
      <c r="KOU60" s="69"/>
      <c r="KOV60" s="69"/>
      <c r="KOW60" s="69"/>
      <c r="KOX60" s="69"/>
      <c r="KOY60" s="69"/>
      <c r="KOZ60" s="69"/>
      <c r="KPA60" s="69"/>
      <c r="KPB60" s="69"/>
      <c r="KPC60" s="69"/>
      <c r="KPD60" s="69"/>
      <c r="KPE60" s="69"/>
      <c r="KPF60" s="69"/>
      <c r="KPG60" s="69"/>
      <c r="KPH60" s="69"/>
      <c r="KPI60" s="69"/>
      <c r="KPJ60" s="69"/>
      <c r="KPK60" s="69"/>
      <c r="KPL60" s="69"/>
      <c r="KPM60" s="69"/>
      <c r="KPN60" s="69"/>
      <c r="KPO60" s="69"/>
      <c r="KPP60" s="69"/>
      <c r="KPQ60" s="69"/>
      <c r="KPR60" s="69"/>
      <c r="KPS60" s="69"/>
      <c r="KPT60" s="69"/>
      <c r="KPU60" s="69"/>
      <c r="KPV60" s="69"/>
      <c r="KPW60" s="69"/>
      <c r="KPX60" s="69"/>
      <c r="KPY60" s="69"/>
      <c r="KPZ60" s="69"/>
      <c r="KQA60" s="69"/>
      <c r="KQB60" s="69"/>
      <c r="KQC60" s="69"/>
      <c r="KQD60" s="69"/>
      <c r="KQE60" s="69"/>
      <c r="KQF60" s="69"/>
      <c r="KQG60" s="69"/>
      <c r="KQH60" s="69"/>
      <c r="KQI60" s="69"/>
      <c r="KQJ60" s="69"/>
      <c r="KQK60" s="69"/>
      <c r="KQL60" s="69"/>
      <c r="KQM60" s="69"/>
      <c r="KQN60" s="69"/>
      <c r="KQO60" s="69"/>
      <c r="KQP60" s="69"/>
      <c r="KQQ60" s="69"/>
      <c r="KQR60" s="69"/>
      <c r="KQS60" s="69"/>
      <c r="KQT60" s="69"/>
      <c r="KQU60" s="69"/>
      <c r="KQV60" s="69"/>
      <c r="KQW60" s="69"/>
      <c r="KQX60" s="69"/>
      <c r="KQY60" s="69"/>
      <c r="KQZ60" s="69"/>
      <c r="KRA60" s="69"/>
      <c r="KRB60" s="69"/>
      <c r="KRC60" s="69"/>
      <c r="KRD60" s="69"/>
      <c r="KRE60" s="69"/>
      <c r="KRF60" s="69"/>
      <c r="KRG60" s="69"/>
      <c r="KRH60" s="69"/>
      <c r="KRI60" s="69"/>
      <c r="KRJ60" s="69"/>
      <c r="KRK60" s="69"/>
      <c r="KRL60" s="69"/>
      <c r="KRM60" s="69"/>
      <c r="KRN60" s="69"/>
      <c r="KRO60" s="69"/>
      <c r="KRP60" s="69"/>
      <c r="KRQ60" s="69"/>
      <c r="KRR60" s="69"/>
      <c r="KRS60" s="69"/>
      <c r="KRT60" s="69"/>
      <c r="KRU60" s="69"/>
      <c r="KRV60" s="69"/>
      <c r="KRW60" s="69"/>
      <c r="KRX60" s="69"/>
      <c r="KRY60" s="69"/>
      <c r="KRZ60" s="69"/>
      <c r="KSA60" s="69"/>
      <c r="KSB60" s="69"/>
      <c r="KSC60" s="69"/>
      <c r="KSD60" s="69"/>
      <c r="KSE60" s="69"/>
      <c r="KSF60" s="69"/>
      <c r="KSG60" s="69"/>
      <c r="KSH60" s="69"/>
      <c r="KSI60" s="69"/>
      <c r="KSJ60" s="69"/>
      <c r="KSK60" s="69"/>
      <c r="KSL60" s="69"/>
      <c r="KSM60" s="69"/>
      <c r="KSN60" s="69"/>
      <c r="KSO60" s="69"/>
      <c r="KSP60" s="69"/>
      <c r="KSQ60" s="69"/>
      <c r="KSR60" s="69"/>
      <c r="KSS60" s="69"/>
      <c r="KST60" s="69"/>
      <c r="KSU60" s="69"/>
      <c r="KSV60" s="69"/>
      <c r="KSW60" s="69"/>
      <c r="KSX60" s="69"/>
      <c r="KSY60" s="69"/>
      <c r="KSZ60" s="69"/>
      <c r="KTA60" s="69"/>
      <c r="KTB60" s="69"/>
      <c r="KTC60" s="69"/>
      <c r="KTD60" s="69"/>
      <c r="KTE60" s="69"/>
      <c r="KTF60" s="69"/>
      <c r="KTG60" s="69"/>
      <c r="KTH60" s="69"/>
      <c r="KTI60" s="69"/>
      <c r="KTJ60" s="69"/>
      <c r="KTK60" s="69"/>
      <c r="KTL60" s="69"/>
      <c r="KTM60" s="69"/>
      <c r="KTN60" s="69"/>
      <c r="KTO60" s="69"/>
      <c r="KTP60" s="69"/>
      <c r="KTQ60" s="69"/>
      <c r="KTR60" s="69"/>
      <c r="KTS60" s="69"/>
      <c r="KTT60" s="69"/>
      <c r="KTU60" s="69"/>
      <c r="KTV60" s="69"/>
      <c r="KTW60" s="69"/>
      <c r="KTX60" s="69"/>
      <c r="KTY60" s="69"/>
      <c r="KTZ60" s="69"/>
      <c r="KUA60" s="69"/>
      <c r="KUB60" s="69"/>
      <c r="KUC60" s="69"/>
      <c r="KUD60" s="69"/>
      <c r="KUE60" s="69"/>
      <c r="KUF60" s="69"/>
      <c r="KUG60" s="69"/>
      <c r="KUH60" s="69"/>
      <c r="KUI60" s="69"/>
      <c r="KUJ60" s="69"/>
      <c r="KUK60" s="69"/>
      <c r="KUL60" s="69"/>
      <c r="KUM60" s="69"/>
      <c r="KUN60" s="69"/>
      <c r="KUO60" s="69"/>
      <c r="KUP60" s="69"/>
      <c r="KUQ60" s="69"/>
      <c r="KUR60" s="69"/>
      <c r="KUS60" s="69"/>
      <c r="KUT60" s="69"/>
      <c r="KUU60" s="69"/>
      <c r="KUV60" s="69"/>
      <c r="KUW60" s="69"/>
      <c r="KUX60" s="69"/>
      <c r="KUY60" s="69"/>
      <c r="KUZ60" s="69"/>
      <c r="KVA60" s="69"/>
      <c r="KVB60" s="69"/>
      <c r="KVC60" s="69"/>
      <c r="KVD60" s="69"/>
      <c r="KVE60" s="69"/>
      <c r="KVF60" s="69"/>
      <c r="KVG60" s="69"/>
      <c r="KVH60" s="69"/>
      <c r="KVI60" s="69"/>
      <c r="KVJ60" s="69"/>
      <c r="KVK60" s="69"/>
      <c r="KVL60" s="69"/>
      <c r="KVM60" s="69"/>
      <c r="KVN60" s="69"/>
      <c r="KVO60" s="69"/>
      <c r="KVP60" s="69"/>
      <c r="KVQ60" s="69"/>
      <c r="KVR60" s="69"/>
      <c r="KVS60" s="69"/>
      <c r="KVT60" s="69"/>
      <c r="KVU60" s="69"/>
      <c r="KVV60" s="69"/>
      <c r="KVW60" s="69"/>
      <c r="KVX60" s="69"/>
      <c r="KVY60" s="69"/>
      <c r="KVZ60" s="69"/>
      <c r="KWA60" s="69"/>
      <c r="KWB60" s="69"/>
      <c r="KWC60" s="69"/>
      <c r="KWD60" s="69"/>
      <c r="KWE60" s="69"/>
      <c r="KWF60" s="69"/>
      <c r="KWG60" s="69"/>
      <c r="KWH60" s="69"/>
      <c r="KWI60" s="69"/>
      <c r="KWJ60" s="69"/>
      <c r="KWK60" s="69"/>
      <c r="KWL60" s="69"/>
      <c r="KWM60" s="69"/>
      <c r="KWN60" s="69"/>
      <c r="KWO60" s="69"/>
      <c r="KWP60" s="69"/>
      <c r="KWQ60" s="69"/>
      <c r="KWR60" s="69"/>
      <c r="KWS60" s="69"/>
      <c r="KWT60" s="69"/>
      <c r="KWU60" s="69"/>
      <c r="KWV60" s="69"/>
      <c r="KWW60" s="69"/>
      <c r="KWX60" s="69"/>
      <c r="KWY60" s="69"/>
      <c r="KWZ60" s="69"/>
      <c r="KXA60" s="69"/>
      <c r="KXB60" s="69"/>
      <c r="KXC60" s="69"/>
      <c r="KXD60" s="69"/>
      <c r="KXE60" s="69"/>
      <c r="KXF60" s="69"/>
      <c r="KXG60" s="69"/>
      <c r="KXH60" s="69"/>
      <c r="KXI60" s="69"/>
      <c r="KXJ60" s="69"/>
      <c r="KXK60" s="69"/>
      <c r="KXL60" s="69"/>
      <c r="KXM60" s="69"/>
      <c r="KXN60" s="69"/>
      <c r="KXO60" s="69"/>
      <c r="KXP60" s="69"/>
      <c r="KXQ60" s="69"/>
      <c r="KXR60" s="69"/>
      <c r="KXS60" s="69"/>
      <c r="KXT60" s="69"/>
      <c r="KXU60" s="69"/>
      <c r="KXV60" s="69"/>
      <c r="KXW60" s="69"/>
      <c r="KXX60" s="69"/>
      <c r="KXY60" s="69"/>
      <c r="KXZ60" s="69"/>
      <c r="KYA60" s="69"/>
      <c r="KYB60" s="69"/>
      <c r="KYC60" s="69"/>
      <c r="KYD60" s="69"/>
      <c r="KYE60" s="69"/>
      <c r="KYF60" s="69"/>
      <c r="KYG60" s="69"/>
      <c r="KYH60" s="69"/>
      <c r="KYI60" s="69"/>
      <c r="KYJ60" s="69"/>
      <c r="KYK60" s="69"/>
      <c r="KYL60" s="69"/>
      <c r="KYM60" s="69"/>
      <c r="KYN60" s="69"/>
      <c r="KYO60" s="69"/>
      <c r="KYP60" s="69"/>
      <c r="KYQ60" s="69"/>
      <c r="KYR60" s="69"/>
      <c r="KYS60" s="69"/>
      <c r="KYT60" s="69"/>
      <c r="KYU60" s="69"/>
      <c r="KYV60" s="69"/>
      <c r="KYW60" s="69"/>
      <c r="KYX60" s="69"/>
      <c r="KYY60" s="69"/>
      <c r="KYZ60" s="69"/>
      <c r="KZA60" s="69"/>
      <c r="KZB60" s="69"/>
      <c r="KZC60" s="69"/>
      <c r="KZD60" s="69"/>
      <c r="KZE60" s="69"/>
      <c r="KZF60" s="69"/>
      <c r="KZG60" s="69"/>
      <c r="KZH60" s="69"/>
      <c r="KZI60" s="69"/>
      <c r="KZJ60" s="69"/>
      <c r="KZK60" s="69"/>
      <c r="KZL60" s="69"/>
      <c r="KZM60" s="69"/>
      <c r="KZN60" s="69"/>
      <c r="KZO60" s="69"/>
      <c r="KZP60" s="69"/>
      <c r="KZQ60" s="69"/>
      <c r="KZR60" s="69"/>
      <c r="KZS60" s="69"/>
      <c r="KZT60" s="69"/>
      <c r="KZU60" s="69"/>
      <c r="KZV60" s="69"/>
      <c r="KZW60" s="69"/>
      <c r="KZX60" s="69"/>
      <c r="KZY60" s="69"/>
      <c r="KZZ60" s="69"/>
      <c r="LAA60" s="69"/>
      <c r="LAB60" s="69"/>
      <c r="LAC60" s="69"/>
      <c r="LAD60" s="69"/>
      <c r="LAE60" s="69"/>
      <c r="LAF60" s="69"/>
      <c r="LAG60" s="69"/>
      <c r="LAH60" s="69"/>
      <c r="LAI60" s="69"/>
      <c r="LAJ60" s="69"/>
      <c r="LAK60" s="69"/>
      <c r="LAL60" s="69"/>
      <c r="LAM60" s="69"/>
      <c r="LAN60" s="69"/>
      <c r="LAO60" s="69"/>
      <c r="LAP60" s="69"/>
      <c r="LAQ60" s="69"/>
      <c r="LAR60" s="69"/>
      <c r="LAS60" s="69"/>
      <c r="LAT60" s="69"/>
      <c r="LAU60" s="69"/>
      <c r="LAV60" s="69"/>
      <c r="LAW60" s="69"/>
      <c r="LAX60" s="69"/>
      <c r="LAY60" s="69"/>
      <c r="LAZ60" s="69"/>
      <c r="LBA60" s="69"/>
      <c r="LBB60" s="69"/>
      <c r="LBC60" s="69"/>
      <c r="LBD60" s="69"/>
      <c r="LBE60" s="69"/>
      <c r="LBF60" s="69"/>
      <c r="LBG60" s="69"/>
      <c r="LBH60" s="69"/>
      <c r="LBI60" s="69"/>
      <c r="LBJ60" s="69"/>
      <c r="LBK60" s="69"/>
      <c r="LBL60" s="69"/>
      <c r="LBM60" s="69"/>
      <c r="LBN60" s="69"/>
      <c r="LBO60" s="69"/>
      <c r="LBP60" s="69"/>
      <c r="LBQ60" s="69"/>
      <c r="LBR60" s="69"/>
      <c r="LBS60" s="69"/>
      <c r="LBT60" s="69"/>
      <c r="LBU60" s="69"/>
      <c r="LBV60" s="69"/>
      <c r="LBW60" s="69"/>
      <c r="LBX60" s="69"/>
      <c r="LBY60" s="69"/>
      <c r="LBZ60" s="69"/>
      <c r="LCA60" s="69"/>
      <c r="LCB60" s="69"/>
      <c r="LCC60" s="69"/>
      <c r="LCD60" s="69"/>
      <c r="LCE60" s="69"/>
      <c r="LCF60" s="69"/>
      <c r="LCG60" s="69"/>
      <c r="LCH60" s="69"/>
      <c r="LCI60" s="69"/>
      <c r="LCJ60" s="69"/>
      <c r="LCK60" s="69"/>
      <c r="LCL60" s="69"/>
      <c r="LCM60" s="69"/>
      <c r="LCN60" s="69"/>
      <c r="LCO60" s="69"/>
      <c r="LCP60" s="69"/>
      <c r="LCQ60" s="69"/>
      <c r="LCR60" s="69"/>
      <c r="LCS60" s="69"/>
      <c r="LCT60" s="69"/>
      <c r="LCU60" s="69"/>
      <c r="LCV60" s="69"/>
      <c r="LCW60" s="69"/>
      <c r="LCX60" s="69"/>
      <c r="LCY60" s="69"/>
      <c r="LCZ60" s="69"/>
      <c r="LDA60" s="69"/>
      <c r="LDB60" s="69"/>
      <c r="LDC60" s="69"/>
      <c r="LDD60" s="69"/>
      <c r="LDE60" s="69"/>
      <c r="LDF60" s="69"/>
      <c r="LDG60" s="69"/>
      <c r="LDH60" s="69"/>
      <c r="LDI60" s="69"/>
      <c r="LDJ60" s="69"/>
      <c r="LDK60" s="69"/>
      <c r="LDL60" s="69"/>
      <c r="LDM60" s="69"/>
      <c r="LDN60" s="69"/>
      <c r="LDO60" s="69"/>
      <c r="LDP60" s="69"/>
      <c r="LDQ60" s="69"/>
      <c r="LDR60" s="69"/>
      <c r="LDS60" s="69"/>
      <c r="LDT60" s="69"/>
      <c r="LDU60" s="69"/>
      <c r="LDV60" s="69"/>
      <c r="LDW60" s="69"/>
      <c r="LDX60" s="69"/>
      <c r="LDY60" s="69"/>
      <c r="LDZ60" s="69"/>
      <c r="LEA60" s="69"/>
      <c r="LEB60" s="69"/>
      <c r="LEC60" s="69"/>
      <c r="LED60" s="69"/>
      <c r="LEE60" s="69"/>
      <c r="LEF60" s="69"/>
      <c r="LEG60" s="69"/>
      <c r="LEH60" s="69"/>
      <c r="LEI60" s="69"/>
      <c r="LEJ60" s="69"/>
      <c r="LEK60" s="69"/>
      <c r="LEL60" s="69"/>
      <c r="LEM60" s="69"/>
      <c r="LEN60" s="69"/>
      <c r="LEO60" s="69"/>
      <c r="LEP60" s="69"/>
      <c r="LEQ60" s="69"/>
      <c r="LER60" s="69"/>
      <c r="LES60" s="69"/>
      <c r="LET60" s="69"/>
      <c r="LEU60" s="69"/>
      <c r="LEV60" s="69"/>
      <c r="LEW60" s="69"/>
      <c r="LEX60" s="69"/>
      <c r="LEY60" s="69"/>
      <c r="LEZ60" s="69"/>
      <c r="LFA60" s="69"/>
      <c r="LFB60" s="69"/>
      <c r="LFC60" s="69"/>
      <c r="LFD60" s="69"/>
      <c r="LFE60" s="69"/>
      <c r="LFF60" s="69"/>
      <c r="LFG60" s="69"/>
      <c r="LFH60" s="69"/>
      <c r="LFI60" s="69"/>
      <c r="LFJ60" s="69"/>
      <c r="LFK60" s="69"/>
      <c r="LFL60" s="69"/>
      <c r="LFM60" s="69"/>
      <c r="LFN60" s="69"/>
      <c r="LFO60" s="69"/>
      <c r="LFP60" s="69"/>
      <c r="LFQ60" s="69"/>
      <c r="LFR60" s="69"/>
      <c r="LFS60" s="69"/>
      <c r="LFT60" s="69"/>
      <c r="LFU60" s="69"/>
      <c r="LFV60" s="69"/>
      <c r="LFW60" s="69"/>
      <c r="LFX60" s="69"/>
      <c r="LFY60" s="69"/>
      <c r="LFZ60" s="69"/>
      <c r="LGA60" s="69"/>
      <c r="LGB60" s="69"/>
      <c r="LGC60" s="69"/>
      <c r="LGD60" s="69"/>
      <c r="LGE60" s="69"/>
      <c r="LGF60" s="69"/>
      <c r="LGG60" s="69"/>
      <c r="LGH60" s="69"/>
      <c r="LGI60" s="69"/>
      <c r="LGJ60" s="69"/>
      <c r="LGK60" s="69"/>
      <c r="LGL60" s="69"/>
      <c r="LGM60" s="69"/>
      <c r="LGN60" s="69"/>
      <c r="LGO60" s="69"/>
      <c r="LGP60" s="69"/>
      <c r="LGQ60" s="69"/>
      <c r="LGR60" s="69"/>
      <c r="LGS60" s="69"/>
      <c r="LGT60" s="69"/>
      <c r="LGU60" s="69"/>
      <c r="LGV60" s="69"/>
      <c r="LGW60" s="69"/>
      <c r="LGX60" s="69"/>
      <c r="LGY60" s="69"/>
      <c r="LGZ60" s="69"/>
      <c r="LHA60" s="69"/>
      <c r="LHB60" s="69"/>
      <c r="LHC60" s="69"/>
      <c r="LHD60" s="69"/>
      <c r="LHE60" s="69"/>
      <c r="LHF60" s="69"/>
      <c r="LHG60" s="69"/>
      <c r="LHH60" s="69"/>
      <c r="LHI60" s="69"/>
      <c r="LHJ60" s="69"/>
      <c r="LHK60" s="69"/>
      <c r="LHL60" s="69"/>
      <c r="LHM60" s="69"/>
      <c r="LHN60" s="69"/>
      <c r="LHO60" s="69"/>
      <c r="LHP60" s="69"/>
      <c r="LHQ60" s="69"/>
      <c r="LHR60" s="69"/>
      <c r="LHS60" s="69"/>
      <c r="LHT60" s="69"/>
      <c r="LHU60" s="69"/>
      <c r="LHV60" s="69"/>
      <c r="LHW60" s="69"/>
      <c r="LHX60" s="69"/>
      <c r="LHY60" s="69"/>
      <c r="LHZ60" s="69"/>
      <c r="LIA60" s="69"/>
      <c r="LIB60" s="69"/>
      <c r="LIC60" s="69"/>
      <c r="LID60" s="69"/>
      <c r="LIE60" s="69"/>
      <c r="LIF60" s="69"/>
      <c r="LIG60" s="69"/>
      <c r="LIH60" s="69"/>
      <c r="LII60" s="69"/>
      <c r="LIJ60" s="69"/>
      <c r="LIK60" s="69"/>
      <c r="LIL60" s="69"/>
      <c r="LIM60" s="69"/>
      <c r="LIN60" s="69"/>
      <c r="LIO60" s="69"/>
      <c r="LIP60" s="69"/>
      <c r="LIQ60" s="69"/>
      <c r="LIR60" s="69"/>
      <c r="LIS60" s="69"/>
      <c r="LIT60" s="69"/>
      <c r="LIU60" s="69"/>
      <c r="LIV60" s="69"/>
      <c r="LIW60" s="69"/>
      <c r="LIX60" s="69"/>
      <c r="LIY60" s="69"/>
      <c r="LIZ60" s="69"/>
      <c r="LJA60" s="69"/>
      <c r="LJB60" s="69"/>
      <c r="LJC60" s="69"/>
      <c r="LJD60" s="69"/>
      <c r="LJE60" s="69"/>
      <c r="LJF60" s="69"/>
      <c r="LJG60" s="69"/>
      <c r="LJH60" s="69"/>
      <c r="LJI60" s="69"/>
      <c r="LJJ60" s="69"/>
      <c r="LJK60" s="69"/>
      <c r="LJL60" s="69"/>
      <c r="LJM60" s="69"/>
      <c r="LJN60" s="69"/>
      <c r="LJO60" s="69"/>
      <c r="LJP60" s="69"/>
      <c r="LJQ60" s="69"/>
      <c r="LJR60" s="69"/>
      <c r="LJS60" s="69"/>
      <c r="LJT60" s="69"/>
      <c r="LJU60" s="69"/>
      <c r="LJV60" s="69"/>
      <c r="LJW60" s="69"/>
      <c r="LJX60" s="69"/>
      <c r="LJY60" s="69"/>
      <c r="LJZ60" s="69"/>
      <c r="LKA60" s="69"/>
      <c r="LKB60" s="69"/>
      <c r="LKC60" s="69"/>
      <c r="LKD60" s="69"/>
      <c r="LKE60" s="69"/>
      <c r="LKF60" s="69"/>
      <c r="LKG60" s="69"/>
      <c r="LKH60" s="69"/>
      <c r="LKI60" s="69"/>
      <c r="LKJ60" s="69"/>
      <c r="LKK60" s="69"/>
      <c r="LKL60" s="69"/>
      <c r="LKM60" s="69"/>
      <c r="LKN60" s="69"/>
      <c r="LKO60" s="69"/>
      <c r="LKP60" s="69"/>
      <c r="LKQ60" s="69"/>
      <c r="LKR60" s="69"/>
      <c r="LKS60" s="69"/>
      <c r="LKT60" s="69"/>
      <c r="LKU60" s="69"/>
      <c r="LKV60" s="69"/>
      <c r="LKW60" s="69"/>
      <c r="LKX60" s="69"/>
      <c r="LKY60" s="69"/>
      <c r="LKZ60" s="69"/>
      <c r="LLA60" s="69"/>
      <c r="LLB60" s="69"/>
      <c r="LLC60" s="69"/>
      <c r="LLD60" s="69"/>
      <c r="LLE60" s="69"/>
      <c r="LLF60" s="69"/>
      <c r="LLG60" s="69"/>
      <c r="LLH60" s="69"/>
      <c r="LLI60" s="69"/>
      <c r="LLJ60" s="69"/>
      <c r="LLK60" s="69"/>
      <c r="LLL60" s="69"/>
      <c r="LLM60" s="69"/>
      <c r="LLN60" s="69"/>
      <c r="LLO60" s="69"/>
      <c r="LLP60" s="69"/>
      <c r="LLQ60" s="69"/>
      <c r="LLR60" s="69"/>
      <c r="LLS60" s="69"/>
      <c r="LLT60" s="69"/>
      <c r="LLU60" s="69"/>
      <c r="LLV60" s="69"/>
      <c r="LLW60" s="69"/>
      <c r="LLX60" s="69"/>
      <c r="LLY60" s="69"/>
      <c r="LLZ60" s="69"/>
      <c r="LMA60" s="69"/>
      <c r="LMB60" s="69"/>
      <c r="LMC60" s="69"/>
      <c r="LMD60" s="69"/>
      <c r="LME60" s="69"/>
      <c r="LMF60" s="69"/>
      <c r="LMG60" s="69"/>
      <c r="LMH60" s="69"/>
      <c r="LMI60" s="69"/>
      <c r="LMJ60" s="69"/>
      <c r="LMK60" s="69"/>
      <c r="LML60" s="69"/>
      <c r="LMM60" s="69"/>
      <c r="LMN60" s="69"/>
      <c r="LMO60" s="69"/>
      <c r="LMP60" s="69"/>
      <c r="LMQ60" s="69"/>
      <c r="LMR60" s="69"/>
      <c r="LMS60" s="69"/>
      <c r="LMT60" s="69"/>
      <c r="LMU60" s="69"/>
      <c r="LMV60" s="69"/>
      <c r="LMW60" s="69"/>
      <c r="LMX60" s="69"/>
      <c r="LMY60" s="69"/>
      <c r="LMZ60" s="69"/>
      <c r="LNA60" s="69"/>
      <c r="LNB60" s="69"/>
      <c r="LNC60" s="69"/>
      <c r="LND60" s="69"/>
      <c r="LNE60" s="69"/>
      <c r="LNF60" s="69"/>
      <c r="LNG60" s="69"/>
      <c r="LNH60" s="69"/>
      <c r="LNI60" s="69"/>
      <c r="LNJ60" s="69"/>
      <c r="LNK60" s="69"/>
      <c r="LNL60" s="69"/>
      <c r="LNM60" s="69"/>
      <c r="LNN60" s="69"/>
      <c r="LNO60" s="69"/>
      <c r="LNP60" s="69"/>
      <c r="LNQ60" s="69"/>
      <c r="LNR60" s="69"/>
      <c r="LNS60" s="69"/>
      <c r="LNT60" s="69"/>
      <c r="LNU60" s="69"/>
      <c r="LNV60" s="69"/>
      <c r="LNW60" s="69"/>
      <c r="LNX60" s="69"/>
      <c r="LNY60" s="69"/>
      <c r="LNZ60" s="69"/>
      <c r="LOA60" s="69"/>
      <c r="LOB60" s="69"/>
      <c r="LOC60" s="69"/>
      <c r="LOD60" s="69"/>
      <c r="LOE60" s="69"/>
      <c r="LOF60" s="69"/>
      <c r="LOG60" s="69"/>
      <c r="LOH60" s="69"/>
      <c r="LOI60" s="69"/>
      <c r="LOJ60" s="69"/>
      <c r="LOK60" s="69"/>
      <c r="LOL60" s="69"/>
      <c r="LOM60" s="69"/>
      <c r="LON60" s="69"/>
      <c r="LOO60" s="69"/>
      <c r="LOP60" s="69"/>
      <c r="LOQ60" s="69"/>
      <c r="LOR60" s="69"/>
      <c r="LOS60" s="69"/>
      <c r="LOT60" s="69"/>
      <c r="LOU60" s="69"/>
      <c r="LOV60" s="69"/>
      <c r="LOW60" s="69"/>
      <c r="LOX60" s="69"/>
      <c r="LOY60" s="69"/>
      <c r="LOZ60" s="69"/>
      <c r="LPA60" s="69"/>
      <c r="LPB60" s="69"/>
      <c r="LPC60" s="69"/>
      <c r="LPD60" s="69"/>
      <c r="LPE60" s="69"/>
      <c r="LPF60" s="69"/>
      <c r="LPG60" s="69"/>
      <c r="LPH60" s="69"/>
      <c r="LPI60" s="69"/>
      <c r="LPJ60" s="69"/>
      <c r="LPK60" s="69"/>
      <c r="LPL60" s="69"/>
      <c r="LPM60" s="69"/>
      <c r="LPN60" s="69"/>
      <c r="LPO60" s="69"/>
      <c r="LPP60" s="69"/>
      <c r="LPQ60" s="69"/>
      <c r="LPR60" s="69"/>
      <c r="LPS60" s="69"/>
      <c r="LPT60" s="69"/>
      <c r="LPU60" s="69"/>
      <c r="LPV60" s="69"/>
      <c r="LPW60" s="69"/>
      <c r="LPX60" s="69"/>
      <c r="LPY60" s="69"/>
      <c r="LPZ60" s="69"/>
      <c r="LQA60" s="69"/>
      <c r="LQB60" s="69"/>
      <c r="LQC60" s="69"/>
      <c r="LQD60" s="69"/>
      <c r="LQE60" s="69"/>
      <c r="LQF60" s="69"/>
      <c r="LQG60" s="69"/>
      <c r="LQH60" s="69"/>
      <c r="LQI60" s="69"/>
      <c r="LQJ60" s="69"/>
      <c r="LQK60" s="69"/>
      <c r="LQL60" s="69"/>
      <c r="LQM60" s="69"/>
      <c r="LQN60" s="69"/>
      <c r="LQO60" s="69"/>
      <c r="LQP60" s="69"/>
      <c r="LQQ60" s="69"/>
      <c r="LQR60" s="69"/>
      <c r="LQS60" s="69"/>
      <c r="LQT60" s="69"/>
      <c r="LQU60" s="69"/>
      <c r="LQV60" s="69"/>
      <c r="LQW60" s="69"/>
      <c r="LQX60" s="69"/>
      <c r="LQY60" s="69"/>
      <c r="LQZ60" s="69"/>
      <c r="LRA60" s="69"/>
      <c r="LRB60" s="69"/>
      <c r="LRC60" s="69"/>
      <c r="LRD60" s="69"/>
      <c r="LRE60" s="69"/>
      <c r="LRF60" s="69"/>
      <c r="LRG60" s="69"/>
      <c r="LRH60" s="69"/>
      <c r="LRI60" s="69"/>
      <c r="LRJ60" s="69"/>
      <c r="LRK60" s="69"/>
      <c r="LRL60" s="69"/>
      <c r="LRM60" s="69"/>
      <c r="LRN60" s="69"/>
      <c r="LRO60" s="69"/>
      <c r="LRP60" s="69"/>
      <c r="LRQ60" s="69"/>
      <c r="LRR60" s="69"/>
      <c r="LRS60" s="69"/>
      <c r="LRT60" s="69"/>
      <c r="LRU60" s="69"/>
      <c r="LRV60" s="69"/>
      <c r="LRW60" s="69"/>
      <c r="LRX60" s="69"/>
      <c r="LRY60" s="69"/>
      <c r="LRZ60" s="69"/>
      <c r="LSA60" s="69"/>
      <c r="LSB60" s="69"/>
      <c r="LSC60" s="69"/>
      <c r="LSD60" s="69"/>
      <c r="LSE60" s="69"/>
      <c r="LSF60" s="69"/>
      <c r="LSG60" s="69"/>
      <c r="LSH60" s="69"/>
      <c r="LSI60" s="69"/>
      <c r="LSJ60" s="69"/>
      <c r="LSK60" s="69"/>
      <c r="LSL60" s="69"/>
      <c r="LSM60" s="69"/>
      <c r="LSN60" s="69"/>
      <c r="LSO60" s="69"/>
      <c r="LSP60" s="69"/>
      <c r="LSQ60" s="69"/>
      <c r="LSR60" s="69"/>
      <c r="LSS60" s="69"/>
      <c r="LST60" s="69"/>
      <c r="LSU60" s="69"/>
      <c r="LSV60" s="69"/>
      <c r="LSW60" s="69"/>
      <c r="LSX60" s="69"/>
      <c r="LSY60" s="69"/>
      <c r="LSZ60" s="69"/>
      <c r="LTA60" s="69"/>
      <c r="LTB60" s="69"/>
      <c r="LTC60" s="69"/>
      <c r="LTD60" s="69"/>
      <c r="LTE60" s="69"/>
      <c r="LTF60" s="69"/>
      <c r="LTG60" s="69"/>
      <c r="LTH60" s="69"/>
      <c r="LTI60" s="69"/>
      <c r="LTJ60" s="69"/>
      <c r="LTK60" s="69"/>
      <c r="LTL60" s="69"/>
      <c r="LTM60" s="69"/>
      <c r="LTN60" s="69"/>
      <c r="LTO60" s="69"/>
      <c r="LTP60" s="69"/>
      <c r="LTQ60" s="69"/>
      <c r="LTR60" s="69"/>
      <c r="LTS60" s="69"/>
      <c r="LTT60" s="69"/>
      <c r="LTU60" s="69"/>
      <c r="LTV60" s="69"/>
      <c r="LTW60" s="69"/>
      <c r="LTX60" s="69"/>
      <c r="LTY60" s="69"/>
      <c r="LTZ60" s="69"/>
      <c r="LUA60" s="69"/>
      <c r="LUB60" s="69"/>
      <c r="LUC60" s="69"/>
      <c r="LUD60" s="69"/>
      <c r="LUE60" s="69"/>
      <c r="LUF60" s="69"/>
      <c r="LUG60" s="69"/>
      <c r="LUH60" s="69"/>
      <c r="LUI60" s="69"/>
      <c r="LUJ60" s="69"/>
      <c r="LUK60" s="69"/>
      <c r="LUL60" s="69"/>
      <c r="LUM60" s="69"/>
      <c r="LUN60" s="69"/>
      <c r="LUO60" s="69"/>
      <c r="LUP60" s="69"/>
      <c r="LUQ60" s="69"/>
      <c r="LUR60" s="69"/>
      <c r="LUS60" s="69"/>
      <c r="LUT60" s="69"/>
      <c r="LUU60" s="69"/>
      <c r="LUV60" s="69"/>
      <c r="LUW60" s="69"/>
      <c r="LUX60" s="69"/>
      <c r="LUY60" s="69"/>
      <c r="LUZ60" s="69"/>
      <c r="LVA60" s="69"/>
      <c r="LVB60" s="69"/>
      <c r="LVC60" s="69"/>
      <c r="LVD60" s="69"/>
      <c r="LVE60" s="69"/>
      <c r="LVF60" s="69"/>
      <c r="LVG60" s="69"/>
      <c r="LVH60" s="69"/>
      <c r="LVI60" s="69"/>
      <c r="LVJ60" s="69"/>
      <c r="LVK60" s="69"/>
      <c r="LVL60" s="69"/>
      <c r="LVM60" s="69"/>
      <c r="LVN60" s="69"/>
      <c r="LVO60" s="69"/>
      <c r="LVP60" s="69"/>
      <c r="LVQ60" s="69"/>
      <c r="LVR60" s="69"/>
      <c r="LVS60" s="69"/>
      <c r="LVT60" s="69"/>
      <c r="LVU60" s="69"/>
      <c r="LVV60" s="69"/>
      <c r="LVW60" s="69"/>
      <c r="LVX60" s="69"/>
      <c r="LVY60" s="69"/>
      <c r="LVZ60" s="69"/>
      <c r="LWA60" s="69"/>
      <c r="LWB60" s="69"/>
      <c r="LWC60" s="69"/>
      <c r="LWD60" s="69"/>
      <c r="LWE60" s="69"/>
      <c r="LWF60" s="69"/>
      <c r="LWG60" s="69"/>
      <c r="LWH60" s="69"/>
      <c r="LWI60" s="69"/>
      <c r="LWJ60" s="69"/>
      <c r="LWK60" s="69"/>
      <c r="LWL60" s="69"/>
      <c r="LWM60" s="69"/>
      <c r="LWN60" s="69"/>
      <c r="LWO60" s="69"/>
      <c r="LWP60" s="69"/>
      <c r="LWQ60" s="69"/>
      <c r="LWR60" s="69"/>
      <c r="LWS60" s="69"/>
      <c r="LWT60" s="69"/>
      <c r="LWU60" s="69"/>
      <c r="LWV60" s="69"/>
      <c r="LWW60" s="69"/>
      <c r="LWX60" s="69"/>
      <c r="LWY60" s="69"/>
      <c r="LWZ60" s="69"/>
      <c r="LXA60" s="69"/>
      <c r="LXB60" s="69"/>
      <c r="LXC60" s="69"/>
      <c r="LXD60" s="69"/>
      <c r="LXE60" s="69"/>
      <c r="LXF60" s="69"/>
      <c r="LXG60" s="69"/>
      <c r="LXH60" s="69"/>
      <c r="LXI60" s="69"/>
      <c r="LXJ60" s="69"/>
      <c r="LXK60" s="69"/>
      <c r="LXL60" s="69"/>
      <c r="LXM60" s="69"/>
      <c r="LXN60" s="69"/>
      <c r="LXO60" s="69"/>
      <c r="LXP60" s="69"/>
      <c r="LXQ60" s="69"/>
      <c r="LXR60" s="69"/>
      <c r="LXS60" s="69"/>
      <c r="LXT60" s="69"/>
      <c r="LXU60" s="69"/>
      <c r="LXV60" s="69"/>
      <c r="LXW60" s="69"/>
      <c r="LXX60" s="69"/>
      <c r="LXY60" s="69"/>
      <c r="LXZ60" s="69"/>
      <c r="LYA60" s="69"/>
      <c r="LYB60" s="69"/>
      <c r="LYC60" s="69"/>
      <c r="LYD60" s="69"/>
      <c r="LYE60" s="69"/>
      <c r="LYF60" s="69"/>
      <c r="LYG60" s="69"/>
      <c r="LYH60" s="69"/>
      <c r="LYI60" s="69"/>
      <c r="LYJ60" s="69"/>
      <c r="LYK60" s="69"/>
      <c r="LYL60" s="69"/>
      <c r="LYM60" s="69"/>
      <c r="LYN60" s="69"/>
      <c r="LYO60" s="69"/>
      <c r="LYP60" s="69"/>
      <c r="LYQ60" s="69"/>
      <c r="LYR60" s="69"/>
      <c r="LYS60" s="69"/>
      <c r="LYT60" s="69"/>
      <c r="LYU60" s="69"/>
      <c r="LYV60" s="69"/>
      <c r="LYW60" s="69"/>
      <c r="LYX60" s="69"/>
      <c r="LYY60" s="69"/>
      <c r="LYZ60" s="69"/>
      <c r="LZA60" s="69"/>
      <c r="LZB60" s="69"/>
      <c r="LZC60" s="69"/>
      <c r="LZD60" s="69"/>
      <c r="LZE60" s="69"/>
      <c r="LZF60" s="69"/>
      <c r="LZG60" s="69"/>
      <c r="LZH60" s="69"/>
      <c r="LZI60" s="69"/>
      <c r="LZJ60" s="69"/>
      <c r="LZK60" s="69"/>
      <c r="LZL60" s="69"/>
      <c r="LZM60" s="69"/>
      <c r="LZN60" s="69"/>
      <c r="LZO60" s="69"/>
      <c r="LZP60" s="69"/>
      <c r="LZQ60" s="69"/>
      <c r="LZR60" s="69"/>
      <c r="LZS60" s="69"/>
      <c r="LZT60" s="69"/>
      <c r="LZU60" s="69"/>
      <c r="LZV60" s="69"/>
      <c r="LZW60" s="69"/>
      <c r="LZX60" s="69"/>
      <c r="LZY60" s="69"/>
      <c r="LZZ60" s="69"/>
      <c r="MAA60" s="69"/>
      <c r="MAB60" s="69"/>
      <c r="MAC60" s="69"/>
      <c r="MAD60" s="69"/>
      <c r="MAE60" s="69"/>
      <c r="MAF60" s="69"/>
      <c r="MAG60" s="69"/>
      <c r="MAH60" s="69"/>
      <c r="MAI60" s="69"/>
      <c r="MAJ60" s="69"/>
      <c r="MAK60" s="69"/>
      <c r="MAL60" s="69"/>
      <c r="MAM60" s="69"/>
      <c r="MAN60" s="69"/>
      <c r="MAO60" s="69"/>
      <c r="MAP60" s="69"/>
      <c r="MAQ60" s="69"/>
      <c r="MAR60" s="69"/>
      <c r="MAS60" s="69"/>
      <c r="MAT60" s="69"/>
      <c r="MAU60" s="69"/>
      <c r="MAV60" s="69"/>
      <c r="MAW60" s="69"/>
      <c r="MAX60" s="69"/>
      <c r="MAY60" s="69"/>
      <c r="MAZ60" s="69"/>
      <c r="MBA60" s="69"/>
      <c r="MBB60" s="69"/>
      <c r="MBC60" s="69"/>
      <c r="MBD60" s="69"/>
      <c r="MBE60" s="69"/>
      <c r="MBF60" s="69"/>
      <c r="MBG60" s="69"/>
      <c r="MBH60" s="69"/>
      <c r="MBI60" s="69"/>
      <c r="MBJ60" s="69"/>
      <c r="MBK60" s="69"/>
      <c r="MBL60" s="69"/>
      <c r="MBM60" s="69"/>
      <c r="MBN60" s="69"/>
      <c r="MBO60" s="69"/>
      <c r="MBP60" s="69"/>
      <c r="MBQ60" s="69"/>
      <c r="MBR60" s="69"/>
      <c r="MBS60" s="69"/>
      <c r="MBT60" s="69"/>
      <c r="MBU60" s="69"/>
      <c r="MBV60" s="69"/>
      <c r="MBW60" s="69"/>
      <c r="MBX60" s="69"/>
      <c r="MBY60" s="69"/>
      <c r="MBZ60" s="69"/>
      <c r="MCA60" s="69"/>
      <c r="MCB60" s="69"/>
      <c r="MCC60" s="69"/>
      <c r="MCD60" s="69"/>
      <c r="MCE60" s="69"/>
      <c r="MCF60" s="69"/>
      <c r="MCG60" s="69"/>
      <c r="MCH60" s="69"/>
      <c r="MCI60" s="69"/>
      <c r="MCJ60" s="69"/>
      <c r="MCK60" s="69"/>
      <c r="MCL60" s="69"/>
      <c r="MCM60" s="69"/>
      <c r="MCN60" s="69"/>
      <c r="MCO60" s="69"/>
      <c r="MCP60" s="69"/>
      <c r="MCQ60" s="69"/>
      <c r="MCR60" s="69"/>
      <c r="MCS60" s="69"/>
      <c r="MCT60" s="69"/>
      <c r="MCU60" s="69"/>
      <c r="MCV60" s="69"/>
      <c r="MCW60" s="69"/>
      <c r="MCX60" s="69"/>
      <c r="MCY60" s="69"/>
      <c r="MCZ60" s="69"/>
      <c r="MDA60" s="69"/>
      <c r="MDB60" s="69"/>
      <c r="MDC60" s="69"/>
      <c r="MDD60" s="69"/>
      <c r="MDE60" s="69"/>
      <c r="MDF60" s="69"/>
      <c r="MDG60" s="69"/>
      <c r="MDH60" s="69"/>
      <c r="MDI60" s="69"/>
      <c r="MDJ60" s="69"/>
      <c r="MDK60" s="69"/>
      <c r="MDL60" s="69"/>
      <c r="MDM60" s="69"/>
      <c r="MDN60" s="69"/>
      <c r="MDO60" s="69"/>
      <c r="MDP60" s="69"/>
      <c r="MDQ60" s="69"/>
      <c r="MDR60" s="69"/>
      <c r="MDS60" s="69"/>
      <c r="MDT60" s="69"/>
      <c r="MDU60" s="69"/>
      <c r="MDV60" s="69"/>
      <c r="MDW60" s="69"/>
      <c r="MDX60" s="69"/>
      <c r="MDY60" s="69"/>
      <c r="MDZ60" s="69"/>
      <c r="MEA60" s="69"/>
      <c r="MEB60" s="69"/>
      <c r="MEC60" s="69"/>
      <c r="MED60" s="69"/>
      <c r="MEE60" s="69"/>
      <c r="MEF60" s="69"/>
      <c r="MEG60" s="69"/>
      <c r="MEH60" s="69"/>
      <c r="MEI60" s="69"/>
      <c r="MEJ60" s="69"/>
      <c r="MEK60" s="69"/>
      <c r="MEL60" s="69"/>
      <c r="MEM60" s="69"/>
      <c r="MEN60" s="69"/>
      <c r="MEO60" s="69"/>
      <c r="MEP60" s="69"/>
      <c r="MEQ60" s="69"/>
      <c r="MER60" s="69"/>
      <c r="MES60" s="69"/>
      <c r="MET60" s="69"/>
      <c r="MEU60" s="69"/>
      <c r="MEV60" s="69"/>
      <c r="MEW60" s="69"/>
      <c r="MEX60" s="69"/>
      <c r="MEY60" s="69"/>
      <c r="MEZ60" s="69"/>
      <c r="MFA60" s="69"/>
      <c r="MFB60" s="69"/>
      <c r="MFC60" s="69"/>
      <c r="MFD60" s="69"/>
      <c r="MFE60" s="69"/>
      <c r="MFF60" s="69"/>
      <c r="MFG60" s="69"/>
      <c r="MFH60" s="69"/>
      <c r="MFI60" s="69"/>
      <c r="MFJ60" s="69"/>
      <c r="MFK60" s="69"/>
      <c r="MFL60" s="69"/>
      <c r="MFM60" s="69"/>
      <c r="MFN60" s="69"/>
      <c r="MFO60" s="69"/>
      <c r="MFP60" s="69"/>
      <c r="MFQ60" s="69"/>
      <c r="MFR60" s="69"/>
      <c r="MFS60" s="69"/>
      <c r="MFT60" s="69"/>
      <c r="MFU60" s="69"/>
      <c r="MFV60" s="69"/>
      <c r="MFW60" s="69"/>
      <c r="MFX60" s="69"/>
      <c r="MFY60" s="69"/>
      <c r="MFZ60" s="69"/>
      <c r="MGA60" s="69"/>
      <c r="MGB60" s="69"/>
      <c r="MGC60" s="69"/>
      <c r="MGD60" s="69"/>
      <c r="MGE60" s="69"/>
      <c r="MGF60" s="69"/>
      <c r="MGG60" s="69"/>
      <c r="MGH60" s="69"/>
      <c r="MGI60" s="69"/>
      <c r="MGJ60" s="69"/>
      <c r="MGK60" s="69"/>
      <c r="MGL60" s="69"/>
      <c r="MGM60" s="69"/>
      <c r="MGN60" s="69"/>
      <c r="MGO60" s="69"/>
      <c r="MGP60" s="69"/>
      <c r="MGQ60" s="69"/>
      <c r="MGR60" s="69"/>
      <c r="MGS60" s="69"/>
      <c r="MGT60" s="69"/>
      <c r="MGU60" s="69"/>
      <c r="MGV60" s="69"/>
      <c r="MGW60" s="69"/>
      <c r="MGX60" s="69"/>
      <c r="MGY60" s="69"/>
      <c r="MGZ60" s="69"/>
      <c r="MHA60" s="69"/>
      <c r="MHB60" s="69"/>
      <c r="MHC60" s="69"/>
      <c r="MHD60" s="69"/>
      <c r="MHE60" s="69"/>
      <c r="MHF60" s="69"/>
      <c r="MHG60" s="69"/>
      <c r="MHH60" s="69"/>
      <c r="MHI60" s="69"/>
      <c r="MHJ60" s="69"/>
      <c r="MHK60" s="69"/>
      <c r="MHL60" s="69"/>
      <c r="MHM60" s="69"/>
      <c r="MHN60" s="69"/>
      <c r="MHO60" s="69"/>
      <c r="MHP60" s="69"/>
      <c r="MHQ60" s="69"/>
      <c r="MHR60" s="69"/>
      <c r="MHS60" s="69"/>
      <c r="MHT60" s="69"/>
      <c r="MHU60" s="69"/>
      <c r="MHV60" s="69"/>
      <c r="MHW60" s="69"/>
      <c r="MHX60" s="69"/>
      <c r="MHY60" s="69"/>
      <c r="MHZ60" s="69"/>
      <c r="MIA60" s="69"/>
      <c r="MIB60" s="69"/>
      <c r="MIC60" s="69"/>
      <c r="MID60" s="69"/>
      <c r="MIE60" s="69"/>
      <c r="MIF60" s="69"/>
      <c r="MIG60" s="69"/>
      <c r="MIH60" s="69"/>
      <c r="MII60" s="69"/>
      <c r="MIJ60" s="69"/>
      <c r="MIK60" s="69"/>
      <c r="MIL60" s="69"/>
      <c r="MIM60" s="69"/>
      <c r="MIN60" s="69"/>
      <c r="MIO60" s="69"/>
      <c r="MIP60" s="69"/>
      <c r="MIQ60" s="69"/>
      <c r="MIR60" s="69"/>
      <c r="MIS60" s="69"/>
      <c r="MIT60" s="69"/>
      <c r="MIU60" s="69"/>
      <c r="MIV60" s="69"/>
      <c r="MIW60" s="69"/>
      <c r="MIX60" s="69"/>
      <c r="MIY60" s="69"/>
      <c r="MIZ60" s="69"/>
      <c r="MJA60" s="69"/>
      <c r="MJB60" s="69"/>
      <c r="MJC60" s="69"/>
      <c r="MJD60" s="69"/>
      <c r="MJE60" s="69"/>
      <c r="MJF60" s="69"/>
      <c r="MJG60" s="69"/>
      <c r="MJH60" s="69"/>
      <c r="MJI60" s="69"/>
      <c r="MJJ60" s="69"/>
      <c r="MJK60" s="69"/>
      <c r="MJL60" s="69"/>
      <c r="MJM60" s="69"/>
      <c r="MJN60" s="69"/>
      <c r="MJO60" s="69"/>
      <c r="MJP60" s="69"/>
      <c r="MJQ60" s="69"/>
      <c r="MJR60" s="69"/>
      <c r="MJS60" s="69"/>
      <c r="MJT60" s="69"/>
      <c r="MJU60" s="69"/>
      <c r="MJV60" s="69"/>
      <c r="MJW60" s="69"/>
      <c r="MJX60" s="69"/>
      <c r="MJY60" s="69"/>
      <c r="MJZ60" s="69"/>
      <c r="MKA60" s="69"/>
      <c r="MKB60" s="69"/>
      <c r="MKC60" s="69"/>
      <c r="MKD60" s="69"/>
      <c r="MKE60" s="69"/>
      <c r="MKF60" s="69"/>
      <c r="MKG60" s="69"/>
      <c r="MKH60" s="69"/>
      <c r="MKI60" s="69"/>
      <c r="MKJ60" s="69"/>
      <c r="MKK60" s="69"/>
      <c r="MKL60" s="69"/>
      <c r="MKM60" s="69"/>
      <c r="MKN60" s="69"/>
      <c r="MKO60" s="69"/>
      <c r="MKP60" s="69"/>
      <c r="MKQ60" s="69"/>
      <c r="MKR60" s="69"/>
      <c r="MKS60" s="69"/>
      <c r="MKT60" s="69"/>
      <c r="MKU60" s="69"/>
      <c r="MKV60" s="69"/>
      <c r="MKW60" s="69"/>
      <c r="MKX60" s="69"/>
      <c r="MKY60" s="69"/>
      <c r="MKZ60" s="69"/>
      <c r="MLA60" s="69"/>
      <c r="MLB60" s="69"/>
      <c r="MLC60" s="69"/>
      <c r="MLD60" s="69"/>
      <c r="MLE60" s="69"/>
      <c r="MLF60" s="69"/>
      <c r="MLG60" s="69"/>
      <c r="MLH60" s="69"/>
      <c r="MLI60" s="69"/>
      <c r="MLJ60" s="69"/>
      <c r="MLK60" s="69"/>
      <c r="MLL60" s="69"/>
      <c r="MLM60" s="69"/>
      <c r="MLN60" s="69"/>
      <c r="MLO60" s="69"/>
      <c r="MLP60" s="69"/>
      <c r="MLQ60" s="69"/>
      <c r="MLR60" s="69"/>
      <c r="MLS60" s="69"/>
      <c r="MLT60" s="69"/>
      <c r="MLU60" s="69"/>
      <c r="MLV60" s="69"/>
      <c r="MLW60" s="69"/>
      <c r="MLX60" s="69"/>
      <c r="MLY60" s="69"/>
      <c r="MLZ60" s="69"/>
      <c r="MMA60" s="69"/>
      <c r="MMB60" s="69"/>
      <c r="MMC60" s="69"/>
      <c r="MMD60" s="69"/>
      <c r="MME60" s="69"/>
      <c r="MMF60" s="69"/>
      <c r="MMG60" s="69"/>
      <c r="MMH60" s="69"/>
      <c r="MMI60" s="69"/>
      <c r="MMJ60" s="69"/>
      <c r="MMK60" s="69"/>
      <c r="MML60" s="69"/>
      <c r="MMM60" s="69"/>
      <c r="MMN60" s="69"/>
      <c r="MMO60" s="69"/>
      <c r="MMP60" s="69"/>
      <c r="MMQ60" s="69"/>
      <c r="MMR60" s="69"/>
      <c r="MMS60" s="69"/>
      <c r="MMT60" s="69"/>
      <c r="MMU60" s="69"/>
      <c r="MMV60" s="69"/>
      <c r="MMW60" s="69"/>
      <c r="MMX60" s="69"/>
      <c r="MMY60" s="69"/>
      <c r="MMZ60" s="69"/>
      <c r="MNA60" s="69"/>
      <c r="MNB60" s="69"/>
      <c r="MNC60" s="69"/>
      <c r="MND60" s="69"/>
      <c r="MNE60" s="69"/>
      <c r="MNF60" s="69"/>
      <c r="MNG60" s="69"/>
      <c r="MNH60" s="69"/>
      <c r="MNI60" s="69"/>
      <c r="MNJ60" s="69"/>
      <c r="MNK60" s="69"/>
      <c r="MNL60" s="69"/>
      <c r="MNM60" s="69"/>
      <c r="MNN60" s="69"/>
      <c r="MNO60" s="69"/>
      <c r="MNP60" s="69"/>
      <c r="MNQ60" s="69"/>
      <c r="MNR60" s="69"/>
      <c r="MNS60" s="69"/>
      <c r="MNT60" s="69"/>
      <c r="MNU60" s="69"/>
      <c r="MNV60" s="69"/>
      <c r="MNW60" s="69"/>
      <c r="MNX60" s="69"/>
      <c r="MNY60" s="69"/>
      <c r="MNZ60" s="69"/>
      <c r="MOA60" s="69"/>
      <c r="MOB60" s="69"/>
      <c r="MOC60" s="69"/>
      <c r="MOD60" s="69"/>
      <c r="MOE60" s="69"/>
      <c r="MOF60" s="69"/>
      <c r="MOG60" s="69"/>
      <c r="MOH60" s="69"/>
      <c r="MOI60" s="69"/>
      <c r="MOJ60" s="69"/>
      <c r="MOK60" s="69"/>
      <c r="MOL60" s="69"/>
      <c r="MOM60" s="69"/>
      <c r="MON60" s="69"/>
      <c r="MOO60" s="69"/>
      <c r="MOP60" s="69"/>
      <c r="MOQ60" s="69"/>
      <c r="MOR60" s="69"/>
      <c r="MOS60" s="69"/>
      <c r="MOT60" s="69"/>
      <c r="MOU60" s="69"/>
      <c r="MOV60" s="69"/>
      <c r="MOW60" s="69"/>
      <c r="MOX60" s="69"/>
      <c r="MOY60" s="69"/>
      <c r="MOZ60" s="69"/>
      <c r="MPA60" s="69"/>
      <c r="MPB60" s="69"/>
      <c r="MPC60" s="69"/>
      <c r="MPD60" s="69"/>
      <c r="MPE60" s="69"/>
      <c r="MPF60" s="69"/>
      <c r="MPG60" s="69"/>
      <c r="MPH60" s="69"/>
      <c r="MPI60" s="69"/>
      <c r="MPJ60" s="69"/>
      <c r="MPK60" s="69"/>
      <c r="MPL60" s="69"/>
      <c r="MPM60" s="69"/>
      <c r="MPN60" s="69"/>
      <c r="MPO60" s="69"/>
      <c r="MPP60" s="69"/>
      <c r="MPQ60" s="69"/>
      <c r="MPR60" s="69"/>
      <c r="MPS60" s="69"/>
      <c r="MPT60" s="69"/>
      <c r="MPU60" s="69"/>
      <c r="MPV60" s="69"/>
      <c r="MPW60" s="69"/>
      <c r="MPX60" s="69"/>
      <c r="MPY60" s="69"/>
      <c r="MPZ60" s="69"/>
      <c r="MQA60" s="69"/>
      <c r="MQB60" s="69"/>
      <c r="MQC60" s="69"/>
      <c r="MQD60" s="69"/>
      <c r="MQE60" s="69"/>
      <c r="MQF60" s="69"/>
      <c r="MQG60" s="69"/>
      <c r="MQH60" s="69"/>
      <c r="MQI60" s="69"/>
      <c r="MQJ60" s="69"/>
      <c r="MQK60" s="69"/>
      <c r="MQL60" s="69"/>
      <c r="MQM60" s="69"/>
      <c r="MQN60" s="69"/>
      <c r="MQO60" s="69"/>
      <c r="MQP60" s="69"/>
      <c r="MQQ60" s="69"/>
      <c r="MQR60" s="69"/>
      <c r="MQS60" s="69"/>
      <c r="MQT60" s="69"/>
      <c r="MQU60" s="69"/>
      <c r="MQV60" s="69"/>
      <c r="MQW60" s="69"/>
      <c r="MQX60" s="69"/>
      <c r="MQY60" s="69"/>
      <c r="MQZ60" s="69"/>
      <c r="MRA60" s="69"/>
      <c r="MRB60" s="69"/>
      <c r="MRC60" s="69"/>
      <c r="MRD60" s="69"/>
      <c r="MRE60" s="69"/>
      <c r="MRF60" s="69"/>
      <c r="MRG60" s="69"/>
      <c r="MRH60" s="69"/>
      <c r="MRI60" s="69"/>
      <c r="MRJ60" s="69"/>
      <c r="MRK60" s="69"/>
      <c r="MRL60" s="69"/>
      <c r="MRM60" s="69"/>
      <c r="MRN60" s="69"/>
      <c r="MRO60" s="69"/>
      <c r="MRP60" s="69"/>
      <c r="MRQ60" s="69"/>
      <c r="MRR60" s="69"/>
      <c r="MRS60" s="69"/>
      <c r="MRT60" s="69"/>
      <c r="MRU60" s="69"/>
      <c r="MRV60" s="69"/>
      <c r="MRW60" s="69"/>
      <c r="MRX60" s="69"/>
      <c r="MRY60" s="69"/>
      <c r="MRZ60" s="69"/>
      <c r="MSA60" s="69"/>
      <c r="MSB60" s="69"/>
      <c r="MSC60" s="69"/>
      <c r="MSD60" s="69"/>
      <c r="MSE60" s="69"/>
      <c r="MSF60" s="69"/>
      <c r="MSG60" s="69"/>
      <c r="MSH60" s="69"/>
      <c r="MSI60" s="69"/>
      <c r="MSJ60" s="69"/>
      <c r="MSK60" s="69"/>
      <c r="MSL60" s="69"/>
      <c r="MSM60" s="69"/>
      <c r="MSN60" s="69"/>
      <c r="MSO60" s="69"/>
      <c r="MSP60" s="69"/>
      <c r="MSQ60" s="69"/>
      <c r="MSR60" s="69"/>
      <c r="MSS60" s="69"/>
      <c r="MST60" s="69"/>
      <c r="MSU60" s="69"/>
      <c r="MSV60" s="69"/>
      <c r="MSW60" s="69"/>
      <c r="MSX60" s="69"/>
      <c r="MSY60" s="69"/>
      <c r="MSZ60" s="69"/>
      <c r="MTA60" s="69"/>
      <c r="MTB60" s="69"/>
      <c r="MTC60" s="69"/>
      <c r="MTD60" s="69"/>
      <c r="MTE60" s="69"/>
      <c r="MTF60" s="69"/>
      <c r="MTG60" s="69"/>
      <c r="MTH60" s="69"/>
      <c r="MTI60" s="69"/>
      <c r="MTJ60" s="69"/>
      <c r="MTK60" s="69"/>
      <c r="MTL60" s="69"/>
      <c r="MTM60" s="69"/>
      <c r="MTN60" s="69"/>
      <c r="MTO60" s="69"/>
      <c r="MTP60" s="69"/>
      <c r="MTQ60" s="69"/>
      <c r="MTR60" s="69"/>
      <c r="MTS60" s="69"/>
      <c r="MTT60" s="69"/>
      <c r="MTU60" s="69"/>
      <c r="MTV60" s="69"/>
      <c r="MTW60" s="69"/>
      <c r="MTX60" s="69"/>
      <c r="MTY60" s="69"/>
      <c r="MTZ60" s="69"/>
      <c r="MUA60" s="69"/>
      <c r="MUB60" s="69"/>
      <c r="MUC60" s="69"/>
      <c r="MUD60" s="69"/>
      <c r="MUE60" s="69"/>
      <c r="MUF60" s="69"/>
      <c r="MUG60" s="69"/>
      <c r="MUH60" s="69"/>
      <c r="MUI60" s="69"/>
      <c r="MUJ60" s="69"/>
      <c r="MUK60" s="69"/>
      <c r="MUL60" s="69"/>
      <c r="MUM60" s="69"/>
      <c r="MUN60" s="69"/>
      <c r="MUO60" s="69"/>
      <c r="MUP60" s="69"/>
      <c r="MUQ60" s="69"/>
      <c r="MUR60" s="69"/>
      <c r="MUS60" s="69"/>
      <c r="MUT60" s="69"/>
      <c r="MUU60" s="69"/>
      <c r="MUV60" s="69"/>
      <c r="MUW60" s="69"/>
      <c r="MUX60" s="69"/>
      <c r="MUY60" s="69"/>
      <c r="MUZ60" s="69"/>
      <c r="MVA60" s="69"/>
      <c r="MVB60" s="69"/>
      <c r="MVC60" s="69"/>
      <c r="MVD60" s="69"/>
      <c r="MVE60" s="69"/>
      <c r="MVF60" s="69"/>
      <c r="MVG60" s="69"/>
      <c r="MVH60" s="69"/>
      <c r="MVI60" s="69"/>
      <c r="MVJ60" s="69"/>
      <c r="MVK60" s="69"/>
      <c r="MVL60" s="69"/>
      <c r="MVM60" s="69"/>
      <c r="MVN60" s="69"/>
      <c r="MVO60" s="69"/>
      <c r="MVP60" s="69"/>
      <c r="MVQ60" s="69"/>
      <c r="MVR60" s="69"/>
      <c r="MVS60" s="69"/>
      <c r="MVT60" s="69"/>
      <c r="MVU60" s="69"/>
      <c r="MVV60" s="69"/>
      <c r="MVW60" s="69"/>
      <c r="MVX60" s="69"/>
      <c r="MVY60" s="69"/>
      <c r="MVZ60" s="69"/>
      <c r="MWA60" s="69"/>
      <c r="MWB60" s="69"/>
      <c r="MWC60" s="69"/>
      <c r="MWD60" s="69"/>
      <c r="MWE60" s="69"/>
      <c r="MWF60" s="69"/>
      <c r="MWG60" s="69"/>
      <c r="MWH60" s="69"/>
      <c r="MWI60" s="69"/>
      <c r="MWJ60" s="69"/>
      <c r="MWK60" s="69"/>
      <c r="MWL60" s="69"/>
      <c r="MWM60" s="69"/>
      <c r="MWN60" s="69"/>
      <c r="MWO60" s="69"/>
      <c r="MWP60" s="69"/>
      <c r="MWQ60" s="69"/>
      <c r="MWR60" s="69"/>
      <c r="MWS60" s="69"/>
      <c r="MWT60" s="69"/>
      <c r="MWU60" s="69"/>
      <c r="MWV60" s="69"/>
      <c r="MWW60" s="69"/>
      <c r="MWX60" s="69"/>
      <c r="MWY60" s="69"/>
      <c r="MWZ60" s="69"/>
      <c r="MXA60" s="69"/>
      <c r="MXB60" s="69"/>
      <c r="MXC60" s="69"/>
      <c r="MXD60" s="69"/>
      <c r="MXE60" s="69"/>
      <c r="MXF60" s="69"/>
      <c r="MXG60" s="69"/>
      <c r="MXH60" s="69"/>
      <c r="MXI60" s="69"/>
      <c r="MXJ60" s="69"/>
      <c r="MXK60" s="69"/>
      <c r="MXL60" s="69"/>
      <c r="MXM60" s="69"/>
      <c r="MXN60" s="69"/>
      <c r="MXO60" s="69"/>
      <c r="MXP60" s="69"/>
      <c r="MXQ60" s="69"/>
      <c r="MXR60" s="69"/>
      <c r="MXS60" s="69"/>
      <c r="MXT60" s="69"/>
      <c r="MXU60" s="69"/>
      <c r="MXV60" s="69"/>
      <c r="MXW60" s="69"/>
      <c r="MXX60" s="69"/>
      <c r="MXY60" s="69"/>
      <c r="MXZ60" s="69"/>
      <c r="MYA60" s="69"/>
      <c r="MYB60" s="69"/>
      <c r="MYC60" s="69"/>
      <c r="MYD60" s="69"/>
      <c r="MYE60" s="69"/>
      <c r="MYF60" s="69"/>
      <c r="MYG60" s="69"/>
      <c r="MYH60" s="69"/>
      <c r="MYI60" s="69"/>
      <c r="MYJ60" s="69"/>
      <c r="MYK60" s="69"/>
      <c r="MYL60" s="69"/>
      <c r="MYM60" s="69"/>
      <c r="MYN60" s="69"/>
      <c r="MYO60" s="69"/>
      <c r="MYP60" s="69"/>
      <c r="MYQ60" s="69"/>
      <c r="MYR60" s="69"/>
      <c r="MYS60" s="69"/>
      <c r="MYT60" s="69"/>
      <c r="MYU60" s="69"/>
      <c r="MYV60" s="69"/>
      <c r="MYW60" s="69"/>
      <c r="MYX60" s="69"/>
      <c r="MYY60" s="69"/>
      <c r="MYZ60" s="69"/>
      <c r="MZA60" s="69"/>
      <c r="MZB60" s="69"/>
      <c r="MZC60" s="69"/>
      <c r="MZD60" s="69"/>
      <c r="MZE60" s="69"/>
      <c r="MZF60" s="69"/>
      <c r="MZG60" s="69"/>
      <c r="MZH60" s="69"/>
      <c r="MZI60" s="69"/>
      <c r="MZJ60" s="69"/>
      <c r="MZK60" s="69"/>
      <c r="MZL60" s="69"/>
      <c r="MZM60" s="69"/>
      <c r="MZN60" s="69"/>
      <c r="MZO60" s="69"/>
      <c r="MZP60" s="69"/>
      <c r="MZQ60" s="69"/>
      <c r="MZR60" s="69"/>
      <c r="MZS60" s="69"/>
      <c r="MZT60" s="69"/>
      <c r="MZU60" s="69"/>
      <c r="MZV60" s="69"/>
      <c r="MZW60" s="69"/>
      <c r="MZX60" s="69"/>
      <c r="MZY60" s="69"/>
      <c r="MZZ60" s="69"/>
      <c r="NAA60" s="69"/>
      <c r="NAB60" s="69"/>
      <c r="NAC60" s="69"/>
      <c r="NAD60" s="69"/>
      <c r="NAE60" s="69"/>
      <c r="NAF60" s="69"/>
      <c r="NAG60" s="69"/>
      <c r="NAH60" s="69"/>
      <c r="NAI60" s="69"/>
      <c r="NAJ60" s="69"/>
      <c r="NAK60" s="69"/>
      <c r="NAL60" s="69"/>
      <c r="NAM60" s="69"/>
      <c r="NAN60" s="69"/>
      <c r="NAO60" s="69"/>
      <c r="NAP60" s="69"/>
      <c r="NAQ60" s="69"/>
      <c r="NAR60" s="69"/>
      <c r="NAS60" s="69"/>
      <c r="NAT60" s="69"/>
      <c r="NAU60" s="69"/>
      <c r="NAV60" s="69"/>
      <c r="NAW60" s="69"/>
      <c r="NAX60" s="69"/>
      <c r="NAY60" s="69"/>
      <c r="NAZ60" s="69"/>
      <c r="NBA60" s="69"/>
      <c r="NBB60" s="69"/>
      <c r="NBC60" s="69"/>
      <c r="NBD60" s="69"/>
      <c r="NBE60" s="69"/>
      <c r="NBF60" s="69"/>
      <c r="NBG60" s="69"/>
      <c r="NBH60" s="69"/>
      <c r="NBI60" s="69"/>
      <c r="NBJ60" s="69"/>
      <c r="NBK60" s="69"/>
      <c r="NBL60" s="69"/>
      <c r="NBM60" s="69"/>
      <c r="NBN60" s="69"/>
      <c r="NBO60" s="69"/>
      <c r="NBP60" s="69"/>
      <c r="NBQ60" s="69"/>
      <c r="NBR60" s="69"/>
      <c r="NBS60" s="69"/>
      <c r="NBT60" s="69"/>
      <c r="NBU60" s="69"/>
      <c r="NBV60" s="69"/>
      <c r="NBW60" s="69"/>
      <c r="NBX60" s="69"/>
      <c r="NBY60" s="69"/>
      <c r="NBZ60" s="69"/>
      <c r="NCA60" s="69"/>
      <c r="NCB60" s="69"/>
      <c r="NCC60" s="69"/>
      <c r="NCD60" s="69"/>
      <c r="NCE60" s="69"/>
      <c r="NCF60" s="69"/>
      <c r="NCG60" s="69"/>
      <c r="NCH60" s="69"/>
      <c r="NCI60" s="69"/>
      <c r="NCJ60" s="69"/>
      <c r="NCK60" s="69"/>
      <c r="NCL60" s="69"/>
      <c r="NCM60" s="69"/>
      <c r="NCN60" s="69"/>
      <c r="NCO60" s="69"/>
      <c r="NCP60" s="69"/>
      <c r="NCQ60" s="69"/>
      <c r="NCR60" s="69"/>
      <c r="NCS60" s="69"/>
      <c r="NCT60" s="69"/>
      <c r="NCU60" s="69"/>
      <c r="NCV60" s="69"/>
      <c r="NCW60" s="69"/>
      <c r="NCX60" s="69"/>
      <c r="NCY60" s="69"/>
      <c r="NCZ60" s="69"/>
      <c r="NDA60" s="69"/>
      <c r="NDB60" s="69"/>
      <c r="NDC60" s="69"/>
      <c r="NDD60" s="69"/>
      <c r="NDE60" s="69"/>
      <c r="NDF60" s="69"/>
      <c r="NDG60" s="69"/>
      <c r="NDH60" s="69"/>
      <c r="NDI60" s="69"/>
      <c r="NDJ60" s="69"/>
      <c r="NDK60" s="69"/>
      <c r="NDL60" s="69"/>
      <c r="NDM60" s="69"/>
      <c r="NDN60" s="69"/>
      <c r="NDO60" s="69"/>
      <c r="NDP60" s="69"/>
      <c r="NDQ60" s="69"/>
      <c r="NDR60" s="69"/>
      <c r="NDS60" s="69"/>
      <c r="NDT60" s="69"/>
      <c r="NDU60" s="69"/>
      <c r="NDV60" s="69"/>
      <c r="NDW60" s="69"/>
      <c r="NDX60" s="69"/>
      <c r="NDY60" s="69"/>
      <c r="NDZ60" s="69"/>
      <c r="NEA60" s="69"/>
      <c r="NEB60" s="69"/>
      <c r="NEC60" s="69"/>
      <c r="NED60" s="69"/>
      <c r="NEE60" s="69"/>
      <c r="NEF60" s="69"/>
      <c r="NEG60" s="69"/>
      <c r="NEH60" s="69"/>
      <c r="NEI60" s="69"/>
      <c r="NEJ60" s="69"/>
      <c r="NEK60" s="69"/>
      <c r="NEL60" s="69"/>
      <c r="NEM60" s="69"/>
      <c r="NEN60" s="69"/>
      <c r="NEO60" s="69"/>
      <c r="NEP60" s="69"/>
      <c r="NEQ60" s="69"/>
      <c r="NER60" s="69"/>
      <c r="NES60" s="69"/>
      <c r="NET60" s="69"/>
      <c r="NEU60" s="69"/>
      <c r="NEV60" s="69"/>
      <c r="NEW60" s="69"/>
      <c r="NEX60" s="69"/>
      <c r="NEY60" s="69"/>
      <c r="NEZ60" s="69"/>
      <c r="NFA60" s="69"/>
      <c r="NFB60" s="69"/>
      <c r="NFC60" s="69"/>
      <c r="NFD60" s="69"/>
      <c r="NFE60" s="69"/>
      <c r="NFF60" s="69"/>
      <c r="NFG60" s="69"/>
      <c r="NFH60" s="69"/>
      <c r="NFI60" s="69"/>
      <c r="NFJ60" s="69"/>
      <c r="NFK60" s="69"/>
      <c r="NFL60" s="69"/>
      <c r="NFM60" s="69"/>
      <c r="NFN60" s="69"/>
      <c r="NFO60" s="69"/>
      <c r="NFP60" s="69"/>
      <c r="NFQ60" s="69"/>
      <c r="NFR60" s="69"/>
      <c r="NFS60" s="69"/>
      <c r="NFT60" s="69"/>
      <c r="NFU60" s="69"/>
      <c r="NFV60" s="69"/>
      <c r="NFW60" s="69"/>
      <c r="NFX60" s="69"/>
      <c r="NFY60" s="69"/>
      <c r="NFZ60" s="69"/>
      <c r="NGA60" s="69"/>
      <c r="NGB60" s="69"/>
      <c r="NGC60" s="69"/>
      <c r="NGD60" s="69"/>
      <c r="NGE60" s="69"/>
      <c r="NGF60" s="69"/>
      <c r="NGG60" s="69"/>
      <c r="NGH60" s="69"/>
      <c r="NGI60" s="69"/>
      <c r="NGJ60" s="69"/>
      <c r="NGK60" s="69"/>
      <c r="NGL60" s="69"/>
      <c r="NGM60" s="69"/>
      <c r="NGN60" s="69"/>
      <c r="NGO60" s="69"/>
      <c r="NGP60" s="69"/>
      <c r="NGQ60" s="69"/>
      <c r="NGR60" s="69"/>
      <c r="NGS60" s="69"/>
      <c r="NGT60" s="69"/>
      <c r="NGU60" s="69"/>
      <c r="NGV60" s="69"/>
      <c r="NGW60" s="69"/>
      <c r="NGX60" s="69"/>
      <c r="NGY60" s="69"/>
      <c r="NGZ60" s="69"/>
      <c r="NHA60" s="69"/>
      <c r="NHB60" s="69"/>
      <c r="NHC60" s="69"/>
      <c r="NHD60" s="69"/>
      <c r="NHE60" s="69"/>
      <c r="NHF60" s="69"/>
      <c r="NHG60" s="69"/>
      <c r="NHH60" s="69"/>
      <c r="NHI60" s="69"/>
      <c r="NHJ60" s="69"/>
      <c r="NHK60" s="69"/>
      <c r="NHL60" s="69"/>
      <c r="NHM60" s="69"/>
      <c r="NHN60" s="69"/>
      <c r="NHO60" s="69"/>
      <c r="NHP60" s="69"/>
      <c r="NHQ60" s="69"/>
      <c r="NHR60" s="69"/>
      <c r="NHS60" s="69"/>
      <c r="NHT60" s="69"/>
      <c r="NHU60" s="69"/>
      <c r="NHV60" s="69"/>
      <c r="NHW60" s="69"/>
      <c r="NHX60" s="69"/>
      <c r="NHY60" s="69"/>
      <c r="NHZ60" s="69"/>
      <c r="NIA60" s="69"/>
      <c r="NIB60" s="69"/>
      <c r="NIC60" s="69"/>
      <c r="NID60" s="69"/>
      <c r="NIE60" s="69"/>
      <c r="NIF60" s="69"/>
      <c r="NIG60" s="69"/>
      <c r="NIH60" s="69"/>
      <c r="NII60" s="69"/>
      <c r="NIJ60" s="69"/>
      <c r="NIK60" s="69"/>
      <c r="NIL60" s="69"/>
      <c r="NIM60" s="69"/>
      <c r="NIN60" s="69"/>
      <c r="NIO60" s="69"/>
      <c r="NIP60" s="69"/>
      <c r="NIQ60" s="69"/>
      <c r="NIR60" s="69"/>
      <c r="NIS60" s="69"/>
      <c r="NIT60" s="69"/>
      <c r="NIU60" s="69"/>
      <c r="NIV60" s="69"/>
      <c r="NIW60" s="69"/>
      <c r="NIX60" s="69"/>
      <c r="NIY60" s="69"/>
      <c r="NIZ60" s="69"/>
      <c r="NJA60" s="69"/>
      <c r="NJB60" s="69"/>
      <c r="NJC60" s="69"/>
      <c r="NJD60" s="69"/>
      <c r="NJE60" s="69"/>
      <c r="NJF60" s="69"/>
      <c r="NJG60" s="69"/>
      <c r="NJH60" s="69"/>
      <c r="NJI60" s="69"/>
      <c r="NJJ60" s="69"/>
      <c r="NJK60" s="69"/>
      <c r="NJL60" s="69"/>
      <c r="NJM60" s="69"/>
      <c r="NJN60" s="69"/>
      <c r="NJO60" s="69"/>
      <c r="NJP60" s="69"/>
      <c r="NJQ60" s="69"/>
      <c r="NJR60" s="69"/>
      <c r="NJS60" s="69"/>
      <c r="NJT60" s="69"/>
      <c r="NJU60" s="69"/>
      <c r="NJV60" s="69"/>
      <c r="NJW60" s="69"/>
      <c r="NJX60" s="69"/>
      <c r="NJY60" s="69"/>
      <c r="NJZ60" s="69"/>
      <c r="NKA60" s="69"/>
      <c r="NKB60" s="69"/>
      <c r="NKC60" s="69"/>
      <c r="NKD60" s="69"/>
      <c r="NKE60" s="69"/>
      <c r="NKF60" s="69"/>
      <c r="NKG60" s="69"/>
      <c r="NKH60" s="69"/>
      <c r="NKI60" s="69"/>
      <c r="NKJ60" s="69"/>
      <c r="NKK60" s="69"/>
      <c r="NKL60" s="69"/>
      <c r="NKM60" s="69"/>
      <c r="NKN60" s="69"/>
      <c r="NKO60" s="69"/>
      <c r="NKP60" s="69"/>
      <c r="NKQ60" s="69"/>
      <c r="NKR60" s="69"/>
      <c r="NKS60" s="69"/>
      <c r="NKT60" s="69"/>
      <c r="NKU60" s="69"/>
      <c r="NKV60" s="69"/>
      <c r="NKW60" s="69"/>
      <c r="NKX60" s="69"/>
      <c r="NKY60" s="69"/>
      <c r="NKZ60" s="69"/>
      <c r="NLA60" s="69"/>
      <c r="NLB60" s="69"/>
      <c r="NLC60" s="69"/>
      <c r="NLD60" s="69"/>
      <c r="NLE60" s="69"/>
      <c r="NLF60" s="69"/>
      <c r="NLG60" s="69"/>
      <c r="NLH60" s="69"/>
      <c r="NLI60" s="69"/>
      <c r="NLJ60" s="69"/>
      <c r="NLK60" s="69"/>
      <c r="NLL60" s="69"/>
      <c r="NLM60" s="69"/>
      <c r="NLN60" s="69"/>
      <c r="NLO60" s="69"/>
      <c r="NLP60" s="69"/>
      <c r="NLQ60" s="69"/>
      <c r="NLR60" s="69"/>
      <c r="NLS60" s="69"/>
      <c r="NLT60" s="69"/>
      <c r="NLU60" s="69"/>
      <c r="NLV60" s="69"/>
      <c r="NLW60" s="69"/>
      <c r="NLX60" s="69"/>
      <c r="NLY60" s="69"/>
      <c r="NLZ60" s="69"/>
      <c r="NMA60" s="69"/>
      <c r="NMB60" s="69"/>
      <c r="NMC60" s="69"/>
      <c r="NMD60" s="69"/>
      <c r="NME60" s="69"/>
      <c r="NMF60" s="69"/>
      <c r="NMG60" s="69"/>
      <c r="NMH60" s="69"/>
      <c r="NMI60" s="69"/>
      <c r="NMJ60" s="69"/>
      <c r="NMK60" s="69"/>
      <c r="NML60" s="69"/>
      <c r="NMM60" s="69"/>
      <c r="NMN60" s="69"/>
      <c r="NMO60" s="69"/>
      <c r="NMP60" s="69"/>
      <c r="NMQ60" s="69"/>
      <c r="NMR60" s="69"/>
      <c r="NMS60" s="69"/>
      <c r="NMT60" s="69"/>
      <c r="NMU60" s="69"/>
      <c r="NMV60" s="69"/>
      <c r="NMW60" s="69"/>
      <c r="NMX60" s="69"/>
      <c r="NMY60" s="69"/>
      <c r="NMZ60" s="69"/>
      <c r="NNA60" s="69"/>
      <c r="NNB60" s="69"/>
      <c r="NNC60" s="69"/>
      <c r="NND60" s="69"/>
      <c r="NNE60" s="69"/>
      <c r="NNF60" s="69"/>
      <c r="NNG60" s="69"/>
      <c r="NNH60" s="69"/>
      <c r="NNI60" s="69"/>
      <c r="NNJ60" s="69"/>
      <c r="NNK60" s="69"/>
      <c r="NNL60" s="69"/>
      <c r="NNM60" s="69"/>
      <c r="NNN60" s="69"/>
      <c r="NNO60" s="69"/>
      <c r="NNP60" s="69"/>
      <c r="NNQ60" s="69"/>
      <c r="NNR60" s="69"/>
      <c r="NNS60" s="69"/>
      <c r="NNT60" s="69"/>
      <c r="NNU60" s="69"/>
      <c r="NNV60" s="69"/>
      <c r="NNW60" s="69"/>
      <c r="NNX60" s="69"/>
      <c r="NNY60" s="69"/>
      <c r="NNZ60" s="69"/>
      <c r="NOA60" s="69"/>
      <c r="NOB60" s="69"/>
      <c r="NOC60" s="69"/>
      <c r="NOD60" s="69"/>
      <c r="NOE60" s="69"/>
      <c r="NOF60" s="69"/>
      <c r="NOG60" s="69"/>
      <c r="NOH60" s="69"/>
      <c r="NOI60" s="69"/>
      <c r="NOJ60" s="69"/>
      <c r="NOK60" s="69"/>
      <c r="NOL60" s="69"/>
      <c r="NOM60" s="69"/>
      <c r="NON60" s="69"/>
      <c r="NOO60" s="69"/>
      <c r="NOP60" s="69"/>
      <c r="NOQ60" s="69"/>
      <c r="NOR60" s="69"/>
      <c r="NOS60" s="69"/>
      <c r="NOT60" s="69"/>
      <c r="NOU60" s="69"/>
      <c r="NOV60" s="69"/>
      <c r="NOW60" s="69"/>
      <c r="NOX60" s="69"/>
      <c r="NOY60" s="69"/>
      <c r="NOZ60" s="69"/>
      <c r="NPA60" s="69"/>
      <c r="NPB60" s="69"/>
      <c r="NPC60" s="69"/>
      <c r="NPD60" s="69"/>
      <c r="NPE60" s="69"/>
      <c r="NPF60" s="69"/>
      <c r="NPG60" s="69"/>
      <c r="NPH60" s="69"/>
      <c r="NPI60" s="69"/>
      <c r="NPJ60" s="69"/>
      <c r="NPK60" s="69"/>
      <c r="NPL60" s="69"/>
      <c r="NPM60" s="69"/>
      <c r="NPN60" s="69"/>
      <c r="NPO60" s="69"/>
      <c r="NPP60" s="69"/>
      <c r="NPQ60" s="69"/>
      <c r="NPR60" s="69"/>
      <c r="NPS60" s="69"/>
      <c r="NPT60" s="69"/>
      <c r="NPU60" s="69"/>
      <c r="NPV60" s="69"/>
      <c r="NPW60" s="69"/>
      <c r="NPX60" s="69"/>
      <c r="NPY60" s="69"/>
      <c r="NPZ60" s="69"/>
      <c r="NQA60" s="69"/>
      <c r="NQB60" s="69"/>
      <c r="NQC60" s="69"/>
      <c r="NQD60" s="69"/>
      <c r="NQE60" s="69"/>
      <c r="NQF60" s="69"/>
      <c r="NQG60" s="69"/>
      <c r="NQH60" s="69"/>
      <c r="NQI60" s="69"/>
      <c r="NQJ60" s="69"/>
      <c r="NQK60" s="69"/>
      <c r="NQL60" s="69"/>
      <c r="NQM60" s="69"/>
      <c r="NQN60" s="69"/>
      <c r="NQO60" s="69"/>
      <c r="NQP60" s="69"/>
      <c r="NQQ60" s="69"/>
      <c r="NQR60" s="69"/>
      <c r="NQS60" s="69"/>
      <c r="NQT60" s="69"/>
      <c r="NQU60" s="69"/>
      <c r="NQV60" s="69"/>
      <c r="NQW60" s="69"/>
      <c r="NQX60" s="69"/>
      <c r="NQY60" s="69"/>
      <c r="NQZ60" s="69"/>
      <c r="NRA60" s="69"/>
      <c r="NRB60" s="69"/>
      <c r="NRC60" s="69"/>
      <c r="NRD60" s="69"/>
      <c r="NRE60" s="69"/>
      <c r="NRF60" s="69"/>
      <c r="NRG60" s="69"/>
      <c r="NRH60" s="69"/>
      <c r="NRI60" s="69"/>
      <c r="NRJ60" s="69"/>
      <c r="NRK60" s="69"/>
      <c r="NRL60" s="69"/>
      <c r="NRM60" s="69"/>
      <c r="NRN60" s="69"/>
      <c r="NRO60" s="69"/>
      <c r="NRP60" s="69"/>
      <c r="NRQ60" s="69"/>
      <c r="NRR60" s="69"/>
      <c r="NRS60" s="69"/>
      <c r="NRT60" s="69"/>
      <c r="NRU60" s="69"/>
      <c r="NRV60" s="69"/>
      <c r="NRW60" s="69"/>
      <c r="NRX60" s="69"/>
      <c r="NRY60" s="69"/>
      <c r="NRZ60" s="69"/>
      <c r="NSA60" s="69"/>
      <c r="NSB60" s="69"/>
      <c r="NSC60" s="69"/>
      <c r="NSD60" s="69"/>
      <c r="NSE60" s="69"/>
      <c r="NSF60" s="69"/>
      <c r="NSG60" s="69"/>
      <c r="NSH60" s="69"/>
      <c r="NSI60" s="69"/>
      <c r="NSJ60" s="69"/>
      <c r="NSK60" s="69"/>
      <c r="NSL60" s="69"/>
      <c r="NSM60" s="69"/>
      <c r="NSN60" s="69"/>
      <c r="NSO60" s="69"/>
      <c r="NSP60" s="69"/>
      <c r="NSQ60" s="69"/>
      <c r="NSR60" s="69"/>
      <c r="NSS60" s="69"/>
      <c r="NST60" s="69"/>
      <c r="NSU60" s="69"/>
      <c r="NSV60" s="69"/>
      <c r="NSW60" s="69"/>
      <c r="NSX60" s="69"/>
      <c r="NSY60" s="69"/>
      <c r="NSZ60" s="69"/>
      <c r="NTA60" s="69"/>
      <c r="NTB60" s="69"/>
      <c r="NTC60" s="69"/>
      <c r="NTD60" s="69"/>
      <c r="NTE60" s="69"/>
      <c r="NTF60" s="69"/>
      <c r="NTG60" s="69"/>
      <c r="NTH60" s="69"/>
      <c r="NTI60" s="69"/>
      <c r="NTJ60" s="69"/>
      <c r="NTK60" s="69"/>
      <c r="NTL60" s="69"/>
      <c r="NTM60" s="69"/>
      <c r="NTN60" s="69"/>
      <c r="NTO60" s="69"/>
      <c r="NTP60" s="69"/>
      <c r="NTQ60" s="69"/>
      <c r="NTR60" s="69"/>
      <c r="NTS60" s="69"/>
      <c r="NTT60" s="69"/>
      <c r="NTU60" s="69"/>
      <c r="NTV60" s="69"/>
      <c r="NTW60" s="69"/>
      <c r="NTX60" s="69"/>
      <c r="NTY60" s="69"/>
      <c r="NTZ60" s="69"/>
      <c r="NUA60" s="69"/>
      <c r="NUB60" s="69"/>
      <c r="NUC60" s="69"/>
      <c r="NUD60" s="69"/>
      <c r="NUE60" s="69"/>
      <c r="NUF60" s="69"/>
      <c r="NUG60" s="69"/>
      <c r="NUH60" s="69"/>
      <c r="NUI60" s="69"/>
      <c r="NUJ60" s="69"/>
      <c r="NUK60" s="69"/>
      <c r="NUL60" s="69"/>
      <c r="NUM60" s="69"/>
      <c r="NUN60" s="69"/>
      <c r="NUO60" s="69"/>
      <c r="NUP60" s="69"/>
      <c r="NUQ60" s="69"/>
      <c r="NUR60" s="69"/>
      <c r="NUS60" s="69"/>
      <c r="NUT60" s="69"/>
      <c r="NUU60" s="69"/>
      <c r="NUV60" s="69"/>
      <c r="NUW60" s="69"/>
      <c r="NUX60" s="69"/>
      <c r="NUY60" s="69"/>
      <c r="NUZ60" s="69"/>
      <c r="NVA60" s="69"/>
      <c r="NVB60" s="69"/>
      <c r="NVC60" s="69"/>
      <c r="NVD60" s="69"/>
      <c r="NVE60" s="69"/>
      <c r="NVF60" s="69"/>
      <c r="NVG60" s="69"/>
      <c r="NVH60" s="69"/>
      <c r="NVI60" s="69"/>
      <c r="NVJ60" s="69"/>
      <c r="NVK60" s="69"/>
      <c r="NVL60" s="69"/>
      <c r="NVM60" s="69"/>
      <c r="NVN60" s="69"/>
      <c r="NVO60" s="69"/>
      <c r="NVP60" s="69"/>
      <c r="NVQ60" s="69"/>
      <c r="NVR60" s="69"/>
      <c r="NVS60" s="69"/>
      <c r="NVT60" s="69"/>
      <c r="NVU60" s="69"/>
      <c r="NVV60" s="69"/>
      <c r="NVW60" s="69"/>
      <c r="NVX60" s="69"/>
      <c r="NVY60" s="69"/>
      <c r="NVZ60" s="69"/>
      <c r="NWA60" s="69"/>
      <c r="NWB60" s="69"/>
      <c r="NWC60" s="69"/>
      <c r="NWD60" s="69"/>
      <c r="NWE60" s="69"/>
      <c r="NWF60" s="69"/>
      <c r="NWG60" s="69"/>
      <c r="NWH60" s="69"/>
      <c r="NWI60" s="69"/>
      <c r="NWJ60" s="69"/>
      <c r="NWK60" s="69"/>
      <c r="NWL60" s="69"/>
      <c r="NWM60" s="69"/>
      <c r="NWN60" s="69"/>
      <c r="NWO60" s="69"/>
      <c r="NWP60" s="69"/>
      <c r="NWQ60" s="69"/>
      <c r="NWR60" s="69"/>
      <c r="NWS60" s="69"/>
      <c r="NWT60" s="69"/>
      <c r="NWU60" s="69"/>
      <c r="NWV60" s="69"/>
      <c r="NWW60" s="69"/>
      <c r="NWX60" s="69"/>
      <c r="NWY60" s="69"/>
      <c r="NWZ60" s="69"/>
      <c r="NXA60" s="69"/>
      <c r="NXB60" s="69"/>
      <c r="NXC60" s="69"/>
      <c r="NXD60" s="69"/>
      <c r="NXE60" s="69"/>
      <c r="NXF60" s="69"/>
      <c r="NXG60" s="69"/>
      <c r="NXH60" s="69"/>
      <c r="NXI60" s="69"/>
      <c r="NXJ60" s="69"/>
      <c r="NXK60" s="69"/>
      <c r="NXL60" s="69"/>
      <c r="NXM60" s="69"/>
      <c r="NXN60" s="69"/>
      <c r="NXO60" s="69"/>
      <c r="NXP60" s="69"/>
      <c r="NXQ60" s="69"/>
      <c r="NXR60" s="69"/>
      <c r="NXS60" s="69"/>
      <c r="NXT60" s="69"/>
      <c r="NXU60" s="69"/>
      <c r="NXV60" s="69"/>
      <c r="NXW60" s="69"/>
      <c r="NXX60" s="69"/>
      <c r="NXY60" s="69"/>
      <c r="NXZ60" s="69"/>
      <c r="NYA60" s="69"/>
      <c r="NYB60" s="69"/>
      <c r="NYC60" s="69"/>
      <c r="NYD60" s="69"/>
      <c r="NYE60" s="69"/>
      <c r="NYF60" s="69"/>
      <c r="NYG60" s="69"/>
      <c r="NYH60" s="69"/>
      <c r="NYI60" s="69"/>
      <c r="NYJ60" s="69"/>
      <c r="NYK60" s="69"/>
      <c r="NYL60" s="69"/>
      <c r="NYM60" s="69"/>
      <c r="NYN60" s="69"/>
      <c r="NYO60" s="69"/>
      <c r="NYP60" s="69"/>
      <c r="NYQ60" s="69"/>
      <c r="NYR60" s="69"/>
      <c r="NYS60" s="69"/>
      <c r="NYT60" s="69"/>
      <c r="NYU60" s="69"/>
      <c r="NYV60" s="69"/>
      <c r="NYW60" s="69"/>
      <c r="NYX60" s="69"/>
      <c r="NYY60" s="69"/>
      <c r="NYZ60" s="69"/>
      <c r="NZA60" s="69"/>
      <c r="NZB60" s="69"/>
      <c r="NZC60" s="69"/>
      <c r="NZD60" s="69"/>
      <c r="NZE60" s="69"/>
      <c r="NZF60" s="69"/>
      <c r="NZG60" s="69"/>
      <c r="NZH60" s="69"/>
      <c r="NZI60" s="69"/>
      <c r="NZJ60" s="69"/>
      <c r="NZK60" s="69"/>
      <c r="NZL60" s="69"/>
      <c r="NZM60" s="69"/>
      <c r="NZN60" s="69"/>
      <c r="NZO60" s="69"/>
      <c r="NZP60" s="69"/>
      <c r="NZQ60" s="69"/>
      <c r="NZR60" s="69"/>
      <c r="NZS60" s="69"/>
      <c r="NZT60" s="69"/>
      <c r="NZU60" s="69"/>
      <c r="NZV60" s="69"/>
      <c r="NZW60" s="69"/>
      <c r="NZX60" s="69"/>
      <c r="NZY60" s="69"/>
      <c r="NZZ60" s="69"/>
      <c r="OAA60" s="69"/>
      <c r="OAB60" s="69"/>
      <c r="OAC60" s="69"/>
      <c r="OAD60" s="69"/>
      <c r="OAE60" s="69"/>
      <c r="OAF60" s="69"/>
      <c r="OAG60" s="69"/>
      <c r="OAH60" s="69"/>
      <c r="OAI60" s="69"/>
      <c r="OAJ60" s="69"/>
      <c r="OAK60" s="69"/>
      <c r="OAL60" s="69"/>
      <c r="OAM60" s="69"/>
      <c r="OAN60" s="69"/>
      <c r="OAO60" s="69"/>
      <c r="OAP60" s="69"/>
      <c r="OAQ60" s="69"/>
      <c r="OAR60" s="69"/>
      <c r="OAS60" s="69"/>
      <c r="OAT60" s="69"/>
      <c r="OAU60" s="69"/>
      <c r="OAV60" s="69"/>
      <c r="OAW60" s="69"/>
      <c r="OAX60" s="69"/>
      <c r="OAY60" s="69"/>
      <c r="OAZ60" s="69"/>
      <c r="OBA60" s="69"/>
      <c r="OBB60" s="69"/>
      <c r="OBC60" s="69"/>
      <c r="OBD60" s="69"/>
      <c r="OBE60" s="69"/>
      <c r="OBF60" s="69"/>
      <c r="OBG60" s="69"/>
      <c r="OBH60" s="69"/>
      <c r="OBI60" s="69"/>
      <c r="OBJ60" s="69"/>
      <c r="OBK60" s="69"/>
      <c r="OBL60" s="69"/>
      <c r="OBM60" s="69"/>
      <c r="OBN60" s="69"/>
      <c r="OBO60" s="69"/>
      <c r="OBP60" s="69"/>
      <c r="OBQ60" s="69"/>
      <c r="OBR60" s="69"/>
      <c r="OBS60" s="69"/>
      <c r="OBT60" s="69"/>
      <c r="OBU60" s="69"/>
      <c r="OBV60" s="69"/>
      <c r="OBW60" s="69"/>
      <c r="OBX60" s="69"/>
      <c r="OBY60" s="69"/>
      <c r="OBZ60" s="69"/>
      <c r="OCA60" s="69"/>
      <c r="OCB60" s="69"/>
      <c r="OCC60" s="69"/>
      <c r="OCD60" s="69"/>
      <c r="OCE60" s="69"/>
      <c r="OCF60" s="69"/>
      <c r="OCG60" s="69"/>
      <c r="OCH60" s="69"/>
      <c r="OCI60" s="69"/>
      <c r="OCJ60" s="69"/>
      <c r="OCK60" s="69"/>
      <c r="OCL60" s="69"/>
      <c r="OCM60" s="69"/>
      <c r="OCN60" s="69"/>
      <c r="OCO60" s="69"/>
      <c r="OCP60" s="69"/>
      <c r="OCQ60" s="69"/>
      <c r="OCR60" s="69"/>
      <c r="OCS60" s="69"/>
      <c r="OCT60" s="69"/>
      <c r="OCU60" s="69"/>
      <c r="OCV60" s="69"/>
      <c r="OCW60" s="69"/>
      <c r="OCX60" s="69"/>
      <c r="OCY60" s="69"/>
      <c r="OCZ60" s="69"/>
      <c r="ODA60" s="69"/>
      <c r="ODB60" s="69"/>
      <c r="ODC60" s="69"/>
      <c r="ODD60" s="69"/>
      <c r="ODE60" s="69"/>
      <c r="ODF60" s="69"/>
      <c r="ODG60" s="69"/>
      <c r="ODH60" s="69"/>
      <c r="ODI60" s="69"/>
      <c r="ODJ60" s="69"/>
      <c r="ODK60" s="69"/>
      <c r="ODL60" s="69"/>
      <c r="ODM60" s="69"/>
      <c r="ODN60" s="69"/>
      <c r="ODO60" s="69"/>
      <c r="ODP60" s="69"/>
      <c r="ODQ60" s="69"/>
      <c r="ODR60" s="69"/>
      <c r="ODS60" s="69"/>
      <c r="ODT60" s="69"/>
      <c r="ODU60" s="69"/>
      <c r="ODV60" s="69"/>
      <c r="ODW60" s="69"/>
      <c r="ODX60" s="69"/>
      <c r="ODY60" s="69"/>
      <c r="ODZ60" s="69"/>
      <c r="OEA60" s="69"/>
      <c r="OEB60" s="69"/>
      <c r="OEC60" s="69"/>
      <c r="OED60" s="69"/>
      <c r="OEE60" s="69"/>
      <c r="OEF60" s="69"/>
      <c r="OEG60" s="69"/>
      <c r="OEH60" s="69"/>
      <c r="OEI60" s="69"/>
      <c r="OEJ60" s="69"/>
      <c r="OEK60" s="69"/>
      <c r="OEL60" s="69"/>
      <c r="OEM60" s="69"/>
      <c r="OEN60" s="69"/>
      <c r="OEO60" s="69"/>
      <c r="OEP60" s="69"/>
      <c r="OEQ60" s="69"/>
      <c r="OER60" s="69"/>
      <c r="OES60" s="69"/>
      <c r="OET60" s="69"/>
      <c r="OEU60" s="69"/>
      <c r="OEV60" s="69"/>
      <c r="OEW60" s="69"/>
      <c r="OEX60" s="69"/>
      <c r="OEY60" s="69"/>
      <c r="OEZ60" s="69"/>
      <c r="OFA60" s="69"/>
      <c r="OFB60" s="69"/>
      <c r="OFC60" s="69"/>
      <c r="OFD60" s="69"/>
      <c r="OFE60" s="69"/>
      <c r="OFF60" s="69"/>
      <c r="OFG60" s="69"/>
      <c r="OFH60" s="69"/>
      <c r="OFI60" s="69"/>
      <c r="OFJ60" s="69"/>
      <c r="OFK60" s="69"/>
      <c r="OFL60" s="69"/>
      <c r="OFM60" s="69"/>
      <c r="OFN60" s="69"/>
      <c r="OFO60" s="69"/>
      <c r="OFP60" s="69"/>
      <c r="OFQ60" s="69"/>
      <c r="OFR60" s="69"/>
      <c r="OFS60" s="69"/>
      <c r="OFT60" s="69"/>
      <c r="OFU60" s="69"/>
      <c r="OFV60" s="69"/>
      <c r="OFW60" s="69"/>
      <c r="OFX60" s="69"/>
      <c r="OFY60" s="69"/>
      <c r="OFZ60" s="69"/>
      <c r="OGA60" s="69"/>
      <c r="OGB60" s="69"/>
      <c r="OGC60" s="69"/>
      <c r="OGD60" s="69"/>
      <c r="OGE60" s="69"/>
      <c r="OGF60" s="69"/>
      <c r="OGG60" s="69"/>
      <c r="OGH60" s="69"/>
      <c r="OGI60" s="69"/>
      <c r="OGJ60" s="69"/>
      <c r="OGK60" s="69"/>
      <c r="OGL60" s="69"/>
      <c r="OGM60" s="69"/>
      <c r="OGN60" s="69"/>
      <c r="OGO60" s="69"/>
      <c r="OGP60" s="69"/>
      <c r="OGQ60" s="69"/>
      <c r="OGR60" s="69"/>
      <c r="OGS60" s="69"/>
      <c r="OGT60" s="69"/>
      <c r="OGU60" s="69"/>
      <c r="OGV60" s="69"/>
      <c r="OGW60" s="69"/>
      <c r="OGX60" s="69"/>
      <c r="OGY60" s="69"/>
      <c r="OGZ60" s="69"/>
      <c r="OHA60" s="69"/>
      <c r="OHB60" s="69"/>
      <c r="OHC60" s="69"/>
      <c r="OHD60" s="69"/>
      <c r="OHE60" s="69"/>
      <c r="OHF60" s="69"/>
      <c r="OHG60" s="69"/>
      <c r="OHH60" s="69"/>
      <c r="OHI60" s="69"/>
      <c r="OHJ60" s="69"/>
      <c r="OHK60" s="69"/>
      <c r="OHL60" s="69"/>
      <c r="OHM60" s="69"/>
      <c r="OHN60" s="69"/>
      <c r="OHO60" s="69"/>
      <c r="OHP60" s="69"/>
      <c r="OHQ60" s="69"/>
      <c r="OHR60" s="69"/>
      <c r="OHS60" s="69"/>
      <c r="OHT60" s="69"/>
      <c r="OHU60" s="69"/>
      <c r="OHV60" s="69"/>
      <c r="OHW60" s="69"/>
      <c r="OHX60" s="69"/>
      <c r="OHY60" s="69"/>
      <c r="OHZ60" s="69"/>
      <c r="OIA60" s="69"/>
      <c r="OIB60" s="69"/>
      <c r="OIC60" s="69"/>
      <c r="OID60" s="69"/>
      <c r="OIE60" s="69"/>
      <c r="OIF60" s="69"/>
      <c r="OIG60" s="69"/>
      <c r="OIH60" s="69"/>
      <c r="OII60" s="69"/>
      <c r="OIJ60" s="69"/>
      <c r="OIK60" s="69"/>
      <c r="OIL60" s="69"/>
      <c r="OIM60" s="69"/>
      <c r="OIN60" s="69"/>
      <c r="OIO60" s="69"/>
      <c r="OIP60" s="69"/>
      <c r="OIQ60" s="69"/>
      <c r="OIR60" s="69"/>
      <c r="OIS60" s="69"/>
      <c r="OIT60" s="69"/>
      <c r="OIU60" s="69"/>
      <c r="OIV60" s="69"/>
      <c r="OIW60" s="69"/>
      <c r="OIX60" s="69"/>
      <c r="OIY60" s="69"/>
      <c r="OIZ60" s="69"/>
      <c r="OJA60" s="69"/>
      <c r="OJB60" s="69"/>
      <c r="OJC60" s="69"/>
      <c r="OJD60" s="69"/>
      <c r="OJE60" s="69"/>
      <c r="OJF60" s="69"/>
      <c r="OJG60" s="69"/>
      <c r="OJH60" s="69"/>
      <c r="OJI60" s="69"/>
      <c r="OJJ60" s="69"/>
      <c r="OJK60" s="69"/>
      <c r="OJL60" s="69"/>
      <c r="OJM60" s="69"/>
      <c r="OJN60" s="69"/>
      <c r="OJO60" s="69"/>
      <c r="OJP60" s="69"/>
      <c r="OJQ60" s="69"/>
      <c r="OJR60" s="69"/>
      <c r="OJS60" s="69"/>
      <c r="OJT60" s="69"/>
      <c r="OJU60" s="69"/>
      <c r="OJV60" s="69"/>
      <c r="OJW60" s="69"/>
      <c r="OJX60" s="69"/>
      <c r="OJY60" s="69"/>
      <c r="OJZ60" s="69"/>
      <c r="OKA60" s="69"/>
      <c r="OKB60" s="69"/>
      <c r="OKC60" s="69"/>
      <c r="OKD60" s="69"/>
      <c r="OKE60" s="69"/>
      <c r="OKF60" s="69"/>
      <c r="OKG60" s="69"/>
      <c r="OKH60" s="69"/>
      <c r="OKI60" s="69"/>
      <c r="OKJ60" s="69"/>
      <c r="OKK60" s="69"/>
      <c r="OKL60" s="69"/>
      <c r="OKM60" s="69"/>
      <c r="OKN60" s="69"/>
      <c r="OKO60" s="69"/>
      <c r="OKP60" s="69"/>
      <c r="OKQ60" s="69"/>
      <c r="OKR60" s="69"/>
      <c r="OKS60" s="69"/>
      <c r="OKT60" s="69"/>
      <c r="OKU60" s="69"/>
      <c r="OKV60" s="69"/>
      <c r="OKW60" s="69"/>
      <c r="OKX60" s="69"/>
      <c r="OKY60" s="69"/>
      <c r="OKZ60" s="69"/>
      <c r="OLA60" s="69"/>
      <c r="OLB60" s="69"/>
      <c r="OLC60" s="69"/>
      <c r="OLD60" s="69"/>
      <c r="OLE60" s="69"/>
      <c r="OLF60" s="69"/>
      <c r="OLG60" s="69"/>
      <c r="OLH60" s="69"/>
      <c r="OLI60" s="69"/>
      <c r="OLJ60" s="69"/>
      <c r="OLK60" s="69"/>
      <c r="OLL60" s="69"/>
      <c r="OLM60" s="69"/>
      <c r="OLN60" s="69"/>
      <c r="OLO60" s="69"/>
      <c r="OLP60" s="69"/>
      <c r="OLQ60" s="69"/>
      <c r="OLR60" s="69"/>
      <c r="OLS60" s="69"/>
      <c r="OLT60" s="69"/>
      <c r="OLU60" s="69"/>
      <c r="OLV60" s="69"/>
      <c r="OLW60" s="69"/>
      <c r="OLX60" s="69"/>
      <c r="OLY60" s="69"/>
      <c r="OLZ60" s="69"/>
      <c r="OMA60" s="69"/>
      <c r="OMB60" s="69"/>
      <c r="OMC60" s="69"/>
      <c r="OMD60" s="69"/>
      <c r="OME60" s="69"/>
      <c r="OMF60" s="69"/>
      <c r="OMG60" s="69"/>
      <c r="OMH60" s="69"/>
      <c r="OMI60" s="69"/>
      <c r="OMJ60" s="69"/>
      <c r="OMK60" s="69"/>
      <c r="OML60" s="69"/>
      <c r="OMM60" s="69"/>
      <c r="OMN60" s="69"/>
      <c r="OMO60" s="69"/>
      <c r="OMP60" s="69"/>
      <c r="OMQ60" s="69"/>
      <c r="OMR60" s="69"/>
      <c r="OMS60" s="69"/>
      <c r="OMT60" s="69"/>
      <c r="OMU60" s="69"/>
      <c r="OMV60" s="69"/>
      <c r="OMW60" s="69"/>
      <c r="OMX60" s="69"/>
      <c r="OMY60" s="69"/>
      <c r="OMZ60" s="69"/>
      <c r="ONA60" s="69"/>
      <c r="ONB60" s="69"/>
      <c r="ONC60" s="69"/>
      <c r="OND60" s="69"/>
      <c r="ONE60" s="69"/>
      <c r="ONF60" s="69"/>
      <c r="ONG60" s="69"/>
      <c r="ONH60" s="69"/>
      <c r="ONI60" s="69"/>
      <c r="ONJ60" s="69"/>
      <c r="ONK60" s="69"/>
      <c r="ONL60" s="69"/>
      <c r="ONM60" s="69"/>
      <c r="ONN60" s="69"/>
      <c r="ONO60" s="69"/>
      <c r="ONP60" s="69"/>
      <c r="ONQ60" s="69"/>
      <c r="ONR60" s="69"/>
      <c r="ONS60" s="69"/>
      <c r="ONT60" s="69"/>
      <c r="ONU60" s="69"/>
      <c r="ONV60" s="69"/>
      <c r="ONW60" s="69"/>
      <c r="ONX60" s="69"/>
      <c r="ONY60" s="69"/>
      <c r="ONZ60" s="69"/>
      <c r="OOA60" s="69"/>
      <c r="OOB60" s="69"/>
      <c r="OOC60" s="69"/>
      <c r="OOD60" s="69"/>
      <c r="OOE60" s="69"/>
      <c r="OOF60" s="69"/>
      <c r="OOG60" s="69"/>
      <c r="OOH60" s="69"/>
      <c r="OOI60" s="69"/>
      <c r="OOJ60" s="69"/>
      <c r="OOK60" s="69"/>
      <c r="OOL60" s="69"/>
      <c r="OOM60" s="69"/>
      <c r="OON60" s="69"/>
      <c r="OOO60" s="69"/>
      <c r="OOP60" s="69"/>
      <c r="OOQ60" s="69"/>
      <c r="OOR60" s="69"/>
      <c r="OOS60" s="69"/>
      <c r="OOT60" s="69"/>
      <c r="OOU60" s="69"/>
      <c r="OOV60" s="69"/>
      <c r="OOW60" s="69"/>
      <c r="OOX60" s="69"/>
      <c r="OOY60" s="69"/>
      <c r="OOZ60" s="69"/>
      <c r="OPA60" s="69"/>
      <c r="OPB60" s="69"/>
      <c r="OPC60" s="69"/>
      <c r="OPD60" s="69"/>
      <c r="OPE60" s="69"/>
      <c r="OPF60" s="69"/>
      <c r="OPG60" s="69"/>
      <c r="OPH60" s="69"/>
      <c r="OPI60" s="69"/>
      <c r="OPJ60" s="69"/>
      <c r="OPK60" s="69"/>
      <c r="OPL60" s="69"/>
      <c r="OPM60" s="69"/>
      <c r="OPN60" s="69"/>
      <c r="OPO60" s="69"/>
      <c r="OPP60" s="69"/>
      <c r="OPQ60" s="69"/>
      <c r="OPR60" s="69"/>
      <c r="OPS60" s="69"/>
      <c r="OPT60" s="69"/>
      <c r="OPU60" s="69"/>
      <c r="OPV60" s="69"/>
      <c r="OPW60" s="69"/>
      <c r="OPX60" s="69"/>
      <c r="OPY60" s="69"/>
      <c r="OPZ60" s="69"/>
      <c r="OQA60" s="69"/>
      <c r="OQB60" s="69"/>
      <c r="OQC60" s="69"/>
      <c r="OQD60" s="69"/>
      <c r="OQE60" s="69"/>
      <c r="OQF60" s="69"/>
      <c r="OQG60" s="69"/>
      <c r="OQH60" s="69"/>
      <c r="OQI60" s="69"/>
      <c r="OQJ60" s="69"/>
      <c r="OQK60" s="69"/>
      <c r="OQL60" s="69"/>
      <c r="OQM60" s="69"/>
      <c r="OQN60" s="69"/>
      <c r="OQO60" s="69"/>
      <c r="OQP60" s="69"/>
      <c r="OQQ60" s="69"/>
      <c r="OQR60" s="69"/>
      <c r="OQS60" s="69"/>
      <c r="OQT60" s="69"/>
      <c r="OQU60" s="69"/>
      <c r="OQV60" s="69"/>
      <c r="OQW60" s="69"/>
      <c r="OQX60" s="69"/>
      <c r="OQY60" s="69"/>
      <c r="OQZ60" s="69"/>
      <c r="ORA60" s="69"/>
      <c r="ORB60" s="69"/>
      <c r="ORC60" s="69"/>
      <c r="ORD60" s="69"/>
      <c r="ORE60" s="69"/>
      <c r="ORF60" s="69"/>
      <c r="ORG60" s="69"/>
      <c r="ORH60" s="69"/>
      <c r="ORI60" s="69"/>
      <c r="ORJ60" s="69"/>
      <c r="ORK60" s="69"/>
      <c r="ORL60" s="69"/>
      <c r="ORM60" s="69"/>
      <c r="ORN60" s="69"/>
      <c r="ORO60" s="69"/>
      <c r="ORP60" s="69"/>
      <c r="ORQ60" s="69"/>
      <c r="ORR60" s="69"/>
      <c r="ORS60" s="69"/>
      <c r="ORT60" s="69"/>
      <c r="ORU60" s="69"/>
      <c r="ORV60" s="69"/>
      <c r="ORW60" s="69"/>
      <c r="ORX60" s="69"/>
      <c r="ORY60" s="69"/>
      <c r="ORZ60" s="69"/>
      <c r="OSA60" s="69"/>
      <c r="OSB60" s="69"/>
      <c r="OSC60" s="69"/>
      <c r="OSD60" s="69"/>
      <c r="OSE60" s="69"/>
      <c r="OSF60" s="69"/>
      <c r="OSG60" s="69"/>
      <c r="OSH60" s="69"/>
      <c r="OSI60" s="69"/>
      <c r="OSJ60" s="69"/>
      <c r="OSK60" s="69"/>
      <c r="OSL60" s="69"/>
      <c r="OSM60" s="69"/>
      <c r="OSN60" s="69"/>
      <c r="OSO60" s="69"/>
      <c r="OSP60" s="69"/>
      <c r="OSQ60" s="69"/>
      <c r="OSR60" s="69"/>
      <c r="OSS60" s="69"/>
      <c r="OST60" s="69"/>
      <c r="OSU60" s="69"/>
      <c r="OSV60" s="69"/>
      <c r="OSW60" s="69"/>
      <c r="OSX60" s="69"/>
      <c r="OSY60" s="69"/>
      <c r="OSZ60" s="69"/>
      <c r="OTA60" s="69"/>
      <c r="OTB60" s="69"/>
      <c r="OTC60" s="69"/>
      <c r="OTD60" s="69"/>
      <c r="OTE60" s="69"/>
      <c r="OTF60" s="69"/>
      <c r="OTG60" s="69"/>
      <c r="OTH60" s="69"/>
      <c r="OTI60" s="69"/>
      <c r="OTJ60" s="69"/>
      <c r="OTK60" s="69"/>
      <c r="OTL60" s="69"/>
      <c r="OTM60" s="69"/>
      <c r="OTN60" s="69"/>
      <c r="OTO60" s="69"/>
      <c r="OTP60" s="69"/>
      <c r="OTQ60" s="69"/>
      <c r="OTR60" s="69"/>
      <c r="OTS60" s="69"/>
      <c r="OTT60" s="69"/>
      <c r="OTU60" s="69"/>
      <c r="OTV60" s="69"/>
      <c r="OTW60" s="69"/>
      <c r="OTX60" s="69"/>
      <c r="OTY60" s="69"/>
      <c r="OTZ60" s="69"/>
      <c r="OUA60" s="69"/>
      <c r="OUB60" s="69"/>
      <c r="OUC60" s="69"/>
      <c r="OUD60" s="69"/>
      <c r="OUE60" s="69"/>
      <c r="OUF60" s="69"/>
      <c r="OUG60" s="69"/>
      <c r="OUH60" s="69"/>
      <c r="OUI60" s="69"/>
      <c r="OUJ60" s="69"/>
      <c r="OUK60" s="69"/>
      <c r="OUL60" s="69"/>
      <c r="OUM60" s="69"/>
      <c r="OUN60" s="69"/>
      <c r="OUO60" s="69"/>
      <c r="OUP60" s="69"/>
      <c r="OUQ60" s="69"/>
      <c r="OUR60" s="69"/>
      <c r="OUS60" s="69"/>
      <c r="OUT60" s="69"/>
      <c r="OUU60" s="69"/>
      <c r="OUV60" s="69"/>
      <c r="OUW60" s="69"/>
      <c r="OUX60" s="69"/>
      <c r="OUY60" s="69"/>
      <c r="OUZ60" s="69"/>
      <c r="OVA60" s="69"/>
      <c r="OVB60" s="69"/>
      <c r="OVC60" s="69"/>
      <c r="OVD60" s="69"/>
      <c r="OVE60" s="69"/>
      <c r="OVF60" s="69"/>
      <c r="OVG60" s="69"/>
      <c r="OVH60" s="69"/>
      <c r="OVI60" s="69"/>
      <c r="OVJ60" s="69"/>
      <c r="OVK60" s="69"/>
      <c r="OVL60" s="69"/>
      <c r="OVM60" s="69"/>
      <c r="OVN60" s="69"/>
      <c r="OVO60" s="69"/>
      <c r="OVP60" s="69"/>
      <c r="OVQ60" s="69"/>
      <c r="OVR60" s="69"/>
      <c r="OVS60" s="69"/>
      <c r="OVT60" s="69"/>
      <c r="OVU60" s="69"/>
      <c r="OVV60" s="69"/>
      <c r="OVW60" s="69"/>
      <c r="OVX60" s="69"/>
      <c r="OVY60" s="69"/>
      <c r="OVZ60" s="69"/>
      <c r="OWA60" s="69"/>
      <c r="OWB60" s="69"/>
      <c r="OWC60" s="69"/>
      <c r="OWD60" s="69"/>
      <c r="OWE60" s="69"/>
      <c r="OWF60" s="69"/>
      <c r="OWG60" s="69"/>
      <c r="OWH60" s="69"/>
      <c r="OWI60" s="69"/>
      <c r="OWJ60" s="69"/>
      <c r="OWK60" s="69"/>
      <c r="OWL60" s="69"/>
      <c r="OWM60" s="69"/>
      <c r="OWN60" s="69"/>
      <c r="OWO60" s="69"/>
      <c r="OWP60" s="69"/>
      <c r="OWQ60" s="69"/>
      <c r="OWR60" s="69"/>
      <c r="OWS60" s="69"/>
      <c r="OWT60" s="69"/>
      <c r="OWU60" s="69"/>
      <c r="OWV60" s="69"/>
      <c r="OWW60" s="69"/>
      <c r="OWX60" s="69"/>
      <c r="OWY60" s="69"/>
      <c r="OWZ60" s="69"/>
      <c r="OXA60" s="69"/>
      <c r="OXB60" s="69"/>
      <c r="OXC60" s="69"/>
      <c r="OXD60" s="69"/>
      <c r="OXE60" s="69"/>
      <c r="OXF60" s="69"/>
      <c r="OXG60" s="69"/>
      <c r="OXH60" s="69"/>
      <c r="OXI60" s="69"/>
      <c r="OXJ60" s="69"/>
      <c r="OXK60" s="69"/>
      <c r="OXL60" s="69"/>
      <c r="OXM60" s="69"/>
      <c r="OXN60" s="69"/>
      <c r="OXO60" s="69"/>
      <c r="OXP60" s="69"/>
      <c r="OXQ60" s="69"/>
      <c r="OXR60" s="69"/>
      <c r="OXS60" s="69"/>
      <c r="OXT60" s="69"/>
      <c r="OXU60" s="69"/>
      <c r="OXV60" s="69"/>
      <c r="OXW60" s="69"/>
      <c r="OXX60" s="69"/>
      <c r="OXY60" s="69"/>
      <c r="OXZ60" s="69"/>
      <c r="OYA60" s="69"/>
      <c r="OYB60" s="69"/>
      <c r="OYC60" s="69"/>
      <c r="OYD60" s="69"/>
      <c r="OYE60" s="69"/>
      <c r="OYF60" s="69"/>
      <c r="OYG60" s="69"/>
      <c r="OYH60" s="69"/>
      <c r="OYI60" s="69"/>
      <c r="OYJ60" s="69"/>
      <c r="OYK60" s="69"/>
      <c r="OYL60" s="69"/>
      <c r="OYM60" s="69"/>
      <c r="OYN60" s="69"/>
      <c r="OYO60" s="69"/>
      <c r="OYP60" s="69"/>
      <c r="OYQ60" s="69"/>
      <c r="OYR60" s="69"/>
      <c r="OYS60" s="69"/>
      <c r="OYT60" s="69"/>
      <c r="OYU60" s="69"/>
      <c r="OYV60" s="69"/>
      <c r="OYW60" s="69"/>
      <c r="OYX60" s="69"/>
      <c r="OYY60" s="69"/>
      <c r="OYZ60" s="69"/>
      <c r="OZA60" s="69"/>
      <c r="OZB60" s="69"/>
      <c r="OZC60" s="69"/>
      <c r="OZD60" s="69"/>
      <c r="OZE60" s="69"/>
      <c r="OZF60" s="69"/>
      <c r="OZG60" s="69"/>
      <c r="OZH60" s="69"/>
      <c r="OZI60" s="69"/>
      <c r="OZJ60" s="69"/>
      <c r="OZK60" s="69"/>
      <c r="OZL60" s="69"/>
      <c r="OZM60" s="69"/>
      <c r="OZN60" s="69"/>
      <c r="OZO60" s="69"/>
      <c r="OZP60" s="69"/>
      <c r="OZQ60" s="69"/>
      <c r="OZR60" s="69"/>
      <c r="OZS60" s="69"/>
      <c r="OZT60" s="69"/>
      <c r="OZU60" s="69"/>
      <c r="OZV60" s="69"/>
      <c r="OZW60" s="69"/>
      <c r="OZX60" s="69"/>
      <c r="OZY60" s="69"/>
      <c r="OZZ60" s="69"/>
      <c r="PAA60" s="69"/>
      <c r="PAB60" s="69"/>
      <c r="PAC60" s="69"/>
      <c r="PAD60" s="69"/>
      <c r="PAE60" s="69"/>
      <c r="PAF60" s="69"/>
      <c r="PAG60" s="69"/>
      <c r="PAH60" s="69"/>
      <c r="PAI60" s="69"/>
      <c r="PAJ60" s="69"/>
      <c r="PAK60" s="69"/>
      <c r="PAL60" s="69"/>
      <c r="PAM60" s="69"/>
      <c r="PAN60" s="69"/>
      <c r="PAO60" s="69"/>
      <c r="PAP60" s="69"/>
      <c r="PAQ60" s="69"/>
      <c r="PAR60" s="69"/>
      <c r="PAS60" s="69"/>
      <c r="PAT60" s="69"/>
      <c r="PAU60" s="69"/>
      <c r="PAV60" s="69"/>
      <c r="PAW60" s="69"/>
      <c r="PAX60" s="69"/>
      <c r="PAY60" s="69"/>
      <c r="PAZ60" s="69"/>
      <c r="PBA60" s="69"/>
      <c r="PBB60" s="69"/>
      <c r="PBC60" s="69"/>
      <c r="PBD60" s="69"/>
      <c r="PBE60" s="69"/>
      <c r="PBF60" s="69"/>
      <c r="PBG60" s="69"/>
      <c r="PBH60" s="69"/>
      <c r="PBI60" s="69"/>
      <c r="PBJ60" s="69"/>
      <c r="PBK60" s="69"/>
      <c r="PBL60" s="69"/>
      <c r="PBM60" s="69"/>
      <c r="PBN60" s="69"/>
      <c r="PBO60" s="69"/>
      <c r="PBP60" s="69"/>
      <c r="PBQ60" s="69"/>
      <c r="PBR60" s="69"/>
      <c r="PBS60" s="69"/>
      <c r="PBT60" s="69"/>
      <c r="PBU60" s="69"/>
      <c r="PBV60" s="69"/>
      <c r="PBW60" s="69"/>
      <c r="PBX60" s="69"/>
      <c r="PBY60" s="69"/>
      <c r="PBZ60" s="69"/>
      <c r="PCA60" s="69"/>
      <c r="PCB60" s="69"/>
      <c r="PCC60" s="69"/>
      <c r="PCD60" s="69"/>
      <c r="PCE60" s="69"/>
      <c r="PCF60" s="69"/>
      <c r="PCG60" s="69"/>
      <c r="PCH60" s="69"/>
      <c r="PCI60" s="69"/>
      <c r="PCJ60" s="69"/>
      <c r="PCK60" s="69"/>
      <c r="PCL60" s="69"/>
      <c r="PCM60" s="69"/>
      <c r="PCN60" s="69"/>
      <c r="PCO60" s="69"/>
      <c r="PCP60" s="69"/>
      <c r="PCQ60" s="69"/>
      <c r="PCR60" s="69"/>
      <c r="PCS60" s="69"/>
      <c r="PCT60" s="69"/>
      <c r="PCU60" s="69"/>
      <c r="PCV60" s="69"/>
      <c r="PCW60" s="69"/>
      <c r="PCX60" s="69"/>
      <c r="PCY60" s="69"/>
      <c r="PCZ60" s="69"/>
      <c r="PDA60" s="69"/>
      <c r="PDB60" s="69"/>
      <c r="PDC60" s="69"/>
      <c r="PDD60" s="69"/>
      <c r="PDE60" s="69"/>
      <c r="PDF60" s="69"/>
      <c r="PDG60" s="69"/>
      <c r="PDH60" s="69"/>
      <c r="PDI60" s="69"/>
      <c r="PDJ60" s="69"/>
      <c r="PDK60" s="69"/>
      <c r="PDL60" s="69"/>
      <c r="PDM60" s="69"/>
      <c r="PDN60" s="69"/>
      <c r="PDO60" s="69"/>
      <c r="PDP60" s="69"/>
      <c r="PDQ60" s="69"/>
      <c r="PDR60" s="69"/>
      <c r="PDS60" s="69"/>
      <c r="PDT60" s="69"/>
      <c r="PDU60" s="69"/>
      <c r="PDV60" s="69"/>
      <c r="PDW60" s="69"/>
      <c r="PDX60" s="69"/>
      <c r="PDY60" s="69"/>
      <c r="PDZ60" s="69"/>
      <c r="PEA60" s="69"/>
      <c r="PEB60" s="69"/>
      <c r="PEC60" s="69"/>
      <c r="PED60" s="69"/>
      <c r="PEE60" s="69"/>
      <c r="PEF60" s="69"/>
      <c r="PEG60" s="69"/>
      <c r="PEH60" s="69"/>
      <c r="PEI60" s="69"/>
      <c r="PEJ60" s="69"/>
      <c r="PEK60" s="69"/>
      <c r="PEL60" s="69"/>
      <c r="PEM60" s="69"/>
      <c r="PEN60" s="69"/>
      <c r="PEO60" s="69"/>
      <c r="PEP60" s="69"/>
      <c r="PEQ60" s="69"/>
      <c r="PER60" s="69"/>
      <c r="PES60" s="69"/>
      <c r="PET60" s="69"/>
      <c r="PEU60" s="69"/>
      <c r="PEV60" s="69"/>
      <c r="PEW60" s="69"/>
      <c r="PEX60" s="69"/>
      <c r="PEY60" s="69"/>
      <c r="PEZ60" s="69"/>
      <c r="PFA60" s="69"/>
      <c r="PFB60" s="69"/>
      <c r="PFC60" s="69"/>
      <c r="PFD60" s="69"/>
      <c r="PFE60" s="69"/>
      <c r="PFF60" s="69"/>
      <c r="PFG60" s="69"/>
      <c r="PFH60" s="69"/>
      <c r="PFI60" s="69"/>
      <c r="PFJ60" s="69"/>
      <c r="PFK60" s="69"/>
      <c r="PFL60" s="69"/>
      <c r="PFM60" s="69"/>
      <c r="PFN60" s="69"/>
      <c r="PFO60" s="69"/>
      <c r="PFP60" s="69"/>
      <c r="PFQ60" s="69"/>
      <c r="PFR60" s="69"/>
      <c r="PFS60" s="69"/>
      <c r="PFT60" s="69"/>
      <c r="PFU60" s="69"/>
      <c r="PFV60" s="69"/>
      <c r="PFW60" s="69"/>
      <c r="PFX60" s="69"/>
      <c r="PFY60" s="69"/>
      <c r="PFZ60" s="69"/>
      <c r="PGA60" s="69"/>
      <c r="PGB60" s="69"/>
      <c r="PGC60" s="69"/>
      <c r="PGD60" s="69"/>
      <c r="PGE60" s="69"/>
      <c r="PGF60" s="69"/>
      <c r="PGG60" s="69"/>
      <c r="PGH60" s="69"/>
      <c r="PGI60" s="69"/>
      <c r="PGJ60" s="69"/>
      <c r="PGK60" s="69"/>
      <c r="PGL60" s="69"/>
      <c r="PGM60" s="69"/>
      <c r="PGN60" s="69"/>
      <c r="PGO60" s="69"/>
      <c r="PGP60" s="69"/>
      <c r="PGQ60" s="69"/>
      <c r="PGR60" s="69"/>
      <c r="PGS60" s="69"/>
      <c r="PGT60" s="69"/>
      <c r="PGU60" s="69"/>
      <c r="PGV60" s="69"/>
      <c r="PGW60" s="69"/>
      <c r="PGX60" s="69"/>
      <c r="PGY60" s="69"/>
      <c r="PGZ60" s="69"/>
      <c r="PHA60" s="69"/>
      <c r="PHB60" s="69"/>
      <c r="PHC60" s="69"/>
      <c r="PHD60" s="69"/>
      <c r="PHE60" s="69"/>
      <c r="PHF60" s="69"/>
      <c r="PHG60" s="69"/>
      <c r="PHH60" s="69"/>
      <c r="PHI60" s="69"/>
      <c r="PHJ60" s="69"/>
      <c r="PHK60" s="69"/>
      <c r="PHL60" s="69"/>
      <c r="PHM60" s="69"/>
      <c r="PHN60" s="69"/>
      <c r="PHO60" s="69"/>
      <c r="PHP60" s="69"/>
      <c r="PHQ60" s="69"/>
      <c r="PHR60" s="69"/>
      <c r="PHS60" s="69"/>
      <c r="PHT60" s="69"/>
      <c r="PHU60" s="69"/>
      <c r="PHV60" s="69"/>
      <c r="PHW60" s="69"/>
      <c r="PHX60" s="69"/>
      <c r="PHY60" s="69"/>
      <c r="PHZ60" s="69"/>
      <c r="PIA60" s="69"/>
      <c r="PIB60" s="69"/>
      <c r="PIC60" s="69"/>
      <c r="PID60" s="69"/>
      <c r="PIE60" s="69"/>
      <c r="PIF60" s="69"/>
      <c r="PIG60" s="69"/>
      <c r="PIH60" s="69"/>
      <c r="PII60" s="69"/>
      <c r="PIJ60" s="69"/>
      <c r="PIK60" s="69"/>
      <c r="PIL60" s="69"/>
      <c r="PIM60" s="69"/>
      <c r="PIN60" s="69"/>
      <c r="PIO60" s="69"/>
      <c r="PIP60" s="69"/>
      <c r="PIQ60" s="69"/>
      <c r="PIR60" s="69"/>
      <c r="PIS60" s="69"/>
      <c r="PIT60" s="69"/>
      <c r="PIU60" s="69"/>
      <c r="PIV60" s="69"/>
      <c r="PIW60" s="69"/>
      <c r="PIX60" s="69"/>
      <c r="PIY60" s="69"/>
      <c r="PIZ60" s="69"/>
      <c r="PJA60" s="69"/>
      <c r="PJB60" s="69"/>
      <c r="PJC60" s="69"/>
      <c r="PJD60" s="69"/>
      <c r="PJE60" s="69"/>
      <c r="PJF60" s="69"/>
      <c r="PJG60" s="69"/>
      <c r="PJH60" s="69"/>
      <c r="PJI60" s="69"/>
      <c r="PJJ60" s="69"/>
      <c r="PJK60" s="69"/>
      <c r="PJL60" s="69"/>
      <c r="PJM60" s="69"/>
      <c r="PJN60" s="69"/>
      <c r="PJO60" s="69"/>
      <c r="PJP60" s="69"/>
      <c r="PJQ60" s="69"/>
      <c r="PJR60" s="69"/>
      <c r="PJS60" s="69"/>
      <c r="PJT60" s="69"/>
      <c r="PJU60" s="69"/>
      <c r="PJV60" s="69"/>
      <c r="PJW60" s="69"/>
      <c r="PJX60" s="69"/>
      <c r="PJY60" s="69"/>
      <c r="PJZ60" s="69"/>
      <c r="PKA60" s="69"/>
      <c r="PKB60" s="69"/>
      <c r="PKC60" s="69"/>
      <c r="PKD60" s="69"/>
      <c r="PKE60" s="69"/>
      <c r="PKF60" s="69"/>
      <c r="PKG60" s="69"/>
      <c r="PKH60" s="69"/>
      <c r="PKI60" s="69"/>
      <c r="PKJ60" s="69"/>
      <c r="PKK60" s="69"/>
      <c r="PKL60" s="69"/>
      <c r="PKM60" s="69"/>
      <c r="PKN60" s="69"/>
      <c r="PKO60" s="69"/>
      <c r="PKP60" s="69"/>
      <c r="PKQ60" s="69"/>
      <c r="PKR60" s="69"/>
      <c r="PKS60" s="69"/>
      <c r="PKT60" s="69"/>
      <c r="PKU60" s="69"/>
      <c r="PKV60" s="69"/>
      <c r="PKW60" s="69"/>
      <c r="PKX60" s="69"/>
      <c r="PKY60" s="69"/>
      <c r="PKZ60" s="69"/>
      <c r="PLA60" s="69"/>
      <c r="PLB60" s="69"/>
      <c r="PLC60" s="69"/>
      <c r="PLD60" s="69"/>
      <c r="PLE60" s="69"/>
      <c r="PLF60" s="69"/>
      <c r="PLG60" s="69"/>
      <c r="PLH60" s="69"/>
      <c r="PLI60" s="69"/>
      <c r="PLJ60" s="69"/>
      <c r="PLK60" s="69"/>
      <c r="PLL60" s="69"/>
      <c r="PLM60" s="69"/>
      <c r="PLN60" s="69"/>
      <c r="PLO60" s="69"/>
      <c r="PLP60" s="69"/>
      <c r="PLQ60" s="69"/>
      <c r="PLR60" s="69"/>
      <c r="PLS60" s="69"/>
      <c r="PLT60" s="69"/>
      <c r="PLU60" s="69"/>
      <c r="PLV60" s="69"/>
      <c r="PLW60" s="69"/>
      <c r="PLX60" s="69"/>
      <c r="PLY60" s="69"/>
      <c r="PLZ60" s="69"/>
      <c r="PMA60" s="69"/>
      <c r="PMB60" s="69"/>
      <c r="PMC60" s="69"/>
      <c r="PMD60" s="69"/>
      <c r="PME60" s="69"/>
      <c r="PMF60" s="69"/>
      <c r="PMG60" s="69"/>
      <c r="PMH60" s="69"/>
      <c r="PMI60" s="69"/>
      <c r="PMJ60" s="69"/>
      <c r="PMK60" s="69"/>
      <c r="PML60" s="69"/>
      <c r="PMM60" s="69"/>
      <c r="PMN60" s="69"/>
      <c r="PMO60" s="69"/>
      <c r="PMP60" s="69"/>
      <c r="PMQ60" s="69"/>
      <c r="PMR60" s="69"/>
      <c r="PMS60" s="69"/>
      <c r="PMT60" s="69"/>
      <c r="PMU60" s="69"/>
      <c r="PMV60" s="69"/>
      <c r="PMW60" s="69"/>
      <c r="PMX60" s="69"/>
      <c r="PMY60" s="69"/>
      <c r="PMZ60" s="69"/>
      <c r="PNA60" s="69"/>
      <c r="PNB60" s="69"/>
      <c r="PNC60" s="69"/>
      <c r="PND60" s="69"/>
      <c r="PNE60" s="69"/>
      <c r="PNF60" s="69"/>
      <c r="PNG60" s="69"/>
      <c r="PNH60" s="69"/>
      <c r="PNI60" s="69"/>
      <c r="PNJ60" s="69"/>
      <c r="PNK60" s="69"/>
      <c r="PNL60" s="69"/>
      <c r="PNM60" s="69"/>
      <c r="PNN60" s="69"/>
      <c r="PNO60" s="69"/>
      <c r="PNP60" s="69"/>
      <c r="PNQ60" s="69"/>
      <c r="PNR60" s="69"/>
      <c r="PNS60" s="69"/>
      <c r="PNT60" s="69"/>
      <c r="PNU60" s="69"/>
      <c r="PNV60" s="69"/>
      <c r="PNW60" s="69"/>
      <c r="PNX60" s="69"/>
      <c r="PNY60" s="69"/>
      <c r="PNZ60" s="69"/>
      <c r="POA60" s="69"/>
      <c r="POB60" s="69"/>
      <c r="POC60" s="69"/>
      <c r="POD60" s="69"/>
      <c r="POE60" s="69"/>
      <c r="POF60" s="69"/>
      <c r="POG60" s="69"/>
      <c r="POH60" s="69"/>
      <c r="POI60" s="69"/>
      <c r="POJ60" s="69"/>
      <c r="POK60" s="69"/>
      <c r="POL60" s="69"/>
      <c r="POM60" s="69"/>
      <c r="PON60" s="69"/>
      <c r="POO60" s="69"/>
      <c r="POP60" s="69"/>
      <c r="POQ60" s="69"/>
      <c r="POR60" s="69"/>
      <c r="POS60" s="69"/>
      <c r="POT60" s="69"/>
      <c r="POU60" s="69"/>
      <c r="POV60" s="69"/>
      <c r="POW60" s="69"/>
      <c r="POX60" s="69"/>
      <c r="POY60" s="69"/>
      <c r="POZ60" s="69"/>
      <c r="PPA60" s="69"/>
      <c r="PPB60" s="69"/>
      <c r="PPC60" s="69"/>
      <c r="PPD60" s="69"/>
      <c r="PPE60" s="69"/>
      <c r="PPF60" s="69"/>
      <c r="PPG60" s="69"/>
      <c r="PPH60" s="69"/>
      <c r="PPI60" s="69"/>
      <c r="PPJ60" s="69"/>
      <c r="PPK60" s="69"/>
      <c r="PPL60" s="69"/>
      <c r="PPM60" s="69"/>
      <c r="PPN60" s="69"/>
      <c r="PPO60" s="69"/>
      <c r="PPP60" s="69"/>
      <c r="PPQ60" s="69"/>
      <c r="PPR60" s="69"/>
      <c r="PPS60" s="69"/>
      <c r="PPT60" s="69"/>
      <c r="PPU60" s="69"/>
      <c r="PPV60" s="69"/>
      <c r="PPW60" s="69"/>
      <c r="PPX60" s="69"/>
      <c r="PPY60" s="69"/>
      <c r="PPZ60" s="69"/>
      <c r="PQA60" s="69"/>
      <c r="PQB60" s="69"/>
      <c r="PQC60" s="69"/>
      <c r="PQD60" s="69"/>
      <c r="PQE60" s="69"/>
      <c r="PQF60" s="69"/>
      <c r="PQG60" s="69"/>
      <c r="PQH60" s="69"/>
      <c r="PQI60" s="69"/>
      <c r="PQJ60" s="69"/>
      <c r="PQK60" s="69"/>
      <c r="PQL60" s="69"/>
      <c r="PQM60" s="69"/>
      <c r="PQN60" s="69"/>
      <c r="PQO60" s="69"/>
      <c r="PQP60" s="69"/>
      <c r="PQQ60" s="69"/>
      <c r="PQR60" s="69"/>
      <c r="PQS60" s="69"/>
      <c r="PQT60" s="69"/>
      <c r="PQU60" s="69"/>
      <c r="PQV60" s="69"/>
      <c r="PQW60" s="69"/>
      <c r="PQX60" s="69"/>
      <c r="PQY60" s="69"/>
      <c r="PQZ60" s="69"/>
      <c r="PRA60" s="69"/>
      <c r="PRB60" s="69"/>
      <c r="PRC60" s="69"/>
      <c r="PRD60" s="69"/>
      <c r="PRE60" s="69"/>
      <c r="PRF60" s="69"/>
      <c r="PRG60" s="69"/>
      <c r="PRH60" s="69"/>
      <c r="PRI60" s="69"/>
      <c r="PRJ60" s="69"/>
      <c r="PRK60" s="69"/>
      <c r="PRL60" s="69"/>
      <c r="PRM60" s="69"/>
      <c r="PRN60" s="69"/>
      <c r="PRO60" s="69"/>
      <c r="PRP60" s="69"/>
      <c r="PRQ60" s="69"/>
      <c r="PRR60" s="69"/>
      <c r="PRS60" s="69"/>
      <c r="PRT60" s="69"/>
      <c r="PRU60" s="69"/>
      <c r="PRV60" s="69"/>
      <c r="PRW60" s="69"/>
      <c r="PRX60" s="69"/>
      <c r="PRY60" s="69"/>
      <c r="PRZ60" s="69"/>
      <c r="PSA60" s="69"/>
      <c r="PSB60" s="69"/>
      <c r="PSC60" s="69"/>
      <c r="PSD60" s="69"/>
      <c r="PSE60" s="69"/>
      <c r="PSF60" s="69"/>
      <c r="PSG60" s="69"/>
      <c r="PSH60" s="69"/>
      <c r="PSI60" s="69"/>
      <c r="PSJ60" s="69"/>
      <c r="PSK60" s="69"/>
      <c r="PSL60" s="69"/>
      <c r="PSM60" s="69"/>
      <c r="PSN60" s="69"/>
      <c r="PSO60" s="69"/>
      <c r="PSP60" s="69"/>
      <c r="PSQ60" s="69"/>
      <c r="PSR60" s="69"/>
      <c r="PSS60" s="69"/>
      <c r="PST60" s="69"/>
      <c r="PSU60" s="69"/>
      <c r="PSV60" s="69"/>
      <c r="PSW60" s="69"/>
      <c r="PSX60" s="69"/>
      <c r="PSY60" s="69"/>
      <c r="PSZ60" s="69"/>
      <c r="PTA60" s="69"/>
      <c r="PTB60" s="69"/>
      <c r="PTC60" s="69"/>
      <c r="PTD60" s="69"/>
      <c r="PTE60" s="69"/>
      <c r="PTF60" s="69"/>
      <c r="PTG60" s="69"/>
      <c r="PTH60" s="69"/>
      <c r="PTI60" s="69"/>
      <c r="PTJ60" s="69"/>
      <c r="PTK60" s="69"/>
      <c r="PTL60" s="69"/>
      <c r="PTM60" s="69"/>
      <c r="PTN60" s="69"/>
      <c r="PTO60" s="69"/>
      <c r="PTP60" s="69"/>
      <c r="PTQ60" s="69"/>
      <c r="PTR60" s="69"/>
      <c r="PTS60" s="69"/>
      <c r="PTT60" s="69"/>
      <c r="PTU60" s="69"/>
      <c r="PTV60" s="69"/>
      <c r="PTW60" s="69"/>
      <c r="PTX60" s="69"/>
      <c r="PTY60" s="69"/>
      <c r="PTZ60" s="69"/>
      <c r="PUA60" s="69"/>
      <c r="PUB60" s="69"/>
      <c r="PUC60" s="69"/>
      <c r="PUD60" s="69"/>
      <c r="PUE60" s="69"/>
      <c r="PUF60" s="69"/>
      <c r="PUG60" s="69"/>
      <c r="PUH60" s="69"/>
      <c r="PUI60" s="69"/>
      <c r="PUJ60" s="69"/>
      <c r="PUK60" s="69"/>
      <c r="PUL60" s="69"/>
      <c r="PUM60" s="69"/>
      <c r="PUN60" s="69"/>
      <c r="PUO60" s="69"/>
      <c r="PUP60" s="69"/>
      <c r="PUQ60" s="69"/>
      <c r="PUR60" s="69"/>
      <c r="PUS60" s="69"/>
      <c r="PUT60" s="69"/>
      <c r="PUU60" s="69"/>
      <c r="PUV60" s="69"/>
      <c r="PUW60" s="69"/>
      <c r="PUX60" s="69"/>
      <c r="PUY60" s="69"/>
      <c r="PUZ60" s="69"/>
      <c r="PVA60" s="69"/>
      <c r="PVB60" s="69"/>
      <c r="PVC60" s="69"/>
      <c r="PVD60" s="69"/>
      <c r="PVE60" s="69"/>
      <c r="PVF60" s="69"/>
      <c r="PVG60" s="69"/>
      <c r="PVH60" s="69"/>
      <c r="PVI60" s="69"/>
      <c r="PVJ60" s="69"/>
      <c r="PVK60" s="69"/>
      <c r="PVL60" s="69"/>
      <c r="PVM60" s="69"/>
      <c r="PVN60" s="69"/>
      <c r="PVO60" s="69"/>
      <c r="PVP60" s="69"/>
      <c r="PVQ60" s="69"/>
      <c r="PVR60" s="69"/>
      <c r="PVS60" s="69"/>
      <c r="PVT60" s="69"/>
      <c r="PVU60" s="69"/>
      <c r="PVV60" s="69"/>
      <c r="PVW60" s="69"/>
      <c r="PVX60" s="69"/>
      <c r="PVY60" s="69"/>
      <c r="PVZ60" s="69"/>
      <c r="PWA60" s="69"/>
      <c r="PWB60" s="69"/>
      <c r="PWC60" s="69"/>
      <c r="PWD60" s="69"/>
      <c r="PWE60" s="69"/>
      <c r="PWF60" s="69"/>
      <c r="PWG60" s="69"/>
      <c r="PWH60" s="69"/>
      <c r="PWI60" s="69"/>
      <c r="PWJ60" s="69"/>
      <c r="PWK60" s="69"/>
      <c r="PWL60" s="69"/>
      <c r="PWM60" s="69"/>
      <c r="PWN60" s="69"/>
      <c r="PWO60" s="69"/>
      <c r="PWP60" s="69"/>
      <c r="PWQ60" s="69"/>
      <c r="PWR60" s="69"/>
      <c r="PWS60" s="69"/>
      <c r="PWT60" s="69"/>
      <c r="PWU60" s="69"/>
      <c r="PWV60" s="69"/>
      <c r="PWW60" s="69"/>
      <c r="PWX60" s="69"/>
      <c r="PWY60" s="69"/>
      <c r="PWZ60" s="69"/>
      <c r="PXA60" s="69"/>
      <c r="PXB60" s="69"/>
      <c r="PXC60" s="69"/>
      <c r="PXD60" s="69"/>
      <c r="PXE60" s="69"/>
      <c r="PXF60" s="69"/>
      <c r="PXG60" s="69"/>
      <c r="PXH60" s="69"/>
      <c r="PXI60" s="69"/>
      <c r="PXJ60" s="69"/>
      <c r="PXK60" s="69"/>
      <c r="PXL60" s="69"/>
      <c r="PXM60" s="69"/>
      <c r="PXN60" s="69"/>
      <c r="PXO60" s="69"/>
      <c r="PXP60" s="69"/>
      <c r="PXQ60" s="69"/>
      <c r="PXR60" s="69"/>
      <c r="PXS60" s="69"/>
      <c r="PXT60" s="69"/>
      <c r="PXU60" s="69"/>
      <c r="PXV60" s="69"/>
      <c r="PXW60" s="69"/>
      <c r="PXX60" s="69"/>
      <c r="PXY60" s="69"/>
      <c r="PXZ60" s="69"/>
      <c r="PYA60" s="69"/>
      <c r="PYB60" s="69"/>
      <c r="PYC60" s="69"/>
      <c r="PYD60" s="69"/>
      <c r="PYE60" s="69"/>
      <c r="PYF60" s="69"/>
      <c r="PYG60" s="69"/>
      <c r="PYH60" s="69"/>
      <c r="PYI60" s="69"/>
      <c r="PYJ60" s="69"/>
      <c r="PYK60" s="69"/>
      <c r="PYL60" s="69"/>
      <c r="PYM60" s="69"/>
      <c r="PYN60" s="69"/>
      <c r="PYO60" s="69"/>
      <c r="PYP60" s="69"/>
      <c r="PYQ60" s="69"/>
      <c r="PYR60" s="69"/>
      <c r="PYS60" s="69"/>
      <c r="PYT60" s="69"/>
      <c r="PYU60" s="69"/>
      <c r="PYV60" s="69"/>
      <c r="PYW60" s="69"/>
      <c r="PYX60" s="69"/>
      <c r="PYY60" s="69"/>
      <c r="PYZ60" s="69"/>
      <c r="PZA60" s="69"/>
      <c r="PZB60" s="69"/>
      <c r="PZC60" s="69"/>
      <c r="PZD60" s="69"/>
      <c r="PZE60" s="69"/>
      <c r="PZF60" s="69"/>
      <c r="PZG60" s="69"/>
      <c r="PZH60" s="69"/>
      <c r="PZI60" s="69"/>
      <c r="PZJ60" s="69"/>
      <c r="PZK60" s="69"/>
      <c r="PZL60" s="69"/>
      <c r="PZM60" s="69"/>
      <c r="PZN60" s="69"/>
      <c r="PZO60" s="69"/>
      <c r="PZP60" s="69"/>
      <c r="PZQ60" s="69"/>
      <c r="PZR60" s="69"/>
      <c r="PZS60" s="69"/>
      <c r="PZT60" s="69"/>
      <c r="PZU60" s="69"/>
      <c r="PZV60" s="69"/>
      <c r="PZW60" s="69"/>
      <c r="PZX60" s="69"/>
      <c r="PZY60" s="69"/>
      <c r="PZZ60" s="69"/>
      <c r="QAA60" s="69"/>
      <c r="QAB60" s="69"/>
      <c r="QAC60" s="69"/>
      <c r="QAD60" s="69"/>
      <c r="QAE60" s="69"/>
      <c r="QAF60" s="69"/>
      <c r="QAG60" s="69"/>
      <c r="QAH60" s="69"/>
      <c r="QAI60" s="69"/>
      <c r="QAJ60" s="69"/>
      <c r="QAK60" s="69"/>
      <c r="QAL60" s="69"/>
      <c r="QAM60" s="69"/>
      <c r="QAN60" s="69"/>
      <c r="QAO60" s="69"/>
      <c r="QAP60" s="69"/>
      <c r="QAQ60" s="69"/>
      <c r="QAR60" s="69"/>
      <c r="QAS60" s="69"/>
      <c r="QAT60" s="69"/>
      <c r="QAU60" s="69"/>
      <c r="QAV60" s="69"/>
      <c r="QAW60" s="69"/>
      <c r="QAX60" s="69"/>
      <c r="QAY60" s="69"/>
      <c r="QAZ60" s="69"/>
      <c r="QBA60" s="69"/>
      <c r="QBB60" s="69"/>
      <c r="QBC60" s="69"/>
      <c r="QBD60" s="69"/>
      <c r="QBE60" s="69"/>
      <c r="QBF60" s="69"/>
      <c r="QBG60" s="69"/>
      <c r="QBH60" s="69"/>
      <c r="QBI60" s="69"/>
      <c r="QBJ60" s="69"/>
      <c r="QBK60" s="69"/>
      <c r="QBL60" s="69"/>
      <c r="QBM60" s="69"/>
      <c r="QBN60" s="69"/>
      <c r="QBO60" s="69"/>
      <c r="QBP60" s="69"/>
      <c r="QBQ60" s="69"/>
      <c r="QBR60" s="69"/>
      <c r="QBS60" s="69"/>
      <c r="QBT60" s="69"/>
      <c r="QBU60" s="69"/>
      <c r="QBV60" s="69"/>
      <c r="QBW60" s="69"/>
      <c r="QBX60" s="69"/>
      <c r="QBY60" s="69"/>
      <c r="QBZ60" s="69"/>
      <c r="QCA60" s="69"/>
      <c r="QCB60" s="69"/>
      <c r="QCC60" s="69"/>
      <c r="QCD60" s="69"/>
      <c r="QCE60" s="69"/>
      <c r="QCF60" s="69"/>
      <c r="QCG60" s="69"/>
      <c r="QCH60" s="69"/>
      <c r="QCI60" s="69"/>
      <c r="QCJ60" s="69"/>
      <c r="QCK60" s="69"/>
      <c r="QCL60" s="69"/>
      <c r="QCM60" s="69"/>
      <c r="QCN60" s="69"/>
      <c r="QCO60" s="69"/>
      <c r="QCP60" s="69"/>
      <c r="QCQ60" s="69"/>
      <c r="QCR60" s="69"/>
      <c r="QCS60" s="69"/>
      <c r="QCT60" s="69"/>
      <c r="QCU60" s="69"/>
      <c r="QCV60" s="69"/>
      <c r="QCW60" s="69"/>
      <c r="QCX60" s="69"/>
      <c r="QCY60" s="69"/>
      <c r="QCZ60" s="69"/>
      <c r="QDA60" s="69"/>
      <c r="QDB60" s="69"/>
      <c r="QDC60" s="69"/>
      <c r="QDD60" s="69"/>
      <c r="QDE60" s="69"/>
      <c r="QDF60" s="69"/>
      <c r="QDG60" s="69"/>
      <c r="QDH60" s="69"/>
      <c r="QDI60" s="69"/>
      <c r="QDJ60" s="69"/>
      <c r="QDK60" s="69"/>
      <c r="QDL60" s="69"/>
      <c r="QDM60" s="69"/>
      <c r="QDN60" s="69"/>
      <c r="QDO60" s="69"/>
      <c r="QDP60" s="69"/>
      <c r="QDQ60" s="69"/>
      <c r="QDR60" s="69"/>
      <c r="QDS60" s="69"/>
      <c r="QDT60" s="69"/>
      <c r="QDU60" s="69"/>
      <c r="QDV60" s="69"/>
      <c r="QDW60" s="69"/>
      <c r="QDX60" s="69"/>
      <c r="QDY60" s="69"/>
      <c r="QDZ60" s="69"/>
      <c r="QEA60" s="69"/>
      <c r="QEB60" s="69"/>
      <c r="QEC60" s="69"/>
      <c r="QED60" s="69"/>
      <c r="QEE60" s="69"/>
      <c r="QEF60" s="69"/>
      <c r="QEG60" s="69"/>
      <c r="QEH60" s="69"/>
      <c r="QEI60" s="69"/>
      <c r="QEJ60" s="69"/>
      <c r="QEK60" s="69"/>
      <c r="QEL60" s="69"/>
      <c r="QEM60" s="69"/>
      <c r="QEN60" s="69"/>
      <c r="QEO60" s="69"/>
      <c r="QEP60" s="69"/>
      <c r="QEQ60" s="69"/>
      <c r="QER60" s="69"/>
      <c r="QES60" s="69"/>
      <c r="QET60" s="69"/>
      <c r="QEU60" s="69"/>
      <c r="QEV60" s="69"/>
      <c r="QEW60" s="69"/>
      <c r="QEX60" s="69"/>
      <c r="QEY60" s="69"/>
      <c r="QEZ60" s="69"/>
      <c r="QFA60" s="69"/>
      <c r="QFB60" s="69"/>
      <c r="QFC60" s="69"/>
      <c r="QFD60" s="69"/>
      <c r="QFE60" s="69"/>
      <c r="QFF60" s="69"/>
      <c r="QFG60" s="69"/>
      <c r="QFH60" s="69"/>
      <c r="QFI60" s="69"/>
      <c r="QFJ60" s="69"/>
      <c r="QFK60" s="69"/>
      <c r="QFL60" s="69"/>
      <c r="QFM60" s="69"/>
      <c r="QFN60" s="69"/>
      <c r="QFO60" s="69"/>
      <c r="QFP60" s="69"/>
      <c r="QFQ60" s="69"/>
      <c r="QFR60" s="69"/>
      <c r="QFS60" s="69"/>
      <c r="QFT60" s="69"/>
      <c r="QFU60" s="69"/>
      <c r="QFV60" s="69"/>
      <c r="QFW60" s="69"/>
      <c r="QFX60" s="69"/>
      <c r="QFY60" s="69"/>
      <c r="QFZ60" s="69"/>
      <c r="QGA60" s="69"/>
      <c r="QGB60" s="69"/>
      <c r="QGC60" s="69"/>
      <c r="QGD60" s="69"/>
      <c r="QGE60" s="69"/>
      <c r="QGF60" s="69"/>
      <c r="QGG60" s="69"/>
      <c r="QGH60" s="69"/>
      <c r="QGI60" s="69"/>
      <c r="QGJ60" s="69"/>
      <c r="QGK60" s="69"/>
      <c r="QGL60" s="69"/>
      <c r="QGM60" s="69"/>
      <c r="QGN60" s="69"/>
      <c r="QGO60" s="69"/>
      <c r="QGP60" s="69"/>
      <c r="QGQ60" s="69"/>
      <c r="QGR60" s="69"/>
      <c r="QGS60" s="69"/>
      <c r="QGT60" s="69"/>
      <c r="QGU60" s="69"/>
      <c r="QGV60" s="69"/>
      <c r="QGW60" s="69"/>
      <c r="QGX60" s="69"/>
      <c r="QGY60" s="69"/>
      <c r="QGZ60" s="69"/>
      <c r="QHA60" s="69"/>
      <c r="QHB60" s="69"/>
      <c r="QHC60" s="69"/>
      <c r="QHD60" s="69"/>
      <c r="QHE60" s="69"/>
      <c r="QHF60" s="69"/>
      <c r="QHG60" s="69"/>
      <c r="QHH60" s="69"/>
      <c r="QHI60" s="69"/>
      <c r="QHJ60" s="69"/>
      <c r="QHK60" s="69"/>
      <c r="QHL60" s="69"/>
      <c r="QHM60" s="69"/>
      <c r="QHN60" s="69"/>
      <c r="QHO60" s="69"/>
      <c r="QHP60" s="69"/>
      <c r="QHQ60" s="69"/>
      <c r="QHR60" s="69"/>
      <c r="QHS60" s="69"/>
      <c r="QHT60" s="69"/>
      <c r="QHU60" s="69"/>
      <c r="QHV60" s="69"/>
      <c r="QHW60" s="69"/>
      <c r="QHX60" s="69"/>
      <c r="QHY60" s="69"/>
      <c r="QHZ60" s="69"/>
      <c r="QIA60" s="69"/>
      <c r="QIB60" s="69"/>
      <c r="QIC60" s="69"/>
      <c r="QID60" s="69"/>
      <c r="QIE60" s="69"/>
      <c r="QIF60" s="69"/>
      <c r="QIG60" s="69"/>
      <c r="QIH60" s="69"/>
      <c r="QII60" s="69"/>
      <c r="QIJ60" s="69"/>
      <c r="QIK60" s="69"/>
      <c r="QIL60" s="69"/>
      <c r="QIM60" s="69"/>
      <c r="QIN60" s="69"/>
      <c r="QIO60" s="69"/>
      <c r="QIP60" s="69"/>
      <c r="QIQ60" s="69"/>
      <c r="QIR60" s="69"/>
      <c r="QIS60" s="69"/>
      <c r="QIT60" s="69"/>
      <c r="QIU60" s="69"/>
      <c r="QIV60" s="69"/>
      <c r="QIW60" s="69"/>
      <c r="QIX60" s="69"/>
      <c r="QIY60" s="69"/>
      <c r="QIZ60" s="69"/>
      <c r="QJA60" s="69"/>
      <c r="QJB60" s="69"/>
      <c r="QJC60" s="69"/>
      <c r="QJD60" s="69"/>
      <c r="QJE60" s="69"/>
      <c r="QJF60" s="69"/>
      <c r="QJG60" s="69"/>
      <c r="QJH60" s="69"/>
      <c r="QJI60" s="69"/>
      <c r="QJJ60" s="69"/>
      <c r="QJK60" s="69"/>
      <c r="QJL60" s="69"/>
      <c r="QJM60" s="69"/>
      <c r="QJN60" s="69"/>
      <c r="QJO60" s="69"/>
      <c r="QJP60" s="69"/>
      <c r="QJQ60" s="69"/>
      <c r="QJR60" s="69"/>
      <c r="QJS60" s="69"/>
      <c r="QJT60" s="69"/>
      <c r="QJU60" s="69"/>
      <c r="QJV60" s="69"/>
      <c r="QJW60" s="69"/>
      <c r="QJX60" s="69"/>
      <c r="QJY60" s="69"/>
      <c r="QJZ60" s="69"/>
      <c r="QKA60" s="69"/>
      <c r="QKB60" s="69"/>
      <c r="QKC60" s="69"/>
      <c r="QKD60" s="69"/>
      <c r="QKE60" s="69"/>
      <c r="QKF60" s="69"/>
      <c r="QKG60" s="69"/>
      <c r="QKH60" s="69"/>
      <c r="QKI60" s="69"/>
      <c r="QKJ60" s="69"/>
      <c r="QKK60" s="69"/>
      <c r="QKL60" s="69"/>
      <c r="QKM60" s="69"/>
      <c r="QKN60" s="69"/>
      <c r="QKO60" s="69"/>
      <c r="QKP60" s="69"/>
      <c r="QKQ60" s="69"/>
      <c r="QKR60" s="69"/>
      <c r="QKS60" s="69"/>
      <c r="QKT60" s="69"/>
      <c r="QKU60" s="69"/>
      <c r="QKV60" s="69"/>
      <c r="QKW60" s="69"/>
      <c r="QKX60" s="69"/>
      <c r="QKY60" s="69"/>
      <c r="QKZ60" s="69"/>
      <c r="QLA60" s="69"/>
      <c r="QLB60" s="69"/>
      <c r="QLC60" s="69"/>
      <c r="QLD60" s="69"/>
      <c r="QLE60" s="69"/>
      <c r="QLF60" s="69"/>
      <c r="QLG60" s="69"/>
      <c r="QLH60" s="69"/>
      <c r="QLI60" s="69"/>
      <c r="QLJ60" s="69"/>
      <c r="QLK60" s="69"/>
      <c r="QLL60" s="69"/>
      <c r="QLM60" s="69"/>
      <c r="QLN60" s="69"/>
      <c r="QLO60" s="69"/>
      <c r="QLP60" s="69"/>
      <c r="QLQ60" s="69"/>
      <c r="QLR60" s="69"/>
      <c r="QLS60" s="69"/>
      <c r="QLT60" s="69"/>
      <c r="QLU60" s="69"/>
      <c r="QLV60" s="69"/>
      <c r="QLW60" s="69"/>
      <c r="QLX60" s="69"/>
      <c r="QLY60" s="69"/>
      <c r="QLZ60" s="69"/>
      <c r="QMA60" s="69"/>
      <c r="QMB60" s="69"/>
      <c r="QMC60" s="69"/>
      <c r="QMD60" s="69"/>
      <c r="QME60" s="69"/>
      <c r="QMF60" s="69"/>
      <c r="QMG60" s="69"/>
      <c r="QMH60" s="69"/>
      <c r="QMI60" s="69"/>
      <c r="QMJ60" s="69"/>
      <c r="QMK60" s="69"/>
      <c r="QML60" s="69"/>
      <c r="QMM60" s="69"/>
      <c r="QMN60" s="69"/>
      <c r="QMO60" s="69"/>
      <c r="QMP60" s="69"/>
      <c r="QMQ60" s="69"/>
      <c r="QMR60" s="69"/>
      <c r="QMS60" s="69"/>
      <c r="QMT60" s="69"/>
      <c r="QMU60" s="69"/>
      <c r="QMV60" s="69"/>
      <c r="QMW60" s="69"/>
      <c r="QMX60" s="69"/>
      <c r="QMY60" s="69"/>
      <c r="QMZ60" s="69"/>
      <c r="QNA60" s="69"/>
      <c r="QNB60" s="69"/>
      <c r="QNC60" s="69"/>
      <c r="QND60" s="69"/>
      <c r="QNE60" s="69"/>
      <c r="QNF60" s="69"/>
      <c r="QNG60" s="69"/>
      <c r="QNH60" s="69"/>
      <c r="QNI60" s="69"/>
      <c r="QNJ60" s="69"/>
      <c r="QNK60" s="69"/>
      <c r="QNL60" s="69"/>
      <c r="QNM60" s="69"/>
      <c r="QNN60" s="69"/>
      <c r="QNO60" s="69"/>
      <c r="QNP60" s="69"/>
      <c r="QNQ60" s="69"/>
      <c r="QNR60" s="69"/>
      <c r="QNS60" s="69"/>
      <c r="QNT60" s="69"/>
      <c r="QNU60" s="69"/>
      <c r="QNV60" s="69"/>
      <c r="QNW60" s="69"/>
      <c r="QNX60" s="69"/>
      <c r="QNY60" s="69"/>
      <c r="QNZ60" s="69"/>
      <c r="QOA60" s="69"/>
      <c r="QOB60" s="69"/>
      <c r="QOC60" s="69"/>
      <c r="QOD60" s="69"/>
      <c r="QOE60" s="69"/>
      <c r="QOF60" s="69"/>
      <c r="QOG60" s="69"/>
      <c r="QOH60" s="69"/>
      <c r="QOI60" s="69"/>
      <c r="QOJ60" s="69"/>
      <c r="QOK60" s="69"/>
      <c r="QOL60" s="69"/>
      <c r="QOM60" s="69"/>
      <c r="QON60" s="69"/>
      <c r="QOO60" s="69"/>
      <c r="QOP60" s="69"/>
      <c r="QOQ60" s="69"/>
      <c r="QOR60" s="69"/>
      <c r="QOS60" s="69"/>
      <c r="QOT60" s="69"/>
      <c r="QOU60" s="69"/>
      <c r="QOV60" s="69"/>
      <c r="QOW60" s="69"/>
      <c r="QOX60" s="69"/>
      <c r="QOY60" s="69"/>
      <c r="QOZ60" s="69"/>
      <c r="QPA60" s="69"/>
      <c r="QPB60" s="69"/>
      <c r="QPC60" s="69"/>
      <c r="QPD60" s="69"/>
      <c r="QPE60" s="69"/>
      <c r="QPF60" s="69"/>
      <c r="QPG60" s="69"/>
      <c r="QPH60" s="69"/>
      <c r="QPI60" s="69"/>
      <c r="QPJ60" s="69"/>
      <c r="QPK60" s="69"/>
      <c r="QPL60" s="69"/>
      <c r="QPM60" s="69"/>
      <c r="QPN60" s="69"/>
      <c r="QPO60" s="69"/>
      <c r="QPP60" s="69"/>
      <c r="QPQ60" s="69"/>
      <c r="QPR60" s="69"/>
      <c r="QPS60" s="69"/>
      <c r="QPT60" s="69"/>
      <c r="QPU60" s="69"/>
      <c r="QPV60" s="69"/>
      <c r="QPW60" s="69"/>
      <c r="QPX60" s="69"/>
      <c r="QPY60" s="69"/>
      <c r="QPZ60" s="69"/>
      <c r="QQA60" s="69"/>
      <c r="QQB60" s="69"/>
      <c r="QQC60" s="69"/>
      <c r="QQD60" s="69"/>
      <c r="QQE60" s="69"/>
      <c r="QQF60" s="69"/>
      <c r="QQG60" s="69"/>
      <c r="QQH60" s="69"/>
      <c r="QQI60" s="69"/>
      <c r="QQJ60" s="69"/>
      <c r="QQK60" s="69"/>
      <c r="QQL60" s="69"/>
      <c r="QQM60" s="69"/>
      <c r="QQN60" s="69"/>
      <c r="QQO60" s="69"/>
      <c r="QQP60" s="69"/>
      <c r="QQQ60" s="69"/>
      <c r="QQR60" s="69"/>
      <c r="QQS60" s="69"/>
      <c r="QQT60" s="69"/>
      <c r="QQU60" s="69"/>
      <c r="QQV60" s="69"/>
      <c r="QQW60" s="69"/>
      <c r="QQX60" s="69"/>
      <c r="QQY60" s="69"/>
      <c r="QQZ60" s="69"/>
      <c r="QRA60" s="69"/>
      <c r="QRB60" s="69"/>
      <c r="QRC60" s="69"/>
      <c r="QRD60" s="69"/>
      <c r="QRE60" s="69"/>
      <c r="QRF60" s="69"/>
      <c r="QRG60" s="69"/>
      <c r="QRH60" s="69"/>
      <c r="QRI60" s="69"/>
      <c r="QRJ60" s="69"/>
      <c r="QRK60" s="69"/>
      <c r="QRL60" s="69"/>
      <c r="QRM60" s="69"/>
      <c r="QRN60" s="69"/>
      <c r="QRO60" s="69"/>
      <c r="QRP60" s="69"/>
      <c r="QRQ60" s="69"/>
      <c r="QRR60" s="69"/>
      <c r="QRS60" s="69"/>
      <c r="QRT60" s="69"/>
      <c r="QRU60" s="69"/>
      <c r="QRV60" s="69"/>
      <c r="QRW60" s="69"/>
      <c r="QRX60" s="69"/>
      <c r="QRY60" s="69"/>
      <c r="QRZ60" s="69"/>
      <c r="QSA60" s="69"/>
      <c r="QSB60" s="69"/>
      <c r="QSC60" s="69"/>
      <c r="QSD60" s="69"/>
      <c r="QSE60" s="69"/>
      <c r="QSF60" s="69"/>
      <c r="QSG60" s="69"/>
      <c r="QSH60" s="69"/>
      <c r="QSI60" s="69"/>
      <c r="QSJ60" s="69"/>
      <c r="QSK60" s="69"/>
      <c r="QSL60" s="69"/>
      <c r="QSM60" s="69"/>
      <c r="QSN60" s="69"/>
      <c r="QSO60" s="69"/>
      <c r="QSP60" s="69"/>
      <c r="QSQ60" s="69"/>
      <c r="QSR60" s="69"/>
      <c r="QSS60" s="69"/>
      <c r="QST60" s="69"/>
      <c r="QSU60" s="69"/>
      <c r="QSV60" s="69"/>
      <c r="QSW60" s="69"/>
      <c r="QSX60" s="69"/>
      <c r="QSY60" s="69"/>
      <c r="QSZ60" s="69"/>
      <c r="QTA60" s="69"/>
      <c r="QTB60" s="69"/>
      <c r="QTC60" s="69"/>
      <c r="QTD60" s="69"/>
      <c r="QTE60" s="69"/>
      <c r="QTF60" s="69"/>
      <c r="QTG60" s="69"/>
      <c r="QTH60" s="69"/>
      <c r="QTI60" s="69"/>
      <c r="QTJ60" s="69"/>
      <c r="QTK60" s="69"/>
      <c r="QTL60" s="69"/>
      <c r="QTM60" s="69"/>
      <c r="QTN60" s="69"/>
      <c r="QTO60" s="69"/>
      <c r="QTP60" s="69"/>
      <c r="QTQ60" s="69"/>
      <c r="QTR60" s="69"/>
      <c r="QTS60" s="69"/>
      <c r="QTT60" s="69"/>
      <c r="QTU60" s="69"/>
      <c r="QTV60" s="69"/>
      <c r="QTW60" s="69"/>
      <c r="QTX60" s="69"/>
      <c r="QTY60" s="69"/>
      <c r="QTZ60" s="69"/>
      <c r="QUA60" s="69"/>
      <c r="QUB60" s="69"/>
      <c r="QUC60" s="69"/>
      <c r="QUD60" s="69"/>
      <c r="QUE60" s="69"/>
      <c r="QUF60" s="69"/>
      <c r="QUG60" s="69"/>
      <c r="QUH60" s="69"/>
      <c r="QUI60" s="69"/>
      <c r="QUJ60" s="69"/>
      <c r="QUK60" s="69"/>
      <c r="QUL60" s="69"/>
      <c r="QUM60" s="69"/>
      <c r="QUN60" s="69"/>
      <c r="QUO60" s="69"/>
      <c r="QUP60" s="69"/>
      <c r="QUQ60" s="69"/>
      <c r="QUR60" s="69"/>
      <c r="QUS60" s="69"/>
      <c r="QUT60" s="69"/>
      <c r="QUU60" s="69"/>
      <c r="QUV60" s="69"/>
      <c r="QUW60" s="69"/>
      <c r="QUX60" s="69"/>
      <c r="QUY60" s="69"/>
      <c r="QUZ60" s="69"/>
      <c r="QVA60" s="69"/>
      <c r="QVB60" s="69"/>
      <c r="QVC60" s="69"/>
      <c r="QVD60" s="69"/>
      <c r="QVE60" s="69"/>
      <c r="QVF60" s="69"/>
      <c r="QVG60" s="69"/>
      <c r="QVH60" s="69"/>
      <c r="QVI60" s="69"/>
      <c r="QVJ60" s="69"/>
      <c r="QVK60" s="69"/>
      <c r="QVL60" s="69"/>
      <c r="QVM60" s="69"/>
      <c r="QVN60" s="69"/>
      <c r="QVO60" s="69"/>
      <c r="QVP60" s="69"/>
      <c r="QVQ60" s="69"/>
      <c r="QVR60" s="69"/>
      <c r="QVS60" s="69"/>
      <c r="QVT60" s="69"/>
      <c r="QVU60" s="69"/>
      <c r="QVV60" s="69"/>
      <c r="QVW60" s="69"/>
      <c r="QVX60" s="69"/>
      <c r="QVY60" s="69"/>
      <c r="QVZ60" s="69"/>
      <c r="QWA60" s="69"/>
      <c r="QWB60" s="69"/>
      <c r="QWC60" s="69"/>
      <c r="QWD60" s="69"/>
      <c r="QWE60" s="69"/>
      <c r="QWF60" s="69"/>
      <c r="QWG60" s="69"/>
      <c r="QWH60" s="69"/>
      <c r="QWI60" s="69"/>
      <c r="QWJ60" s="69"/>
      <c r="QWK60" s="69"/>
      <c r="QWL60" s="69"/>
      <c r="QWM60" s="69"/>
      <c r="QWN60" s="69"/>
      <c r="QWO60" s="69"/>
      <c r="QWP60" s="69"/>
      <c r="QWQ60" s="69"/>
      <c r="QWR60" s="69"/>
      <c r="QWS60" s="69"/>
      <c r="QWT60" s="69"/>
      <c r="QWU60" s="69"/>
      <c r="QWV60" s="69"/>
      <c r="QWW60" s="69"/>
      <c r="QWX60" s="69"/>
      <c r="QWY60" s="69"/>
      <c r="QWZ60" s="69"/>
      <c r="QXA60" s="69"/>
      <c r="QXB60" s="69"/>
      <c r="QXC60" s="69"/>
      <c r="QXD60" s="69"/>
      <c r="QXE60" s="69"/>
      <c r="QXF60" s="69"/>
      <c r="QXG60" s="69"/>
      <c r="QXH60" s="69"/>
      <c r="QXI60" s="69"/>
      <c r="QXJ60" s="69"/>
      <c r="QXK60" s="69"/>
      <c r="QXL60" s="69"/>
      <c r="QXM60" s="69"/>
      <c r="QXN60" s="69"/>
      <c r="QXO60" s="69"/>
      <c r="QXP60" s="69"/>
      <c r="QXQ60" s="69"/>
      <c r="QXR60" s="69"/>
      <c r="QXS60" s="69"/>
      <c r="QXT60" s="69"/>
      <c r="QXU60" s="69"/>
      <c r="QXV60" s="69"/>
      <c r="QXW60" s="69"/>
      <c r="QXX60" s="69"/>
      <c r="QXY60" s="69"/>
      <c r="QXZ60" s="69"/>
      <c r="QYA60" s="69"/>
      <c r="QYB60" s="69"/>
      <c r="QYC60" s="69"/>
      <c r="QYD60" s="69"/>
      <c r="QYE60" s="69"/>
      <c r="QYF60" s="69"/>
      <c r="QYG60" s="69"/>
      <c r="QYH60" s="69"/>
      <c r="QYI60" s="69"/>
      <c r="QYJ60" s="69"/>
      <c r="QYK60" s="69"/>
      <c r="QYL60" s="69"/>
      <c r="QYM60" s="69"/>
      <c r="QYN60" s="69"/>
      <c r="QYO60" s="69"/>
      <c r="QYP60" s="69"/>
      <c r="QYQ60" s="69"/>
      <c r="QYR60" s="69"/>
      <c r="QYS60" s="69"/>
      <c r="QYT60" s="69"/>
      <c r="QYU60" s="69"/>
      <c r="QYV60" s="69"/>
      <c r="QYW60" s="69"/>
      <c r="QYX60" s="69"/>
      <c r="QYY60" s="69"/>
      <c r="QYZ60" s="69"/>
      <c r="QZA60" s="69"/>
      <c r="QZB60" s="69"/>
      <c r="QZC60" s="69"/>
      <c r="QZD60" s="69"/>
      <c r="QZE60" s="69"/>
      <c r="QZF60" s="69"/>
      <c r="QZG60" s="69"/>
      <c r="QZH60" s="69"/>
      <c r="QZI60" s="69"/>
      <c r="QZJ60" s="69"/>
      <c r="QZK60" s="69"/>
      <c r="QZL60" s="69"/>
      <c r="QZM60" s="69"/>
      <c r="QZN60" s="69"/>
      <c r="QZO60" s="69"/>
      <c r="QZP60" s="69"/>
      <c r="QZQ60" s="69"/>
      <c r="QZR60" s="69"/>
      <c r="QZS60" s="69"/>
      <c r="QZT60" s="69"/>
      <c r="QZU60" s="69"/>
      <c r="QZV60" s="69"/>
      <c r="QZW60" s="69"/>
      <c r="QZX60" s="69"/>
      <c r="QZY60" s="69"/>
      <c r="QZZ60" s="69"/>
      <c r="RAA60" s="69"/>
      <c r="RAB60" s="69"/>
      <c r="RAC60" s="69"/>
      <c r="RAD60" s="69"/>
      <c r="RAE60" s="69"/>
      <c r="RAF60" s="69"/>
      <c r="RAG60" s="69"/>
      <c r="RAH60" s="69"/>
      <c r="RAI60" s="69"/>
      <c r="RAJ60" s="69"/>
      <c r="RAK60" s="69"/>
      <c r="RAL60" s="69"/>
      <c r="RAM60" s="69"/>
      <c r="RAN60" s="69"/>
      <c r="RAO60" s="69"/>
      <c r="RAP60" s="69"/>
      <c r="RAQ60" s="69"/>
      <c r="RAR60" s="69"/>
      <c r="RAS60" s="69"/>
      <c r="RAT60" s="69"/>
      <c r="RAU60" s="69"/>
      <c r="RAV60" s="69"/>
      <c r="RAW60" s="69"/>
      <c r="RAX60" s="69"/>
      <c r="RAY60" s="69"/>
      <c r="RAZ60" s="69"/>
      <c r="RBA60" s="69"/>
      <c r="RBB60" s="69"/>
      <c r="RBC60" s="69"/>
      <c r="RBD60" s="69"/>
      <c r="RBE60" s="69"/>
      <c r="RBF60" s="69"/>
      <c r="RBG60" s="69"/>
      <c r="RBH60" s="69"/>
      <c r="RBI60" s="69"/>
      <c r="RBJ60" s="69"/>
      <c r="RBK60" s="69"/>
      <c r="RBL60" s="69"/>
      <c r="RBM60" s="69"/>
      <c r="RBN60" s="69"/>
      <c r="RBO60" s="69"/>
      <c r="RBP60" s="69"/>
      <c r="RBQ60" s="69"/>
      <c r="RBR60" s="69"/>
      <c r="RBS60" s="69"/>
      <c r="RBT60" s="69"/>
      <c r="RBU60" s="69"/>
      <c r="RBV60" s="69"/>
      <c r="RBW60" s="69"/>
      <c r="RBX60" s="69"/>
      <c r="RBY60" s="69"/>
      <c r="RBZ60" s="69"/>
      <c r="RCA60" s="69"/>
      <c r="RCB60" s="69"/>
      <c r="RCC60" s="69"/>
      <c r="RCD60" s="69"/>
      <c r="RCE60" s="69"/>
      <c r="RCF60" s="69"/>
      <c r="RCG60" s="69"/>
      <c r="RCH60" s="69"/>
      <c r="RCI60" s="69"/>
      <c r="RCJ60" s="69"/>
      <c r="RCK60" s="69"/>
      <c r="RCL60" s="69"/>
      <c r="RCM60" s="69"/>
      <c r="RCN60" s="69"/>
      <c r="RCO60" s="69"/>
      <c r="RCP60" s="69"/>
      <c r="RCQ60" s="69"/>
      <c r="RCR60" s="69"/>
      <c r="RCS60" s="69"/>
      <c r="RCT60" s="69"/>
      <c r="RCU60" s="69"/>
      <c r="RCV60" s="69"/>
      <c r="RCW60" s="69"/>
      <c r="RCX60" s="69"/>
      <c r="RCY60" s="69"/>
      <c r="RCZ60" s="69"/>
      <c r="RDA60" s="69"/>
      <c r="RDB60" s="69"/>
      <c r="RDC60" s="69"/>
      <c r="RDD60" s="69"/>
      <c r="RDE60" s="69"/>
      <c r="RDF60" s="69"/>
      <c r="RDG60" s="69"/>
      <c r="RDH60" s="69"/>
      <c r="RDI60" s="69"/>
      <c r="RDJ60" s="69"/>
      <c r="RDK60" s="69"/>
      <c r="RDL60" s="69"/>
      <c r="RDM60" s="69"/>
      <c r="RDN60" s="69"/>
      <c r="RDO60" s="69"/>
      <c r="RDP60" s="69"/>
      <c r="RDQ60" s="69"/>
      <c r="RDR60" s="69"/>
      <c r="RDS60" s="69"/>
      <c r="RDT60" s="69"/>
      <c r="RDU60" s="69"/>
      <c r="RDV60" s="69"/>
      <c r="RDW60" s="69"/>
      <c r="RDX60" s="69"/>
      <c r="RDY60" s="69"/>
      <c r="RDZ60" s="69"/>
      <c r="REA60" s="69"/>
      <c r="REB60" s="69"/>
      <c r="REC60" s="69"/>
      <c r="RED60" s="69"/>
      <c r="REE60" s="69"/>
      <c r="REF60" s="69"/>
      <c r="REG60" s="69"/>
      <c r="REH60" s="69"/>
      <c r="REI60" s="69"/>
      <c r="REJ60" s="69"/>
      <c r="REK60" s="69"/>
      <c r="REL60" s="69"/>
      <c r="REM60" s="69"/>
      <c r="REN60" s="69"/>
      <c r="REO60" s="69"/>
      <c r="REP60" s="69"/>
      <c r="REQ60" s="69"/>
      <c r="RER60" s="69"/>
      <c r="RES60" s="69"/>
      <c r="RET60" s="69"/>
      <c r="REU60" s="69"/>
      <c r="REV60" s="69"/>
      <c r="REW60" s="69"/>
      <c r="REX60" s="69"/>
      <c r="REY60" s="69"/>
      <c r="REZ60" s="69"/>
      <c r="RFA60" s="69"/>
      <c r="RFB60" s="69"/>
      <c r="RFC60" s="69"/>
      <c r="RFD60" s="69"/>
      <c r="RFE60" s="69"/>
      <c r="RFF60" s="69"/>
      <c r="RFG60" s="69"/>
      <c r="RFH60" s="69"/>
      <c r="RFI60" s="69"/>
      <c r="RFJ60" s="69"/>
      <c r="RFK60" s="69"/>
      <c r="RFL60" s="69"/>
      <c r="RFM60" s="69"/>
      <c r="RFN60" s="69"/>
      <c r="RFO60" s="69"/>
      <c r="RFP60" s="69"/>
      <c r="RFQ60" s="69"/>
      <c r="RFR60" s="69"/>
      <c r="RFS60" s="69"/>
      <c r="RFT60" s="69"/>
      <c r="RFU60" s="69"/>
      <c r="RFV60" s="69"/>
      <c r="RFW60" s="69"/>
      <c r="RFX60" s="69"/>
      <c r="RFY60" s="69"/>
      <c r="RFZ60" s="69"/>
      <c r="RGA60" s="69"/>
      <c r="RGB60" s="69"/>
      <c r="RGC60" s="69"/>
      <c r="RGD60" s="69"/>
      <c r="RGE60" s="69"/>
      <c r="RGF60" s="69"/>
      <c r="RGG60" s="69"/>
      <c r="RGH60" s="69"/>
      <c r="RGI60" s="69"/>
      <c r="RGJ60" s="69"/>
      <c r="RGK60" s="69"/>
      <c r="RGL60" s="69"/>
      <c r="RGM60" s="69"/>
      <c r="RGN60" s="69"/>
      <c r="RGO60" s="69"/>
      <c r="RGP60" s="69"/>
      <c r="RGQ60" s="69"/>
      <c r="RGR60" s="69"/>
      <c r="RGS60" s="69"/>
      <c r="RGT60" s="69"/>
      <c r="RGU60" s="69"/>
      <c r="RGV60" s="69"/>
      <c r="RGW60" s="69"/>
      <c r="RGX60" s="69"/>
      <c r="RGY60" s="69"/>
      <c r="RGZ60" s="69"/>
      <c r="RHA60" s="69"/>
      <c r="RHB60" s="69"/>
      <c r="RHC60" s="69"/>
      <c r="RHD60" s="69"/>
      <c r="RHE60" s="69"/>
      <c r="RHF60" s="69"/>
      <c r="RHG60" s="69"/>
      <c r="RHH60" s="69"/>
      <c r="RHI60" s="69"/>
      <c r="RHJ60" s="69"/>
      <c r="RHK60" s="69"/>
      <c r="RHL60" s="69"/>
      <c r="RHM60" s="69"/>
      <c r="RHN60" s="69"/>
      <c r="RHO60" s="69"/>
      <c r="RHP60" s="69"/>
      <c r="RHQ60" s="69"/>
      <c r="RHR60" s="69"/>
      <c r="RHS60" s="69"/>
      <c r="RHT60" s="69"/>
      <c r="RHU60" s="69"/>
      <c r="RHV60" s="69"/>
      <c r="RHW60" s="69"/>
      <c r="RHX60" s="69"/>
      <c r="RHY60" s="69"/>
      <c r="RHZ60" s="69"/>
      <c r="RIA60" s="69"/>
      <c r="RIB60" s="69"/>
      <c r="RIC60" s="69"/>
      <c r="RID60" s="69"/>
      <c r="RIE60" s="69"/>
      <c r="RIF60" s="69"/>
      <c r="RIG60" s="69"/>
      <c r="RIH60" s="69"/>
      <c r="RII60" s="69"/>
      <c r="RIJ60" s="69"/>
      <c r="RIK60" s="69"/>
      <c r="RIL60" s="69"/>
      <c r="RIM60" s="69"/>
      <c r="RIN60" s="69"/>
      <c r="RIO60" s="69"/>
      <c r="RIP60" s="69"/>
      <c r="RIQ60" s="69"/>
      <c r="RIR60" s="69"/>
      <c r="RIS60" s="69"/>
      <c r="RIT60" s="69"/>
      <c r="RIU60" s="69"/>
      <c r="RIV60" s="69"/>
      <c r="RIW60" s="69"/>
      <c r="RIX60" s="69"/>
      <c r="RIY60" s="69"/>
      <c r="RIZ60" s="69"/>
      <c r="RJA60" s="69"/>
      <c r="RJB60" s="69"/>
      <c r="RJC60" s="69"/>
      <c r="RJD60" s="69"/>
      <c r="RJE60" s="69"/>
      <c r="RJF60" s="69"/>
      <c r="RJG60" s="69"/>
      <c r="RJH60" s="69"/>
      <c r="RJI60" s="69"/>
      <c r="RJJ60" s="69"/>
      <c r="RJK60" s="69"/>
      <c r="RJL60" s="69"/>
      <c r="RJM60" s="69"/>
      <c r="RJN60" s="69"/>
      <c r="RJO60" s="69"/>
      <c r="RJP60" s="69"/>
      <c r="RJQ60" s="69"/>
      <c r="RJR60" s="69"/>
      <c r="RJS60" s="69"/>
      <c r="RJT60" s="69"/>
      <c r="RJU60" s="69"/>
      <c r="RJV60" s="69"/>
      <c r="RJW60" s="69"/>
      <c r="RJX60" s="69"/>
      <c r="RJY60" s="69"/>
      <c r="RJZ60" s="69"/>
      <c r="RKA60" s="69"/>
      <c r="RKB60" s="69"/>
      <c r="RKC60" s="69"/>
      <c r="RKD60" s="69"/>
      <c r="RKE60" s="69"/>
      <c r="RKF60" s="69"/>
      <c r="RKG60" s="69"/>
      <c r="RKH60" s="69"/>
      <c r="RKI60" s="69"/>
      <c r="RKJ60" s="69"/>
      <c r="RKK60" s="69"/>
      <c r="RKL60" s="69"/>
      <c r="RKM60" s="69"/>
      <c r="RKN60" s="69"/>
      <c r="RKO60" s="69"/>
      <c r="RKP60" s="69"/>
      <c r="RKQ60" s="69"/>
      <c r="RKR60" s="69"/>
      <c r="RKS60" s="69"/>
      <c r="RKT60" s="69"/>
      <c r="RKU60" s="69"/>
      <c r="RKV60" s="69"/>
      <c r="RKW60" s="69"/>
      <c r="RKX60" s="69"/>
      <c r="RKY60" s="69"/>
      <c r="RKZ60" s="69"/>
      <c r="RLA60" s="69"/>
      <c r="RLB60" s="69"/>
      <c r="RLC60" s="69"/>
      <c r="RLD60" s="69"/>
      <c r="RLE60" s="69"/>
      <c r="RLF60" s="69"/>
      <c r="RLG60" s="69"/>
      <c r="RLH60" s="69"/>
      <c r="RLI60" s="69"/>
      <c r="RLJ60" s="69"/>
      <c r="RLK60" s="69"/>
      <c r="RLL60" s="69"/>
      <c r="RLM60" s="69"/>
      <c r="RLN60" s="69"/>
      <c r="RLO60" s="69"/>
      <c r="RLP60" s="69"/>
      <c r="RLQ60" s="69"/>
      <c r="RLR60" s="69"/>
      <c r="RLS60" s="69"/>
      <c r="RLT60" s="69"/>
      <c r="RLU60" s="69"/>
      <c r="RLV60" s="69"/>
      <c r="RLW60" s="69"/>
      <c r="RLX60" s="69"/>
      <c r="RLY60" s="69"/>
      <c r="RLZ60" s="69"/>
      <c r="RMA60" s="69"/>
      <c r="RMB60" s="69"/>
      <c r="RMC60" s="69"/>
      <c r="RMD60" s="69"/>
      <c r="RME60" s="69"/>
      <c r="RMF60" s="69"/>
      <c r="RMG60" s="69"/>
      <c r="RMH60" s="69"/>
      <c r="RMI60" s="69"/>
      <c r="RMJ60" s="69"/>
      <c r="RMK60" s="69"/>
      <c r="RML60" s="69"/>
      <c r="RMM60" s="69"/>
      <c r="RMN60" s="69"/>
      <c r="RMO60" s="69"/>
      <c r="RMP60" s="69"/>
      <c r="RMQ60" s="69"/>
      <c r="RMR60" s="69"/>
      <c r="RMS60" s="69"/>
      <c r="RMT60" s="69"/>
      <c r="RMU60" s="69"/>
      <c r="RMV60" s="69"/>
      <c r="RMW60" s="69"/>
      <c r="RMX60" s="69"/>
      <c r="RMY60" s="69"/>
      <c r="RMZ60" s="69"/>
      <c r="RNA60" s="69"/>
      <c r="RNB60" s="69"/>
      <c r="RNC60" s="69"/>
      <c r="RND60" s="69"/>
      <c r="RNE60" s="69"/>
      <c r="RNF60" s="69"/>
      <c r="RNG60" s="69"/>
      <c r="RNH60" s="69"/>
      <c r="RNI60" s="69"/>
      <c r="RNJ60" s="69"/>
      <c r="RNK60" s="69"/>
      <c r="RNL60" s="69"/>
      <c r="RNM60" s="69"/>
      <c r="RNN60" s="69"/>
      <c r="RNO60" s="69"/>
      <c r="RNP60" s="69"/>
      <c r="RNQ60" s="69"/>
      <c r="RNR60" s="69"/>
      <c r="RNS60" s="69"/>
      <c r="RNT60" s="69"/>
      <c r="RNU60" s="69"/>
      <c r="RNV60" s="69"/>
      <c r="RNW60" s="69"/>
      <c r="RNX60" s="69"/>
      <c r="RNY60" s="69"/>
      <c r="RNZ60" s="69"/>
      <c r="ROA60" s="69"/>
      <c r="ROB60" s="69"/>
      <c r="ROC60" s="69"/>
      <c r="ROD60" s="69"/>
      <c r="ROE60" s="69"/>
      <c r="ROF60" s="69"/>
      <c r="ROG60" s="69"/>
      <c r="ROH60" s="69"/>
      <c r="ROI60" s="69"/>
      <c r="ROJ60" s="69"/>
      <c r="ROK60" s="69"/>
      <c r="ROL60" s="69"/>
      <c r="ROM60" s="69"/>
      <c r="RON60" s="69"/>
      <c r="ROO60" s="69"/>
      <c r="ROP60" s="69"/>
      <c r="ROQ60" s="69"/>
      <c r="ROR60" s="69"/>
      <c r="ROS60" s="69"/>
      <c r="ROT60" s="69"/>
      <c r="ROU60" s="69"/>
      <c r="ROV60" s="69"/>
      <c r="ROW60" s="69"/>
      <c r="ROX60" s="69"/>
      <c r="ROY60" s="69"/>
      <c r="ROZ60" s="69"/>
      <c r="RPA60" s="69"/>
      <c r="RPB60" s="69"/>
      <c r="RPC60" s="69"/>
      <c r="RPD60" s="69"/>
      <c r="RPE60" s="69"/>
      <c r="RPF60" s="69"/>
      <c r="RPG60" s="69"/>
      <c r="RPH60" s="69"/>
      <c r="RPI60" s="69"/>
      <c r="RPJ60" s="69"/>
      <c r="RPK60" s="69"/>
      <c r="RPL60" s="69"/>
      <c r="RPM60" s="69"/>
      <c r="RPN60" s="69"/>
      <c r="RPO60" s="69"/>
      <c r="RPP60" s="69"/>
      <c r="RPQ60" s="69"/>
      <c r="RPR60" s="69"/>
      <c r="RPS60" s="69"/>
      <c r="RPT60" s="69"/>
      <c r="RPU60" s="69"/>
      <c r="RPV60" s="69"/>
      <c r="RPW60" s="69"/>
      <c r="RPX60" s="69"/>
      <c r="RPY60" s="69"/>
      <c r="RPZ60" s="69"/>
      <c r="RQA60" s="69"/>
      <c r="RQB60" s="69"/>
      <c r="RQC60" s="69"/>
      <c r="RQD60" s="69"/>
      <c r="RQE60" s="69"/>
      <c r="RQF60" s="69"/>
      <c r="RQG60" s="69"/>
      <c r="RQH60" s="69"/>
      <c r="RQI60" s="69"/>
      <c r="RQJ60" s="69"/>
      <c r="RQK60" s="69"/>
      <c r="RQL60" s="69"/>
      <c r="RQM60" s="69"/>
      <c r="RQN60" s="69"/>
      <c r="RQO60" s="69"/>
      <c r="RQP60" s="69"/>
      <c r="RQQ60" s="69"/>
      <c r="RQR60" s="69"/>
      <c r="RQS60" s="69"/>
      <c r="RQT60" s="69"/>
      <c r="RQU60" s="69"/>
      <c r="RQV60" s="69"/>
      <c r="RQW60" s="69"/>
      <c r="RQX60" s="69"/>
      <c r="RQY60" s="69"/>
      <c r="RQZ60" s="69"/>
      <c r="RRA60" s="69"/>
      <c r="RRB60" s="69"/>
      <c r="RRC60" s="69"/>
      <c r="RRD60" s="69"/>
      <c r="RRE60" s="69"/>
      <c r="RRF60" s="69"/>
      <c r="RRG60" s="69"/>
      <c r="RRH60" s="69"/>
      <c r="RRI60" s="69"/>
      <c r="RRJ60" s="69"/>
      <c r="RRK60" s="69"/>
      <c r="RRL60" s="69"/>
      <c r="RRM60" s="69"/>
      <c r="RRN60" s="69"/>
      <c r="RRO60" s="69"/>
      <c r="RRP60" s="69"/>
      <c r="RRQ60" s="69"/>
      <c r="RRR60" s="69"/>
      <c r="RRS60" s="69"/>
      <c r="RRT60" s="69"/>
      <c r="RRU60" s="69"/>
      <c r="RRV60" s="69"/>
      <c r="RRW60" s="69"/>
      <c r="RRX60" s="69"/>
      <c r="RRY60" s="69"/>
      <c r="RRZ60" s="69"/>
      <c r="RSA60" s="69"/>
      <c r="RSB60" s="69"/>
      <c r="RSC60" s="69"/>
      <c r="RSD60" s="69"/>
      <c r="RSE60" s="69"/>
      <c r="RSF60" s="69"/>
      <c r="RSG60" s="69"/>
      <c r="RSH60" s="69"/>
      <c r="RSI60" s="69"/>
      <c r="RSJ60" s="69"/>
      <c r="RSK60" s="69"/>
      <c r="RSL60" s="69"/>
      <c r="RSM60" s="69"/>
      <c r="RSN60" s="69"/>
      <c r="RSO60" s="69"/>
      <c r="RSP60" s="69"/>
      <c r="RSQ60" s="69"/>
      <c r="RSR60" s="69"/>
      <c r="RSS60" s="69"/>
      <c r="RST60" s="69"/>
      <c r="RSU60" s="69"/>
      <c r="RSV60" s="69"/>
      <c r="RSW60" s="69"/>
      <c r="RSX60" s="69"/>
      <c r="RSY60" s="69"/>
      <c r="RSZ60" s="69"/>
      <c r="RTA60" s="69"/>
      <c r="RTB60" s="69"/>
      <c r="RTC60" s="69"/>
      <c r="RTD60" s="69"/>
      <c r="RTE60" s="69"/>
      <c r="RTF60" s="69"/>
      <c r="RTG60" s="69"/>
      <c r="RTH60" s="69"/>
      <c r="RTI60" s="69"/>
      <c r="RTJ60" s="69"/>
      <c r="RTK60" s="69"/>
      <c r="RTL60" s="69"/>
      <c r="RTM60" s="69"/>
      <c r="RTN60" s="69"/>
      <c r="RTO60" s="69"/>
      <c r="RTP60" s="69"/>
      <c r="RTQ60" s="69"/>
      <c r="RTR60" s="69"/>
      <c r="RTS60" s="69"/>
      <c r="RTT60" s="69"/>
      <c r="RTU60" s="69"/>
      <c r="RTV60" s="69"/>
      <c r="RTW60" s="69"/>
      <c r="RTX60" s="69"/>
      <c r="RTY60" s="69"/>
      <c r="RTZ60" s="69"/>
      <c r="RUA60" s="69"/>
      <c r="RUB60" s="69"/>
      <c r="RUC60" s="69"/>
      <c r="RUD60" s="69"/>
      <c r="RUE60" s="69"/>
      <c r="RUF60" s="69"/>
      <c r="RUG60" s="69"/>
      <c r="RUH60" s="69"/>
      <c r="RUI60" s="69"/>
      <c r="RUJ60" s="69"/>
      <c r="RUK60" s="69"/>
      <c r="RUL60" s="69"/>
      <c r="RUM60" s="69"/>
      <c r="RUN60" s="69"/>
      <c r="RUO60" s="69"/>
      <c r="RUP60" s="69"/>
      <c r="RUQ60" s="69"/>
      <c r="RUR60" s="69"/>
      <c r="RUS60" s="69"/>
      <c r="RUT60" s="69"/>
      <c r="RUU60" s="69"/>
      <c r="RUV60" s="69"/>
      <c r="RUW60" s="69"/>
      <c r="RUX60" s="69"/>
      <c r="RUY60" s="69"/>
      <c r="RUZ60" s="69"/>
      <c r="RVA60" s="69"/>
      <c r="RVB60" s="69"/>
      <c r="RVC60" s="69"/>
      <c r="RVD60" s="69"/>
      <c r="RVE60" s="69"/>
      <c r="RVF60" s="69"/>
      <c r="RVG60" s="69"/>
      <c r="RVH60" s="69"/>
      <c r="RVI60" s="69"/>
      <c r="RVJ60" s="69"/>
      <c r="RVK60" s="69"/>
      <c r="RVL60" s="69"/>
      <c r="RVM60" s="69"/>
      <c r="RVN60" s="69"/>
      <c r="RVO60" s="69"/>
      <c r="RVP60" s="69"/>
      <c r="RVQ60" s="69"/>
      <c r="RVR60" s="69"/>
      <c r="RVS60" s="69"/>
      <c r="RVT60" s="69"/>
      <c r="RVU60" s="69"/>
      <c r="RVV60" s="69"/>
      <c r="RVW60" s="69"/>
      <c r="RVX60" s="69"/>
      <c r="RVY60" s="69"/>
      <c r="RVZ60" s="69"/>
      <c r="RWA60" s="69"/>
      <c r="RWB60" s="69"/>
      <c r="RWC60" s="69"/>
      <c r="RWD60" s="69"/>
      <c r="RWE60" s="69"/>
      <c r="RWF60" s="69"/>
      <c r="RWG60" s="69"/>
      <c r="RWH60" s="69"/>
      <c r="RWI60" s="69"/>
      <c r="RWJ60" s="69"/>
      <c r="RWK60" s="69"/>
      <c r="RWL60" s="69"/>
      <c r="RWM60" s="69"/>
      <c r="RWN60" s="69"/>
      <c r="RWO60" s="69"/>
      <c r="RWP60" s="69"/>
      <c r="RWQ60" s="69"/>
      <c r="RWR60" s="69"/>
      <c r="RWS60" s="69"/>
      <c r="RWT60" s="69"/>
      <c r="RWU60" s="69"/>
      <c r="RWV60" s="69"/>
      <c r="RWW60" s="69"/>
      <c r="RWX60" s="69"/>
      <c r="RWY60" s="69"/>
      <c r="RWZ60" s="69"/>
      <c r="RXA60" s="69"/>
      <c r="RXB60" s="69"/>
      <c r="RXC60" s="69"/>
      <c r="RXD60" s="69"/>
      <c r="RXE60" s="69"/>
      <c r="RXF60" s="69"/>
      <c r="RXG60" s="69"/>
      <c r="RXH60" s="69"/>
      <c r="RXI60" s="69"/>
      <c r="RXJ60" s="69"/>
      <c r="RXK60" s="69"/>
      <c r="RXL60" s="69"/>
      <c r="RXM60" s="69"/>
      <c r="RXN60" s="69"/>
      <c r="RXO60" s="69"/>
      <c r="RXP60" s="69"/>
      <c r="RXQ60" s="69"/>
      <c r="RXR60" s="69"/>
      <c r="RXS60" s="69"/>
      <c r="RXT60" s="69"/>
      <c r="RXU60" s="69"/>
      <c r="RXV60" s="69"/>
      <c r="RXW60" s="69"/>
      <c r="RXX60" s="69"/>
      <c r="RXY60" s="69"/>
      <c r="RXZ60" s="69"/>
      <c r="RYA60" s="69"/>
      <c r="RYB60" s="69"/>
      <c r="RYC60" s="69"/>
      <c r="RYD60" s="69"/>
      <c r="RYE60" s="69"/>
      <c r="RYF60" s="69"/>
      <c r="RYG60" s="69"/>
      <c r="RYH60" s="69"/>
      <c r="RYI60" s="69"/>
      <c r="RYJ60" s="69"/>
      <c r="RYK60" s="69"/>
      <c r="RYL60" s="69"/>
      <c r="RYM60" s="69"/>
      <c r="RYN60" s="69"/>
      <c r="RYO60" s="69"/>
      <c r="RYP60" s="69"/>
      <c r="RYQ60" s="69"/>
      <c r="RYR60" s="69"/>
      <c r="RYS60" s="69"/>
      <c r="RYT60" s="69"/>
      <c r="RYU60" s="69"/>
      <c r="RYV60" s="69"/>
      <c r="RYW60" s="69"/>
      <c r="RYX60" s="69"/>
      <c r="RYY60" s="69"/>
      <c r="RYZ60" s="69"/>
      <c r="RZA60" s="69"/>
      <c r="RZB60" s="69"/>
      <c r="RZC60" s="69"/>
      <c r="RZD60" s="69"/>
      <c r="RZE60" s="69"/>
      <c r="RZF60" s="69"/>
      <c r="RZG60" s="69"/>
      <c r="RZH60" s="69"/>
      <c r="RZI60" s="69"/>
      <c r="RZJ60" s="69"/>
      <c r="RZK60" s="69"/>
      <c r="RZL60" s="69"/>
      <c r="RZM60" s="69"/>
      <c r="RZN60" s="69"/>
      <c r="RZO60" s="69"/>
      <c r="RZP60" s="69"/>
      <c r="RZQ60" s="69"/>
      <c r="RZR60" s="69"/>
      <c r="RZS60" s="69"/>
      <c r="RZT60" s="69"/>
      <c r="RZU60" s="69"/>
      <c r="RZV60" s="69"/>
      <c r="RZW60" s="69"/>
      <c r="RZX60" s="69"/>
      <c r="RZY60" s="69"/>
      <c r="RZZ60" s="69"/>
      <c r="SAA60" s="69"/>
      <c r="SAB60" s="69"/>
      <c r="SAC60" s="69"/>
      <c r="SAD60" s="69"/>
      <c r="SAE60" s="69"/>
      <c r="SAF60" s="69"/>
      <c r="SAG60" s="69"/>
      <c r="SAH60" s="69"/>
      <c r="SAI60" s="69"/>
      <c r="SAJ60" s="69"/>
      <c r="SAK60" s="69"/>
      <c r="SAL60" s="69"/>
      <c r="SAM60" s="69"/>
      <c r="SAN60" s="69"/>
      <c r="SAO60" s="69"/>
      <c r="SAP60" s="69"/>
      <c r="SAQ60" s="69"/>
      <c r="SAR60" s="69"/>
      <c r="SAS60" s="69"/>
      <c r="SAT60" s="69"/>
      <c r="SAU60" s="69"/>
      <c r="SAV60" s="69"/>
      <c r="SAW60" s="69"/>
      <c r="SAX60" s="69"/>
      <c r="SAY60" s="69"/>
      <c r="SAZ60" s="69"/>
      <c r="SBA60" s="69"/>
      <c r="SBB60" s="69"/>
      <c r="SBC60" s="69"/>
      <c r="SBD60" s="69"/>
      <c r="SBE60" s="69"/>
      <c r="SBF60" s="69"/>
      <c r="SBG60" s="69"/>
      <c r="SBH60" s="69"/>
      <c r="SBI60" s="69"/>
      <c r="SBJ60" s="69"/>
      <c r="SBK60" s="69"/>
      <c r="SBL60" s="69"/>
      <c r="SBM60" s="69"/>
      <c r="SBN60" s="69"/>
      <c r="SBO60" s="69"/>
      <c r="SBP60" s="69"/>
      <c r="SBQ60" s="69"/>
      <c r="SBR60" s="69"/>
      <c r="SBS60" s="69"/>
      <c r="SBT60" s="69"/>
      <c r="SBU60" s="69"/>
      <c r="SBV60" s="69"/>
      <c r="SBW60" s="69"/>
      <c r="SBX60" s="69"/>
      <c r="SBY60" s="69"/>
      <c r="SBZ60" s="69"/>
      <c r="SCA60" s="69"/>
      <c r="SCB60" s="69"/>
      <c r="SCC60" s="69"/>
      <c r="SCD60" s="69"/>
      <c r="SCE60" s="69"/>
      <c r="SCF60" s="69"/>
      <c r="SCG60" s="69"/>
      <c r="SCH60" s="69"/>
      <c r="SCI60" s="69"/>
      <c r="SCJ60" s="69"/>
      <c r="SCK60" s="69"/>
      <c r="SCL60" s="69"/>
      <c r="SCM60" s="69"/>
      <c r="SCN60" s="69"/>
      <c r="SCO60" s="69"/>
      <c r="SCP60" s="69"/>
      <c r="SCQ60" s="69"/>
      <c r="SCR60" s="69"/>
      <c r="SCS60" s="69"/>
      <c r="SCT60" s="69"/>
      <c r="SCU60" s="69"/>
      <c r="SCV60" s="69"/>
      <c r="SCW60" s="69"/>
      <c r="SCX60" s="69"/>
      <c r="SCY60" s="69"/>
      <c r="SCZ60" s="69"/>
      <c r="SDA60" s="69"/>
      <c r="SDB60" s="69"/>
      <c r="SDC60" s="69"/>
      <c r="SDD60" s="69"/>
      <c r="SDE60" s="69"/>
      <c r="SDF60" s="69"/>
      <c r="SDG60" s="69"/>
      <c r="SDH60" s="69"/>
      <c r="SDI60" s="69"/>
      <c r="SDJ60" s="69"/>
      <c r="SDK60" s="69"/>
      <c r="SDL60" s="69"/>
      <c r="SDM60" s="69"/>
      <c r="SDN60" s="69"/>
      <c r="SDO60" s="69"/>
      <c r="SDP60" s="69"/>
      <c r="SDQ60" s="69"/>
      <c r="SDR60" s="69"/>
      <c r="SDS60" s="69"/>
      <c r="SDT60" s="69"/>
      <c r="SDU60" s="69"/>
      <c r="SDV60" s="69"/>
      <c r="SDW60" s="69"/>
      <c r="SDX60" s="69"/>
      <c r="SDY60" s="69"/>
      <c r="SDZ60" s="69"/>
      <c r="SEA60" s="69"/>
      <c r="SEB60" s="69"/>
      <c r="SEC60" s="69"/>
      <c r="SED60" s="69"/>
      <c r="SEE60" s="69"/>
      <c r="SEF60" s="69"/>
      <c r="SEG60" s="69"/>
      <c r="SEH60" s="69"/>
      <c r="SEI60" s="69"/>
      <c r="SEJ60" s="69"/>
      <c r="SEK60" s="69"/>
      <c r="SEL60" s="69"/>
      <c r="SEM60" s="69"/>
      <c r="SEN60" s="69"/>
      <c r="SEO60" s="69"/>
      <c r="SEP60" s="69"/>
      <c r="SEQ60" s="69"/>
      <c r="SER60" s="69"/>
      <c r="SES60" s="69"/>
      <c r="SET60" s="69"/>
      <c r="SEU60" s="69"/>
      <c r="SEV60" s="69"/>
      <c r="SEW60" s="69"/>
      <c r="SEX60" s="69"/>
      <c r="SEY60" s="69"/>
      <c r="SEZ60" s="69"/>
      <c r="SFA60" s="69"/>
      <c r="SFB60" s="69"/>
      <c r="SFC60" s="69"/>
      <c r="SFD60" s="69"/>
      <c r="SFE60" s="69"/>
      <c r="SFF60" s="69"/>
      <c r="SFG60" s="69"/>
      <c r="SFH60" s="69"/>
      <c r="SFI60" s="69"/>
      <c r="SFJ60" s="69"/>
      <c r="SFK60" s="69"/>
      <c r="SFL60" s="69"/>
      <c r="SFM60" s="69"/>
      <c r="SFN60" s="69"/>
      <c r="SFO60" s="69"/>
      <c r="SFP60" s="69"/>
      <c r="SFQ60" s="69"/>
      <c r="SFR60" s="69"/>
      <c r="SFS60" s="69"/>
      <c r="SFT60" s="69"/>
      <c r="SFU60" s="69"/>
      <c r="SFV60" s="69"/>
      <c r="SFW60" s="69"/>
      <c r="SFX60" s="69"/>
      <c r="SFY60" s="69"/>
      <c r="SFZ60" s="69"/>
      <c r="SGA60" s="69"/>
      <c r="SGB60" s="69"/>
      <c r="SGC60" s="69"/>
      <c r="SGD60" s="69"/>
      <c r="SGE60" s="69"/>
      <c r="SGF60" s="69"/>
      <c r="SGG60" s="69"/>
      <c r="SGH60" s="69"/>
      <c r="SGI60" s="69"/>
      <c r="SGJ60" s="69"/>
      <c r="SGK60" s="69"/>
      <c r="SGL60" s="69"/>
      <c r="SGM60" s="69"/>
      <c r="SGN60" s="69"/>
      <c r="SGO60" s="69"/>
      <c r="SGP60" s="69"/>
      <c r="SGQ60" s="69"/>
      <c r="SGR60" s="69"/>
      <c r="SGS60" s="69"/>
      <c r="SGT60" s="69"/>
      <c r="SGU60" s="69"/>
      <c r="SGV60" s="69"/>
      <c r="SGW60" s="69"/>
      <c r="SGX60" s="69"/>
      <c r="SGY60" s="69"/>
      <c r="SGZ60" s="69"/>
      <c r="SHA60" s="69"/>
      <c r="SHB60" s="69"/>
      <c r="SHC60" s="69"/>
      <c r="SHD60" s="69"/>
      <c r="SHE60" s="69"/>
      <c r="SHF60" s="69"/>
      <c r="SHG60" s="69"/>
      <c r="SHH60" s="69"/>
      <c r="SHI60" s="69"/>
      <c r="SHJ60" s="69"/>
      <c r="SHK60" s="69"/>
      <c r="SHL60" s="69"/>
      <c r="SHM60" s="69"/>
      <c r="SHN60" s="69"/>
      <c r="SHO60" s="69"/>
      <c r="SHP60" s="69"/>
      <c r="SHQ60" s="69"/>
      <c r="SHR60" s="69"/>
      <c r="SHS60" s="69"/>
      <c r="SHT60" s="69"/>
      <c r="SHU60" s="69"/>
      <c r="SHV60" s="69"/>
      <c r="SHW60" s="69"/>
      <c r="SHX60" s="69"/>
      <c r="SHY60" s="69"/>
      <c r="SHZ60" s="69"/>
      <c r="SIA60" s="69"/>
      <c r="SIB60" s="69"/>
      <c r="SIC60" s="69"/>
      <c r="SID60" s="69"/>
      <c r="SIE60" s="69"/>
      <c r="SIF60" s="69"/>
      <c r="SIG60" s="69"/>
      <c r="SIH60" s="69"/>
      <c r="SII60" s="69"/>
      <c r="SIJ60" s="69"/>
      <c r="SIK60" s="69"/>
      <c r="SIL60" s="69"/>
      <c r="SIM60" s="69"/>
      <c r="SIN60" s="69"/>
      <c r="SIO60" s="69"/>
      <c r="SIP60" s="69"/>
      <c r="SIQ60" s="69"/>
      <c r="SIR60" s="69"/>
      <c r="SIS60" s="69"/>
      <c r="SIT60" s="69"/>
      <c r="SIU60" s="69"/>
      <c r="SIV60" s="69"/>
      <c r="SIW60" s="69"/>
      <c r="SIX60" s="69"/>
      <c r="SIY60" s="69"/>
      <c r="SIZ60" s="69"/>
      <c r="SJA60" s="69"/>
      <c r="SJB60" s="69"/>
      <c r="SJC60" s="69"/>
      <c r="SJD60" s="69"/>
      <c r="SJE60" s="69"/>
      <c r="SJF60" s="69"/>
      <c r="SJG60" s="69"/>
      <c r="SJH60" s="69"/>
      <c r="SJI60" s="69"/>
      <c r="SJJ60" s="69"/>
      <c r="SJK60" s="69"/>
      <c r="SJL60" s="69"/>
      <c r="SJM60" s="69"/>
      <c r="SJN60" s="69"/>
      <c r="SJO60" s="69"/>
      <c r="SJP60" s="69"/>
      <c r="SJQ60" s="69"/>
      <c r="SJR60" s="69"/>
      <c r="SJS60" s="69"/>
      <c r="SJT60" s="69"/>
      <c r="SJU60" s="69"/>
      <c r="SJV60" s="69"/>
      <c r="SJW60" s="69"/>
      <c r="SJX60" s="69"/>
      <c r="SJY60" s="69"/>
      <c r="SJZ60" s="69"/>
      <c r="SKA60" s="69"/>
      <c r="SKB60" s="69"/>
      <c r="SKC60" s="69"/>
      <c r="SKD60" s="69"/>
      <c r="SKE60" s="69"/>
      <c r="SKF60" s="69"/>
      <c r="SKG60" s="69"/>
      <c r="SKH60" s="69"/>
      <c r="SKI60" s="69"/>
      <c r="SKJ60" s="69"/>
      <c r="SKK60" s="69"/>
      <c r="SKL60" s="69"/>
      <c r="SKM60" s="69"/>
      <c r="SKN60" s="69"/>
      <c r="SKO60" s="69"/>
      <c r="SKP60" s="69"/>
      <c r="SKQ60" s="69"/>
      <c r="SKR60" s="69"/>
      <c r="SKS60" s="69"/>
      <c r="SKT60" s="69"/>
      <c r="SKU60" s="69"/>
      <c r="SKV60" s="69"/>
      <c r="SKW60" s="69"/>
      <c r="SKX60" s="69"/>
      <c r="SKY60" s="69"/>
      <c r="SKZ60" s="69"/>
      <c r="SLA60" s="69"/>
      <c r="SLB60" s="69"/>
      <c r="SLC60" s="69"/>
      <c r="SLD60" s="69"/>
      <c r="SLE60" s="69"/>
      <c r="SLF60" s="69"/>
      <c r="SLG60" s="69"/>
      <c r="SLH60" s="69"/>
      <c r="SLI60" s="69"/>
      <c r="SLJ60" s="69"/>
      <c r="SLK60" s="69"/>
      <c r="SLL60" s="69"/>
      <c r="SLM60" s="69"/>
      <c r="SLN60" s="69"/>
      <c r="SLO60" s="69"/>
      <c r="SLP60" s="69"/>
      <c r="SLQ60" s="69"/>
      <c r="SLR60" s="69"/>
      <c r="SLS60" s="69"/>
      <c r="SLT60" s="69"/>
      <c r="SLU60" s="69"/>
      <c r="SLV60" s="69"/>
      <c r="SLW60" s="69"/>
      <c r="SLX60" s="69"/>
      <c r="SLY60" s="69"/>
      <c r="SLZ60" s="69"/>
      <c r="SMA60" s="69"/>
      <c r="SMB60" s="69"/>
      <c r="SMC60" s="69"/>
      <c r="SMD60" s="69"/>
      <c r="SME60" s="69"/>
      <c r="SMF60" s="69"/>
      <c r="SMG60" s="69"/>
      <c r="SMH60" s="69"/>
      <c r="SMI60" s="69"/>
      <c r="SMJ60" s="69"/>
      <c r="SMK60" s="69"/>
      <c r="SML60" s="69"/>
      <c r="SMM60" s="69"/>
      <c r="SMN60" s="69"/>
      <c r="SMO60" s="69"/>
      <c r="SMP60" s="69"/>
      <c r="SMQ60" s="69"/>
      <c r="SMR60" s="69"/>
      <c r="SMS60" s="69"/>
      <c r="SMT60" s="69"/>
      <c r="SMU60" s="69"/>
      <c r="SMV60" s="69"/>
      <c r="SMW60" s="69"/>
      <c r="SMX60" s="69"/>
      <c r="SMY60" s="69"/>
      <c r="SMZ60" s="69"/>
      <c r="SNA60" s="69"/>
      <c r="SNB60" s="69"/>
      <c r="SNC60" s="69"/>
      <c r="SND60" s="69"/>
      <c r="SNE60" s="69"/>
      <c r="SNF60" s="69"/>
      <c r="SNG60" s="69"/>
      <c r="SNH60" s="69"/>
      <c r="SNI60" s="69"/>
      <c r="SNJ60" s="69"/>
      <c r="SNK60" s="69"/>
      <c r="SNL60" s="69"/>
      <c r="SNM60" s="69"/>
      <c r="SNN60" s="69"/>
      <c r="SNO60" s="69"/>
      <c r="SNP60" s="69"/>
      <c r="SNQ60" s="69"/>
      <c r="SNR60" s="69"/>
      <c r="SNS60" s="69"/>
      <c r="SNT60" s="69"/>
      <c r="SNU60" s="69"/>
      <c r="SNV60" s="69"/>
      <c r="SNW60" s="69"/>
      <c r="SNX60" s="69"/>
      <c r="SNY60" s="69"/>
      <c r="SNZ60" s="69"/>
      <c r="SOA60" s="69"/>
      <c r="SOB60" s="69"/>
      <c r="SOC60" s="69"/>
      <c r="SOD60" s="69"/>
      <c r="SOE60" s="69"/>
      <c r="SOF60" s="69"/>
      <c r="SOG60" s="69"/>
      <c r="SOH60" s="69"/>
      <c r="SOI60" s="69"/>
      <c r="SOJ60" s="69"/>
      <c r="SOK60" s="69"/>
      <c r="SOL60" s="69"/>
      <c r="SOM60" s="69"/>
      <c r="SON60" s="69"/>
      <c r="SOO60" s="69"/>
      <c r="SOP60" s="69"/>
      <c r="SOQ60" s="69"/>
      <c r="SOR60" s="69"/>
      <c r="SOS60" s="69"/>
      <c r="SOT60" s="69"/>
      <c r="SOU60" s="69"/>
      <c r="SOV60" s="69"/>
      <c r="SOW60" s="69"/>
      <c r="SOX60" s="69"/>
      <c r="SOY60" s="69"/>
      <c r="SOZ60" s="69"/>
      <c r="SPA60" s="69"/>
      <c r="SPB60" s="69"/>
      <c r="SPC60" s="69"/>
      <c r="SPD60" s="69"/>
      <c r="SPE60" s="69"/>
      <c r="SPF60" s="69"/>
      <c r="SPG60" s="69"/>
      <c r="SPH60" s="69"/>
      <c r="SPI60" s="69"/>
      <c r="SPJ60" s="69"/>
      <c r="SPK60" s="69"/>
      <c r="SPL60" s="69"/>
      <c r="SPM60" s="69"/>
      <c r="SPN60" s="69"/>
      <c r="SPO60" s="69"/>
      <c r="SPP60" s="69"/>
      <c r="SPQ60" s="69"/>
      <c r="SPR60" s="69"/>
      <c r="SPS60" s="69"/>
      <c r="SPT60" s="69"/>
      <c r="SPU60" s="69"/>
      <c r="SPV60" s="69"/>
      <c r="SPW60" s="69"/>
      <c r="SPX60" s="69"/>
      <c r="SPY60" s="69"/>
      <c r="SPZ60" s="69"/>
      <c r="SQA60" s="69"/>
      <c r="SQB60" s="69"/>
      <c r="SQC60" s="69"/>
      <c r="SQD60" s="69"/>
      <c r="SQE60" s="69"/>
      <c r="SQF60" s="69"/>
      <c r="SQG60" s="69"/>
      <c r="SQH60" s="69"/>
      <c r="SQI60" s="69"/>
      <c r="SQJ60" s="69"/>
      <c r="SQK60" s="69"/>
      <c r="SQL60" s="69"/>
      <c r="SQM60" s="69"/>
      <c r="SQN60" s="69"/>
      <c r="SQO60" s="69"/>
      <c r="SQP60" s="69"/>
      <c r="SQQ60" s="69"/>
      <c r="SQR60" s="69"/>
      <c r="SQS60" s="69"/>
      <c r="SQT60" s="69"/>
      <c r="SQU60" s="69"/>
      <c r="SQV60" s="69"/>
      <c r="SQW60" s="69"/>
      <c r="SQX60" s="69"/>
      <c r="SQY60" s="69"/>
      <c r="SQZ60" s="69"/>
      <c r="SRA60" s="69"/>
      <c r="SRB60" s="69"/>
      <c r="SRC60" s="69"/>
      <c r="SRD60" s="69"/>
      <c r="SRE60" s="69"/>
      <c r="SRF60" s="69"/>
      <c r="SRG60" s="69"/>
      <c r="SRH60" s="69"/>
      <c r="SRI60" s="69"/>
      <c r="SRJ60" s="69"/>
      <c r="SRK60" s="69"/>
      <c r="SRL60" s="69"/>
      <c r="SRM60" s="69"/>
      <c r="SRN60" s="69"/>
      <c r="SRO60" s="69"/>
      <c r="SRP60" s="69"/>
      <c r="SRQ60" s="69"/>
      <c r="SRR60" s="69"/>
      <c r="SRS60" s="69"/>
      <c r="SRT60" s="69"/>
      <c r="SRU60" s="69"/>
      <c r="SRV60" s="69"/>
      <c r="SRW60" s="69"/>
      <c r="SRX60" s="69"/>
      <c r="SRY60" s="69"/>
      <c r="SRZ60" s="69"/>
      <c r="SSA60" s="69"/>
      <c r="SSB60" s="69"/>
      <c r="SSC60" s="69"/>
      <c r="SSD60" s="69"/>
      <c r="SSE60" s="69"/>
      <c r="SSF60" s="69"/>
      <c r="SSG60" s="69"/>
      <c r="SSH60" s="69"/>
      <c r="SSI60" s="69"/>
      <c r="SSJ60" s="69"/>
      <c r="SSK60" s="69"/>
      <c r="SSL60" s="69"/>
      <c r="SSM60" s="69"/>
      <c r="SSN60" s="69"/>
      <c r="SSO60" s="69"/>
      <c r="SSP60" s="69"/>
      <c r="SSQ60" s="69"/>
      <c r="SSR60" s="69"/>
      <c r="SSS60" s="69"/>
      <c r="SST60" s="69"/>
      <c r="SSU60" s="69"/>
      <c r="SSV60" s="69"/>
      <c r="SSW60" s="69"/>
      <c r="SSX60" s="69"/>
      <c r="SSY60" s="69"/>
      <c r="SSZ60" s="69"/>
      <c r="STA60" s="69"/>
      <c r="STB60" s="69"/>
      <c r="STC60" s="69"/>
      <c r="STD60" s="69"/>
      <c r="STE60" s="69"/>
      <c r="STF60" s="69"/>
      <c r="STG60" s="69"/>
      <c r="STH60" s="69"/>
      <c r="STI60" s="69"/>
      <c r="STJ60" s="69"/>
      <c r="STK60" s="69"/>
      <c r="STL60" s="69"/>
      <c r="STM60" s="69"/>
      <c r="STN60" s="69"/>
      <c r="STO60" s="69"/>
      <c r="STP60" s="69"/>
      <c r="STQ60" s="69"/>
      <c r="STR60" s="69"/>
      <c r="STS60" s="69"/>
      <c r="STT60" s="69"/>
      <c r="STU60" s="69"/>
      <c r="STV60" s="69"/>
      <c r="STW60" s="69"/>
      <c r="STX60" s="69"/>
      <c r="STY60" s="69"/>
      <c r="STZ60" s="69"/>
      <c r="SUA60" s="69"/>
      <c r="SUB60" s="69"/>
      <c r="SUC60" s="69"/>
      <c r="SUD60" s="69"/>
      <c r="SUE60" s="69"/>
      <c r="SUF60" s="69"/>
      <c r="SUG60" s="69"/>
      <c r="SUH60" s="69"/>
      <c r="SUI60" s="69"/>
      <c r="SUJ60" s="69"/>
      <c r="SUK60" s="69"/>
      <c r="SUL60" s="69"/>
      <c r="SUM60" s="69"/>
      <c r="SUN60" s="69"/>
      <c r="SUO60" s="69"/>
      <c r="SUP60" s="69"/>
      <c r="SUQ60" s="69"/>
      <c r="SUR60" s="69"/>
      <c r="SUS60" s="69"/>
      <c r="SUT60" s="69"/>
      <c r="SUU60" s="69"/>
      <c r="SUV60" s="69"/>
      <c r="SUW60" s="69"/>
      <c r="SUX60" s="69"/>
      <c r="SUY60" s="69"/>
      <c r="SUZ60" s="69"/>
      <c r="SVA60" s="69"/>
      <c r="SVB60" s="69"/>
      <c r="SVC60" s="69"/>
      <c r="SVD60" s="69"/>
      <c r="SVE60" s="69"/>
      <c r="SVF60" s="69"/>
      <c r="SVG60" s="69"/>
      <c r="SVH60" s="69"/>
      <c r="SVI60" s="69"/>
      <c r="SVJ60" s="69"/>
      <c r="SVK60" s="69"/>
      <c r="SVL60" s="69"/>
      <c r="SVM60" s="69"/>
      <c r="SVN60" s="69"/>
      <c r="SVO60" s="69"/>
      <c r="SVP60" s="69"/>
      <c r="SVQ60" s="69"/>
      <c r="SVR60" s="69"/>
      <c r="SVS60" s="69"/>
      <c r="SVT60" s="69"/>
      <c r="SVU60" s="69"/>
      <c r="SVV60" s="69"/>
      <c r="SVW60" s="69"/>
      <c r="SVX60" s="69"/>
      <c r="SVY60" s="69"/>
      <c r="SVZ60" s="69"/>
      <c r="SWA60" s="69"/>
      <c r="SWB60" s="69"/>
      <c r="SWC60" s="69"/>
      <c r="SWD60" s="69"/>
      <c r="SWE60" s="69"/>
      <c r="SWF60" s="69"/>
      <c r="SWG60" s="69"/>
      <c r="SWH60" s="69"/>
      <c r="SWI60" s="69"/>
      <c r="SWJ60" s="69"/>
      <c r="SWK60" s="69"/>
      <c r="SWL60" s="69"/>
      <c r="SWM60" s="69"/>
      <c r="SWN60" s="69"/>
      <c r="SWO60" s="69"/>
      <c r="SWP60" s="69"/>
      <c r="SWQ60" s="69"/>
      <c r="SWR60" s="69"/>
      <c r="SWS60" s="69"/>
      <c r="SWT60" s="69"/>
      <c r="SWU60" s="69"/>
      <c r="SWV60" s="69"/>
      <c r="SWW60" s="69"/>
      <c r="SWX60" s="69"/>
      <c r="SWY60" s="69"/>
      <c r="SWZ60" s="69"/>
      <c r="SXA60" s="69"/>
      <c r="SXB60" s="69"/>
      <c r="SXC60" s="69"/>
      <c r="SXD60" s="69"/>
      <c r="SXE60" s="69"/>
      <c r="SXF60" s="69"/>
      <c r="SXG60" s="69"/>
      <c r="SXH60" s="69"/>
      <c r="SXI60" s="69"/>
      <c r="SXJ60" s="69"/>
      <c r="SXK60" s="69"/>
      <c r="SXL60" s="69"/>
      <c r="SXM60" s="69"/>
      <c r="SXN60" s="69"/>
      <c r="SXO60" s="69"/>
      <c r="SXP60" s="69"/>
      <c r="SXQ60" s="69"/>
      <c r="SXR60" s="69"/>
      <c r="SXS60" s="69"/>
      <c r="SXT60" s="69"/>
      <c r="SXU60" s="69"/>
      <c r="SXV60" s="69"/>
      <c r="SXW60" s="69"/>
      <c r="SXX60" s="69"/>
      <c r="SXY60" s="69"/>
      <c r="SXZ60" s="69"/>
      <c r="SYA60" s="69"/>
      <c r="SYB60" s="69"/>
      <c r="SYC60" s="69"/>
      <c r="SYD60" s="69"/>
      <c r="SYE60" s="69"/>
      <c r="SYF60" s="69"/>
      <c r="SYG60" s="69"/>
      <c r="SYH60" s="69"/>
      <c r="SYI60" s="69"/>
      <c r="SYJ60" s="69"/>
      <c r="SYK60" s="69"/>
      <c r="SYL60" s="69"/>
      <c r="SYM60" s="69"/>
      <c r="SYN60" s="69"/>
      <c r="SYO60" s="69"/>
      <c r="SYP60" s="69"/>
      <c r="SYQ60" s="69"/>
      <c r="SYR60" s="69"/>
      <c r="SYS60" s="69"/>
      <c r="SYT60" s="69"/>
      <c r="SYU60" s="69"/>
      <c r="SYV60" s="69"/>
      <c r="SYW60" s="69"/>
      <c r="SYX60" s="69"/>
      <c r="SYY60" s="69"/>
      <c r="SYZ60" s="69"/>
      <c r="SZA60" s="69"/>
      <c r="SZB60" s="69"/>
      <c r="SZC60" s="69"/>
      <c r="SZD60" s="69"/>
      <c r="SZE60" s="69"/>
      <c r="SZF60" s="69"/>
      <c r="SZG60" s="69"/>
      <c r="SZH60" s="69"/>
      <c r="SZI60" s="69"/>
      <c r="SZJ60" s="69"/>
      <c r="SZK60" s="69"/>
      <c r="SZL60" s="69"/>
      <c r="SZM60" s="69"/>
      <c r="SZN60" s="69"/>
      <c r="SZO60" s="69"/>
      <c r="SZP60" s="69"/>
      <c r="SZQ60" s="69"/>
      <c r="SZR60" s="69"/>
      <c r="SZS60" s="69"/>
      <c r="SZT60" s="69"/>
      <c r="SZU60" s="69"/>
      <c r="SZV60" s="69"/>
      <c r="SZW60" s="69"/>
      <c r="SZX60" s="69"/>
      <c r="SZY60" s="69"/>
      <c r="SZZ60" s="69"/>
      <c r="TAA60" s="69"/>
      <c r="TAB60" s="69"/>
      <c r="TAC60" s="69"/>
      <c r="TAD60" s="69"/>
      <c r="TAE60" s="69"/>
      <c r="TAF60" s="69"/>
      <c r="TAG60" s="69"/>
      <c r="TAH60" s="69"/>
      <c r="TAI60" s="69"/>
      <c r="TAJ60" s="69"/>
      <c r="TAK60" s="69"/>
      <c r="TAL60" s="69"/>
      <c r="TAM60" s="69"/>
      <c r="TAN60" s="69"/>
      <c r="TAO60" s="69"/>
      <c r="TAP60" s="69"/>
      <c r="TAQ60" s="69"/>
      <c r="TAR60" s="69"/>
      <c r="TAS60" s="69"/>
      <c r="TAT60" s="69"/>
      <c r="TAU60" s="69"/>
      <c r="TAV60" s="69"/>
      <c r="TAW60" s="69"/>
      <c r="TAX60" s="69"/>
      <c r="TAY60" s="69"/>
      <c r="TAZ60" s="69"/>
      <c r="TBA60" s="69"/>
      <c r="TBB60" s="69"/>
      <c r="TBC60" s="69"/>
      <c r="TBD60" s="69"/>
      <c r="TBE60" s="69"/>
      <c r="TBF60" s="69"/>
      <c r="TBG60" s="69"/>
      <c r="TBH60" s="69"/>
      <c r="TBI60" s="69"/>
      <c r="TBJ60" s="69"/>
      <c r="TBK60" s="69"/>
      <c r="TBL60" s="69"/>
      <c r="TBM60" s="69"/>
      <c r="TBN60" s="69"/>
      <c r="TBO60" s="69"/>
      <c r="TBP60" s="69"/>
      <c r="TBQ60" s="69"/>
      <c r="TBR60" s="69"/>
      <c r="TBS60" s="69"/>
      <c r="TBT60" s="69"/>
      <c r="TBU60" s="69"/>
      <c r="TBV60" s="69"/>
      <c r="TBW60" s="69"/>
      <c r="TBX60" s="69"/>
      <c r="TBY60" s="69"/>
      <c r="TBZ60" s="69"/>
      <c r="TCA60" s="69"/>
      <c r="TCB60" s="69"/>
      <c r="TCC60" s="69"/>
      <c r="TCD60" s="69"/>
      <c r="TCE60" s="69"/>
      <c r="TCF60" s="69"/>
      <c r="TCG60" s="69"/>
      <c r="TCH60" s="69"/>
      <c r="TCI60" s="69"/>
      <c r="TCJ60" s="69"/>
      <c r="TCK60" s="69"/>
      <c r="TCL60" s="69"/>
      <c r="TCM60" s="69"/>
      <c r="TCN60" s="69"/>
      <c r="TCO60" s="69"/>
      <c r="TCP60" s="69"/>
      <c r="TCQ60" s="69"/>
      <c r="TCR60" s="69"/>
      <c r="TCS60" s="69"/>
      <c r="TCT60" s="69"/>
      <c r="TCU60" s="69"/>
      <c r="TCV60" s="69"/>
      <c r="TCW60" s="69"/>
      <c r="TCX60" s="69"/>
      <c r="TCY60" s="69"/>
      <c r="TCZ60" s="69"/>
      <c r="TDA60" s="69"/>
      <c r="TDB60" s="69"/>
      <c r="TDC60" s="69"/>
      <c r="TDD60" s="69"/>
      <c r="TDE60" s="69"/>
      <c r="TDF60" s="69"/>
      <c r="TDG60" s="69"/>
      <c r="TDH60" s="69"/>
      <c r="TDI60" s="69"/>
      <c r="TDJ60" s="69"/>
      <c r="TDK60" s="69"/>
      <c r="TDL60" s="69"/>
      <c r="TDM60" s="69"/>
      <c r="TDN60" s="69"/>
      <c r="TDO60" s="69"/>
      <c r="TDP60" s="69"/>
      <c r="TDQ60" s="69"/>
      <c r="TDR60" s="69"/>
      <c r="TDS60" s="69"/>
      <c r="TDT60" s="69"/>
      <c r="TDU60" s="69"/>
      <c r="TDV60" s="69"/>
      <c r="TDW60" s="69"/>
      <c r="TDX60" s="69"/>
      <c r="TDY60" s="69"/>
      <c r="TDZ60" s="69"/>
      <c r="TEA60" s="69"/>
      <c r="TEB60" s="69"/>
      <c r="TEC60" s="69"/>
      <c r="TED60" s="69"/>
      <c r="TEE60" s="69"/>
      <c r="TEF60" s="69"/>
      <c r="TEG60" s="69"/>
      <c r="TEH60" s="69"/>
      <c r="TEI60" s="69"/>
      <c r="TEJ60" s="69"/>
      <c r="TEK60" s="69"/>
      <c r="TEL60" s="69"/>
      <c r="TEM60" s="69"/>
      <c r="TEN60" s="69"/>
      <c r="TEO60" s="69"/>
      <c r="TEP60" s="69"/>
      <c r="TEQ60" s="69"/>
      <c r="TER60" s="69"/>
      <c r="TES60" s="69"/>
      <c r="TET60" s="69"/>
      <c r="TEU60" s="69"/>
      <c r="TEV60" s="69"/>
      <c r="TEW60" s="69"/>
      <c r="TEX60" s="69"/>
      <c r="TEY60" s="69"/>
      <c r="TEZ60" s="69"/>
      <c r="TFA60" s="69"/>
      <c r="TFB60" s="69"/>
      <c r="TFC60" s="69"/>
      <c r="TFD60" s="69"/>
      <c r="TFE60" s="69"/>
      <c r="TFF60" s="69"/>
      <c r="TFG60" s="69"/>
      <c r="TFH60" s="69"/>
      <c r="TFI60" s="69"/>
      <c r="TFJ60" s="69"/>
      <c r="TFK60" s="69"/>
      <c r="TFL60" s="69"/>
      <c r="TFM60" s="69"/>
      <c r="TFN60" s="69"/>
      <c r="TFO60" s="69"/>
      <c r="TFP60" s="69"/>
      <c r="TFQ60" s="69"/>
      <c r="TFR60" s="69"/>
      <c r="TFS60" s="69"/>
      <c r="TFT60" s="69"/>
      <c r="TFU60" s="69"/>
      <c r="TFV60" s="69"/>
      <c r="TFW60" s="69"/>
      <c r="TFX60" s="69"/>
      <c r="TFY60" s="69"/>
      <c r="TFZ60" s="69"/>
      <c r="TGA60" s="69"/>
      <c r="TGB60" s="69"/>
      <c r="TGC60" s="69"/>
      <c r="TGD60" s="69"/>
      <c r="TGE60" s="69"/>
      <c r="TGF60" s="69"/>
      <c r="TGG60" s="69"/>
      <c r="TGH60" s="69"/>
      <c r="TGI60" s="69"/>
      <c r="TGJ60" s="69"/>
      <c r="TGK60" s="69"/>
      <c r="TGL60" s="69"/>
      <c r="TGM60" s="69"/>
      <c r="TGN60" s="69"/>
      <c r="TGO60" s="69"/>
      <c r="TGP60" s="69"/>
      <c r="TGQ60" s="69"/>
      <c r="TGR60" s="69"/>
      <c r="TGS60" s="69"/>
      <c r="TGT60" s="69"/>
      <c r="TGU60" s="69"/>
      <c r="TGV60" s="69"/>
      <c r="TGW60" s="69"/>
      <c r="TGX60" s="69"/>
      <c r="TGY60" s="69"/>
      <c r="TGZ60" s="69"/>
      <c r="THA60" s="69"/>
      <c r="THB60" s="69"/>
      <c r="THC60" s="69"/>
      <c r="THD60" s="69"/>
      <c r="THE60" s="69"/>
      <c r="THF60" s="69"/>
      <c r="THG60" s="69"/>
      <c r="THH60" s="69"/>
      <c r="THI60" s="69"/>
      <c r="THJ60" s="69"/>
      <c r="THK60" s="69"/>
      <c r="THL60" s="69"/>
      <c r="THM60" s="69"/>
      <c r="THN60" s="69"/>
      <c r="THO60" s="69"/>
      <c r="THP60" s="69"/>
      <c r="THQ60" s="69"/>
      <c r="THR60" s="69"/>
      <c r="THS60" s="69"/>
      <c r="THT60" s="69"/>
      <c r="THU60" s="69"/>
      <c r="THV60" s="69"/>
      <c r="THW60" s="69"/>
      <c r="THX60" s="69"/>
      <c r="THY60" s="69"/>
      <c r="THZ60" s="69"/>
      <c r="TIA60" s="69"/>
      <c r="TIB60" s="69"/>
      <c r="TIC60" s="69"/>
      <c r="TID60" s="69"/>
      <c r="TIE60" s="69"/>
      <c r="TIF60" s="69"/>
      <c r="TIG60" s="69"/>
      <c r="TIH60" s="69"/>
      <c r="TII60" s="69"/>
      <c r="TIJ60" s="69"/>
      <c r="TIK60" s="69"/>
      <c r="TIL60" s="69"/>
      <c r="TIM60" s="69"/>
      <c r="TIN60" s="69"/>
      <c r="TIO60" s="69"/>
      <c r="TIP60" s="69"/>
      <c r="TIQ60" s="69"/>
      <c r="TIR60" s="69"/>
      <c r="TIS60" s="69"/>
      <c r="TIT60" s="69"/>
      <c r="TIU60" s="69"/>
      <c r="TIV60" s="69"/>
      <c r="TIW60" s="69"/>
      <c r="TIX60" s="69"/>
      <c r="TIY60" s="69"/>
      <c r="TIZ60" s="69"/>
      <c r="TJA60" s="69"/>
      <c r="TJB60" s="69"/>
      <c r="TJC60" s="69"/>
      <c r="TJD60" s="69"/>
      <c r="TJE60" s="69"/>
      <c r="TJF60" s="69"/>
      <c r="TJG60" s="69"/>
      <c r="TJH60" s="69"/>
      <c r="TJI60" s="69"/>
      <c r="TJJ60" s="69"/>
      <c r="TJK60" s="69"/>
      <c r="TJL60" s="69"/>
      <c r="TJM60" s="69"/>
      <c r="TJN60" s="69"/>
      <c r="TJO60" s="69"/>
      <c r="TJP60" s="69"/>
      <c r="TJQ60" s="69"/>
      <c r="TJR60" s="69"/>
      <c r="TJS60" s="69"/>
      <c r="TJT60" s="69"/>
      <c r="TJU60" s="69"/>
      <c r="TJV60" s="69"/>
      <c r="TJW60" s="69"/>
      <c r="TJX60" s="69"/>
      <c r="TJY60" s="69"/>
      <c r="TJZ60" s="69"/>
      <c r="TKA60" s="69"/>
      <c r="TKB60" s="69"/>
      <c r="TKC60" s="69"/>
      <c r="TKD60" s="69"/>
      <c r="TKE60" s="69"/>
      <c r="TKF60" s="69"/>
      <c r="TKG60" s="69"/>
      <c r="TKH60" s="69"/>
      <c r="TKI60" s="69"/>
      <c r="TKJ60" s="69"/>
      <c r="TKK60" s="69"/>
      <c r="TKL60" s="69"/>
      <c r="TKM60" s="69"/>
      <c r="TKN60" s="69"/>
      <c r="TKO60" s="69"/>
      <c r="TKP60" s="69"/>
      <c r="TKQ60" s="69"/>
      <c r="TKR60" s="69"/>
      <c r="TKS60" s="69"/>
      <c r="TKT60" s="69"/>
      <c r="TKU60" s="69"/>
      <c r="TKV60" s="69"/>
      <c r="TKW60" s="69"/>
      <c r="TKX60" s="69"/>
      <c r="TKY60" s="69"/>
      <c r="TKZ60" s="69"/>
      <c r="TLA60" s="69"/>
      <c r="TLB60" s="69"/>
      <c r="TLC60" s="69"/>
      <c r="TLD60" s="69"/>
      <c r="TLE60" s="69"/>
      <c r="TLF60" s="69"/>
      <c r="TLG60" s="69"/>
      <c r="TLH60" s="69"/>
      <c r="TLI60" s="69"/>
      <c r="TLJ60" s="69"/>
      <c r="TLK60" s="69"/>
      <c r="TLL60" s="69"/>
      <c r="TLM60" s="69"/>
      <c r="TLN60" s="69"/>
      <c r="TLO60" s="69"/>
      <c r="TLP60" s="69"/>
      <c r="TLQ60" s="69"/>
      <c r="TLR60" s="69"/>
      <c r="TLS60" s="69"/>
      <c r="TLT60" s="69"/>
      <c r="TLU60" s="69"/>
      <c r="TLV60" s="69"/>
      <c r="TLW60" s="69"/>
      <c r="TLX60" s="69"/>
      <c r="TLY60" s="69"/>
      <c r="TLZ60" s="69"/>
      <c r="TMA60" s="69"/>
      <c r="TMB60" s="69"/>
      <c r="TMC60" s="69"/>
      <c r="TMD60" s="69"/>
      <c r="TME60" s="69"/>
      <c r="TMF60" s="69"/>
      <c r="TMG60" s="69"/>
      <c r="TMH60" s="69"/>
      <c r="TMI60" s="69"/>
      <c r="TMJ60" s="69"/>
      <c r="TMK60" s="69"/>
      <c r="TML60" s="69"/>
      <c r="TMM60" s="69"/>
      <c r="TMN60" s="69"/>
      <c r="TMO60" s="69"/>
      <c r="TMP60" s="69"/>
      <c r="TMQ60" s="69"/>
      <c r="TMR60" s="69"/>
      <c r="TMS60" s="69"/>
      <c r="TMT60" s="69"/>
      <c r="TMU60" s="69"/>
      <c r="TMV60" s="69"/>
      <c r="TMW60" s="69"/>
      <c r="TMX60" s="69"/>
      <c r="TMY60" s="69"/>
      <c r="TMZ60" s="69"/>
      <c r="TNA60" s="69"/>
      <c r="TNB60" s="69"/>
      <c r="TNC60" s="69"/>
      <c r="TND60" s="69"/>
      <c r="TNE60" s="69"/>
      <c r="TNF60" s="69"/>
      <c r="TNG60" s="69"/>
      <c r="TNH60" s="69"/>
      <c r="TNI60" s="69"/>
      <c r="TNJ60" s="69"/>
      <c r="TNK60" s="69"/>
      <c r="TNL60" s="69"/>
      <c r="TNM60" s="69"/>
      <c r="TNN60" s="69"/>
      <c r="TNO60" s="69"/>
      <c r="TNP60" s="69"/>
      <c r="TNQ60" s="69"/>
      <c r="TNR60" s="69"/>
      <c r="TNS60" s="69"/>
      <c r="TNT60" s="69"/>
      <c r="TNU60" s="69"/>
      <c r="TNV60" s="69"/>
      <c r="TNW60" s="69"/>
      <c r="TNX60" s="69"/>
      <c r="TNY60" s="69"/>
      <c r="TNZ60" s="69"/>
      <c r="TOA60" s="69"/>
      <c r="TOB60" s="69"/>
      <c r="TOC60" s="69"/>
      <c r="TOD60" s="69"/>
      <c r="TOE60" s="69"/>
      <c r="TOF60" s="69"/>
      <c r="TOG60" s="69"/>
      <c r="TOH60" s="69"/>
      <c r="TOI60" s="69"/>
      <c r="TOJ60" s="69"/>
      <c r="TOK60" s="69"/>
      <c r="TOL60" s="69"/>
      <c r="TOM60" s="69"/>
      <c r="TON60" s="69"/>
      <c r="TOO60" s="69"/>
      <c r="TOP60" s="69"/>
      <c r="TOQ60" s="69"/>
      <c r="TOR60" s="69"/>
      <c r="TOS60" s="69"/>
      <c r="TOT60" s="69"/>
      <c r="TOU60" s="69"/>
      <c r="TOV60" s="69"/>
      <c r="TOW60" s="69"/>
      <c r="TOX60" s="69"/>
      <c r="TOY60" s="69"/>
      <c r="TOZ60" s="69"/>
      <c r="TPA60" s="69"/>
      <c r="TPB60" s="69"/>
      <c r="TPC60" s="69"/>
      <c r="TPD60" s="69"/>
      <c r="TPE60" s="69"/>
      <c r="TPF60" s="69"/>
      <c r="TPG60" s="69"/>
      <c r="TPH60" s="69"/>
      <c r="TPI60" s="69"/>
      <c r="TPJ60" s="69"/>
      <c r="TPK60" s="69"/>
      <c r="TPL60" s="69"/>
      <c r="TPM60" s="69"/>
      <c r="TPN60" s="69"/>
      <c r="TPO60" s="69"/>
      <c r="TPP60" s="69"/>
      <c r="TPQ60" s="69"/>
      <c r="TPR60" s="69"/>
      <c r="TPS60" s="69"/>
      <c r="TPT60" s="69"/>
      <c r="TPU60" s="69"/>
      <c r="TPV60" s="69"/>
      <c r="TPW60" s="69"/>
      <c r="TPX60" s="69"/>
      <c r="TPY60" s="69"/>
      <c r="TPZ60" s="69"/>
      <c r="TQA60" s="69"/>
      <c r="TQB60" s="69"/>
      <c r="TQC60" s="69"/>
      <c r="TQD60" s="69"/>
      <c r="TQE60" s="69"/>
      <c r="TQF60" s="69"/>
      <c r="TQG60" s="69"/>
      <c r="TQH60" s="69"/>
      <c r="TQI60" s="69"/>
      <c r="TQJ60" s="69"/>
      <c r="TQK60" s="69"/>
      <c r="TQL60" s="69"/>
      <c r="TQM60" s="69"/>
      <c r="TQN60" s="69"/>
      <c r="TQO60" s="69"/>
      <c r="TQP60" s="69"/>
      <c r="TQQ60" s="69"/>
      <c r="TQR60" s="69"/>
      <c r="TQS60" s="69"/>
      <c r="TQT60" s="69"/>
      <c r="TQU60" s="69"/>
      <c r="TQV60" s="69"/>
      <c r="TQW60" s="69"/>
      <c r="TQX60" s="69"/>
      <c r="TQY60" s="69"/>
      <c r="TQZ60" s="69"/>
      <c r="TRA60" s="69"/>
      <c r="TRB60" s="69"/>
      <c r="TRC60" s="69"/>
      <c r="TRD60" s="69"/>
      <c r="TRE60" s="69"/>
      <c r="TRF60" s="69"/>
      <c r="TRG60" s="69"/>
      <c r="TRH60" s="69"/>
      <c r="TRI60" s="69"/>
      <c r="TRJ60" s="69"/>
      <c r="TRK60" s="69"/>
      <c r="TRL60" s="69"/>
      <c r="TRM60" s="69"/>
      <c r="TRN60" s="69"/>
      <c r="TRO60" s="69"/>
      <c r="TRP60" s="69"/>
      <c r="TRQ60" s="69"/>
      <c r="TRR60" s="69"/>
      <c r="TRS60" s="69"/>
      <c r="TRT60" s="69"/>
      <c r="TRU60" s="69"/>
      <c r="TRV60" s="69"/>
      <c r="TRW60" s="69"/>
      <c r="TRX60" s="69"/>
      <c r="TRY60" s="69"/>
      <c r="TRZ60" s="69"/>
      <c r="TSA60" s="69"/>
      <c r="TSB60" s="69"/>
      <c r="TSC60" s="69"/>
      <c r="TSD60" s="69"/>
      <c r="TSE60" s="69"/>
      <c r="TSF60" s="69"/>
      <c r="TSG60" s="69"/>
      <c r="TSH60" s="69"/>
      <c r="TSI60" s="69"/>
      <c r="TSJ60" s="69"/>
      <c r="TSK60" s="69"/>
      <c r="TSL60" s="69"/>
      <c r="TSM60" s="69"/>
      <c r="TSN60" s="69"/>
      <c r="TSO60" s="69"/>
      <c r="TSP60" s="69"/>
      <c r="TSQ60" s="69"/>
      <c r="TSR60" s="69"/>
      <c r="TSS60" s="69"/>
      <c r="TST60" s="69"/>
      <c r="TSU60" s="69"/>
      <c r="TSV60" s="69"/>
      <c r="TSW60" s="69"/>
      <c r="TSX60" s="69"/>
      <c r="TSY60" s="69"/>
      <c r="TSZ60" s="69"/>
      <c r="TTA60" s="69"/>
      <c r="TTB60" s="69"/>
      <c r="TTC60" s="69"/>
      <c r="TTD60" s="69"/>
      <c r="TTE60" s="69"/>
      <c r="TTF60" s="69"/>
      <c r="TTG60" s="69"/>
      <c r="TTH60" s="69"/>
      <c r="TTI60" s="69"/>
      <c r="TTJ60" s="69"/>
      <c r="TTK60" s="69"/>
      <c r="TTL60" s="69"/>
      <c r="TTM60" s="69"/>
      <c r="TTN60" s="69"/>
      <c r="TTO60" s="69"/>
      <c r="TTP60" s="69"/>
      <c r="TTQ60" s="69"/>
      <c r="TTR60" s="69"/>
      <c r="TTS60" s="69"/>
      <c r="TTT60" s="69"/>
      <c r="TTU60" s="69"/>
      <c r="TTV60" s="69"/>
      <c r="TTW60" s="69"/>
      <c r="TTX60" s="69"/>
      <c r="TTY60" s="69"/>
      <c r="TTZ60" s="69"/>
      <c r="TUA60" s="69"/>
      <c r="TUB60" s="69"/>
      <c r="TUC60" s="69"/>
      <c r="TUD60" s="69"/>
      <c r="TUE60" s="69"/>
      <c r="TUF60" s="69"/>
      <c r="TUG60" s="69"/>
      <c r="TUH60" s="69"/>
      <c r="TUI60" s="69"/>
      <c r="TUJ60" s="69"/>
      <c r="TUK60" s="69"/>
      <c r="TUL60" s="69"/>
      <c r="TUM60" s="69"/>
      <c r="TUN60" s="69"/>
      <c r="TUO60" s="69"/>
      <c r="TUP60" s="69"/>
      <c r="TUQ60" s="69"/>
      <c r="TUR60" s="69"/>
      <c r="TUS60" s="69"/>
      <c r="TUT60" s="69"/>
      <c r="TUU60" s="69"/>
      <c r="TUV60" s="69"/>
      <c r="TUW60" s="69"/>
      <c r="TUX60" s="69"/>
      <c r="TUY60" s="69"/>
      <c r="TUZ60" s="69"/>
      <c r="TVA60" s="69"/>
      <c r="TVB60" s="69"/>
      <c r="TVC60" s="69"/>
      <c r="TVD60" s="69"/>
      <c r="TVE60" s="69"/>
      <c r="TVF60" s="69"/>
      <c r="TVG60" s="69"/>
      <c r="TVH60" s="69"/>
      <c r="TVI60" s="69"/>
      <c r="TVJ60" s="69"/>
      <c r="TVK60" s="69"/>
      <c r="TVL60" s="69"/>
      <c r="TVM60" s="69"/>
      <c r="TVN60" s="69"/>
      <c r="TVO60" s="69"/>
      <c r="TVP60" s="69"/>
      <c r="TVQ60" s="69"/>
      <c r="TVR60" s="69"/>
      <c r="TVS60" s="69"/>
      <c r="TVT60" s="69"/>
      <c r="TVU60" s="69"/>
      <c r="TVV60" s="69"/>
      <c r="TVW60" s="69"/>
      <c r="TVX60" s="69"/>
      <c r="TVY60" s="69"/>
      <c r="TVZ60" s="69"/>
      <c r="TWA60" s="69"/>
      <c r="TWB60" s="69"/>
      <c r="TWC60" s="69"/>
      <c r="TWD60" s="69"/>
      <c r="TWE60" s="69"/>
      <c r="TWF60" s="69"/>
      <c r="TWG60" s="69"/>
      <c r="TWH60" s="69"/>
      <c r="TWI60" s="69"/>
      <c r="TWJ60" s="69"/>
      <c r="TWK60" s="69"/>
      <c r="TWL60" s="69"/>
      <c r="TWM60" s="69"/>
      <c r="TWN60" s="69"/>
      <c r="TWO60" s="69"/>
      <c r="TWP60" s="69"/>
      <c r="TWQ60" s="69"/>
      <c r="TWR60" s="69"/>
      <c r="TWS60" s="69"/>
      <c r="TWT60" s="69"/>
      <c r="TWU60" s="69"/>
      <c r="TWV60" s="69"/>
      <c r="TWW60" s="69"/>
      <c r="TWX60" s="69"/>
      <c r="TWY60" s="69"/>
      <c r="TWZ60" s="69"/>
      <c r="TXA60" s="69"/>
      <c r="TXB60" s="69"/>
      <c r="TXC60" s="69"/>
      <c r="TXD60" s="69"/>
      <c r="TXE60" s="69"/>
      <c r="TXF60" s="69"/>
      <c r="TXG60" s="69"/>
      <c r="TXH60" s="69"/>
      <c r="TXI60" s="69"/>
      <c r="TXJ60" s="69"/>
      <c r="TXK60" s="69"/>
      <c r="TXL60" s="69"/>
      <c r="TXM60" s="69"/>
      <c r="TXN60" s="69"/>
      <c r="TXO60" s="69"/>
      <c r="TXP60" s="69"/>
      <c r="TXQ60" s="69"/>
      <c r="TXR60" s="69"/>
      <c r="TXS60" s="69"/>
      <c r="TXT60" s="69"/>
      <c r="TXU60" s="69"/>
      <c r="TXV60" s="69"/>
      <c r="TXW60" s="69"/>
      <c r="TXX60" s="69"/>
      <c r="TXY60" s="69"/>
      <c r="TXZ60" s="69"/>
      <c r="TYA60" s="69"/>
      <c r="TYB60" s="69"/>
      <c r="TYC60" s="69"/>
      <c r="TYD60" s="69"/>
      <c r="TYE60" s="69"/>
      <c r="TYF60" s="69"/>
      <c r="TYG60" s="69"/>
      <c r="TYH60" s="69"/>
      <c r="TYI60" s="69"/>
      <c r="TYJ60" s="69"/>
      <c r="TYK60" s="69"/>
      <c r="TYL60" s="69"/>
      <c r="TYM60" s="69"/>
      <c r="TYN60" s="69"/>
      <c r="TYO60" s="69"/>
      <c r="TYP60" s="69"/>
      <c r="TYQ60" s="69"/>
      <c r="TYR60" s="69"/>
      <c r="TYS60" s="69"/>
      <c r="TYT60" s="69"/>
      <c r="TYU60" s="69"/>
      <c r="TYV60" s="69"/>
      <c r="TYW60" s="69"/>
      <c r="TYX60" s="69"/>
      <c r="TYY60" s="69"/>
      <c r="TYZ60" s="69"/>
      <c r="TZA60" s="69"/>
      <c r="TZB60" s="69"/>
      <c r="TZC60" s="69"/>
      <c r="TZD60" s="69"/>
      <c r="TZE60" s="69"/>
      <c r="TZF60" s="69"/>
      <c r="TZG60" s="69"/>
      <c r="TZH60" s="69"/>
      <c r="TZI60" s="69"/>
      <c r="TZJ60" s="69"/>
      <c r="TZK60" s="69"/>
      <c r="TZL60" s="69"/>
      <c r="TZM60" s="69"/>
      <c r="TZN60" s="69"/>
      <c r="TZO60" s="69"/>
      <c r="TZP60" s="69"/>
      <c r="TZQ60" s="69"/>
      <c r="TZR60" s="69"/>
      <c r="TZS60" s="69"/>
      <c r="TZT60" s="69"/>
      <c r="TZU60" s="69"/>
      <c r="TZV60" s="69"/>
      <c r="TZW60" s="69"/>
      <c r="TZX60" s="69"/>
      <c r="TZY60" s="69"/>
      <c r="TZZ60" s="69"/>
      <c r="UAA60" s="69"/>
      <c r="UAB60" s="69"/>
      <c r="UAC60" s="69"/>
      <c r="UAD60" s="69"/>
      <c r="UAE60" s="69"/>
      <c r="UAF60" s="69"/>
      <c r="UAG60" s="69"/>
      <c r="UAH60" s="69"/>
      <c r="UAI60" s="69"/>
      <c r="UAJ60" s="69"/>
      <c r="UAK60" s="69"/>
      <c r="UAL60" s="69"/>
      <c r="UAM60" s="69"/>
      <c r="UAN60" s="69"/>
      <c r="UAO60" s="69"/>
      <c r="UAP60" s="69"/>
      <c r="UAQ60" s="69"/>
      <c r="UAR60" s="69"/>
      <c r="UAS60" s="69"/>
      <c r="UAT60" s="69"/>
      <c r="UAU60" s="69"/>
      <c r="UAV60" s="69"/>
      <c r="UAW60" s="69"/>
      <c r="UAX60" s="69"/>
      <c r="UAY60" s="69"/>
      <c r="UAZ60" s="69"/>
      <c r="UBA60" s="69"/>
      <c r="UBB60" s="69"/>
      <c r="UBC60" s="69"/>
      <c r="UBD60" s="69"/>
      <c r="UBE60" s="69"/>
      <c r="UBF60" s="69"/>
      <c r="UBG60" s="69"/>
      <c r="UBH60" s="69"/>
      <c r="UBI60" s="69"/>
      <c r="UBJ60" s="69"/>
      <c r="UBK60" s="69"/>
      <c r="UBL60" s="69"/>
      <c r="UBM60" s="69"/>
      <c r="UBN60" s="69"/>
      <c r="UBO60" s="69"/>
      <c r="UBP60" s="69"/>
      <c r="UBQ60" s="69"/>
      <c r="UBR60" s="69"/>
      <c r="UBS60" s="69"/>
      <c r="UBT60" s="69"/>
      <c r="UBU60" s="69"/>
      <c r="UBV60" s="69"/>
      <c r="UBW60" s="69"/>
      <c r="UBX60" s="69"/>
      <c r="UBY60" s="69"/>
      <c r="UBZ60" s="69"/>
      <c r="UCA60" s="69"/>
      <c r="UCB60" s="69"/>
      <c r="UCC60" s="69"/>
      <c r="UCD60" s="69"/>
      <c r="UCE60" s="69"/>
      <c r="UCF60" s="69"/>
      <c r="UCG60" s="69"/>
      <c r="UCH60" s="69"/>
      <c r="UCI60" s="69"/>
      <c r="UCJ60" s="69"/>
      <c r="UCK60" s="69"/>
      <c r="UCL60" s="69"/>
      <c r="UCM60" s="69"/>
      <c r="UCN60" s="69"/>
      <c r="UCO60" s="69"/>
      <c r="UCP60" s="69"/>
      <c r="UCQ60" s="69"/>
      <c r="UCR60" s="69"/>
      <c r="UCS60" s="69"/>
      <c r="UCT60" s="69"/>
      <c r="UCU60" s="69"/>
      <c r="UCV60" s="69"/>
      <c r="UCW60" s="69"/>
      <c r="UCX60" s="69"/>
      <c r="UCY60" s="69"/>
      <c r="UCZ60" s="69"/>
      <c r="UDA60" s="69"/>
      <c r="UDB60" s="69"/>
      <c r="UDC60" s="69"/>
      <c r="UDD60" s="69"/>
      <c r="UDE60" s="69"/>
      <c r="UDF60" s="69"/>
      <c r="UDG60" s="69"/>
      <c r="UDH60" s="69"/>
      <c r="UDI60" s="69"/>
      <c r="UDJ60" s="69"/>
      <c r="UDK60" s="69"/>
      <c r="UDL60" s="69"/>
      <c r="UDM60" s="69"/>
      <c r="UDN60" s="69"/>
      <c r="UDO60" s="69"/>
      <c r="UDP60" s="69"/>
      <c r="UDQ60" s="69"/>
      <c r="UDR60" s="69"/>
      <c r="UDS60" s="69"/>
      <c r="UDT60" s="69"/>
      <c r="UDU60" s="69"/>
      <c r="UDV60" s="69"/>
      <c r="UDW60" s="69"/>
      <c r="UDX60" s="69"/>
      <c r="UDY60" s="69"/>
      <c r="UDZ60" s="69"/>
      <c r="UEA60" s="69"/>
      <c r="UEB60" s="69"/>
      <c r="UEC60" s="69"/>
      <c r="UED60" s="69"/>
      <c r="UEE60" s="69"/>
      <c r="UEF60" s="69"/>
      <c r="UEG60" s="69"/>
      <c r="UEH60" s="69"/>
      <c r="UEI60" s="69"/>
      <c r="UEJ60" s="69"/>
      <c r="UEK60" s="69"/>
      <c r="UEL60" s="69"/>
      <c r="UEM60" s="69"/>
      <c r="UEN60" s="69"/>
      <c r="UEO60" s="69"/>
      <c r="UEP60" s="69"/>
      <c r="UEQ60" s="69"/>
      <c r="UER60" s="69"/>
      <c r="UES60" s="69"/>
      <c r="UET60" s="69"/>
      <c r="UEU60" s="69"/>
      <c r="UEV60" s="69"/>
      <c r="UEW60" s="69"/>
      <c r="UEX60" s="69"/>
      <c r="UEY60" s="69"/>
      <c r="UEZ60" s="69"/>
      <c r="UFA60" s="69"/>
      <c r="UFB60" s="69"/>
      <c r="UFC60" s="69"/>
      <c r="UFD60" s="69"/>
      <c r="UFE60" s="69"/>
      <c r="UFF60" s="69"/>
      <c r="UFG60" s="69"/>
      <c r="UFH60" s="69"/>
      <c r="UFI60" s="69"/>
      <c r="UFJ60" s="69"/>
      <c r="UFK60" s="69"/>
      <c r="UFL60" s="69"/>
      <c r="UFM60" s="69"/>
      <c r="UFN60" s="69"/>
      <c r="UFO60" s="69"/>
      <c r="UFP60" s="69"/>
      <c r="UFQ60" s="69"/>
      <c r="UFR60" s="69"/>
      <c r="UFS60" s="69"/>
      <c r="UFT60" s="69"/>
      <c r="UFU60" s="69"/>
      <c r="UFV60" s="69"/>
      <c r="UFW60" s="69"/>
      <c r="UFX60" s="69"/>
      <c r="UFY60" s="69"/>
      <c r="UFZ60" s="69"/>
      <c r="UGA60" s="69"/>
      <c r="UGB60" s="69"/>
      <c r="UGC60" s="69"/>
      <c r="UGD60" s="69"/>
      <c r="UGE60" s="69"/>
      <c r="UGF60" s="69"/>
      <c r="UGG60" s="69"/>
      <c r="UGH60" s="69"/>
      <c r="UGI60" s="69"/>
      <c r="UGJ60" s="69"/>
      <c r="UGK60" s="69"/>
      <c r="UGL60" s="69"/>
      <c r="UGM60" s="69"/>
      <c r="UGN60" s="69"/>
      <c r="UGO60" s="69"/>
      <c r="UGP60" s="69"/>
      <c r="UGQ60" s="69"/>
      <c r="UGR60" s="69"/>
      <c r="UGS60" s="69"/>
      <c r="UGT60" s="69"/>
      <c r="UGU60" s="69"/>
      <c r="UGV60" s="69"/>
      <c r="UGW60" s="69"/>
      <c r="UGX60" s="69"/>
      <c r="UGY60" s="69"/>
      <c r="UGZ60" s="69"/>
      <c r="UHA60" s="69"/>
      <c r="UHB60" s="69"/>
      <c r="UHC60" s="69"/>
      <c r="UHD60" s="69"/>
      <c r="UHE60" s="69"/>
      <c r="UHF60" s="69"/>
      <c r="UHG60" s="69"/>
      <c r="UHH60" s="69"/>
      <c r="UHI60" s="69"/>
      <c r="UHJ60" s="69"/>
      <c r="UHK60" s="69"/>
      <c r="UHL60" s="69"/>
      <c r="UHM60" s="69"/>
      <c r="UHN60" s="69"/>
      <c r="UHO60" s="69"/>
      <c r="UHP60" s="69"/>
      <c r="UHQ60" s="69"/>
      <c r="UHR60" s="69"/>
      <c r="UHS60" s="69"/>
      <c r="UHT60" s="69"/>
      <c r="UHU60" s="69"/>
      <c r="UHV60" s="69"/>
      <c r="UHW60" s="69"/>
      <c r="UHX60" s="69"/>
      <c r="UHY60" s="69"/>
      <c r="UHZ60" s="69"/>
      <c r="UIA60" s="69"/>
      <c r="UIB60" s="69"/>
      <c r="UIC60" s="69"/>
      <c r="UID60" s="69"/>
      <c r="UIE60" s="69"/>
      <c r="UIF60" s="69"/>
      <c r="UIG60" s="69"/>
      <c r="UIH60" s="69"/>
      <c r="UII60" s="69"/>
      <c r="UIJ60" s="69"/>
      <c r="UIK60" s="69"/>
      <c r="UIL60" s="69"/>
      <c r="UIM60" s="69"/>
      <c r="UIN60" s="69"/>
      <c r="UIO60" s="69"/>
      <c r="UIP60" s="69"/>
      <c r="UIQ60" s="69"/>
      <c r="UIR60" s="69"/>
      <c r="UIS60" s="69"/>
      <c r="UIT60" s="69"/>
      <c r="UIU60" s="69"/>
      <c r="UIV60" s="69"/>
      <c r="UIW60" s="69"/>
      <c r="UIX60" s="69"/>
      <c r="UIY60" s="69"/>
      <c r="UIZ60" s="69"/>
      <c r="UJA60" s="69"/>
      <c r="UJB60" s="69"/>
      <c r="UJC60" s="69"/>
      <c r="UJD60" s="69"/>
      <c r="UJE60" s="69"/>
      <c r="UJF60" s="69"/>
      <c r="UJG60" s="69"/>
      <c r="UJH60" s="69"/>
      <c r="UJI60" s="69"/>
      <c r="UJJ60" s="69"/>
      <c r="UJK60" s="69"/>
      <c r="UJL60" s="69"/>
      <c r="UJM60" s="69"/>
      <c r="UJN60" s="69"/>
      <c r="UJO60" s="69"/>
      <c r="UJP60" s="69"/>
      <c r="UJQ60" s="69"/>
      <c r="UJR60" s="69"/>
      <c r="UJS60" s="69"/>
      <c r="UJT60" s="69"/>
      <c r="UJU60" s="69"/>
      <c r="UJV60" s="69"/>
      <c r="UJW60" s="69"/>
      <c r="UJX60" s="69"/>
      <c r="UJY60" s="69"/>
      <c r="UJZ60" s="69"/>
      <c r="UKA60" s="69"/>
      <c r="UKB60" s="69"/>
      <c r="UKC60" s="69"/>
      <c r="UKD60" s="69"/>
      <c r="UKE60" s="69"/>
      <c r="UKF60" s="69"/>
      <c r="UKG60" s="69"/>
      <c r="UKH60" s="69"/>
      <c r="UKI60" s="69"/>
      <c r="UKJ60" s="69"/>
      <c r="UKK60" s="69"/>
      <c r="UKL60" s="69"/>
      <c r="UKM60" s="69"/>
      <c r="UKN60" s="69"/>
      <c r="UKO60" s="69"/>
      <c r="UKP60" s="69"/>
      <c r="UKQ60" s="69"/>
      <c r="UKR60" s="69"/>
      <c r="UKS60" s="69"/>
      <c r="UKT60" s="69"/>
      <c r="UKU60" s="69"/>
      <c r="UKV60" s="69"/>
      <c r="UKW60" s="69"/>
      <c r="UKX60" s="69"/>
      <c r="UKY60" s="69"/>
      <c r="UKZ60" s="69"/>
      <c r="ULA60" s="69"/>
      <c r="ULB60" s="69"/>
      <c r="ULC60" s="69"/>
      <c r="ULD60" s="69"/>
      <c r="ULE60" s="69"/>
      <c r="ULF60" s="69"/>
      <c r="ULG60" s="69"/>
      <c r="ULH60" s="69"/>
      <c r="ULI60" s="69"/>
      <c r="ULJ60" s="69"/>
      <c r="ULK60" s="69"/>
      <c r="ULL60" s="69"/>
      <c r="ULM60" s="69"/>
      <c r="ULN60" s="69"/>
      <c r="ULO60" s="69"/>
      <c r="ULP60" s="69"/>
      <c r="ULQ60" s="69"/>
      <c r="ULR60" s="69"/>
      <c r="ULS60" s="69"/>
      <c r="ULT60" s="69"/>
      <c r="ULU60" s="69"/>
      <c r="ULV60" s="69"/>
      <c r="ULW60" s="69"/>
      <c r="ULX60" s="69"/>
      <c r="ULY60" s="69"/>
      <c r="ULZ60" s="69"/>
      <c r="UMA60" s="69"/>
      <c r="UMB60" s="69"/>
      <c r="UMC60" s="69"/>
      <c r="UMD60" s="69"/>
      <c r="UME60" s="69"/>
      <c r="UMF60" s="69"/>
      <c r="UMG60" s="69"/>
      <c r="UMH60" s="69"/>
      <c r="UMI60" s="69"/>
      <c r="UMJ60" s="69"/>
      <c r="UMK60" s="69"/>
      <c r="UML60" s="69"/>
      <c r="UMM60" s="69"/>
      <c r="UMN60" s="69"/>
      <c r="UMO60" s="69"/>
      <c r="UMP60" s="69"/>
      <c r="UMQ60" s="69"/>
      <c r="UMR60" s="69"/>
      <c r="UMS60" s="69"/>
      <c r="UMT60" s="69"/>
      <c r="UMU60" s="69"/>
      <c r="UMV60" s="69"/>
      <c r="UMW60" s="69"/>
      <c r="UMX60" s="69"/>
      <c r="UMY60" s="69"/>
      <c r="UMZ60" s="69"/>
      <c r="UNA60" s="69"/>
      <c r="UNB60" s="69"/>
      <c r="UNC60" s="69"/>
      <c r="UND60" s="69"/>
      <c r="UNE60" s="69"/>
      <c r="UNF60" s="69"/>
      <c r="UNG60" s="69"/>
      <c r="UNH60" s="69"/>
      <c r="UNI60" s="69"/>
      <c r="UNJ60" s="69"/>
      <c r="UNK60" s="69"/>
      <c r="UNL60" s="69"/>
      <c r="UNM60" s="69"/>
      <c r="UNN60" s="69"/>
      <c r="UNO60" s="69"/>
      <c r="UNP60" s="69"/>
      <c r="UNQ60" s="69"/>
      <c r="UNR60" s="69"/>
      <c r="UNS60" s="69"/>
      <c r="UNT60" s="69"/>
      <c r="UNU60" s="69"/>
      <c r="UNV60" s="69"/>
      <c r="UNW60" s="69"/>
      <c r="UNX60" s="69"/>
      <c r="UNY60" s="69"/>
      <c r="UNZ60" s="69"/>
      <c r="UOA60" s="69"/>
      <c r="UOB60" s="69"/>
      <c r="UOC60" s="69"/>
      <c r="UOD60" s="69"/>
      <c r="UOE60" s="69"/>
      <c r="UOF60" s="69"/>
      <c r="UOG60" s="69"/>
      <c r="UOH60" s="69"/>
      <c r="UOI60" s="69"/>
      <c r="UOJ60" s="69"/>
      <c r="UOK60" s="69"/>
      <c r="UOL60" s="69"/>
      <c r="UOM60" s="69"/>
      <c r="UON60" s="69"/>
      <c r="UOO60" s="69"/>
      <c r="UOP60" s="69"/>
      <c r="UOQ60" s="69"/>
      <c r="UOR60" s="69"/>
      <c r="UOS60" s="69"/>
      <c r="UOT60" s="69"/>
      <c r="UOU60" s="69"/>
      <c r="UOV60" s="69"/>
      <c r="UOW60" s="69"/>
      <c r="UOX60" s="69"/>
      <c r="UOY60" s="69"/>
      <c r="UOZ60" s="69"/>
      <c r="UPA60" s="69"/>
      <c r="UPB60" s="69"/>
      <c r="UPC60" s="69"/>
      <c r="UPD60" s="69"/>
      <c r="UPE60" s="69"/>
      <c r="UPF60" s="69"/>
      <c r="UPG60" s="69"/>
      <c r="UPH60" s="69"/>
      <c r="UPI60" s="69"/>
      <c r="UPJ60" s="69"/>
      <c r="UPK60" s="69"/>
      <c r="UPL60" s="69"/>
      <c r="UPM60" s="69"/>
      <c r="UPN60" s="69"/>
      <c r="UPO60" s="69"/>
      <c r="UPP60" s="69"/>
      <c r="UPQ60" s="69"/>
      <c r="UPR60" s="69"/>
      <c r="UPS60" s="69"/>
      <c r="UPT60" s="69"/>
      <c r="UPU60" s="69"/>
      <c r="UPV60" s="69"/>
      <c r="UPW60" s="69"/>
      <c r="UPX60" s="69"/>
      <c r="UPY60" s="69"/>
      <c r="UPZ60" s="69"/>
      <c r="UQA60" s="69"/>
      <c r="UQB60" s="69"/>
      <c r="UQC60" s="69"/>
      <c r="UQD60" s="69"/>
      <c r="UQE60" s="69"/>
      <c r="UQF60" s="69"/>
      <c r="UQG60" s="69"/>
      <c r="UQH60" s="69"/>
      <c r="UQI60" s="69"/>
      <c r="UQJ60" s="69"/>
      <c r="UQK60" s="69"/>
      <c r="UQL60" s="69"/>
      <c r="UQM60" s="69"/>
      <c r="UQN60" s="69"/>
      <c r="UQO60" s="69"/>
      <c r="UQP60" s="69"/>
      <c r="UQQ60" s="69"/>
      <c r="UQR60" s="69"/>
      <c r="UQS60" s="69"/>
      <c r="UQT60" s="69"/>
      <c r="UQU60" s="69"/>
      <c r="UQV60" s="69"/>
      <c r="UQW60" s="69"/>
      <c r="UQX60" s="69"/>
      <c r="UQY60" s="69"/>
      <c r="UQZ60" s="69"/>
      <c r="URA60" s="69"/>
      <c r="URB60" s="69"/>
      <c r="URC60" s="69"/>
      <c r="URD60" s="69"/>
      <c r="URE60" s="69"/>
      <c r="URF60" s="69"/>
      <c r="URG60" s="69"/>
      <c r="URH60" s="69"/>
      <c r="URI60" s="69"/>
      <c r="URJ60" s="69"/>
      <c r="URK60" s="69"/>
      <c r="URL60" s="69"/>
      <c r="URM60" s="69"/>
      <c r="URN60" s="69"/>
      <c r="URO60" s="69"/>
      <c r="URP60" s="69"/>
      <c r="URQ60" s="69"/>
      <c r="URR60" s="69"/>
      <c r="URS60" s="69"/>
      <c r="URT60" s="69"/>
      <c r="URU60" s="69"/>
      <c r="URV60" s="69"/>
      <c r="URW60" s="69"/>
      <c r="URX60" s="69"/>
      <c r="URY60" s="69"/>
      <c r="URZ60" s="69"/>
      <c r="USA60" s="69"/>
      <c r="USB60" s="69"/>
      <c r="USC60" s="69"/>
      <c r="USD60" s="69"/>
      <c r="USE60" s="69"/>
      <c r="USF60" s="69"/>
      <c r="USG60" s="69"/>
      <c r="USH60" s="69"/>
      <c r="USI60" s="69"/>
      <c r="USJ60" s="69"/>
      <c r="USK60" s="69"/>
      <c r="USL60" s="69"/>
      <c r="USM60" s="69"/>
      <c r="USN60" s="69"/>
      <c r="USO60" s="69"/>
      <c r="USP60" s="69"/>
      <c r="USQ60" s="69"/>
      <c r="USR60" s="69"/>
      <c r="USS60" s="69"/>
      <c r="UST60" s="69"/>
      <c r="USU60" s="69"/>
      <c r="USV60" s="69"/>
      <c r="USW60" s="69"/>
      <c r="USX60" s="69"/>
      <c r="USY60" s="69"/>
      <c r="USZ60" s="69"/>
      <c r="UTA60" s="69"/>
      <c r="UTB60" s="69"/>
      <c r="UTC60" s="69"/>
      <c r="UTD60" s="69"/>
      <c r="UTE60" s="69"/>
      <c r="UTF60" s="69"/>
      <c r="UTG60" s="69"/>
      <c r="UTH60" s="69"/>
      <c r="UTI60" s="69"/>
      <c r="UTJ60" s="69"/>
      <c r="UTK60" s="69"/>
      <c r="UTL60" s="69"/>
      <c r="UTM60" s="69"/>
      <c r="UTN60" s="69"/>
      <c r="UTO60" s="69"/>
      <c r="UTP60" s="69"/>
      <c r="UTQ60" s="69"/>
      <c r="UTR60" s="69"/>
      <c r="UTS60" s="69"/>
      <c r="UTT60" s="69"/>
      <c r="UTU60" s="69"/>
      <c r="UTV60" s="69"/>
      <c r="UTW60" s="69"/>
      <c r="UTX60" s="69"/>
      <c r="UTY60" s="69"/>
      <c r="UTZ60" s="69"/>
      <c r="UUA60" s="69"/>
      <c r="UUB60" s="69"/>
      <c r="UUC60" s="69"/>
      <c r="UUD60" s="69"/>
      <c r="UUE60" s="69"/>
      <c r="UUF60" s="69"/>
      <c r="UUG60" s="69"/>
      <c r="UUH60" s="69"/>
      <c r="UUI60" s="69"/>
      <c r="UUJ60" s="69"/>
      <c r="UUK60" s="69"/>
      <c r="UUL60" s="69"/>
      <c r="UUM60" s="69"/>
      <c r="UUN60" s="69"/>
      <c r="UUO60" s="69"/>
      <c r="UUP60" s="69"/>
      <c r="UUQ60" s="69"/>
      <c r="UUR60" s="69"/>
      <c r="UUS60" s="69"/>
      <c r="UUT60" s="69"/>
      <c r="UUU60" s="69"/>
      <c r="UUV60" s="69"/>
      <c r="UUW60" s="69"/>
      <c r="UUX60" s="69"/>
      <c r="UUY60" s="69"/>
      <c r="UUZ60" s="69"/>
      <c r="UVA60" s="69"/>
      <c r="UVB60" s="69"/>
      <c r="UVC60" s="69"/>
      <c r="UVD60" s="69"/>
      <c r="UVE60" s="69"/>
      <c r="UVF60" s="69"/>
      <c r="UVG60" s="69"/>
      <c r="UVH60" s="69"/>
      <c r="UVI60" s="69"/>
      <c r="UVJ60" s="69"/>
      <c r="UVK60" s="69"/>
      <c r="UVL60" s="69"/>
      <c r="UVM60" s="69"/>
      <c r="UVN60" s="69"/>
      <c r="UVO60" s="69"/>
      <c r="UVP60" s="69"/>
      <c r="UVQ60" s="69"/>
      <c r="UVR60" s="69"/>
      <c r="UVS60" s="69"/>
      <c r="UVT60" s="69"/>
      <c r="UVU60" s="69"/>
      <c r="UVV60" s="69"/>
      <c r="UVW60" s="69"/>
      <c r="UVX60" s="69"/>
      <c r="UVY60" s="69"/>
      <c r="UVZ60" s="69"/>
      <c r="UWA60" s="69"/>
      <c r="UWB60" s="69"/>
      <c r="UWC60" s="69"/>
      <c r="UWD60" s="69"/>
      <c r="UWE60" s="69"/>
      <c r="UWF60" s="69"/>
      <c r="UWG60" s="69"/>
      <c r="UWH60" s="69"/>
      <c r="UWI60" s="69"/>
      <c r="UWJ60" s="69"/>
      <c r="UWK60" s="69"/>
      <c r="UWL60" s="69"/>
      <c r="UWM60" s="69"/>
      <c r="UWN60" s="69"/>
      <c r="UWO60" s="69"/>
      <c r="UWP60" s="69"/>
      <c r="UWQ60" s="69"/>
      <c r="UWR60" s="69"/>
      <c r="UWS60" s="69"/>
      <c r="UWT60" s="69"/>
      <c r="UWU60" s="69"/>
      <c r="UWV60" s="69"/>
      <c r="UWW60" s="69"/>
      <c r="UWX60" s="69"/>
      <c r="UWY60" s="69"/>
      <c r="UWZ60" s="69"/>
      <c r="UXA60" s="69"/>
      <c r="UXB60" s="69"/>
      <c r="UXC60" s="69"/>
      <c r="UXD60" s="69"/>
      <c r="UXE60" s="69"/>
      <c r="UXF60" s="69"/>
      <c r="UXG60" s="69"/>
      <c r="UXH60" s="69"/>
      <c r="UXI60" s="69"/>
      <c r="UXJ60" s="69"/>
      <c r="UXK60" s="69"/>
      <c r="UXL60" s="69"/>
      <c r="UXM60" s="69"/>
      <c r="UXN60" s="69"/>
      <c r="UXO60" s="69"/>
      <c r="UXP60" s="69"/>
      <c r="UXQ60" s="69"/>
      <c r="UXR60" s="69"/>
      <c r="UXS60" s="69"/>
      <c r="UXT60" s="69"/>
      <c r="UXU60" s="69"/>
      <c r="UXV60" s="69"/>
      <c r="UXW60" s="69"/>
      <c r="UXX60" s="69"/>
      <c r="UXY60" s="69"/>
      <c r="UXZ60" s="69"/>
      <c r="UYA60" s="69"/>
      <c r="UYB60" s="69"/>
      <c r="UYC60" s="69"/>
      <c r="UYD60" s="69"/>
      <c r="UYE60" s="69"/>
      <c r="UYF60" s="69"/>
      <c r="UYG60" s="69"/>
      <c r="UYH60" s="69"/>
      <c r="UYI60" s="69"/>
      <c r="UYJ60" s="69"/>
      <c r="UYK60" s="69"/>
      <c r="UYL60" s="69"/>
      <c r="UYM60" s="69"/>
      <c r="UYN60" s="69"/>
      <c r="UYO60" s="69"/>
      <c r="UYP60" s="69"/>
      <c r="UYQ60" s="69"/>
      <c r="UYR60" s="69"/>
      <c r="UYS60" s="69"/>
      <c r="UYT60" s="69"/>
      <c r="UYU60" s="69"/>
      <c r="UYV60" s="69"/>
      <c r="UYW60" s="69"/>
      <c r="UYX60" s="69"/>
      <c r="UYY60" s="69"/>
      <c r="UYZ60" s="69"/>
      <c r="UZA60" s="69"/>
      <c r="UZB60" s="69"/>
      <c r="UZC60" s="69"/>
      <c r="UZD60" s="69"/>
      <c r="UZE60" s="69"/>
      <c r="UZF60" s="69"/>
      <c r="UZG60" s="69"/>
      <c r="UZH60" s="69"/>
      <c r="UZI60" s="69"/>
      <c r="UZJ60" s="69"/>
      <c r="UZK60" s="69"/>
      <c r="UZL60" s="69"/>
      <c r="UZM60" s="69"/>
      <c r="UZN60" s="69"/>
      <c r="UZO60" s="69"/>
      <c r="UZP60" s="69"/>
      <c r="UZQ60" s="69"/>
      <c r="UZR60" s="69"/>
      <c r="UZS60" s="69"/>
      <c r="UZT60" s="69"/>
      <c r="UZU60" s="69"/>
      <c r="UZV60" s="69"/>
      <c r="UZW60" s="69"/>
      <c r="UZX60" s="69"/>
      <c r="UZY60" s="69"/>
      <c r="UZZ60" s="69"/>
      <c r="VAA60" s="69"/>
      <c r="VAB60" s="69"/>
      <c r="VAC60" s="69"/>
      <c r="VAD60" s="69"/>
      <c r="VAE60" s="69"/>
      <c r="VAF60" s="69"/>
      <c r="VAG60" s="69"/>
      <c r="VAH60" s="69"/>
      <c r="VAI60" s="69"/>
      <c r="VAJ60" s="69"/>
      <c r="VAK60" s="69"/>
      <c r="VAL60" s="69"/>
      <c r="VAM60" s="69"/>
      <c r="VAN60" s="69"/>
      <c r="VAO60" s="69"/>
      <c r="VAP60" s="69"/>
      <c r="VAQ60" s="69"/>
      <c r="VAR60" s="69"/>
      <c r="VAS60" s="69"/>
      <c r="VAT60" s="69"/>
      <c r="VAU60" s="69"/>
      <c r="VAV60" s="69"/>
      <c r="VAW60" s="69"/>
      <c r="VAX60" s="69"/>
      <c r="VAY60" s="69"/>
      <c r="VAZ60" s="69"/>
      <c r="VBA60" s="69"/>
      <c r="VBB60" s="69"/>
      <c r="VBC60" s="69"/>
      <c r="VBD60" s="69"/>
      <c r="VBE60" s="69"/>
      <c r="VBF60" s="69"/>
      <c r="VBG60" s="69"/>
      <c r="VBH60" s="69"/>
      <c r="VBI60" s="69"/>
      <c r="VBJ60" s="69"/>
      <c r="VBK60" s="69"/>
      <c r="VBL60" s="69"/>
      <c r="VBM60" s="69"/>
      <c r="VBN60" s="69"/>
      <c r="VBO60" s="69"/>
      <c r="VBP60" s="69"/>
      <c r="VBQ60" s="69"/>
      <c r="VBR60" s="69"/>
      <c r="VBS60" s="69"/>
      <c r="VBT60" s="69"/>
      <c r="VBU60" s="69"/>
      <c r="VBV60" s="69"/>
      <c r="VBW60" s="69"/>
      <c r="VBX60" s="69"/>
      <c r="VBY60" s="69"/>
      <c r="VBZ60" s="69"/>
      <c r="VCA60" s="69"/>
      <c r="VCB60" s="69"/>
      <c r="VCC60" s="69"/>
      <c r="VCD60" s="69"/>
      <c r="VCE60" s="69"/>
      <c r="VCF60" s="69"/>
      <c r="VCG60" s="69"/>
      <c r="VCH60" s="69"/>
      <c r="VCI60" s="69"/>
      <c r="VCJ60" s="69"/>
      <c r="VCK60" s="69"/>
      <c r="VCL60" s="69"/>
      <c r="VCM60" s="69"/>
      <c r="VCN60" s="69"/>
      <c r="VCO60" s="69"/>
      <c r="VCP60" s="69"/>
      <c r="VCQ60" s="69"/>
      <c r="VCR60" s="69"/>
      <c r="VCS60" s="69"/>
      <c r="VCT60" s="69"/>
      <c r="VCU60" s="69"/>
      <c r="VCV60" s="69"/>
      <c r="VCW60" s="69"/>
      <c r="VCX60" s="69"/>
      <c r="VCY60" s="69"/>
      <c r="VCZ60" s="69"/>
      <c r="VDA60" s="69"/>
      <c r="VDB60" s="69"/>
      <c r="VDC60" s="69"/>
      <c r="VDD60" s="69"/>
      <c r="VDE60" s="69"/>
      <c r="VDF60" s="69"/>
      <c r="VDG60" s="69"/>
      <c r="VDH60" s="69"/>
      <c r="VDI60" s="69"/>
      <c r="VDJ60" s="69"/>
      <c r="VDK60" s="69"/>
      <c r="VDL60" s="69"/>
      <c r="VDM60" s="69"/>
      <c r="VDN60" s="69"/>
      <c r="VDO60" s="69"/>
      <c r="VDP60" s="69"/>
      <c r="VDQ60" s="69"/>
      <c r="VDR60" s="69"/>
      <c r="VDS60" s="69"/>
      <c r="VDT60" s="69"/>
      <c r="VDU60" s="69"/>
      <c r="VDV60" s="69"/>
      <c r="VDW60" s="69"/>
      <c r="VDX60" s="69"/>
      <c r="VDY60" s="69"/>
      <c r="VDZ60" s="69"/>
      <c r="VEA60" s="69"/>
      <c r="VEB60" s="69"/>
      <c r="VEC60" s="69"/>
      <c r="VED60" s="69"/>
      <c r="VEE60" s="69"/>
      <c r="VEF60" s="69"/>
      <c r="VEG60" s="69"/>
      <c r="VEH60" s="69"/>
      <c r="VEI60" s="69"/>
      <c r="VEJ60" s="69"/>
      <c r="VEK60" s="69"/>
      <c r="VEL60" s="69"/>
      <c r="VEM60" s="69"/>
      <c r="VEN60" s="69"/>
      <c r="VEO60" s="69"/>
      <c r="VEP60" s="69"/>
      <c r="VEQ60" s="69"/>
      <c r="VER60" s="69"/>
      <c r="VES60" s="69"/>
      <c r="VET60" s="69"/>
      <c r="VEU60" s="69"/>
      <c r="VEV60" s="69"/>
      <c r="VEW60" s="69"/>
      <c r="VEX60" s="69"/>
      <c r="VEY60" s="69"/>
      <c r="VEZ60" s="69"/>
      <c r="VFA60" s="69"/>
      <c r="VFB60" s="69"/>
      <c r="VFC60" s="69"/>
      <c r="VFD60" s="69"/>
      <c r="VFE60" s="69"/>
      <c r="VFF60" s="69"/>
      <c r="VFG60" s="69"/>
      <c r="VFH60" s="69"/>
      <c r="VFI60" s="69"/>
      <c r="VFJ60" s="69"/>
      <c r="VFK60" s="69"/>
      <c r="VFL60" s="69"/>
      <c r="VFM60" s="69"/>
      <c r="VFN60" s="69"/>
      <c r="VFO60" s="69"/>
      <c r="VFP60" s="69"/>
      <c r="VFQ60" s="69"/>
      <c r="VFR60" s="69"/>
      <c r="VFS60" s="69"/>
      <c r="VFT60" s="69"/>
      <c r="VFU60" s="69"/>
      <c r="VFV60" s="69"/>
      <c r="VFW60" s="69"/>
      <c r="VFX60" s="69"/>
      <c r="VFY60" s="69"/>
      <c r="VFZ60" s="69"/>
      <c r="VGA60" s="69"/>
      <c r="VGB60" s="69"/>
      <c r="VGC60" s="69"/>
      <c r="VGD60" s="69"/>
      <c r="VGE60" s="69"/>
      <c r="VGF60" s="69"/>
      <c r="VGG60" s="69"/>
      <c r="VGH60" s="69"/>
      <c r="VGI60" s="69"/>
      <c r="VGJ60" s="69"/>
      <c r="VGK60" s="69"/>
      <c r="VGL60" s="69"/>
      <c r="VGM60" s="69"/>
      <c r="VGN60" s="69"/>
      <c r="VGO60" s="69"/>
      <c r="VGP60" s="69"/>
      <c r="VGQ60" s="69"/>
      <c r="VGR60" s="69"/>
      <c r="VGS60" s="69"/>
      <c r="VGT60" s="69"/>
      <c r="VGU60" s="69"/>
      <c r="VGV60" s="69"/>
      <c r="VGW60" s="69"/>
      <c r="VGX60" s="69"/>
      <c r="VGY60" s="69"/>
      <c r="VGZ60" s="69"/>
      <c r="VHA60" s="69"/>
      <c r="VHB60" s="69"/>
      <c r="VHC60" s="69"/>
      <c r="VHD60" s="69"/>
      <c r="VHE60" s="69"/>
      <c r="VHF60" s="69"/>
      <c r="VHG60" s="69"/>
      <c r="VHH60" s="69"/>
      <c r="VHI60" s="69"/>
      <c r="VHJ60" s="69"/>
      <c r="VHK60" s="69"/>
      <c r="VHL60" s="69"/>
      <c r="VHM60" s="69"/>
      <c r="VHN60" s="69"/>
      <c r="VHO60" s="69"/>
      <c r="VHP60" s="69"/>
      <c r="VHQ60" s="69"/>
      <c r="VHR60" s="69"/>
      <c r="VHS60" s="69"/>
      <c r="VHT60" s="69"/>
      <c r="VHU60" s="69"/>
      <c r="VHV60" s="69"/>
      <c r="VHW60" s="69"/>
      <c r="VHX60" s="69"/>
      <c r="VHY60" s="69"/>
      <c r="VHZ60" s="69"/>
      <c r="VIA60" s="69"/>
      <c r="VIB60" s="69"/>
      <c r="VIC60" s="69"/>
      <c r="VID60" s="69"/>
      <c r="VIE60" s="69"/>
      <c r="VIF60" s="69"/>
      <c r="VIG60" s="69"/>
      <c r="VIH60" s="69"/>
      <c r="VII60" s="69"/>
      <c r="VIJ60" s="69"/>
      <c r="VIK60" s="69"/>
      <c r="VIL60" s="69"/>
      <c r="VIM60" s="69"/>
      <c r="VIN60" s="69"/>
      <c r="VIO60" s="69"/>
      <c r="VIP60" s="69"/>
      <c r="VIQ60" s="69"/>
      <c r="VIR60" s="69"/>
      <c r="VIS60" s="69"/>
      <c r="VIT60" s="69"/>
      <c r="VIU60" s="69"/>
      <c r="VIV60" s="69"/>
      <c r="VIW60" s="69"/>
      <c r="VIX60" s="69"/>
      <c r="VIY60" s="69"/>
      <c r="VIZ60" s="69"/>
      <c r="VJA60" s="69"/>
      <c r="VJB60" s="69"/>
      <c r="VJC60" s="69"/>
      <c r="VJD60" s="69"/>
      <c r="VJE60" s="69"/>
      <c r="VJF60" s="69"/>
      <c r="VJG60" s="69"/>
      <c r="VJH60" s="69"/>
      <c r="VJI60" s="69"/>
      <c r="VJJ60" s="69"/>
      <c r="VJK60" s="69"/>
      <c r="VJL60" s="69"/>
      <c r="VJM60" s="69"/>
      <c r="VJN60" s="69"/>
      <c r="VJO60" s="69"/>
      <c r="VJP60" s="69"/>
      <c r="VJQ60" s="69"/>
      <c r="VJR60" s="69"/>
      <c r="VJS60" s="69"/>
      <c r="VJT60" s="69"/>
      <c r="VJU60" s="69"/>
      <c r="VJV60" s="69"/>
      <c r="VJW60" s="69"/>
      <c r="VJX60" s="69"/>
      <c r="VJY60" s="69"/>
      <c r="VJZ60" s="69"/>
      <c r="VKA60" s="69"/>
      <c r="VKB60" s="69"/>
      <c r="VKC60" s="69"/>
      <c r="VKD60" s="69"/>
      <c r="VKE60" s="69"/>
      <c r="VKF60" s="69"/>
      <c r="VKG60" s="69"/>
      <c r="VKH60" s="69"/>
      <c r="VKI60" s="69"/>
      <c r="VKJ60" s="69"/>
      <c r="VKK60" s="69"/>
      <c r="VKL60" s="69"/>
      <c r="VKM60" s="69"/>
      <c r="VKN60" s="69"/>
      <c r="VKO60" s="69"/>
      <c r="VKP60" s="69"/>
      <c r="VKQ60" s="69"/>
      <c r="VKR60" s="69"/>
      <c r="VKS60" s="69"/>
      <c r="VKT60" s="69"/>
      <c r="VKU60" s="69"/>
      <c r="VKV60" s="69"/>
      <c r="VKW60" s="69"/>
      <c r="VKX60" s="69"/>
      <c r="VKY60" s="69"/>
      <c r="VKZ60" s="69"/>
      <c r="VLA60" s="69"/>
      <c r="VLB60" s="69"/>
      <c r="VLC60" s="69"/>
      <c r="VLD60" s="69"/>
      <c r="VLE60" s="69"/>
      <c r="VLF60" s="69"/>
      <c r="VLG60" s="69"/>
      <c r="VLH60" s="69"/>
      <c r="VLI60" s="69"/>
      <c r="VLJ60" s="69"/>
      <c r="VLK60" s="69"/>
      <c r="VLL60" s="69"/>
      <c r="VLM60" s="69"/>
      <c r="VLN60" s="69"/>
      <c r="VLO60" s="69"/>
      <c r="VLP60" s="69"/>
      <c r="VLQ60" s="69"/>
      <c r="VLR60" s="69"/>
      <c r="VLS60" s="69"/>
      <c r="VLT60" s="69"/>
      <c r="VLU60" s="69"/>
      <c r="VLV60" s="69"/>
      <c r="VLW60" s="69"/>
      <c r="VLX60" s="69"/>
      <c r="VLY60" s="69"/>
      <c r="VLZ60" s="69"/>
      <c r="VMA60" s="69"/>
      <c r="VMB60" s="69"/>
      <c r="VMC60" s="69"/>
      <c r="VMD60" s="69"/>
      <c r="VME60" s="69"/>
      <c r="VMF60" s="69"/>
      <c r="VMG60" s="69"/>
      <c r="VMH60" s="69"/>
      <c r="VMI60" s="69"/>
      <c r="VMJ60" s="69"/>
      <c r="VMK60" s="69"/>
      <c r="VML60" s="69"/>
      <c r="VMM60" s="69"/>
      <c r="VMN60" s="69"/>
      <c r="VMO60" s="69"/>
      <c r="VMP60" s="69"/>
      <c r="VMQ60" s="69"/>
      <c r="VMR60" s="69"/>
      <c r="VMS60" s="69"/>
      <c r="VMT60" s="69"/>
      <c r="VMU60" s="69"/>
      <c r="VMV60" s="69"/>
      <c r="VMW60" s="69"/>
      <c r="VMX60" s="69"/>
      <c r="VMY60" s="69"/>
      <c r="VMZ60" s="69"/>
      <c r="VNA60" s="69"/>
      <c r="VNB60" s="69"/>
      <c r="VNC60" s="69"/>
      <c r="VND60" s="69"/>
      <c r="VNE60" s="69"/>
      <c r="VNF60" s="69"/>
      <c r="VNG60" s="69"/>
      <c r="VNH60" s="69"/>
      <c r="VNI60" s="69"/>
      <c r="VNJ60" s="69"/>
      <c r="VNK60" s="69"/>
      <c r="VNL60" s="69"/>
      <c r="VNM60" s="69"/>
      <c r="VNN60" s="69"/>
      <c r="VNO60" s="69"/>
      <c r="VNP60" s="69"/>
      <c r="VNQ60" s="69"/>
      <c r="VNR60" s="69"/>
      <c r="VNS60" s="69"/>
      <c r="VNT60" s="69"/>
      <c r="VNU60" s="69"/>
      <c r="VNV60" s="69"/>
      <c r="VNW60" s="69"/>
      <c r="VNX60" s="69"/>
      <c r="VNY60" s="69"/>
      <c r="VNZ60" s="69"/>
      <c r="VOA60" s="69"/>
      <c r="VOB60" s="69"/>
      <c r="VOC60" s="69"/>
      <c r="VOD60" s="69"/>
      <c r="VOE60" s="69"/>
      <c r="VOF60" s="69"/>
      <c r="VOG60" s="69"/>
      <c r="VOH60" s="69"/>
      <c r="VOI60" s="69"/>
      <c r="VOJ60" s="69"/>
      <c r="VOK60" s="69"/>
      <c r="VOL60" s="69"/>
      <c r="VOM60" s="69"/>
      <c r="VON60" s="69"/>
      <c r="VOO60" s="69"/>
      <c r="VOP60" s="69"/>
      <c r="VOQ60" s="69"/>
      <c r="VOR60" s="69"/>
      <c r="VOS60" s="69"/>
      <c r="VOT60" s="69"/>
      <c r="VOU60" s="69"/>
      <c r="VOV60" s="69"/>
      <c r="VOW60" s="69"/>
      <c r="VOX60" s="69"/>
      <c r="VOY60" s="69"/>
      <c r="VOZ60" s="69"/>
      <c r="VPA60" s="69"/>
      <c r="VPB60" s="69"/>
      <c r="VPC60" s="69"/>
      <c r="VPD60" s="69"/>
      <c r="VPE60" s="69"/>
      <c r="VPF60" s="69"/>
      <c r="VPG60" s="69"/>
      <c r="VPH60" s="69"/>
      <c r="VPI60" s="69"/>
      <c r="VPJ60" s="69"/>
      <c r="VPK60" s="69"/>
      <c r="VPL60" s="69"/>
      <c r="VPM60" s="69"/>
      <c r="VPN60" s="69"/>
      <c r="VPO60" s="69"/>
      <c r="VPP60" s="69"/>
      <c r="VPQ60" s="69"/>
      <c r="VPR60" s="69"/>
      <c r="VPS60" s="69"/>
      <c r="VPT60" s="69"/>
      <c r="VPU60" s="69"/>
      <c r="VPV60" s="69"/>
      <c r="VPW60" s="69"/>
      <c r="VPX60" s="69"/>
      <c r="VPY60" s="69"/>
      <c r="VPZ60" s="69"/>
      <c r="VQA60" s="69"/>
      <c r="VQB60" s="69"/>
      <c r="VQC60" s="69"/>
      <c r="VQD60" s="69"/>
      <c r="VQE60" s="69"/>
      <c r="VQF60" s="69"/>
      <c r="VQG60" s="69"/>
      <c r="VQH60" s="69"/>
      <c r="VQI60" s="69"/>
      <c r="VQJ60" s="69"/>
      <c r="VQK60" s="69"/>
      <c r="VQL60" s="69"/>
      <c r="VQM60" s="69"/>
      <c r="VQN60" s="69"/>
      <c r="VQO60" s="69"/>
      <c r="VQP60" s="69"/>
      <c r="VQQ60" s="69"/>
      <c r="VQR60" s="69"/>
      <c r="VQS60" s="69"/>
      <c r="VQT60" s="69"/>
      <c r="VQU60" s="69"/>
      <c r="VQV60" s="69"/>
      <c r="VQW60" s="69"/>
      <c r="VQX60" s="69"/>
      <c r="VQY60" s="69"/>
      <c r="VQZ60" s="69"/>
      <c r="VRA60" s="69"/>
      <c r="VRB60" s="69"/>
      <c r="VRC60" s="69"/>
      <c r="VRD60" s="69"/>
      <c r="VRE60" s="69"/>
      <c r="VRF60" s="69"/>
      <c r="VRG60" s="69"/>
      <c r="VRH60" s="69"/>
      <c r="VRI60" s="69"/>
      <c r="VRJ60" s="69"/>
      <c r="VRK60" s="69"/>
      <c r="VRL60" s="69"/>
      <c r="VRM60" s="69"/>
      <c r="VRN60" s="69"/>
      <c r="VRO60" s="69"/>
      <c r="VRP60" s="69"/>
      <c r="VRQ60" s="69"/>
      <c r="VRR60" s="69"/>
      <c r="VRS60" s="69"/>
      <c r="VRT60" s="69"/>
      <c r="VRU60" s="69"/>
      <c r="VRV60" s="69"/>
      <c r="VRW60" s="69"/>
      <c r="VRX60" s="69"/>
      <c r="VRY60" s="69"/>
      <c r="VRZ60" s="69"/>
      <c r="VSA60" s="69"/>
      <c r="VSB60" s="69"/>
      <c r="VSC60" s="69"/>
      <c r="VSD60" s="69"/>
      <c r="VSE60" s="69"/>
      <c r="VSF60" s="69"/>
      <c r="VSG60" s="69"/>
      <c r="VSH60" s="69"/>
      <c r="VSI60" s="69"/>
      <c r="VSJ60" s="69"/>
      <c r="VSK60" s="69"/>
      <c r="VSL60" s="69"/>
      <c r="VSM60" s="69"/>
      <c r="VSN60" s="69"/>
      <c r="VSO60" s="69"/>
      <c r="VSP60" s="69"/>
      <c r="VSQ60" s="69"/>
      <c r="VSR60" s="69"/>
      <c r="VSS60" s="69"/>
      <c r="VST60" s="69"/>
      <c r="VSU60" s="69"/>
      <c r="VSV60" s="69"/>
      <c r="VSW60" s="69"/>
      <c r="VSX60" s="69"/>
      <c r="VSY60" s="69"/>
      <c r="VSZ60" s="69"/>
      <c r="VTA60" s="69"/>
      <c r="VTB60" s="69"/>
      <c r="VTC60" s="69"/>
      <c r="VTD60" s="69"/>
      <c r="VTE60" s="69"/>
      <c r="VTF60" s="69"/>
      <c r="VTG60" s="69"/>
      <c r="VTH60" s="69"/>
      <c r="VTI60" s="69"/>
      <c r="VTJ60" s="69"/>
      <c r="VTK60" s="69"/>
      <c r="VTL60" s="69"/>
      <c r="VTM60" s="69"/>
      <c r="VTN60" s="69"/>
      <c r="VTO60" s="69"/>
      <c r="VTP60" s="69"/>
      <c r="VTQ60" s="69"/>
      <c r="VTR60" s="69"/>
      <c r="VTS60" s="69"/>
      <c r="VTT60" s="69"/>
      <c r="VTU60" s="69"/>
      <c r="VTV60" s="69"/>
      <c r="VTW60" s="69"/>
      <c r="VTX60" s="69"/>
      <c r="VTY60" s="69"/>
      <c r="VTZ60" s="69"/>
      <c r="VUA60" s="69"/>
      <c r="VUB60" s="69"/>
      <c r="VUC60" s="69"/>
      <c r="VUD60" s="69"/>
      <c r="VUE60" s="69"/>
      <c r="VUF60" s="69"/>
      <c r="VUG60" s="69"/>
      <c r="VUH60" s="69"/>
      <c r="VUI60" s="69"/>
      <c r="VUJ60" s="69"/>
      <c r="VUK60" s="69"/>
      <c r="VUL60" s="69"/>
      <c r="VUM60" s="69"/>
      <c r="VUN60" s="69"/>
      <c r="VUO60" s="69"/>
      <c r="VUP60" s="69"/>
      <c r="VUQ60" s="69"/>
      <c r="VUR60" s="69"/>
      <c r="VUS60" s="69"/>
      <c r="VUT60" s="69"/>
      <c r="VUU60" s="69"/>
      <c r="VUV60" s="69"/>
      <c r="VUW60" s="69"/>
      <c r="VUX60" s="69"/>
      <c r="VUY60" s="69"/>
      <c r="VUZ60" s="69"/>
      <c r="VVA60" s="69"/>
      <c r="VVB60" s="69"/>
      <c r="VVC60" s="69"/>
      <c r="VVD60" s="69"/>
      <c r="VVE60" s="69"/>
      <c r="VVF60" s="69"/>
      <c r="VVG60" s="69"/>
      <c r="VVH60" s="69"/>
      <c r="VVI60" s="69"/>
      <c r="VVJ60" s="69"/>
      <c r="VVK60" s="69"/>
      <c r="VVL60" s="69"/>
      <c r="VVM60" s="69"/>
      <c r="VVN60" s="69"/>
      <c r="VVO60" s="69"/>
      <c r="VVP60" s="69"/>
      <c r="VVQ60" s="69"/>
      <c r="VVR60" s="69"/>
      <c r="VVS60" s="69"/>
      <c r="VVT60" s="69"/>
      <c r="VVU60" s="69"/>
      <c r="VVV60" s="69"/>
      <c r="VVW60" s="69"/>
      <c r="VVX60" s="69"/>
      <c r="VVY60" s="69"/>
      <c r="VVZ60" s="69"/>
      <c r="VWA60" s="69"/>
      <c r="VWB60" s="69"/>
      <c r="VWC60" s="69"/>
      <c r="VWD60" s="69"/>
      <c r="VWE60" s="69"/>
      <c r="VWF60" s="69"/>
      <c r="VWG60" s="69"/>
      <c r="VWH60" s="69"/>
      <c r="VWI60" s="69"/>
      <c r="VWJ60" s="69"/>
      <c r="VWK60" s="69"/>
      <c r="VWL60" s="69"/>
      <c r="VWM60" s="69"/>
      <c r="VWN60" s="69"/>
      <c r="VWO60" s="69"/>
      <c r="VWP60" s="69"/>
      <c r="VWQ60" s="69"/>
      <c r="VWR60" s="69"/>
      <c r="VWS60" s="69"/>
      <c r="VWT60" s="69"/>
      <c r="VWU60" s="69"/>
      <c r="VWV60" s="69"/>
      <c r="VWW60" s="69"/>
      <c r="VWX60" s="69"/>
      <c r="VWY60" s="69"/>
      <c r="VWZ60" s="69"/>
      <c r="VXA60" s="69"/>
      <c r="VXB60" s="69"/>
      <c r="VXC60" s="69"/>
      <c r="VXD60" s="69"/>
      <c r="VXE60" s="69"/>
      <c r="VXF60" s="69"/>
      <c r="VXG60" s="69"/>
      <c r="VXH60" s="69"/>
      <c r="VXI60" s="69"/>
      <c r="VXJ60" s="69"/>
      <c r="VXK60" s="69"/>
      <c r="VXL60" s="69"/>
      <c r="VXM60" s="69"/>
      <c r="VXN60" s="69"/>
      <c r="VXO60" s="69"/>
      <c r="VXP60" s="69"/>
      <c r="VXQ60" s="69"/>
      <c r="VXR60" s="69"/>
      <c r="VXS60" s="69"/>
      <c r="VXT60" s="69"/>
      <c r="VXU60" s="69"/>
      <c r="VXV60" s="69"/>
      <c r="VXW60" s="69"/>
      <c r="VXX60" s="69"/>
      <c r="VXY60" s="69"/>
      <c r="VXZ60" s="69"/>
      <c r="VYA60" s="69"/>
      <c r="VYB60" s="69"/>
      <c r="VYC60" s="69"/>
      <c r="VYD60" s="69"/>
      <c r="VYE60" s="69"/>
      <c r="VYF60" s="69"/>
      <c r="VYG60" s="69"/>
      <c r="VYH60" s="69"/>
      <c r="VYI60" s="69"/>
      <c r="VYJ60" s="69"/>
      <c r="VYK60" s="69"/>
      <c r="VYL60" s="69"/>
      <c r="VYM60" s="69"/>
      <c r="VYN60" s="69"/>
      <c r="VYO60" s="69"/>
      <c r="VYP60" s="69"/>
      <c r="VYQ60" s="69"/>
      <c r="VYR60" s="69"/>
      <c r="VYS60" s="69"/>
      <c r="VYT60" s="69"/>
      <c r="VYU60" s="69"/>
      <c r="VYV60" s="69"/>
      <c r="VYW60" s="69"/>
      <c r="VYX60" s="69"/>
      <c r="VYY60" s="69"/>
      <c r="VYZ60" s="69"/>
      <c r="VZA60" s="69"/>
      <c r="VZB60" s="69"/>
      <c r="VZC60" s="69"/>
      <c r="VZD60" s="69"/>
      <c r="VZE60" s="69"/>
      <c r="VZF60" s="69"/>
      <c r="VZG60" s="69"/>
      <c r="VZH60" s="69"/>
      <c r="VZI60" s="69"/>
      <c r="VZJ60" s="69"/>
      <c r="VZK60" s="69"/>
      <c r="VZL60" s="69"/>
      <c r="VZM60" s="69"/>
      <c r="VZN60" s="69"/>
      <c r="VZO60" s="69"/>
      <c r="VZP60" s="69"/>
      <c r="VZQ60" s="69"/>
      <c r="VZR60" s="69"/>
      <c r="VZS60" s="69"/>
      <c r="VZT60" s="69"/>
      <c r="VZU60" s="69"/>
      <c r="VZV60" s="69"/>
      <c r="VZW60" s="69"/>
      <c r="VZX60" s="69"/>
      <c r="VZY60" s="69"/>
      <c r="VZZ60" s="69"/>
      <c r="WAA60" s="69"/>
      <c r="WAB60" s="69"/>
      <c r="WAC60" s="69"/>
      <c r="WAD60" s="69"/>
      <c r="WAE60" s="69"/>
      <c r="WAF60" s="69"/>
      <c r="WAG60" s="69"/>
      <c r="WAH60" s="69"/>
      <c r="WAI60" s="69"/>
      <c r="WAJ60" s="69"/>
      <c r="WAK60" s="69"/>
      <c r="WAL60" s="69"/>
      <c r="WAM60" s="69"/>
      <c r="WAN60" s="69"/>
      <c r="WAO60" s="69"/>
      <c r="WAP60" s="69"/>
      <c r="WAQ60" s="69"/>
      <c r="WAR60" s="69"/>
      <c r="WAS60" s="69"/>
      <c r="WAT60" s="69"/>
      <c r="WAU60" s="69"/>
      <c r="WAV60" s="69"/>
      <c r="WAW60" s="69"/>
      <c r="WAX60" s="69"/>
      <c r="WAY60" s="69"/>
      <c r="WAZ60" s="69"/>
      <c r="WBA60" s="69"/>
      <c r="WBB60" s="69"/>
      <c r="WBC60" s="69"/>
      <c r="WBD60" s="69"/>
      <c r="WBE60" s="69"/>
      <c r="WBF60" s="69"/>
      <c r="WBG60" s="69"/>
      <c r="WBH60" s="69"/>
      <c r="WBI60" s="69"/>
      <c r="WBJ60" s="69"/>
      <c r="WBK60" s="69"/>
      <c r="WBL60" s="69"/>
      <c r="WBM60" s="69"/>
      <c r="WBN60" s="69"/>
      <c r="WBO60" s="69"/>
      <c r="WBP60" s="69"/>
      <c r="WBQ60" s="69"/>
      <c r="WBR60" s="69"/>
      <c r="WBS60" s="69"/>
      <c r="WBT60" s="69"/>
      <c r="WBU60" s="69"/>
      <c r="WBV60" s="69"/>
      <c r="WBW60" s="69"/>
      <c r="WBX60" s="69"/>
      <c r="WBY60" s="69"/>
      <c r="WBZ60" s="69"/>
      <c r="WCA60" s="69"/>
      <c r="WCB60" s="69"/>
      <c r="WCC60" s="69"/>
      <c r="WCD60" s="69"/>
      <c r="WCE60" s="69"/>
      <c r="WCF60" s="69"/>
      <c r="WCG60" s="69"/>
      <c r="WCH60" s="69"/>
      <c r="WCI60" s="69"/>
      <c r="WCJ60" s="69"/>
      <c r="WCK60" s="69"/>
      <c r="WCL60" s="69"/>
      <c r="WCM60" s="69"/>
      <c r="WCN60" s="69"/>
      <c r="WCO60" s="69"/>
      <c r="WCP60" s="69"/>
      <c r="WCQ60" s="69"/>
      <c r="WCR60" s="69"/>
      <c r="WCS60" s="69"/>
      <c r="WCT60" s="69"/>
      <c r="WCU60" s="69"/>
      <c r="WCV60" s="69"/>
      <c r="WCW60" s="69"/>
      <c r="WCX60" s="69"/>
      <c r="WCY60" s="69"/>
      <c r="WCZ60" s="69"/>
      <c r="WDA60" s="69"/>
      <c r="WDB60" s="69"/>
      <c r="WDC60" s="69"/>
      <c r="WDD60" s="69"/>
      <c r="WDE60" s="69"/>
      <c r="WDF60" s="69"/>
      <c r="WDG60" s="69"/>
      <c r="WDH60" s="69"/>
      <c r="WDI60" s="69"/>
      <c r="WDJ60" s="69"/>
      <c r="WDK60" s="69"/>
      <c r="WDL60" s="69"/>
      <c r="WDM60" s="69"/>
      <c r="WDN60" s="69"/>
      <c r="WDO60" s="69"/>
      <c r="WDP60" s="69"/>
      <c r="WDQ60" s="69"/>
      <c r="WDR60" s="69"/>
      <c r="WDS60" s="69"/>
      <c r="WDT60" s="69"/>
      <c r="WDU60" s="69"/>
      <c r="WDV60" s="69"/>
      <c r="WDW60" s="69"/>
      <c r="WDX60" s="69"/>
      <c r="WDY60" s="69"/>
      <c r="WDZ60" s="69"/>
      <c r="WEA60" s="69"/>
      <c r="WEB60" s="69"/>
      <c r="WEC60" s="69"/>
      <c r="WED60" s="69"/>
      <c r="WEE60" s="69"/>
      <c r="WEF60" s="69"/>
      <c r="WEG60" s="69"/>
      <c r="WEH60" s="69"/>
      <c r="WEI60" s="69"/>
      <c r="WEJ60" s="69"/>
      <c r="WEK60" s="69"/>
      <c r="WEL60" s="69"/>
      <c r="WEM60" s="69"/>
      <c r="WEN60" s="69"/>
      <c r="WEO60" s="69"/>
      <c r="WEP60" s="69"/>
      <c r="WEQ60" s="69"/>
      <c r="WER60" s="69"/>
      <c r="WES60" s="69"/>
      <c r="WET60" s="69"/>
      <c r="WEU60" s="69"/>
      <c r="WEV60" s="69"/>
      <c r="WEW60" s="69"/>
      <c r="WEX60" s="69"/>
      <c r="WEY60" s="69"/>
      <c r="WEZ60" s="69"/>
      <c r="WFA60" s="69"/>
      <c r="WFB60" s="69"/>
      <c r="WFC60" s="69"/>
      <c r="WFD60" s="69"/>
      <c r="WFE60" s="69"/>
      <c r="WFF60" s="69"/>
      <c r="WFG60" s="69"/>
      <c r="WFH60" s="69"/>
      <c r="WFI60" s="69"/>
      <c r="WFJ60" s="69"/>
      <c r="WFK60" s="69"/>
      <c r="WFL60" s="69"/>
      <c r="WFM60" s="69"/>
      <c r="WFN60" s="69"/>
      <c r="WFO60" s="69"/>
      <c r="WFP60" s="69"/>
      <c r="WFQ60" s="69"/>
      <c r="WFR60" s="69"/>
      <c r="WFS60" s="69"/>
      <c r="WFT60" s="69"/>
      <c r="WFU60" s="69"/>
      <c r="WFV60" s="69"/>
      <c r="WFW60" s="69"/>
      <c r="WFX60" s="69"/>
      <c r="WFY60" s="69"/>
      <c r="WFZ60" s="69"/>
      <c r="WGA60" s="69"/>
      <c r="WGB60" s="69"/>
      <c r="WGC60" s="69"/>
      <c r="WGD60" s="69"/>
      <c r="WGE60" s="69"/>
      <c r="WGF60" s="69"/>
      <c r="WGG60" s="69"/>
      <c r="WGH60" s="69"/>
      <c r="WGI60" s="69"/>
      <c r="WGJ60" s="69"/>
      <c r="WGK60" s="69"/>
      <c r="WGL60" s="69"/>
      <c r="WGM60" s="69"/>
      <c r="WGN60" s="69"/>
      <c r="WGO60" s="69"/>
      <c r="WGP60" s="69"/>
      <c r="WGQ60" s="69"/>
      <c r="WGR60" s="69"/>
      <c r="WGS60" s="69"/>
      <c r="WGT60" s="69"/>
      <c r="WGU60" s="69"/>
      <c r="WGV60" s="69"/>
      <c r="WGW60" s="69"/>
      <c r="WGX60" s="69"/>
      <c r="WGY60" s="69"/>
      <c r="WGZ60" s="69"/>
      <c r="WHA60" s="69"/>
      <c r="WHB60" s="69"/>
      <c r="WHC60" s="69"/>
      <c r="WHD60" s="69"/>
      <c r="WHE60" s="69"/>
      <c r="WHF60" s="69"/>
      <c r="WHG60" s="69"/>
      <c r="WHH60" s="69"/>
      <c r="WHI60" s="69"/>
      <c r="WHJ60" s="69"/>
      <c r="WHK60" s="69"/>
      <c r="WHL60" s="69"/>
      <c r="WHM60" s="69"/>
      <c r="WHN60" s="69"/>
      <c r="WHO60" s="69"/>
      <c r="WHP60" s="69"/>
      <c r="WHQ60" s="69"/>
      <c r="WHR60" s="69"/>
      <c r="WHS60" s="69"/>
      <c r="WHT60" s="69"/>
      <c r="WHU60" s="69"/>
      <c r="WHV60" s="69"/>
      <c r="WHW60" s="69"/>
      <c r="WHX60" s="69"/>
      <c r="WHY60" s="69"/>
      <c r="WHZ60" s="69"/>
      <c r="WIA60" s="69"/>
      <c r="WIB60" s="69"/>
      <c r="WIC60" s="69"/>
      <c r="WID60" s="69"/>
      <c r="WIE60" s="69"/>
      <c r="WIF60" s="69"/>
      <c r="WIG60" s="69"/>
      <c r="WIH60" s="69"/>
      <c r="WII60" s="69"/>
      <c r="WIJ60" s="69"/>
      <c r="WIK60" s="69"/>
      <c r="WIL60" s="69"/>
      <c r="WIM60" s="69"/>
      <c r="WIN60" s="69"/>
      <c r="WIO60" s="69"/>
      <c r="WIP60" s="69"/>
      <c r="WIQ60" s="69"/>
      <c r="WIR60" s="69"/>
      <c r="WIS60" s="69"/>
      <c r="WIT60" s="69"/>
      <c r="WIU60" s="69"/>
      <c r="WIV60" s="69"/>
      <c r="WIW60" s="69"/>
      <c r="WIX60" s="69"/>
      <c r="WIY60" s="69"/>
      <c r="WIZ60" s="69"/>
      <c r="WJA60" s="69"/>
      <c r="WJB60" s="69"/>
      <c r="WJC60" s="69"/>
      <c r="WJD60" s="69"/>
      <c r="WJE60" s="69"/>
      <c r="WJF60" s="69"/>
      <c r="WJG60" s="69"/>
      <c r="WJH60" s="69"/>
      <c r="WJI60" s="69"/>
      <c r="WJJ60" s="69"/>
      <c r="WJK60" s="69"/>
      <c r="WJL60" s="69"/>
      <c r="WJM60" s="69"/>
      <c r="WJN60" s="69"/>
      <c r="WJO60" s="69"/>
      <c r="WJP60" s="69"/>
      <c r="WJQ60" s="69"/>
      <c r="WJR60" s="69"/>
      <c r="WJS60" s="69"/>
      <c r="WJT60" s="69"/>
      <c r="WJU60" s="69"/>
      <c r="WJV60" s="69"/>
      <c r="WJW60" s="69"/>
      <c r="WJX60" s="69"/>
      <c r="WJY60" s="69"/>
      <c r="WJZ60" s="69"/>
      <c r="WKA60" s="69"/>
      <c r="WKB60" s="69"/>
      <c r="WKC60" s="69"/>
      <c r="WKD60" s="69"/>
      <c r="WKE60" s="69"/>
      <c r="WKF60" s="69"/>
      <c r="WKG60" s="69"/>
      <c r="WKH60" s="69"/>
      <c r="WKI60" s="69"/>
      <c r="WKJ60" s="69"/>
      <c r="WKK60" s="69"/>
      <c r="WKL60" s="69"/>
      <c r="WKM60" s="69"/>
      <c r="WKN60" s="69"/>
      <c r="WKO60" s="69"/>
      <c r="WKP60" s="69"/>
      <c r="WKQ60" s="69"/>
      <c r="WKR60" s="69"/>
      <c r="WKS60" s="69"/>
      <c r="WKT60" s="69"/>
      <c r="WKU60" s="69"/>
      <c r="WKV60" s="69"/>
      <c r="WKW60" s="69"/>
      <c r="WKX60" s="69"/>
      <c r="WKY60" s="69"/>
      <c r="WKZ60" s="69"/>
      <c r="WLA60" s="69"/>
      <c r="WLB60" s="69"/>
      <c r="WLC60" s="69"/>
      <c r="WLD60" s="69"/>
      <c r="WLE60" s="69"/>
      <c r="WLF60" s="69"/>
      <c r="WLG60" s="69"/>
      <c r="WLH60" s="69"/>
      <c r="WLI60" s="69"/>
      <c r="WLJ60" s="69"/>
      <c r="WLK60" s="69"/>
      <c r="WLL60" s="69"/>
      <c r="WLM60" s="69"/>
      <c r="WLN60" s="69"/>
      <c r="WLO60" s="69"/>
      <c r="WLP60" s="69"/>
      <c r="WLQ60" s="69"/>
      <c r="WLR60" s="69"/>
      <c r="WLS60" s="69"/>
      <c r="WLT60" s="69"/>
      <c r="WLU60" s="69"/>
      <c r="WLV60" s="69"/>
      <c r="WLW60" s="69"/>
      <c r="WLX60" s="69"/>
      <c r="WLY60" s="69"/>
      <c r="WLZ60" s="69"/>
      <c r="WMA60" s="69"/>
      <c r="WMB60" s="69"/>
      <c r="WMC60" s="69"/>
      <c r="WMD60" s="69"/>
      <c r="WME60" s="69"/>
      <c r="WMF60" s="69"/>
      <c r="WMG60" s="69"/>
      <c r="WMH60" s="69"/>
      <c r="WMI60" s="69"/>
      <c r="WMJ60" s="69"/>
      <c r="WMK60" s="69"/>
      <c r="WML60" s="69"/>
      <c r="WMM60" s="69"/>
      <c r="WMN60" s="69"/>
      <c r="WMO60" s="69"/>
      <c r="WMP60" s="69"/>
      <c r="WMQ60" s="69"/>
      <c r="WMR60" s="69"/>
      <c r="WMS60" s="69"/>
      <c r="WMT60" s="69"/>
      <c r="WMU60" s="69"/>
      <c r="WMV60" s="69"/>
      <c r="WMW60" s="69"/>
      <c r="WMX60" s="69"/>
      <c r="WMY60" s="69"/>
      <c r="WMZ60" s="69"/>
      <c r="WNA60" s="69"/>
      <c r="WNB60" s="69"/>
      <c r="WNC60" s="69"/>
      <c r="WND60" s="69"/>
      <c r="WNE60" s="69"/>
      <c r="WNF60" s="69"/>
      <c r="WNG60" s="69"/>
      <c r="WNH60" s="69"/>
      <c r="WNI60" s="69"/>
      <c r="WNJ60" s="69"/>
      <c r="WNK60" s="69"/>
      <c r="WNL60" s="69"/>
      <c r="WNM60" s="69"/>
      <c r="WNN60" s="69"/>
      <c r="WNO60" s="69"/>
      <c r="WNP60" s="69"/>
      <c r="WNQ60" s="69"/>
      <c r="WNR60" s="69"/>
      <c r="WNS60" s="69"/>
      <c r="WNT60" s="69"/>
      <c r="WNU60" s="69"/>
      <c r="WNV60" s="69"/>
      <c r="WNW60" s="69"/>
      <c r="WNX60" s="69"/>
      <c r="WNY60" s="69"/>
      <c r="WNZ60" s="69"/>
      <c r="WOA60" s="69"/>
      <c r="WOB60" s="69"/>
      <c r="WOC60" s="69"/>
      <c r="WOD60" s="69"/>
      <c r="WOE60" s="69"/>
      <c r="WOF60" s="69"/>
      <c r="WOG60" s="69"/>
      <c r="WOH60" s="69"/>
      <c r="WOI60" s="69"/>
      <c r="WOJ60" s="69"/>
      <c r="WOK60" s="69"/>
      <c r="WOL60" s="69"/>
      <c r="WOM60" s="69"/>
      <c r="WON60" s="69"/>
      <c r="WOO60" s="69"/>
      <c r="WOP60" s="69"/>
      <c r="WOQ60" s="69"/>
      <c r="WOR60" s="69"/>
      <c r="WOS60" s="69"/>
      <c r="WOT60" s="69"/>
      <c r="WOU60" s="69"/>
      <c r="WOV60" s="69"/>
      <c r="WOW60" s="69"/>
      <c r="WOX60" s="69"/>
      <c r="WOY60" s="69"/>
      <c r="WOZ60" s="69"/>
      <c r="WPA60" s="69"/>
      <c r="WPB60" s="69"/>
      <c r="WPC60" s="69"/>
      <c r="WPD60" s="69"/>
      <c r="WPE60" s="69"/>
      <c r="WPF60" s="69"/>
      <c r="WPG60" s="69"/>
      <c r="WPH60" s="69"/>
      <c r="WPI60" s="69"/>
      <c r="WPJ60" s="69"/>
      <c r="WPK60" s="69"/>
      <c r="WPL60" s="69"/>
      <c r="WPM60" s="69"/>
      <c r="WPN60" s="69"/>
      <c r="WPO60" s="69"/>
      <c r="WPP60" s="69"/>
      <c r="WPQ60" s="69"/>
      <c r="WPR60" s="69"/>
      <c r="WPS60" s="69"/>
      <c r="WPT60" s="69"/>
      <c r="WPU60" s="69"/>
      <c r="WPV60" s="69"/>
      <c r="WPW60" s="69"/>
      <c r="WPX60" s="69"/>
      <c r="WPY60" s="69"/>
      <c r="WPZ60" s="69"/>
      <c r="WQA60" s="69"/>
      <c r="WQB60" s="69"/>
      <c r="WQC60" s="69"/>
      <c r="WQD60" s="69"/>
      <c r="WQE60" s="69"/>
      <c r="WQF60" s="69"/>
      <c r="WQG60" s="69"/>
      <c r="WQH60" s="69"/>
      <c r="WQI60" s="69"/>
      <c r="WQJ60" s="69"/>
      <c r="WQK60" s="69"/>
      <c r="WQL60" s="69"/>
      <c r="WQM60" s="69"/>
      <c r="WQN60" s="69"/>
      <c r="WQO60" s="69"/>
      <c r="WQP60" s="69"/>
      <c r="WQQ60" s="69"/>
      <c r="WQR60" s="69"/>
      <c r="WQS60" s="69"/>
      <c r="WQT60" s="69"/>
      <c r="WQU60" s="69"/>
      <c r="WQV60" s="69"/>
      <c r="WQW60" s="69"/>
      <c r="WQX60" s="69"/>
      <c r="WQY60" s="69"/>
      <c r="WQZ60" s="69"/>
      <c r="WRA60" s="69"/>
      <c r="WRB60" s="69"/>
      <c r="WRC60" s="69"/>
      <c r="WRD60" s="69"/>
      <c r="WRE60" s="69"/>
      <c r="WRF60" s="69"/>
      <c r="WRG60" s="69"/>
      <c r="WRH60" s="69"/>
      <c r="WRI60" s="69"/>
      <c r="WRJ60" s="69"/>
      <c r="WRK60" s="69"/>
      <c r="WRL60" s="69"/>
      <c r="WRM60" s="69"/>
      <c r="WRN60" s="69"/>
      <c r="WRO60" s="69"/>
      <c r="WRP60" s="69"/>
      <c r="WRQ60" s="69"/>
      <c r="WRR60" s="69"/>
      <c r="WRS60" s="69"/>
      <c r="WRT60" s="69"/>
      <c r="WRU60" s="69"/>
      <c r="WRV60" s="69"/>
      <c r="WRW60" s="69"/>
      <c r="WRX60" s="69"/>
      <c r="WRY60" s="69"/>
      <c r="WRZ60" s="69"/>
      <c r="WSA60" s="69"/>
      <c r="WSB60" s="69"/>
      <c r="WSC60" s="69"/>
      <c r="WSD60" s="69"/>
      <c r="WSE60" s="69"/>
      <c r="WSF60" s="69"/>
      <c r="WSG60" s="69"/>
      <c r="WSH60" s="69"/>
      <c r="WSI60" s="69"/>
      <c r="WSJ60" s="69"/>
      <c r="WSK60" s="69"/>
      <c r="WSL60" s="69"/>
      <c r="WSM60" s="69"/>
      <c r="WSN60" s="69"/>
      <c r="WSO60" s="69"/>
      <c r="WSP60" s="69"/>
      <c r="WSQ60" s="69"/>
      <c r="WSR60" s="69"/>
      <c r="WSS60" s="69"/>
      <c r="WST60" s="69"/>
      <c r="WSU60" s="69"/>
      <c r="WSV60" s="69"/>
      <c r="WSW60" s="69"/>
      <c r="WSX60" s="69"/>
      <c r="WSY60" s="69"/>
      <c r="WSZ60" s="69"/>
      <c r="WTA60" s="69"/>
      <c r="WTB60" s="69"/>
      <c r="WTC60" s="69"/>
      <c r="WTD60" s="69"/>
      <c r="WTE60" s="69"/>
      <c r="WTF60" s="69"/>
      <c r="WTG60" s="69"/>
      <c r="WTH60" s="69"/>
      <c r="WTI60" s="69"/>
      <c r="WTJ60" s="69"/>
      <c r="WTK60" s="69"/>
      <c r="WTL60" s="69"/>
      <c r="WTM60" s="69"/>
      <c r="WTN60" s="69"/>
      <c r="WTO60" s="69"/>
      <c r="WTP60" s="69"/>
      <c r="WTQ60" s="69"/>
      <c r="WTR60" s="69"/>
      <c r="WTS60" s="69"/>
      <c r="WTT60" s="69"/>
      <c r="WTU60" s="69"/>
      <c r="WTV60" s="69"/>
      <c r="WTW60" s="69"/>
      <c r="WTX60" s="69"/>
      <c r="WTY60" s="69"/>
      <c r="WTZ60" s="69"/>
      <c r="WUA60" s="69"/>
      <c r="WUB60" s="69"/>
      <c r="WUC60" s="69"/>
      <c r="WUD60" s="69"/>
      <c r="WUE60" s="69"/>
      <c r="WUF60" s="69"/>
      <c r="WUG60" s="69"/>
      <c r="WUH60" s="69"/>
      <c r="WUI60" s="69"/>
      <c r="WUJ60" s="69"/>
      <c r="WUK60" s="69"/>
      <c r="WUL60" s="69"/>
      <c r="WUM60" s="69"/>
      <c r="WUN60" s="69"/>
      <c r="WUO60" s="69"/>
      <c r="WUP60" s="69"/>
      <c r="WUQ60" s="69"/>
      <c r="WUR60" s="69"/>
      <c r="WUS60" s="69"/>
      <c r="WUT60" s="69"/>
      <c r="WUU60" s="69"/>
      <c r="WUV60" s="69"/>
      <c r="WUW60" s="69"/>
      <c r="WUX60" s="69"/>
      <c r="WUY60" s="69"/>
      <c r="WUZ60" s="69"/>
      <c r="WVA60" s="69"/>
      <c r="WVB60" s="69"/>
      <c r="WVC60" s="69"/>
      <c r="WVD60" s="69"/>
      <c r="WVE60" s="69"/>
      <c r="WVF60" s="69"/>
      <c r="WVG60" s="69"/>
      <c r="WVH60" s="69"/>
      <c r="WVI60" s="69"/>
      <c r="WVJ60" s="69"/>
      <c r="WVK60" s="69"/>
      <c r="WVL60" s="69"/>
      <c r="WVM60" s="69"/>
      <c r="WVN60" s="69"/>
      <c r="WVO60" s="69"/>
      <c r="WVP60" s="69"/>
      <c r="WVQ60" s="69"/>
      <c r="WVR60" s="69"/>
      <c r="WVS60" s="69"/>
      <c r="WVT60" s="69"/>
      <c r="WVU60" s="69"/>
      <c r="WVV60" s="69"/>
      <c r="WVW60" s="69"/>
      <c r="WVX60" s="69"/>
      <c r="WVY60" s="69"/>
      <c r="WVZ60" s="69"/>
      <c r="WWA60" s="69"/>
      <c r="WWB60" s="69"/>
      <c r="WWC60" s="69"/>
      <c r="WWD60" s="69"/>
      <c r="WWE60" s="69"/>
      <c r="WWF60" s="69"/>
      <c r="WWG60" s="69"/>
      <c r="WWH60" s="69"/>
      <c r="WWI60" s="69"/>
      <c r="WWJ60" s="69"/>
      <c r="WWK60" s="69"/>
      <c r="WWL60" s="69"/>
      <c r="WWM60" s="69"/>
      <c r="WWN60" s="69"/>
      <c r="WWO60" s="69"/>
      <c r="WWP60" s="69"/>
      <c r="WWQ60" s="69"/>
      <c r="WWR60" s="69"/>
      <c r="WWS60" s="69"/>
      <c r="WWT60" s="69"/>
      <c r="WWU60" s="69"/>
      <c r="WWV60" s="69"/>
      <c r="WWW60" s="69"/>
      <c r="WWX60" s="69"/>
      <c r="WWY60" s="69"/>
      <c r="WWZ60" s="69"/>
      <c r="WXA60" s="69"/>
      <c r="WXB60" s="69"/>
      <c r="WXC60" s="69"/>
      <c r="WXD60" s="69"/>
      <c r="WXE60" s="69"/>
      <c r="WXF60" s="69"/>
      <c r="WXG60" s="69"/>
      <c r="WXH60" s="69"/>
      <c r="WXI60" s="69"/>
      <c r="WXJ60" s="69"/>
      <c r="WXK60" s="69"/>
      <c r="WXL60" s="69"/>
      <c r="WXM60" s="69"/>
      <c r="WXN60" s="69"/>
      <c r="WXO60" s="69"/>
      <c r="WXP60" s="69"/>
      <c r="WXQ60" s="69"/>
      <c r="WXR60" s="69"/>
      <c r="WXS60" s="69"/>
      <c r="WXT60" s="69"/>
      <c r="WXU60" s="69"/>
      <c r="WXV60" s="69"/>
      <c r="WXW60" s="69"/>
      <c r="WXX60" s="69"/>
      <c r="WXY60" s="69"/>
      <c r="WXZ60" s="69"/>
      <c r="WYA60" s="69"/>
      <c r="WYB60" s="69"/>
      <c r="WYC60" s="69"/>
      <c r="WYD60" s="69"/>
      <c r="WYE60" s="69"/>
      <c r="WYF60" s="69"/>
      <c r="WYG60" s="69"/>
      <c r="WYH60" s="69"/>
      <c r="WYI60" s="69"/>
      <c r="WYJ60" s="69"/>
      <c r="WYK60" s="69"/>
      <c r="WYL60" s="69"/>
      <c r="WYM60" s="69"/>
      <c r="WYN60" s="69"/>
      <c r="WYO60" s="69"/>
      <c r="WYP60" s="69"/>
      <c r="WYQ60" s="69"/>
      <c r="WYR60" s="69"/>
      <c r="WYS60" s="69"/>
      <c r="WYT60" s="69"/>
      <c r="WYU60" s="69"/>
      <c r="WYV60" s="69"/>
      <c r="WYW60" s="69"/>
      <c r="WYX60" s="69"/>
      <c r="WYY60" s="69"/>
      <c r="WYZ60" s="69"/>
      <c r="WZA60" s="69"/>
      <c r="WZB60" s="69"/>
      <c r="WZC60" s="69"/>
      <c r="WZD60" s="69"/>
      <c r="WZE60" s="69"/>
      <c r="WZF60" s="69"/>
      <c r="WZG60" s="69"/>
      <c r="WZH60" s="69"/>
      <c r="WZI60" s="69"/>
      <c r="WZJ60" s="69"/>
      <c r="WZK60" s="69"/>
      <c r="WZL60" s="69"/>
      <c r="WZM60" s="69"/>
      <c r="WZN60" s="69"/>
      <c r="WZO60" s="69"/>
      <c r="WZP60" s="69"/>
      <c r="WZQ60" s="69"/>
      <c r="WZR60" s="69"/>
      <c r="WZS60" s="69"/>
      <c r="WZT60" s="69"/>
      <c r="WZU60" s="69"/>
      <c r="WZV60" s="69"/>
      <c r="WZW60" s="69"/>
      <c r="WZX60" s="69"/>
      <c r="WZY60" s="69"/>
      <c r="WZZ60" s="69"/>
      <c r="XAA60" s="69"/>
      <c r="XAB60" s="69"/>
      <c r="XAC60" s="69"/>
      <c r="XAD60" s="69"/>
      <c r="XAE60" s="69"/>
      <c r="XAF60" s="69"/>
      <c r="XAG60" s="69"/>
      <c r="XAH60" s="69"/>
      <c r="XAI60" s="69"/>
      <c r="XAJ60" s="69"/>
      <c r="XAK60" s="69"/>
      <c r="XAL60" s="69"/>
      <c r="XAM60" s="69"/>
      <c r="XAN60" s="69"/>
      <c r="XAO60" s="69"/>
      <c r="XAP60" s="69"/>
      <c r="XAQ60" s="69"/>
      <c r="XAR60" s="69"/>
      <c r="XAS60" s="69"/>
      <c r="XAT60" s="69"/>
      <c r="XAU60" s="69"/>
      <c r="XAV60" s="69"/>
      <c r="XAW60" s="69"/>
      <c r="XAX60" s="69"/>
      <c r="XAY60" s="69"/>
      <c r="XAZ60" s="69"/>
      <c r="XBA60" s="69"/>
      <c r="XBB60" s="69"/>
      <c r="XBC60" s="69"/>
      <c r="XBD60" s="69"/>
      <c r="XBE60" s="69"/>
      <c r="XBF60" s="69"/>
      <c r="XBG60" s="69"/>
      <c r="XBH60" s="69"/>
      <c r="XBI60" s="69"/>
      <c r="XBJ60" s="69"/>
      <c r="XBK60" s="69"/>
      <c r="XBL60" s="69"/>
      <c r="XBM60" s="69"/>
      <c r="XBN60" s="69"/>
      <c r="XBO60" s="69"/>
      <c r="XBP60" s="69"/>
      <c r="XBQ60" s="69"/>
      <c r="XBR60" s="69"/>
      <c r="XBS60" s="69"/>
      <c r="XBT60" s="69"/>
      <c r="XBU60" s="69"/>
      <c r="XBV60" s="69"/>
      <c r="XBW60" s="69"/>
      <c r="XBX60" s="69"/>
      <c r="XBY60" s="69"/>
      <c r="XBZ60" s="69"/>
      <c r="XCA60" s="69"/>
      <c r="XCB60" s="69"/>
      <c r="XCC60" s="69"/>
      <c r="XCD60" s="69"/>
      <c r="XCE60" s="69"/>
      <c r="XCF60" s="69"/>
      <c r="XCG60" s="69"/>
      <c r="XCH60" s="69"/>
      <c r="XCI60" s="69"/>
      <c r="XCJ60" s="69"/>
      <c r="XCK60" s="69"/>
      <c r="XCL60" s="69"/>
      <c r="XCM60" s="69"/>
      <c r="XCN60" s="69"/>
      <c r="XCO60" s="69"/>
      <c r="XCP60" s="69"/>
      <c r="XCQ60" s="69"/>
      <c r="XCR60" s="69"/>
      <c r="XCS60" s="69"/>
      <c r="XCT60" s="69"/>
      <c r="XCU60" s="69"/>
      <c r="XCV60" s="69"/>
      <c r="XCW60" s="69"/>
      <c r="XCX60" s="69"/>
      <c r="XCY60" s="69"/>
      <c r="XCZ60" s="69"/>
      <c r="XDA60" s="69"/>
      <c r="XDB60" s="69"/>
      <c r="XDC60" s="69"/>
      <c r="XDD60" s="69"/>
      <c r="XDE60" s="69"/>
      <c r="XDF60" s="69"/>
      <c r="XDG60" s="69"/>
      <c r="XDH60" s="69"/>
      <c r="XDI60" s="69"/>
      <c r="XDJ60" s="69"/>
      <c r="XDK60" s="69"/>
      <c r="XDL60" s="69"/>
      <c r="XDM60" s="69"/>
      <c r="XDN60" s="69"/>
      <c r="XDO60" s="69"/>
      <c r="XDP60" s="69"/>
      <c r="XDQ60" s="69"/>
      <c r="XDR60" s="69"/>
      <c r="XDS60" s="69"/>
      <c r="XDT60" s="69"/>
      <c r="XDU60" s="69"/>
      <c r="XDV60" s="69"/>
      <c r="XDW60" s="69"/>
      <c r="XDX60" s="69"/>
      <c r="XDY60" s="69"/>
      <c r="XDZ60" s="69"/>
      <c r="XEA60" s="69"/>
      <c r="XEB60" s="69"/>
      <c r="XEC60" s="69"/>
      <c r="XED60" s="69"/>
      <c r="XEE60" s="69"/>
      <c r="XEF60" s="69"/>
      <c r="XEG60" s="69"/>
      <c r="XEH60" s="69"/>
      <c r="XEI60" s="69"/>
      <c r="XEJ60" s="69"/>
      <c r="XEK60" s="69"/>
      <c r="XEL60" s="69"/>
      <c r="XEM60" s="69"/>
      <c r="XEN60" s="69"/>
      <c r="XEO60" s="69"/>
      <c r="XEP60" s="69"/>
      <c r="XEQ60" s="69"/>
      <c r="XER60" s="69"/>
      <c r="XES60" s="69"/>
      <c r="XET60" s="69"/>
      <c r="XEU60" s="69"/>
      <c r="XEV60" s="69"/>
      <c r="XEW60" s="69"/>
      <c r="XEX60" s="69"/>
      <c r="XEY60" s="69"/>
      <c r="XEZ60" s="69"/>
      <c r="XFA60" s="69"/>
      <c r="XFB60" s="69"/>
      <c r="XFC60" s="69"/>
      <c r="XFD60" s="69"/>
    </row>
    <row r="61" spans="2:16384" x14ac:dyDescent="0.2">
      <c r="B61" s="69"/>
      <c r="C61" s="150" t="s">
        <v>292</v>
      </c>
      <c r="D61" s="69"/>
      <c r="E61" s="84"/>
      <c r="F61" s="84"/>
      <c r="G61" s="105" t="s">
        <v>157</v>
      </c>
      <c r="H61" s="306">
        <v>20800000</v>
      </c>
      <c r="I61" s="306">
        <v>20800000</v>
      </c>
      <c r="J61" s="306">
        <v>20800000</v>
      </c>
      <c r="K61" s="306">
        <v>27600000</v>
      </c>
      <c r="L61" s="306">
        <v>34800000</v>
      </c>
      <c r="M61" s="306">
        <v>41600000</v>
      </c>
      <c r="N61" s="306">
        <v>41600000</v>
      </c>
      <c r="O61" s="306">
        <v>41600000</v>
      </c>
      <c r="P61" s="306">
        <v>41600000</v>
      </c>
      <c r="Q61" s="306">
        <v>41600000</v>
      </c>
      <c r="R61" s="306">
        <v>41600000</v>
      </c>
      <c r="S61" s="306">
        <v>41600000</v>
      </c>
      <c r="T61" s="306">
        <v>41600000</v>
      </c>
      <c r="U61" s="306">
        <v>41600000</v>
      </c>
      <c r="V61" s="306">
        <v>41600000</v>
      </c>
      <c r="X61" s="69"/>
      <c r="Y61" s="69"/>
      <c r="Z61" s="69"/>
      <c r="AA61" s="69"/>
      <c r="AB61" s="69"/>
      <c r="AC61" s="69"/>
      <c r="AD61" s="69"/>
      <c r="AE61" s="69"/>
      <c r="AF61" s="69"/>
      <c r="AG61" s="69"/>
      <c r="AH61" s="69"/>
      <c r="AI61" s="69"/>
      <c r="AJ61" s="69"/>
      <c r="AK61" s="69"/>
      <c r="AL61" s="69"/>
      <c r="AM61" s="69"/>
      <c r="AN61" s="69"/>
      <c r="AO61" s="69"/>
      <c r="AP61" s="69"/>
      <c r="AQ61" s="69"/>
      <c r="AR61" s="69"/>
      <c r="AS61" s="69"/>
      <c r="AT61" s="69"/>
      <c r="AU61" s="69"/>
      <c r="AV61" s="69"/>
      <c r="AW61" s="69"/>
      <c r="AX61" s="69"/>
      <c r="AY61" s="69"/>
      <c r="AZ61" s="69"/>
      <c r="BA61" s="69"/>
      <c r="BB61" s="69"/>
      <c r="BC61" s="69"/>
      <c r="BD61" s="69"/>
      <c r="BE61" s="69"/>
      <c r="BF61" s="69"/>
      <c r="BG61" s="69"/>
      <c r="BH61" s="69"/>
      <c r="BI61" s="69"/>
      <c r="BJ61" s="69"/>
      <c r="BK61" s="69"/>
      <c r="BL61" s="69"/>
      <c r="BM61" s="69"/>
      <c r="BN61" s="69"/>
      <c r="BO61" s="69"/>
      <c r="BP61" s="69"/>
      <c r="BQ61" s="69"/>
      <c r="BR61" s="69"/>
      <c r="BS61" s="69"/>
      <c r="BT61" s="69"/>
      <c r="BU61" s="69"/>
      <c r="BV61" s="69"/>
      <c r="BW61" s="69"/>
      <c r="BX61" s="69"/>
      <c r="BY61" s="69"/>
      <c r="BZ61" s="69"/>
      <c r="CA61" s="69"/>
      <c r="CB61" s="69"/>
      <c r="CC61" s="69"/>
      <c r="CD61" s="69"/>
      <c r="CE61" s="69"/>
      <c r="CF61" s="69"/>
      <c r="CG61" s="69"/>
      <c r="CH61" s="69"/>
      <c r="CI61" s="69"/>
      <c r="CJ61" s="69"/>
      <c r="CK61" s="69"/>
      <c r="CL61" s="69"/>
      <c r="CM61" s="69"/>
      <c r="CN61" s="69"/>
      <c r="CO61" s="69"/>
      <c r="CP61" s="69"/>
      <c r="CQ61" s="69"/>
      <c r="CR61" s="69"/>
      <c r="CS61" s="69"/>
      <c r="CT61" s="69"/>
      <c r="CU61" s="69"/>
      <c r="CV61" s="69"/>
      <c r="CW61" s="69"/>
      <c r="CX61" s="69"/>
      <c r="CY61" s="69"/>
      <c r="CZ61" s="69"/>
      <c r="DA61" s="69"/>
      <c r="DB61" s="69"/>
      <c r="DC61" s="69"/>
      <c r="DD61" s="69"/>
      <c r="DE61" s="69"/>
      <c r="DF61" s="69"/>
      <c r="DG61" s="69"/>
      <c r="DH61" s="69"/>
      <c r="DI61" s="69"/>
      <c r="DJ61" s="69"/>
      <c r="DK61" s="69"/>
      <c r="DL61" s="69"/>
      <c r="DM61" s="69"/>
      <c r="DN61" s="69"/>
      <c r="DO61" s="69"/>
      <c r="DP61" s="69"/>
      <c r="DQ61" s="69"/>
      <c r="DR61" s="69"/>
      <c r="DS61" s="69"/>
      <c r="DT61" s="69"/>
      <c r="DU61" s="69"/>
      <c r="DV61" s="69"/>
      <c r="DW61" s="69"/>
      <c r="DX61" s="69"/>
      <c r="DY61" s="69"/>
      <c r="DZ61" s="69"/>
      <c r="EA61" s="69"/>
      <c r="EB61" s="69"/>
      <c r="EC61" s="69"/>
      <c r="ED61" s="69"/>
      <c r="EE61" s="69"/>
      <c r="EF61" s="69"/>
      <c r="EG61" s="69"/>
      <c r="EH61" s="69"/>
      <c r="EI61" s="69"/>
      <c r="EJ61" s="69"/>
      <c r="EK61" s="69"/>
      <c r="EL61" s="69"/>
      <c r="EM61" s="69"/>
      <c r="EN61" s="69"/>
      <c r="EO61" s="69"/>
      <c r="EP61" s="69"/>
      <c r="EQ61" s="69"/>
      <c r="ER61" s="69"/>
      <c r="ES61" s="69"/>
      <c r="ET61" s="69"/>
      <c r="EU61" s="69"/>
      <c r="EV61" s="69"/>
      <c r="EW61" s="69"/>
      <c r="EX61" s="69"/>
      <c r="EY61" s="69"/>
      <c r="EZ61" s="69"/>
      <c r="FA61" s="69"/>
      <c r="FB61" s="69"/>
      <c r="FC61" s="69"/>
      <c r="FD61" s="69"/>
      <c r="FE61" s="69"/>
      <c r="FF61" s="69"/>
      <c r="FG61" s="69"/>
      <c r="FH61" s="69"/>
      <c r="FI61" s="69"/>
      <c r="FJ61" s="69"/>
      <c r="FK61" s="69"/>
      <c r="FL61" s="69"/>
      <c r="FM61" s="69"/>
      <c r="FN61" s="69"/>
      <c r="FO61" s="69"/>
      <c r="FP61" s="69"/>
      <c r="FQ61" s="69"/>
      <c r="FR61" s="69"/>
      <c r="FS61" s="69"/>
      <c r="FT61" s="69"/>
      <c r="FU61" s="69"/>
      <c r="FV61" s="69"/>
      <c r="FW61" s="69"/>
      <c r="FX61" s="69"/>
      <c r="FY61" s="69"/>
      <c r="FZ61" s="69"/>
      <c r="GA61" s="69"/>
      <c r="GB61" s="69"/>
      <c r="GC61" s="69"/>
      <c r="GD61" s="69"/>
      <c r="GE61" s="69"/>
      <c r="GF61" s="69"/>
      <c r="GG61" s="69"/>
      <c r="GH61" s="69"/>
      <c r="GI61" s="69"/>
      <c r="GJ61" s="69"/>
      <c r="GK61" s="69"/>
      <c r="GL61" s="69"/>
      <c r="GM61" s="69"/>
      <c r="GN61" s="69"/>
      <c r="GO61" s="69"/>
      <c r="GP61" s="69"/>
      <c r="GQ61" s="69"/>
      <c r="GR61" s="69"/>
      <c r="GS61" s="69"/>
      <c r="GT61" s="69"/>
      <c r="GU61" s="69"/>
      <c r="GV61" s="69"/>
      <c r="GW61" s="69"/>
      <c r="GX61" s="69"/>
      <c r="GY61" s="69"/>
      <c r="GZ61" s="69"/>
      <c r="HA61" s="69"/>
      <c r="HB61" s="69"/>
      <c r="HC61" s="69"/>
      <c r="HD61" s="69"/>
      <c r="HE61" s="69"/>
      <c r="HF61" s="69"/>
      <c r="HG61" s="69"/>
      <c r="HH61" s="69"/>
      <c r="HI61" s="69"/>
      <c r="HJ61" s="69"/>
      <c r="HK61" s="69"/>
      <c r="HL61" s="69"/>
      <c r="HM61" s="69"/>
      <c r="HN61" s="69"/>
      <c r="HO61" s="69"/>
      <c r="HP61" s="69"/>
      <c r="HQ61" s="69"/>
      <c r="HR61" s="69"/>
      <c r="HS61" s="69"/>
      <c r="HT61" s="69"/>
      <c r="HU61" s="69"/>
      <c r="HV61" s="69"/>
      <c r="HW61" s="69"/>
      <c r="HX61" s="69"/>
      <c r="HY61" s="69"/>
      <c r="HZ61" s="69"/>
      <c r="IA61" s="69"/>
      <c r="IB61" s="69"/>
      <c r="IC61" s="69"/>
      <c r="ID61" s="69"/>
      <c r="IE61" s="69"/>
      <c r="IF61" s="69"/>
      <c r="IG61" s="69"/>
      <c r="IH61" s="69"/>
      <c r="II61" s="69"/>
      <c r="IJ61" s="69"/>
      <c r="IK61" s="69"/>
      <c r="IL61" s="69"/>
      <c r="IM61" s="69"/>
      <c r="IN61" s="69"/>
      <c r="IO61" s="69"/>
      <c r="IP61" s="69"/>
      <c r="IQ61" s="69"/>
      <c r="IR61" s="69"/>
      <c r="IS61" s="69"/>
      <c r="IT61" s="69"/>
      <c r="IU61" s="69"/>
      <c r="IV61" s="69"/>
      <c r="IW61" s="69"/>
      <c r="IX61" s="69"/>
      <c r="IY61" s="69"/>
      <c r="IZ61" s="69"/>
      <c r="JA61" s="69"/>
      <c r="JB61" s="69"/>
      <c r="JC61" s="69"/>
      <c r="JD61" s="69"/>
      <c r="JE61" s="69"/>
      <c r="JF61" s="69"/>
      <c r="JG61" s="69"/>
      <c r="JH61" s="69"/>
      <c r="JI61" s="69"/>
      <c r="JJ61" s="69"/>
      <c r="JK61" s="69"/>
      <c r="JL61" s="69"/>
      <c r="JM61" s="69"/>
      <c r="JN61" s="69"/>
      <c r="JO61" s="69"/>
      <c r="JP61" s="69"/>
      <c r="JQ61" s="69"/>
      <c r="JR61" s="69"/>
      <c r="JS61" s="69"/>
      <c r="JT61" s="69"/>
      <c r="JU61" s="69"/>
      <c r="JV61" s="69"/>
      <c r="JW61" s="69"/>
      <c r="JX61" s="69"/>
      <c r="JY61" s="69"/>
      <c r="JZ61" s="69"/>
      <c r="KA61" s="69"/>
      <c r="KB61" s="69"/>
      <c r="KC61" s="69"/>
      <c r="KD61" s="69"/>
      <c r="KE61" s="69"/>
      <c r="KF61" s="69"/>
      <c r="KG61" s="69"/>
      <c r="KH61" s="69"/>
      <c r="KI61" s="69"/>
      <c r="KJ61" s="69"/>
      <c r="KK61" s="69"/>
      <c r="KL61" s="69"/>
      <c r="KM61" s="69"/>
      <c r="KN61" s="69"/>
      <c r="KO61" s="69"/>
      <c r="KP61" s="69"/>
      <c r="KQ61" s="69"/>
      <c r="KR61" s="69"/>
      <c r="KS61" s="69"/>
      <c r="KT61" s="69"/>
      <c r="KU61" s="69"/>
      <c r="KV61" s="69"/>
      <c r="KW61" s="69"/>
      <c r="KX61" s="69"/>
      <c r="KY61" s="69"/>
      <c r="KZ61" s="69"/>
      <c r="LA61" s="69"/>
      <c r="LB61" s="69"/>
      <c r="LC61" s="69"/>
      <c r="LD61" s="69"/>
      <c r="LE61" s="69"/>
      <c r="LF61" s="69"/>
      <c r="LG61" s="69"/>
      <c r="LH61" s="69"/>
      <c r="LI61" s="69"/>
      <c r="LJ61" s="69"/>
      <c r="LK61" s="69"/>
      <c r="LL61" s="69"/>
      <c r="LM61" s="69"/>
      <c r="LN61" s="69"/>
      <c r="LO61" s="69"/>
      <c r="LP61" s="69"/>
      <c r="LQ61" s="69"/>
      <c r="LR61" s="69"/>
      <c r="LS61" s="69"/>
      <c r="LT61" s="69"/>
      <c r="LU61" s="69"/>
      <c r="LV61" s="69"/>
      <c r="LW61" s="69"/>
      <c r="LX61" s="69"/>
      <c r="LY61" s="69"/>
      <c r="LZ61" s="69"/>
      <c r="MA61" s="69"/>
      <c r="MB61" s="69"/>
      <c r="MC61" s="69"/>
      <c r="MD61" s="69"/>
      <c r="ME61" s="69"/>
      <c r="MF61" s="69"/>
      <c r="MG61" s="69"/>
      <c r="MH61" s="69"/>
      <c r="MI61" s="69"/>
      <c r="MJ61" s="69"/>
      <c r="MK61" s="69"/>
      <c r="ML61" s="69"/>
      <c r="MM61" s="69"/>
      <c r="MN61" s="69"/>
      <c r="MO61" s="69"/>
      <c r="MP61" s="69"/>
      <c r="MQ61" s="69"/>
      <c r="MR61" s="69"/>
      <c r="MS61" s="69"/>
      <c r="MT61" s="69"/>
      <c r="MU61" s="69"/>
      <c r="MV61" s="69"/>
      <c r="MW61" s="69"/>
      <c r="MX61" s="69"/>
      <c r="MY61" s="69"/>
      <c r="MZ61" s="69"/>
      <c r="NA61" s="69"/>
      <c r="NB61" s="69"/>
      <c r="NC61" s="69"/>
      <c r="ND61" s="69"/>
      <c r="NE61" s="69"/>
      <c r="NF61" s="69"/>
      <c r="NG61" s="69"/>
      <c r="NH61" s="69"/>
      <c r="NI61" s="69"/>
      <c r="NJ61" s="69"/>
      <c r="NK61" s="69"/>
      <c r="NL61" s="69"/>
      <c r="NM61" s="69"/>
      <c r="NN61" s="69"/>
      <c r="NO61" s="69"/>
      <c r="NP61" s="69"/>
      <c r="NQ61" s="69"/>
      <c r="NR61" s="69"/>
      <c r="NS61" s="69"/>
      <c r="NT61" s="69"/>
      <c r="NU61" s="69"/>
      <c r="NV61" s="69"/>
      <c r="NW61" s="69"/>
      <c r="NX61" s="69"/>
      <c r="NY61" s="69"/>
      <c r="NZ61" s="69"/>
      <c r="OA61" s="69"/>
      <c r="OB61" s="69"/>
      <c r="OC61" s="69"/>
      <c r="OD61" s="69"/>
      <c r="OE61" s="69"/>
      <c r="OF61" s="69"/>
      <c r="OG61" s="69"/>
      <c r="OH61" s="69"/>
      <c r="OI61" s="69"/>
      <c r="OJ61" s="69"/>
      <c r="OK61" s="69"/>
      <c r="OL61" s="69"/>
      <c r="OM61" s="69"/>
      <c r="ON61" s="69"/>
      <c r="OO61" s="69"/>
      <c r="OP61" s="69"/>
      <c r="OQ61" s="69"/>
      <c r="OR61" s="69"/>
      <c r="OS61" s="69"/>
      <c r="OT61" s="69"/>
      <c r="OU61" s="69"/>
      <c r="OV61" s="69"/>
      <c r="OW61" s="69"/>
      <c r="OX61" s="69"/>
      <c r="OY61" s="69"/>
      <c r="OZ61" s="69"/>
      <c r="PA61" s="69"/>
      <c r="PB61" s="69"/>
      <c r="PC61" s="69"/>
      <c r="PD61" s="69"/>
      <c r="PE61" s="69"/>
      <c r="PF61" s="69"/>
      <c r="PG61" s="69"/>
      <c r="PH61" s="69"/>
      <c r="PI61" s="69"/>
      <c r="PJ61" s="69"/>
      <c r="PK61" s="69"/>
      <c r="PL61" s="69"/>
      <c r="PM61" s="69"/>
      <c r="PN61" s="69"/>
      <c r="PO61" s="69"/>
      <c r="PP61" s="69"/>
      <c r="PQ61" s="69"/>
      <c r="PR61" s="69"/>
      <c r="PS61" s="69"/>
      <c r="PT61" s="69"/>
      <c r="PU61" s="69"/>
      <c r="PV61" s="69"/>
      <c r="PW61" s="69"/>
      <c r="PX61" s="69"/>
      <c r="PY61" s="69"/>
      <c r="PZ61" s="69"/>
      <c r="QA61" s="69"/>
      <c r="QB61" s="69"/>
      <c r="QC61" s="69"/>
      <c r="QD61" s="69"/>
      <c r="QE61" s="69"/>
      <c r="QF61" s="69"/>
      <c r="QG61" s="69"/>
      <c r="QH61" s="69"/>
      <c r="QI61" s="69"/>
      <c r="QJ61" s="69"/>
      <c r="QK61" s="69"/>
      <c r="QL61" s="69"/>
      <c r="QM61" s="69"/>
      <c r="QN61" s="69"/>
      <c r="QO61" s="69"/>
      <c r="QP61" s="69"/>
      <c r="QQ61" s="69"/>
      <c r="QR61" s="69"/>
      <c r="QS61" s="69"/>
      <c r="QT61" s="69"/>
      <c r="QU61" s="69"/>
      <c r="QV61" s="69"/>
      <c r="QW61" s="69"/>
      <c r="QX61" s="69"/>
      <c r="QY61" s="69"/>
      <c r="QZ61" s="69"/>
      <c r="RA61" s="69"/>
      <c r="RB61" s="69"/>
      <c r="RC61" s="69"/>
      <c r="RD61" s="69"/>
      <c r="RE61" s="69"/>
      <c r="RF61" s="69"/>
      <c r="RG61" s="69"/>
      <c r="RH61" s="69"/>
      <c r="RI61" s="69"/>
      <c r="RJ61" s="69"/>
      <c r="RK61" s="69"/>
      <c r="RL61" s="69"/>
      <c r="RM61" s="69"/>
      <c r="RN61" s="69"/>
      <c r="RO61" s="69"/>
      <c r="RP61" s="69"/>
      <c r="RQ61" s="69"/>
      <c r="RR61" s="69"/>
      <c r="RS61" s="69"/>
      <c r="RT61" s="69"/>
      <c r="RU61" s="69"/>
      <c r="RV61" s="69"/>
      <c r="RW61" s="69"/>
      <c r="RX61" s="69"/>
      <c r="RY61" s="69"/>
      <c r="RZ61" s="69"/>
      <c r="SA61" s="69"/>
      <c r="SB61" s="69"/>
      <c r="SC61" s="69"/>
      <c r="SD61" s="69"/>
      <c r="SE61" s="69"/>
      <c r="SF61" s="69"/>
      <c r="SG61" s="69"/>
      <c r="SH61" s="69"/>
      <c r="SI61" s="69"/>
      <c r="SJ61" s="69"/>
      <c r="SK61" s="69"/>
      <c r="SL61" s="69"/>
      <c r="SM61" s="69"/>
      <c r="SN61" s="69"/>
      <c r="SO61" s="69"/>
      <c r="SP61" s="69"/>
      <c r="SQ61" s="69"/>
      <c r="SR61" s="69"/>
      <c r="SS61" s="69"/>
      <c r="ST61" s="69"/>
      <c r="SU61" s="69"/>
      <c r="SV61" s="69"/>
      <c r="SW61" s="69"/>
      <c r="SX61" s="69"/>
      <c r="SY61" s="69"/>
      <c r="SZ61" s="69"/>
      <c r="TA61" s="69"/>
      <c r="TB61" s="69"/>
      <c r="TC61" s="69"/>
      <c r="TD61" s="69"/>
      <c r="TE61" s="69"/>
      <c r="TF61" s="69"/>
      <c r="TG61" s="69"/>
      <c r="TH61" s="69"/>
      <c r="TI61" s="69"/>
      <c r="TJ61" s="69"/>
      <c r="TK61" s="69"/>
      <c r="TL61" s="69"/>
      <c r="TM61" s="69"/>
      <c r="TN61" s="69"/>
      <c r="TO61" s="69"/>
      <c r="TP61" s="69"/>
      <c r="TQ61" s="69"/>
      <c r="TR61" s="69"/>
      <c r="TS61" s="69"/>
      <c r="TT61" s="69"/>
      <c r="TU61" s="69"/>
      <c r="TV61" s="69"/>
      <c r="TW61" s="69"/>
      <c r="TX61" s="69"/>
      <c r="TY61" s="69"/>
      <c r="TZ61" s="69"/>
      <c r="UA61" s="69"/>
      <c r="UB61" s="69"/>
      <c r="UC61" s="69"/>
      <c r="UD61" s="69"/>
      <c r="UE61" s="69"/>
      <c r="UF61" s="69"/>
      <c r="UG61" s="69"/>
      <c r="UH61" s="69"/>
      <c r="UI61" s="69"/>
      <c r="UJ61" s="69"/>
      <c r="UK61" s="69"/>
      <c r="UL61" s="69"/>
      <c r="UM61" s="69"/>
      <c r="UN61" s="69"/>
      <c r="UO61" s="69"/>
      <c r="UP61" s="69"/>
      <c r="UQ61" s="69"/>
      <c r="UR61" s="69"/>
      <c r="US61" s="69"/>
      <c r="UT61" s="69"/>
      <c r="UU61" s="69"/>
      <c r="UV61" s="69"/>
      <c r="UW61" s="69"/>
      <c r="UX61" s="69"/>
      <c r="UY61" s="69"/>
      <c r="UZ61" s="69"/>
      <c r="VA61" s="69"/>
      <c r="VB61" s="69"/>
      <c r="VC61" s="69"/>
      <c r="VD61" s="69"/>
      <c r="VE61" s="69"/>
      <c r="VF61" s="69"/>
      <c r="VG61" s="69"/>
      <c r="VH61" s="69"/>
      <c r="VI61" s="69"/>
      <c r="VJ61" s="69"/>
      <c r="VK61" s="69"/>
      <c r="VL61" s="69"/>
      <c r="VM61" s="69"/>
      <c r="VN61" s="69"/>
      <c r="VO61" s="69"/>
      <c r="VP61" s="69"/>
      <c r="VQ61" s="69"/>
      <c r="VR61" s="69"/>
      <c r="VS61" s="69"/>
      <c r="VT61" s="69"/>
      <c r="VU61" s="69"/>
      <c r="VV61" s="69"/>
      <c r="VW61" s="69"/>
      <c r="VX61" s="69"/>
      <c r="VY61" s="69"/>
      <c r="VZ61" s="69"/>
      <c r="WA61" s="69"/>
      <c r="WB61" s="69"/>
      <c r="WC61" s="69"/>
      <c r="WD61" s="69"/>
      <c r="WE61" s="69"/>
      <c r="WF61" s="69"/>
      <c r="WG61" s="69"/>
      <c r="WH61" s="69"/>
      <c r="WI61" s="69"/>
      <c r="WJ61" s="69"/>
      <c r="WK61" s="69"/>
      <c r="WL61" s="69"/>
      <c r="WM61" s="69"/>
      <c r="WN61" s="69"/>
      <c r="WO61" s="69"/>
      <c r="WP61" s="69"/>
      <c r="WQ61" s="69"/>
      <c r="WR61" s="69"/>
      <c r="WS61" s="69"/>
      <c r="WT61" s="69"/>
      <c r="WU61" s="69"/>
      <c r="WV61" s="69"/>
      <c r="WW61" s="69"/>
      <c r="WX61" s="69"/>
      <c r="WY61" s="69"/>
      <c r="WZ61" s="69"/>
      <c r="XA61" s="69"/>
      <c r="XB61" s="69"/>
      <c r="XC61" s="69"/>
      <c r="XD61" s="69"/>
      <c r="XE61" s="69"/>
      <c r="XF61" s="69"/>
      <c r="XG61" s="69"/>
      <c r="XH61" s="69"/>
      <c r="XI61" s="69"/>
      <c r="XJ61" s="69"/>
      <c r="XK61" s="69"/>
      <c r="XL61" s="69"/>
      <c r="XM61" s="69"/>
      <c r="XN61" s="69"/>
      <c r="XO61" s="69"/>
      <c r="XP61" s="69"/>
      <c r="XQ61" s="69"/>
      <c r="XR61" s="69"/>
      <c r="XS61" s="69"/>
      <c r="XT61" s="69"/>
      <c r="XU61" s="69"/>
      <c r="XV61" s="69"/>
      <c r="XW61" s="69"/>
      <c r="XX61" s="69"/>
      <c r="XY61" s="69"/>
      <c r="XZ61" s="69"/>
      <c r="YA61" s="69"/>
      <c r="YB61" s="69"/>
      <c r="YC61" s="69"/>
      <c r="YD61" s="69"/>
      <c r="YE61" s="69"/>
      <c r="YF61" s="69"/>
      <c r="YG61" s="69"/>
      <c r="YH61" s="69"/>
      <c r="YI61" s="69"/>
      <c r="YJ61" s="69"/>
      <c r="YK61" s="69"/>
      <c r="YL61" s="69"/>
      <c r="YM61" s="69"/>
      <c r="YN61" s="69"/>
      <c r="YO61" s="69"/>
      <c r="YP61" s="69"/>
      <c r="YQ61" s="69"/>
      <c r="YR61" s="69"/>
      <c r="YS61" s="69"/>
      <c r="YT61" s="69"/>
      <c r="YU61" s="69"/>
      <c r="YV61" s="69"/>
      <c r="YW61" s="69"/>
      <c r="YX61" s="69"/>
      <c r="YY61" s="69"/>
      <c r="YZ61" s="69"/>
      <c r="ZA61" s="69"/>
      <c r="ZB61" s="69"/>
      <c r="ZC61" s="69"/>
      <c r="ZD61" s="69"/>
      <c r="ZE61" s="69"/>
      <c r="ZF61" s="69"/>
      <c r="ZG61" s="69"/>
      <c r="ZH61" s="69"/>
      <c r="ZI61" s="69"/>
      <c r="ZJ61" s="69"/>
      <c r="ZK61" s="69"/>
      <c r="ZL61" s="69"/>
      <c r="ZM61" s="69"/>
      <c r="ZN61" s="69"/>
      <c r="ZO61" s="69"/>
      <c r="ZP61" s="69"/>
      <c r="ZQ61" s="69"/>
      <c r="ZR61" s="69"/>
      <c r="ZS61" s="69"/>
      <c r="ZT61" s="69"/>
      <c r="ZU61" s="69"/>
      <c r="ZV61" s="69"/>
      <c r="ZW61" s="69"/>
      <c r="ZX61" s="69"/>
      <c r="ZY61" s="69"/>
      <c r="ZZ61" s="69"/>
      <c r="AAA61" s="69"/>
      <c r="AAB61" s="69"/>
      <c r="AAC61" s="69"/>
      <c r="AAD61" s="69"/>
      <c r="AAE61" s="69"/>
      <c r="AAF61" s="69"/>
      <c r="AAG61" s="69"/>
      <c r="AAH61" s="69"/>
      <c r="AAI61" s="69"/>
      <c r="AAJ61" s="69"/>
      <c r="AAK61" s="69"/>
      <c r="AAL61" s="69"/>
      <c r="AAM61" s="69"/>
      <c r="AAN61" s="69"/>
      <c r="AAO61" s="69"/>
      <c r="AAP61" s="69"/>
      <c r="AAQ61" s="69"/>
      <c r="AAR61" s="69"/>
      <c r="AAS61" s="69"/>
      <c r="AAT61" s="69"/>
      <c r="AAU61" s="69"/>
      <c r="AAV61" s="69"/>
      <c r="AAW61" s="69"/>
      <c r="AAX61" s="69"/>
      <c r="AAY61" s="69"/>
      <c r="AAZ61" s="69"/>
      <c r="ABA61" s="69"/>
      <c r="ABB61" s="69"/>
      <c r="ABC61" s="69"/>
      <c r="ABD61" s="69"/>
      <c r="ABE61" s="69"/>
      <c r="ABF61" s="69"/>
      <c r="ABG61" s="69"/>
      <c r="ABH61" s="69"/>
      <c r="ABI61" s="69"/>
      <c r="ABJ61" s="69"/>
      <c r="ABK61" s="69"/>
      <c r="ABL61" s="69"/>
      <c r="ABM61" s="69"/>
      <c r="ABN61" s="69"/>
      <c r="ABO61" s="69"/>
      <c r="ABP61" s="69"/>
      <c r="ABQ61" s="69"/>
      <c r="ABR61" s="69"/>
      <c r="ABS61" s="69"/>
      <c r="ABT61" s="69"/>
      <c r="ABU61" s="69"/>
      <c r="ABV61" s="69"/>
      <c r="ABW61" s="69"/>
      <c r="ABX61" s="69"/>
      <c r="ABY61" s="69"/>
      <c r="ABZ61" s="69"/>
      <c r="ACA61" s="69"/>
      <c r="ACB61" s="69"/>
      <c r="ACC61" s="69"/>
      <c r="ACD61" s="69"/>
      <c r="ACE61" s="69"/>
      <c r="ACF61" s="69"/>
      <c r="ACG61" s="69"/>
      <c r="ACH61" s="69"/>
      <c r="ACI61" s="69"/>
      <c r="ACJ61" s="69"/>
      <c r="ACK61" s="69"/>
      <c r="ACL61" s="69"/>
      <c r="ACM61" s="69"/>
      <c r="ACN61" s="69"/>
      <c r="ACO61" s="69"/>
      <c r="ACP61" s="69"/>
      <c r="ACQ61" s="69"/>
      <c r="ACR61" s="69"/>
      <c r="ACS61" s="69"/>
      <c r="ACT61" s="69"/>
      <c r="ACU61" s="69"/>
      <c r="ACV61" s="69"/>
      <c r="ACW61" s="69"/>
      <c r="ACX61" s="69"/>
      <c r="ACY61" s="69"/>
      <c r="ACZ61" s="69"/>
      <c r="ADA61" s="69"/>
      <c r="ADB61" s="69"/>
      <c r="ADC61" s="69"/>
      <c r="ADD61" s="69"/>
      <c r="ADE61" s="69"/>
      <c r="ADF61" s="69"/>
      <c r="ADG61" s="69"/>
      <c r="ADH61" s="69"/>
      <c r="ADI61" s="69"/>
      <c r="ADJ61" s="69"/>
      <c r="ADK61" s="69"/>
      <c r="ADL61" s="69"/>
      <c r="ADM61" s="69"/>
      <c r="ADN61" s="69"/>
      <c r="ADO61" s="69"/>
      <c r="ADP61" s="69"/>
      <c r="ADQ61" s="69"/>
      <c r="ADR61" s="69"/>
      <c r="ADS61" s="69"/>
      <c r="ADT61" s="69"/>
      <c r="ADU61" s="69"/>
      <c r="ADV61" s="69"/>
      <c r="ADW61" s="69"/>
      <c r="ADX61" s="69"/>
      <c r="ADY61" s="69"/>
      <c r="ADZ61" s="69"/>
      <c r="AEA61" s="69"/>
      <c r="AEB61" s="69"/>
      <c r="AEC61" s="69"/>
      <c r="AED61" s="69"/>
      <c r="AEE61" s="69"/>
      <c r="AEF61" s="69"/>
      <c r="AEG61" s="69"/>
      <c r="AEH61" s="69"/>
      <c r="AEI61" s="69"/>
      <c r="AEJ61" s="69"/>
      <c r="AEK61" s="69"/>
      <c r="AEL61" s="69"/>
      <c r="AEM61" s="69"/>
      <c r="AEN61" s="69"/>
      <c r="AEO61" s="69"/>
      <c r="AEP61" s="69"/>
      <c r="AEQ61" s="69"/>
      <c r="AER61" s="69"/>
      <c r="AES61" s="69"/>
      <c r="AET61" s="69"/>
      <c r="AEU61" s="69"/>
      <c r="AEV61" s="69"/>
      <c r="AEW61" s="69"/>
      <c r="AEX61" s="69"/>
      <c r="AEY61" s="69"/>
      <c r="AEZ61" s="69"/>
      <c r="AFA61" s="69"/>
      <c r="AFB61" s="69"/>
      <c r="AFC61" s="69"/>
      <c r="AFD61" s="69"/>
      <c r="AFE61" s="69"/>
      <c r="AFF61" s="69"/>
      <c r="AFG61" s="69"/>
      <c r="AFH61" s="69"/>
      <c r="AFI61" s="69"/>
      <c r="AFJ61" s="69"/>
      <c r="AFK61" s="69"/>
      <c r="AFL61" s="69"/>
      <c r="AFM61" s="69"/>
      <c r="AFN61" s="69"/>
      <c r="AFO61" s="69"/>
      <c r="AFP61" s="69"/>
      <c r="AFQ61" s="69"/>
      <c r="AFR61" s="69"/>
      <c r="AFS61" s="69"/>
      <c r="AFT61" s="69"/>
      <c r="AFU61" s="69"/>
      <c r="AFV61" s="69"/>
      <c r="AFW61" s="69"/>
      <c r="AFX61" s="69"/>
      <c r="AFY61" s="69"/>
      <c r="AFZ61" s="69"/>
      <c r="AGA61" s="69"/>
      <c r="AGB61" s="69"/>
      <c r="AGC61" s="69"/>
      <c r="AGD61" s="69"/>
      <c r="AGE61" s="69"/>
      <c r="AGF61" s="69"/>
      <c r="AGG61" s="69"/>
      <c r="AGH61" s="69"/>
      <c r="AGI61" s="69"/>
      <c r="AGJ61" s="69"/>
      <c r="AGK61" s="69"/>
      <c r="AGL61" s="69"/>
      <c r="AGM61" s="69"/>
      <c r="AGN61" s="69"/>
      <c r="AGO61" s="69"/>
      <c r="AGP61" s="69"/>
      <c r="AGQ61" s="69"/>
      <c r="AGR61" s="69"/>
      <c r="AGS61" s="69"/>
      <c r="AGT61" s="69"/>
      <c r="AGU61" s="69"/>
      <c r="AGV61" s="69"/>
      <c r="AGW61" s="69"/>
      <c r="AGX61" s="69"/>
      <c r="AGY61" s="69"/>
      <c r="AGZ61" s="69"/>
      <c r="AHA61" s="69"/>
      <c r="AHB61" s="69"/>
      <c r="AHC61" s="69"/>
      <c r="AHD61" s="69"/>
      <c r="AHE61" s="69"/>
      <c r="AHF61" s="69"/>
      <c r="AHG61" s="69"/>
      <c r="AHH61" s="69"/>
      <c r="AHI61" s="69"/>
      <c r="AHJ61" s="69"/>
      <c r="AHK61" s="69"/>
      <c r="AHL61" s="69"/>
      <c r="AHM61" s="69"/>
      <c r="AHN61" s="69"/>
      <c r="AHO61" s="69"/>
      <c r="AHP61" s="69"/>
      <c r="AHQ61" s="69"/>
      <c r="AHR61" s="69"/>
      <c r="AHS61" s="69"/>
      <c r="AHT61" s="69"/>
      <c r="AHU61" s="69"/>
      <c r="AHV61" s="69"/>
      <c r="AHW61" s="69"/>
      <c r="AHX61" s="69"/>
      <c r="AHY61" s="69"/>
      <c r="AHZ61" s="69"/>
      <c r="AIA61" s="69"/>
      <c r="AIB61" s="69"/>
      <c r="AIC61" s="69"/>
      <c r="AID61" s="69"/>
      <c r="AIE61" s="69"/>
      <c r="AIF61" s="69"/>
      <c r="AIG61" s="69"/>
      <c r="AIH61" s="69"/>
      <c r="AII61" s="69"/>
      <c r="AIJ61" s="69"/>
      <c r="AIK61" s="69"/>
      <c r="AIL61" s="69"/>
      <c r="AIM61" s="69"/>
      <c r="AIN61" s="69"/>
      <c r="AIO61" s="69"/>
      <c r="AIP61" s="69"/>
      <c r="AIQ61" s="69"/>
      <c r="AIR61" s="69"/>
      <c r="AIS61" s="69"/>
      <c r="AIT61" s="69"/>
      <c r="AIU61" s="69"/>
      <c r="AIV61" s="69"/>
      <c r="AIW61" s="69"/>
      <c r="AIX61" s="69"/>
      <c r="AIY61" s="69"/>
      <c r="AIZ61" s="69"/>
      <c r="AJA61" s="69"/>
      <c r="AJB61" s="69"/>
      <c r="AJC61" s="69"/>
      <c r="AJD61" s="69"/>
      <c r="AJE61" s="69"/>
      <c r="AJF61" s="69"/>
      <c r="AJG61" s="69"/>
      <c r="AJH61" s="69"/>
      <c r="AJI61" s="69"/>
      <c r="AJJ61" s="69"/>
      <c r="AJK61" s="69"/>
      <c r="AJL61" s="69"/>
      <c r="AJM61" s="69"/>
      <c r="AJN61" s="69"/>
      <c r="AJO61" s="69"/>
      <c r="AJP61" s="69"/>
      <c r="AJQ61" s="69"/>
      <c r="AJR61" s="69"/>
      <c r="AJS61" s="69"/>
      <c r="AJT61" s="69"/>
      <c r="AJU61" s="69"/>
      <c r="AJV61" s="69"/>
      <c r="AJW61" s="69"/>
      <c r="AJX61" s="69"/>
      <c r="AJY61" s="69"/>
      <c r="AJZ61" s="69"/>
      <c r="AKA61" s="69"/>
      <c r="AKB61" s="69"/>
      <c r="AKC61" s="69"/>
      <c r="AKD61" s="69"/>
      <c r="AKE61" s="69"/>
      <c r="AKF61" s="69"/>
      <c r="AKG61" s="69"/>
      <c r="AKH61" s="69"/>
      <c r="AKI61" s="69"/>
      <c r="AKJ61" s="69"/>
      <c r="AKK61" s="69"/>
      <c r="AKL61" s="69"/>
      <c r="AKM61" s="69"/>
      <c r="AKN61" s="69"/>
      <c r="AKO61" s="69"/>
      <c r="AKP61" s="69"/>
      <c r="AKQ61" s="69"/>
      <c r="AKR61" s="69"/>
      <c r="AKS61" s="69"/>
      <c r="AKT61" s="69"/>
      <c r="AKU61" s="69"/>
      <c r="AKV61" s="69"/>
      <c r="AKW61" s="69"/>
      <c r="AKX61" s="69"/>
      <c r="AKY61" s="69"/>
      <c r="AKZ61" s="69"/>
      <c r="ALA61" s="69"/>
      <c r="ALB61" s="69"/>
      <c r="ALC61" s="69"/>
      <c r="ALD61" s="69"/>
      <c r="ALE61" s="69"/>
      <c r="ALF61" s="69"/>
      <c r="ALG61" s="69"/>
      <c r="ALH61" s="69"/>
      <c r="ALI61" s="69"/>
      <c r="ALJ61" s="69"/>
      <c r="ALK61" s="69"/>
      <c r="ALL61" s="69"/>
      <c r="ALM61" s="69"/>
      <c r="ALN61" s="69"/>
      <c r="ALO61" s="69"/>
      <c r="ALP61" s="69"/>
      <c r="ALQ61" s="69"/>
      <c r="ALR61" s="69"/>
      <c r="ALS61" s="69"/>
      <c r="ALT61" s="69"/>
      <c r="ALU61" s="69"/>
      <c r="ALV61" s="69"/>
      <c r="ALW61" s="69"/>
      <c r="ALX61" s="69"/>
      <c r="ALY61" s="69"/>
      <c r="ALZ61" s="69"/>
      <c r="AMA61" s="69"/>
      <c r="AMB61" s="69"/>
      <c r="AMC61" s="69"/>
      <c r="AMD61" s="69"/>
      <c r="AME61" s="69"/>
      <c r="AMF61" s="69"/>
      <c r="AMG61" s="69"/>
      <c r="AMH61" s="69"/>
      <c r="AMI61" s="69"/>
      <c r="AMJ61" s="69"/>
      <c r="AMK61" s="69"/>
      <c r="AML61" s="69"/>
      <c r="AMM61" s="69"/>
      <c r="AMN61" s="69"/>
      <c r="AMO61" s="69"/>
      <c r="AMP61" s="69"/>
      <c r="AMQ61" s="69"/>
      <c r="AMR61" s="69"/>
      <c r="AMS61" s="69"/>
      <c r="AMT61" s="69"/>
      <c r="AMU61" s="69"/>
      <c r="AMV61" s="69"/>
      <c r="AMW61" s="69"/>
      <c r="AMX61" s="69"/>
      <c r="AMY61" s="69"/>
      <c r="AMZ61" s="69"/>
      <c r="ANA61" s="69"/>
      <c r="ANB61" s="69"/>
      <c r="ANC61" s="69"/>
      <c r="AND61" s="69"/>
      <c r="ANE61" s="69"/>
      <c r="ANF61" s="69"/>
      <c r="ANG61" s="69"/>
      <c r="ANH61" s="69"/>
      <c r="ANI61" s="69"/>
      <c r="ANJ61" s="69"/>
      <c r="ANK61" s="69"/>
      <c r="ANL61" s="69"/>
      <c r="ANM61" s="69"/>
      <c r="ANN61" s="69"/>
      <c r="ANO61" s="69"/>
      <c r="ANP61" s="69"/>
      <c r="ANQ61" s="69"/>
      <c r="ANR61" s="69"/>
      <c r="ANS61" s="69"/>
      <c r="ANT61" s="69"/>
      <c r="ANU61" s="69"/>
      <c r="ANV61" s="69"/>
      <c r="ANW61" s="69"/>
      <c r="ANX61" s="69"/>
      <c r="ANY61" s="69"/>
      <c r="ANZ61" s="69"/>
      <c r="AOA61" s="69"/>
      <c r="AOB61" s="69"/>
      <c r="AOC61" s="69"/>
      <c r="AOD61" s="69"/>
      <c r="AOE61" s="69"/>
      <c r="AOF61" s="69"/>
      <c r="AOG61" s="69"/>
      <c r="AOH61" s="69"/>
      <c r="AOI61" s="69"/>
      <c r="AOJ61" s="69"/>
      <c r="AOK61" s="69"/>
      <c r="AOL61" s="69"/>
      <c r="AOM61" s="69"/>
      <c r="AON61" s="69"/>
      <c r="AOO61" s="69"/>
      <c r="AOP61" s="69"/>
      <c r="AOQ61" s="69"/>
      <c r="AOR61" s="69"/>
      <c r="AOS61" s="69"/>
      <c r="AOT61" s="69"/>
      <c r="AOU61" s="69"/>
      <c r="AOV61" s="69"/>
      <c r="AOW61" s="69"/>
      <c r="AOX61" s="69"/>
      <c r="AOY61" s="69"/>
      <c r="AOZ61" s="69"/>
      <c r="APA61" s="69"/>
      <c r="APB61" s="69"/>
      <c r="APC61" s="69"/>
      <c r="APD61" s="69"/>
      <c r="APE61" s="69"/>
      <c r="APF61" s="69"/>
      <c r="APG61" s="69"/>
      <c r="APH61" s="69"/>
      <c r="API61" s="69"/>
      <c r="APJ61" s="69"/>
      <c r="APK61" s="69"/>
      <c r="APL61" s="69"/>
      <c r="APM61" s="69"/>
      <c r="APN61" s="69"/>
      <c r="APO61" s="69"/>
      <c r="APP61" s="69"/>
      <c r="APQ61" s="69"/>
      <c r="APR61" s="69"/>
      <c r="APS61" s="69"/>
      <c r="APT61" s="69"/>
      <c r="APU61" s="69"/>
      <c r="APV61" s="69"/>
      <c r="APW61" s="69"/>
      <c r="APX61" s="69"/>
      <c r="APY61" s="69"/>
      <c r="APZ61" s="69"/>
      <c r="AQA61" s="69"/>
      <c r="AQB61" s="69"/>
      <c r="AQC61" s="69"/>
      <c r="AQD61" s="69"/>
      <c r="AQE61" s="69"/>
      <c r="AQF61" s="69"/>
      <c r="AQG61" s="69"/>
      <c r="AQH61" s="69"/>
      <c r="AQI61" s="69"/>
      <c r="AQJ61" s="69"/>
      <c r="AQK61" s="69"/>
      <c r="AQL61" s="69"/>
      <c r="AQM61" s="69"/>
      <c r="AQN61" s="69"/>
      <c r="AQO61" s="69"/>
      <c r="AQP61" s="69"/>
      <c r="AQQ61" s="69"/>
      <c r="AQR61" s="69"/>
      <c r="AQS61" s="69"/>
      <c r="AQT61" s="69"/>
      <c r="AQU61" s="69"/>
      <c r="AQV61" s="69"/>
      <c r="AQW61" s="69"/>
      <c r="AQX61" s="69"/>
      <c r="AQY61" s="69"/>
      <c r="AQZ61" s="69"/>
      <c r="ARA61" s="69"/>
      <c r="ARB61" s="69"/>
      <c r="ARC61" s="69"/>
      <c r="ARD61" s="69"/>
      <c r="ARE61" s="69"/>
      <c r="ARF61" s="69"/>
      <c r="ARG61" s="69"/>
      <c r="ARH61" s="69"/>
      <c r="ARI61" s="69"/>
      <c r="ARJ61" s="69"/>
      <c r="ARK61" s="69"/>
      <c r="ARL61" s="69"/>
      <c r="ARM61" s="69"/>
      <c r="ARN61" s="69"/>
      <c r="ARO61" s="69"/>
      <c r="ARP61" s="69"/>
      <c r="ARQ61" s="69"/>
      <c r="ARR61" s="69"/>
      <c r="ARS61" s="69"/>
      <c r="ART61" s="69"/>
      <c r="ARU61" s="69"/>
      <c r="ARV61" s="69"/>
      <c r="ARW61" s="69"/>
      <c r="ARX61" s="69"/>
      <c r="ARY61" s="69"/>
      <c r="ARZ61" s="69"/>
      <c r="ASA61" s="69"/>
      <c r="ASB61" s="69"/>
      <c r="ASC61" s="69"/>
      <c r="ASD61" s="69"/>
      <c r="ASE61" s="69"/>
      <c r="ASF61" s="69"/>
      <c r="ASG61" s="69"/>
      <c r="ASH61" s="69"/>
      <c r="ASI61" s="69"/>
      <c r="ASJ61" s="69"/>
      <c r="ASK61" s="69"/>
      <c r="ASL61" s="69"/>
      <c r="ASM61" s="69"/>
      <c r="ASN61" s="69"/>
      <c r="ASO61" s="69"/>
      <c r="ASP61" s="69"/>
      <c r="ASQ61" s="69"/>
      <c r="ASR61" s="69"/>
      <c r="ASS61" s="69"/>
      <c r="AST61" s="69"/>
      <c r="ASU61" s="69"/>
      <c r="ASV61" s="69"/>
      <c r="ASW61" s="69"/>
      <c r="ASX61" s="69"/>
      <c r="ASY61" s="69"/>
      <c r="ASZ61" s="69"/>
      <c r="ATA61" s="69"/>
      <c r="ATB61" s="69"/>
      <c r="ATC61" s="69"/>
      <c r="ATD61" s="69"/>
      <c r="ATE61" s="69"/>
      <c r="ATF61" s="69"/>
      <c r="ATG61" s="69"/>
      <c r="ATH61" s="69"/>
      <c r="ATI61" s="69"/>
      <c r="ATJ61" s="69"/>
      <c r="ATK61" s="69"/>
      <c r="ATL61" s="69"/>
      <c r="ATM61" s="69"/>
      <c r="ATN61" s="69"/>
      <c r="ATO61" s="69"/>
      <c r="ATP61" s="69"/>
      <c r="ATQ61" s="69"/>
      <c r="ATR61" s="69"/>
      <c r="ATS61" s="69"/>
      <c r="ATT61" s="69"/>
      <c r="ATU61" s="69"/>
      <c r="ATV61" s="69"/>
      <c r="ATW61" s="69"/>
      <c r="ATX61" s="69"/>
      <c r="ATY61" s="69"/>
      <c r="ATZ61" s="69"/>
      <c r="AUA61" s="69"/>
      <c r="AUB61" s="69"/>
      <c r="AUC61" s="69"/>
      <c r="AUD61" s="69"/>
      <c r="AUE61" s="69"/>
      <c r="AUF61" s="69"/>
      <c r="AUG61" s="69"/>
      <c r="AUH61" s="69"/>
      <c r="AUI61" s="69"/>
      <c r="AUJ61" s="69"/>
      <c r="AUK61" s="69"/>
      <c r="AUL61" s="69"/>
      <c r="AUM61" s="69"/>
      <c r="AUN61" s="69"/>
      <c r="AUO61" s="69"/>
      <c r="AUP61" s="69"/>
      <c r="AUQ61" s="69"/>
      <c r="AUR61" s="69"/>
      <c r="AUS61" s="69"/>
      <c r="AUT61" s="69"/>
      <c r="AUU61" s="69"/>
      <c r="AUV61" s="69"/>
      <c r="AUW61" s="69"/>
      <c r="AUX61" s="69"/>
      <c r="AUY61" s="69"/>
      <c r="AUZ61" s="69"/>
      <c r="AVA61" s="69"/>
      <c r="AVB61" s="69"/>
      <c r="AVC61" s="69"/>
      <c r="AVD61" s="69"/>
      <c r="AVE61" s="69"/>
      <c r="AVF61" s="69"/>
      <c r="AVG61" s="69"/>
      <c r="AVH61" s="69"/>
      <c r="AVI61" s="69"/>
      <c r="AVJ61" s="69"/>
      <c r="AVK61" s="69"/>
      <c r="AVL61" s="69"/>
      <c r="AVM61" s="69"/>
      <c r="AVN61" s="69"/>
      <c r="AVO61" s="69"/>
      <c r="AVP61" s="69"/>
      <c r="AVQ61" s="69"/>
      <c r="AVR61" s="69"/>
      <c r="AVS61" s="69"/>
      <c r="AVT61" s="69"/>
      <c r="AVU61" s="69"/>
      <c r="AVV61" s="69"/>
      <c r="AVW61" s="69"/>
      <c r="AVX61" s="69"/>
      <c r="AVY61" s="69"/>
      <c r="AVZ61" s="69"/>
      <c r="AWA61" s="69"/>
      <c r="AWB61" s="69"/>
      <c r="AWC61" s="69"/>
      <c r="AWD61" s="69"/>
      <c r="AWE61" s="69"/>
      <c r="AWF61" s="69"/>
      <c r="AWG61" s="69"/>
      <c r="AWH61" s="69"/>
      <c r="AWI61" s="69"/>
      <c r="AWJ61" s="69"/>
      <c r="AWK61" s="69"/>
      <c r="AWL61" s="69"/>
      <c r="AWM61" s="69"/>
      <c r="AWN61" s="69"/>
      <c r="AWO61" s="69"/>
      <c r="AWP61" s="69"/>
      <c r="AWQ61" s="69"/>
      <c r="AWR61" s="69"/>
      <c r="AWS61" s="69"/>
      <c r="AWT61" s="69"/>
      <c r="AWU61" s="69"/>
      <c r="AWV61" s="69"/>
      <c r="AWW61" s="69"/>
      <c r="AWX61" s="69"/>
      <c r="AWY61" s="69"/>
      <c r="AWZ61" s="69"/>
      <c r="AXA61" s="69"/>
      <c r="AXB61" s="69"/>
      <c r="AXC61" s="69"/>
      <c r="AXD61" s="69"/>
      <c r="AXE61" s="69"/>
      <c r="AXF61" s="69"/>
      <c r="AXG61" s="69"/>
      <c r="AXH61" s="69"/>
      <c r="AXI61" s="69"/>
      <c r="AXJ61" s="69"/>
      <c r="AXK61" s="69"/>
      <c r="AXL61" s="69"/>
      <c r="AXM61" s="69"/>
      <c r="AXN61" s="69"/>
      <c r="AXO61" s="69"/>
      <c r="AXP61" s="69"/>
      <c r="AXQ61" s="69"/>
      <c r="AXR61" s="69"/>
      <c r="AXS61" s="69"/>
      <c r="AXT61" s="69"/>
      <c r="AXU61" s="69"/>
      <c r="AXV61" s="69"/>
      <c r="AXW61" s="69"/>
      <c r="AXX61" s="69"/>
      <c r="AXY61" s="69"/>
      <c r="AXZ61" s="69"/>
      <c r="AYA61" s="69"/>
      <c r="AYB61" s="69"/>
      <c r="AYC61" s="69"/>
      <c r="AYD61" s="69"/>
      <c r="AYE61" s="69"/>
      <c r="AYF61" s="69"/>
      <c r="AYG61" s="69"/>
      <c r="AYH61" s="69"/>
      <c r="AYI61" s="69"/>
      <c r="AYJ61" s="69"/>
      <c r="AYK61" s="69"/>
      <c r="AYL61" s="69"/>
      <c r="AYM61" s="69"/>
      <c r="AYN61" s="69"/>
      <c r="AYO61" s="69"/>
      <c r="AYP61" s="69"/>
      <c r="AYQ61" s="69"/>
      <c r="AYR61" s="69"/>
      <c r="AYS61" s="69"/>
      <c r="AYT61" s="69"/>
      <c r="AYU61" s="69"/>
      <c r="AYV61" s="69"/>
      <c r="AYW61" s="69"/>
      <c r="AYX61" s="69"/>
      <c r="AYY61" s="69"/>
      <c r="AYZ61" s="69"/>
      <c r="AZA61" s="69"/>
      <c r="AZB61" s="69"/>
      <c r="AZC61" s="69"/>
      <c r="AZD61" s="69"/>
      <c r="AZE61" s="69"/>
      <c r="AZF61" s="69"/>
      <c r="AZG61" s="69"/>
      <c r="AZH61" s="69"/>
      <c r="AZI61" s="69"/>
      <c r="AZJ61" s="69"/>
      <c r="AZK61" s="69"/>
      <c r="AZL61" s="69"/>
      <c r="AZM61" s="69"/>
      <c r="AZN61" s="69"/>
      <c r="AZO61" s="69"/>
      <c r="AZP61" s="69"/>
      <c r="AZQ61" s="69"/>
      <c r="AZR61" s="69"/>
      <c r="AZS61" s="69"/>
      <c r="AZT61" s="69"/>
      <c r="AZU61" s="69"/>
      <c r="AZV61" s="69"/>
      <c r="AZW61" s="69"/>
      <c r="AZX61" s="69"/>
      <c r="AZY61" s="69"/>
      <c r="AZZ61" s="69"/>
      <c r="BAA61" s="69"/>
      <c r="BAB61" s="69"/>
      <c r="BAC61" s="69"/>
      <c r="BAD61" s="69"/>
      <c r="BAE61" s="69"/>
      <c r="BAF61" s="69"/>
      <c r="BAG61" s="69"/>
      <c r="BAH61" s="69"/>
      <c r="BAI61" s="69"/>
      <c r="BAJ61" s="69"/>
      <c r="BAK61" s="69"/>
      <c r="BAL61" s="69"/>
      <c r="BAM61" s="69"/>
      <c r="BAN61" s="69"/>
      <c r="BAO61" s="69"/>
      <c r="BAP61" s="69"/>
      <c r="BAQ61" s="69"/>
      <c r="BAR61" s="69"/>
      <c r="BAS61" s="69"/>
      <c r="BAT61" s="69"/>
      <c r="BAU61" s="69"/>
      <c r="BAV61" s="69"/>
      <c r="BAW61" s="69"/>
      <c r="BAX61" s="69"/>
      <c r="BAY61" s="69"/>
      <c r="BAZ61" s="69"/>
      <c r="BBA61" s="69"/>
      <c r="BBB61" s="69"/>
      <c r="BBC61" s="69"/>
      <c r="BBD61" s="69"/>
      <c r="BBE61" s="69"/>
      <c r="BBF61" s="69"/>
      <c r="BBG61" s="69"/>
      <c r="BBH61" s="69"/>
      <c r="BBI61" s="69"/>
      <c r="BBJ61" s="69"/>
      <c r="BBK61" s="69"/>
      <c r="BBL61" s="69"/>
      <c r="BBM61" s="69"/>
      <c r="BBN61" s="69"/>
      <c r="BBO61" s="69"/>
      <c r="BBP61" s="69"/>
      <c r="BBQ61" s="69"/>
      <c r="BBR61" s="69"/>
      <c r="BBS61" s="69"/>
      <c r="BBT61" s="69"/>
      <c r="BBU61" s="69"/>
      <c r="BBV61" s="69"/>
      <c r="BBW61" s="69"/>
      <c r="BBX61" s="69"/>
      <c r="BBY61" s="69"/>
      <c r="BBZ61" s="69"/>
      <c r="BCA61" s="69"/>
      <c r="BCB61" s="69"/>
      <c r="BCC61" s="69"/>
      <c r="BCD61" s="69"/>
      <c r="BCE61" s="69"/>
      <c r="BCF61" s="69"/>
      <c r="BCG61" s="69"/>
      <c r="BCH61" s="69"/>
      <c r="BCI61" s="69"/>
      <c r="BCJ61" s="69"/>
      <c r="BCK61" s="69"/>
      <c r="BCL61" s="69"/>
      <c r="BCM61" s="69"/>
      <c r="BCN61" s="69"/>
      <c r="BCO61" s="69"/>
      <c r="BCP61" s="69"/>
      <c r="BCQ61" s="69"/>
      <c r="BCR61" s="69"/>
      <c r="BCS61" s="69"/>
      <c r="BCT61" s="69"/>
      <c r="BCU61" s="69"/>
      <c r="BCV61" s="69"/>
      <c r="BCW61" s="69"/>
      <c r="BCX61" s="69"/>
      <c r="BCY61" s="69"/>
      <c r="BCZ61" s="69"/>
      <c r="BDA61" s="69"/>
      <c r="BDB61" s="69"/>
      <c r="BDC61" s="69"/>
      <c r="BDD61" s="69"/>
      <c r="BDE61" s="69"/>
      <c r="BDF61" s="69"/>
      <c r="BDG61" s="69"/>
      <c r="BDH61" s="69"/>
      <c r="BDI61" s="69"/>
      <c r="BDJ61" s="69"/>
      <c r="BDK61" s="69"/>
      <c r="BDL61" s="69"/>
      <c r="BDM61" s="69"/>
      <c r="BDN61" s="69"/>
      <c r="BDO61" s="69"/>
      <c r="BDP61" s="69"/>
      <c r="BDQ61" s="69"/>
      <c r="BDR61" s="69"/>
      <c r="BDS61" s="69"/>
      <c r="BDT61" s="69"/>
      <c r="BDU61" s="69"/>
      <c r="BDV61" s="69"/>
      <c r="BDW61" s="69"/>
      <c r="BDX61" s="69"/>
      <c r="BDY61" s="69"/>
      <c r="BDZ61" s="69"/>
      <c r="BEA61" s="69"/>
      <c r="BEB61" s="69"/>
      <c r="BEC61" s="69"/>
      <c r="BED61" s="69"/>
      <c r="BEE61" s="69"/>
      <c r="BEF61" s="69"/>
      <c r="BEG61" s="69"/>
      <c r="BEH61" s="69"/>
      <c r="BEI61" s="69"/>
      <c r="BEJ61" s="69"/>
      <c r="BEK61" s="69"/>
      <c r="BEL61" s="69"/>
      <c r="BEM61" s="69"/>
      <c r="BEN61" s="69"/>
      <c r="BEO61" s="69"/>
      <c r="BEP61" s="69"/>
      <c r="BEQ61" s="69"/>
      <c r="BER61" s="69"/>
      <c r="BES61" s="69"/>
      <c r="BET61" s="69"/>
      <c r="BEU61" s="69"/>
      <c r="BEV61" s="69"/>
      <c r="BEW61" s="69"/>
      <c r="BEX61" s="69"/>
      <c r="BEY61" s="69"/>
      <c r="BEZ61" s="69"/>
      <c r="BFA61" s="69"/>
      <c r="BFB61" s="69"/>
      <c r="BFC61" s="69"/>
      <c r="BFD61" s="69"/>
      <c r="BFE61" s="69"/>
      <c r="BFF61" s="69"/>
      <c r="BFG61" s="69"/>
      <c r="BFH61" s="69"/>
      <c r="BFI61" s="69"/>
      <c r="BFJ61" s="69"/>
      <c r="BFK61" s="69"/>
      <c r="BFL61" s="69"/>
      <c r="BFM61" s="69"/>
      <c r="BFN61" s="69"/>
      <c r="BFO61" s="69"/>
      <c r="BFP61" s="69"/>
      <c r="BFQ61" s="69"/>
      <c r="BFR61" s="69"/>
      <c r="BFS61" s="69"/>
      <c r="BFT61" s="69"/>
      <c r="BFU61" s="69"/>
      <c r="BFV61" s="69"/>
      <c r="BFW61" s="69"/>
      <c r="BFX61" s="69"/>
      <c r="BFY61" s="69"/>
      <c r="BFZ61" s="69"/>
      <c r="BGA61" s="69"/>
      <c r="BGB61" s="69"/>
      <c r="BGC61" s="69"/>
      <c r="BGD61" s="69"/>
      <c r="BGE61" s="69"/>
      <c r="BGF61" s="69"/>
      <c r="BGG61" s="69"/>
      <c r="BGH61" s="69"/>
      <c r="BGI61" s="69"/>
      <c r="BGJ61" s="69"/>
      <c r="BGK61" s="69"/>
      <c r="BGL61" s="69"/>
      <c r="BGM61" s="69"/>
      <c r="BGN61" s="69"/>
      <c r="BGO61" s="69"/>
      <c r="BGP61" s="69"/>
      <c r="BGQ61" s="69"/>
      <c r="BGR61" s="69"/>
      <c r="BGS61" s="69"/>
      <c r="BGT61" s="69"/>
      <c r="BGU61" s="69"/>
      <c r="BGV61" s="69"/>
      <c r="BGW61" s="69"/>
      <c r="BGX61" s="69"/>
      <c r="BGY61" s="69"/>
      <c r="BGZ61" s="69"/>
      <c r="BHA61" s="69"/>
      <c r="BHB61" s="69"/>
      <c r="BHC61" s="69"/>
      <c r="BHD61" s="69"/>
      <c r="BHE61" s="69"/>
      <c r="BHF61" s="69"/>
      <c r="BHG61" s="69"/>
      <c r="BHH61" s="69"/>
      <c r="BHI61" s="69"/>
      <c r="BHJ61" s="69"/>
      <c r="BHK61" s="69"/>
      <c r="BHL61" s="69"/>
      <c r="BHM61" s="69"/>
      <c r="BHN61" s="69"/>
      <c r="BHO61" s="69"/>
      <c r="BHP61" s="69"/>
      <c r="BHQ61" s="69"/>
      <c r="BHR61" s="69"/>
      <c r="BHS61" s="69"/>
      <c r="BHT61" s="69"/>
      <c r="BHU61" s="69"/>
      <c r="BHV61" s="69"/>
      <c r="BHW61" s="69"/>
      <c r="BHX61" s="69"/>
      <c r="BHY61" s="69"/>
      <c r="BHZ61" s="69"/>
      <c r="BIA61" s="69"/>
      <c r="BIB61" s="69"/>
      <c r="BIC61" s="69"/>
      <c r="BID61" s="69"/>
      <c r="BIE61" s="69"/>
      <c r="BIF61" s="69"/>
      <c r="BIG61" s="69"/>
      <c r="BIH61" s="69"/>
      <c r="BII61" s="69"/>
      <c r="BIJ61" s="69"/>
      <c r="BIK61" s="69"/>
      <c r="BIL61" s="69"/>
      <c r="BIM61" s="69"/>
      <c r="BIN61" s="69"/>
      <c r="BIO61" s="69"/>
      <c r="BIP61" s="69"/>
      <c r="BIQ61" s="69"/>
      <c r="BIR61" s="69"/>
      <c r="BIS61" s="69"/>
      <c r="BIT61" s="69"/>
      <c r="BIU61" s="69"/>
      <c r="BIV61" s="69"/>
      <c r="BIW61" s="69"/>
      <c r="BIX61" s="69"/>
      <c r="BIY61" s="69"/>
      <c r="BIZ61" s="69"/>
      <c r="BJA61" s="69"/>
      <c r="BJB61" s="69"/>
      <c r="BJC61" s="69"/>
      <c r="BJD61" s="69"/>
      <c r="BJE61" s="69"/>
      <c r="BJF61" s="69"/>
      <c r="BJG61" s="69"/>
      <c r="BJH61" s="69"/>
      <c r="BJI61" s="69"/>
      <c r="BJJ61" s="69"/>
      <c r="BJK61" s="69"/>
      <c r="BJL61" s="69"/>
      <c r="BJM61" s="69"/>
      <c r="BJN61" s="69"/>
      <c r="BJO61" s="69"/>
      <c r="BJP61" s="69"/>
      <c r="BJQ61" s="69"/>
      <c r="BJR61" s="69"/>
      <c r="BJS61" s="69"/>
      <c r="BJT61" s="69"/>
      <c r="BJU61" s="69"/>
      <c r="BJV61" s="69"/>
      <c r="BJW61" s="69"/>
      <c r="BJX61" s="69"/>
      <c r="BJY61" s="69"/>
      <c r="BJZ61" s="69"/>
      <c r="BKA61" s="69"/>
      <c r="BKB61" s="69"/>
      <c r="BKC61" s="69"/>
      <c r="BKD61" s="69"/>
      <c r="BKE61" s="69"/>
      <c r="BKF61" s="69"/>
      <c r="BKG61" s="69"/>
      <c r="BKH61" s="69"/>
      <c r="BKI61" s="69"/>
      <c r="BKJ61" s="69"/>
      <c r="BKK61" s="69"/>
      <c r="BKL61" s="69"/>
      <c r="BKM61" s="69"/>
      <c r="BKN61" s="69"/>
      <c r="BKO61" s="69"/>
      <c r="BKP61" s="69"/>
      <c r="BKQ61" s="69"/>
      <c r="BKR61" s="69"/>
      <c r="BKS61" s="69"/>
      <c r="BKT61" s="69"/>
      <c r="BKU61" s="69"/>
      <c r="BKV61" s="69"/>
      <c r="BKW61" s="69"/>
      <c r="BKX61" s="69"/>
      <c r="BKY61" s="69"/>
      <c r="BKZ61" s="69"/>
      <c r="BLA61" s="69"/>
      <c r="BLB61" s="69"/>
      <c r="BLC61" s="69"/>
      <c r="BLD61" s="69"/>
      <c r="BLE61" s="69"/>
      <c r="BLF61" s="69"/>
      <c r="BLG61" s="69"/>
      <c r="BLH61" s="69"/>
      <c r="BLI61" s="69"/>
      <c r="BLJ61" s="69"/>
      <c r="BLK61" s="69"/>
      <c r="BLL61" s="69"/>
      <c r="BLM61" s="69"/>
      <c r="BLN61" s="69"/>
      <c r="BLO61" s="69"/>
      <c r="BLP61" s="69"/>
      <c r="BLQ61" s="69"/>
      <c r="BLR61" s="69"/>
      <c r="BLS61" s="69"/>
      <c r="BLT61" s="69"/>
      <c r="BLU61" s="69"/>
      <c r="BLV61" s="69"/>
      <c r="BLW61" s="69"/>
      <c r="BLX61" s="69"/>
      <c r="BLY61" s="69"/>
      <c r="BLZ61" s="69"/>
      <c r="BMA61" s="69"/>
      <c r="BMB61" s="69"/>
      <c r="BMC61" s="69"/>
      <c r="BMD61" s="69"/>
      <c r="BME61" s="69"/>
      <c r="BMF61" s="69"/>
      <c r="BMG61" s="69"/>
      <c r="BMH61" s="69"/>
      <c r="BMI61" s="69"/>
      <c r="BMJ61" s="69"/>
      <c r="BMK61" s="69"/>
      <c r="BML61" s="69"/>
      <c r="BMM61" s="69"/>
      <c r="BMN61" s="69"/>
      <c r="BMO61" s="69"/>
      <c r="BMP61" s="69"/>
      <c r="BMQ61" s="69"/>
      <c r="BMR61" s="69"/>
      <c r="BMS61" s="69"/>
      <c r="BMT61" s="69"/>
      <c r="BMU61" s="69"/>
      <c r="BMV61" s="69"/>
      <c r="BMW61" s="69"/>
      <c r="BMX61" s="69"/>
      <c r="BMY61" s="69"/>
      <c r="BMZ61" s="69"/>
      <c r="BNA61" s="69"/>
      <c r="BNB61" s="69"/>
      <c r="BNC61" s="69"/>
      <c r="BND61" s="69"/>
      <c r="BNE61" s="69"/>
      <c r="BNF61" s="69"/>
      <c r="BNG61" s="69"/>
      <c r="BNH61" s="69"/>
      <c r="BNI61" s="69"/>
      <c r="BNJ61" s="69"/>
      <c r="BNK61" s="69"/>
      <c r="BNL61" s="69"/>
      <c r="BNM61" s="69"/>
      <c r="BNN61" s="69"/>
      <c r="BNO61" s="69"/>
      <c r="BNP61" s="69"/>
      <c r="BNQ61" s="69"/>
      <c r="BNR61" s="69"/>
      <c r="BNS61" s="69"/>
      <c r="BNT61" s="69"/>
      <c r="BNU61" s="69"/>
      <c r="BNV61" s="69"/>
      <c r="BNW61" s="69"/>
      <c r="BNX61" s="69"/>
      <c r="BNY61" s="69"/>
      <c r="BNZ61" s="69"/>
      <c r="BOA61" s="69"/>
      <c r="BOB61" s="69"/>
      <c r="BOC61" s="69"/>
      <c r="BOD61" s="69"/>
      <c r="BOE61" s="69"/>
      <c r="BOF61" s="69"/>
      <c r="BOG61" s="69"/>
      <c r="BOH61" s="69"/>
      <c r="BOI61" s="69"/>
      <c r="BOJ61" s="69"/>
      <c r="BOK61" s="69"/>
      <c r="BOL61" s="69"/>
      <c r="BOM61" s="69"/>
      <c r="BON61" s="69"/>
      <c r="BOO61" s="69"/>
      <c r="BOP61" s="69"/>
      <c r="BOQ61" s="69"/>
      <c r="BOR61" s="69"/>
      <c r="BOS61" s="69"/>
      <c r="BOT61" s="69"/>
      <c r="BOU61" s="69"/>
      <c r="BOV61" s="69"/>
      <c r="BOW61" s="69"/>
      <c r="BOX61" s="69"/>
      <c r="BOY61" s="69"/>
      <c r="BOZ61" s="69"/>
      <c r="BPA61" s="69"/>
      <c r="BPB61" s="69"/>
      <c r="BPC61" s="69"/>
      <c r="BPD61" s="69"/>
      <c r="BPE61" s="69"/>
      <c r="BPF61" s="69"/>
      <c r="BPG61" s="69"/>
      <c r="BPH61" s="69"/>
      <c r="BPI61" s="69"/>
      <c r="BPJ61" s="69"/>
      <c r="BPK61" s="69"/>
      <c r="BPL61" s="69"/>
      <c r="BPM61" s="69"/>
      <c r="BPN61" s="69"/>
      <c r="BPO61" s="69"/>
      <c r="BPP61" s="69"/>
      <c r="BPQ61" s="69"/>
      <c r="BPR61" s="69"/>
      <c r="BPS61" s="69"/>
      <c r="BPT61" s="69"/>
      <c r="BPU61" s="69"/>
      <c r="BPV61" s="69"/>
      <c r="BPW61" s="69"/>
      <c r="BPX61" s="69"/>
      <c r="BPY61" s="69"/>
      <c r="BPZ61" s="69"/>
      <c r="BQA61" s="69"/>
      <c r="BQB61" s="69"/>
      <c r="BQC61" s="69"/>
      <c r="BQD61" s="69"/>
      <c r="BQE61" s="69"/>
      <c r="BQF61" s="69"/>
      <c r="BQG61" s="69"/>
      <c r="BQH61" s="69"/>
      <c r="BQI61" s="69"/>
      <c r="BQJ61" s="69"/>
      <c r="BQK61" s="69"/>
      <c r="BQL61" s="69"/>
      <c r="BQM61" s="69"/>
      <c r="BQN61" s="69"/>
      <c r="BQO61" s="69"/>
      <c r="BQP61" s="69"/>
      <c r="BQQ61" s="69"/>
      <c r="BQR61" s="69"/>
      <c r="BQS61" s="69"/>
      <c r="BQT61" s="69"/>
      <c r="BQU61" s="69"/>
      <c r="BQV61" s="69"/>
      <c r="BQW61" s="69"/>
      <c r="BQX61" s="69"/>
      <c r="BQY61" s="69"/>
      <c r="BQZ61" s="69"/>
      <c r="BRA61" s="69"/>
      <c r="BRB61" s="69"/>
      <c r="BRC61" s="69"/>
      <c r="BRD61" s="69"/>
      <c r="BRE61" s="69"/>
      <c r="BRF61" s="69"/>
      <c r="BRG61" s="69"/>
      <c r="BRH61" s="69"/>
      <c r="BRI61" s="69"/>
      <c r="BRJ61" s="69"/>
      <c r="BRK61" s="69"/>
      <c r="BRL61" s="69"/>
      <c r="BRM61" s="69"/>
      <c r="BRN61" s="69"/>
      <c r="BRO61" s="69"/>
      <c r="BRP61" s="69"/>
      <c r="BRQ61" s="69"/>
      <c r="BRR61" s="69"/>
      <c r="BRS61" s="69"/>
      <c r="BRT61" s="69"/>
      <c r="BRU61" s="69"/>
      <c r="BRV61" s="69"/>
      <c r="BRW61" s="69"/>
      <c r="BRX61" s="69"/>
      <c r="BRY61" s="69"/>
      <c r="BRZ61" s="69"/>
      <c r="BSA61" s="69"/>
      <c r="BSB61" s="69"/>
      <c r="BSC61" s="69"/>
      <c r="BSD61" s="69"/>
      <c r="BSE61" s="69"/>
      <c r="BSF61" s="69"/>
      <c r="BSG61" s="69"/>
      <c r="BSH61" s="69"/>
      <c r="BSI61" s="69"/>
      <c r="BSJ61" s="69"/>
      <c r="BSK61" s="69"/>
      <c r="BSL61" s="69"/>
      <c r="BSM61" s="69"/>
      <c r="BSN61" s="69"/>
      <c r="BSO61" s="69"/>
      <c r="BSP61" s="69"/>
      <c r="BSQ61" s="69"/>
      <c r="BSR61" s="69"/>
      <c r="BSS61" s="69"/>
      <c r="BST61" s="69"/>
      <c r="BSU61" s="69"/>
      <c r="BSV61" s="69"/>
      <c r="BSW61" s="69"/>
      <c r="BSX61" s="69"/>
      <c r="BSY61" s="69"/>
      <c r="BSZ61" s="69"/>
      <c r="BTA61" s="69"/>
      <c r="BTB61" s="69"/>
      <c r="BTC61" s="69"/>
      <c r="BTD61" s="69"/>
      <c r="BTE61" s="69"/>
      <c r="BTF61" s="69"/>
      <c r="BTG61" s="69"/>
      <c r="BTH61" s="69"/>
      <c r="BTI61" s="69"/>
      <c r="BTJ61" s="69"/>
      <c r="BTK61" s="69"/>
      <c r="BTL61" s="69"/>
      <c r="BTM61" s="69"/>
      <c r="BTN61" s="69"/>
      <c r="BTO61" s="69"/>
      <c r="BTP61" s="69"/>
      <c r="BTQ61" s="69"/>
      <c r="BTR61" s="69"/>
      <c r="BTS61" s="69"/>
      <c r="BTT61" s="69"/>
      <c r="BTU61" s="69"/>
      <c r="BTV61" s="69"/>
      <c r="BTW61" s="69"/>
      <c r="BTX61" s="69"/>
      <c r="BTY61" s="69"/>
      <c r="BTZ61" s="69"/>
      <c r="BUA61" s="69"/>
      <c r="BUB61" s="69"/>
      <c r="BUC61" s="69"/>
      <c r="BUD61" s="69"/>
      <c r="BUE61" s="69"/>
      <c r="BUF61" s="69"/>
      <c r="BUG61" s="69"/>
      <c r="BUH61" s="69"/>
      <c r="BUI61" s="69"/>
      <c r="BUJ61" s="69"/>
      <c r="BUK61" s="69"/>
      <c r="BUL61" s="69"/>
      <c r="BUM61" s="69"/>
      <c r="BUN61" s="69"/>
      <c r="BUO61" s="69"/>
      <c r="BUP61" s="69"/>
      <c r="BUQ61" s="69"/>
      <c r="BUR61" s="69"/>
      <c r="BUS61" s="69"/>
      <c r="BUT61" s="69"/>
      <c r="BUU61" s="69"/>
      <c r="BUV61" s="69"/>
      <c r="BUW61" s="69"/>
      <c r="BUX61" s="69"/>
      <c r="BUY61" s="69"/>
      <c r="BUZ61" s="69"/>
      <c r="BVA61" s="69"/>
      <c r="BVB61" s="69"/>
      <c r="BVC61" s="69"/>
      <c r="BVD61" s="69"/>
      <c r="BVE61" s="69"/>
      <c r="BVF61" s="69"/>
      <c r="BVG61" s="69"/>
      <c r="BVH61" s="69"/>
      <c r="BVI61" s="69"/>
      <c r="BVJ61" s="69"/>
      <c r="BVK61" s="69"/>
      <c r="BVL61" s="69"/>
      <c r="BVM61" s="69"/>
      <c r="BVN61" s="69"/>
      <c r="BVO61" s="69"/>
      <c r="BVP61" s="69"/>
      <c r="BVQ61" s="69"/>
      <c r="BVR61" s="69"/>
      <c r="BVS61" s="69"/>
      <c r="BVT61" s="69"/>
      <c r="BVU61" s="69"/>
      <c r="BVV61" s="69"/>
      <c r="BVW61" s="69"/>
      <c r="BVX61" s="69"/>
      <c r="BVY61" s="69"/>
      <c r="BVZ61" s="69"/>
      <c r="BWA61" s="69"/>
      <c r="BWB61" s="69"/>
      <c r="BWC61" s="69"/>
      <c r="BWD61" s="69"/>
      <c r="BWE61" s="69"/>
      <c r="BWF61" s="69"/>
      <c r="BWG61" s="69"/>
      <c r="BWH61" s="69"/>
      <c r="BWI61" s="69"/>
      <c r="BWJ61" s="69"/>
      <c r="BWK61" s="69"/>
      <c r="BWL61" s="69"/>
      <c r="BWM61" s="69"/>
      <c r="BWN61" s="69"/>
      <c r="BWO61" s="69"/>
      <c r="BWP61" s="69"/>
      <c r="BWQ61" s="69"/>
      <c r="BWR61" s="69"/>
      <c r="BWS61" s="69"/>
      <c r="BWT61" s="69"/>
      <c r="BWU61" s="69"/>
      <c r="BWV61" s="69"/>
      <c r="BWW61" s="69"/>
      <c r="BWX61" s="69"/>
      <c r="BWY61" s="69"/>
      <c r="BWZ61" s="69"/>
      <c r="BXA61" s="69"/>
      <c r="BXB61" s="69"/>
      <c r="BXC61" s="69"/>
      <c r="BXD61" s="69"/>
      <c r="BXE61" s="69"/>
      <c r="BXF61" s="69"/>
      <c r="BXG61" s="69"/>
      <c r="BXH61" s="69"/>
      <c r="BXI61" s="69"/>
      <c r="BXJ61" s="69"/>
      <c r="BXK61" s="69"/>
      <c r="BXL61" s="69"/>
      <c r="BXM61" s="69"/>
      <c r="BXN61" s="69"/>
      <c r="BXO61" s="69"/>
      <c r="BXP61" s="69"/>
      <c r="BXQ61" s="69"/>
      <c r="BXR61" s="69"/>
      <c r="BXS61" s="69"/>
      <c r="BXT61" s="69"/>
      <c r="BXU61" s="69"/>
      <c r="BXV61" s="69"/>
      <c r="BXW61" s="69"/>
      <c r="BXX61" s="69"/>
      <c r="BXY61" s="69"/>
      <c r="BXZ61" s="69"/>
      <c r="BYA61" s="69"/>
      <c r="BYB61" s="69"/>
      <c r="BYC61" s="69"/>
      <c r="BYD61" s="69"/>
      <c r="BYE61" s="69"/>
      <c r="BYF61" s="69"/>
      <c r="BYG61" s="69"/>
      <c r="BYH61" s="69"/>
      <c r="BYI61" s="69"/>
      <c r="BYJ61" s="69"/>
      <c r="BYK61" s="69"/>
      <c r="BYL61" s="69"/>
      <c r="BYM61" s="69"/>
      <c r="BYN61" s="69"/>
      <c r="BYO61" s="69"/>
      <c r="BYP61" s="69"/>
      <c r="BYQ61" s="69"/>
      <c r="BYR61" s="69"/>
      <c r="BYS61" s="69"/>
      <c r="BYT61" s="69"/>
      <c r="BYU61" s="69"/>
      <c r="BYV61" s="69"/>
      <c r="BYW61" s="69"/>
      <c r="BYX61" s="69"/>
      <c r="BYY61" s="69"/>
      <c r="BYZ61" s="69"/>
      <c r="BZA61" s="69"/>
      <c r="BZB61" s="69"/>
      <c r="BZC61" s="69"/>
      <c r="BZD61" s="69"/>
      <c r="BZE61" s="69"/>
      <c r="BZF61" s="69"/>
      <c r="BZG61" s="69"/>
      <c r="BZH61" s="69"/>
      <c r="BZI61" s="69"/>
      <c r="BZJ61" s="69"/>
      <c r="BZK61" s="69"/>
      <c r="BZL61" s="69"/>
      <c r="BZM61" s="69"/>
      <c r="BZN61" s="69"/>
      <c r="BZO61" s="69"/>
      <c r="BZP61" s="69"/>
      <c r="BZQ61" s="69"/>
      <c r="BZR61" s="69"/>
      <c r="BZS61" s="69"/>
      <c r="BZT61" s="69"/>
      <c r="BZU61" s="69"/>
      <c r="BZV61" s="69"/>
      <c r="BZW61" s="69"/>
      <c r="BZX61" s="69"/>
      <c r="BZY61" s="69"/>
      <c r="BZZ61" s="69"/>
      <c r="CAA61" s="69"/>
      <c r="CAB61" s="69"/>
      <c r="CAC61" s="69"/>
      <c r="CAD61" s="69"/>
      <c r="CAE61" s="69"/>
      <c r="CAF61" s="69"/>
      <c r="CAG61" s="69"/>
      <c r="CAH61" s="69"/>
      <c r="CAI61" s="69"/>
      <c r="CAJ61" s="69"/>
      <c r="CAK61" s="69"/>
      <c r="CAL61" s="69"/>
      <c r="CAM61" s="69"/>
      <c r="CAN61" s="69"/>
      <c r="CAO61" s="69"/>
      <c r="CAP61" s="69"/>
      <c r="CAQ61" s="69"/>
      <c r="CAR61" s="69"/>
      <c r="CAS61" s="69"/>
      <c r="CAT61" s="69"/>
      <c r="CAU61" s="69"/>
      <c r="CAV61" s="69"/>
      <c r="CAW61" s="69"/>
      <c r="CAX61" s="69"/>
      <c r="CAY61" s="69"/>
      <c r="CAZ61" s="69"/>
      <c r="CBA61" s="69"/>
      <c r="CBB61" s="69"/>
      <c r="CBC61" s="69"/>
      <c r="CBD61" s="69"/>
      <c r="CBE61" s="69"/>
      <c r="CBF61" s="69"/>
      <c r="CBG61" s="69"/>
      <c r="CBH61" s="69"/>
      <c r="CBI61" s="69"/>
      <c r="CBJ61" s="69"/>
      <c r="CBK61" s="69"/>
      <c r="CBL61" s="69"/>
      <c r="CBM61" s="69"/>
      <c r="CBN61" s="69"/>
      <c r="CBO61" s="69"/>
      <c r="CBP61" s="69"/>
      <c r="CBQ61" s="69"/>
      <c r="CBR61" s="69"/>
      <c r="CBS61" s="69"/>
      <c r="CBT61" s="69"/>
      <c r="CBU61" s="69"/>
      <c r="CBV61" s="69"/>
      <c r="CBW61" s="69"/>
      <c r="CBX61" s="69"/>
      <c r="CBY61" s="69"/>
      <c r="CBZ61" s="69"/>
      <c r="CCA61" s="69"/>
      <c r="CCB61" s="69"/>
      <c r="CCC61" s="69"/>
      <c r="CCD61" s="69"/>
      <c r="CCE61" s="69"/>
      <c r="CCF61" s="69"/>
      <c r="CCG61" s="69"/>
      <c r="CCH61" s="69"/>
      <c r="CCI61" s="69"/>
      <c r="CCJ61" s="69"/>
      <c r="CCK61" s="69"/>
      <c r="CCL61" s="69"/>
      <c r="CCM61" s="69"/>
      <c r="CCN61" s="69"/>
      <c r="CCO61" s="69"/>
      <c r="CCP61" s="69"/>
      <c r="CCQ61" s="69"/>
      <c r="CCR61" s="69"/>
      <c r="CCS61" s="69"/>
      <c r="CCT61" s="69"/>
      <c r="CCU61" s="69"/>
      <c r="CCV61" s="69"/>
      <c r="CCW61" s="69"/>
      <c r="CCX61" s="69"/>
      <c r="CCY61" s="69"/>
      <c r="CCZ61" s="69"/>
      <c r="CDA61" s="69"/>
      <c r="CDB61" s="69"/>
      <c r="CDC61" s="69"/>
      <c r="CDD61" s="69"/>
      <c r="CDE61" s="69"/>
      <c r="CDF61" s="69"/>
      <c r="CDG61" s="69"/>
      <c r="CDH61" s="69"/>
      <c r="CDI61" s="69"/>
      <c r="CDJ61" s="69"/>
      <c r="CDK61" s="69"/>
      <c r="CDL61" s="69"/>
      <c r="CDM61" s="69"/>
      <c r="CDN61" s="69"/>
      <c r="CDO61" s="69"/>
      <c r="CDP61" s="69"/>
      <c r="CDQ61" s="69"/>
      <c r="CDR61" s="69"/>
      <c r="CDS61" s="69"/>
      <c r="CDT61" s="69"/>
      <c r="CDU61" s="69"/>
      <c r="CDV61" s="69"/>
      <c r="CDW61" s="69"/>
      <c r="CDX61" s="69"/>
      <c r="CDY61" s="69"/>
      <c r="CDZ61" s="69"/>
      <c r="CEA61" s="69"/>
      <c r="CEB61" s="69"/>
      <c r="CEC61" s="69"/>
      <c r="CED61" s="69"/>
      <c r="CEE61" s="69"/>
      <c r="CEF61" s="69"/>
      <c r="CEG61" s="69"/>
      <c r="CEH61" s="69"/>
      <c r="CEI61" s="69"/>
      <c r="CEJ61" s="69"/>
      <c r="CEK61" s="69"/>
      <c r="CEL61" s="69"/>
      <c r="CEM61" s="69"/>
      <c r="CEN61" s="69"/>
      <c r="CEO61" s="69"/>
      <c r="CEP61" s="69"/>
      <c r="CEQ61" s="69"/>
      <c r="CER61" s="69"/>
      <c r="CES61" s="69"/>
      <c r="CET61" s="69"/>
      <c r="CEU61" s="69"/>
      <c r="CEV61" s="69"/>
      <c r="CEW61" s="69"/>
      <c r="CEX61" s="69"/>
      <c r="CEY61" s="69"/>
      <c r="CEZ61" s="69"/>
      <c r="CFA61" s="69"/>
      <c r="CFB61" s="69"/>
      <c r="CFC61" s="69"/>
      <c r="CFD61" s="69"/>
      <c r="CFE61" s="69"/>
      <c r="CFF61" s="69"/>
      <c r="CFG61" s="69"/>
      <c r="CFH61" s="69"/>
      <c r="CFI61" s="69"/>
      <c r="CFJ61" s="69"/>
      <c r="CFK61" s="69"/>
      <c r="CFL61" s="69"/>
      <c r="CFM61" s="69"/>
      <c r="CFN61" s="69"/>
      <c r="CFO61" s="69"/>
      <c r="CFP61" s="69"/>
      <c r="CFQ61" s="69"/>
      <c r="CFR61" s="69"/>
      <c r="CFS61" s="69"/>
      <c r="CFT61" s="69"/>
      <c r="CFU61" s="69"/>
      <c r="CFV61" s="69"/>
      <c r="CFW61" s="69"/>
      <c r="CFX61" s="69"/>
      <c r="CFY61" s="69"/>
      <c r="CFZ61" s="69"/>
      <c r="CGA61" s="69"/>
      <c r="CGB61" s="69"/>
      <c r="CGC61" s="69"/>
      <c r="CGD61" s="69"/>
      <c r="CGE61" s="69"/>
      <c r="CGF61" s="69"/>
      <c r="CGG61" s="69"/>
      <c r="CGH61" s="69"/>
      <c r="CGI61" s="69"/>
      <c r="CGJ61" s="69"/>
      <c r="CGK61" s="69"/>
      <c r="CGL61" s="69"/>
      <c r="CGM61" s="69"/>
      <c r="CGN61" s="69"/>
      <c r="CGO61" s="69"/>
      <c r="CGP61" s="69"/>
      <c r="CGQ61" s="69"/>
      <c r="CGR61" s="69"/>
      <c r="CGS61" s="69"/>
      <c r="CGT61" s="69"/>
      <c r="CGU61" s="69"/>
      <c r="CGV61" s="69"/>
      <c r="CGW61" s="69"/>
      <c r="CGX61" s="69"/>
      <c r="CGY61" s="69"/>
      <c r="CGZ61" s="69"/>
      <c r="CHA61" s="69"/>
      <c r="CHB61" s="69"/>
      <c r="CHC61" s="69"/>
      <c r="CHD61" s="69"/>
      <c r="CHE61" s="69"/>
      <c r="CHF61" s="69"/>
      <c r="CHG61" s="69"/>
      <c r="CHH61" s="69"/>
      <c r="CHI61" s="69"/>
      <c r="CHJ61" s="69"/>
      <c r="CHK61" s="69"/>
      <c r="CHL61" s="69"/>
      <c r="CHM61" s="69"/>
      <c r="CHN61" s="69"/>
      <c r="CHO61" s="69"/>
      <c r="CHP61" s="69"/>
      <c r="CHQ61" s="69"/>
      <c r="CHR61" s="69"/>
      <c r="CHS61" s="69"/>
      <c r="CHT61" s="69"/>
      <c r="CHU61" s="69"/>
      <c r="CHV61" s="69"/>
      <c r="CHW61" s="69"/>
      <c r="CHX61" s="69"/>
      <c r="CHY61" s="69"/>
      <c r="CHZ61" s="69"/>
      <c r="CIA61" s="69"/>
      <c r="CIB61" s="69"/>
      <c r="CIC61" s="69"/>
      <c r="CID61" s="69"/>
      <c r="CIE61" s="69"/>
      <c r="CIF61" s="69"/>
      <c r="CIG61" s="69"/>
      <c r="CIH61" s="69"/>
      <c r="CII61" s="69"/>
      <c r="CIJ61" s="69"/>
      <c r="CIK61" s="69"/>
      <c r="CIL61" s="69"/>
      <c r="CIM61" s="69"/>
      <c r="CIN61" s="69"/>
      <c r="CIO61" s="69"/>
      <c r="CIP61" s="69"/>
      <c r="CIQ61" s="69"/>
      <c r="CIR61" s="69"/>
      <c r="CIS61" s="69"/>
      <c r="CIT61" s="69"/>
      <c r="CIU61" s="69"/>
      <c r="CIV61" s="69"/>
      <c r="CIW61" s="69"/>
      <c r="CIX61" s="69"/>
      <c r="CIY61" s="69"/>
      <c r="CIZ61" s="69"/>
      <c r="CJA61" s="69"/>
      <c r="CJB61" s="69"/>
      <c r="CJC61" s="69"/>
      <c r="CJD61" s="69"/>
      <c r="CJE61" s="69"/>
      <c r="CJF61" s="69"/>
      <c r="CJG61" s="69"/>
      <c r="CJH61" s="69"/>
      <c r="CJI61" s="69"/>
      <c r="CJJ61" s="69"/>
      <c r="CJK61" s="69"/>
      <c r="CJL61" s="69"/>
      <c r="CJM61" s="69"/>
      <c r="CJN61" s="69"/>
      <c r="CJO61" s="69"/>
      <c r="CJP61" s="69"/>
      <c r="CJQ61" s="69"/>
      <c r="CJR61" s="69"/>
      <c r="CJS61" s="69"/>
      <c r="CJT61" s="69"/>
      <c r="CJU61" s="69"/>
      <c r="CJV61" s="69"/>
      <c r="CJW61" s="69"/>
      <c r="CJX61" s="69"/>
      <c r="CJY61" s="69"/>
      <c r="CJZ61" s="69"/>
      <c r="CKA61" s="69"/>
      <c r="CKB61" s="69"/>
      <c r="CKC61" s="69"/>
      <c r="CKD61" s="69"/>
      <c r="CKE61" s="69"/>
      <c r="CKF61" s="69"/>
      <c r="CKG61" s="69"/>
      <c r="CKH61" s="69"/>
      <c r="CKI61" s="69"/>
      <c r="CKJ61" s="69"/>
      <c r="CKK61" s="69"/>
      <c r="CKL61" s="69"/>
      <c r="CKM61" s="69"/>
      <c r="CKN61" s="69"/>
      <c r="CKO61" s="69"/>
      <c r="CKP61" s="69"/>
      <c r="CKQ61" s="69"/>
      <c r="CKR61" s="69"/>
      <c r="CKS61" s="69"/>
      <c r="CKT61" s="69"/>
      <c r="CKU61" s="69"/>
      <c r="CKV61" s="69"/>
      <c r="CKW61" s="69"/>
      <c r="CKX61" s="69"/>
      <c r="CKY61" s="69"/>
      <c r="CKZ61" s="69"/>
      <c r="CLA61" s="69"/>
      <c r="CLB61" s="69"/>
      <c r="CLC61" s="69"/>
      <c r="CLD61" s="69"/>
      <c r="CLE61" s="69"/>
      <c r="CLF61" s="69"/>
      <c r="CLG61" s="69"/>
      <c r="CLH61" s="69"/>
      <c r="CLI61" s="69"/>
      <c r="CLJ61" s="69"/>
      <c r="CLK61" s="69"/>
      <c r="CLL61" s="69"/>
      <c r="CLM61" s="69"/>
      <c r="CLN61" s="69"/>
      <c r="CLO61" s="69"/>
      <c r="CLP61" s="69"/>
      <c r="CLQ61" s="69"/>
      <c r="CLR61" s="69"/>
      <c r="CLS61" s="69"/>
      <c r="CLT61" s="69"/>
      <c r="CLU61" s="69"/>
      <c r="CLV61" s="69"/>
      <c r="CLW61" s="69"/>
      <c r="CLX61" s="69"/>
      <c r="CLY61" s="69"/>
      <c r="CLZ61" s="69"/>
      <c r="CMA61" s="69"/>
      <c r="CMB61" s="69"/>
      <c r="CMC61" s="69"/>
      <c r="CMD61" s="69"/>
      <c r="CME61" s="69"/>
      <c r="CMF61" s="69"/>
      <c r="CMG61" s="69"/>
      <c r="CMH61" s="69"/>
      <c r="CMI61" s="69"/>
      <c r="CMJ61" s="69"/>
      <c r="CMK61" s="69"/>
      <c r="CML61" s="69"/>
      <c r="CMM61" s="69"/>
      <c r="CMN61" s="69"/>
      <c r="CMO61" s="69"/>
      <c r="CMP61" s="69"/>
      <c r="CMQ61" s="69"/>
      <c r="CMR61" s="69"/>
      <c r="CMS61" s="69"/>
      <c r="CMT61" s="69"/>
      <c r="CMU61" s="69"/>
      <c r="CMV61" s="69"/>
      <c r="CMW61" s="69"/>
      <c r="CMX61" s="69"/>
      <c r="CMY61" s="69"/>
      <c r="CMZ61" s="69"/>
      <c r="CNA61" s="69"/>
      <c r="CNB61" s="69"/>
      <c r="CNC61" s="69"/>
      <c r="CND61" s="69"/>
      <c r="CNE61" s="69"/>
      <c r="CNF61" s="69"/>
      <c r="CNG61" s="69"/>
      <c r="CNH61" s="69"/>
      <c r="CNI61" s="69"/>
      <c r="CNJ61" s="69"/>
      <c r="CNK61" s="69"/>
      <c r="CNL61" s="69"/>
      <c r="CNM61" s="69"/>
      <c r="CNN61" s="69"/>
      <c r="CNO61" s="69"/>
      <c r="CNP61" s="69"/>
      <c r="CNQ61" s="69"/>
      <c r="CNR61" s="69"/>
      <c r="CNS61" s="69"/>
      <c r="CNT61" s="69"/>
      <c r="CNU61" s="69"/>
      <c r="CNV61" s="69"/>
      <c r="CNW61" s="69"/>
      <c r="CNX61" s="69"/>
      <c r="CNY61" s="69"/>
      <c r="CNZ61" s="69"/>
      <c r="COA61" s="69"/>
      <c r="COB61" s="69"/>
      <c r="COC61" s="69"/>
      <c r="COD61" s="69"/>
      <c r="COE61" s="69"/>
      <c r="COF61" s="69"/>
      <c r="COG61" s="69"/>
      <c r="COH61" s="69"/>
      <c r="COI61" s="69"/>
      <c r="COJ61" s="69"/>
      <c r="COK61" s="69"/>
      <c r="COL61" s="69"/>
      <c r="COM61" s="69"/>
      <c r="CON61" s="69"/>
      <c r="COO61" s="69"/>
      <c r="COP61" s="69"/>
      <c r="COQ61" s="69"/>
      <c r="COR61" s="69"/>
      <c r="COS61" s="69"/>
      <c r="COT61" s="69"/>
      <c r="COU61" s="69"/>
      <c r="COV61" s="69"/>
      <c r="COW61" s="69"/>
      <c r="COX61" s="69"/>
      <c r="COY61" s="69"/>
      <c r="COZ61" s="69"/>
      <c r="CPA61" s="69"/>
      <c r="CPB61" s="69"/>
      <c r="CPC61" s="69"/>
      <c r="CPD61" s="69"/>
      <c r="CPE61" s="69"/>
      <c r="CPF61" s="69"/>
      <c r="CPG61" s="69"/>
      <c r="CPH61" s="69"/>
      <c r="CPI61" s="69"/>
      <c r="CPJ61" s="69"/>
      <c r="CPK61" s="69"/>
      <c r="CPL61" s="69"/>
      <c r="CPM61" s="69"/>
      <c r="CPN61" s="69"/>
      <c r="CPO61" s="69"/>
      <c r="CPP61" s="69"/>
      <c r="CPQ61" s="69"/>
      <c r="CPR61" s="69"/>
      <c r="CPS61" s="69"/>
      <c r="CPT61" s="69"/>
      <c r="CPU61" s="69"/>
      <c r="CPV61" s="69"/>
      <c r="CPW61" s="69"/>
      <c r="CPX61" s="69"/>
      <c r="CPY61" s="69"/>
      <c r="CPZ61" s="69"/>
      <c r="CQA61" s="69"/>
      <c r="CQB61" s="69"/>
      <c r="CQC61" s="69"/>
      <c r="CQD61" s="69"/>
      <c r="CQE61" s="69"/>
      <c r="CQF61" s="69"/>
      <c r="CQG61" s="69"/>
      <c r="CQH61" s="69"/>
      <c r="CQI61" s="69"/>
      <c r="CQJ61" s="69"/>
      <c r="CQK61" s="69"/>
      <c r="CQL61" s="69"/>
      <c r="CQM61" s="69"/>
      <c r="CQN61" s="69"/>
      <c r="CQO61" s="69"/>
      <c r="CQP61" s="69"/>
      <c r="CQQ61" s="69"/>
      <c r="CQR61" s="69"/>
      <c r="CQS61" s="69"/>
      <c r="CQT61" s="69"/>
      <c r="CQU61" s="69"/>
      <c r="CQV61" s="69"/>
      <c r="CQW61" s="69"/>
      <c r="CQX61" s="69"/>
      <c r="CQY61" s="69"/>
      <c r="CQZ61" s="69"/>
      <c r="CRA61" s="69"/>
      <c r="CRB61" s="69"/>
      <c r="CRC61" s="69"/>
      <c r="CRD61" s="69"/>
      <c r="CRE61" s="69"/>
      <c r="CRF61" s="69"/>
      <c r="CRG61" s="69"/>
      <c r="CRH61" s="69"/>
      <c r="CRI61" s="69"/>
      <c r="CRJ61" s="69"/>
      <c r="CRK61" s="69"/>
      <c r="CRL61" s="69"/>
      <c r="CRM61" s="69"/>
      <c r="CRN61" s="69"/>
      <c r="CRO61" s="69"/>
      <c r="CRP61" s="69"/>
      <c r="CRQ61" s="69"/>
      <c r="CRR61" s="69"/>
      <c r="CRS61" s="69"/>
      <c r="CRT61" s="69"/>
      <c r="CRU61" s="69"/>
      <c r="CRV61" s="69"/>
      <c r="CRW61" s="69"/>
      <c r="CRX61" s="69"/>
      <c r="CRY61" s="69"/>
      <c r="CRZ61" s="69"/>
      <c r="CSA61" s="69"/>
      <c r="CSB61" s="69"/>
      <c r="CSC61" s="69"/>
      <c r="CSD61" s="69"/>
      <c r="CSE61" s="69"/>
      <c r="CSF61" s="69"/>
      <c r="CSG61" s="69"/>
      <c r="CSH61" s="69"/>
      <c r="CSI61" s="69"/>
      <c r="CSJ61" s="69"/>
      <c r="CSK61" s="69"/>
      <c r="CSL61" s="69"/>
      <c r="CSM61" s="69"/>
      <c r="CSN61" s="69"/>
      <c r="CSO61" s="69"/>
      <c r="CSP61" s="69"/>
      <c r="CSQ61" s="69"/>
      <c r="CSR61" s="69"/>
      <c r="CSS61" s="69"/>
      <c r="CST61" s="69"/>
      <c r="CSU61" s="69"/>
      <c r="CSV61" s="69"/>
      <c r="CSW61" s="69"/>
      <c r="CSX61" s="69"/>
      <c r="CSY61" s="69"/>
      <c r="CSZ61" s="69"/>
      <c r="CTA61" s="69"/>
      <c r="CTB61" s="69"/>
      <c r="CTC61" s="69"/>
      <c r="CTD61" s="69"/>
      <c r="CTE61" s="69"/>
      <c r="CTF61" s="69"/>
      <c r="CTG61" s="69"/>
      <c r="CTH61" s="69"/>
      <c r="CTI61" s="69"/>
      <c r="CTJ61" s="69"/>
      <c r="CTK61" s="69"/>
      <c r="CTL61" s="69"/>
      <c r="CTM61" s="69"/>
      <c r="CTN61" s="69"/>
      <c r="CTO61" s="69"/>
      <c r="CTP61" s="69"/>
      <c r="CTQ61" s="69"/>
      <c r="CTR61" s="69"/>
      <c r="CTS61" s="69"/>
      <c r="CTT61" s="69"/>
      <c r="CTU61" s="69"/>
      <c r="CTV61" s="69"/>
      <c r="CTW61" s="69"/>
      <c r="CTX61" s="69"/>
      <c r="CTY61" s="69"/>
      <c r="CTZ61" s="69"/>
      <c r="CUA61" s="69"/>
      <c r="CUB61" s="69"/>
      <c r="CUC61" s="69"/>
      <c r="CUD61" s="69"/>
      <c r="CUE61" s="69"/>
      <c r="CUF61" s="69"/>
      <c r="CUG61" s="69"/>
      <c r="CUH61" s="69"/>
      <c r="CUI61" s="69"/>
      <c r="CUJ61" s="69"/>
      <c r="CUK61" s="69"/>
      <c r="CUL61" s="69"/>
      <c r="CUM61" s="69"/>
      <c r="CUN61" s="69"/>
      <c r="CUO61" s="69"/>
      <c r="CUP61" s="69"/>
      <c r="CUQ61" s="69"/>
      <c r="CUR61" s="69"/>
      <c r="CUS61" s="69"/>
      <c r="CUT61" s="69"/>
      <c r="CUU61" s="69"/>
      <c r="CUV61" s="69"/>
      <c r="CUW61" s="69"/>
      <c r="CUX61" s="69"/>
      <c r="CUY61" s="69"/>
      <c r="CUZ61" s="69"/>
      <c r="CVA61" s="69"/>
      <c r="CVB61" s="69"/>
      <c r="CVC61" s="69"/>
      <c r="CVD61" s="69"/>
      <c r="CVE61" s="69"/>
      <c r="CVF61" s="69"/>
      <c r="CVG61" s="69"/>
      <c r="CVH61" s="69"/>
      <c r="CVI61" s="69"/>
      <c r="CVJ61" s="69"/>
      <c r="CVK61" s="69"/>
      <c r="CVL61" s="69"/>
      <c r="CVM61" s="69"/>
      <c r="CVN61" s="69"/>
      <c r="CVO61" s="69"/>
      <c r="CVP61" s="69"/>
      <c r="CVQ61" s="69"/>
      <c r="CVR61" s="69"/>
      <c r="CVS61" s="69"/>
      <c r="CVT61" s="69"/>
      <c r="CVU61" s="69"/>
      <c r="CVV61" s="69"/>
      <c r="CVW61" s="69"/>
      <c r="CVX61" s="69"/>
      <c r="CVY61" s="69"/>
      <c r="CVZ61" s="69"/>
      <c r="CWA61" s="69"/>
      <c r="CWB61" s="69"/>
      <c r="CWC61" s="69"/>
      <c r="CWD61" s="69"/>
      <c r="CWE61" s="69"/>
      <c r="CWF61" s="69"/>
      <c r="CWG61" s="69"/>
      <c r="CWH61" s="69"/>
      <c r="CWI61" s="69"/>
      <c r="CWJ61" s="69"/>
      <c r="CWK61" s="69"/>
      <c r="CWL61" s="69"/>
      <c r="CWM61" s="69"/>
      <c r="CWN61" s="69"/>
      <c r="CWO61" s="69"/>
      <c r="CWP61" s="69"/>
      <c r="CWQ61" s="69"/>
      <c r="CWR61" s="69"/>
      <c r="CWS61" s="69"/>
      <c r="CWT61" s="69"/>
      <c r="CWU61" s="69"/>
      <c r="CWV61" s="69"/>
      <c r="CWW61" s="69"/>
      <c r="CWX61" s="69"/>
      <c r="CWY61" s="69"/>
      <c r="CWZ61" s="69"/>
      <c r="CXA61" s="69"/>
      <c r="CXB61" s="69"/>
      <c r="CXC61" s="69"/>
      <c r="CXD61" s="69"/>
      <c r="CXE61" s="69"/>
      <c r="CXF61" s="69"/>
      <c r="CXG61" s="69"/>
      <c r="CXH61" s="69"/>
      <c r="CXI61" s="69"/>
      <c r="CXJ61" s="69"/>
      <c r="CXK61" s="69"/>
      <c r="CXL61" s="69"/>
      <c r="CXM61" s="69"/>
      <c r="CXN61" s="69"/>
      <c r="CXO61" s="69"/>
      <c r="CXP61" s="69"/>
      <c r="CXQ61" s="69"/>
      <c r="CXR61" s="69"/>
      <c r="CXS61" s="69"/>
      <c r="CXT61" s="69"/>
      <c r="CXU61" s="69"/>
      <c r="CXV61" s="69"/>
      <c r="CXW61" s="69"/>
      <c r="CXX61" s="69"/>
      <c r="CXY61" s="69"/>
      <c r="CXZ61" s="69"/>
      <c r="CYA61" s="69"/>
      <c r="CYB61" s="69"/>
      <c r="CYC61" s="69"/>
      <c r="CYD61" s="69"/>
      <c r="CYE61" s="69"/>
      <c r="CYF61" s="69"/>
      <c r="CYG61" s="69"/>
      <c r="CYH61" s="69"/>
      <c r="CYI61" s="69"/>
      <c r="CYJ61" s="69"/>
      <c r="CYK61" s="69"/>
      <c r="CYL61" s="69"/>
      <c r="CYM61" s="69"/>
      <c r="CYN61" s="69"/>
      <c r="CYO61" s="69"/>
      <c r="CYP61" s="69"/>
      <c r="CYQ61" s="69"/>
      <c r="CYR61" s="69"/>
      <c r="CYS61" s="69"/>
      <c r="CYT61" s="69"/>
      <c r="CYU61" s="69"/>
      <c r="CYV61" s="69"/>
      <c r="CYW61" s="69"/>
      <c r="CYX61" s="69"/>
      <c r="CYY61" s="69"/>
      <c r="CYZ61" s="69"/>
      <c r="CZA61" s="69"/>
      <c r="CZB61" s="69"/>
      <c r="CZC61" s="69"/>
      <c r="CZD61" s="69"/>
      <c r="CZE61" s="69"/>
      <c r="CZF61" s="69"/>
      <c r="CZG61" s="69"/>
      <c r="CZH61" s="69"/>
      <c r="CZI61" s="69"/>
      <c r="CZJ61" s="69"/>
      <c r="CZK61" s="69"/>
      <c r="CZL61" s="69"/>
      <c r="CZM61" s="69"/>
      <c r="CZN61" s="69"/>
      <c r="CZO61" s="69"/>
      <c r="CZP61" s="69"/>
      <c r="CZQ61" s="69"/>
      <c r="CZR61" s="69"/>
      <c r="CZS61" s="69"/>
      <c r="CZT61" s="69"/>
      <c r="CZU61" s="69"/>
      <c r="CZV61" s="69"/>
      <c r="CZW61" s="69"/>
      <c r="CZX61" s="69"/>
      <c r="CZY61" s="69"/>
      <c r="CZZ61" s="69"/>
      <c r="DAA61" s="69"/>
      <c r="DAB61" s="69"/>
      <c r="DAC61" s="69"/>
      <c r="DAD61" s="69"/>
      <c r="DAE61" s="69"/>
      <c r="DAF61" s="69"/>
      <c r="DAG61" s="69"/>
      <c r="DAH61" s="69"/>
      <c r="DAI61" s="69"/>
      <c r="DAJ61" s="69"/>
      <c r="DAK61" s="69"/>
      <c r="DAL61" s="69"/>
      <c r="DAM61" s="69"/>
      <c r="DAN61" s="69"/>
      <c r="DAO61" s="69"/>
      <c r="DAP61" s="69"/>
      <c r="DAQ61" s="69"/>
      <c r="DAR61" s="69"/>
      <c r="DAS61" s="69"/>
      <c r="DAT61" s="69"/>
      <c r="DAU61" s="69"/>
      <c r="DAV61" s="69"/>
      <c r="DAW61" s="69"/>
      <c r="DAX61" s="69"/>
      <c r="DAY61" s="69"/>
      <c r="DAZ61" s="69"/>
      <c r="DBA61" s="69"/>
      <c r="DBB61" s="69"/>
      <c r="DBC61" s="69"/>
      <c r="DBD61" s="69"/>
      <c r="DBE61" s="69"/>
      <c r="DBF61" s="69"/>
      <c r="DBG61" s="69"/>
      <c r="DBH61" s="69"/>
      <c r="DBI61" s="69"/>
      <c r="DBJ61" s="69"/>
      <c r="DBK61" s="69"/>
      <c r="DBL61" s="69"/>
      <c r="DBM61" s="69"/>
      <c r="DBN61" s="69"/>
      <c r="DBO61" s="69"/>
      <c r="DBP61" s="69"/>
      <c r="DBQ61" s="69"/>
      <c r="DBR61" s="69"/>
      <c r="DBS61" s="69"/>
      <c r="DBT61" s="69"/>
      <c r="DBU61" s="69"/>
      <c r="DBV61" s="69"/>
      <c r="DBW61" s="69"/>
      <c r="DBX61" s="69"/>
      <c r="DBY61" s="69"/>
      <c r="DBZ61" s="69"/>
      <c r="DCA61" s="69"/>
      <c r="DCB61" s="69"/>
      <c r="DCC61" s="69"/>
      <c r="DCD61" s="69"/>
      <c r="DCE61" s="69"/>
      <c r="DCF61" s="69"/>
      <c r="DCG61" s="69"/>
      <c r="DCH61" s="69"/>
      <c r="DCI61" s="69"/>
      <c r="DCJ61" s="69"/>
      <c r="DCK61" s="69"/>
      <c r="DCL61" s="69"/>
      <c r="DCM61" s="69"/>
      <c r="DCN61" s="69"/>
      <c r="DCO61" s="69"/>
      <c r="DCP61" s="69"/>
      <c r="DCQ61" s="69"/>
      <c r="DCR61" s="69"/>
      <c r="DCS61" s="69"/>
      <c r="DCT61" s="69"/>
      <c r="DCU61" s="69"/>
      <c r="DCV61" s="69"/>
      <c r="DCW61" s="69"/>
      <c r="DCX61" s="69"/>
      <c r="DCY61" s="69"/>
      <c r="DCZ61" s="69"/>
      <c r="DDA61" s="69"/>
      <c r="DDB61" s="69"/>
      <c r="DDC61" s="69"/>
      <c r="DDD61" s="69"/>
      <c r="DDE61" s="69"/>
      <c r="DDF61" s="69"/>
      <c r="DDG61" s="69"/>
      <c r="DDH61" s="69"/>
      <c r="DDI61" s="69"/>
      <c r="DDJ61" s="69"/>
      <c r="DDK61" s="69"/>
      <c r="DDL61" s="69"/>
      <c r="DDM61" s="69"/>
      <c r="DDN61" s="69"/>
      <c r="DDO61" s="69"/>
      <c r="DDP61" s="69"/>
      <c r="DDQ61" s="69"/>
      <c r="DDR61" s="69"/>
      <c r="DDS61" s="69"/>
      <c r="DDT61" s="69"/>
      <c r="DDU61" s="69"/>
      <c r="DDV61" s="69"/>
      <c r="DDW61" s="69"/>
      <c r="DDX61" s="69"/>
      <c r="DDY61" s="69"/>
      <c r="DDZ61" s="69"/>
      <c r="DEA61" s="69"/>
      <c r="DEB61" s="69"/>
      <c r="DEC61" s="69"/>
      <c r="DED61" s="69"/>
      <c r="DEE61" s="69"/>
      <c r="DEF61" s="69"/>
      <c r="DEG61" s="69"/>
      <c r="DEH61" s="69"/>
      <c r="DEI61" s="69"/>
      <c r="DEJ61" s="69"/>
      <c r="DEK61" s="69"/>
      <c r="DEL61" s="69"/>
      <c r="DEM61" s="69"/>
      <c r="DEN61" s="69"/>
      <c r="DEO61" s="69"/>
      <c r="DEP61" s="69"/>
      <c r="DEQ61" s="69"/>
      <c r="DER61" s="69"/>
      <c r="DES61" s="69"/>
      <c r="DET61" s="69"/>
      <c r="DEU61" s="69"/>
      <c r="DEV61" s="69"/>
      <c r="DEW61" s="69"/>
      <c r="DEX61" s="69"/>
      <c r="DEY61" s="69"/>
      <c r="DEZ61" s="69"/>
      <c r="DFA61" s="69"/>
      <c r="DFB61" s="69"/>
      <c r="DFC61" s="69"/>
      <c r="DFD61" s="69"/>
      <c r="DFE61" s="69"/>
      <c r="DFF61" s="69"/>
      <c r="DFG61" s="69"/>
      <c r="DFH61" s="69"/>
      <c r="DFI61" s="69"/>
      <c r="DFJ61" s="69"/>
      <c r="DFK61" s="69"/>
      <c r="DFL61" s="69"/>
      <c r="DFM61" s="69"/>
      <c r="DFN61" s="69"/>
      <c r="DFO61" s="69"/>
      <c r="DFP61" s="69"/>
      <c r="DFQ61" s="69"/>
      <c r="DFR61" s="69"/>
      <c r="DFS61" s="69"/>
      <c r="DFT61" s="69"/>
      <c r="DFU61" s="69"/>
      <c r="DFV61" s="69"/>
      <c r="DFW61" s="69"/>
      <c r="DFX61" s="69"/>
      <c r="DFY61" s="69"/>
      <c r="DFZ61" s="69"/>
      <c r="DGA61" s="69"/>
      <c r="DGB61" s="69"/>
      <c r="DGC61" s="69"/>
      <c r="DGD61" s="69"/>
      <c r="DGE61" s="69"/>
      <c r="DGF61" s="69"/>
      <c r="DGG61" s="69"/>
      <c r="DGH61" s="69"/>
      <c r="DGI61" s="69"/>
      <c r="DGJ61" s="69"/>
      <c r="DGK61" s="69"/>
      <c r="DGL61" s="69"/>
      <c r="DGM61" s="69"/>
      <c r="DGN61" s="69"/>
      <c r="DGO61" s="69"/>
      <c r="DGP61" s="69"/>
      <c r="DGQ61" s="69"/>
      <c r="DGR61" s="69"/>
      <c r="DGS61" s="69"/>
      <c r="DGT61" s="69"/>
      <c r="DGU61" s="69"/>
      <c r="DGV61" s="69"/>
      <c r="DGW61" s="69"/>
      <c r="DGX61" s="69"/>
      <c r="DGY61" s="69"/>
      <c r="DGZ61" s="69"/>
      <c r="DHA61" s="69"/>
      <c r="DHB61" s="69"/>
      <c r="DHC61" s="69"/>
      <c r="DHD61" s="69"/>
      <c r="DHE61" s="69"/>
      <c r="DHF61" s="69"/>
      <c r="DHG61" s="69"/>
      <c r="DHH61" s="69"/>
      <c r="DHI61" s="69"/>
      <c r="DHJ61" s="69"/>
      <c r="DHK61" s="69"/>
      <c r="DHL61" s="69"/>
      <c r="DHM61" s="69"/>
      <c r="DHN61" s="69"/>
      <c r="DHO61" s="69"/>
      <c r="DHP61" s="69"/>
      <c r="DHQ61" s="69"/>
      <c r="DHR61" s="69"/>
      <c r="DHS61" s="69"/>
      <c r="DHT61" s="69"/>
      <c r="DHU61" s="69"/>
      <c r="DHV61" s="69"/>
      <c r="DHW61" s="69"/>
      <c r="DHX61" s="69"/>
      <c r="DHY61" s="69"/>
      <c r="DHZ61" s="69"/>
      <c r="DIA61" s="69"/>
      <c r="DIB61" s="69"/>
      <c r="DIC61" s="69"/>
      <c r="DID61" s="69"/>
      <c r="DIE61" s="69"/>
      <c r="DIF61" s="69"/>
      <c r="DIG61" s="69"/>
      <c r="DIH61" s="69"/>
      <c r="DII61" s="69"/>
      <c r="DIJ61" s="69"/>
      <c r="DIK61" s="69"/>
      <c r="DIL61" s="69"/>
      <c r="DIM61" s="69"/>
      <c r="DIN61" s="69"/>
      <c r="DIO61" s="69"/>
      <c r="DIP61" s="69"/>
      <c r="DIQ61" s="69"/>
      <c r="DIR61" s="69"/>
      <c r="DIS61" s="69"/>
      <c r="DIT61" s="69"/>
      <c r="DIU61" s="69"/>
      <c r="DIV61" s="69"/>
      <c r="DIW61" s="69"/>
      <c r="DIX61" s="69"/>
      <c r="DIY61" s="69"/>
      <c r="DIZ61" s="69"/>
      <c r="DJA61" s="69"/>
      <c r="DJB61" s="69"/>
      <c r="DJC61" s="69"/>
      <c r="DJD61" s="69"/>
      <c r="DJE61" s="69"/>
      <c r="DJF61" s="69"/>
      <c r="DJG61" s="69"/>
      <c r="DJH61" s="69"/>
      <c r="DJI61" s="69"/>
      <c r="DJJ61" s="69"/>
      <c r="DJK61" s="69"/>
      <c r="DJL61" s="69"/>
      <c r="DJM61" s="69"/>
      <c r="DJN61" s="69"/>
      <c r="DJO61" s="69"/>
      <c r="DJP61" s="69"/>
      <c r="DJQ61" s="69"/>
      <c r="DJR61" s="69"/>
      <c r="DJS61" s="69"/>
      <c r="DJT61" s="69"/>
      <c r="DJU61" s="69"/>
      <c r="DJV61" s="69"/>
      <c r="DJW61" s="69"/>
      <c r="DJX61" s="69"/>
      <c r="DJY61" s="69"/>
      <c r="DJZ61" s="69"/>
      <c r="DKA61" s="69"/>
      <c r="DKB61" s="69"/>
      <c r="DKC61" s="69"/>
      <c r="DKD61" s="69"/>
      <c r="DKE61" s="69"/>
      <c r="DKF61" s="69"/>
      <c r="DKG61" s="69"/>
      <c r="DKH61" s="69"/>
      <c r="DKI61" s="69"/>
      <c r="DKJ61" s="69"/>
      <c r="DKK61" s="69"/>
      <c r="DKL61" s="69"/>
      <c r="DKM61" s="69"/>
      <c r="DKN61" s="69"/>
      <c r="DKO61" s="69"/>
      <c r="DKP61" s="69"/>
      <c r="DKQ61" s="69"/>
      <c r="DKR61" s="69"/>
      <c r="DKS61" s="69"/>
      <c r="DKT61" s="69"/>
      <c r="DKU61" s="69"/>
      <c r="DKV61" s="69"/>
      <c r="DKW61" s="69"/>
      <c r="DKX61" s="69"/>
      <c r="DKY61" s="69"/>
      <c r="DKZ61" s="69"/>
      <c r="DLA61" s="69"/>
      <c r="DLB61" s="69"/>
      <c r="DLC61" s="69"/>
      <c r="DLD61" s="69"/>
      <c r="DLE61" s="69"/>
      <c r="DLF61" s="69"/>
      <c r="DLG61" s="69"/>
      <c r="DLH61" s="69"/>
      <c r="DLI61" s="69"/>
      <c r="DLJ61" s="69"/>
      <c r="DLK61" s="69"/>
      <c r="DLL61" s="69"/>
      <c r="DLM61" s="69"/>
      <c r="DLN61" s="69"/>
      <c r="DLO61" s="69"/>
      <c r="DLP61" s="69"/>
      <c r="DLQ61" s="69"/>
      <c r="DLR61" s="69"/>
      <c r="DLS61" s="69"/>
      <c r="DLT61" s="69"/>
      <c r="DLU61" s="69"/>
      <c r="DLV61" s="69"/>
      <c r="DLW61" s="69"/>
      <c r="DLX61" s="69"/>
      <c r="DLY61" s="69"/>
      <c r="DLZ61" s="69"/>
      <c r="DMA61" s="69"/>
      <c r="DMB61" s="69"/>
      <c r="DMC61" s="69"/>
      <c r="DMD61" s="69"/>
      <c r="DME61" s="69"/>
      <c r="DMF61" s="69"/>
      <c r="DMG61" s="69"/>
      <c r="DMH61" s="69"/>
      <c r="DMI61" s="69"/>
      <c r="DMJ61" s="69"/>
      <c r="DMK61" s="69"/>
      <c r="DML61" s="69"/>
      <c r="DMM61" s="69"/>
      <c r="DMN61" s="69"/>
      <c r="DMO61" s="69"/>
      <c r="DMP61" s="69"/>
      <c r="DMQ61" s="69"/>
      <c r="DMR61" s="69"/>
      <c r="DMS61" s="69"/>
      <c r="DMT61" s="69"/>
      <c r="DMU61" s="69"/>
      <c r="DMV61" s="69"/>
      <c r="DMW61" s="69"/>
      <c r="DMX61" s="69"/>
      <c r="DMY61" s="69"/>
      <c r="DMZ61" s="69"/>
      <c r="DNA61" s="69"/>
      <c r="DNB61" s="69"/>
      <c r="DNC61" s="69"/>
      <c r="DND61" s="69"/>
      <c r="DNE61" s="69"/>
      <c r="DNF61" s="69"/>
      <c r="DNG61" s="69"/>
      <c r="DNH61" s="69"/>
      <c r="DNI61" s="69"/>
      <c r="DNJ61" s="69"/>
      <c r="DNK61" s="69"/>
      <c r="DNL61" s="69"/>
      <c r="DNM61" s="69"/>
      <c r="DNN61" s="69"/>
      <c r="DNO61" s="69"/>
      <c r="DNP61" s="69"/>
      <c r="DNQ61" s="69"/>
      <c r="DNR61" s="69"/>
      <c r="DNS61" s="69"/>
      <c r="DNT61" s="69"/>
      <c r="DNU61" s="69"/>
      <c r="DNV61" s="69"/>
      <c r="DNW61" s="69"/>
      <c r="DNX61" s="69"/>
      <c r="DNY61" s="69"/>
      <c r="DNZ61" s="69"/>
      <c r="DOA61" s="69"/>
      <c r="DOB61" s="69"/>
      <c r="DOC61" s="69"/>
      <c r="DOD61" s="69"/>
      <c r="DOE61" s="69"/>
      <c r="DOF61" s="69"/>
      <c r="DOG61" s="69"/>
      <c r="DOH61" s="69"/>
      <c r="DOI61" s="69"/>
      <c r="DOJ61" s="69"/>
      <c r="DOK61" s="69"/>
      <c r="DOL61" s="69"/>
      <c r="DOM61" s="69"/>
      <c r="DON61" s="69"/>
      <c r="DOO61" s="69"/>
      <c r="DOP61" s="69"/>
      <c r="DOQ61" s="69"/>
      <c r="DOR61" s="69"/>
      <c r="DOS61" s="69"/>
      <c r="DOT61" s="69"/>
      <c r="DOU61" s="69"/>
      <c r="DOV61" s="69"/>
      <c r="DOW61" s="69"/>
      <c r="DOX61" s="69"/>
      <c r="DOY61" s="69"/>
      <c r="DOZ61" s="69"/>
      <c r="DPA61" s="69"/>
      <c r="DPB61" s="69"/>
      <c r="DPC61" s="69"/>
      <c r="DPD61" s="69"/>
      <c r="DPE61" s="69"/>
      <c r="DPF61" s="69"/>
      <c r="DPG61" s="69"/>
      <c r="DPH61" s="69"/>
      <c r="DPI61" s="69"/>
      <c r="DPJ61" s="69"/>
      <c r="DPK61" s="69"/>
      <c r="DPL61" s="69"/>
      <c r="DPM61" s="69"/>
      <c r="DPN61" s="69"/>
      <c r="DPO61" s="69"/>
      <c r="DPP61" s="69"/>
      <c r="DPQ61" s="69"/>
      <c r="DPR61" s="69"/>
      <c r="DPS61" s="69"/>
      <c r="DPT61" s="69"/>
      <c r="DPU61" s="69"/>
      <c r="DPV61" s="69"/>
      <c r="DPW61" s="69"/>
      <c r="DPX61" s="69"/>
      <c r="DPY61" s="69"/>
      <c r="DPZ61" s="69"/>
      <c r="DQA61" s="69"/>
      <c r="DQB61" s="69"/>
      <c r="DQC61" s="69"/>
      <c r="DQD61" s="69"/>
      <c r="DQE61" s="69"/>
      <c r="DQF61" s="69"/>
      <c r="DQG61" s="69"/>
      <c r="DQH61" s="69"/>
      <c r="DQI61" s="69"/>
      <c r="DQJ61" s="69"/>
      <c r="DQK61" s="69"/>
      <c r="DQL61" s="69"/>
      <c r="DQM61" s="69"/>
      <c r="DQN61" s="69"/>
      <c r="DQO61" s="69"/>
      <c r="DQP61" s="69"/>
      <c r="DQQ61" s="69"/>
      <c r="DQR61" s="69"/>
      <c r="DQS61" s="69"/>
      <c r="DQT61" s="69"/>
      <c r="DQU61" s="69"/>
      <c r="DQV61" s="69"/>
      <c r="DQW61" s="69"/>
      <c r="DQX61" s="69"/>
      <c r="DQY61" s="69"/>
      <c r="DQZ61" s="69"/>
      <c r="DRA61" s="69"/>
      <c r="DRB61" s="69"/>
      <c r="DRC61" s="69"/>
      <c r="DRD61" s="69"/>
      <c r="DRE61" s="69"/>
      <c r="DRF61" s="69"/>
      <c r="DRG61" s="69"/>
      <c r="DRH61" s="69"/>
      <c r="DRI61" s="69"/>
      <c r="DRJ61" s="69"/>
      <c r="DRK61" s="69"/>
      <c r="DRL61" s="69"/>
      <c r="DRM61" s="69"/>
      <c r="DRN61" s="69"/>
      <c r="DRO61" s="69"/>
      <c r="DRP61" s="69"/>
      <c r="DRQ61" s="69"/>
      <c r="DRR61" s="69"/>
      <c r="DRS61" s="69"/>
      <c r="DRT61" s="69"/>
      <c r="DRU61" s="69"/>
      <c r="DRV61" s="69"/>
      <c r="DRW61" s="69"/>
      <c r="DRX61" s="69"/>
      <c r="DRY61" s="69"/>
      <c r="DRZ61" s="69"/>
      <c r="DSA61" s="69"/>
      <c r="DSB61" s="69"/>
      <c r="DSC61" s="69"/>
      <c r="DSD61" s="69"/>
      <c r="DSE61" s="69"/>
      <c r="DSF61" s="69"/>
      <c r="DSG61" s="69"/>
      <c r="DSH61" s="69"/>
      <c r="DSI61" s="69"/>
      <c r="DSJ61" s="69"/>
      <c r="DSK61" s="69"/>
      <c r="DSL61" s="69"/>
      <c r="DSM61" s="69"/>
      <c r="DSN61" s="69"/>
      <c r="DSO61" s="69"/>
      <c r="DSP61" s="69"/>
      <c r="DSQ61" s="69"/>
      <c r="DSR61" s="69"/>
      <c r="DSS61" s="69"/>
      <c r="DST61" s="69"/>
      <c r="DSU61" s="69"/>
      <c r="DSV61" s="69"/>
      <c r="DSW61" s="69"/>
      <c r="DSX61" s="69"/>
      <c r="DSY61" s="69"/>
      <c r="DSZ61" s="69"/>
      <c r="DTA61" s="69"/>
      <c r="DTB61" s="69"/>
      <c r="DTC61" s="69"/>
      <c r="DTD61" s="69"/>
      <c r="DTE61" s="69"/>
      <c r="DTF61" s="69"/>
      <c r="DTG61" s="69"/>
      <c r="DTH61" s="69"/>
      <c r="DTI61" s="69"/>
      <c r="DTJ61" s="69"/>
      <c r="DTK61" s="69"/>
      <c r="DTL61" s="69"/>
      <c r="DTM61" s="69"/>
      <c r="DTN61" s="69"/>
      <c r="DTO61" s="69"/>
      <c r="DTP61" s="69"/>
      <c r="DTQ61" s="69"/>
      <c r="DTR61" s="69"/>
      <c r="DTS61" s="69"/>
      <c r="DTT61" s="69"/>
      <c r="DTU61" s="69"/>
      <c r="DTV61" s="69"/>
      <c r="DTW61" s="69"/>
      <c r="DTX61" s="69"/>
      <c r="DTY61" s="69"/>
      <c r="DTZ61" s="69"/>
      <c r="DUA61" s="69"/>
      <c r="DUB61" s="69"/>
      <c r="DUC61" s="69"/>
      <c r="DUD61" s="69"/>
      <c r="DUE61" s="69"/>
      <c r="DUF61" s="69"/>
      <c r="DUG61" s="69"/>
      <c r="DUH61" s="69"/>
      <c r="DUI61" s="69"/>
      <c r="DUJ61" s="69"/>
      <c r="DUK61" s="69"/>
      <c r="DUL61" s="69"/>
      <c r="DUM61" s="69"/>
      <c r="DUN61" s="69"/>
      <c r="DUO61" s="69"/>
      <c r="DUP61" s="69"/>
      <c r="DUQ61" s="69"/>
      <c r="DUR61" s="69"/>
      <c r="DUS61" s="69"/>
      <c r="DUT61" s="69"/>
      <c r="DUU61" s="69"/>
      <c r="DUV61" s="69"/>
      <c r="DUW61" s="69"/>
      <c r="DUX61" s="69"/>
      <c r="DUY61" s="69"/>
      <c r="DUZ61" s="69"/>
      <c r="DVA61" s="69"/>
      <c r="DVB61" s="69"/>
      <c r="DVC61" s="69"/>
      <c r="DVD61" s="69"/>
      <c r="DVE61" s="69"/>
      <c r="DVF61" s="69"/>
      <c r="DVG61" s="69"/>
      <c r="DVH61" s="69"/>
      <c r="DVI61" s="69"/>
      <c r="DVJ61" s="69"/>
      <c r="DVK61" s="69"/>
      <c r="DVL61" s="69"/>
      <c r="DVM61" s="69"/>
      <c r="DVN61" s="69"/>
      <c r="DVO61" s="69"/>
      <c r="DVP61" s="69"/>
      <c r="DVQ61" s="69"/>
      <c r="DVR61" s="69"/>
      <c r="DVS61" s="69"/>
      <c r="DVT61" s="69"/>
      <c r="DVU61" s="69"/>
      <c r="DVV61" s="69"/>
      <c r="DVW61" s="69"/>
      <c r="DVX61" s="69"/>
      <c r="DVY61" s="69"/>
      <c r="DVZ61" s="69"/>
      <c r="DWA61" s="69"/>
      <c r="DWB61" s="69"/>
      <c r="DWC61" s="69"/>
      <c r="DWD61" s="69"/>
      <c r="DWE61" s="69"/>
      <c r="DWF61" s="69"/>
      <c r="DWG61" s="69"/>
      <c r="DWH61" s="69"/>
      <c r="DWI61" s="69"/>
      <c r="DWJ61" s="69"/>
      <c r="DWK61" s="69"/>
      <c r="DWL61" s="69"/>
      <c r="DWM61" s="69"/>
      <c r="DWN61" s="69"/>
      <c r="DWO61" s="69"/>
      <c r="DWP61" s="69"/>
      <c r="DWQ61" s="69"/>
      <c r="DWR61" s="69"/>
      <c r="DWS61" s="69"/>
      <c r="DWT61" s="69"/>
      <c r="DWU61" s="69"/>
      <c r="DWV61" s="69"/>
      <c r="DWW61" s="69"/>
      <c r="DWX61" s="69"/>
      <c r="DWY61" s="69"/>
      <c r="DWZ61" s="69"/>
      <c r="DXA61" s="69"/>
      <c r="DXB61" s="69"/>
      <c r="DXC61" s="69"/>
      <c r="DXD61" s="69"/>
      <c r="DXE61" s="69"/>
      <c r="DXF61" s="69"/>
      <c r="DXG61" s="69"/>
      <c r="DXH61" s="69"/>
      <c r="DXI61" s="69"/>
      <c r="DXJ61" s="69"/>
      <c r="DXK61" s="69"/>
      <c r="DXL61" s="69"/>
      <c r="DXM61" s="69"/>
      <c r="DXN61" s="69"/>
      <c r="DXO61" s="69"/>
      <c r="DXP61" s="69"/>
      <c r="DXQ61" s="69"/>
      <c r="DXR61" s="69"/>
      <c r="DXS61" s="69"/>
      <c r="DXT61" s="69"/>
      <c r="DXU61" s="69"/>
      <c r="DXV61" s="69"/>
      <c r="DXW61" s="69"/>
      <c r="DXX61" s="69"/>
      <c r="DXY61" s="69"/>
      <c r="DXZ61" s="69"/>
      <c r="DYA61" s="69"/>
      <c r="DYB61" s="69"/>
      <c r="DYC61" s="69"/>
      <c r="DYD61" s="69"/>
      <c r="DYE61" s="69"/>
      <c r="DYF61" s="69"/>
      <c r="DYG61" s="69"/>
      <c r="DYH61" s="69"/>
      <c r="DYI61" s="69"/>
      <c r="DYJ61" s="69"/>
      <c r="DYK61" s="69"/>
      <c r="DYL61" s="69"/>
      <c r="DYM61" s="69"/>
      <c r="DYN61" s="69"/>
      <c r="DYO61" s="69"/>
      <c r="DYP61" s="69"/>
      <c r="DYQ61" s="69"/>
      <c r="DYR61" s="69"/>
      <c r="DYS61" s="69"/>
      <c r="DYT61" s="69"/>
      <c r="DYU61" s="69"/>
      <c r="DYV61" s="69"/>
      <c r="DYW61" s="69"/>
      <c r="DYX61" s="69"/>
      <c r="DYY61" s="69"/>
      <c r="DYZ61" s="69"/>
      <c r="DZA61" s="69"/>
      <c r="DZB61" s="69"/>
      <c r="DZC61" s="69"/>
      <c r="DZD61" s="69"/>
      <c r="DZE61" s="69"/>
      <c r="DZF61" s="69"/>
      <c r="DZG61" s="69"/>
      <c r="DZH61" s="69"/>
      <c r="DZI61" s="69"/>
      <c r="DZJ61" s="69"/>
      <c r="DZK61" s="69"/>
      <c r="DZL61" s="69"/>
      <c r="DZM61" s="69"/>
      <c r="DZN61" s="69"/>
      <c r="DZO61" s="69"/>
      <c r="DZP61" s="69"/>
      <c r="DZQ61" s="69"/>
      <c r="DZR61" s="69"/>
      <c r="DZS61" s="69"/>
      <c r="DZT61" s="69"/>
      <c r="DZU61" s="69"/>
      <c r="DZV61" s="69"/>
      <c r="DZW61" s="69"/>
      <c r="DZX61" s="69"/>
      <c r="DZY61" s="69"/>
      <c r="DZZ61" s="69"/>
      <c r="EAA61" s="69"/>
      <c r="EAB61" s="69"/>
      <c r="EAC61" s="69"/>
      <c r="EAD61" s="69"/>
      <c r="EAE61" s="69"/>
      <c r="EAF61" s="69"/>
      <c r="EAG61" s="69"/>
      <c r="EAH61" s="69"/>
      <c r="EAI61" s="69"/>
      <c r="EAJ61" s="69"/>
      <c r="EAK61" s="69"/>
      <c r="EAL61" s="69"/>
      <c r="EAM61" s="69"/>
      <c r="EAN61" s="69"/>
      <c r="EAO61" s="69"/>
      <c r="EAP61" s="69"/>
      <c r="EAQ61" s="69"/>
      <c r="EAR61" s="69"/>
      <c r="EAS61" s="69"/>
      <c r="EAT61" s="69"/>
      <c r="EAU61" s="69"/>
      <c r="EAV61" s="69"/>
      <c r="EAW61" s="69"/>
      <c r="EAX61" s="69"/>
      <c r="EAY61" s="69"/>
      <c r="EAZ61" s="69"/>
      <c r="EBA61" s="69"/>
      <c r="EBB61" s="69"/>
      <c r="EBC61" s="69"/>
      <c r="EBD61" s="69"/>
      <c r="EBE61" s="69"/>
      <c r="EBF61" s="69"/>
      <c r="EBG61" s="69"/>
      <c r="EBH61" s="69"/>
      <c r="EBI61" s="69"/>
      <c r="EBJ61" s="69"/>
      <c r="EBK61" s="69"/>
      <c r="EBL61" s="69"/>
      <c r="EBM61" s="69"/>
      <c r="EBN61" s="69"/>
      <c r="EBO61" s="69"/>
      <c r="EBP61" s="69"/>
      <c r="EBQ61" s="69"/>
      <c r="EBR61" s="69"/>
      <c r="EBS61" s="69"/>
      <c r="EBT61" s="69"/>
      <c r="EBU61" s="69"/>
      <c r="EBV61" s="69"/>
      <c r="EBW61" s="69"/>
      <c r="EBX61" s="69"/>
      <c r="EBY61" s="69"/>
      <c r="EBZ61" s="69"/>
      <c r="ECA61" s="69"/>
      <c r="ECB61" s="69"/>
      <c r="ECC61" s="69"/>
      <c r="ECD61" s="69"/>
      <c r="ECE61" s="69"/>
      <c r="ECF61" s="69"/>
      <c r="ECG61" s="69"/>
      <c r="ECH61" s="69"/>
      <c r="ECI61" s="69"/>
      <c r="ECJ61" s="69"/>
      <c r="ECK61" s="69"/>
      <c r="ECL61" s="69"/>
      <c r="ECM61" s="69"/>
      <c r="ECN61" s="69"/>
      <c r="ECO61" s="69"/>
      <c r="ECP61" s="69"/>
      <c r="ECQ61" s="69"/>
      <c r="ECR61" s="69"/>
      <c r="ECS61" s="69"/>
      <c r="ECT61" s="69"/>
      <c r="ECU61" s="69"/>
      <c r="ECV61" s="69"/>
      <c r="ECW61" s="69"/>
      <c r="ECX61" s="69"/>
      <c r="ECY61" s="69"/>
      <c r="ECZ61" s="69"/>
      <c r="EDA61" s="69"/>
      <c r="EDB61" s="69"/>
      <c r="EDC61" s="69"/>
      <c r="EDD61" s="69"/>
      <c r="EDE61" s="69"/>
      <c r="EDF61" s="69"/>
      <c r="EDG61" s="69"/>
      <c r="EDH61" s="69"/>
      <c r="EDI61" s="69"/>
      <c r="EDJ61" s="69"/>
      <c r="EDK61" s="69"/>
      <c r="EDL61" s="69"/>
      <c r="EDM61" s="69"/>
      <c r="EDN61" s="69"/>
      <c r="EDO61" s="69"/>
      <c r="EDP61" s="69"/>
      <c r="EDQ61" s="69"/>
      <c r="EDR61" s="69"/>
      <c r="EDS61" s="69"/>
      <c r="EDT61" s="69"/>
      <c r="EDU61" s="69"/>
      <c r="EDV61" s="69"/>
      <c r="EDW61" s="69"/>
      <c r="EDX61" s="69"/>
      <c r="EDY61" s="69"/>
      <c r="EDZ61" s="69"/>
      <c r="EEA61" s="69"/>
      <c r="EEB61" s="69"/>
      <c r="EEC61" s="69"/>
      <c r="EED61" s="69"/>
      <c r="EEE61" s="69"/>
      <c r="EEF61" s="69"/>
      <c r="EEG61" s="69"/>
      <c r="EEH61" s="69"/>
      <c r="EEI61" s="69"/>
      <c r="EEJ61" s="69"/>
      <c r="EEK61" s="69"/>
      <c r="EEL61" s="69"/>
      <c r="EEM61" s="69"/>
      <c r="EEN61" s="69"/>
      <c r="EEO61" s="69"/>
      <c r="EEP61" s="69"/>
      <c r="EEQ61" s="69"/>
      <c r="EER61" s="69"/>
      <c r="EES61" s="69"/>
      <c r="EET61" s="69"/>
      <c r="EEU61" s="69"/>
      <c r="EEV61" s="69"/>
      <c r="EEW61" s="69"/>
      <c r="EEX61" s="69"/>
      <c r="EEY61" s="69"/>
      <c r="EEZ61" s="69"/>
      <c r="EFA61" s="69"/>
      <c r="EFB61" s="69"/>
      <c r="EFC61" s="69"/>
      <c r="EFD61" s="69"/>
      <c r="EFE61" s="69"/>
      <c r="EFF61" s="69"/>
      <c r="EFG61" s="69"/>
      <c r="EFH61" s="69"/>
      <c r="EFI61" s="69"/>
      <c r="EFJ61" s="69"/>
      <c r="EFK61" s="69"/>
      <c r="EFL61" s="69"/>
      <c r="EFM61" s="69"/>
      <c r="EFN61" s="69"/>
      <c r="EFO61" s="69"/>
      <c r="EFP61" s="69"/>
      <c r="EFQ61" s="69"/>
      <c r="EFR61" s="69"/>
      <c r="EFS61" s="69"/>
      <c r="EFT61" s="69"/>
      <c r="EFU61" s="69"/>
      <c r="EFV61" s="69"/>
      <c r="EFW61" s="69"/>
      <c r="EFX61" s="69"/>
      <c r="EFY61" s="69"/>
      <c r="EFZ61" s="69"/>
      <c r="EGA61" s="69"/>
      <c r="EGB61" s="69"/>
      <c r="EGC61" s="69"/>
      <c r="EGD61" s="69"/>
      <c r="EGE61" s="69"/>
      <c r="EGF61" s="69"/>
      <c r="EGG61" s="69"/>
      <c r="EGH61" s="69"/>
      <c r="EGI61" s="69"/>
      <c r="EGJ61" s="69"/>
      <c r="EGK61" s="69"/>
      <c r="EGL61" s="69"/>
      <c r="EGM61" s="69"/>
      <c r="EGN61" s="69"/>
      <c r="EGO61" s="69"/>
      <c r="EGP61" s="69"/>
      <c r="EGQ61" s="69"/>
      <c r="EGR61" s="69"/>
      <c r="EGS61" s="69"/>
      <c r="EGT61" s="69"/>
      <c r="EGU61" s="69"/>
      <c r="EGV61" s="69"/>
      <c r="EGW61" s="69"/>
      <c r="EGX61" s="69"/>
      <c r="EGY61" s="69"/>
      <c r="EGZ61" s="69"/>
      <c r="EHA61" s="69"/>
      <c r="EHB61" s="69"/>
      <c r="EHC61" s="69"/>
      <c r="EHD61" s="69"/>
      <c r="EHE61" s="69"/>
      <c r="EHF61" s="69"/>
      <c r="EHG61" s="69"/>
      <c r="EHH61" s="69"/>
      <c r="EHI61" s="69"/>
      <c r="EHJ61" s="69"/>
      <c r="EHK61" s="69"/>
      <c r="EHL61" s="69"/>
      <c r="EHM61" s="69"/>
      <c r="EHN61" s="69"/>
      <c r="EHO61" s="69"/>
      <c r="EHP61" s="69"/>
      <c r="EHQ61" s="69"/>
      <c r="EHR61" s="69"/>
      <c r="EHS61" s="69"/>
      <c r="EHT61" s="69"/>
      <c r="EHU61" s="69"/>
      <c r="EHV61" s="69"/>
      <c r="EHW61" s="69"/>
      <c r="EHX61" s="69"/>
      <c r="EHY61" s="69"/>
      <c r="EHZ61" s="69"/>
      <c r="EIA61" s="69"/>
      <c r="EIB61" s="69"/>
      <c r="EIC61" s="69"/>
      <c r="EID61" s="69"/>
      <c r="EIE61" s="69"/>
      <c r="EIF61" s="69"/>
      <c r="EIG61" s="69"/>
      <c r="EIH61" s="69"/>
      <c r="EII61" s="69"/>
      <c r="EIJ61" s="69"/>
      <c r="EIK61" s="69"/>
      <c r="EIL61" s="69"/>
      <c r="EIM61" s="69"/>
      <c r="EIN61" s="69"/>
      <c r="EIO61" s="69"/>
      <c r="EIP61" s="69"/>
      <c r="EIQ61" s="69"/>
      <c r="EIR61" s="69"/>
      <c r="EIS61" s="69"/>
      <c r="EIT61" s="69"/>
      <c r="EIU61" s="69"/>
      <c r="EIV61" s="69"/>
      <c r="EIW61" s="69"/>
      <c r="EIX61" s="69"/>
      <c r="EIY61" s="69"/>
      <c r="EIZ61" s="69"/>
      <c r="EJA61" s="69"/>
      <c r="EJB61" s="69"/>
      <c r="EJC61" s="69"/>
      <c r="EJD61" s="69"/>
      <c r="EJE61" s="69"/>
      <c r="EJF61" s="69"/>
      <c r="EJG61" s="69"/>
      <c r="EJH61" s="69"/>
      <c r="EJI61" s="69"/>
      <c r="EJJ61" s="69"/>
      <c r="EJK61" s="69"/>
      <c r="EJL61" s="69"/>
      <c r="EJM61" s="69"/>
      <c r="EJN61" s="69"/>
      <c r="EJO61" s="69"/>
      <c r="EJP61" s="69"/>
      <c r="EJQ61" s="69"/>
      <c r="EJR61" s="69"/>
      <c r="EJS61" s="69"/>
      <c r="EJT61" s="69"/>
      <c r="EJU61" s="69"/>
      <c r="EJV61" s="69"/>
      <c r="EJW61" s="69"/>
      <c r="EJX61" s="69"/>
      <c r="EJY61" s="69"/>
      <c r="EJZ61" s="69"/>
      <c r="EKA61" s="69"/>
      <c r="EKB61" s="69"/>
      <c r="EKC61" s="69"/>
      <c r="EKD61" s="69"/>
      <c r="EKE61" s="69"/>
      <c r="EKF61" s="69"/>
      <c r="EKG61" s="69"/>
      <c r="EKH61" s="69"/>
      <c r="EKI61" s="69"/>
      <c r="EKJ61" s="69"/>
      <c r="EKK61" s="69"/>
      <c r="EKL61" s="69"/>
      <c r="EKM61" s="69"/>
      <c r="EKN61" s="69"/>
      <c r="EKO61" s="69"/>
      <c r="EKP61" s="69"/>
      <c r="EKQ61" s="69"/>
      <c r="EKR61" s="69"/>
      <c r="EKS61" s="69"/>
      <c r="EKT61" s="69"/>
      <c r="EKU61" s="69"/>
      <c r="EKV61" s="69"/>
      <c r="EKW61" s="69"/>
      <c r="EKX61" s="69"/>
      <c r="EKY61" s="69"/>
      <c r="EKZ61" s="69"/>
      <c r="ELA61" s="69"/>
      <c r="ELB61" s="69"/>
      <c r="ELC61" s="69"/>
      <c r="ELD61" s="69"/>
      <c r="ELE61" s="69"/>
      <c r="ELF61" s="69"/>
      <c r="ELG61" s="69"/>
      <c r="ELH61" s="69"/>
      <c r="ELI61" s="69"/>
      <c r="ELJ61" s="69"/>
      <c r="ELK61" s="69"/>
      <c r="ELL61" s="69"/>
      <c r="ELM61" s="69"/>
      <c r="ELN61" s="69"/>
      <c r="ELO61" s="69"/>
      <c r="ELP61" s="69"/>
      <c r="ELQ61" s="69"/>
      <c r="ELR61" s="69"/>
      <c r="ELS61" s="69"/>
      <c r="ELT61" s="69"/>
      <c r="ELU61" s="69"/>
      <c r="ELV61" s="69"/>
      <c r="ELW61" s="69"/>
      <c r="ELX61" s="69"/>
      <c r="ELY61" s="69"/>
      <c r="ELZ61" s="69"/>
      <c r="EMA61" s="69"/>
      <c r="EMB61" s="69"/>
      <c r="EMC61" s="69"/>
      <c r="EMD61" s="69"/>
      <c r="EME61" s="69"/>
      <c r="EMF61" s="69"/>
      <c r="EMG61" s="69"/>
      <c r="EMH61" s="69"/>
      <c r="EMI61" s="69"/>
      <c r="EMJ61" s="69"/>
      <c r="EMK61" s="69"/>
      <c r="EML61" s="69"/>
      <c r="EMM61" s="69"/>
      <c r="EMN61" s="69"/>
      <c r="EMO61" s="69"/>
      <c r="EMP61" s="69"/>
      <c r="EMQ61" s="69"/>
      <c r="EMR61" s="69"/>
      <c r="EMS61" s="69"/>
      <c r="EMT61" s="69"/>
      <c r="EMU61" s="69"/>
      <c r="EMV61" s="69"/>
      <c r="EMW61" s="69"/>
      <c r="EMX61" s="69"/>
      <c r="EMY61" s="69"/>
      <c r="EMZ61" s="69"/>
      <c r="ENA61" s="69"/>
      <c r="ENB61" s="69"/>
      <c r="ENC61" s="69"/>
      <c r="END61" s="69"/>
      <c r="ENE61" s="69"/>
      <c r="ENF61" s="69"/>
      <c r="ENG61" s="69"/>
      <c r="ENH61" s="69"/>
      <c r="ENI61" s="69"/>
      <c r="ENJ61" s="69"/>
      <c r="ENK61" s="69"/>
      <c r="ENL61" s="69"/>
      <c r="ENM61" s="69"/>
      <c r="ENN61" s="69"/>
      <c r="ENO61" s="69"/>
      <c r="ENP61" s="69"/>
      <c r="ENQ61" s="69"/>
      <c r="ENR61" s="69"/>
      <c r="ENS61" s="69"/>
      <c r="ENT61" s="69"/>
      <c r="ENU61" s="69"/>
      <c r="ENV61" s="69"/>
      <c r="ENW61" s="69"/>
      <c r="ENX61" s="69"/>
      <c r="ENY61" s="69"/>
      <c r="ENZ61" s="69"/>
      <c r="EOA61" s="69"/>
      <c r="EOB61" s="69"/>
      <c r="EOC61" s="69"/>
      <c r="EOD61" s="69"/>
      <c r="EOE61" s="69"/>
      <c r="EOF61" s="69"/>
      <c r="EOG61" s="69"/>
      <c r="EOH61" s="69"/>
      <c r="EOI61" s="69"/>
      <c r="EOJ61" s="69"/>
      <c r="EOK61" s="69"/>
      <c r="EOL61" s="69"/>
      <c r="EOM61" s="69"/>
      <c r="EON61" s="69"/>
      <c r="EOO61" s="69"/>
      <c r="EOP61" s="69"/>
      <c r="EOQ61" s="69"/>
      <c r="EOR61" s="69"/>
      <c r="EOS61" s="69"/>
      <c r="EOT61" s="69"/>
      <c r="EOU61" s="69"/>
      <c r="EOV61" s="69"/>
      <c r="EOW61" s="69"/>
      <c r="EOX61" s="69"/>
      <c r="EOY61" s="69"/>
      <c r="EOZ61" s="69"/>
      <c r="EPA61" s="69"/>
      <c r="EPB61" s="69"/>
      <c r="EPC61" s="69"/>
      <c r="EPD61" s="69"/>
      <c r="EPE61" s="69"/>
      <c r="EPF61" s="69"/>
      <c r="EPG61" s="69"/>
      <c r="EPH61" s="69"/>
      <c r="EPI61" s="69"/>
      <c r="EPJ61" s="69"/>
      <c r="EPK61" s="69"/>
      <c r="EPL61" s="69"/>
      <c r="EPM61" s="69"/>
      <c r="EPN61" s="69"/>
      <c r="EPO61" s="69"/>
      <c r="EPP61" s="69"/>
      <c r="EPQ61" s="69"/>
      <c r="EPR61" s="69"/>
      <c r="EPS61" s="69"/>
      <c r="EPT61" s="69"/>
      <c r="EPU61" s="69"/>
      <c r="EPV61" s="69"/>
      <c r="EPW61" s="69"/>
      <c r="EPX61" s="69"/>
      <c r="EPY61" s="69"/>
      <c r="EPZ61" s="69"/>
      <c r="EQA61" s="69"/>
      <c r="EQB61" s="69"/>
      <c r="EQC61" s="69"/>
      <c r="EQD61" s="69"/>
      <c r="EQE61" s="69"/>
      <c r="EQF61" s="69"/>
      <c r="EQG61" s="69"/>
      <c r="EQH61" s="69"/>
      <c r="EQI61" s="69"/>
      <c r="EQJ61" s="69"/>
      <c r="EQK61" s="69"/>
      <c r="EQL61" s="69"/>
      <c r="EQM61" s="69"/>
      <c r="EQN61" s="69"/>
      <c r="EQO61" s="69"/>
      <c r="EQP61" s="69"/>
      <c r="EQQ61" s="69"/>
      <c r="EQR61" s="69"/>
      <c r="EQS61" s="69"/>
      <c r="EQT61" s="69"/>
      <c r="EQU61" s="69"/>
      <c r="EQV61" s="69"/>
      <c r="EQW61" s="69"/>
      <c r="EQX61" s="69"/>
      <c r="EQY61" s="69"/>
      <c r="EQZ61" s="69"/>
      <c r="ERA61" s="69"/>
      <c r="ERB61" s="69"/>
      <c r="ERC61" s="69"/>
      <c r="ERD61" s="69"/>
      <c r="ERE61" s="69"/>
      <c r="ERF61" s="69"/>
      <c r="ERG61" s="69"/>
      <c r="ERH61" s="69"/>
      <c r="ERI61" s="69"/>
      <c r="ERJ61" s="69"/>
      <c r="ERK61" s="69"/>
      <c r="ERL61" s="69"/>
      <c r="ERM61" s="69"/>
      <c r="ERN61" s="69"/>
      <c r="ERO61" s="69"/>
      <c r="ERP61" s="69"/>
      <c r="ERQ61" s="69"/>
      <c r="ERR61" s="69"/>
      <c r="ERS61" s="69"/>
      <c r="ERT61" s="69"/>
      <c r="ERU61" s="69"/>
      <c r="ERV61" s="69"/>
      <c r="ERW61" s="69"/>
      <c r="ERX61" s="69"/>
      <c r="ERY61" s="69"/>
      <c r="ERZ61" s="69"/>
      <c r="ESA61" s="69"/>
      <c r="ESB61" s="69"/>
      <c r="ESC61" s="69"/>
      <c r="ESD61" s="69"/>
      <c r="ESE61" s="69"/>
      <c r="ESF61" s="69"/>
      <c r="ESG61" s="69"/>
      <c r="ESH61" s="69"/>
      <c r="ESI61" s="69"/>
      <c r="ESJ61" s="69"/>
      <c r="ESK61" s="69"/>
      <c r="ESL61" s="69"/>
      <c r="ESM61" s="69"/>
      <c r="ESN61" s="69"/>
      <c r="ESO61" s="69"/>
      <c r="ESP61" s="69"/>
      <c r="ESQ61" s="69"/>
      <c r="ESR61" s="69"/>
      <c r="ESS61" s="69"/>
      <c r="EST61" s="69"/>
      <c r="ESU61" s="69"/>
      <c r="ESV61" s="69"/>
      <c r="ESW61" s="69"/>
      <c r="ESX61" s="69"/>
      <c r="ESY61" s="69"/>
      <c r="ESZ61" s="69"/>
      <c r="ETA61" s="69"/>
      <c r="ETB61" s="69"/>
      <c r="ETC61" s="69"/>
      <c r="ETD61" s="69"/>
      <c r="ETE61" s="69"/>
      <c r="ETF61" s="69"/>
      <c r="ETG61" s="69"/>
      <c r="ETH61" s="69"/>
      <c r="ETI61" s="69"/>
      <c r="ETJ61" s="69"/>
      <c r="ETK61" s="69"/>
      <c r="ETL61" s="69"/>
      <c r="ETM61" s="69"/>
      <c r="ETN61" s="69"/>
      <c r="ETO61" s="69"/>
      <c r="ETP61" s="69"/>
      <c r="ETQ61" s="69"/>
      <c r="ETR61" s="69"/>
      <c r="ETS61" s="69"/>
      <c r="ETT61" s="69"/>
      <c r="ETU61" s="69"/>
      <c r="ETV61" s="69"/>
      <c r="ETW61" s="69"/>
      <c r="ETX61" s="69"/>
      <c r="ETY61" s="69"/>
      <c r="ETZ61" s="69"/>
      <c r="EUA61" s="69"/>
      <c r="EUB61" s="69"/>
      <c r="EUC61" s="69"/>
      <c r="EUD61" s="69"/>
      <c r="EUE61" s="69"/>
      <c r="EUF61" s="69"/>
      <c r="EUG61" s="69"/>
      <c r="EUH61" s="69"/>
      <c r="EUI61" s="69"/>
      <c r="EUJ61" s="69"/>
      <c r="EUK61" s="69"/>
      <c r="EUL61" s="69"/>
      <c r="EUM61" s="69"/>
      <c r="EUN61" s="69"/>
      <c r="EUO61" s="69"/>
      <c r="EUP61" s="69"/>
      <c r="EUQ61" s="69"/>
      <c r="EUR61" s="69"/>
      <c r="EUS61" s="69"/>
      <c r="EUT61" s="69"/>
      <c r="EUU61" s="69"/>
      <c r="EUV61" s="69"/>
      <c r="EUW61" s="69"/>
      <c r="EUX61" s="69"/>
      <c r="EUY61" s="69"/>
      <c r="EUZ61" s="69"/>
      <c r="EVA61" s="69"/>
      <c r="EVB61" s="69"/>
      <c r="EVC61" s="69"/>
      <c r="EVD61" s="69"/>
      <c r="EVE61" s="69"/>
      <c r="EVF61" s="69"/>
      <c r="EVG61" s="69"/>
      <c r="EVH61" s="69"/>
      <c r="EVI61" s="69"/>
      <c r="EVJ61" s="69"/>
      <c r="EVK61" s="69"/>
      <c r="EVL61" s="69"/>
      <c r="EVM61" s="69"/>
      <c r="EVN61" s="69"/>
      <c r="EVO61" s="69"/>
      <c r="EVP61" s="69"/>
      <c r="EVQ61" s="69"/>
      <c r="EVR61" s="69"/>
      <c r="EVS61" s="69"/>
      <c r="EVT61" s="69"/>
      <c r="EVU61" s="69"/>
      <c r="EVV61" s="69"/>
      <c r="EVW61" s="69"/>
      <c r="EVX61" s="69"/>
      <c r="EVY61" s="69"/>
      <c r="EVZ61" s="69"/>
      <c r="EWA61" s="69"/>
      <c r="EWB61" s="69"/>
      <c r="EWC61" s="69"/>
      <c r="EWD61" s="69"/>
      <c r="EWE61" s="69"/>
      <c r="EWF61" s="69"/>
      <c r="EWG61" s="69"/>
      <c r="EWH61" s="69"/>
      <c r="EWI61" s="69"/>
      <c r="EWJ61" s="69"/>
      <c r="EWK61" s="69"/>
      <c r="EWL61" s="69"/>
      <c r="EWM61" s="69"/>
      <c r="EWN61" s="69"/>
      <c r="EWO61" s="69"/>
      <c r="EWP61" s="69"/>
      <c r="EWQ61" s="69"/>
      <c r="EWR61" s="69"/>
      <c r="EWS61" s="69"/>
      <c r="EWT61" s="69"/>
      <c r="EWU61" s="69"/>
      <c r="EWV61" s="69"/>
      <c r="EWW61" s="69"/>
      <c r="EWX61" s="69"/>
      <c r="EWY61" s="69"/>
      <c r="EWZ61" s="69"/>
      <c r="EXA61" s="69"/>
      <c r="EXB61" s="69"/>
      <c r="EXC61" s="69"/>
      <c r="EXD61" s="69"/>
      <c r="EXE61" s="69"/>
      <c r="EXF61" s="69"/>
      <c r="EXG61" s="69"/>
      <c r="EXH61" s="69"/>
      <c r="EXI61" s="69"/>
      <c r="EXJ61" s="69"/>
      <c r="EXK61" s="69"/>
      <c r="EXL61" s="69"/>
      <c r="EXM61" s="69"/>
      <c r="EXN61" s="69"/>
      <c r="EXO61" s="69"/>
      <c r="EXP61" s="69"/>
      <c r="EXQ61" s="69"/>
      <c r="EXR61" s="69"/>
      <c r="EXS61" s="69"/>
      <c r="EXT61" s="69"/>
      <c r="EXU61" s="69"/>
      <c r="EXV61" s="69"/>
      <c r="EXW61" s="69"/>
      <c r="EXX61" s="69"/>
      <c r="EXY61" s="69"/>
      <c r="EXZ61" s="69"/>
      <c r="EYA61" s="69"/>
      <c r="EYB61" s="69"/>
      <c r="EYC61" s="69"/>
      <c r="EYD61" s="69"/>
      <c r="EYE61" s="69"/>
      <c r="EYF61" s="69"/>
      <c r="EYG61" s="69"/>
      <c r="EYH61" s="69"/>
      <c r="EYI61" s="69"/>
      <c r="EYJ61" s="69"/>
      <c r="EYK61" s="69"/>
      <c r="EYL61" s="69"/>
      <c r="EYM61" s="69"/>
      <c r="EYN61" s="69"/>
      <c r="EYO61" s="69"/>
      <c r="EYP61" s="69"/>
      <c r="EYQ61" s="69"/>
      <c r="EYR61" s="69"/>
      <c r="EYS61" s="69"/>
      <c r="EYT61" s="69"/>
      <c r="EYU61" s="69"/>
      <c r="EYV61" s="69"/>
      <c r="EYW61" s="69"/>
      <c r="EYX61" s="69"/>
      <c r="EYY61" s="69"/>
      <c r="EYZ61" s="69"/>
      <c r="EZA61" s="69"/>
      <c r="EZB61" s="69"/>
      <c r="EZC61" s="69"/>
      <c r="EZD61" s="69"/>
      <c r="EZE61" s="69"/>
      <c r="EZF61" s="69"/>
      <c r="EZG61" s="69"/>
      <c r="EZH61" s="69"/>
      <c r="EZI61" s="69"/>
      <c r="EZJ61" s="69"/>
      <c r="EZK61" s="69"/>
      <c r="EZL61" s="69"/>
      <c r="EZM61" s="69"/>
      <c r="EZN61" s="69"/>
      <c r="EZO61" s="69"/>
      <c r="EZP61" s="69"/>
      <c r="EZQ61" s="69"/>
      <c r="EZR61" s="69"/>
      <c r="EZS61" s="69"/>
      <c r="EZT61" s="69"/>
      <c r="EZU61" s="69"/>
      <c r="EZV61" s="69"/>
      <c r="EZW61" s="69"/>
      <c r="EZX61" s="69"/>
      <c r="EZY61" s="69"/>
      <c r="EZZ61" s="69"/>
      <c r="FAA61" s="69"/>
      <c r="FAB61" s="69"/>
      <c r="FAC61" s="69"/>
      <c r="FAD61" s="69"/>
      <c r="FAE61" s="69"/>
      <c r="FAF61" s="69"/>
      <c r="FAG61" s="69"/>
      <c r="FAH61" s="69"/>
      <c r="FAI61" s="69"/>
      <c r="FAJ61" s="69"/>
      <c r="FAK61" s="69"/>
      <c r="FAL61" s="69"/>
      <c r="FAM61" s="69"/>
      <c r="FAN61" s="69"/>
      <c r="FAO61" s="69"/>
      <c r="FAP61" s="69"/>
      <c r="FAQ61" s="69"/>
      <c r="FAR61" s="69"/>
      <c r="FAS61" s="69"/>
      <c r="FAT61" s="69"/>
      <c r="FAU61" s="69"/>
      <c r="FAV61" s="69"/>
      <c r="FAW61" s="69"/>
      <c r="FAX61" s="69"/>
      <c r="FAY61" s="69"/>
      <c r="FAZ61" s="69"/>
      <c r="FBA61" s="69"/>
      <c r="FBB61" s="69"/>
      <c r="FBC61" s="69"/>
      <c r="FBD61" s="69"/>
      <c r="FBE61" s="69"/>
      <c r="FBF61" s="69"/>
      <c r="FBG61" s="69"/>
      <c r="FBH61" s="69"/>
      <c r="FBI61" s="69"/>
      <c r="FBJ61" s="69"/>
      <c r="FBK61" s="69"/>
      <c r="FBL61" s="69"/>
      <c r="FBM61" s="69"/>
      <c r="FBN61" s="69"/>
      <c r="FBO61" s="69"/>
      <c r="FBP61" s="69"/>
      <c r="FBQ61" s="69"/>
      <c r="FBR61" s="69"/>
      <c r="FBS61" s="69"/>
      <c r="FBT61" s="69"/>
      <c r="FBU61" s="69"/>
      <c r="FBV61" s="69"/>
      <c r="FBW61" s="69"/>
      <c r="FBX61" s="69"/>
      <c r="FBY61" s="69"/>
      <c r="FBZ61" s="69"/>
      <c r="FCA61" s="69"/>
      <c r="FCB61" s="69"/>
      <c r="FCC61" s="69"/>
      <c r="FCD61" s="69"/>
      <c r="FCE61" s="69"/>
      <c r="FCF61" s="69"/>
      <c r="FCG61" s="69"/>
      <c r="FCH61" s="69"/>
      <c r="FCI61" s="69"/>
      <c r="FCJ61" s="69"/>
      <c r="FCK61" s="69"/>
      <c r="FCL61" s="69"/>
      <c r="FCM61" s="69"/>
      <c r="FCN61" s="69"/>
      <c r="FCO61" s="69"/>
      <c r="FCP61" s="69"/>
      <c r="FCQ61" s="69"/>
      <c r="FCR61" s="69"/>
      <c r="FCS61" s="69"/>
      <c r="FCT61" s="69"/>
      <c r="FCU61" s="69"/>
      <c r="FCV61" s="69"/>
      <c r="FCW61" s="69"/>
      <c r="FCX61" s="69"/>
      <c r="FCY61" s="69"/>
      <c r="FCZ61" s="69"/>
      <c r="FDA61" s="69"/>
      <c r="FDB61" s="69"/>
      <c r="FDC61" s="69"/>
      <c r="FDD61" s="69"/>
      <c r="FDE61" s="69"/>
      <c r="FDF61" s="69"/>
      <c r="FDG61" s="69"/>
      <c r="FDH61" s="69"/>
      <c r="FDI61" s="69"/>
      <c r="FDJ61" s="69"/>
      <c r="FDK61" s="69"/>
      <c r="FDL61" s="69"/>
      <c r="FDM61" s="69"/>
      <c r="FDN61" s="69"/>
      <c r="FDO61" s="69"/>
      <c r="FDP61" s="69"/>
      <c r="FDQ61" s="69"/>
      <c r="FDR61" s="69"/>
      <c r="FDS61" s="69"/>
      <c r="FDT61" s="69"/>
      <c r="FDU61" s="69"/>
      <c r="FDV61" s="69"/>
      <c r="FDW61" s="69"/>
      <c r="FDX61" s="69"/>
      <c r="FDY61" s="69"/>
      <c r="FDZ61" s="69"/>
      <c r="FEA61" s="69"/>
      <c r="FEB61" s="69"/>
      <c r="FEC61" s="69"/>
      <c r="FED61" s="69"/>
      <c r="FEE61" s="69"/>
      <c r="FEF61" s="69"/>
      <c r="FEG61" s="69"/>
      <c r="FEH61" s="69"/>
      <c r="FEI61" s="69"/>
      <c r="FEJ61" s="69"/>
      <c r="FEK61" s="69"/>
      <c r="FEL61" s="69"/>
      <c r="FEM61" s="69"/>
      <c r="FEN61" s="69"/>
      <c r="FEO61" s="69"/>
      <c r="FEP61" s="69"/>
      <c r="FEQ61" s="69"/>
      <c r="FER61" s="69"/>
      <c r="FES61" s="69"/>
      <c r="FET61" s="69"/>
      <c r="FEU61" s="69"/>
      <c r="FEV61" s="69"/>
      <c r="FEW61" s="69"/>
      <c r="FEX61" s="69"/>
      <c r="FEY61" s="69"/>
      <c r="FEZ61" s="69"/>
      <c r="FFA61" s="69"/>
      <c r="FFB61" s="69"/>
      <c r="FFC61" s="69"/>
      <c r="FFD61" s="69"/>
      <c r="FFE61" s="69"/>
      <c r="FFF61" s="69"/>
      <c r="FFG61" s="69"/>
      <c r="FFH61" s="69"/>
      <c r="FFI61" s="69"/>
      <c r="FFJ61" s="69"/>
      <c r="FFK61" s="69"/>
      <c r="FFL61" s="69"/>
      <c r="FFM61" s="69"/>
      <c r="FFN61" s="69"/>
      <c r="FFO61" s="69"/>
      <c r="FFP61" s="69"/>
      <c r="FFQ61" s="69"/>
      <c r="FFR61" s="69"/>
      <c r="FFS61" s="69"/>
      <c r="FFT61" s="69"/>
      <c r="FFU61" s="69"/>
      <c r="FFV61" s="69"/>
      <c r="FFW61" s="69"/>
      <c r="FFX61" s="69"/>
      <c r="FFY61" s="69"/>
      <c r="FFZ61" s="69"/>
      <c r="FGA61" s="69"/>
      <c r="FGB61" s="69"/>
      <c r="FGC61" s="69"/>
      <c r="FGD61" s="69"/>
      <c r="FGE61" s="69"/>
      <c r="FGF61" s="69"/>
      <c r="FGG61" s="69"/>
      <c r="FGH61" s="69"/>
      <c r="FGI61" s="69"/>
      <c r="FGJ61" s="69"/>
      <c r="FGK61" s="69"/>
      <c r="FGL61" s="69"/>
      <c r="FGM61" s="69"/>
      <c r="FGN61" s="69"/>
      <c r="FGO61" s="69"/>
      <c r="FGP61" s="69"/>
      <c r="FGQ61" s="69"/>
      <c r="FGR61" s="69"/>
      <c r="FGS61" s="69"/>
      <c r="FGT61" s="69"/>
      <c r="FGU61" s="69"/>
      <c r="FGV61" s="69"/>
      <c r="FGW61" s="69"/>
      <c r="FGX61" s="69"/>
      <c r="FGY61" s="69"/>
      <c r="FGZ61" s="69"/>
      <c r="FHA61" s="69"/>
      <c r="FHB61" s="69"/>
      <c r="FHC61" s="69"/>
      <c r="FHD61" s="69"/>
      <c r="FHE61" s="69"/>
      <c r="FHF61" s="69"/>
      <c r="FHG61" s="69"/>
      <c r="FHH61" s="69"/>
      <c r="FHI61" s="69"/>
      <c r="FHJ61" s="69"/>
      <c r="FHK61" s="69"/>
      <c r="FHL61" s="69"/>
      <c r="FHM61" s="69"/>
      <c r="FHN61" s="69"/>
      <c r="FHO61" s="69"/>
      <c r="FHP61" s="69"/>
      <c r="FHQ61" s="69"/>
      <c r="FHR61" s="69"/>
      <c r="FHS61" s="69"/>
      <c r="FHT61" s="69"/>
      <c r="FHU61" s="69"/>
      <c r="FHV61" s="69"/>
      <c r="FHW61" s="69"/>
      <c r="FHX61" s="69"/>
      <c r="FHY61" s="69"/>
      <c r="FHZ61" s="69"/>
      <c r="FIA61" s="69"/>
      <c r="FIB61" s="69"/>
      <c r="FIC61" s="69"/>
      <c r="FID61" s="69"/>
      <c r="FIE61" s="69"/>
      <c r="FIF61" s="69"/>
      <c r="FIG61" s="69"/>
      <c r="FIH61" s="69"/>
      <c r="FII61" s="69"/>
      <c r="FIJ61" s="69"/>
      <c r="FIK61" s="69"/>
      <c r="FIL61" s="69"/>
      <c r="FIM61" s="69"/>
      <c r="FIN61" s="69"/>
      <c r="FIO61" s="69"/>
      <c r="FIP61" s="69"/>
      <c r="FIQ61" s="69"/>
      <c r="FIR61" s="69"/>
      <c r="FIS61" s="69"/>
      <c r="FIT61" s="69"/>
      <c r="FIU61" s="69"/>
      <c r="FIV61" s="69"/>
      <c r="FIW61" s="69"/>
      <c r="FIX61" s="69"/>
      <c r="FIY61" s="69"/>
      <c r="FIZ61" s="69"/>
      <c r="FJA61" s="69"/>
      <c r="FJB61" s="69"/>
      <c r="FJC61" s="69"/>
      <c r="FJD61" s="69"/>
      <c r="FJE61" s="69"/>
      <c r="FJF61" s="69"/>
      <c r="FJG61" s="69"/>
      <c r="FJH61" s="69"/>
      <c r="FJI61" s="69"/>
      <c r="FJJ61" s="69"/>
      <c r="FJK61" s="69"/>
      <c r="FJL61" s="69"/>
      <c r="FJM61" s="69"/>
      <c r="FJN61" s="69"/>
      <c r="FJO61" s="69"/>
      <c r="FJP61" s="69"/>
      <c r="FJQ61" s="69"/>
      <c r="FJR61" s="69"/>
      <c r="FJS61" s="69"/>
      <c r="FJT61" s="69"/>
      <c r="FJU61" s="69"/>
      <c r="FJV61" s="69"/>
      <c r="FJW61" s="69"/>
      <c r="FJX61" s="69"/>
      <c r="FJY61" s="69"/>
      <c r="FJZ61" s="69"/>
      <c r="FKA61" s="69"/>
      <c r="FKB61" s="69"/>
      <c r="FKC61" s="69"/>
      <c r="FKD61" s="69"/>
      <c r="FKE61" s="69"/>
      <c r="FKF61" s="69"/>
      <c r="FKG61" s="69"/>
      <c r="FKH61" s="69"/>
      <c r="FKI61" s="69"/>
      <c r="FKJ61" s="69"/>
      <c r="FKK61" s="69"/>
      <c r="FKL61" s="69"/>
      <c r="FKM61" s="69"/>
      <c r="FKN61" s="69"/>
      <c r="FKO61" s="69"/>
      <c r="FKP61" s="69"/>
      <c r="FKQ61" s="69"/>
      <c r="FKR61" s="69"/>
      <c r="FKS61" s="69"/>
      <c r="FKT61" s="69"/>
      <c r="FKU61" s="69"/>
      <c r="FKV61" s="69"/>
      <c r="FKW61" s="69"/>
      <c r="FKX61" s="69"/>
      <c r="FKY61" s="69"/>
      <c r="FKZ61" s="69"/>
      <c r="FLA61" s="69"/>
      <c r="FLB61" s="69"/>
      <c r="FLC61" s="69"/>
      <c r="FLD61" s="69"/>
      <c r="FLE61" s="69"/>
      <c r="FLF61" s="69"/>
      <c r="FLG61" s="69"/>
      <c r="FLH61" s="69"/>
      <c r="FLI61" s="69"/>
      <c r="FLJ61" s="69"/>
      <c r="FLK61" s="69"/>
      <c r="FLL61" s="69"/>
      <c r="FLM61" s="69"/>
      <c r="FLN61" s="69"/>
      <c r="FLO61" s="69"/>
      <c r="FLP61" s="69"/>
      <c r="FLQ61" s="69"/>
      <c r="FLR61" s="69"/>
      <c r="FLS61" s="69"/>
      <c r="FLT61" s="69"/>
      <c r="FLU61" s="69"/>
      <c r="FLV61" s="69"/>
      <c r="FLW61" s="69"/>
      <c r="FLX61" s="69"/>
      <c r="FLY61" s="69"/>
      <c r="FLZ61" s="69"/>
      <c r="FMA61" s="69"/>
      <c r="FMB61" s="69"/>
      <c r="FMC61" s="69"/>
      <c r="FMD61" s="69"/>
      <c r="FME61" s="69"/>
      <c r="FMF61" s="69"/>
      <c r="FMG61" s="69"/>
      <c r="FMH61" s="69"/>
      <c r="FMI61" s="69"/>
      <c r="FMJ61" s="69"/>
      <c r="FMK61" s="69"/>
      <c r="FML61" s="69"/>
      <c r="FMM61" s="69"/>
      <c r="FMN61" s="69"/>
      <c r="FMO61" s="69"/>
      <c r="FMP61" s="69"/>
      <c r="FMQ61" s="69"/>
      <c r="FMR61" s="69"/>
      <c r="FMS61" s="69"/>
      <c r="FMT61" s="69"/>
      <c r="FMU61" s="69"/>
      <c r="FMV61" s="69"/>
      <c r="FMW61" s="69"/>
      <c r="FMX61" s="69"/>
      <c r="FMY61" s="69"/>
      <c r="FMZ61" s="69"/>
      <c r="FNA61" s="69"/>
      <c r="FNB61" s="69"/>
      <c r="FNC61" s="69"/>
      <c r="FND61" s="69"/>
      <c r="FNE61" s="69"/>
      <c r="FNF61" s="69"/>
      <c r="FNG61" s="69"/>
      <c r="FNH61" s="69"/>
      <c r="FNI61" s="69"/>
      <c r="FNJ61" s="69"/>
      <c r="FNK61" s="69"/>
      <c r="FNL61" s="69"/>
      <c r="FNM61" s="69"/>
      <c r="FNN61" s="69"/>
      <c r="FNO61" s="69"/>
      <c r="FNP61" s="69"/>
      <c r="FNQ61" s="69"/>
      <c r="FNR61" s="69"/>
      <c r="FNS61" s="69"/>
      <c r="FNT61" s="69"/>
      <c r="FNU61" s="69"/>
      <c r="FNV61" s="69"/>
      <c r="FNW61" s="69"/>
      <c r="FNX61" s="69"/>
      <c r="FNY61" s="69"/>
      <c r="FNZ61" s="69"/>
      <c r="FOA61" s="69"/>
      <c r="FOB61" s="69"/>
      <c r="FOC61" s="69"/>
      <c r="FOD61" s="69"/>
      <c r="FOE61" s="69"/>
      <c r="FOF61" s="69"/>
      <c r="FOG61" s="69"/>
      <c r="FOH61" s="69"/>
      <c r="FOI61" s="69"/>
      <c r="FOJ61" s="69"/>
      <c r="FOK61" s="69"/>
      <c r="FOL61" s="69"/>
      <c r="FOM61" s="69"/>
      <c r="FON61" s="69"/>
      <c r="FOO61" s="69"/>
      <c r="FOP61" s="69"/>
      <c r="FOQ61" s="69"/>
      <c r="FOR61" s="69"/>
      <c r="FOS61" s="69"/>
      <c r="FOT61" s="69"/>
      <c r="FOU61" s="69"/>
      <c r="FOV61" s="69"/>
      <c r="FOW61" s="69"/>
      <c r="FOX61" s="69"/>
      <c r="FOY61" s="69"/>
      <c r="FOZ61" s="69"/>
      <c r="FPA61" s="69"/>
      <c r="FPB61" s="69"/>
      <c r="FPC61" s="69"/>
      <c r="FPD61" s="69"/>
      <c r="FPE61" s="69"/>
      <c r="FPF61" s="69"/>
      <c r="FPG61" s="69"/>
      <c r="FPH61" s="69"/>
      <c r="FPI61" s="69"/>
      <c r="FPJ61" s="69"/>
      <c r="FPK61" s="69"/>
      <c r="FPL61" s="69"/>
      <c r="FPM61" s="69"/>
      <c r="FPN61" s="69"/>
      <c r="FPO61" s="69"/>
      <c r="FPP61" s="69"/>
      <c r="FPQ61" s="69"/>
      <c r="FPR61" s="69"/>
      <c r="FPS61" s="69"/>
      <c r="FPT61" s="69"/>
      <c r="FPU61" s="69"/>
      <c r="FPV61" s="69"/>
      <c r="FPW61" s="69"/>
      <c r="FPX61" s="69"/>
      <c r="FPY61" s="69"/>
      <c r="FPZ61" s="69"/>
      <c r="FQA61" s="69"/>
      <c r="FQB61" s="69"/>
      <c r="FQC61" s="69"/>
      <c r="FQD61" s="69"/>
      <c r="FQE61" s="69"/>
      <c r="FQF61" s="69"/>
      <c r="FQG61" s="69"/>
      <c r="FQH61" s="69"/>
      <c r="FQI61" s="69"/>
      <c r="FQJ61" s="69"/>
      <c r="FQK61" s="69"/>
      <c r="FQL61" s="69"/>
      <c r="FQM61" s="69"/>
      <c r="FQN61" s="69"/>
      <c r="FQO61" s="69"/>
      <c r="FQP61" s="69"/>
      <c r="FQQ61" s="69"/>
      <c r="FQR61" s="69"/>
      <c r="FQS61" s="69"/>
      <c r="FQT61" s="69"/>
      <c r="FQU61" s="69"/>
      <c r="FQV61" s="69"/>
      <c r="FQW61" s="69"/>
      <c r="FQX61" s="69"/>
      <c r="FQY61" s="69"/>
      <c r="FQZ61" s="69"/>
      <c r="FRA61" s="69"/>
      <c r="FRB61" s="69"/>
      <c r="FRC61" s="69"/>
      <c r="FRD61" s="69"/>
      <c r="FRE61" s="69"/>
      <c r="FRF61" s="69"/>
      <c r="FRG61" s="69"/>
      <c r="FRH61" s="69"/>
      <c r="FRI61" s="69"/>
      <c r="FRJ61" s="69"/>
      <c r="FRK61" s="69"/>
      <c r="FRL61" s="69"/>
      <c r="FRM61" s="69"/>
      <c r="FRN61" s="69"/>
      <c r="FRO61" s="69"/>
      <c r="FRP61" s="69"/>
      <c r="FRQ61" s="69"/>
      <c r="FRR61" s="69"/>
      <c r="FRS61" s="69"/>
      <c r="FRT61" s="69"/>
      <c r="FRU61" s="69"/>
      <c r="FRV61" s="69"/>
      <c r="FRW61" s="69"/>
      <c r="FRX61" s="69"/>
      <c r="FRY61" s="69"/>
      <c r="FRZ61" s="69"/>
      <c r="FSA61" s="69"/>
      <c r="FSB61" s="69"/>
      <c r="FSC61" s="69"/>
      <c r="FSD61" s="69"/>
      <c r="FSE61" s="69"/>
      <c r="FSF61" s="69"/>
      <c r="FSG61" s="69"/>
      <c r="FSH61" s="69"/>
      <c r="FSI61" s="69"/>
      <c r="FSJ61" s="69"/>
      <c r="FSK61" s="69"/>
      <c r="FSL61" s="69"/>
      <c r="FSM61" s="69"/>
      <c r="FSN61" s="69"/>
      <c r="FSO61" s="69"/>
      <c r="FSP61" s="69"/>
      <c r="FSQ61" s="69"/>
      <c r="FSR61" s="69"/>
      <c r="FSS61" s="69"/>
      <c r="FST61" s="69"/>
      <c r="FSU61" s="69"/>
      <c r="FSV61" s="69"/>
      <c r="FSW61" s="69"/>
      <c r="FSX61" s="69"/>
      <c r="FSY61" s="69"/>
      <c r="FSZ61" s="69"/>
      <c r="FTA61" s="69"/>
      <c r="FTB61" s="69"/>
      <c r="FTC61" s="69"/>
      <c r="FTD61" s="69"/>
      <c r="FTE61" s="69"/>
      <c r="FTF61" s="69"/>
      <c r="FTG61" s="69"/>
      <c r="FTH61" s="69"/>
      <c r="FTI61" s="69"/>
      <c r="FTJ61" s="69"/>
      <c r="FTK61" s="69"/>
      <c r="FTL61" s="69"/>
      <c r="FTM61" s="69"/>
      <c r="FTN61" s="69"/>
      <c r="FTO61" s="69"/>
      <c r="FTP61" s="69"/>
      <c r="FTQ61" s="69"/>
      <c r="FTR61" s="69"/>
      <c r="FTS61" s="69"/>
      <c r="FTT61" s="69"/>
      <c r="FTU61" s="69"/>
      <c r="FTV61" s="69"/>
      <c r="FTW61" s="69"/>
      <c r="FTX61" s="69"/>
      <c r="FTY61" s="69"/>
      <c r="FTZ61" s="69"/>
      <c r="FUA61" s="69"/>
      <c r="FUB61" s="69"/>
      <c r="FUC61" s="69"/>
      <c r="FUD61" s="69"/>
      <c r="FUE61" s="69"/>
      <c r="FUF61" s="69"/>
      <c r="FUG61" s="69"/>
      <c r="FUH61" s="69"/>
      <c r="FUI61" s="69"/>
      <c r="FUJ61" s="69"/>
      <c r="FUK61" s="69"/>
      <c r="FUL61" s="69"/>
      <c r="FUM61" s="69"/>
      <c r="FUN61" s="69"/>
      <c r="FUO61" s="69"/>
      <c r="FUP61" s="69"/>
      <c r="FUQ61" s="69"/>
      <c r="FUR61" s="69"/>
      <c r="FUS61" s="69"/>
      <c r="FUT61" s="69"/>
      <c r="FUU61" s="69"/>
      <c r="FUV61" s="69"/>
      <c r="FUW61" s="69"/>
      <c r="FUX61" s="69"/>
      <c r="FUY61" s="69"/>
      <c r="FUZ61" s="69"/>
      <c r="FVA61" s="69"/>
      <c r="FVB61" s="69"/>
      <c r="FVC61" s="69"/>
      <c r="FVD61" s="69"/>
      <c r="FVE61" s="69"/>
      <c r="FVF61" s="69"/>
      <c r="FVG61" s="69"/>
      <c r="FVH61" s="69"/>
      <c r="FVI61" s="69"/>
      <c r="FVJ61" s="69"/>
      <c r="FVK61" s="69"/>
      <c r="FVL61" s="69"/>
      <c r="FVM61" s="69"/>
      <c r="FVN61" s="69"/>
      <c r="FVO61" s="69"/>
      <c r="FVP61" s="69"/>
      <c r="FVQ61" s="69"/>
      <c r="FVR61" s="69"/>
      <c r="FVS61" s="69"/>
      <c r="FVT61" s="69"/>
      <c r="FVU61" s="69"/>
      <c r="FVV61" s="69"/>
      <c r="FVW61" s="69"/>
      <c r="FVX61" s="69"/>
      <c r="FVY61" s="69"/>
      <c r="FVZ61" s="69"/>
      <c r="FWA61" s="69"/>
      <c r="FWB61" s="69"/>
      <c r="FWC61" s="69"/>
      <c r="FWD61" s="69"/>
      <c r="FWE61" s="69"/>
      <c r="FWF61" s="69"/>
      <c r="FWG61" s="69"/>
      <c r="FWH61" s="69"/>
      <c r="FWI61" s="69"/>
      <c r="FWJ61" s="69"/>
      <c r="FWK61" s="69"/>
      <c r="FWL61" s="69"/>
      <c r="FWM61" s="69"/>
      <c r="FWN61" s="69"/>
      <c r="FWO61" s="69"/>
      <c r="FWP61" s="69"/>
      <c r="FWQ61" s="69"/>
      <c r="FWR61" s="69"/>
      <c r="FWS61" s="69"/>
      <c r="FWT61" s="69"/>
      <c r="FWU61" s="69"/>
      <c r="FWV61" s="69"/>
      <c r="FWW61" s="69"/>
      <c r="FWX61" s="69"/>
      <c r="FWY61" s="69"/>
      <c r="FWZ61" s="69"/>
      <c r="FXA61" s="69"/>
      <c r="FXB61" s="69"/>
      <c r="FXC61" s="69"/>
      <c r="FXD61" s="69"/>
      <c r="FXE61" s="69"/>
      <c r="FXF61" s="69"/>
      <c r="FXG61" s="69"/>
      <c r="FXH61" s="69"/>
      <c r="FXI61" s="69"/>
      <c r="FXJ61" s="69"/>
      <c r="FXK61" s="69"/>
      <c r="FXL61" s="69"/>
      <c r="FXM61" s="69"/>
      <c r="FXN61" s="69"/>
      <c r="FXO61" s="69"/>
      <c r="FXP61" s="69"/>
      <c r="FXQ61" s="69"/>
      <c r="FXR61" s="69"/>
      <c r="FXS61" s="69"/>
      <c r="FXT61" s="69"/>
      <c r="FXU61" s="69"/>
      <c r="FXV61" s="69"/>
      <c r="FXW61" s="69"/>
      <c r="FXX61" s="69"/>
      <c r="FXY61" s="69"/>
      <c r="FXZ61" s="69"/>
      <c r="FYA61" s="69"/>
      <c r="FYB61" s="69"/>
      <c r="FYC61" s="69"/>
      <c r="FYD61" s="69"/>
      <c r="FYE61" s="69"/>
      <c r="FYF61" s="69"/>
      <c r="FYG61" s="69"/>
      <c r="FYH61" s="69"/>
      <c r="FYI61" s="69"/>
      <c r="FYJ61" s="69"/>
      <c r="FYK61" s="69"/>
      <c r="FYL61" s="69"/>
      <c r="FYM61" s="69"/>
      <c r="FYN61" s="69"/>
      <c r="FYO61" s="69"/>
      <c r="FYP61" s="69"/>
      <c r="FYQ61" s="69"/>
      <c r="FYR61" s="69"/>
      <c r="FYS61" s="69"/>
      <c r="FYT61" s="69"/>
      <c r="FYU61" s="69"/>
      <c r="FYV61" s="69"/>
      <c r="FYW61" s="69"/>
      <c r="FYX61" s="69"/>
      <c r="FYY61" s="69"/>
      <c r="FYZ61" s="69"/>
      <c r="FZA61" s="69"/>
      <c r="FZB61" s="69"/>
      <c r="FZC61" s="69"/>
      <c r="FZD61" s="69"/>
      <c r="FZE61" s="69"/>
      <c r="FZF61" s="69"/>
      <c r="FZG61" s="69"/>
      <c r="FZH61" s="69"/>
      <c r="FZI61" s="69"/>
      <c r="FZJ61" s="69"/>
      <c r="FZK61" s="69"/>
      <c r="FZL61" s="69"/>
      <c r="FZM61" s="69"/>
      <c r="FZN61" s="69"/>
      <c r="FZO61" s="69"/>
      <c r="FZP61" s="69"/>
      <c r="FZQ61" s="69"/>
      <c r="FZR61" s="69"/>
      <c r="FZS61" s="69"/>
      <c r="FZT61" s="69"/>
      <c r="FZU61" s="69"/>
      <c r="FZV61" s="69"/>
      <c r="FZW61" s="69"/>
      <c r="FZX61" s="69"/>
      <c r="FZY61" s="69"/>
      <c r="FZZ61" s="69"/>
      <c r="GAA61" s="69"/>
      <c r="GAB61" s="69"/>
      <c r="GAC61" s="69"/>
      <c r="GAD61" s="69"/>
      <c r="GAE61" s="69"/>
      <c r="GAF61" s="69"/>
      <c r="GAG61" s="69"/>
      <c r="GAH61" s="69"/>
      <c r="GAI61" s="69"/>
      <c r="GAJ61" s="69"/>
      <c r="GAK61" s="69"/>
      <c r="GAL61" s="69"/>
      <c r="GAM61" s="69"/>
      <c r="GAN61" s="69"/>
      <c r="GAO61" s="69"/>
      <c r="GAP61" s="69"/>
      <c r="GAQ61" s="69"/>
      <c r="GAR61" s="69"/>
      <c r="GAS61" s="69"/>
      <c r="GAT61" s="69"/>
      <c r="GAU61" s="69"/>
      <c r="GAV61" s="69"/>
      <c r="GAW61" s="69"/>
      <c r="GAX61" s="69"/>
      <c r="GAY61" s="69"/>
      <c r="GAZ61" s="69"/>
      <c r="GBA61" s="69"/>
      <c r="GBB61" s="69"/>
      <c r="GBC61" s="69"/>
      <c r="GBD61" s="69"/>
      <c r="GBE61" s="69"/>
      <c r="GBF61" s="69"/>
      <c r="GBG61" s="69"/>
      <c r="GBH61" s="69"/>
      <c r="GBI61" s="69"/>
      <c r="GBJ61" s="69"/>
      <c r="GBK61" s="69"/>
      <c r="GBL61" s="69"/>
      <c r="GBM61" s="69"/>
      <c r="GBN61" s="69"/>
      <c r="GBO61" s="69"/>
      <c r="GBP61" s="69"/>
      <c r="GBQ61" s="69"/>
      <c r="GBR61" s="69"/>
      <c r="GBS61" s="69"/>
      <c r="GBT61" s="69"/>
      <c r="GBU61" s="69"/>
      <c r="GBV61" s="69"/>
      <c r="GBW61" s="69"/>
      <c r="GBX61" s="69"/>
      <c r="GBY61" s="69"/>
      <c r="GBZ61" s="69"/>
      <c r="GCA61" s="69"/>
      <c r="GCB61" s="69"/>
      <c r="GCC61" s="69"/>
      <c r="GCD61" s="69"/>
      <c r="GCE61" s="69"/>
      <c r="GCF61" s="69"/>
      <c r="GCG61" s="69"/>
      <c r="GCH61" s="69"/>
      <c r="GCI61" s="69"/>
      <c r="GCJ61" s="69"/>
      <c r="GCK61" s="69"/>
      <c r="GCL61" s="69"/>
      <c r="GCM61" s="69"/>
      <c r="GCN61" s="69"/>
      <c r="GCO61" s="69"/>
      <c r="GCP61" s="69"/>
      <c r="GCQ61" s="69"/>
      <c r="GCR61" s="69"/>
      <c r="GCS61" s="69"/>
      <c r="GCT61" s="69"/>
      <c r="GCU61" s="69"/>
      <c r="GCV61" s="69"/>
      <c r="GCW61" s="69"/>
      <c r="GCX61" s="69"/>
      <c r="GCY61" s="69"/>
      <c r="GCZ61" s="69"/>
      <c r="GDA61" s="69"/>
      <c r="GDB61" s="69"/>
      <c r="GDC61" s="69"/>
      <c r="GDD61" s="69"/>
      <c r="GDE61" s="69"/>
      <c r="GDF61" s="69"/>
      <c r="GDG61" s="69"/>
      <c r="GDH61" s="69"/>
      <c r="GDI61" s="69"/>
      <c r="GDJ61" s="69"/>
      <c r="GDK61" s="69"/>
      <c r="GDL61" s="69"/>
      <c r="GDM61" s="69"/>
      <c r="GDN61" s="69"/>
      <c r="GDO61" s="69"/>
      <c r="GDP61" s="69"/>
      <c r="GDQ61" s="69"/>
      <c r="GDR61" s="69"/>
      <c r="GDS61" s="69"/>
      <c r="GDT61" s="69"/>
      <c r="GDU61" s="69"/>
      <c r="GDV61" s="69"/>
      <c r="GDW61" s="69"/>
      <c r="GDX61" s="69"/>
      <c r="GDY61" s="69"/>
      <c r="GDZ61" s="69"/>
      <c r="GEA61" s="69"/>
      <c r="GEB61" s="69"/>
      <c r="GEC61" s="69"/>
      <c r="GED61" s="69"/>
      <c r="GEE61" s="69"/>
      <c r="GEF61" s="69"/>
      <c r="GEG61" s="69"/>
      <c r="GEH61" s="69"/>
      <c r="GEI61" s="69"/>
      <c r="GEJ61" s="69"/>
      <c r="GEK61" s="69"/>
      <c r="GEL61" s="69"/>
      <c r="GEM61" s="69"/>
      <c r="GEN61" s="69"/>
      <c r="GEO61" s="69"/>
      <c r="GEP61" s="69"/>
      <c r="GEQ61" s="69"/>
      <c r="GER61" s="69"/>
      <c r="GES61" s="69"/>
      <c r="GET61" s="69"/>
      <c r="GEU61" s="69"/>
      <c r="GEV61" s="69"/>
      <c r="GEW61" s="69"/>
      <c r="GEX61" s="69"/>
      <c r="GEY61" s="69"/>
      <c r="GEZ61" s="69"/>
      <c r="GFA61" s="69"/>
      <c r="GFB61" s="69"/>
      <c r="GFC61" s="69"/>
      <c r="GFD61" s="69"/>
      <c r="GFE61" s="69"/>
      <c r="GFF61" s="69"/>
      <c r="GFG61" s="69"/>
      <c r="GFH61" s="69"/>
      <c r="GFI61" s="69"/>
      <c r="GFJ61" s="69"/>
      <c r="GFK61" s="69"/>
      <c r="GFL61" s="69"/>
      <c r="GFM61" s="69"/>
      <c r="GFN61" s="69"/>
      <c r="GFO61" s="69"/>
      <c r="GFP61" s="69"/>
      <c r="GFQ61" s="69"/>
      <c r="GFR61" s="69"/>
      <c r="GFS61" s="69"/>
      <c r="GFT61" s="69"/>
      <c r="GFU61" s="69"/>
      <c r="GFV61" s="69"/>
      <c r="GFW61" s="69"/>
      <c r="GFX61" s="69"/>
      <c r="GFY61" s="69"/>
      <c r="GFZ61" s="69"/>
      <c r="GGA61" s="69"/>
      <c r="GGB61" s="69"/>
      <c r="GGC61" s="69"/>
      <c r="GGD61" s="69"/>
      <c r="GGE61" s="69"/>
      <c r="GGF61" s="69"/>
      <c r="GGG61" s="69"/>
      <c r="GGH61" s="69"/>
      <c r="GGI61" s="69"/>
      <c r="GGJ61" s="69"/>
      <c r="GGK61" s="69"/>
      <c r="GGL61" s="69"/>
      <c r="GGM61" s="69"/>
      <c r="GGN61" s="69"/>
      <c r="GGO61" s="69"/>
      <c r="GGP61" s="69"/>
      <c r="GGQ61" s="69"/>
      <c r="GGR61" s="69"/>
      <c r="GGS61" s="69"/>
      <c r="GGT61" s="69"/>
      <c r="GGU61" s="69"/>
      <c r="GGV61" s="69"/>
      <c r="GGW61" s="69"/>
      <c r="GGX61" s="69"/>
      <c r="GGY61" s="69"/>
      <c r="GGZ61" s="69"/>
      <c r="GHA61" s="69"/>
      <c r="GHB61" s="69"/>
      <c r="GHC61" s="69"/>
      <c r="GHD61" s="69"/>
      <c r="GHE61" s="69"/>
      <c r="GHF61" s="69"/>
      <c r="GHG61" s="69"/>
      <c r="GHH61" s="69"/>
      <c r="GHI61" s="69"/>
      <c r="GHJ61" s="69"/>
      <c r="GHK61" s="69"/>
      <c r="GHL61" s="69"/>
      <c r="GHM61" s="69"/>
      <c r="GHN61" s="69"/>
      <c r="GHO61" s="69"/>
      <c r="GHP61" s="69"/>
      <c r="GHQ61" s="69"/>
      <c r="GHR61" s="69"/>
      <c r="GHS61" s="69"/>
      <c r="GHT61" s="69"/>
      <c r="GHU61" s="69"/>
      <c r="GHV61" s="69"/>
      <c r="GHW61" s="69"/>
      <c r="GHX61" s="69"/>
      <c r="GHY61" s="69"/>
      <c r="GHZ61" s="69"/>
      <c r="GIA61" s="69"/>
      <c r="GIB61" s="69"/>
      <c r="GIC61" s="69"/>
      <c r="GID61" s="69"/>
      <c r="GIE61" s="69"/>
      <c r="GIF61" s="69"/>
      <c r="GIG61" s="69"/>
      <c r="GIH61" s="69"/>
      <c r="GII61" s="69"/>
      <c r="GIJ61" s="69"/>
      <c r="GIK61" s="69"/>
      <c r="GIL61" s="69"/>
      <c r="GIM61" s="69"/>
      <c r="GIN61" s="69"/>
      <c r="GIO61" s="69"/>
      <c r="GIP61" s="69"/>
      <c r="GIQ61" s="69"/>
      <c r="GIR61" s="69"/>
      <c r="GIS61" s="69"/>
      <c r="GIT61" s="69"/>
      <c r="GIU61" s="69"/>
      <c r="GIV61" s="69"/>
      <c r="GIW61" s="69"/>
      <c r="GIX61" s="69"/>
      <c r="GIY61" s="69"/>
      <c r="GIZ61" s="69"/>
      <c r="GJA61" s="69"/>
      <c r="GJB61" s="69"/>
      <c r="GJC61" s="69"/>
      <c r="GJD61" s="69"/>
      <c r="GJE61" s="69"/>
      <c r="GJF61" s="69"/>
      <c r="GJG61" s="69"/>
      <c r="GJH61" s="69"/>
      <c r="GJI61" s="69"/>
      <c r="GJJ61" s="69"/>
      <c r="GJK61" s="69"/>
      <c r="GJL61" s="69"/>
      <c r="GJM61" s="69"/>
      <c r="GJN61" s="69"/>
      <c r="GJO61" s="69"/>
      <c r="GJP61" s="69"/>
      <c r="GJQ61" s="69"/>
      <c r="GJR61" s="69"/>
      <c r="GJS61" s="69"/>
      <c r="GJT61" s="69"/>
      <c r="GJU61" s="69"/>
      <c r="GJV61" s="69"/>
      <c r="GJW61" s="69"/>
      <c r="GJX61" s="69"/>
      <c r="GJY61" s="69"/>
      <c r="GJZ61" s="69"/>
      <c r="GKA61" s="69"/>
      <c r="GKB61" s="69"/>
      <c r="GKC61" s="69"/>
      <c r="GKD61" s="69"/>
      <c r="GKE61" s="69"/>
      <c r="GKF61" s="69"/>
      <c r="GKG61" s="69"/>
      <c r="GKH61" s="69"/>
      <c r="GKI61" s="69"/>
      <c r="GKJ61" s="69"/>
      <c r="GKK61" s="69"/>
      <c r="GKL61" s="69"/>
      <c r="GKM61" s="69"/>
      <c r="GKN61" s="69"/>
      <c r="GKO61" s="69"/>
      <c r="GKP61" s="69"/>
      <c r="GKQ61" s="69"/>
      <c r="GKR61" s="69"/>
      <c r="GKS61" s="69"/>
      <c r="GKT61" s="69"/>
      <c r="GKU61" s="69"/>
      <c r="GKV61" s="69"/>
      <c r="GKW61" s="69"/>
      <c r="GKX61" s="69"/>
      <c r="GKY61" s="69"/>
      <c r="GKZ61" s="69"/>
      <c r="GLA61" s="69"/>
      <c r="GLB61" s="69"/>
      <c r="GLC61" s="69"/>
      <c r="GLD61" s="69"/>
      <c r="GLE61" s="69"/>
      <c r="GLF61" s="69"/>
      <c r="GLG61" s="69"/>
      <c r="GLH61" s="69"/>
      <c r="GLI61" s="69"/>
      <c r="GLJ61" s="69"/>
      <c r="GLK61" s="69"/>
      <c r="GLL61" s="69"/>
      <c r="GLM61" s="69"/>
      <c r="GLN61" s="69"/>
      <c r="GLO61" s="69"/>
      <c r="GLP61" s="69"/>
      <c r="GLQ61" s="69"/>
      <c r="GLR61" s="69"/>
      <c r="GLS61" s="69"/>
      <c r="GLT61" s="69"/>
      <c r="GLU61" s="69"/>
      <c r="GLV61" s="69"/>
      <c r="GLW61" s="69"/>
      <c r="GLX61" s="69"/>
      <c r="GLY61" s="69"/>
      <c r="GLZ61" s="69"/>
      <c r="GMA61" s="69"/>
      <c r="GMB61" s="69"/>
      <c r="GMC61" s="69"/>
      <c r="GMD61" s="69"/>
      <c r="GME61" s="69"/>
      <c r="GMF61" s="69"/>
      <c r="GMG61" s="69"/>
      <c r="GMH61" s="69"/>
      <c r="GMI61" s="69"/>
      <c r="GMJ61" s="69"/>
      <c r="GMK61" s="69"/>
      <c r="GML61" s="69"/>
      <c r="GMM61" s="69"/>
      <c r="GMN61" s="69"/>
      <c r="GMO61" s="69"/>
      <c r="GMP61" s="69"/>
      <c r="GMQ61" s="69"/>
      <c r="GMR61" s="69"/>
      <c r="GMS61" s="69"/>
      <c r="GMT61" s="69"/>
      <c r="GMU61" s="69"/>
      <c r="GMV61" s="69"/>
      <c r="GMW61" s="69"/>
      <c r="GMX61" s="69"/>
      <c r="GMY61" s="69"/>
      <c r="GMZ61" s="69"/>
      <c r="GNA61" s="69"/>
      <c r="GNB61" s="69"/>
      <c r="GNC61" s="69"/>
      <c r="GND61" s="69"/>
      <c r="GNE61" s="69"/>
      <c r="GNF61" s="69"/>
      <c r="GNG61" s="69"/>
      <c r="GNH61" s="69"/>
      <c r="GNI61" s="69"/>
      <c r="GNJ61" s="69"/>
      <c r="GNK61" s="69"/>
      <c r="GNL61" s="69"/>
      <c r="GNM61" s="69"/>
      <c r="GNN61" s="69"/>
      <c r="GNO61" s="69"/>
      <c r="GNP61" s="69"/>
      <c r="GNQ61" s="69"/>
      <c r="GNR61" s="69"/>
      <c r="GNS61" s="69"/>
      <c r="GNT61" s="69"/>
      <c r="GNU61" s="69"/>
      <c r="GNV61" s="69"/>
      <c r="GNW61" s="69"/>
      <c r="GNX61" s="69"/>
      <c r="GNY61" s="69"/>
      <c r="GNZ61" s="69"/>
      <c r="GOA61" s="69"/>
      <c r="GOB61" s="69"/>
      <c r="GOC61" s="69"/>
      <c r="GOD61" s="69"/>
      <c r="GOE61" s="69"/>
      <c r="GOF61" s="69"/>
      <c r="GOG61" s="69"/>
      <c r="GOH61" s="69"/>
      <c r="GOI61" s="69"/>
      <c r="GOJ61" s="69"/>
      <c r="GOK61" s="69"/>
      <c r="GOL61" s="69"/>
      <c r="GOM61" s="69"/>
      <c r="GON61" s="69"/>
      <c r="GOO61" s="69"/>
      <c r="GOP61" s="69"/>
      <c r="GOQ61" s="69"/>
      <c r="GOR61" s="69"/>
      <c r="GOS61" s="69"/>
      <c r="GOT61" s="69"/>
      <c r="GOU61" s="69"/>
      <c r="GOV61" s="69"/>
      <c r="GOW61" s="69"/>
      <c r="GOX61" s="69"/>
      <c r="GOY61" s="69"/>
      <c r="GOZ61" s="69"/>
      <c r="GPA61" s="69"/>
      <c r="GPB61" s="69"/>
      <c r="GPC61" s="69"/>
      <c r="GPD61" s="69"/>
      <c r="GPE61" s="69"/>
      <c r="GPF61" s="69"/>
      <c r="GPG61" s="69"/>
      <c r="GPH61" s="69"/>
      <c r="GPI61" s="69"/>
      <c r="GPJ61" s="69"/>
      <c r="GPK61" s="69"/>
      <c r="GPL61" s="69"/>
      <c r="GPM61" s="69"/>
      <c r="GPN61" s="69"/>
      <c r="GPO61" s="69"/>
      <c r="GPP61" s="69"/>
      <c r="GPQ61" s="69"/>
      <c r="GPR61" s="69"/>
      <c r="GPS61" s="69"/>
      <c r="GPT61" s="69"/>
      <c r="GPU61" s="69"/>
      <c r="GPV61" s="69"/>
      <c r="GPW61" s="69"/>
      <c r="GPX61" s="69"/>
      <c r="GPY61" s="69"/>
      <c r="GPZ61" s="69"/>
      <c r="GQA61" s="69"/>
      <c r="GQB61" s="69"/>
      <c r="GQC61" s="69"/>
      <c r="GQD61" s="69"/>
      <c r="GQE61" s="69"/>
      <c r="GQF61" s="69"/>
      <c r="GQG61" s="69"/>
      <c r="GQH61" s="69"/>
      <c r="GQI61" s="69"/>
      <c r="GQJ61" s="69"/>
      <c r="GQK61" s="69"/>
      <c r="GQL61" s="69"/>
      <c r="GQM61" s="69"/>
      <c r="GQN61" s="69"/>
      <c r="GQO61" s="69"/>
      <c r="GQP61" s="69"/>
      <c r="GQQ61" s="69"/>
      <c r="GQR61" s="69"/>
      <c r="GQS61" s="69"/>
      <c r="GQT61" s="69"/>
      <c r="GQU61" s="69"/>
      <c r="GQV61" s="69"/>
      <c r="GQW61" s="69"/>
      <c r="GQX61" s="69"/>
      <c r="GQY61" s="69"/>
      <c r="GQZ61" s="69"/>
      <c r="GRA61" s="69"/>
      <c r="GRB61" s="69"/>
      <c r="GRC61" s="69"/>
      <c r="GRD61" s="69"/>
      <c r="GRE61" s="69"/>
      <c r="GRF61" s="69"/>
      <c r="GRG61" s="69"/>
      <c r="GRH61" s="69"/>
      <c r="GRI61" s="69"/>
      <c r="GRJ61" s="69"/>
      <c r="GRK61" s="69"/>
      <c r="GRL61" s="69"/>
      <c r="GRM61" s="69"/>
      <c r="GRN61" s="69"/>
      <c r="GRO61" s="69"/>
      <c r="GRP61" s="69"/>
      <c r="GRQ61" s="69"/>
      <c r="GRR61" s="69"/>
      <c r="GRS61" s="69"/>
      <c r="GRT61" s="69"/>
      <c r="GRU61" s="69"/>
      <c r="GRV61" s="69"/>
      <c r="GRW61" s="69"/>
      <c r="GRX61" s="69"/>
      <c r="GRY61" s="69"/>
      <c r="GRZ61" s="69"/>
      <c r="GSA61" s="69"/>
      <c r="GSB61" s="69"/>
      <c r="GSC61" s="69"/>
      <c r="GSD61" s="69"/>
      <c r="GSE61" s="69"/>
      <c r="GSF61" s="69"/>
      <c r="GSG61" s="69"/>
      <c r="GSH61" s="69"/>
      <c r="GSI61" s="69"/>
      <c r="GSJ61" s="69"/>
      <c r="GSK61" s="69"/>
      <c r="GSL61" s="69"/>
      <c r="GSM61" s="69"/>
      <c r="GSN61" s="69"/>
      <c r="GSO61" s="69"/>
      <c r="GSP61" s="69"/>
      <c r="GSQ61" s="69"/>
      <c r="GSR61" s="69"/>
      <c r="GSS61" s="69"/>
      <c r="GST61" s="69"/>
      <c r="GSU61" s="69"/>
      <c r="GSV61" s="69"/>
      <c r="GSW61" s="69"/>
      <c r="GSX61" s="69"/>
      <c r="GSY61" s="69"/>
      <c r="GSZ61" s="69"/>
      <c r="GTA61" s="69"/>
      <c r="GTB61" s="69"/>
      <c r="GTC61" s="69"/>
      <c r="GTD61" s="69"/>
      <c r="GTE61" s="69"/>
      <c r="GTF61" s="69"/>
      <c r="GTG61" s="69"/>
      <c r="GTH61" s="69"/>
      <c r="GTI61" s="69"/>
      <c r="GTJ61" s="69"/>
      <c r="GTK61" s="69"/>
      <c r="GTL61" s="69"/>
      <c r="GTM61" s="69"/>
      <c r="GTN61" s="69"/>
      <c r="GTO61" s="69"/>
      <c r="GTP61" s="69"/>
      <c r="GTQ61" s="69"/>
      <c r="GTR61" s="69"/>
      <c r="GTS61" s="69"/>
      <c r="GTT61" s="69"/>
      <c r="GTU61" s="69"/>
      <c r="GTV61" s="69"/>
      <c r="GTW61" s="69"/>
      <c r="GTX61" s="69"/>
      <c r="GTY61" s="69"/>
      <c r="GTZ61" s="69"/>
      <c r="GUA61" s="69"/>
      <c r="GUB61" s="69"/>
      <c r="GUC61" s="69"/>
      <c r="GUD61" s="69"/>
      <c r="GUE61" s="69"/>
      <c r="GUF61" s="69"/>
      <c r="GUG61" s="69"/>
      <c r="GUH61" s="69"/>
      <c r="GUI61" s="69"/>
      <c r="GUJ61" s="69"/>
      <c r="GUK61" s="69"/>
      <c r="GUL61" s="69"/>
      <c r="GUM61" s="69"/>
      <c r="GUN61" s="69"/>
      <c r="GUO61" s="69"/>
      <c r="GUP61" s="69"/>
      <c r="GUQ61" s="69"/>
      <c r="GUR61" s="69"/>
      <c r="GUS61" s="69"/>
      <c r="GUT61" s="69"/>
      <c r="GUU61" s="69"/>
      <c r="GUV61" s="69"/>
      <c r="GUW61" s="69"/>
      <c r="GUX61" s="69"/>
      <c r="GUY61" s="69"/>
      <c r="GUZ61" s="69"/>
      <c r="GVA61" s="69"/>
      <c r="GVB61" s="69"/>
      <c r="GVC61" s="69"/>
      <c r="GVD61" s="69"/>
      <c r="GVE61" s="69"/>
      <c r="GVF61" s="69"/>
      <c r="GVG61" s="69"/>
      <c r="GVH61" s="69"/>
      <c r="GVI61" s="69"/>
      <c r="GVJ61" s="69"/>
      <c r="GVK61" s="69"/>
      <c r="GVL61" s="69"/>
      <c r="GVM61" s="69"/>
      <c r="GVN61" s="69"/>
      <c r="GVO61" s="69"/>
      <c r="GVP61" s="69"/>
      <c r="GVQ61" s="69"/>
      <c r="GVR61" s="69"/>
      <c r="GVS61" s="69"/>
      <c r="GVT61" s="69"/>
      <c r="GVU61" s="69"/>
      <c r="GVV61" s="69"/>
      <c r="GVW61" s="69"/>
      <c r="GVX61" s="69"/>
      <c r="GVY61" s="69"/>
      <c r="GVZ61" s="69"/>
      <c r="GWA61" s="69"/>
      <c r="GWB61" s="69"/>
      <c r="GWC61" s="69"/>
      <c r="GWD61" s="69"/>
      <c r="GWE61" s="69"/>
      <c r="GWF61" s="69"/>
      <c r="GWG61" s="69"/>
      <c r="GWH61" s="69"/>
      <c r="GWI61" s="69"/>
      <c r="GWJ61" s="69"/>
      <c r="GWK61" s="69"/>
      <c r="GWL61" s="69"/>
      <c r="GWM61" s="69"/>
      <c r="GWN61" s="69"/>
      <c r="GWO61" s="69"/>
      <c r="GWP61" s="69"/>
      <c r="GWQ61" s="69"/>
      <c r="GWR61" s="69"/>
      <c r="GWS61" s="69"/>
      <c r="GWT61" s="69"/>
      <c r="GWU61" s="69"/>
      <c r="GWV61" s="69"/>
      <c r="GWW61" s="69"/>
      <c r="GWX61" s="69"/>
      <c r="GWY61" s="69"/>
      <c r="GWZ61" s="69"/>
      <c r="GXA61" s="69"/>
      <c r="GXB61" s="69"/>
      <c r="GXC61" s="69"/>
      <c r="GXD61" s="69"/>
      <c r="GXE61" s="69"/>
      <c r="GXF61" s="69"/>
      <c r="GXG61" s="69"/>
      <c r="GXH61" s="69"/>
      <c r="GXI61" s="69"/>
      <c r="GXJ61" s="69"/>
      <c r="GXK61" s="69"/>
      <c r="GXL61" s="69"/>
      <c r="GXM61" s="69"/>
      <c r="GXN61" s="69"/>
      <c r="GXO61" s="69"/>
      <c r="GXP61" s="69"/>
      <c r="GXQ61" s="69"/>
      <c r="GXR61" s="69"/>
      <c r="GXS61" s="69"/>
      <c r="GXT61" s="69"/>
      <c r="GXU61" s="69"/>
      <c r="GXV61" s="69"/>
      <c r="GXW61" s="69"/>
      <c r="GXX61" s="69"/>
      <c r="GXY61" s="69"/>
      <c r="GXZ61" s="69"/>
      <c r="GYA61" s="69"/>
      <c r="GYB61" s="69"/>
      <c r="GYC61" s="69"/>
      <c r="GYD61" s="69"/>
      <c r="GYE61" s="69"/>
      <c r="GYF61" s="69"/>
      <c r="GYG61" s="69"/>
      <c r="GYH61" s="69"/>
      <c r="GYI61" s="69"/>
      <c r="GYJ61" s="69"/>
      <c r="GYK61" s="69"/>
      <c r="GYL61" s="69"/>
      <c r="GYM61" s="69"/>
      <c r="GYN61" s="69"/>
      <c r="GYO61" s="69"/>
      <c r="GYP61" s="69"/>
      <c r="GYQ61" s="69"/>
      <c r="GYR61" s="69"/>
      <c r="GYS61" s="69"/>
      <c r="GYT61" s="69"/>
      <c r="GYU61" s="69"/>
      <c r="GYV61" s="69"/>
      <c r="GYW61" s="69"/>
      <c r="GYX61" s="69"/>
      <c r="GYY61" s="69"/>
      <c r="GYZ61" s="69"/>
      <c r="GZA61" s="69"/>
      <c r="GZB61" s="69"/>
      <c r="GZC61" s="69"/>
      <c r="GZD61" s="69"/>
      <c r="GZE61" s="69"/>
      <c r="GZF61" s="69"/>
      <c r="GZG61" s="69"/>
      <c r="GZH61" s="69"/>
      <c r="GZI61" s="69"/>
      <c r="GZJ61" s="69"/>
      <c r="GZK61" s="69"/>
      <c r="GZL61" s="69"/>
      <c r="GZM61" s="69"/>
      <c r="GZN61" s="69"/>
      <c r="GZO61" s="69"/>
      <c r="GZP61" s="69"/>
      <c r="GZQ61" s="69"/>
      <c r="GZR61" s="69"/>
      <c r="GZS61" s="69"/>
      <c r="GZT61" s="69"/>
      <c r="GZU61" s="69"/>
      <c r="GZV61" s="69"/>
      <c r="GZW61" s="69"/>
      <c r="GZX61" s="69"/>
      <c r="GZY61" s="69"/>
      <c r="GZZ61" s="69"/>
      <c r="HAA61" s="69"/>
      <c r="HAB61" s="69"/>
      <c r="HAC61" s="69"/>
      <c r="HAD61" s="69"/>
      <c r="HAE61" s="69"/>
      <c r="HAF61" s="69"/>
      <c r="HAG61" s="69"/>
      <c r="HAH61" s="69"/>
      <c r="HAI61" s="69"/>
      <c r="HAJ61" s="69"/>
      <c r="HAK61" s="69"/>
      <c r="HAL61" s="69"/>
      <c r="HAM61" s="69"/>
      <c r="HAN61" s="69"/>
      <c r="HAO61" s="69"/>
      <c r="HAP61" s="69"/>
      <c r="HAQ61" s="69"/>
      <c r="HAR61" s="69"/>
      <c r="HAS61" s="69"/>
      <c r="HAT61" s="69"/>
      <c r="HAU61" s="69"/>
      <c r="HAV61" s="69"/>
      <c r="HAW61" s="69"/>
      <c r="HAX61" s="69"/>
      <c r="HAY61" s="69"/>
      <c r="HAZ61" s="69"/>
      <c r="HBA61" s="69"/>
      <c r="HBB61" s="69"/>
      <c r="HBC61" s="69"/>
      <c r="HBD61" s="69"/>
      <c r="HBE61" s="69"/>
      <c r="HBF61" s="69"/>
      <c r="HBG61" s="69"/>
      <c r="HBH61" s="69"/>
      <c r="HBI61" s="69"/>
      <c r="HBJ61" s="69"/>
      <c r="HBK61" s="69"/>
      <c r="HBL61" s="69"/>
      <c r="HBM61" s="69"/>
      <c r="HBN61" s="69"/>
      <c r="HBO61" s="69"/>
      <c r="HBP61" s="69"/>
      <c r="HBQ61" s="69"/>
      <c r="HBR61" s="69"/>
      <c r="HBS61" s="69"/>
      <c r="HBT61" s="69"/>
      <c r="HBU61" s="69"/>
      <c r="HBV61" s="69"/>
      <c r="HBW61" s="69"/>
      <c r="HBX61" s="69"/>
      <c r="HBY61" s="69"/>
      <c r="HBZ61" s="69"/>
      <c r="HCA61" s="69"/>
      <c r="HCB61" s="69"/>
      <c r="HCC61" s="69"/>
      <c r="HCD61" s="69"/>
      <c r="HCE61" s="69"/>
      <c r="HCF61" s="69"/>
      <c r="HCG61" s="69"/>
      <c r="HCH61" s="69"/>
      <c r="HCI61" s="69"/>
      <c r="HCJ61" s="69"/>
      <c r="HCK61" s="69"/>
      <c r="HCL61" s="69"/>
      <c r="HCM61" s="69"/>
      <c r="HCN61" s="69"/>
      <c r="HCO61" s="69"/>
      <c r="HCP61" s="69"/>
      <c r="HCQ61" s="69"/>
      <c r="HCR61" s="69"/>
      <c r="HCS61" s="69"/>
      <c r="HCT61" s="69"/>
      <c r="HCU61" s="69"/>
      <c r="HCV61" s="69"/>
      <c r="HCW61" s="69"/>
      <c r="HCX61" s="69"/>
      <c r="HCY61" s="69"/>
      <c r="HCZ61" s="69"/>
      <c r="HDA61" s="69"/>
      <c r="HDB61" s="69"/>
      <c r="HDC61" s="69"/>
      <c r="HDD61" s="69"/>
      <c r="HDE61" s="69"/>
      <c r="HDF61" s="69"/>
      <c r="HDG61" s="69"/>
      <c r="HDH61" s="69"/>
      <c r="HDI61" s="69"/>
      <c r="HDJ61" s="69"/>
      <c r="HDK61" s="69"/>
      <c r="HDL61" s="69"/>
      <c r="HDM61" s="69"/>
      <c r="HDN61" s="69"/>
      <c r="HDO61" s="69"/>
      <c r="HDP61" s="69"/>
      <c r="HDQ61" s="69"/>
      <c r="HDR61" s="69"/>
      <c r="HDS61" s="69"/>
      <c r="HDT61" s="69"/>
      <c r="HDU61" s="69"/>
      <c r="HDV61" s="69"/>
      <c r="HDW61" s="69"/>
      <c r="HDX61" s="69"/>
      <c r="HDY61" s="69"/>
      <c r="HDZ61" s="69"/>
      <c r="HEA61" s="69"/>
      <c r="HEB61" s="69"/>
      <c r="HEC61" s="69"/>
      <c r="HED61" s="69"/>
      <c r="HEE61" s="69"/>
      <c r="HEF61" s="69"/>
      <c r="HEG61" s="69"/>
      <c r="HEH61" s="69"/>
      <c r="HEI61" s="69"/>
      <c r="HEJ61" s="69"/>
      <c r="HEK61" s="69"/>
      <c r="HEL61" s="69"/>
      <c r="HEM61" s="69"/>
      <c r="HEN61" s="69"/>
      <c r="HEO61" s="69"/>
      <c r="HEP61" s="69"/>
      <c r="HEQ61" s="69"/>
      <c r="HER61" s="69"/>
      <c r="HES61" s="69"/>
      <c r="HET61" s="69"/>
      <c r="HEU61" s="69"/>
      <c r="HEV61" s="69"/>
      <c r="HEW61" s="69"/>
      <c r="HEX61" s="69"/>
      <c r="HEY61" s="69"/>
      <c r="HEZ61" s="69"/>
      <c r="HFA61" s="69"/>
      <c r="HFB61" s="69"/>
      <c r="HFC61" s="69"/>
      <c r="HFD61" s="69"/>
      <c r="HFE61" s="69"/>
      <c r="HFF61" s="69"/>
      <c r="HFG61" s="69"/>
      <c r="HFH61" s="69"/>
      <c r="HFI61" s="69"/>
      <c r="HFJ61" s="69"/>
      <c r="HFK61" s="69"/>
      <c r="HFL61" s="69"/>
      <c r="HFM61" s="69"/>
      <c r="HFN61" s="69"/>
      <c r="HFO61" s="69"/>
      <c r="HFP61" s="69"/>
      <c r="HFQ61" s="69"/>
      <c r="HFR61" s="69"/>
      <c r="HFS61" s="69"/>
      <c r="HFT61" s="69"/>
      <c r="HFU61" s="69"/>
      <c r="HFV61" s="69"/>
      <c r="HFW61" s="69"/>
      <c r="HFX61" s="69"/>
      <c r="HFY61" s="69"/>
      <c r="HFZ61" s="69"/>
      <c r="HGA61" s="69"/>
      <c r="HGB61" s="69"/>
      <c r="HGC61" s="69"/>
      <c r="HGD61" s="69"/>
      <c r="HGE61" s="69"/>
      <c r="HGF61" s="69"/>
      <c r="HGG61" s="69"/>
      <c r="HGH61" s="69"/>
      <c r="HGI61" s="69"/>
      <c r="HGJ61" s="69"/>
      <c r="HGK61" s="69"/>
      <c r="HGL61" s="69"/>
      <c r="HGM61" s="69"/>
      <c r="HGN61" s="69"/>
      <c r="HGO61" s="69"/>
      <c r="HGP61" s="69"/>
      <c r="HGQ61" s="69"/>
      <c r="HGR61" s="69"/>
      <c r="HGS61" s="69"/>
      <c r="HGT61" s="69"/>
      <c r="HGU61" s="69"/>
      <c r="HGV61" s="69"/>
      <c r="HGW61" s="69"/>
      <c r="HGX61" s="69"/>
      <c r="HGY61" s="69"/>
      <c r="HGZ61" s="69"/>
      <c r="HHA61" s="69"/>
      <c r="HHB61" s="69"/>
      <c r="HHC61" s="69"/>
      <c r="HHD61" s="69"/>
      <c r="HHE61" s="69"/>
      <c r="HHF61" s="69"/>
      <c r="HHG61" s="69"/>
      <c r="HHH61" s="69"/>
      <c r="HHI61" s="69"/>
      <c r="HHJ61" s="69"/>
      <c r="HHK61" s="69"/>
      <c r="HHL61" s="69"/>
      <c r="HHM61" s="69"/>
      <c r="HHN61" s="69"/>
      <c r="HHO61" s="69"/>
      <c r="HHP61" s="69"/>
      <c r="HHQ61" s="69"/>
      <c r="HHR61" s="69"/>
      <c r="HHS61" s="69"/>
      <c r="HHT61" s="69"/>
      <c r="HHU61" s="69"/>
      <c r="HHV61" s="69"/>
      <c r="HHW61" s="69"/>
      <c r="HHX61" s="69"/>
      <c r="HHY61" s="69"/>
      <c r="HHZ61" s="69"/>
      <c r="HIA61" s="69"/>
      <c r="HIB61" s="69"/>
      <c r="HIC61" s="69"/>
      <c r="HID61" s="69"/>
      <c r="HIE61" s="69"/>
      <c r="HIF61" s="69"/>
      <c r="HIG61" s="69"/>
      <c r="HIH61" s="69"/>
      <c r="HII61" s="69"/>
      <c r="HIJ61" s="69"/>
      <c r="HIK61" s="69"/>
      <c r="HIL61" s="69"/>
      <c r="HIM61" s="69"/>
      <c r="HIN61" s="69"/>
      <c r="HIO61" s="69"/>
      <c r="HIP61" s="69"/>
      <c r="HIQ61" s="69"/>
      <c r="HIR61" s="69"/>
      <c r="HIS61" s="69"/>
      <c r="HIT61" s="69"/>
      <c r="HIU61" s="69"/>
      <c r="HIV61" s="69"/>
      <c r="HIW61" s="69"/>
      <c r="HIX61" s="69"/>
      <c r="HIY61" s="69"/>
      <c r="HIZ61" s="69"/>
      <c r="HJA61" s="69"/>
      <c r="HJB61" s="69"/>
      <c r="HJC61" s="69"/>
      <c r="HJD61" s="69"/>
      <c r="HJE61" s="69"/>
      <c r="HJF61" s="69"/>
      <c r="HJG61" s="69"/>
      <c r="HJH61" s="69"/>
      <c r="HJI61" s="69"/>
      <c r="HJJ61" s="69"/>
      <c r="HJK61" s="69"/>
      <c r="HJL61" s="69"/>
      <c r="HJM61" s="69"/>
      <c r="HJN61" s="69"/>
      <c r="HJO61" s="69"/>
      <c r="HJP61" s="69"/>
      <c r="HJQ61" s="69"/>
      <c r="HJR61" s="69"/>
      <c r="HJS61" s="69"/>
      <c r="HJT61" s="69"/>
      <c r="HJU61" s="69"/>
      <c r="HJV61" s="69"/>
      <c r="HJW61" s="69"/>
      <c r="HJX61" s="69"/>
      <c r="HJY61" s="69"/>
      <c r="HJZ61" s="69"/>
      <c r="HKA61" s="69"/>
      <c r="HKB61" s="69"/>
      <c r="HKC61" s="69"/>
      <c r="HKD61" s="69"/>
      <c r="HKE61" s="69"/>
      <c r="HKF61" s="69"/>
      <c r="HKG61" s="69"/>
      <c r="HKH61" s="69"/>
      <c r="HKI61" s="69"/>
      <c r="HKJ61" s="69"/>
      <c r="HKK61" s="69"/>
      <c r="HKL61" s="69"/>
      <c r="HKM61" s="69"/>
      <c r="HKN61" s="69"/>
      <c r="HKO61" s="69"/>
      <c r="HKP61" s="69"/>
      <c r="HKQ61" s="69"/>
      <c r="HKR61" s="69"/>
      <c r="HKS61" s="69"/>
      <c r="HKT61" s="69"/>
      <c r="HKU61" s="69"/>
      <c r="HKV61" s="69"/>
      <c r="HKW61" s="69"/>
      <c r="HKX61" s="69"/>
      <c r="HKY61" s="69"/>
      <c r="HKZ61" s="69"/>
      <c r="HLA61" s="69"/>
      <c r="HLB61" s="69"/>
      <c r="HLC61" s="69"/>
      <c r="HLD61" s="69"/>
      <c r="HLE61" s="69"/>
      <c r="HLF61" s="69"/>
      <c r="HLG61" s="69"/>
      <c r="HLH61" s="69"/>
      <c r="HLI61" s="69"/>
      <c r="HLJ61" s="69"/>
      <c r="HLK61" s="69"/>
      <c r="HLL61" s="69"/>
      <c r="HLM61" s="69"/>
      <c r="HLN61" s="69"/>
      <c r="HLO61" s="69"/>
      <c r="HLP61" s="69"/>
      <c r="HLQ61" s="69"/>
      <c r="HLR61" s="69"/>
      <c r="HLS61" s="69"/>
      <c r="HLT61" s="69"/>
      <c r="HLU61" s="69"/>
      <c r="HLV61" s="69"/>
      <c r="HLW61" s="69"/>
      <c r="HLX61" s="69"/>
      <c r="HLY61" s="69"/>
      <c r="HLZ61" s="69"/>
      <c r="HMA61" s="69"/>
      <c r="HMB61" s="69"/>
      <c r="HMC61" s="69"/>
      <c r="HMD61" s="69"/>
      <c r="HME61" s="69"/>
      <c r="HMF61" s="69"/>
      <c r="HMG61" s="69"/>
      <c r="HMH61" s="69"/>
      <c r="HMI61" s="69"/>
      <c r="HMJ61" s="69"/>
      <c r="HMK61" s="69"/>
      <c r="HML61" s="69"/>
      <c r="HMM61" s="69"/>
      <c r="HMN61" s="69"/>
      <c r="HMO61" s="69"/>
      <c r="HMP61" s="69"/>
      <c r="HMQ61" s="69"/>
      <c r="HMR61" s="69"/>
      <c r="HMS61" s="69"/>
      <c r="HMT61" s="69"/>
      <c r="HMU61" s="69"/>
      <c r="HMV61" s="69"/>
      <c r="HMW61" s="69"/>
      <c r="HMX61" s="69"/>
      <c r="HMY61" s="69"/>
      <c r="HMZ61" s="69"/>
      <c r="HNA61" s="69"/>
      <c r="HNB61" s="69"/>
      <c r="HNC61" s="69"/>
      <c r="HND61" s="69"/>
      <c r="HNE61" s="69"/>
      <c r="HNF61" s="69"/>
      <c r="HNG61" s="69"/>
      <c r="HNH61" s="69"/>
      <c r="HNI61" s="69"/>
      <c r="HNJ61" s="69"/>
      <c r="HNK61" s="69"/>
      <c r="HNL61" s="69"/>
      <c r="HNM61" s="69"/>
      <c r="HNN61" s="69"/>
      <c r="HNO61" s="69"/>
      <c r="HNP61" s="69"/>
      <c r="HNQ61" s="69"/>
      <c r="HNR61" s="69"/>
      <c r="HNS61" s="69"/>
      <c r="HNT61" s="69"/>
      <c r="HNU61" s="69"/>
      <c r="HNV61" s="69"/>
      <c r="HNW61" s="69"/>
      <c r="HNX61" s="69"/>
      <c r="HNY61" s="69"/>
      <c r="HNZ61" s="69"/>
      <c r="HOA61" s="69"/>
      <c r="HOB61" s="69"/>
      <c r="HOC61" s="69"/>
      <c r="HOD61" s="69"/>
      <c r="HOE61" s="69"/>
      <c r="HOF61" s="69"/>
      <c r="HOG61" s="69"/>
      <c r="HOH61" s="69"/>
      <c r="HOI61" s="69"/>
      <c r="HOJ61" s="69"/>
      <c r="HOK61" s="69"/>
      <c r="HOL61" s="69"/>
      <c r="HOM61" s="69"/>
      <c r="HON61" s="69"/>
      <c r="HOO61" s="69"/>
      <c r="HOP61" s="69"/>
      <c r="HOQ61" s="69"/>
      <c r="HOR61" s="69"/>
      <c r="HOS61" s="69"/>
      <c r="HOT61" s="69"/>
      <c r="HOU61" s="69"/>
      <c r="HOV61" s="69"/>
      <c r="HOW61" s="69"/>
      <c r="HOX61" s="69"/>
      <c r="HOY61" s="69"/>
      <c r="HOZ61" s="69"/>
      <c r="HPA61" s="69"/>
      <c r="HPB61" s="69"/>
      <c r="HPC61" s="69"/>
      <c r="HPD61" s="69"/>
      <c r="HPE61" s="69"/>
      <c r="HPF61" s="69"/>
      <c r="HPG61" s="69"/>
      <c r="HPH61" s="69"/>
      <c r="HPI61" s="69"/>
      <c r="HPJ61" s="69"/>
      <c r="HPK61" s="69"/>
      <c r="HPL61" s="69"/>
      <c r="HPM61" s="69"/>
      <c r="HPN61" s="69"/>
      <c r="HPO61" s="69"/>
      <c r="HPP61" s="69"/>
      <c r="HPQ61" s="69"/>
      <c r="HPR61" s="69"/>
      <c r="HPS61" s="69"/>
      <c r="HPT61" s="69"/>
      <c r="HPU61" s="69"/>
      <c r="HPV61" s="69"/>
      <c r="HPW61" s="69"/>
      <c r="HPX61" s="69"/>
      <c r="HPY61" s="69"/>
      <c r="HPZ61" s="69"/>
      <c r="HQA61" s="69"/>
      <c r="HQB61" s="69"/>
      <c r="HQC61" s="69"/>
      <c r="HQD61" s="69"/>
      <c r="HQE61" s="69"/>
      <c r="HQF61" s="69"/>
      <c r="HQG61" s="69"/>
      <c r="HQH61" s="69"/>
      <c r="HQI61" s="69"/>
      <c r="HQJ61" s="69"/>
      <c r="HQK61" s="69"/>
      <c r="HQL61" s="69"/>
      <c r="HQM61" s="69"/>
      <c r="HQN61" s="69"/>
      <c r="HQO61" s="69"/>
      <c r="HQP61" s="69"/>
      <c r="HQQ61" s="69"/>
      <c r="HQR61" s="69"/>
      <c r="HQS61" s="69"/>
      <c r="HQT61" s="69"/>
      <c r="HQU61" s="69"/>
      <c r="HQV61" s="69"/>
      <c r="HQW61" s="69"/>
      <c r="HQX61" s="69"/>
      <c r="HQY61" s="69"/>
      <c r="HQZ61" s="69"/>
      <c r="HRA61" s="69"/>
      <c r="HRB61" s="69"/>
      <c r="HRC61" s="69"/>
      <c r="HRD61" s="69"/>
      <c r="HRE61" s="69"/>
      <c r="HRF61" s="69"/>
      <c r="HRG61" s="69"/>
      <c r="HRH61" s="69"/>
      <c r="HRI61" s="69"/>
      <c r="HRJ61" s="69"/>
      <c r="HRK61" s="69"/>
      <c r="HRL61" s="69"/>
      <c r="HRM61" s="69"/>
      <c r="HRN61" s="69"/>
      <c r="HRO61" s="69"/>
      <c r="HRP61" s="69"/>
      <c r="HRQ61" s="69"/>
      <c r="HRR61" s="69"/>
      <c r="HRS61" s="69"/>
      <c r="HRT61" s="69"/>
      <c r="HRU61" s="69"/>
      <c r="HRV61" s="69"/>
      <c r="HRW61" s="69"/>
      <c r="HRX61" s="69"/>
      <c r="HRY61" s="69"/>
      <c r="HRZ61" s="69"/>
      <c r="HSA61" s="69"/>
      <c r="HSB61" s="69"/>
      <c r="HSC61" s="69"/>
      <c r="HSD61" s="69"/>
      <c r="HSE61" s="69"/>
      <c r="HSF61" s="69"/>
      <c r="HSG61" s="69"/>
      <c r="HSH61" s="69"/>
      <c r="HSI61" s="69"/>
      <c r="HSJ61" s="69"/>
      <c r="HSK61" s="69"/>
      <c r="HSL61" s="69"/>
      <c r="HSM61" s="69"/>
      <c r="HSN61" s="69"/>
      <c r="HSO61" s="69"/>
      <c r="HSP61" s="69"/>
      <c r="HSQ61" s="69"/>
      <c r="HSR61" s="69"/>
      <c r="HSS61" s="69"/>
      <c r="HST61" s="69"/>
      <c r="HSU61" s="69"/>
      <c r="HSV61" s="69"/>
      <c r="HSW61" s="69"/>
      <c r="HSX61" s="69"/>
      <c r="HSY61" s="69"/>
      <c r="HSZ61" s="69"/>
      <c r="HTA61" s="69"/>
      <c r="HTB61" s="69"/>
      <c r="HTC61" s="69"/>
      <c r="HTD61" s="69"/>
      <c r="HTE61" s="69"/>
      <c r="HTF61" s="69"/>
      <c r="HTG61" s="69"/>
      <c r="HTH61" s="69"/>
      <c r="HTI61" s="69"/>
      <c r="HTJ61" s="69"/>
      <c r="HTK61" s="69"/>
      <c r="HTL61" s="69"/>
      <c r="HTM61" s="69"/>
      <c r="HTN61" s="69"/>
      <c r="HTO61" s="69"/>
      <c r="HTP61" s="69"/>
      <c r="HTQ61" s="69"/>
      <c r="HTR61" s="69"/>
      <c r="HTS61" s="69"/>
      <c r="HTT61" s="69"/>
      <c r="HTU61" s="69"/>
      <c r="HTV61" s="69"/>
      <c r="HTW61" s="69"/>
      <c r="HTX61" s="69"/>
      <c r="HTY61" s="69"/>
      <c r="HTZ61" s="69"/>
      <c r="HUA61" s="69"/>
      <c r="HUB61" s="69"/>
      <c r="HUC61" s="69"/>
      <c r="HUD61" s="69"/>
      <c r="HUE61" s="69"/>
      <c r="HUF61" s="69"/>
      <c r="HUG61" s="69"/>
      <c r="HUH61" s="69"/>
      <c r="HUI61" s="69"/>
      <c r="HUJ61" s="69"/>
      <c r="HUK61" s="69"/>
      <c r="HUL61" s="69"/>
      <c r="HUM61" s="69"/>
      <c r="HUN61" s="69"/>
      <c r="HUO61" s="69"/>
      <c r="HUP61" s="69"/>
      <c r="HUQ61" s="69"/>
      <c r="HUR61" s="69"/>
      <c r="HUS61" s="69"/>
      <c r="HUT61" s="69"/>
      <c r="HUU61" s="69"/>
      <c r="HUV61" s="69"/>
      <c r="HUW61" s="69"/>
      <c r="HUX61" s="69"/>
      <c r="HUY61" s="69"/>
      <c r="HUZ61" s="69"/>
      <c r="HVA61" s="69"/>
      <c r="HVB61" s="69"/>
      <c r="HVC61" s="69"/>
      <c r="HVD61" s="69"/>
      <c r="HVE61" s="69"/>
      <c r="HVF61" s="69"/>
      <c r="HVG61" s="69"/>
      <c r="HVH61" s="69"/>
      <c r="HVI61" s="69"/>
      <c r="HVJ61" s="69"/>
      <c r="HVK61" s="69"/>
      <c r="HVL61" s="69"/>
      <c r="HVM61" s="69"/>
      <c r="HVN61" s="69"/>
      <c r="HVO61" s="69"/>
      <c r="HVP61" s="69"/>
      <c r="HVQ61" s="69"/>
      <c r="HVR61" s="69"/>
      <c r="HVS61" s="69"/>
      <c r="HVT61" s="69"/>
      <c r="HVU61" s="69"/>
      <c r="HVV61" s="69"/>
      <c r="HVW61" s="69"/>
      <c r="HVX61" s="69"/>
      <c r="HVY61" s="69"/>
      <c r="HVZ61" s="69"/>
      <c r="HWA61" s="69"/>
      <c r="HWB61" s="69"/>
      <c r="HWC61" s="69"/>
      <c r="HWD61" s="69"/>
      <c r="HWE61" s="69"/>
      <c r="HWF61" s="69"/>
      <c r="HWG61" s="69"/>
      <c r="HWH61" s="69"/>
      <c r="HWI61" s="69"/>
      <c r="HWJ61" s="69"/>
      <c r="HWK61" s="69"/>
      <c r="HWL61" s="69"/>
      <c r="HWM61" s="69"/>
      <c r="HWN61" s="69"/>
      <c r="HWO61" s="69"/>
      <c r="HWP61" s="69"/>
      <c r="HWQ61" s="69"/>
      <c r="HWR61" s="69"/>
      <c r="HWS61" s="69"/>
      <c r="HWT61" s="69"/>
      <c r="HWU61" s="69"/>
      <c r="HWV61" s="69"/>
      <c r="HWW61" s="69"/>
      <c r="HWX61" s="69"/>
      <c r="HWY61" s="69"/>
      <c r="HWZ61" s="69"/>
      <c r="HXA61" s="69"/>
      <c r="HXB61" s="69"/>
      <c r="HXC61" s="69"/>
      <c r="HXD61" s="69"/>
      <c r="HXE61" s="69"/>
      <c r="HXF61" s="69"/>
      <c r="HXG61" s="69"/>
      <c r="HXH61" s="69"/>
      <c r="HXI61" s="69"/>
      <c r="HXJ61" s="69"/>
      <c r="HXK61" s="69"/>
      <c r="HXL61" s="69"/>
      <c r="HXM61" s="69"/>
      <c r="HXN61" s="69"/>
      <c r="HXO61" s="69"/>
      <c r="HXP61" s="69"/>
      <c r="HXQ61" s="69"/>
      <c r="HXR61" s="69"/>
      <c r="HXS61" s="69"/>
      <c r="HXT61" s="69"/>
      <c r="HXU61" s="69"/>
      <c r="HXV61" s="69"/>
      <c r="HXW61" s="69"/>
      <c r="HXX61" s="69"/>
      <c r="HXY61" s="69"/>
      <c r="HXZ61" s="69"/>
      <c r="HYA61" s="69"/>
      <c r="HYB61" s="69"/>
      <c r="HYC61" s="69"/>
      <c r="HYD61" s="69"/>
      <c r="HYE61" s="69"/>
      <c r="HYF61" s="69"/>
      <c r="HYG61" s="69"/>
      <c r="HYH61" s="69"/>
      <c r="HYI61" s="69"/>
      <c r="HYJ61" s="69"/>
      <c r="HYK61" s="69"/>
      <c r="HYL61" s="69"/>
      <c r="HYM61" s="69"/>
      <c r="HYN61" s="69"/>
      <c r="HYO61" s="69"/>
      <c r="HYP61" s="69"/>
      <c r="HYQ61" s="69"/>
      <c r="HYR61" s="69"/>
      <c r="HYS61" s="69"/>
      <c r="HYT61" s="69"/>
      <c r="HYU61" s="69"/>
      <c r="HYV61" s="69"/>
      <c r="HYW61" s="69"/>
      <c r="HYX61" s="69"/>
      <c r="HYY61" s="69"/>
      <c r="HYZ61" s="69"/>
      <c r="HZA61" s="69"/>
      <c r="HZB61" s="69"/>
      <c r="HZC61" s="69"/>
      <c r="HZD61" s="69"/>
      <c r="HZE61" s="69"/>
      <c r="HZF61" s="69"/>
      <c r="HZG61" s="69"/>
      <c r="HZH61" s="69"/>
      <c r="HZI61" s="69"/>
      <c r="HZJ61" s="69"/>
      <c r="HZK61" s="69"/>
      <c r="HZL61" s="69"/>
      <c r="HZM61" s="69"/>
      <c r="HZN61" s="69"/>
      <c r="HZO61" s="69"/>
      <c r="HZP61" s="69"/>
      <c r="HZQ61" s="69"/>
      <c r="HZR61" s="69"/>
      <c r="HZS61" s="69"/>
      <c r="HZT61" s="69"/>
      <c r="HZU61" s="69"/>
      <c r="HZV61" s="69"/>
      <c r="HZW61" s="69"/>
      <c r="HZX61" s="69"/>
      <c r="HZY61" s="69"/>
      <c r="HZZ61" s="69"/>
      <c r="IAA61" s="69"/>
      <c r="IAB61" s="69"/>
      <c r="IAC61" s="69"/>
      <c r="IAD61" s="69"/>
      <c r="IAE61" s="69"/>
      <c r="IAF61" s="69"/>
      <c r="IAG61" s="69"/>
      <c r="IAH61" s="69"/>
      <c r="IAI61" s="69"/>
      <c r="IAJ61" s="69"/>
      <c r="IAK61" s="69"/>
      <c r="IAL61" s="69"/>
      <c r="IAM61" s="69"/>
      <c r="IAN61" s="69"/>
      <c r="IAO61" s="69"/>
      <c r="IAP61" s="69"/>
      <c r="IAQ61" s="69"/>
      <c r="IAR61" s="69"/>
      <c r="IAS61" s="69"/>
      <c r="IAT61" s="69"/>
      <c r="IAU61" s="69"/>
      <c r="IAV61" s="69"/>
      <c r="IAW61" s="69"/>
      <c r="IAX61" s="69"/>
      <c r="IAY61" s="69"/>
      <c r="IAZ61" s="69"/>
      <c r="IBA61" s="69"/>
      <c r="IBB61" s="69"/>
      <c r="IBC61" s="69"/>
      <c r="IBD61" s="69"/>
      <c r="IBE61" s="69"/>
      <c r="IBF61" s="69"/>
      <c r="IBG61" s="69"/>
      <c r="IBH61" s="69"/>
      <c r="IBI61" s="69"/>
      <c r="IBJ61" s="69"/>
      <c r="IBK61" s="69"/>
      <c r="IBL61" s="69"/>
      <c r="IBM61" s="69"/>
      <c r="IBN61" s="69"/>
      <c r="IBO61" s="69"/>
      <c r="IBP61" s="69"/>
      <c r="IBQ61" s="69"/>
      <c r="IBR61" s="69"/>
      <c r="IBS61" s="69"/>
      <c r="IBT61" s="69"/>
      <c r="IBU61" s="69"/>
      <c r="IBV61" s="69"/>
      <c r="IBW61" s="69"/>
      <c r="IBX61" s="69"/>
      <c r="IBY61" s="69"/>
      <c r="IBZ61" s="69"/>
      <c r="ICA61" s="69"/>
      <c r="ICB61" s="69"/>
      <c r="ICC61" s="69"/>
      <c r="ICD61" s="69"/>
      <c r="ICE61" s="69"/>
      <c r="ICF61" s="69"/>
      <c r="ICG61" s="69"/>
      <c r="ICH61" s="69"/>
      <c r="ICI61" s="69"/>
      <c r="ICJ61" s="69"/>
      <c r="ICK61" s="69"/>
      <c r="ICL61" s="69"/>
      <c r="ICM61" s="69"/>
      <c r="ICN61" s="69"/>
      <c r="ICO61" s="69"/>
      <c r="ICP61" s="69"/>
      <c r="ICQ61" s="69"/>
      <c r="ICR61" s="69"/>
      <c r="ICS61" s="69"/>
      <c r="ICT61" s="69"/>
      <c r="ICU61" s="69"/>
      <c r="ICV61" s="69"/>
      <c r="ICW61" s="69"/>
      <c r="ICX61" s="69"/>
      <c r="ICY61" s="69"/>
      <c r="ICZ61" s="69"/>
      <c r="IDA61" s="69"/>
      <c r="IDB61" s="69"/>
      <c r="IDC61" s="69"/>
      <c r="IDD61" s="69"/>
      <c r="IDE61" s="69"/>
      <c r="IDF61" s="69"/>
      <c r="IDG61" s="69"/>
      <c r="IDH61" s="69"/>
      <c r="IDI61" s="69"/>
      <c r="IDJ61" s="69"/>
      <c r="IDK61" s="69"/>
      <c r="IDL61" s="69"/>
      <c r="IDM61" s="69"/>
      <c r="IDN61" s="69"/>
      <c r="IDO61" s="69"/>
      <c r="IDP61" s="69"/>
      <c r="IDQ61" s="69"/>
      <c r="IDR61" s="69"/>
      <c r="IDS61" s="69"/>
      <c r="IDT61" s="69"/>
      <c r="IDU61" s="69"/>
      <c r="IDV61" s="69"/>
      <c r="IDW61" s="69"/>
      <c r="IDX61" s="69"/>
      <c r="IDY61" s="69"/>
      <c r="IDZ61" s="69"/>
      <c r="IEA61" s="69"/>
      <c r="IEB61" s="69"/>
      <c r="IEC61" s="69"/>
      <c r="IED61" s="69"/>
      <c r="IEE61" s="69"/>
      <c r="IEF61" s="69"/>
      <c r="IEG61" s="69"/>
      <c r="IEH61" s="69"/>
      <c r="IEI61" s="69"/>
      <c r="IEJ61" s="69"/>
      <c r="IEK61" s="69"/>
      <c r="IEL61" s="69"/>
      <c r="IEM61" s="69"/>
      <c r="IEN61" s="69"/>
      <c r="IEO61" s="69"/>
      <c r="IEP61" s="69"/>
      <c r="IEQ61" s="69"/>
      <c r="IER61" s="69"/>
      <c r="IES61" s="69"/>
      <c r="IET61" s="69"/>
      <c r="IEU61" s="69"/>
      <c r="IEV61" s="69"/>
      <c r="IEW61" s="69"/>
      <c r="IEX61" s="69"/>
      <c r="IEY61" s="69"/>
      <c r="IEZ61" s="69"/>
      <c r="IFA61" s="69"/>
      <c r="IFB61" s="69"/>
      <c r="IFC61" s="69"/>
      <c r="IFD61" s="69"/>
      <c r="IFE61" s="69"/>
      <c r="IFF61" s="69"/>
      <c r="IFG61" s="69"/>
      <c r="IFH61" s="69"/>
      <c r="IFI61" s="69"/>
      <c r="IFJ61" s="69"/>
      <c r="IFK61" s="69"/>
      <c r="IFL61" s="69"/>
      <c r="IFM61" s="69"/>
      <c r="IFN61" s="69"/>
      <c r="IFO61" s="69"/>
      <c r="IFP61" s="69"/>
      <c r="IFQ61" s="69"/>
      <c r="IFR61" s="69"/>
      <c r="IFS61" s="69"/>
      <c r="IFT61" s="69"/>
      <c r="IFU61" s="69"/>
      <c r="IFV61" s="69"/>
      <c r="IFW61" s="69"/>
      <c r="IFX61" s="69"/>
      <c r="IFY61" s="69"/>
      <c r="IFZ61" s="69"/>
      <c r="IGA61" s="69"/>
      <c r="IGB61" s="69"/>
      <c r="IGC61" s="69"/>
      <c r="IGD61" s="69"/>
      <c r="IGE61" s="69"/>
      <c r="IGF61" s="69"/>
      <c r="IGG61" s="69"/>
      <c r="IGH61" s="69"/>
      <c r="IGI61" s="69"/>
      <c r="IGJ61" s="69"/>
      <c r="IGK61" s="69"/>
      <c r="IGL61" s="69"/>
      <c r="IGM61" s="69"/>
      <c r="IGN61" s="69"/>
      <c r="IGO61" s="69"/>
      <c r="IGP61" s="69"/>
      <c r="IGQ61" s="69"/>
      <c r="IGR61" s="69"/>
      <c r="IGS61" s="69"/>
      <c r="IGT61" s="69"/>
      <c r="IGU61" s="69"/>
      <c r="IGV61" s="69"/>
      <c r="IGW61" s="69"/>
      <c r="IGX61" s="69"/>
      <c r="IGY61" s="69"/>
      <c r="IGZ61" s="69"/>
      <c r="IHA61" s="69"/>
      <c r="IHB61" s="69"/>
      <c r="IHC61" s="69"/>
      <c r="IHD61" s="69"/>
      <c r="IHE61" s="69"/>
      <c r="IHF61" s="69"/>
      <c r="IHG61" s="69"/>
      <c r="IHH61" s="69"/>
      <c r="IHI61" s="69"/>
      <c r="IHJ61" s="69"/>
      <c r="IHK61" s="69"/>
      <c r="IHL61" s="69"/>
      <c r="IHM61" s="69"/>
      <c r="IHN61" s="69"/>
      <c r="IHO61" s="69"/>
      <c r="IHP61" s="69"/>
      <c r="IHQ61" s="69"/>
      <c r="IHR61" s="69"/>
      <c r="IHS61" s="69"/>
      <c r="IHT61" s="69"/>
      <c r="IHU61" s="69"/>
      <c r="IHV61" s="69"/>
      <c r="IHW61" s="69"/>
      <c r="IHX61" s="69"/>
      <c r="IHY61" s="69"/>
      <c r="IHZ61" s="69"/>
      <c r="IIA61" s="69"/>
      <c r="IIB61" s="69"/>
      <c r="IIC61" s="69"/>
      <c r="IID61" s="69"/>
      <c r="IIE61" s="69"/>
      <c r="IIF61" s="69"/>
      <c r="IIG61" s="69"/>
      <c r="IIH61" s="69"/>
      <c r="III61" s="69"/>
      <c r="IIJ61" s="69"/>
      <c r="IIK61" s="69"/>
      <c r="IIL61" s="69"/>
      <c r="IIM61" s="69"/>
      <c r="IIN61" s="69"/>
      <c r="IIO61" s="69"/>
      <c r="IIP61" s="69"/>
      <c r="IIQ61" s="69"/>
      <c r="IIR61" s="69"/>
      <c r="IIS61" s="69"/>
      <c r="IIT61" s="69"/>
      <c r="IIU61" s="69"/>
      <c r="IIV61" s="69"/>
      <c r="IIW61" s="69"/>
      <c r="IIX61" s="69"/>
      <c r="IIY61" s="69"/>
      <c r="IIZ61" s="69"/>
      <c r="IJA61" s="69"/>
      <c r="IJB61" s="69"/>
      <c r="IJC61" s="69"/>
      <c r="IJD61" s="69"/>
      <c r="IJE61" s="69"/>
      <c r="IJF61" s="69"/>
      <c r="IJG61" s="69"/>
      <c r="IJH61" s="69"/>
      <c r="IJI61" s="69"/>
      <c r="IJJ61" s="69"/>
      <c r="IJK61" s="69"/>
      <c r="IJL61" s="69"/>
      <c r="IJM61" s="69"/>
      <c r="IJN61" s="69"/>
      <c r="IJO61" s="69"/>
      <c r="IJP61" s="69"/>
      <c r="IJQ61" s="69"/>
      <c r="IJR61" s="69"/>
      <c r="IJS61" s="69"/>
      <c r="IJT61" s="69"/>
      <c r="IJU61" s="69"/>
      <c r="IJV61" s="69"/>
      <c r="IJW61" s="69"/>
      <c r="IJX61" s="69"/>
      <c r="IJY61" s="69"/>
      <c r="IJZ61" s="69"/>
      <c r="IKA61" s="69"/>
      <c r="IKB61" s="69"/>
      <c r="IKC61" s="69"/>
      <c r="IKD61" s="69"/>
      <c r="IKE61" s="69"/>
      <c r="IKF61" s="69"/>
      <c r="IKG61" s="69"/>
      <c r="IKH61" s="69"/>
      <c r="IKI61" s="69"/>
      <c r="IKJ61" s="69"/>
      <c r="IKK61" s="69"/>
      <c r="IKL61" s="69"/>
      <c r="IKM61" s="69"/>
      <c r="IKN61" s="69"/>
      <c r="IKO61" s="69"/>
      <c r="IKP61" s="69"/>
      <c r="IKQ61" s="69"/>
      <c r="IKR61" s="69"/>
      <c r="IKS61" s="69"/>
      <c r="IKT61" s="69"/>
      <c r="IKU61" s="69"/>
      <c r="IKV61" s="69"/>
      <c r="IKW61" s="69"/>
      <c r="IKX61" s="69"/>
      <c r="IKY61" s="69"/>
      <c r="IKZ61" s="69"/>
      <c r="ILA61" s="69"/>
      <c r="ILB61" s="69"/>
      <c r="ILC61" s="69"/>
      <c r="ILD61" s="69"/>
      <c r="ILE61" s="69"/>
      <c r="ILF61" s="69"/>
      <c r="ILG61" s="69"/>
      <c r="ILH61" s="69"/>
      <c r="ILI61" s="69"/>
      <c r="ILJ61" s="69"/>
      <c r="ILK61" s="69"/>
      <c r="ILL61" s="69"/>
      <c r="ILM61" s="69"/>
      <c r="ILN61" s="69"/>
      <c r="ILO61" s="69"/>
      <c r="ILP61" s="69"/>
      <c r="ILQ61" s="69"/>
      <c r="ILR61" s="69"/>
      <c r="ILS61" s="69"/>
      <c r="ILT61" s="69"/>
      <c r="ILU61" s="69"/>
      <c r="ILV61" s="69"/>
      <c r="ILW61" s="69"/>
      <c r="ILX61" s="69"/>
      <c r="ILY61" s="69"/>
      <c r="ILZ61" s="69"/>
      <c r="IMA61" s="69"/>
      <c r="IMB61" s="69"/>
      <c r="IMC61" s="69"/>
      <c r="IMD61" s="69"/>
      <c r="IME61" s="69"/>
      <c r="IMF61" s="69"/>
      <c r="IMG61" s="69"/>
      <c r="IMH61" s="69"/>
      <c r="IMI61" s="69"/>
      <c r="IMJ61" s="69"/>
      <c r="IMK61" s="69"/>
      <c r="IML61" s="69"/>
      <c r="IMM61" s="69"/>
      <c r="IMN61" s="69"/>
      <c r="IMO61" s="69"/>
      <c r="IMP61" s="69"/>
      <c r="IMQ61" s="69"/>
      <c r="IMR61" s="69"/>
      <c r="IMS61" s="69"/>
      <c r="IMT61" s="69"/>
      <c r="IMU61" s="69"/>
      <c r="IMV61" s="69"/>
      <c r="IMW61" s="69"/>
      <c r="IMX61" s="69"/>
      <c r="IMY61" s="69"/>
      <c r="IMZ61" s="69"/>
      <c r="INA61" s="69"/>
      <c r="INB61" s="69"/>
      <c r="INC61" s="69"/>
      <c r="IND61" s="69"/>
      <c r="INE61" s="69"/>
      <c r="INF61" s="69"/>
      <c r="ING61" s="69"/>
      <c r="INH61" s="69"/>
      <c r="INI61" s="69"/>
      <c r="INJ61" s="69"/>
      <c r="INK61" s="69"/>
      <c r="INL61" s="69"/>
      <c r="INM61" s="69"/>
      <c r="INN61" s="69"/>
      <c r="INO61" s="69"/>
      <c r="INP61" s="69"/>
      <c r="INQ61" s="69"/>
      <c r="INR61" s="69"/>
      <c r="INS61" s="69"/>
      <c r="INT61" s="69"/>
      <c r="INU61" s="69"/>
      <c r="INV61" s="69"/>
      <c r="INW61" s="69"/>
      <c r="INX61" s="69"/>
      <c r="INY61" s="69"/>
      <c r="INZ61" s="69"/>
      <c r="IOA61" s="69"/>
      <c r="IOB61" s="69"/>
      <c r="IOC61" s="69"/>
      <c r="IOD61" s="69"/>
      <c r="IOE61" s="69"/>
      <c r="IOF61" s="69"/>
      <c r="IOG61" s="69"/>
      <c r="IOH61" s="69"/>
      <c r="IOI61" s="69"/>
      <c r="IOJ61" s="69"/>
      <c r="IOK61" s="69"/>
      <c r="IOL61" s="69"/>
      <c r="IOM61" s="69"/>
      <c r="ION61" s="69"/>
      <c r="IOO61" s="69"/>
      <c r="IOP61" s="69"/>
      <c r="IOQ61" s="69"/>
      <c r="IOR61" s="69"/>
      <c r="IOS61" s="69"/>
      <c r="IOT61" s="69"/>
      <c r="IOU61" s="69"/>
      <c r="IOV61" s="69"/>
      <c r="IOW61" s="69"/>
      <c r="IOX61" s="69"/>
      <c r="IOY61" s="69"/>
      <c r="IOZ61" s="69"/>
      <c r="IPA61" s="69"/>
      <c r="IPB61" s="69"/>
      <c r="IPC61" s="69"/>
      <c r="IPD61" s="69"/>
      <c r="IPE61" s="69"/>
      <c r="IPF61" s="69"/>
      <c r="IPG61" s="69"/>
      <c r="IPH61" s="69"/>
      <c r="IPI61" s="69"/>
      <c r="IPJ61" s="69"/>
      <c r="IPK61" s="69"/>
      <c r="IPL61" s="69"/>
      <c r="IPM61" s="69"/>
      <c r="IPN61" s="69"/>
      <c r="IPO61" s="69"/>
      <c r="IPP61" s="69"/>
      <c r="IPQ61" s="69"/>
      <c r="IPR61" s="69"/>
      <c r="IPS61" s="69"/>
      <c r="IPT61" s="69"/>
      <c r="IPU61" s="69"/>
      <c r="IPV61" s="69"/>
      <c r="IPW61" s="69"/>
      <c r="IPX61" s="69"/>
      <c r="IPY61" s="69"/>
      <c r="IPZ61" s="69"/>
      <c r="IQA61" s="69"/>
      <c r="IQB61" s="69"/>
      <c r="IQC61" s="69"/>
      <c r="IQD61" s="69"/>
      <c r="IQE61" s="69"/>
      <c r="IQF61" s="69"/>
      <c r="IQG61" s="69"/>
      <c r="IQH61" s="69"/>
      <c r="IQI61" s="69"/>
      <c r="IQJ61" s="69"/>
      <c r="IQK61" s="69"/>
      <c r="IQL61" s="69"/>
      <c r="IQM61" s="69"/>
      <c r="IQN61" s="69"/>
      <c r="IQO61" s="69"/>
      <c r="IQP61" s="69"/>
      <c r="IQQ61" s="69"/>
      <c r="IQR61" s="69"/>
      <c r="IQS61" s="69"/>
      <c r="IQT61" s="69"/>
      <c r="IQU61" s="69"/>
      <c r="IQV61" s="69"/>
      <c r="IQW61" s="69"/>
      <c r="IQX61" s="69"/>
      <c r="IQY61" s="69"/>
      <c r="IQZ61" s="69"/>
      <c r="IRA61" s="69"/>
      <c r="IRB61" s="69"/>
      <c r="IRC61" s="69"/>
      <c r="IRD61" s="69"/>
      <c r="IRE61" s="69"/>
      <c r="IRF61" s="69"/>
      <c r="IRG61" s="69"/>
      <c r="IRH61" s="69"/>
      <c r="IRI61" s="69"/>
      <c r="IRJ61" s="69"/>
      <c r="IRK61" s="69"/>
      <c r="IRL61" s="69"/>
      <c r="IRM61" s="69"/>
      <c r="IRN61" s="69"/>
      <c r="IRO61" s="69"/>
      <c r="IRP61" s="69"/>
      <c r="IRQ61" s="69"/>
      <c r="IRR61" s="69"/>
      <c r="IRS61" s="69"/>
      <c r="IRT61" s="69"/>
      <c r="IRU61" s="69"/>
      <c r="IRV61" s="69"/>
      <c r="IRW61" s="69"/>
      <c r="IRX61" s="69"/>
      <c r="IRY61" s="69"/>
      <c r="IRZ61" s="69"/>
      <c r="ISA61" s="69"/>
      <c r="ISB61" s="69"/>
      <c r="ISC61" s="69"/>
      <c r="ISD61" s="69"/>
      <c r="ISE61" s="69"/>
      <c r="ISF61" s="69"/>
      <c r="ISG61" s="69"/>
      <c r="ISH61" s="69"/>
      <c r="ISI61" s="69"/>
      <c r="ISJ61" s="69"/>
      <c r="ISK61" s="69"/>
      <c r="ISL61" s="69"/>
      <c r="ISM61" s="69"/>
      <c r="ISN61" s="69"/>
      <c r="ISO61" s="69"/>
      <c r="ISP61" s="69"/>
      <c r="ISQ61" s="69"/>
      <c r="ISR61" s="69"/>
      <c r="ISS61" s="69"/>
      <c r="IST61" s="69"/>
      <c r="ISU61" s="69"/>
      <c r="ISV61" s="69"/>
      <c r="ISW61" s="69"/>
      <c r="ISX61" s="69"/>
      <c r="ISY61" s="69"/>
      <c r="ISZ61" s="69"/>
      <c r="ITA61" s="69"/>
      <c r="ITB61" s="69"/>
      <c r="ITC61" s="69"/>
      <c r="ITD61" s="69"/>
      <c r="ITE61" s="69"/>
      <c r="ITF61" s="69"/>
      <c r="ITG61" s="69"/>
      <c r="ITH61" s="69"/>
      <c r="ITI61" s="69"/>
      <c r="ITJ61" s="69"/>
      <c r="ITK61" s="69"/>
      <c r="ITL61" s="69"/>
      <c r="ITM61" s="69"/>
      <c r="ITN61" s="69"/>
      <c r="ITO61" s="69"/>
      <c r="ITP61" s="69"/>
      <c r="ITQ61" s="69"/>
      <c r="ITR61" s="69"/>
      <c r="ITS61" s="69"/>
      <c r="ITT61" s="69"/>
      <c r="ITU61" s="69"/>
      <c r="ITV61" s="69"/>
      <c r="ITW61" s="69"/>
      <c r="ITX61" s="69"/>
      <c r="ITY61" s="69"/>
      <c r="ITZ61" s="69"/>
      <c r="IUA61" s="69"/>
      <c r="IUB61" s="69"/>
      <c r="IUC61" s="69"/>
      <c r="IUD61" s="69"/>
      <c r="IUE61" s="69"/>
      <c r="IUF61" s="69"/>
      <c r="IUG61" s="69"/>
      <c r="IUH61" s="69"/>
      <c r="IUI61" s="69"/>
      <c r="IUJ61" s="69"/>
      <c r="IUK61" s="69"/>
      <c r="IUL61" s="69"/>
      <c r="IUM61" s="69"/>
      <c r="IUN61" s="69"/>
      <c r="IUO61" s="69"/>
      <c r="IUP61" s="69"/>
      <c r="IUQ61" s="69"/>
      <c r="IUR61" s="69"/>
      <c r="IUS61" s="69"/>
      <c r="IUT61" s="69"/>
      <c r="IUU61" s="69"/>
      <c r="IUV61" s="69"/>
      <c r="IUW61" s="69"/>
      <c r="IUX61" s="69"/>
      <c r="IUY61" s="69"/>
      <c r="IUZ61" s="69"/>
      <c r="IVA61" s="69"/>
      <c r="IVB61" s="69"/>
      <c r="IVC61" s="69"/>
      <c r="IVD61" s="69"/>
      <c r="IVE61" s="69"/>
      <c r="IVF61" s="69"/>
      <c r="IVG61" s="69"/>
      <c r="IVH61" s="69"/>
      <c r="IVI61" s="69"/>
      <c r="IVJ61" s="69"/>
      <c r="IVK61" s="69"/>
      <c r="IVL61" s="69"/>
      <c r="IVM61" s="69"/>
      <c r="IVN61" s="69"/>
      <c r="IVO61" s="69"/>
      <c r="IVP61" s="69"/>
      <c r="IVQ61" s="69"/>
      <c r="IVR61" s="69"/>
      <c r="IVS61" s="69"/>
      <c r="IVT61" s="69"/>
      <c r="IVU61" s="69"/>
      <c r="IVV61" s="69"/>
      <c r="IVW61" s="69"/>
      <c r="IVX61" s="69"/>
      <c r="IVY61" s="69"/>
      <c r="IVZ61" s="69"/>
      <c r="IWA61" s="69"/>
      <c r="IWB61" s="69"/>
      <c r="IWC61" s="69"/>
      <c r="IWD61" s="69"/>
      <c r="IWE61" s="69"/>
      <c r="IWF61" s="69"/>
      <c r="IWG61" s="69"/>
      <c r="IWH61" s="69"/>
      <c r="IWI61" s="69"/>
      <c r="IWJ61" s="69"/>
      <c r="IWK61" s="69"/>
      <c r="IWL61" s="69"/>
      <c r="IWM61" s="69"/>
      <c r="IWN61" s="69"/>
      <c r="IWO61" s="69"/>
      <c r="IWP61" s="69"/>
      <c r="IWQ61" s="69"/>
      <c r="IWR61" s="69"/>
      <c r="IWS61" s="69"/>
      <c r="IWT61" s="69"/>
      <c r="IWU61" s="69"/>
      <c r="IWV61" s="69"/>
      <c r="IWW61" s="69"/>
      <c r="IWX61" s="69"/>
      <c r="IWY61" s="69"/>
      <c r="IWZ61" s="69"/>
      <c r="IXA61" s="69"/>
      <c r="IXB61" s="69"/>
      <c r="IXC61" s="69"/>
      <c r="IXD61" s="69"/>
      <c r="IXE61" s="69"/>
      <c r="IXF61" s="69"/>
      <c r="IXG61" s="69"/>
      <c r="IXH61" s="69"/>
      <c r="IXI61" s="69"/>
      <c r="IXJ61" s="69"/>
      <c r="IXK61" s="69"/>
      <c r="IXL61" s="69"/>
      <c r="IXM61" s="69"/>
      <c r="IXN61" s="69"/>
      <c r="IXO61" s="69"/>
      <c r="IXP61" s="69"/>
      <c r="IXQ61" s="69"/>
      <c r="IXR61" s="69"/>
      <c r="IXS61" s="69"/>
      <c r="IXT61" s="69"/>
      <c r="IXU61" s="69"/>
      <c r="IXV61" s="69"/>
      <c r="IXW61" s="69"/>
      <c r="IXX61" s="69"/>
      <c r="IXY61" s="69"/>
      <c r="IXZ61" s="69"/>
      <c r="IYA61" s="69"/>
      <c r="IYB61" s="69"/>
      <c r="IYC61" s="69"/>
      <c r="IYD61" s="69"/>
      <c r="IYE61" s="69"/>
      <c r="IYF61" s="69"/>
      <c r="IYG61" s="69"/>
      <c r="IYH61" s="69"/>
      <c r="IYI61" s="69"/>
      <c r="IYJ61" s="69"/>
      <c r="IYK61" s="69"/>
      <c r="IYL61" s="69"/>
      <c r="IYM61" s="69"/>
      <c r="IYN61" s="69"/>
      <c r="IYO61" s="69"/>
      <c r="IYP61" s="69"/>
      <c r="IYQ61" s="69"/>
      <c r="IYR61" s="69"/>
      <c r="IYS61" s="69"/>
      <c r="IYT61" s="69"/>
      <c r="IYU61" s="69"/>
      <c r="IYV61" s="69"/>
      <c r="IYW61" s="69"/>
      <c r="IYX61" s="69"/>
      <c r="IYY61" s="69"/>
      <c r="IYZ61" s="69"/>
      <c r="IZA61" s="69"/>
      <c r="IZB61" s="69"/>
      <c r="IZC61" s="69"/>
      <c r="IZD61" s="69"/>
      <c r="IZE61" s="69"/>
      <c r="IZF61" s="69"/>
      <c r="IZG61" s="69"/>
      <c r="IZH61" s="69"/>
      <c r="IZI61" s="69"/>
      <c r="IZJ61" s="69"/>
      <c r="IZK61" s="69"/>
      <c r="IZL61" s="69"/>
      <c r="IZM61" s="69"/>
      <c r="IZN61" s="69"/>
      <c r="IZO61" s="69"/>
      <c r="IZP61" s="69"/>
      <c r="IZQ61" s="69"/>
      <c r="IZR61" s="69"/>
      <c r="IZS61" s="69"/>
      <c r="IZT61" s="69"/>
      <c r="IZU61" s="69"/>
      <c r="IZV61" s="69"/>
      <c r="IZW61" s="69"/>
      <c r="IZX61" s="69"/>
      <c r="IZY61" s="69"/>
      <c r="IZZ61" s="69"/>
      <c r="JAA61" s="69"/>
      <c r="JAB61" s="69"/>
      <c r="JAC61" s="69"/>
      <c r="JAD61" s="69"/>
      <c r="JAE61" s="69"/>
      <c r="JAF61" s="69"/>
      <c r="JAG61" s="69"/>
      <c r="JAH61" s="69"/>
      <c r="JAI61" s="69"/>
      <c r="JAJ61" s="69"/>
      <c r="JAK61" s="69"/>
      <c r="JAL61" s="69"/>
      <c r="JAM61" s="69"/>
      <c r="JAN61" s="69"/>
      <c r="JAO61" s="69"/>
      <c r="JAP61" s="69"/>
      <c r="JAQ61" s="69"/>
      <c r="JAR61" s="69"/>
      <c r="JAS61" s="69"/>
      <c r="JAT61" s="69"/>
      <c r="JAU61" s="69"/>
      <c r="JAV61" s="69"/>
      <c r="JAW61" s="69"/>
      <c r="JAX61" s="69"/>
      <c r="JAY61" s="69"/>
      <c r="JAZ61" s="69"/>
      <c r="JBA61" s="69"/>
      <c r="JBB61" s="69"/>
      <c r="JBC61" s="69"/>
      <c r="JBD61" s="69"/>
      <c r="JBE61" s="69"/>
      <c r="JBF61" s="69"/>
      <c r="JBG61" s="69"/>
      <c r="JBH61" s="69"/>
      <c r="JBI61" s="69"/>
      <c r="JBJ61" s="69"/>
      <c r="JBK61" s="69"/>
      <c r="JBL61" s="69"/>
      <c r="JBM61" s="69"/>
      <c r="JBN61" s="69"/>
      <c r="JBO61" s="69"/>
      <c r="JBP61" s="69"/>
      <c r="JBQ61" s="69"/>
      <c r="JBR61" s="69"/>
      <c r="JBS61" s="69"/>
      <c r="JBT61" s="69"/>
      <c r="JBU61" s="69"/>
      <c r="JBV61" s="69"/>
      <c r="JBW61" s="69"/>
      <c r="JBX61" s="69"/>
      <c r="JBY61" s="69"/>
      <c r="JBZ61" s="69"/>
      <c r="JCA61" s="69"/>
      <c r="JCB61" s="69"/>
      <c r="JCC61" s="69"/>
      <c r="JCD61" s="69"/>
      <c r="JCE61" s="69"/>
      <c r="JCF61" s="69"/>
      <c r="JCG61" s="69"/>
      <c r="JCH61" s="69"/>
      <c r="JCI61" s="69"/>
      <c r="JCJ61" s="69"/>
      <c r="JCK61" s="69"/>
      <c r="JCL61" s="69"/>
      <c r="JCM61" s="69"/>
      <c r="JCN61" s="69"/>
      <c r="JCO61" s="69"/>
      <c r="JCP61" s="69"/>
      <c r="JCQ61" s="69"/>
      <c r="JCR61" s="69"/>
      <c r="JCS61" s="69"/>
      <c r="JCT61" s="69"/>
      <c r="JCU61" s="69"/>
      <c r="JCV61" s="69"/>
      <c r="JCW61" s="69"/>
      <c r="JCX61" s="69"/>
      <c r="JCY61" s="69"/>
      <c r="JCZ61" s="69"/>
      <c r="JDA61" s="69"/>
      <c r="JDB61" s="69"/>
      <c r="JDC61" s="69"/>
      <c r="JDD61" s="69"/>
      <c r="JDE61" s="69"/>
      <c r="JDF61" s="69"/>
      <c r="JDG61" s="69"/>
      <c r="JDH61" s="69"/>
      <c r="JDI61" s="69"/>
      <c r="JDJ61" s="69"/>
      <c r="JDK61" s="69"/>
      <c r="JDL61" s="69"/>
      <c r="JDM61" s="69"/>
      <c r="JDN61" s="69"/>
      <c r="JDO61" s="69"/>
      <c r="JDP61" s="69"/>
      <c r="JDQ61" s="69"/>
      <c r="JDR61" s="69"/>
      <c r="JDS61" s="69"/>
      <c r="JDT61" s="69"/>
      <c r="JDU61" s="69"/>
      <c r="JDV61" s="69"/>
      <c r="JDW61" s="69"/>
      <c r="JDX61" s="69"/>
      <c r="JDY61" s="69"/>
      <c r="JDZ61" s="69"/>
      <c r="JEA61" s="69"/>
      <c r="JEB61" s="69"/>
      <c r="JEC61" s="69"/>
      <c r="JED61" s="69"/>
      <c r="JEE61" s="69"/>
      <c r="JEF61" s="69"/>
      <c r="JEG61" s="69"/>
      <c r="JEH61" s="69"/>
      <c r="JEI61" s="69"/>
      <c r="JEJ61" s="69"/>
      <c r="JEK61" s="69"/>
      <c r="JEL61" s="69"/>
      <c r="JEM61" s="69"/>
      <c r="JEN61" s="69"/>
      <c r="JEO61" s="69"/>
      <c r="JEP61" s="69"/>
      <c r="JEQ61" s="69"/>
      <c r="JER61" s="69"/>
      <c r="JES61" s="69"/>
      <c r="JET61" s="69"/>
      <c r="JEU61" s="69"/>
      <c r="JEV61" s="69"/>
      <c r="JEW61" s="69"/>
      <c r="JEX61" s="69"/>
      <c r="JEY61" s="69"/>
      <c r="JEZ61" s="69"/>
      <c r="JFA61" s="69"/>
      <c r="JFB61" s="69"/>
      <c r="JFC61" s="69"/>
      <c r="JFD61" s="69"/>
      <c r="JFE61" s="69"/>
      <c r="JFF61" s="69"/>
      <c r="JFG61" s="69"/>
      <c r="JFH61" s="69"/>
      <c r="JFI61" s="69"/>
      <c r="JFJ61" s="69"/>
      <c r="JFK61" s="69"/>
      <c r="JFL61" s="69"/>
      <c r="JFM61" s="69"/>
      <c r="JFN61" s="69"/>
      <c r="JFO61" s="69"/>
      <c r="JFP61" s="69"/>
      <c r="JFQ61" s="69"/>
      <c r="JFR61" s="69"/>
      <c r="JFS61" s="69"/>
      <c r="JFT61" s="69"/>
      <c r="JFU61" s="69"/>
      <c r="JFV61" s="69"/>
      <c r="JFW61" s="69"/>
      <c r="JFX61" s="69"/>
      <c r="JFY61" s="69"/>
      <c r="JFZ61" s="69"/>
      <c r="JGA61" s="69"/>
      <c r="JGB61" s="69"/>
      <c r="JGC61" s="69"/>
      <c r="JGD61" s="69"/>
      <c r="JGE61" s="69"/>
      <c r="JGF61" s="69"/>
      <c r="JGG61" s="69"/>
      <c r="JGH61" s="69"/>
      <c r="JGI61" s="69"/>
      <c r="JGJ61" s="69"/>
      <c r="JGK61" s="69"/>
      <c r="JGL61" s="69"/>
      <c r="JGM61" s="69"/>
      <c r="JGN61" s="69"/>
      <c r="JGO61" s="69"/>
      <c r="JGP61" s="69"/>
      <c r="JGQ61" s="69"/>
      <c r="JGR61" s="69"/>
      <c r="JGS61" s="69"/>
      <c r="JGT61" s="69"/>
      <c r="JGU61" s="69"/>
      <c r="JGV61" s="69"/>
      <c r="JGW61" s="69"/>
      <c r="JGX61" s="69"/>
      <c r="JGY61" s="69"/>
      <c r="JGZ61" s="69"/>
      <c r="JHA61" s="69"/>
      <c r="JHB61" s="69"/>
      <c r="JHC61" s="69"/>
      <c r="JHD61" s="69"/>
      <c r="JHE61" s="69"/>
      <c r="JHF61" s="69"/>
      <c r="JHG61" s="69"/>
      <c r="JHH61" s="69"/>
      <c r="JHI61" s="69"/>
      <c r="JHJ61" s="69"/>
      <c r="JHK61" s="69"/>
      <c r="JHL61" s="69"/>
      <c r="JHM61" s="69"/>
      <c r="JHN61" s="69"/>
      <c r="JHO61" s="69"/>
      <c r="JHP61" s="69"/>
      <c r="JHQ61" s="69"/>
      <c r="JHR61" s="69"/>
      <c r="JHS61" s="69"/>
      <c r="JHT61" s="69"/>
      <c r="JHU61" s="69"/>
      <c r="JHV61" s="69"/>
      <c r="JHW61" s="69"/>
      <c r="JHX61" s="69"/>
      <c r="JHY61" s="69"/>
      <c r="JHZ61" s="69"/>
      <c r="JIA61" s="69"/>
      <c r="JIB61" s="69"/>
      <c r="JIC61" s="69"/>
      <c r="JID61" s="69"/>
      <c r="JIE61" s="69"/>
      <c r="JIF61" s="69"/>
      <c r="JIG61" s="69"/>
      <c r="JIH61" s="69"/>
      <c r="JII61" s="69"/>
      <c r="JIJ61" s="69"/>
      <c r="JIK61" s="69"/>
      <c r="JIL61" s="69"/>
      <c r="JIM61" s="69"/>
      <c r="JIN61" s="69"/>
      <c r="JIO61" s="69"/>
      <c r="JIP61" s="69"/>
      <c r="JIQ61" s="69"/>
      <c r="JIR61" s="69"/>
      <c r="JIS61" s="69"/>
      <c r="JIT61" s="69"/>
      <c r="JIU61" s="69"/>
      <c r="JIV61" s="69"/>
      <c r="JIW61" s="69"/>
      <c r="JIX61" s="69"/>
      <c r="JIY61" s="69"/>
      <c r="JIZ61" s="69"/>
      <c r="JJA61" s="69"/>
      <c r="JJB61" s="69"/>
      <c r="JJC61" s="69"/>
      <c r="JJD61" s="69"/>
      <c r="JJE61" s="69"/>
      <c r="JJF61" s="69"/>
      <c r="JJG61" s="69"/>
      <c r="JJH61" s="69"/>
      <c r="JJI61" s="69"/>
      <c r="JJJ61" s="69"/>
      <c r="JJK61" s="69"/>
      <c r="JJL61" s="69"/>
      <c r="JJM61" s="69"/>
      <c r="JJN61" s="69"/>
      <c r="JJO61" s="69"/>
      <c r="JJP61" s="69"/>
      <c r="JJQ61" s="69"/>
      <c r="JJR61" s="69"/>
      <c r="JJS61" s="69"/>
      <c r="JJT61" s="69"/>
      <c r="JJU61" s="69"/>
      <c r="JJV61" s="69"/>
      <c r="JJW61" s="69"/>
      <c r="JJX61" s="69"/>
      <c r="JJY61" s="69"/>
      <c r="JJZ61" s="69"/>
      <c r="JKA61" s="69"/>
      <c r="JKB61" s="69"/>
      <c r="JKC61" s="69"/>
      <c r="JKD61" s="69"/>
      <c r="JKE61" s="69"/>
      <c r="JKF61" s="69"/>
      <c r="JKG61" s="69"/>
      <c r="JKH61" s="69"/>
      <c r="JKI61" s="69"/>
      <c r="JKJ61" s="69"/>
      <c r="JKK61" s="69"/>
      <c r="JKL61" s="69"/>
      <c r="JKM61" s="69"/>
      <c r="JKN61" s="69"/>
      <c r="JKO61" s="69"/>
      <c r="JKP61" s="69"/>
      <c r="JKQ61" s="69"/>
      <c r="JKR61" s="69"/>
      <c r="JKS61" s="69"/>
      <c r="JKT61" s="69"/>
      <c r="JKU61" s="69"/>
      <c r="JKV61" s="69"/>
      <c r="JKW61" s="69"/>
      <c r="JKX61" s="69"/>
      <c r="JKY61" s="69"/>
      <c r="JKZ61" s="69"/>
      <c r="JLA61" s="69"/>
      <c r="JLB61" s="69"/>
      <c r="JLC61" s="69"/>
      <c r="JLD61" s="69"/>
      <c r="JLE61" s="69"/>
      <c r="JLF61" s="69"/>
      <c r="JLG61" s="69"/>
      <c r="JLH61" s="69"/>
      <c r="JLI61" s="69"/>
      <c r="JLJ61" s="69"/>
      <c r="JLK61" s="69"/>
      <c r="JLL61" s="69"/>
      <c r="JLM61" s="69"/>
      <c r="JLN61" s="69"/>
      <c r="JLO61" s="69"/>
      <c r="JLP61" s="69"/>
      <c r="JLQ61" s="69"/>
      <c r="JLR61" s="69"/>
      <c r="JLS61" s="69"/>
      <c r="JLT61" s="69"/>
      <c r="JLU61" s="69"/>
      <c r="JLV61" s="69"/>
      <c r="JLW61" s="69"/>
      <c r="JLX61" s="69"/>
      <c r="JLY61" s="69"/>
      <c r="JLZ61" s="69"/>
      <c r="JMA61" s="69"/>
      <c r="JMB61" s="69"/>
      <c r="JMC61" s="69"/>
      <c r="JMD61" s="69"/>
      <c r="JME61" s="69"/>
      <c r="JMF61" s="69"/>
      <c r="JMG61" s="69"/>
      <c r="JMH61" s="69"/>
      <c r="JMI61" s="69"/>
      <c r="JMJ61" s="69"/>
      <c r="JMK61" s="69"/>
      <c r="JML61" s="69"/>
      <c r="JMM61" s="69"/>
      <c r="JMN61" s="69"/>
      <c r="JMO61" s="69"/>
      <c r="JMP61" s="69"/>
      <c r="JMQ61" s="69"/>
      <c r="JMR61" s="69"/>
      <c r="JMS61" s="69"/>
      <c r="JMT61" s="69"/>
      <c r="JMU61" s="69"/>
      <c r="JMV61" s="69"/>
      <c r="JMW61" s="69"/>
      <c r="JMX61" s="69"/>
      <c r="JMY61" s="69"/>
      <c r="JMZ61" s="69"/>
      <c r="JNA61" s="69"/>
      <c r="JNB61" s="69"/>
      <c r="JNC61" s="69"/>
      <c r="JND61" s="69"/>
      <c r="JNE61" s="69"/>
      <c r="JNF61" s="69"/>
      <c r="JNG61" s="69"/>
      <c r="JNH61" s="69"/>
      <c r="JNI61" s="69"/>
      <c r="JNJ61" s="69"/>
      <c r="JNK61" s="69"/>
      <c r="JNL61" s="69"/>
      <c r="JNM61" s="69"/>
      <c r="JNN61" s="69"/>
      <c r="JNO61" s="69"/>
      <c r="JNP61" s="69"/>
      <c r="JNQ61" s="69"/>
      <c r="JNR61" s="69"/>
      <c r="JNS61" s="69"/>
      <c r="JNT61" s="69"/>
      <c r="JNU61" s="69"/>
      <c r="JNV61" s="69"/>
      <c r="JNW61" s="69"/>
      <c r="JNX61" s="69"/>
      <c r="JNY61" s="69"/>
      <c r="JNZ61" s="69"/>
      <c r="JOA61" s="69"/>
      <c r="JOB61" s="69"/>
      <c r="JOC61" s="69"/>
      <c r="JOD61" s="69"/>
      <c r="JOE61" s="69"/>
      <c r="JOF61" s="69"/>
      <c r="JOG61" s="69"/>
      <c r="JOH61" s="69"/>
      <c r="JOI61" s="69"/>
      <c r="JOJ61" s="69"/>
      <c r="JOK61" s="69"/>
      <c r="JOL61" s="69"/>
      <c r="JOM61" s="69"/>
      <c r="JON61" s="69"/>
      <c r="JOO61" s="69"/>
      <c r="JOP61" s="69"/>
      <c r="JOQ61" s="69"/>
      <c r="JOR61" s="69"/>
      <c r="JOS61" s="69"/>
      <c r="JOT61" s="69"/>
      <c r="JOU61" s="69"/>
      <c r="JOV61" s="69"/>
      <c r="JOW61" s="69"/>
      <c r="JOX61" s="69"/>
      <c r="JOY61" s="69"/>
      <c r="JOZ61" s="69"/>
      <c r="JPA61" s="69"/>
      <c r="JPB61" s="69"/>
      <c r="JPC61" s="69"/>
      <c r="JPD61" s="69"/>
      <c r="JPE61" s="69"/>
      <c r="JPF61" s="69"/>
      <c r="JPG61" s="69"/>
      <c r="JPH61" s="69"/>
      <c r="JPI61" s="69"/>
      <c r="JPJ61" s="69"/>
      <c r="JPK61" s="69"/>
      <c r="JPL61" s="69"/>
      <c r="JPM61" s="69"/>
      <c r="JPN61" s="69"/>
      <c r="JPO61" s="69"/>
      <c r="JPP61" s="69"/>
      <c r="JPQ61" s="69"/>
      <c r="JPR61" s="69"/>
      <c r="JPS61" s="69"/>
      <c r="JPT61" s="69"/>
      <c r="JPU61" s="69"/>
      <c r="JPV61" s="69"/>
      <c r="JPW61" s="69"/>
      <c r="JPX61" s="69"/>
      <c r="JPY61" s="69"/>
      <c r="JPZ61" s="69"/>
      <c r="JQA61" s="69"/>
      <c r="JQB61" s="69"/>
      <c r="JQC61" s="69"/>
      <c r="JQD61" s="69"/>
      <c r="JQE61" s="69"/>
      <c r="JQF61" s="69"/>
      <c r="JQG61" s="69"/>
      <c r="JQH61" s="69"/>
      <c r="JQI61" s="69"/>
      <c r="JQJ61" s="69"/>
      <c r="JQK61" s="69"/>
      <c r="JQL61" s="69"/>
      <c r="JQM61" s="69"/>
      <c r="JQN61" s="69"/>
      <c r="JQO61" s="69"/>
      <c r="JQP61" s="69"/>
      <c r="JQQ61" s="69"/>
      <c r="JQR61" s="69"/>
      <c r="JQS61" s="69"/>
      <c r="JQT61" s="69"/>
      <c r="JQU61" s="69"/>
      <c r="JQV61" s="69"/>
      <c r="JQW61" s="69"/>
      <c r="JQX61" s="69"/>
      <c r="JQY61" s="69"/>
      <c r="JQZ61" s="69"/>
      <c r="JRA61" s="69"/>
      <c r="JRB61" s="69"/>
      <c r="JRC61" s="69"/>
      <c r="JRD61" s="69"/>
      <c r="JRE61" s="69"/>
      <c r="JRF61" s="69"/>
      <c r="JRG61" s="69"/>
      <c r="JRH61" s="69"/>
      <c r="JRI61" s="69"/>
      <c r="JRJ61" s="69"/>
      <c r="JRK61" s="69"/>
      <c r="JRL61" s="69"/>
      <c r="JRM61" s="69"/>
      <c r="JRN61" s="69"/>
      <c r="JRO61" s="69"/>
      <c r="JRP61" s="69"/>
      <c r="JRQ61" s="69"/>
      <c r="JRR61" s="69"/>
      <c r="JRS61" s="69"/>
      <c r="JRT61" s="69"/>
      <c r="JRU61" s="69"/>
      <c r="JRV61" s="69"/>
      <c r="JRW61" s="69"/>
      <c r="JRX61" s="69"/>
      <c r="JRY61" s="69"/>
      <c r="JRZ61" s="69"/>
      <c r="JSA61" s="69"/>
      <c r="JSB61" s="69"/>
      <c r="JSC61" s="69"/>
      <c r="JSD61" s="69"/>
      <c r="JSE61" s="69"/>
      <c r="JSF61" s="69"/>
      <c r="JSG61" s="69"/>
      <c r="JSH61" s="69"/>
      <c r="JSI61" s="69"/>
      <c r="JSJ61" s="69"/>
      <c r="JSK61" s="69"/>
      <c r="JSL61" s="69"/>
      <c r="JSM61" s="69"/>
      <c r="JSN61" s="69"/>
      <c r="JSO61" s="69"/>
      <c r="JSP61" s="69"/>
      <c r="JSQ61" s="69"/>
      <c r="JSR61" s="69"/>
      <c r="JSS61" s="69"/>
      <c r="JST61" s="69"/>
      <c r="JSU61" s="69"/>
      <c r="JSV61" s="69"/>
      <c r="JSW61" s="69"/>
      <c r="JSX61" s="69"/>
      <c r="JSY61" s="69"/>
      <c r="JSZ61" s="69"/>
      <c r="JTA61" s="69"/>
      <c r="JTB61" s="69"/>
      <c r="JTC61" s="69"/>
      <c r="JTD61" s="69"/>
      <c r="JTE61" s="69"/>
      <c r="JTF61" s="69"/>
      <c r="JTG61" s="69"/>
      <c r="JTH61" s="69"/>
      <c r="JTI61" s="69"/>
      <c r="JTJ61" s="69"/>
      <c r="JTK61" s="69"/>
      <c r="JTL61" s="69"/>
      <c r="JTM61" s="69"/>
      <c r="JTN61" s="69"/>
      <c r="JTO61" s="69"/>
      <c r="JTP61" s="69"/>
      <c r="JTQ61" s="69"/>
      <c r="JTR61" s="69"/>
      <c r="JTS61" s="69"/>
      <c r="JTT61" s="69"/>
      <c r="JTU61" s="69"/>
      <c r="JTV61" s="69"/>
      <c r="JTW61" s="69"/>
      <c r="JTX61" s="69"/>
      <c r="JTY61" s="69"/>
      <c r="JTZ61" s="69"/>
      <c r="JUA61" s="69"/>
      <c r="JUB61" s="69"/>
      <c r="JUC61" s="69"/>
      <c r="JUD61" s="69"/>
      <c r="JUE61" s="69"/>
      <c r="JUF61" s="69"/>
      <c r="JUG61" s="69"/>
      <c r="JUH61" s="69"/>
      <c r="JUI61" s="69"/>
      <c r="JUJ61" s="69"/>
      <c r="JUK61" s="69"/>
      <c r="JUL61" s="69"/>
      <c r="JUM61" s="69"/>
      <c r="JUN61" s="69"/>
      <c r="JUO61" s="69"/>
      <c r="JUP61" s="69"/>
      <c r="JUQ61" s="69"/>
      <c r="JUR61" s="69"/>
      <c r="JUS61" s="69"/>
      <c r="JUT61" s="69"/>
      <c r="JUU61" s="69"/>
      <c r="JUV61" s="69"/>
      <c r="JUW61" s="69"/>
      <c r="JUX61" s="69"/>
      <c r="JUY61" s="69"/>
      <c r="JUZ61" s="69"/>
      <c r="JVA61" s="69"/>
      <c r="JVB61" s="69"/>
      <c r="JVC61" s="69"/>
      <c r="JVD61" s="69"/>
      <c r="JVE61" s="69"/>
      <c r="JVF61" s="69"/>
      <c r="JVG61" s="69"/>
      <c r="JVH61" s="69"/>
      <c r="JVI61" s="69"/>
      <c r="JVJ61" s="69"/>
      <c r="JVK61" s="69"/>
      <c r="JVL61" s="69"/>
      <c r="JVM61" s="69"/>
      <c r="JVN61" s="69"/>
      <c r="JVO61" s="69"/>
      <c r="JVP61" s="69"/>
      <c r="JVQ61" s="69"/>
      <c r="JVR61" s="69"/>
      <c r="JVS61" s="69"/>
      <c r="JVT61" s="69"/>
      <c r="JVU61" s="69"/>
      <c r="JVV61" s="69"/>
      <c r="JVW61" s="69"/>
      <c r="JVX61" s="69"/>
      <c r="JVY61" s="69"/>
      <c r="JVZ61" s="69"/>
      <c r="JWA61" s="69"/>
      <c r="JWB61" s="69"/>
      <c r="JWC61" s="69"/>
      <c r="JWD61" s="69"/>
      <c r="JWE61" s="69"/>
      <c r="JWF61" s="69"/>
      <c r="JWG61" s="69"/>
      <c r="JWH61" s="69"/>
      <c r="JWI61" s="69"/>
      <c r="JWJ61" s="69"/>
      <c r="JWK61" s="69"/>
      <c r="JWL61" s="69"/>
      <c r="JWM61" s="69"/>
      <c r="JWN61" s="69"/>
      <c r="JWO61" s="69"/>
      <c r="JWP61" s="69"/>
      <c r="JWQ61" s="69"/>
      <c r="JWR61" s="69"/>
      <c r="JWS61" s="69"/>
      <c r="JWT61" s="69"/>
      <c r="JWU61" s="69"/>
      <c r="JWV61" s="69"/>
      <c r="JWW61" s="69"/>
      <c r="JWX61" s="69"/>
      <c r="JWY61" s="69"/>
      <c r="JWZ61" s="69"/>
      <c r="JXA61" s="69"/>
      <c r="JXB61" s="69"/>
      <c r="JXC61" s="69"/>
      <c r="JXD61" s="69"/>
      <c r="JXE61" s="69"/>
      <c r="JXF61" s="69"/>
      <c r="JXG61" s="69"/>
      <c r="JXH61" s="69"/>
      <c r="JXI61" s="69"/>
      <c r="JXJ61" s="69"/>
      <c r="JXK61" s="69"/>
      <c r="JXL61" s="69"/>
      <c r="JXM61" s="69"/>
      <c r="JXN61" s="69"/>
      <c r="JXO61" s="69"/>
      <c r="JXP61" s="69"/>
      <c r="JXQ61" s="69"/>
      <c r="JXR61" s="69"/>
      <c r="JXS61" s="69"/>
      <c r="JXT61" s="69"/>
      <c r="JXU61" s="69"/>
      <c r="JXV61" s="69"/>
      <c r="JXW61" s="69"/>
      <c r="JXX61" s="69"/>
      <c r="JXY61" s="69"/>
      <c r="JXZ61" s="69"/>
      <c r="JYA61" s="69"/>
      <c r="JYB61" s="69"/>
      <c r="JYC61" s="69"/>
      <c r="JYD61" s="69"/>
      <c r="JYE61" s="69"/>
      <c r="JYF61" s="69"/>
      <c r="JYG61" s="69"/>
      <c r="JYH61" s="69"/>
      <c r="JYI61" s="69"/>
      <c r="JYJ61" s="69"/>
      <c r="JYK61" s="69"/>
      <c r="JYL61" s="69"/>
      <c r="JYM61" s="69"/>
      <c r="JYN61" s="69"/>
      <c r="JYO61" s="69"/>
      <c r="JYP61" s="69"/>
      <c r="JYQ61" s="69"/>
      <c r="JYR61" s="69"/>
      <c r="JYS61" s="69"/>
      <c r="JYT61" s="69"/>
      <c r="JYU61" s="69"/>
      <c r="JYV61" s="69"/>
      <c r="JYW61" s="69"/>
      <c r="JYX61" s="69"/>
      <c r="JYY61" s="69"/>
      <c r="JYZ61" s="69"/>
      <c r="JZA61" s="69"/>
      <c r="JZB61" s="69"/>
      <c r="JZC61" s="69"/>
      <c r="JZD61" s="69"/>
      <c r="JZE61" s="69"/>
      <c r="JZF61" s="69"/>
      <c r="JZG61" s="69"/>
      <c r="JZH61" s="69"/>
      <c r="JZI61" s="69"/>
      <c r="JZJ61" s="69"/>
      <c r="JZK61" s="69"/>
      <c r="JZL61" s="69"/>
      <c r="JZM61" s="69"/>
      <c r="JZN61" s="69"/>
      <c r="JZO61" s="69"/>
      <c r="JZP61" s="69"/>
      <c r="JZQ61" s="69"/>
      <c r="JZR61" s="69"/>
      <c r="JZS61" s="69"/>
      <c r="JZT61" s="69"/>
      <c r="JZU61" s="69"/>
      <c r="JZV61" s="69"/>
      <c r="JZW61" s="69"/>
      <c r="JZX61" s="69"/>
      <c r="JZY61" s="69"/>
      <c r="JZZ61" s="69"/>
      <c r="KAA61" s="69"/>
      <c r="KAB61" s="69"/>
      <c r="KAC61" s="69"/>
      <c r="KAD61" s="69"/>
      <c r="KAE61" s="69"/>
      <c r="KAF61" s="69"/>
      <c r="KAG61" s="69"/>
      <c r="KAH61" s="69"/>
      <c r="KAI61" s="69"/>
      <c r="KAJ61" s="69"/>
      <c r="KAK61" s="69"/>
      <c r="KAL61" s="69"/>
      <c r="KAM61" s="69"/>
      <c r="KAN61" s="69"/>
      <c r="KAO61" s="69"/>
      <c r="KAP61" s="69"/>
      <c r="KAQ61" s="69"/>
      <c r="KAR61" s="69"/>
      <c r="KAS61" s="69"/>
      <c r="KAT61" s="69"/>
      <c r="KAU61" s="69"/>
      <c r="KAV61" s="69"/>
      <c r="KAW61" s="69"/>
      <c r="KAX61" s="69"/>
      <c r="KAY61" s="69"/>
      <c r="KAZ61" s="69"/>
      <c r="KBA61" s="69"/>
      <c r="KBB61" s="69"/>
      <c r="KBC61" s="69"/>
      <c r="KBD61" s="69"/>
      <c r="KBE61" s="69"/>
      <c r="KBF61" s="69"/>
      <c r="KBG61" s="69"/>
      <c r="KBH61" s="69"/>
      <c r="KBI61" s="69"/>
      <c r="KBJ61" s="69"/>
      <c r="KBK61" s="69"/>
      <c r="KBL61" s="69"/>
      <c r="KBM61" s="69"/>
      <c r="KBN61" s="69"/>
      <c r="KBO61" s="69"/>
      <c r="KBP61" s="69"/>
      <c r="KBQ61" s="69"/>
      <c r="KBR61" s="69"/>
      <c r="KBS61" s="69"/>
      <c r="KBT61" s="69"/>
      <c r="KBU61" s="69"/>
      <c r="KBV61" s="69"/>
      <c r="KBW61" s="69"/>
      <c r="KBX61" s="69"/>
      <c r="KBY61" s="69"/>
      <c r="KBZ61" s="69"/>
      <c r="KCA61" s="69"/>
      <c r="KCB61" s="69"/>
      <c r="KCC61" s="69"/>
      <c r="KCD61" s="69"/>
      <c r="KCE61" s="69"/>
      <c r="KCF61" s="69"/>
      <c r="KCG61" s="69"/>
      <c r="KCH61" s="69"/>
      <c r="KCI61" s="69"/>
      <c r="KCJ61" s="69"/>
      <c r="KCK61" s="69"/>
      <c r="KCL61" s="69"/>
      <c r="KCM61" s="69"/>
      <c r="KCN61" s="69"/>
      <c r="KCO61" s="69"/>
      <c r="KCP61" s="69"/>
      <c r="KCQ61" s="69"/>
      <c r="KCR61" s="69"/>
      <c r="KCS61" s="69"/>
      <c r="KCT61" s="69"/>
      <c r="KCU61" s="69"/>
      <c r="KCV61" s="69"/>
      <c r="KCW61" s="69"/>
      <c r="KCX61" s="69"/>
      <c r="KCY61" s="69"/>
      <c r="KCZ61" s="69"/>
      <c r="KDA61" s="69"/>
      <c r="KDB61" s="69"/>
      <c r="KDC61" s="69"/>
      <c r="KDD61" s="69"/>
      <c r="KDE61" s="69"/>
      <c r="KDF61" s="69"/>
      <c r="KDG61" s="69"/>
      <c r="KDH61" s="69"/>
      <c r="KDI61" s="69"/>
      <c r="KDJ61" s="69"/>
      <c r="KDK61" s="69"/>
      <c r="KDL61" s="69"/>
      <c r="KDM61" s="69"/>
      <c r="KDN61" s="69"/>
      <c r="KDO61" s="69"/>
      <c r="KDP61" s="69"/>
      <c r="KDQ61" s="69"/>
      <c r="KDR61" s="69"/>
      <c r="KDS61" s="69"/>
      <c r="KDT61" s="69"/>
      <c r="KDU61" s="69"/>
      <c r="KDV61" s="69"/>
      <c r="KDW61" s="69"/>
      <c r="KDX61" s="69"/>
      <c r="KDY61" s="69"/>
      <c r="KDZ61" s="69"/>
      <c r="KEA61" s="69"/>
      <c r="KEB61" s="69"/>
      <c r="KEC61" s="69"/>
      <c r="KED61" s="69"/>
      <c r="KEE61" s="69"/>
      <c r="KEF61" s="69"/>
      <c r="KEG61" s="69"/>
      <c r="KEH61" s="69"/>
      <c r="KEI61" s="69"/>
      <c r="KEJ61" s="69"/>
      <c r="KEK61" s="69"/>
      <c r="KEL61" s="69"/>
      <c r="KEM61" s="69"/>
      <c r="KEN61" s="69"/>
      <c r="KEO61" s="69"/>
      <c r="KEP61" s="69"/>
      <c r="KEQ61" s="69"/>
      <c r="KER61" s="69"/>
      <c r="KES61" s="69"/>
      <c r="KET61" s="69"/>
      <c r="KEU61" s="69"/>
      <c r="KEV61" s="69"/>
      <c r="KEW61" s="69"/>
      <c r="KEX61" s="69"/>
      <c r="KEY61" s="69"/>
      <c r="KEZ61" s="69"/>
      <c r="KFA61" s="69"/>
      <c r="KFB61" s="69"/>
      <c r="KFC61" s="69"/>
      <c r="KFD61" s="69"/>
      <c r="KFE61" s="69"/>
      <c r="KFF61" s="69"/>
      <c r="KFG61" s="69"/>
      <c r="KFH61" s="69"/>
      <c r="KFI61" s="69"/>
      <c r="KFJ61" s="69"/>
      <c r="KFK61" s="69"/>
      <c r="KFL61" s="69"/>
      <c r="KFM61" s="69"/>
      <c r="KFN61" s="69"/>
      <c r="KFO61" s="69"/>
      <c r="KFP61" s="69"/>
      <c r="KFQ61" s="69"/>
      <c r="KFR61" s="69"/>
      <c r="KFS61" s="69"/>
      <c r="KFT61" s="69"/>
      <c r="KFU61" s="69"/>
      <c r="KFV61" s="69"/>
      <c r="KFW61" s="69"/>
      <c r="KFX61" s="69"/>
      <c r="KFY61" s="69"/>
      <c r="KFZ61" s="69"/>
      <c r="KGA61" s="69"/>
      <c r="KGB61" s="69"/>
      <c r="KGC61" s="69"/>
      <c r="KGD61" s="69"/>
      <c r="KGE61" s="69"/>
      <c r="KGF61" s="69"/>
      <c r="KGG61" s="69"/>
      <c r="KGH61" s="69"/>
      <c r="KGI61" s="69"/>
      <c r="KGJ61" s="69"/>
      <c r="KGK61" s="69"/>
      <c r="KGL61" s="69"/>
      <c r="KGM61" s="69"/>
      <c r="KGN61" s="69"/>
      <c r="KGO61" s="69"/>
      <c r="KGP61" s="69"/>
      <c r="KGQ61" s="69"/>
      <c r="KGR61" s="69"/>
      <c r="KGS61" s="69"/>
      <c r="KGT61" s="69"/>
      <c r="KGU61" s="69"/>
      <c r="KGV61" s="69"/>
      <c r="KGW61" s="69"/>
      <c r="KGX61" s="69"/>
      <c r="KGY61" s="69"/>
      <c r="KGZ61" s="69"/>
      <c r="KHA61" s="69"/>
      <c r="KHB61" s="69"/>
      <c r="KHC61" s="69"/>
      <c r="KHD61" s="69"/>
      <c r="KHE61" s="69"/>
      <c r="KHF61" s="69"/>
      <c r="KHG61" s="69"/>
      <c r="KHH61" s="69"/>
      <c r="KHI61" s="69"/>
      <c r="KHJ61" s="69"/>
      <c r="KHK61" s="69"/>
      <c r="KHL61" s="69"/>
      <c r="KHM61" s="69"/>
      <c r="KHN61" s="69"/>
      <c r="KHO61" s="69"/>
      <c r="KHP61" s="69"/>
      <c r="KHQ61" s="69"/>
      <c r="KHR61" s="69"/>
      <c r="KHS61" s="69"/>
      <c r="KHT61" s="69"/>
      <c r="KHU61" s="69"/>
      <c r="KHV61" s="69"/>
      <c r="KHW61" s="69"/>
      <c r="KHX61" s="69"/>
      <c r="KHY61" s="69"/>
      <c r="KHZ61" s="69"/>
      <c r="KIA61" s="69"/>
      <c r="KIB61" s="69"/>
      <c r="KIC61" s="69"/>
      <c r="KID61" s="69"/>
      <c r="KIE61" s="69"/>
      <c r="KIF61" s="69"/>
      <c r="KIG61" s="69"/>
      <c r="KIH61" s="69"/>
      <c r="KII61" s="69"/>
      <c r="KIJ61" s="69"/>
      <c r="KIK61" s="69"/>
      <c r="KIL61" s="69"/>
      <c r="KIM61" s="69"/>
      <c r="KIN61" s="69"/>
      <c r="KIO61" s="69"/>
      <c r="KIP61" s="69"/>
      <c r="KIQ61" s="69"/>
      <c r="KIR61" s="69"/>
      <c r="KIS61" s="69"/>
      <c r="KIT61" s="69"/>
      <c r="KIU61" s="69"/>
      <c r="KIV61" s="69"/>
      <c r="KIW61" s="69"/>
      <c r="KIX61" s="69"/>
      <c r="KIY61" s="69"/>
      <c r="KIZ61" s="69"/>
      <c r="KJA61" s="69"/>
      <c r="KJB61" s="69"/>
      <c r="KJC61" s="69"/>
      <c r="KJD61" s="69"/>
      <c r="KJE61" s="69"/>
      <c r="KJF61" s="69"/>
      <c r="KJG61" s="69"/>
      <c r="KJH61" s="69"/>
      <c r="KJI61" s="69"/>
      <c r="KJJ61" s="69"/>
      <c r="KJK61" s="69"/>
      <c r="KJL61" s="69"/>
      <c r="KJM61" s="69"/>
      <c r="KJN61" s="69"/>
      <c r="KJO61" s="69"/>
      <c r="KJP61" s="69"/>
      <c r="KJQ61" s="69"/>
      <c r="KJR61" s="69"/>
      <c r="KJS61" s="69"/>
      <c r="KJT61" s="69"/>
      <c r="KJU61" s="69"/>
      <c r="KJV61" s="69"/>
      <c r="KJW61" s="69"/>
      <c r="KJX61" s="69"/>
      <c r="KJY61" s="69"/>
      <c r="KJZ61" s="69"/>
      <c r="KKA61" s="69"/>
      <c r="KKB61" s="69"/>
      <c r="KKC61" s="69"/>
      <c r="KKD61" s="69"/>
      <c r="KKE61" s="69"/>
      <c r="KKF61" s="69"/>
      <c r="KKG61" s="69"/>
      <c r="KKH61" s="69"/>
      <c r="KKI61" s="69"/>
      <c r="KKJ61" s="69"/>
      <c r="KKK61" s="69"/>
      <c r="KKL61" s="69"/>
      <c r="KKM61" s="69"/>
      <c r="KKN61" s="69"/>
      <c r="KKO61" s="69"/>
      <c r="KKP61" s="69"/>
      <c r="KKQ61" s="69"/>
      <c r="KKR61" s="69"/>
      <c r="KKS61" s="69"/>
      <c r="KKT61" s="69"/>
      <c r="KKU61" s="69"/>
      <c r="KKV61" s="69"/>
      <c r="KKW61" s="69"/>
      <c r="KKX61" s="69"/>
      <c r="KKY61" s="69"/>
      <c r="KKZ61" s="69"/>
      <c r="KLA61" s="69"/>
      <c r="KLB61" s="69"/>
      <c r="KLC61" s="69"/>
      <c r="KLD61" s="69"/>
      <c r="KLE61" s="69"/>
      <c r="KLF61" s="69"/>
      <c r="KLG61" s="69"/>
      <c r="KLH61" s="69"/>
      <c r="KLI61" s="69"/>
      <c r="KLJ61" s="69"/>
      <c r="KLK61" s="69"/>
      <c r="KLL61" s="69"/>
      <c r="KLM61" s="69"/>
      <c r="KLN61" s="69"/>
      <c r="KLO61" s="69"/>
      <c r="KLP61" s="69"/>
      <c r="KLQ61" s="69"/>
      <c r="KLR61" s="69"/>
      <c r="KLS61" s="69"/>
      <c r="KLT61" s="69"/>
      <c r="KLU61" s="69"/>
      <c r="KLV61" s="69"/>
      <c r="KLW61" s="69"/>
      <c r="KLX61" s="69"/>
      <c r="KLY61" s="69"/>
      <c r="KLZ61" s="69"/>
      <c r="KMA61" s="69"/>
      <c r="KMB61" s="69"/>
      <c r="KMC61" s="69"/>
      <c r="KMD61" s="69"/>
      <c r="KME61" s="69"/>
      <c r="KMF61" s="69"/>
      <c r="KMG61" s="69"/>
      <c r="KMH61" s="69"/>
      <c r="KMI61" s="69"/>
      <c r="KMJ61" s="69"/>
      <c r="KMK61" s="69"/>
      <c r="KML61" s="69"/>
      <c r="KMM61" s="69"/>
      <c r="KMN61" s="69"/>
      <c r="KMO61" s="69"/>
      <c r="KMP61" s="69"/>
      <c r="KMQ61" s="69"/>
      <c r="KMR61" s="69"/>
      <c r="KMS61" s="69"/>
      <c r="KMT61" s="69"/>
      <c r="KMU61" s="69"/>
      <c r="KMV61" s="69"/>
      <c r="KMW61" s="69"/>
      <c r="KMX61" s="69"/>
      <c r="KMY61" s="69"/>
      <c r="KMZ61" s="69"/>
      <c r="KNA61" s="69"/>
      <c r="KNB61" s="69"/>
      <c r="KNC61" s="69"/>
      <c r="KND61" s="69"/>
      <c r="KNE61" s="69"/>
      <c r="KNF61" s="69"/>
      <c r="KNG61" s="69"/>
      <c r="KNH61" s="69"/>
      <c r="KNI61" s="69"/>
      <c r="KNJ61" s="69"/>
      <c r="KNK61" s="69"/>
      <c r="KNL61" s="69"/>
      <c r="KNM61" s="69"/>
      <c r="KNN61" s="69"/>
      <c r="KNO61" s="69"/>
      <c r="KNP61" s="69"/>
      <c r="KNQ61" s="69"/>
      <c r="KNR61" s="69"/>
      <c r="KNS61" s="69"/>
      <c r="KNT61" s="69"/>
      <c r="KNU61" s="69"/>
      <c r="KNV61" s="69"/>
      <c r="KNW61" s="69"/>
      <c r="KNX61" s="69"/>
      <c r="KNY61" s="69"/>
      <c r="KNZ61" s="69"/>
      <c r="KOA61" s="69"/>
      <c r="KOB61" s="69"/>
      <c r="KOC61" s="69"/>
      <c r="KOD61" s="69"/>
      <c r="KOE61" s="69"/>
      <c r="KOF61" s="69"/>
      <c r="KOG61" s="69"/>
      <c r="KOH61" s="69"/>
      <c r="KOI61" s="69"/>
      <c r="KOJ61" s="69"/>
      <c r="KOK61" s="69"/>
      <c r="KOL61" s="69"/>
      <c r="KOM61" s="69"/>
      <c r="KON61" s="69"/>
      <c r="KOO61" s="69"/>
      <c r="KOP61" s="69"/>
      <c r="KOQ61" s="69"/>
      <c r="KOR61" s="69"/>
      <c r="KOS61" s="69"/>
      <c r="KOT61" s="69"/>
      <c r="KOU61" s="69"/>
      <c r="KOV61" s="69"/>
      <c r="KOW61" s="69"/>
      <c r="KOX61" s="69"/>
      <c r="KOY61" s="69"/>
      <c r="KOZ61" s="69"/>
      <c r="KPA61" s="69"/>
      <c r="KPB61" s="69"/>
      <c r="KPC61" s="69"/>
      <c r="KPD61" s="69"/>
      <c r="KPE61" s="69"/>
      <c r="KPF61" s="69"/>
      <c r="KPG61" s="69"/>
      <c r="KPH61" s="69"/>
      <c r="KPI61" s="69"/>
      <c r="KPJ61" s="69"/>
      <c r="KPK61" s="69"/>
      <c r="KPL61" s="69"/>
      <c r="KPM61" s="69"/>
      <c r="KPN61" s="69"/>
      <c r="KPO61" s="69"/>
      <c r="KPP61" s="69"/>
      <c r="KPQ61" s="69"/>
      <c r="KPR61" s="69"/>
      <c r="KPS61" s="69"/>
      <c r="KPT61" s="69"/>
      <c r="KPU61" s="69"/>
      <c r="KPV61" s="69"/>
      <c r="KPW61" s="69"/>
      <c r="KPX61" s="69"/>
      <c r="KPY61" s="69"/>
      <c r="KPZ61" s="69"/>
      <c r="KQA61" s="69"/>
      <c r="KQB61" s="69"/>
      <c r="KQC61" s="69"/>
      <c r="KQD61" s="69"/>
      <c r="KQE61" s="69"/>
      <c r="KQF61" s="69"/>
      <c r="KQG61" s="69"/>
      <c r="KQH61" s="69"/>
      <c r="KQI61" s="69"/>
      <c r="KQJ61" s="69"/>
      <c r="KQK61" s="69"/>
      <c r="KQL61" s="69"/>
      <c r="KQM61" s="69"/>
      <c r="KQN61" s="69"/>
      <c r="KQO61" s="69"/>
      <c r="KQP61" s="69"/>
      <c r="KQQ61" s="69"/>
      <c r="KQR61" s="69"/>
      <c r="KQS61" s="69"/>
      <c r="KQT61" s="69"/>
      <c r="KQU61" s="69"/>
      <c r="KQV61" s="69"/>
      <c r="KQW61" s="69"/>
      <c r="KQX61" s="69"/>
      <c r="KQY61" s="69"/>
      <c r="KQZ61" s="69"/>
      <c r="KRA61" s="69"/>
      <c r="KRB61" s="69"/>
      <c r="KRC61" s="69"/>
      <c r="KRD61" s="69"/>
      <c r="KRE61" s="69"/>
      <c r="KRF61" s="69"/>
      <c r="KRG61" s="69"/>
      <c r="KRH61" s="69"/>
      <c r="KRI61" s="69"/>
      <c r="KRJ61" s="69"/>
      <c r="KRK61" s="69"/>
      <c r="KRL61" s="69"/>
      <c r="KRM61" s="69"/>
      <c r="KRN61" s="69"/>
      <c r="KRO61" s="69"/>
      <c r="KRP61" s="69"/>
      <c r="KRQ61" s="69"/>
      <c r="KRR61" s="69"/>
      <c r="KRS61" s="69"/>
      <c r="KRT61" s="69"/>
      <c r="KRU61" s="69"/>
      <c r="KRV61" s="69"/>
      <c r="KRW61" s="69"/>
      <c r="KRX61" s="69"/>
      <c r="KRY61" s="69"/>
      <c r="KRZ61" s="69"/>
      <c r="KSA61" s="69"/>
      <c r="KSB61" s="69"/>
      <c r="KSC61" s="69"/>
      <c r="KSD61" s="69"/>
      <c r="KSE61" s="69"/>
      <c r="KSF61" s="69"/>
      <c r="KSG61" s="69"/>
      <c r="KSH61" s="69"/>
      <c r="KSI61" s="69"/>
      <c r="KSJ61" s="69"/>
      <c r="KSK61" s="69"/>
      <c r="KSL61" s="69"/>
      <c r="KSM61" s="69"/>
      <c r="KSN61" s="69"/>
      <c r="KSO61" s="69"/>
      <c r="KSP61" s="69"/>
      <c r="KSQ61" s="69"/>
      <c r="KSR61" s="69"/>
      <c r="KSS61" s="69"/>
      <c r="KST61" s="69"/>
      <c r="KSU61" s="69"/>
      <c r="KSV61" s="69"/>
      <c r="KSW61" s="69"/>
      <c r="KSX61" s="69"/>
      <c r="KSY61" s="69"/>
      <c r="KSZ61" s="69"/>
      <c r="KTA61" s="69"/>
      <c r="KTB61" s="69"/>
      <c r="KTC61" s="69"/>
      <c r="KTD61" s="69"/>
      <c r="KTE61" s="69"/>
      <c r="KTF61" s="69"/>
      <c r="KTG61" s="69"/>
      <c r="KTH61" s="69"/>
      <c r="KTI61" s="69"/>
      <c r="KTJ61" s="69"/>
      <c r="KTK61" s="69"/>
      <c r="KTL61" s="69"/>
      <c r="KTM61" s="69"/>
      <c r="KTN61" s="69"/>
      <c r="KTO61" s="69"/>
      <c r="KTP61" s="69"/>
      <c r="KTQ61" s="69"/>
      <c r="KTR61" s="69"/>
      <c r="KTS61" s="69"/>
      <c r="KTT61" s="69"/>
      <c r="KTU61" s="69"/>
      <c r="KTV61" s="69"/>
      <c r="KTW61" s="69"/>
      <c r="KTX61" s="69"/>
      <c r="KTY61" s="69"/>
      <c r="KTZ61" s="69"/>
      <c r="KUA61" s="69"/>
      <c r="KUB61" s="69"/>
      <c r="KUC61" s="69"/>
      <c r="KUD61" s="69"/>
      <c r="KUE61" s="69"/>
      <c r="KUF61" s="69"/>
      <c r="KUG61" s="69"/>
      <c r="KUH61" s="69"/>
      <c r="KUI61" s="69"/>
      <c r="KUJ61" s="69"/>
      <c r="KUK61" s="69"/>
      <c r="KUL61" s="69"/>
      <c r="KUM61" s="69"/>
      <c r="KUN61" s="69"/>
      <c r="KUO61" s="69"/>
      <c r="KUP61" s="69"/>
      <c r="KUQ61" s="69"/>
      <c r="KUR61" s="69"/>
      <c r="KUS61" s="69"/>
      <c r="KUT61" s="69"/>
      <c r="KUU61" s="69"/>
      <c r="KUV61" s="69"/>
      <c r="KUW61" s="69"/>
      <c r="KUX61" s="69"/>
      <c r="KUY61" s="69"/>
      <c r="KUZ61" s="69"/>
      <c r="KVA61" s="69"/>
      <c r="KVB61" s="69"/>
      <c r="KVC61" s="69"/>
      <c r="KVD61" s="69"/>
      <c r="KVE61" s="69"/>
      <c r="KVF61" s="69"/>
      <c r="KVG61" s="69"/>
      <c r="KVH61" s="69"/>
      <c r="KVI61" s="69"/>
      <c r="KVJ61" s="69"/>
      <c r="KVK61" s="69"/>
      <c r="KVL61" s="69"/>
      <c r="KVM61" s="69"/>
      <c r="KVN61" s="69"/>
      <c r="KVO61" s="69"/>
      <c r="KVP61" s="69"/>
      <c r="KVQ61" s="69"/>
      <c r="KVR61" s="69"/>
      <c r="KVS61" s="69"/>
      <c r="KVT61" s="69"/>
      <c r="KVU61" s="69"/>
      <c r="KVV61" s="69"/>
      <c r="KVW61" s="69"/>
      <c r="KVX61" s="69"/>
      <c r="KVY61" s="69"/>
      <c r="KVZ61" s="69"/>
      <c r="KWA61" s="69"/>
      <c r="KWB61" s="69"/>
      <c r="KWC61" s="69"/>
      <c r="KWD61" s="69"/>
      <c r="KWE61" s="69"/>
      <c r="KWF61" s="69"/>
      <c r="KWG61" s="69"/>
      <c r="KWH61" s="69"/>
      <c r="KWI61" s="69"/>
      <c r="KWJ61" s="69"/>
      <c r="KWK61" s="69"/>
      <c r="KWL61" s="69"/>
      <c r="KWM61" s="69"/>
      <c r="KWN61" s="69"/>
      <c r="KWO61" s="69"/>
      <c r="KWP61" s="69"/>
      <c r="KWQ61" s="69"/>
      <c r="KWR61" s="69"/>
      <c r="KWS61" s="69"/>
      <c r="KWT61" s="69"/>
      <c r="KWU61" s="69"/>
      <c r="KWV61" s="69"/>
      <c r="KWW61" s="69"/>
      <c r="KWX61" s="69"/>
      <c r="KWY61" s="69"/>
      <c r="KWZ61" s="69"/>
      <c r="KXA61" s="69"/>
      <c r="KXB61" s="69"/>
      <c r="KXC61" s="69"/>
      <c r="KXD61" s="69"/>
      <c r="KXE61" s="69"/>
      <c r="KXF61" s="69"/>
      <c r="KXG61" s="69"/>
      <c r="KXH61" s="69"/>
      <c r="KXI61" s="69"/>
      <c r="KXJ61" s="69"/>
      <c r="KXK61" s="69"/>
      <c r="KXL61" s="69"/>
      <c r="KXM61" s="69"/>
      <c r="KXN61" s="69"/>
      <c r="KXO61" s="69"/>
      <c r="KXP61" s="69"/>
      <c r="KXQ61" s="69"/>
      <c r="KXR61" s="69"/>
      <c r="KXS61" s="69"/>
      <c r="KXT61" s="69"/>
      <c r="KXU61" s="69"/>
      <c r="KXV61" s="69"/>
      <c r="KXW61" s="69"/>
      <c r="KXX61" s="69"/>
      <c r="KXY61" s="69"/>
      <c r="KXZ61" s="69"/>
      <c r="KYA61" s="69"/>
      <c r="KYB61" s="69"/>
      <c r="KYC61" s="69"/>
      <c r="KYD61" s="69"/>
      <c r="KYE61" s="69"/>
      <c r="KYF61" s="69"/>
      <c r="KYG61" s="69"/>
      <c r="KYH61" s="69"/>
      <c r="KYI61" s="69"/>
      <c r="KYJ61" s="69"/>
      <c r="KYK61" s="69"/>
      <c r="KYL61" s="69"/>
      <c r="KYM61" s="69"/>
      <c r="KYN61" s="69"/>
      <c r="KYO61" s="69"/>
      <c r="KYP61" s="69"/>
      <c r="KYQ61" s="69"/>
      <c r="KYR61" s="69"/>
      <c r="KYS61" s="69"/>
      <c r="KYT61" s="69"/>
      <c r="KYU61" s="69"/>
      <c r="KYV61" s="69"/>
      <c r="KYW61" s="69"/>
      <c r="KYX61" s="69"/>
      <c r="KYY61" s="69"/>
      <c r="KYZ61" s="69"/>
      <c r="KZA61" s="69"/>
      <c r="KZB61" s="69"/>
      <c r="KZC61" s="69"/>
      <c r="KZD61" s="69"/>
      <c r="KZE61" s="69"/>
      <c r="KZF61" s="69"/>
      <c r="KZG61" s="69"/>
      <c r="KZH61" s="69"/>
      <c r="KZI61" s="69"/>
      <c r="KZJ61" s="69"/>
      <c r="KZK61" s="69"/>
      <c r="KZL61" s="69"/>
      <c r="KZM61" s="69"/>
      <c r="KZN61" s="69"/>
      <c r="KZO61" s="69"/>
      <c r="KZP61" s="69"/>
      <c r="KZQ61" s="69"/>
      <c r="KZR61" s="69"/>
      <c r="KZS61" s="69"/>
      <c r="KZT61" s="69"/>
      <c r="KZU61" s="69"/>
      <c r="KZV61" s="69"/>
      <c r="KZW61" s="69"/>
      <c r="KZX61" s="69"/>
      <c r="KZY61" s="69"/>
      <c r="KZZ61" s="69"/>
      <c r="LAA61" s="69"/>
      <c r="LAB61" s="69"/>
      <c r="LAC61" s="69"/>
      <c r="LAD61" s="69"/>
      <c r="LAE61" s="69"/>
      <c r="LAF61" s="69"/>
      <c r="LAG61" s="69"/>
      <c r="LAH61" s="69"/>
      <c r="LAI61" s="69"/>
      <c r="LAJ61" s="69"/>
      <c r="LAK61" s="69"/>
      <c r="LAL61" s="69"/>
      <c r="LAM61" s="69"/>
      <c r="LAN61" s="69"/>
      <c r="LAO61" s="69"/>
      <c r="LAP61" s="69"/>
      <c r="LAQ61" s="69"/>
      <c r="LAR61" s="69"/>
      <c r="LAS61" s="69"/>
      <c r="LAT61" s="69"/>
      <c r="LAU61" s="69"/>
      <c r="LAV61" s="69"/>
      <c r="LAW61" s="69"/>
      <c r="LAX61" s="69"/>
      <c r="LAY61" s="69"/>
      <c r="LAZ61" s="69"/>
      <c r="LBA61" s="69"/>
      <c r="LBB61" s="69"/>
      <c r="LBC61" s="69"/>
      <c r="LBD61" s="69"/>
      <c r="LBE61" s="69"/>
      <c r="LBF61" s="69"/>
      <c r="LBG61" s="69"/>
      <c r="LBH61" s="69"/>
      <c r="LBI61" s="69"/>
      <c r="LBJ61" s="69"/>
      <c r="LBK61" s="69"/>
      <c r="LBL61" s="69"/>
      <c r="LBM61" s="69"/>
      <c r="LBN61" s="69"/>
      <c r="LBO61" s="69"/>
      <c r="LBP61" s="69"/>
      <c r="LBQ61" s="69"/>
      <c r="LBR61" s="69"/>
      <c r="LBS61" s="69"/>
      <c r="LBT61" s="69"/>
      <c r="LBU61" s="69"/>
      <c r="LBV61" s="69"/>
      <c r="LBW61" s="69"/>
      <c r="LBX61" s="69"/>
      <c r="LBY61" s="69"/>
      <c r="LBZ61" s="69"/>
      <c r="LCA61" s="69"/>
      <c r="LCB61" s="69"/>
      <c r="LCC61" s="69"/>
      <c r="LCD61" s="69"/>
      <c r="LCE61" s="69"/>
      <c r="LCF61" s="69"/>
      <c r="LCG61" s="69"/>
      <c r="LCH61" s="69"/>
      <c r="LCI61" s="69"/>
      <c r="LCJ61" s="69"/>
      <c r="LCK61" s="69"/>
      <c r="LCL61" s="69"/>
      <c r="LCM61" s="69"/>
      <c r="LCN61" s="69"/>
      <c r="LCO61" s="69"/>
      <c r="LCP61" s="69"/>
      <c r="LCQ61" s="69"/>
      <c r="LCR61" s="69"/>
      <c r="LCS61" s="69"/>
      <c r="LCT61" s="69"/>
      <c r="LCU61" s="69"/>
      <c r="LCV61" s="69"/>
      <c r="LCW61" s="69"/>
      <c r="LCX61" s="69"/>
      <c r="LCY61" s="69"/>
      <c r="LCZ61" s="69"/>
      <c r="LDA61" s="69"/>
      <c r="LDB61" s="69"/>
      <c r="LDC61" s="69"/>
      <c r="LDD61" s="69"/>
      <c r="LDE61" s="69"/>
      <c r="LDF61" s="69"/>
      <c r="LDG61" s="69"/>
      <c r="LDH61" s="69"/>
      <c r="LDI61" s="69"/>
      <c r="LDJ61" s="69"/>
      <c r="LDK61" s="69"/>
      <c r="LDL61" s="69"/>
      <c r="LDM61" s="69"/>
      <c r="LDN61" s="69"/>
      <c r="LDO61" s="69"/>
      <c r="LDP61" s="69"/>
      <c r="LDQ61" s="69"/>
      <c r="LDR61" s="69"/>
      <c r="LDS61" s="69"/>
      <c r="LDT61" s="69"/>
      <c r="LDU61" s="69"/>
      <c r="LDV61" s="69"/>
      <c r="LDW61" s="69"/>
      <c r="LDX61" s="69"/>
      <c r="LDY61" s="69"/>
      <c r="LDZ61" s="69"/>
      <c r="LEA61" s="69"/>
      <c r="LEB61" s="69"/>
      <c r="LEC61" s="69"/>
      <c r="LED61" s="69"/>
      <c r="LEE61" s="69"/>
      <c r="LEF61" s="69"/>
      <c r="LEG61" s="69"/>
      <c r="LEH61" s="69"/>
      <c r="LEI61" s="69"/>
      <c r="LEJ61" s="69"/>
      <c r="LEK61" s="69"/>
      <c r="LEL61" s="69"/>
      <c r="LEM61" s="69"/>
      <c r="LEN61" s="69"/>
      <c r="LEO61" s="69"/>
      <c r="LEP61" s="69"/>
      <c r="LEQ61" s="69"/>
      <c r="LER61" s="69"/>
      <c r="LES61" s="69"/>
      <c r="LET61" s="69"/>
      <c r="LEU61" s="69"/>
      <c r="LEV61" s="69"/>
      <c r="LEW61" s="69"/>
      <c r="LEX61" s="69"/>
      <c r="LEY61" s="69"/>
      <c r="LEZ61" s="69"/>
      <c r="LFA61" s="69"/>
      <c r="LFB61" s="69"/>
      <c r="LFC61" s="69"/>
      <c r="LFD61" s="69"/>
      <c r="LFE61" s="69"/>
      <c r="LFF61" s="69"/>
      <c r="LFG61" s="69"/>
      <c r="LFH61" s="69"/>
      <c r="LFI61" s="69"/>
      <c r="LFJ61" s="69"/>
      <c r="LFK61" s="69"/>
      <c r="LFL61" s="69"/>
      <c r="LFM61" s="69"/>
      <c r="LFN61" s="69"/>
      <c r="LFO61" s="69"/>
      <c r="LFP61" s="69"/>
      <c r="LFQ61" s="69"/>
      <c r="LFR61" s="69"/>
      <c r="LFS61" s="69"/>
      <c r="LFT61" s="69"/>
      <c r="LFU61" s="69"/>
      <c r="LFV61" s="69"/>
      <c r="LFW61" s="69"/>
      <c r="LFX61" s="69"/>
      <c r="LFY61" s="69"/>
      <c r="LFZ61" s="69"/>
      <c r="LGA61" s="69"/>
      <c r="LGB61" s="69"/>
      <c r="LGC61" s="69"/>
      <c r="LGD61" s="69"/>
      <c r="LGE61" s="69"/>
      <c r="LGF61" s="69"/>
      <c r="LGG61" s="69"/>
      <c r="LGH61" s="69"/>
      <c r="LGI61" s="69"/>
      <c r="LGJ61" s="69"/>
      <c r="LGK61" s="69"/>
      <c r="LGL61" s="69"/>
      <c r="LGM61" s="69"/>
      <c r="LGN61" s="69"/>
      <c r="LGO61" s="69"/>
      <c r="LGP61" s="69"/>
      <c r="LGQ61" s="69"/>
      <c r="LGR61" s="69"/>
      <c r="LGS61" s="69"/>
      <c r="LGT61" s="69"/>
      <c r="LGU61" s="69"/>
      <c r="LGV61" s="69"/>
      <c r="LGW61" s="69"/>
      <c r="LGX61" s="69"/>
      <c r="LGY61" s="69"/>
      <c r="LGZ61" s="69"/>
      <c r="LHA61" s="69"/>
      <c r="LHB61" s="69"/>
      <c r="LHC61" s="69"/>
      <c r="LHD61" s="69"/>
      <c r="LHE61" s="69"/>
      <c r="LHF61" s="69"/>
      <c r="LHG61" s="69"/>
      <c r="LHH61" s="69"/>
      <c r="LHI61" s="69"/>
      <c r="LHJ61" s="69"/>
      <c r="LHK61" s="69"/>
      <c r="LHL61" s="69"/>
      <c r="LHM61" s="69"/>
      <c r="LHN61" s="69"/>
      <c r="LHO61" s="69"/>
      <c r="LHP61" s="69"/>
      <c r="LHQ61" s="69"/>
      <c r="LHR61" s="69"/>
      <c r="LHS61" s="69"/>
      <c r="LHT61" s="69"/>
      <c r="LHU61" s="69"/>
      <c r="LHV61" s="69"/>
      <c r="LHW61" s="69"/>
      <c r="LHX61" s="69"/>
      <c r="LHY61" s="69"/>
      <c r="LHZ61" s="69"/>
      <c r="LIA61" s="69"/>
      <c r="LIB61" s="69"/>
      <c r="LIC61" s="69"/>
      <c r="LID61" s="69"/>
      <c r="LIE61" s="69"/>
      <c r="LIF61" s="69"/>
      <c r="LIG61" s="69"/>
      <c r="LIH61" s="69"/>
      <c r="LII61" s="69"/>
      <c r="LIJ61" s="69"/>
      <c r="LIK61" s="69"/>
      <c r="LIL61" s="69"/>
      <c r="LIM61" s="69"/>
      <c r="LIN61" s="69"/>
      <c r="LIO61" s="69"/>
      <c r="LIP61" s="69"/>
      <c r="LIQ61" s="69"/>
      <c r="LIR61" s="69"/>
      <c r="LIS61" s="69"/>
      <c r="LIT61" s="69"/>
      <c r="LIU61" s="69"/>
      <c r="LIV61" s="69"/>
      <c r="LIW61" s="69"/>
      <c r="LIX61" s="69"/>
      <c r="LIY61" s="69"/>
      <c r="LIZ61" s="69"/>
      <c r="LJA61" s="69"/>
      <c r="LJB61" s="69"/>
      <c r="LJC61" s="69"/>
      <c r="LJD61" s="69"/>
      <c r="LJE61" s="69"/>
      <c r="LJF61" s="69"/>
      <c r="LJG61" s="69"/>
      <c r="LJH61" s="69"/>
      <c r="LJI61" s="69"/>
      <c r="LJJ61" s="69"/>
      <c r="LJK61" s="69"/>
      <c r="LJL61" s="69"/>
      <c r="LJM61" s="69"/>
      <c r="LJN61" s="69"/>
      <c r="LJO61" s="69"/>
      <c r="LJP61" s="69"/>
      <c r="LJQ61" s="69"/>
      <c r="LJR61" s="69"/>
      <c r="LJS61" s="69"/>
      <c r="LJT61" s="69"/>
      <c r="LJU61" s="69"/>
      <c r="LJV61" s="69"/>
      <c r="LJW61" s="69"/>
      <c r="LJX61" s="69"/>
      <c r="LJY61" s="69"/>
      <c r="LJZ61" s="69"/>
      <c r="LKA61" s="69"/>
      <c r="LKB61" s="69"/>
      <c r="LKC61" s="69"/>
      <c r="LKD61" s="69"/>
      <c r="LKE61" s="69"/>
      <c r="LKF61" s="69"/>
      <c r="LKG61" s="69"/>
      <c r="LKH61" s="69"/>
      <c r="LKI61" s="69"/>
      <c r="LKJ61" s="69"/>
      <c r="LKK61" s="69"/>
      <c r="LKL61" s="69"/>
      <c r="LKM61" s="69"/>
      <c r="LKN61" s="69"/>
      <c r="LKO61" s="69"/>
      <c r="LKP61" s="69"/>
      <c r="LKQ61" s="69"/>
      <c r="LKR61" s="69"/>
      <c r="LKS61" s="69"/>
      <c r="LKT61" s="69"/>
      <c r="LKU61" s="69"/>
      <c r="LKV61" s="69"/>
      <c r="LKW61" s="69"/>
      <c r="LKX61" s="69"/>
      <c r="LKY61" s="69"/>
      <c r="LKZ61" s="69"/>
      <c r="LLA61" s="69"/>
      <c r="LLB61" s="69"/>
      <c r="LLC61" s="69"/>
      <c r="LLD61" s="69"/>
      <c r="LLE61" s="69"/>
      <c r="LLF61" s="69"/>
      <c r="LLG61" s="69"/>
      <c r="LLH61" s="69"/>
      <c r="LLI61" s="69"/>
      <c r="LLJ61" s="69"/>
      <c r="LLK61" s="69"/>
      <c r="LLL61" s="69"/>
      <c r="LLM61" s="69"/>
      <c r="LLN61" s="69"/>
      <c r="LLO61" s="69"/>
      <c r="LLP61" s="69"/>
      <c r="LLQ61" s="69"/>
      <c r="LLR61" s="69"/>
      <c r="LLS61" s="69"/>
      <c r="LLT61" s="69"/>
      <c r="LLU61" s="69"/>
      <c r="LLV61" s="69"/>
      <c r="LLW61" s="69"/>
      <c r="LLX61" s="69"/>
      <c r="LLY61" s="69"/>
      <c r="LLZ61" s="69"/>
      <c r="LMA61" s="69"/>
      <c r="LMB61" s="69"/>
      <c r="LMC61" s="69"/>
      <c r="LMD61" s="69"/>
      <c r="LME61" s="69"/>
      <c r="LMF61" s="69"/>
      <c r="LMG61" s="69"/>
      <c r="LMH61" s="69"/>
      <c r="LMI61" s="69"/>
      <c r="LMJ61" s="69"/>
      <c r="LMK61" s="69"/>
      <c r="LML61" s="69"/>
      <c r="LMM61" s="69"/>
      <c r="LMN61" s="69"/>
      <c r="LMO61" s="69"/>
      <c r="LMP61" s="69"/>
      <c r="LMQ61" s="69"/>
      <c r="LMR61" s="69"/>
      <c r="LMS61" s="69"/>
      <c r="LMT61" s="69"/>
      <c r="LMU61" s="69"/>
      <c r="LMV61" s="69"/>
      <c r="LMW61" s="69"/>
      <c r="LMX61" s="69"/>
      <c r="LMY61" s="69"/>
      <c r="LMZ61" s="69"/>
      <c r="LNA61" s="69"/>
      <c r="LNB61" s="69"/>
      <c r="LNC61" s="69"/>
      <c r="LND61" s="69"/>
      <c r="LNE61" s="69"/>
      <c r="LNF61" s="69"/>
      <c r="LNG61" s="69"/>
      <c r="LNH61" s="69"/>
      <c r="LNI61" s="69"/>
      <c r="LNJ61" s="69"/>
      <c r="LNK61" s="69"/>
      <c r="LNL61" s="69"/>
      <c r="LNM61" s="69"/>
      <c r="LNN61" s="69"/>
      <c r="LNO61" s="69"/>
      <c r="LNP61" s="69"/>
      <c r="LNQ61" s="69"/>
      <c r="LNR61" s="69"/>
      <c r="LNS61" s="69"/>
      <c r="LNT61" s="69"/>
      <c r="LNU61" s="69"/>
      <c r="LNV61" s="69"/>
      <c r="LNW61" s="69"/>
      <c r="LNX61" s="69"/>
      <c r="LNY61" s="69"/>
      <c r="LNZ61" s="69"/>
      <c r="LOA61" s="69"/>
      <c r="LOB61" s="69"/>
      <c r="LOC61" s="69"/>
      <c r="LOD61" s="69"/>
      <c r="LOE61" s="69"/>
      <c r="LOF61" s="69"/>
      <c r="LOG61" s="69"/>
      <c r="LOH61" s="69"/>
      <c r="LOI61" s="69"/>
      <c r="LOJ61" s="69"/>
      <c r="LOK61" s="69"/>
      <c r="LOL61" s="69"/>
      <c r="LOM61" s="69"/>
      <c r="LON61" s="69"/>
      <c r="LOO61" s="69"/>
      <c r="LOP61" s="69"/>
      <c r="LOQ61" s="69"/>
      <c r="LOR61" s="69"/>
      <c r="LOS61" s="69"/>
      <c r="LOT61" s="69"/>
      <c r="LOU61" s="69"/>
      <c r="LOV61" s="69"/>
      <c r="LOW61" s="69"/>
      <c r="LOX61" s="69"/>
      <c r="LOY61" s="69"/>
      <c r="LOZ61" s="69"/>
      <c r="LPA61" s="69"/>
      <c r="LPB61" s="69"/>
      <c r="LPC61" s="69"/>
      <c r="LPD61" s="69"/>
      <c r="LPE61" s="69"/>
      <c r="LPF61" s="69"/>
      <c r="LPG61" s="69"/>
      <c r="LPH61" s="69"/>
      <c r="LPI61" s="69"/>
      <c r="LPJ61" s="69"/>
      <c r="LPK61" s="69"/>
      <c r="LPL61" s="69"/>
      <c r="LPM61" s="69"/>
      <c r="LPN61" s="69"/>
      <c r="LPO61" s="69"/>
      <c r="LPP61" s="69"/>
      <c r="LPQ61" s="69"/>
      <c r="LPR61" s="69"/>
      <c r="LPS61" s="69"/>
      <c r="LPT61" s="69"/>
      <c r="LPU61" s="69"/>
      <c r="LPV61" s="69"/>
      <c r="LPW61" s="69"/>
      <c r="LPX61" s="69"/>
      <c r="LPY61" s="69"/>
      <c r="LPZ61" s="69"/>
      <c r="LQA61" s="69"/>
      <c r="LQB61" s="69"/>
      <c r="LQC61" s="69"/>
      <c r="LQD61" s="69"/>
      <c r="LQE61" s="69"/>
      <c r="LQF61" s="69"/>
      <c r="LQG61" s="69"/>
      <c r="LQH61" s="69"/>
      <c r="LQI61" s="69"/>
      <c r="LQJ61" s="69"/>
      <c r="LQK61" s="69"/>
      <c r="LQL61" s="69"/>
      <c r="LQM61" s="69"/>
      <c r="LQN61" s="69"/>
      <c r="LQO61" s="69"/>
      <c r="LQP61" s="69"/>
      <c r="LQQ61" s="69"/>
      <c r="LQR61" s="69"/>
      <c r="LQS61" s="69"/>
      <c r="LQT61" s="69"/>
      <c r="LQU61" s="69"/>
      <c r="LQV61" s="69"/>
      <c r="LQW61" s="69"/>
      <c r="LQX61" s="69"/>
      <c r="LQY61" s="69"/>
      <c r="LQZ61" s="69"/>
      <c r="LRA61" s="69"/>
      <c r="LRB61" s="69"/>
      <c r="LRC61" s="69"/>
      <c r="LRD61" s="69"/>
      <c r="LRE61" s="69"/>
      <c r="LRF61" s="69"/>
      <c r="LRG61" s="69"/>
      <c r="LRH61" s="69"/>
      <c r="LRI61" s="69"/>
      <c r="LRJ61" s="69"/>
      <c r="LRK61" s="69"/>
      <c r="LRL61" s="69"/>
      <c r="LRM61" s="69"/>
      <c r="LRN61" s="69"/>
      <c r="LRO61" s="69"/>
      <c r="LRP61" s="69"/>
      <c r="LRQ61" s="69"/>
      <c r="LRR61" s="69"/>
      <c r="LRS61" s="69"/>
      <c r="LRT61" s="69"/>
      <c r="LRU61" s="69"/>
      <c r="LRV61" s="69"/>
      <c r="LRW61" s="69"/>
      <c r="LRX61" s="69"/>
      <c r="LRY61" s="69"/>
      <c r="LRZ61" s="69"/>
      <c r="LSA61" s="69"/>
      <c r="LSB61" s="69"/>
      <c r="LSC61" s="69"/>
      <c r="LSD61" s="69"/>
      <c r="LSE61" s="69"/>
      <c r="LSF61" s="69"/>
      <c r="LSG61" s="69"/>
      <c r="LSH61" s="69"/>
      <c r="LSI61" s="69"/>
      <c r="LSJ61" s="69"/>
      <c r="LSK61" s="69"/>
      <c r="LSL61" s="69"/>
      <c r="LSM61" s="69"/>
      <c r="LSN61" s="69"/>
      <c r="LSO61" s="69"/>
      <c r="LSP61" s="69"/>
      <c r="LSQ61" s="69"/>
      <c r="LSR61" s="69"/>
      <c r="LSS61" s="69"/>
      <c r="LST61" s="69"/>
      <c r="LSU61" s="69"/>
      <c r="LSV61" s="69"/>
      <c r="LSW61" s="69"/>
      <c r="LSX61" s="69"/>
      <c r="LSY61" s="69"/>
      <c r="LSZ61" s="69"/>
      <c r="LTA61" s="69"/>
      <c r="LTB61" s="69"/>
      <c r="LTC61" s="69"/>
      <c r="LTD61" s="69"/>
      <c r="LTE61" s="69"/>
      <c r="LTF61" s="69"/>
      <c r="LTG61" s="69"/>
      <c r="LTH61" s="69"/>
      <c r="LTI61" s="69"/>
      <c r="LTJ61" s="69"/>
      <c r="LTK61" s="69"/>
      <c r="LTL61" s="69"/>
      <c r="LTM61" s="69"/>
      <c r="LTN61" s="69"/>
      <c r="LTO61" s="69"/>
      <c r="LTP61" s="69"/>
      <c r="LTQ61" s="69"/>
      <c r="LTR61" s="69"/>
      <c r="LTS61" s="69"/>
      <c r="LTT61" s="69"/>
      <c r="LTU61" s="69"/>
      <c r="LTV61" s="69"/>
      <c r="LTW61" s="69"/>
      <c r="LTX61" s="69"/>
      <c r="LTY61" s="69"/>
      <c r="LTZ61" s="69"/>
      <c r="LUA61" s="69"/>
      <c r="LUB61" s="69"/>
      <c r="LUC61" s="69"/>
      <c r="LUD61" s="69"/>
      <c r="LUE61" s="69"/>
      <c r="LUF61" s="69"/>
      <c r="LUG61" s="69"/>
      <c r="LUH61" s="69"/>
      <c r="LUI61" s="69"/>
      <c r="LUJ61" s="69"/>
      <c r="LUK61" s="69"/>
      <c r="LUL61" s="69"/>
      <c r="LUM61" s="69"/>
      <c r="LUN61" s="69"/>
      <c r="LUO61" s="69"/>
      <c r="LUP61" s="69"/>
      <c r="LUQ61" s="69"/>
      <c r="LUR61" s="69"/>
      <c r="LUS61" s="69"/>
      <c r="LUT61" s="69"/>
      <c r="LUU61" s="69"/>
      <c r="LUV61" s="69"/>
      <c r="LUW61" s="69"/>
      <c r="LUX61" s="69"/>
      <c r="LUY61" s="69"/>
      <c r="LUZ61" s="69"/>
      <c r="LVA61" s="69"/>
      <c r="LVB61" s="69"/>
      <c r="LVC61" s="69"/>
      <c r="LVD61" s="69"/>
      <c r="LVE61" s="69"/>
      <c r="LVF61" s="69"/>
      <c r="LVG61" s="69"/>
      <c r="LVH61" s="69"/>
      <c r="LVI61" s="69"/>
      <c r="LVJ61" s="69"/>
      <c r="LVK61" s="69"/>
      <c r="LVL61" s="69"/>
      <c r="LVM61" s="69"/>
      <c r="LVN61" s="69"/>
      <c r="LVO61" s="69"/>
      <c r="LVP61" s="69"/>
      <c r="LVQ61" s="69"/>
      <c r="LVR61" s="69"/>
      <c r="LVS61" s="69"/>
      <c r="LVT61" s="69"/>
      <c r="LVU61" s="69"/>
      <c r="LVV61" s="69"/>
      <c r="LVW61" s="69"/>
      <c r="LVX61" s="69"/>
      <c r="LVY61" s="69"/>
      <c r="LVZ61" s="69"/>
      <c r="LWA61" s="69"/>
      <c r="LWB61" s="69"/>
      <c r="LWC61" s="69"/>
      <c r="LWD61" s="69"/>
      <c r="LWE61" s="69"/>
      <c r="LWF61" s="69"/>
      <c r="LWG61" s="69"/>
      <c r="LWH61" s="69"/>
      <c r="LWI61" s="69"/>
      <c r="LWJ61" s="69"/>
      <c r="LWK61" s="69"/>
      <c r="LWL61" s="69"/>
      <c r="LWM61" s="69"/>
      <c r="LWN61" s="69"/>
      <c r="LWO61" s="69"/>
      <c r="LWP61" s="69"/>
      <c r="LWQ61" s="69"/>
      <c r="LWR61" s="69"/>
      <c r="LWS61" s="69"/>
      <c r="LWT61" s="69"/>
      <c r="LWU61" s="69"/>
      <c r="LWV61" s="69"/>
      <c r="LWW61" s="69"/>
      <c r="LWX61" s="69"/>
      <c r="LWY61" s="69"/>
      <c r="LWZ61" s="69"/>
      <c r="LXA61" s="69"/>
      <c r="LXB61" s="69"/>
      <c r="LXC61" s="69"/>
      <c r="LXD61" s="69"/>
      <c r="LXE61" s="69"/>
      <c r="LXF61" s="69"/>
      <c r="LXG61" s="69"/>
      <c r="LXH61" s="69"/>
      <c r="LXI61" s="69"/>
      <c r="LXJ61" s="69"/>
      <c r="LXK61" s="69"/>
      <c r="LXL61" s="69"/>
      <c r="LXM61" s="69"/>
      <c r="LXN61" s="69"/>
      <c r="LXO61" s="69"/>
      <c r="LXP61" s="69"/>
      <c r="LXQ61" s="69"/>
      <c r="LXR61" s="69"/>
      <c r="LXS61" s="69"/>
      <c r="LXT61" s="69"/>
      <c r="LXU61" s="69"/>
      <c r="LXV61" s="69"/>
      <c r="LXW61" s="69"/>
      <c r="LXX61" s="69"/>
      <c r="LXY61" s="69"/>
      <c r="LXZ61" s="69"/>
      <c r="LYA61" s="69"/>
      <c r="LYB61" s="69"/>
      <c r="LYC61" s="69"/>
      <c r="LYD61" s="69"/>
      <c r="LYE61" s="69"/>
      <c r="LYF61" s="69"/>
      <c r="LYG61" s="69"/>
      <c r="LYH61" s="69"/>
      <c r="LYI61" s="69"/>
      <c r="LYJ61" s="69"/>
      <c r="LYK61" s="69"/>
      <c r="LYL61" s="69"/>
      <c r="LYM61" s="69"/>
      <c r="LYN61" s="69"/>
      <c r="LYO61" s="69"/>
      <c r="LYP61" s="69"/>
      <c r="LYQ61" s="69"/>
      <c r="LYR61" s="69"/>
      <c r="LYS61" s="69"/>
      <c r="LYT61" s="69"/>
      <c r="LYU61" s="69"/>
      <c r="LYV61" s="69"/>
      <c r="LYW61" s="69"/>
      <c r="LYX61" s="69"/>
      <c r="LYY61" s="69"/>
      <c r="LYZ61" s="69"/>
      <c r="LZA61" s="69"/>
      <c r="LZB61" s="69"/>
      <c r="LZC61" s="69"/>
      <c r="LZD61" s="69"/>
      <c r="LZE61" s="69"/>
      <c r="LZF61" s="69"/>
      <c r="LZG61" s="69"/>
      <c r="LZH61" s="69"/>
      <c r="LZI61" s="69"/>
      <c r="LZJ61" s="69"/>
      <c r="LZK61" s="69"/>
      <c r="LZL61" s="69"/>
      <c r="LZM61" s="69"/>
      <c r="LZN61" s="69"/>
      <c r="LZO61" s="69"/>
      <c r="LZP61" s="69"/>
      <c r="LZQ61" s="69"/>
      <c r="LZR61" s="69"/>
      <c r="LZS61" s="69"/>
      <c r="LZT61" s="69"/>
      <c r="LZU61" s="69"/>
      <c r="LZV61" s="69"/>
      <c r="LZW61" s="69"/>
      <c r="LZX61" s="69"/>
      <c r="LZY61" s="69"/>
      <c r="LZZ61" s="69"/>
      <c r="MAA61" s="69"/>
      <c r="MAB61" s="69"/>
      <c r="MAC61" s="69"/>
      <c r="MAD61" s="69"/>
      <c r="MAE61" s="69"/>
      <c r="MAF61" s="69"/>
      <c r="MAG61" s="69"/>
      <c r="MAH61" s="69"/>
      <c r="MAI61" s="69"/>
      <c r="MAJ61" s="69"/>
      <c r="MAK61" s="69"/>
      <c r="MAL61" s="69"/>
      <c r="MAM61" s="69"/>
      <c r="MAN61" s="69"/>
      <c r="MAO61" s="69"/>
      <c r="MAP61" s="69"/>
      <c r="MAQ61" s="69"/>
      <c r="MAR61" s="69"/>
      <c r="MAS61" s="69"/>
      <c r="MAT61" s="69"/>
      <c r="MAU61" s="69"/>
      <c r="MAV61" s="69"/>
      <c r="MAW61" s="69"/>
      <c r="MAX61" s="69"/>
      <c r="MAY61" s="69"/>
      <c r="MAZ61" s="69"/>
      <c r="MBA61" s="69"/>
      <c r="MBB61" s="69"/>
      <c r="MBC61" s="69"/>
      <c r="MBD61" s="69"/>
      <c r="MBE61" s="69"/>
      <c r="MBF61" s="69"/>
      <c r="MBG61" s="69"/>
      <c r="MBH61" s="69"/>
      <c r="MBI61" s="69"/>
      <c r="MBJ61" s="69"/>
      <c r="MBK61" s="69"/>
      <c r="MBL61" s="69"/>
      <c r="MBM61" s="69"/>
      <c r="MBN61" s="69"/>
      <c r="MBO61" s="69"/>
      <c r="MBP61" s="69"/>
      <c r="MBQ61" s="69"/>
      <c r="MBR61" s="69"/>
      <c r="MBS61" s="69"/>
      <c r="MBT61" s="69"/>
      <c r="MBU61" s="69"/>
      <c r="MBV61" s="69"/>
      <c r="MBW61" s="69"/>
      <c r="MBX61" s="69"/>
      <c r="MBY61" s="69"/>
      <c r="MBZ61" s="69"/>
      <c r="MCA61" s="69"/>
      <c r="MCB61" s="69"/>
      <c r="MCC61" s="69"/>
      <c r="MCD61" s="69"/>
      <c r="MCE61" s="69"/>
      <c r="MCF61" s="69"/>
      <c r="MCG61" s="69"/>
      <c r="MCH61" s="69"/>
      <c r="MCI61" s="69"/>
      <c r="MCJ61" s="69"/>
      <c r="MCK61" s="69"/>
      <c r="MCL61" s="69"/>
      <c r="MCM61" s="69"/>
      <c r="MCN61" s="69"/>
      <c r="MCO61" s="69"/>
      <c r="MCP61" s="69"/>
      <c r="MCQ61" s="69"/>
      <c r="MCR61" s="69"/>
      <c r="MCS61" s="69"/>
      <c r="MCT61" s="69"/>
      <c r="MCU61" s="69"/>
      <c r="MCV61" s="69"/>
      <c r="MCW61" s="69"/>
      <c r="MCX61" s="69"/>
      <c r="MCY61" s="69"/>
      <c r="MCZ61" s="69"/>
      <c r="MDA61" s="69"/>
      <c r="MDB61" s="69"/>
      <c r="MDC61" s="69"/>
      <c r="MDD61" s="69"/>
      <c r="MDE61" s="69"/>
      <c r="MDF61" s="69"/>
      <c r="MDG61" s="69"/>
      <c r="MDH61" s="69"/>
      <c r="MDI61" s="69"/>
      <c r="MDJ61" s="69"/>
      <c r="MDK61" s="69"/>
      <c r="MDL61" s="69"/>
      <c r="MDM61" s="69"/>
      <c r="MDN61" s="69"/>
      <c r="MDO61" s="69"/>
      <c r="MDP61" s="69"/>
      <c r="MDQ61" s="69"/>
      <c r="MDR61" s="69"/>
      <c r="MDS61" s="69"/>
      <c r="MDT61" s="69"/>
      <c r="MDU61" s="69"/>
      <c r="MDV61" s="69"/>
      <c r="MDW61" s="69"/>
      <c r="MDX61" s="69"/>
      <c r="MDY61" s="69"/>
      <c r="MDZ61" s="69"/>
      <c r="MEA61" s="69"/>
      <c r="MEB61" s="69"/>
      <c r="MEC61" s="69"/>
      <c r="MED61" s="69"/>
      <c r="MEE61" s="69"/>
      <c r="MEF61" s="69"/>
      <c r="MEG61" s="69"/>
      <c r="MEH61" s="69"/>
      <c r="MEI61" s="69"/>
      <c r="MEJ61" s="69"/>
      <c r="MEK61" s="69"/>
      <c r="MEL61" s="69"/>
      <c r="MEM61" s="69"/>
      <c r="MEN61" s="69"/>
      <c r="MEO61" s="69"/>
      <c r="MEP61" s="69"/>
      <c r="MEQ61" s="69"/>
      <c r="MER61" s="69"/>
      <c r="MES61" s="69"/>
      <c r="MET61" s="69"/>
      <c r="MEU61" s="69"/>
      <c r="MEV61" s="69"/>
      <c r="MEW61" s="69"/>
      <c r="MEX61" s="69"/>
      <c r="MEY61" s="69"/>
      <c r="MEZ61" s="69"/>
      <c r="MFA61" s="69"/>
      <c r="MFB61" s="69"/>
      <c r="MFC61" s="69"/>
      <c r="MFD61" s="69"/>
      <c r="MFE61" s="69"/>
      <c r="MFF61" s="69"/>
      <c r="MFG61" s="69"/>
      <c r="MFH61" s="69"/>
      <c r="MFI61" s="69"/>
      <c r="MFJ61" s="69"/>
      <c r="MFK61" s="69"/>
      <c r="MFL61" s="69"/>
      <c r="MFM61" s="69"/>
      <c r="MFN61" s="69"/>
      <c r="MFO61" s="69"/>
      <c r="MFP61" s="69"/>
      <c r="MFQ61" s="69"/>
      <c r="MFR61" s="69"/>
      <c r="MFS61" s="69"/>
      <c r="MFT61" s="69"/>
      <c r="MFU61" s="69"/>
      <c r="MFV61" s="69"/>
      <c r="MFW61" s="69"/>
      <c r="MFX61" s="69"/>
      <c r="MFY61" s="69"/>
      <c r="MFZ61" s="69"/>
      <c r="MGA61" s="69"/>
      <c r="MGB61" s="69"/>
      <c r="MGC61" s="69"/>
      <c r="MGD61" s="69"/>
      <c r="MGE61" s="69"/>
      <c r="MGF61" s="69"/>
      <c r="MGG61" s="69"/>
      <c r="MGH61" s="69"/>
      <c r="MGI61" s="69"/>
      <c r="MGJ61" s="69"/>
      <c r="MGK61" s="69"/>
      <c r="MGL61" s="69"/>
      <c r="MGM61" s="69"/>
      <c r="MGN61" s="69"/>
      <c r="MGO61" s="69"/>
      <c r="MGP61" s="69"/>
      <c r="MGQ61" s="69"/>
      <c r="MGR61" s="69"/>
      <c r="MGS61" s="69"/>
      <c r="MGT61" s="69"/>
      <c r="MGU61" s="69"/>
      <c r="MGV61" s="69"/>
      <c r="MGW61" s="69"/>
      <c r="MGX61" s="69"/>
      <c r="MGY61" s="69"/>
      <c r="MGZ61" s="69"/>
      <c r="MHA61" s="69"/>
      <c r="MHB61" s="69"/>
      <c r="MHC61" s="69"/>
      <c r="MHD61" s="69"/>
      <c r="MHE61" s="69"/>
      <c r="MHF61" s="69"/>
      <c r="MHG61" s="69"/>
      <c r="MHH61" s="69"/>
      <c r="MHI61" s="69"/>
      <c r="MHJ61" s="69"/>
      <c r="MHK61" s="69"/>
      <c r="MHL61" s="69"/>
      <c r="MHM61" s="69"/>
      <c r="MHN61" s="69"/>
      <c r="MHO61" s="69"/>
      <c r="MHP61" s="69"/>
      <c r="MHQ61" s="69"/>
      <c r="MHR61" s="69"/>
      <c r="MHS61" s="69"/>
      <c r="MHT61" s="69"/>
      <c r="MHU61" s="69"/>
      <c r="MHV61" s="69"/>
      <c r="MHW61" s="69"/>
      <c r="MHX61" s="69"/>
      <c r="MHY61" s="69"/>
      <c r="MHZ61" s="69"/>
      <c r="MIA61" s="69"/>
      <c r="MIB61" s="69"/>
      <c r="MIC61" s="69"/>
      <c r="MID61" s="69"/>
      <c r="MIE61" s="69"/>
      <c r="MIF61" s="69"/>
      <c r="MIG61" s="69"/>
      <c r="MIH61" s="69"/>
      <c r="MII61" s="69"/>
      <c r="MIJ61" s="69"/>
      <c r="MIK61" s="69"/>
      <c r="MIL61" s="69"/>
      <c r="MIM61" s="69"/>
      <c r="MIN61" s="69"/>
      <c r="MIO61" s="69"/>
      <c r="MIP61" s="69"/>
      <c r="MIQ61" s="69"/>
      <c r="MIR61" s="69"/>
      <c r="MIS61" s="69"/>
      <c r="MIT61" s="69"/>
      <c r="MIU61" s="69"/>
      <c r="MIV61" s="69"/>
      <c r="MIW61" s="69"/>
      <c r="MIX61" s="69"/>
      <c r="MIY61" s="69"/>
      <c r="MIZ61" s="69"/>
      <c r="MJA61" s="69"/>
      <c r="MJB61" s="69"/>
      <c r="MJC61" s="69"/>
      <c r="MJD61" s="69"/>
      <c r="MJE61" s="69"/>
      <c r="MJF61" s="69"/>
      <c r="MJG61" s="69"/>
      <c r="MJH61" s="69"/>
      <c r="MJI61" s="69"/>
      <c r="MJJ61" s="69"/>
      <c r="MJK61" s="69"/>
      <c r="MJL61" s="69"/>
      <c r="MJM61" s="69"/>
      <c r="MJN61" s="69"/>
      <c r="MJO61" s="69"/>
      <c r="MJP61" s="69"/>
      <c r="MJQ61" s="69"/>
      <c r="MJR61" s="69"/>
      <c r="MJS61" s="69"/>
      <c r="MJT61" s="69"/>
      <c r="MJU61" s="69"/>
      <c r="MJV61" s="69"/>
      <c r="MJW61" s="69"/>
      <c r="MJX61" s="69"/>
      <c r="MJY61" s="69"/>
      <c r="MJZ61" s="69"/>
      <c r="MKA61" s="69"/>
      <c r="MKB61" s="69"/>
      <c r="MKC61" s="69"/>
      <c r="MKD61" s="69"/>
      <c r="MKE61" s="69"/>
      <c r="MKF61" s="69"/>
      <c r="MKG61" s="69"/>
      <c r="MKH61" s="69"/>
      <c r="MKI61" s="69"/>
      <c r="MKJ61" s="69"/>
      <c r="MKK61" s="69"/>
      <c r="MKL61" s="69"/>
      <c r="MKM61" s="69"/>
      <c r="MKN61" s="69"/>
      <c r="MKO61" s="69"/>
      <c r="MKP61" s="69"/>
      <c r="MKQ61" s="69"/>
      <c r="MKR61" s="69"/>
      <c r="MKS61" s="69"/>
      <c r="MKT61" s="69"/>
      <c r="MKU61" s="69"/>
      <c r="MKV61" s="69"/>
      <c r="MKW61" s="69"/>
      <c r="MKX61" s="69"/>
      <c r="MKY61" s="69"/>
      <c r="MKZ61" s="69"/>
      <c r="MLA61" s="69"/>
      <c r="MLB61" s="69"/>
      <c r="MLC61" s="69"/>
      <c r="MLD61" s="69"/>
      <c r="MLE61" s="69"/>
      <c r="MLF61" s="69"/>
      <c r="MLG61" s="69"/>
      <c r="MLH61" s="69"/>
      <c r="MLI61" s="69"/>
      <c r="MLJ61" s="69"/>
      <c r="MLK61" s="69"/>
      <c r="MLL61" s="69"/>
      <c r="MLM61" s="69"/>
      <c r="MLN61" s="69"/>
      <c r="MLO61" s="69"/>
      <c r="MLP61" s="69"/>
      <c r="MLQ61" s="69"/>
      <c r="MLR61" s="69"/>
      <c r="MLS61" s="69"/>
      <c r="MLT61" s="69"/>
      <c r="MLU61" s="69"/>
      <c r="MLV61" s="69"/>
      <c r="MLW61" s="69"/>
      <c r="MLX61" s="69"/>
      <c r="MLY61" s="69"/>
      <c r="MLZ61" s="69"/>
      <c r="MMA61" s="69"/>
      <c r="MMB61" s="69"/>
      <c r="MMC61" s="69"/>
      <c r="MMD61" s="69"/>
      <c r="MME61" s="69"/>
      <c r="MMF61" s="69"/>
      <c r="MMG61" s="69"/>
      <c r="MMH61" s="69"/>
      <c r="MMI61" s="69"/>
      <c r="MMJ61" s="69"/>
      <c r="MMK61" s="69"/>
      <c r="MML61" s="69"/>
      <c r="MMM61" s="69"/>
      <c r="MMN61" s="69"/>
      <c r="MMO61" s="69"/>
      <c r="MMP61" s="69"/>
      <c r="MMQ61" s="69"/>
      <c r="MMR61" s="69"/>
      <c r="MMS61" s="69"/>
      <c r="MMT61" s="69"/>
      <c r="MMU61" s="69"/>
      <c r="MMV61" s="69"/>
      <c r="MMW61" s="69"/>
      <c r="MMX61" s="69"/>
      <c r="MMY61" s="69"/>
      <c r="MMZ61" s="69"/>
      <c r="MNA61" s="69"/>
      <c r="MNB61" s="69"/>
      <c r="MNC61" s="69"/>
      <c r="MND61" s="69"/>
      <c r="MNE61" s="69"/>
      <c r="MNF61" s="69"/>
      <c r="MNG61" s="69"/>
      <c r="MNH61" s="69"/>
      <c r="MNI61" s="69"/>
      <c r="MNJ61" s="69"/>
      <c r="MNK61" s="69"/>
      <c r="MNL61" s="69"/>
      <c r="MNM61" s="69"/>
      <c r="MNN61" s="69"/>
      <c r="MNO61" s="69"/>
      <c r="MNP61" s="69"/>
      <c r="MNQ61" s="69"/>
      <c r="MNR61" s="69"/>
      <c r="MNS61" s="69"/>
      <c r="MNT61" s="69"/>
      <c r="MNU61" s="69"/>
      <c r="MNV61" s="69"/>
      <c r="MNW61" s="69"/>
      <c r="MNX61" s="69"/>
      <c r="MNY61" s="69"/>
      <c r="MNZ61" s="69"/>
      <c r="MOA61" s="69"/>
      <c r="MOB61" s="69"/>
      <c r="MOC61" s="69"/>
      <c r="MOD61" s="69"/>
      <c r="MOE61" s="69"/>
      <c r="MOF61" s="69"/>
      <c r="MOG61" s="69"/>
      <c r="MOH61" s="69"/>
      <c r="MOI61" s="69"/>
      <c r="MOJ61" s="69"/>
      <c r="MOK61" s="69"/>
      <c r="MOL61" s="69"/>
      <c r="MOM61" s="69"/>
      <c r="MON61" s="69"/>
      <c r="MOO61" s="69"/>
      <c r="MOP61" s="69"/>
      <c r="MOQ61" s="69"/>
      <c r="MOR61" s="69"/>
      <c r="MOS61" s="69"/>
      <c r="MOT61" s="69"/>
      <c r="MOU61" s="69"/>
      <c r="MOV61" s="69"/>
      <c r="MOW61" s="69"/>
      <c r="MOX61" s="69"/>
      <c r="MOY61" s="69"/>
      <c r="MOZ61" s="69"/>
      <c r="MPA61" s="69"/>
      <c r="MPB61" s="69"/>
      <c r="MPC61" s="69"/>
      <c r="MPD61" s="69"/>
      <c r="MPE61" s="69"/>
      <c r="MPF61" s="69"/>
      <c r="MPG61" s="69"/>
      <c r="MPH61" s="69"/>
      <c r="MPI61" s="69"/>
      <c r="MPJ61" s="69"/>
      <c r="MPK61" s="69"/>
      <c r="MPL61" s="69"/>
      <c r="MPM61" s="69"/>
      <c r="MPN61" s="69"/>
      <c r="MPO61" s="69"/>
      <c r="MPP61" s="69"/>
      <c r="MPQ61" s="69"/>
      <c r="MPR61" s="69"/>
      <c r="MPS61" s="69"/>
      <c r="MPT61" s="69"/>
      <c r="MPU61" s="69"/>
      <c r="MPV61" s="69"/>
      <c r="MPW61" s="69"/>
      <c r="MPX61" s="69"/>
      <c r="MPY61" s="69"/>
      <c r="MPZ61" s="69"/>
      <c r="MQA61" s="69"/>
      <c r="MQB61" s="69"/>
      <c r="MQC61" s="69"/>
      <c r="MQD61" s="69"/>
      <c r="MQE61" s="69"/>
      <c r="MQF61" s="69"/>
      <c r="MQG61" s="69"/>
      <c r="MQH61" s="69"/>
      <c r="MQI61" s="69"/>
      <c r="MQJ61" s="69"/>
      <c r="MQK61" s="69"/>
      <c r="MQL61" s="69"/>
      <c r="MQM61" s="69"/>
      <c r="MQN61" s="69"/>
      <c r="MQO61" s="69"/>
      <c r="MQP61" s="69"/>
      <c r="MQQ61" s="69"/>
      <c r="MQR61" s="69"/>
      <c r="MQS61" s="69"/>
      <c r="MQT61" s="69"/>
      <c r="MQU61" s="69"/>
      <c r="MQV61" s="69"/>
      <c r="MQW61" s="69"/>
      <c r="MQX61" s="69"/>
      <c r="MQY61" s="69"/>
      <c r="MQZ61" s="69"/>
      <c r="MRA61" s="69"/>
      <c r="MRB61" s="69"/>
      <c r="MRC61" s="69"/>
      <c r="MRD61" s="69"/>
      <c r="MRE61" s="69"/>
      <c r="MRF61" s="69"/>
      <c r="MRG61" s="69"/>
      <c r="MRH61" s="69"/>
      <c r="MRI61" s="69"/>
      <c r="MRJ61" s="69"/>
      <c r="MRK61" s="69"/>
      <c r="MRL61" s="69"/>
      <c r="MRM61" s="69"/>
      <c r="MRN61" s="69"/>
      <c r="MRO61" s="69"/>
      <c r="MRP61" s="69"/>
      <c r="MRQ61" s="69"/>
      <c r="MRR61" s="69"/>
      <c r="MRS61" s="69"/>
      <c r="MRT61" s="69"/>
      <c r="MRU61" s="69"/>
      <c r="MRV61" s="69"/>
      <c r="MRW61" s="69"/>
      <c r="MRX61" s="69"/>
      <c r="MRY61" s="69"/>
      <c r="MRZ61" s="69"/>
      <c r="MSA61" s="69"/>
      <c r="MSB61" s="69"/>
      <c r="MSC61" s="69"/>
      <c r="MSD61" s="69"/>
      <c r="MSE61" s="69"/>
      <c r="MSF61" s="69"/>
      <c r="MSG61" s="69"/>
      <c r="MSH61" s="69"/>
      <c r="MSI61" s="69"/>
      <c r="MSJ61" s="69"/>
      <c r="MSK61" s="69"/>
      <c r="MSL61" s="69"/>
      <c r="MSM61" s="69"/>
      <c r="MSN61" s="69"/>
      <c r="MSO61" s="69"/>
      <c r="MSP61" s="69"/>
      <c r="MSQ61" s="69"/>
      <c r="MSR61" s="69"/>
      <c r="MSS61" s="69"/>
      <c r="MST61" s="69"/>
      <c r="MSU61" s="69"/>
      <c r="MSV61" s="69"/>
      <c r="MSW61" s="69"/>
      <c r="MSX61" s="69"/>
      <c r="MSY61" s="69"/>
      <c r="MSZ61" s="69"/>
      <c r="MTA61" s="69"/>
      <c r="MTB61" s="69"/>
      <c r="MTC61" s="69"/>
      <c r="MTD61" s="69"/>
      <c r="MTE61" s="69"/>
      <c r="MTF61" s="69"/>
      <c r="MTG61" s="69"/>
      <c r="MTH61" s="69"/>
      <c r="MTI61" s="69"/>
      <c r="MTJ61" s="69"/>
      <c r="MTK61" s="69"/>
      <c r="MTL61" s="69"/>
      <c r="MTM61" s="69"/>
      <c r="MTN61" s="69"/>
      <c r="MTO61" s="69"/>
      <c r="MTP61" s="69"/>
      <c r="MTQ61" s="69"/>
      <c r="MTR61" s="69"/>
      <c r="MTS61" s="69"/>
      <c r="MTT61" s="69"/>
      <c r="MTU61" s="69"/>
      <c r="MTV61" s="69"/>
      <c r="MTW61" s="69"/>
      <c r="MTX61" s="69"/>
      <c r="MTY61" s="69"/>
      <c r="MTZ61" s="69"/>
      <c r="MUA61" s="69"/>
      <c r="MUB61" s="69"/>
      <c r="MUC61" s="69"/>
      <c r="MUD61" s="69"/>
      <c r="MUE61" s="69"/>
      <c r="MUF61" s="69"/>
      <c r="MUG61" s="69"/>
      <c r="MUH61" s="69"/>
      <c r="MUI61" s="69"/>
      <c r="MUJ61" s="69"/>
      <c r="MUK61" s="69"/>
      <c r="MUL61" s="69"/>
      <c r="MUM61" s="69"/>
      <c r="MUN61" s="69"/>
      <c r="MUO61" s="69"/>
      <c r="MUP61" s="69"/>
      <c r="MUQ61" s="69"/>
      <c r="MUR61" s="69"/>
      <c r="MUS61" s="69"/>
      <c r="MUT61" s="69"/>
      <c r="MUU61" s="69"/>
      <c r="MUV61" s="69"/>
      <c r="MUW61" s="69"/>
      <c r="MUX61" s="69"/>
      <c r="MUY61" s="69"/>
      <c r="MUZ61" s="69"/>
      <c r="MVA61" s="69"/>
      <c r="MVB61" s="69"/>
      <c r="MVC61" s="69"/>
      <c r="MVD61" s="69"/>
      <c r="MVE61" s="69"/>
      <c r="MVF61" s="69"/>
      <c r="MVG61" s="69"/>
      <c r="MVH61" s="69"/>
      <c r="MVI61" s="69"/>
      <c r="MVJ61" s="69"/>
      <c r="MVK61" s="69"/>
      <c r="MVL61" s="69"/>
      <c r="MVM61" s="69"/>
      <c r="MVN61" s="69"/>
      <c r="MVO61" s="69"/>
      <c r="MVP61" s="69"/>
      <c r="MVQ61" s="69"/>
      <c r="MVR61" s="69"/>
      <c r="MVS61" s="69"/>
      <c r="MVT61" s="69"/>
      <c r="MVU61" s="69"/>
      <c r="MVV61" s="69"/>
      <c r="MVW61" s="69"/>
      <c r="MVX61" s="69"/>
      <c r="MVY61" s="69"/>
      <c r="MVZ61" s="69"/>
      <c r="MWA61" s="69"/>
      <c r="MWB61" s="69"/>
      <c r="MWC61" s="69"/>
      <c r="MWD61" s="69"/>
      <c r="MWE61" s="69"/>
      <c r="MWF61" s="69"/>
      <c r="MWG61" s="69"/>
      <c r="MWH61" s="69"/>
      <c r="MWI61" s="69"/>
      <c r="MWJ61" s="69"/>
      <c r="MWK61" s="69"/>
      <c r="MWL61" s="69"/>
      <c r="MWM61" s="69"/>
      <c r="MWN61" s="69"/>
      <c r="MWO61" s="69"/>
      <c r="MWP61" s="69"/>
      <c r="MWQ61" s="69"/>
      <c r="MWR61" s="69"/>
      <c r="MWS61" s="69"/>
      <c r="MWT61" s="69"/>
      <c r="MWU61" s="69"/>
      <c r="MWV61" s="69"/>
      <c r="MWW61" s="69"/>
      <c r="MWX61" s="69"/>
      <c r="MWY61" s="69"/>
      <c r="MWZ61" s="69"/>
      <c r="MXA61" s="69"/>
      <c r="MXB61" s="69"/>
      <c r="MXC61" s="69"/>
      <c r="MXD61" s="69"/>
      <c r="MXE61" s="69"/>
      <c r="MXF61" s="69"/>
      <c r="MXG61" s="69"/>
      <c r="MXH61" s="69"/>
      <c r="MXI61" s="69"/>
      <c r="MXJ61" s="69"/>
      <c r="MXK61" s="69"/>
      <c r="MXL61" s="69"/>
      <c r="MXM61" s="69"/>
      <c r="MXN61" s="69"/>
      <c r="MXO61" s="69"/>
      <c r="MXP61" s="69"/>
      <c r="MXQ61" s="69"/>
      <c r="MXR61" s="69"/>
      <c r="MXS61" s="69"/>
      <c r="MXT61" s="69"/>
      <c r="MXU61" s="69"/>
      <c r="MXV61" s="69"/>
      <c r="MXW61" s="69"/>
      <c r="MXX61" s="69"/>
      <c r="MXY61" s="69"/>
      <c r="MXZ61" s="69"/>
      <c r="MYA61" s="69"/>
      <c r="MYB61" s="69"/>
      <c r="MYC61" s="69"/>
      <c r="MYD61" s="69"/>
      <c r="MYE61" s="69"/>
      <c r="MYF61" s="69"/>
      <c r="MYG61" s="69"/>
      <c r="MYH61" s="69"/>
      <c r="MYI61" s="69"/>
      <c r="MYJ61" s="69"/>
      <c r="MYK61" s="69"/>
      <c r="MYL61" s="69"/>
      <c r="MYM61" s="69"/>
      <c r="MYN61" s="69"/>
      <c r="MYO61" s="69"/>
      <c r="MYP61" s="69"/>
      <c r="MYQ61" s="69"/>
      <c r="MYR61" s="69"/>
      <c r="MYS61" s="69"/>
      <c r="MYT61" s="69"/>
      <c r="MYU61" s="69"/>
      <c r="MYV61" s="69"/>
      <c r="MYW61" s="69"/>
      <c r="MYX61" s="69"/>
      <c r="MYY61" s="69"/>
      <c r="MYZ61" s="69"/>
      <c r="MZA61" s="69"/>
      <c r="MZB61" s="69"/>
      <c r="MZC61" s="69"/>
      <c r="MZD61" s="69"/>
      <c r="MZE61" s="69"/>
      <c r="MZF61" s="69"/>
      <c r="MZG61" s="69"/>
      <c r="MZH61" s="69"/>
      <c r="MZI61" s="69"/>
      <c r="MZJ61" s="69"/>
      <c r="MZK61" s="69"/>
      <c r="MZL61" s="69"/>
      <c r="MZM61" s="69"/>
      <c r="MZN61" s="69"/>
      <c r="MZO61" s="69"/>
      <c r="MZP61" s="69"/>
      <c r="MZQ61" s="69"/>
      <c r="MZR61" s="69"/>
      <c r="MZS61" s="69"/>
      <c r="MZT61" s="69"/>
      <c r="MZU61" s="69"/>
      <c r="MZV61" s="69"/>
      <c r="MZW61" s="69"/>
      <c r="MZX61" s="69"/>
      <c r="MZY61" s="69"/>
      <c r="MZZ61" s="69"/>
      <c r="NAA61" s="69"/>
      <c r="NAB61" s="69"/>
      <c r="NAC61" s="69"/>
      <c r="NAD61" s="69"/>
      <c r="NAE61" s="69"/>
      <c r="NAF61" s="69"/>
      <c r="NAG61" s="69"/>
      <c r="NAH61" s="69"/>
      <c r="NAI61" s="69"/>
      <c r="NAJ61" s="69"/>
      <c r="NAK61" s="69"/>
      <c r="NAL61" s="69"/>
      <c r="NAM61" s="69"/>
      <c r="NAN61" s="69"/>
      <c r="NAO61" s="69"/>
      <c r="NAP61" s="69"/>
      <c r="NAQ61" s="69"/>
      <c r="NAR61" s="69"/>
      <c r="NAS61" s="69"/>
      <c r="NAT61" s="69"/>
      <c r="NAU61" s="69"/>
      <c r="NAV61" s="69"/>
      <c r="NAW61" s="69"/>
      <c r="NAX61" s="69"/>
      <c r="NAY61" s="69"/>
      <c r="NAZ61" s="69"/>
      <c r="NBA61" s="69"/>
      <c r="NBB61" s="69"/>
      <c r="NBC61" s="69"/>
      <c r="NBD61" s="69"/>
      <c r="NBE61" s="69"/>
      <c r="NBF61" s="69"/>
      <c r="NBG61" s="69"/>
      <c r="NBH61" s="69"/>
      <c r="NBI61" s="69"/>
      <c r="NBJ61" s="69"/>
      <c r="NBK61" s="69"/>
      <c r="NBL61" s="69"/>
      <c r="NBM61" s="69"/>
      <c r="NBN61" s="69"/>
      <c r="NBO61" s="69"/>
      <c r="NBP61" s="69"/>
      <c r="NBQ61" s="69"/>
      <c r="NBR61" s="69"/>
      <c r="NBS61" s="69"/>
      <c r="NBT61" s="69"/>
      <c r="NBU61" s="69"/>
      <c r="NBV61" s="69"/>
      <c r="NBW61" s="69"/>
      <c r="NBX61" s="69"/>
      <c r="NBY61" s="69"/>
      <c r="NBZ61" s="69"/>
      <c r="NCA61" s="69"/>
      <c r="NCB61" s="69"/>
      <c r="NCC61" s="69"/>
      <c r="NCD61" s="69"/>
      <c r="NCE61" s="69"/>
      <c r="NCF61" s="69"/>
      <c r="NCG61" s="69"/>
      <c r="NCH61" s="69"/>
      <c r="NCI61" s="69"/>
      <c r="NCJ61" s="69"/>
      <c r="NCK61" s="69"/>
      <c r="NCL61" s="69"/>
      <c r="NCM61" s="69"/>
      <c r="NCN61" s="69"/>
      <c r="NCO61" s="69"/>
      <c r="NCP61" s="69"/>
      <c r="NCQ61" s="69"/>
      <c r="NCR61" s="69"/>
      <c r="NCS61" s="69"/>
      <c r="NCT61" s="69"/>
      <c r="NCU61" s="69"/>
      <c r="NCV61" s="69"/>
      <c r="NCW61" s="69"/>
      <c r="NCX61" s="69"/>
      <c r="NCY61" s="69"/>
      <c r="NCZ61" s="69"/>
      <c r="NDA61" s="69"/>
      <c r="NDB61" s="69"/>
      <c r="NDC61" s="69"/>
      <c r="NDD61" s="69"/>
      <c r="NDE61" s="69"/>
      <c r="NDF61" s="69"/>
      <c r="NDG61" s="69"/>
      <c r="NDH61" s="69"/>
      <c r="NDI61" s="69"/>
      <c r="NDJ61" s="69"/>
      <c r="NDK61" s="69"/>
      <c r="NDL61" s="69"/>
      <c r="NDM61" s="69"/>
      <c r="NDN61" s="69"/>
      <c r="NDO61" s="69"/>
      <c r="NDP61" s="69"/>
      <c r="NDQ61" s="69"/>
      <c r="NDR61" s="69"/>
      <c r="NDS61" s="69"/>
      <c r="NDT61" s="69"/>
      <c r="NDU61" s="69"/>
      <c r="NDV61" s="69"/>
      <c r="NDW61" s="69"/>
      <c r="NDX61" s="69"/>
      <c r="NDY61" s="69"/>
      <c r="NDZ61" s="69"/>
      <c r="NEA61" s="69"/>
      <c r="NEB61" s="69"/>
      <c r="NEC61" s="69"/>
      <c r="NED61" s="69"/>
      <c r="NEE61" s="69"/>
      <c r="NEF61" s="69"/>
      <c r="NEG61" s="69"/>
      <c r="NEH61" s="69"/>
      <c r="NEI61" s="69"/>
      <c r="NEJ61" s="69"/>
      <c r="NEK61" s="69"/>
      <c r="NEL61" s="69"/>
      <c r="NEM61" s="69"/>
      <c r="NEN61" s="69"/>
      <c r="NEO61" s="69"/>
      <c r="NEP61" s="69"/>
      <c r="NEQ61" s="69"/>
      <c r="NER61" s="69"/>
      <c r="NES61" s="69"/>
      <c r="NET61" s="69"/>
      <c r="NEU61" s="69"/>
      <c r="NEV61" s="69"/>
      <c r="NEW61" s="69"/>
      <c r="NEX61" s="69"/>
      <c r="NEY61" s="69"/>
      <c r="NEZ61" s="69"/>
      <c r="NFA61" s="69"/>
      <c r="NFB61" s="69"/>
      <c r="NFC61" s="69"/>
      <c r="NFD61" s="69"/>
      <c r="NFE61" s="69"/>
      <c r="NFF61" s="69"/>
      <c r="NFG61" s="69"/>
      <c r="NFH61" s="69"/>
      <c r="NFI61" s="69"/>
      <c r="NFJ61" s="69"/>
      <c r="NFK61" s="69"/>
      <c r="NFL61" s="69"/>
      <c r="NFM61" s="69"/>
      <c r="NFN61" s="69"/>
      <c r="NFO61" s="69"/>
      <c r="NFP61" s="69"/>
      <c r="NFQ61" s="69"/>
      <c r="NFR61" s="69"/>
      <c r="NFS61" s="69"/>
      <c r="NFT61" s="69"/>
      <c r="NFU61" s="69"/>
      <c r="NFV61" s="69"/>
      <c r="NFW61" s="69"/>
      <c r="NFX61" s="69"/>
      <c r="NFY61" s="69"/>
      <c r="NFZ61" s="69"/>
      <c r="NGA61" s="69"/>
      <c r="NGB61" s="69"/>
      <c r="NGC61" s="69"/>
      <c r="NGD61" s="69"/>
      <c r="NGE61" s="69"/>
      <c r="NGF61" s="69"/>
      <c r="NGG61" s="69"/>
      <c r="NGH61" s="69"/>
      <c r="NGI61" s="69"/>
      <c r="NGJ61" s="69"/>
      <c r="NGK61" s="69"/>
      <c r="NGL61" s="69"/>
      <c r="NGM61" s="69"/>
      <c r="NGN61" s="69"/>
      <c r="NGO61" s="69"/>
      <c r="NGP61" s="69"/>
      <c r="NGQ61" s="69"/>
      <c r="NGR61" s="69"/>
      <c r="NGS61" s="69"/>
      <c r="NGT61" s="69"/>
      <c r="NGU61" s="69"/>
      <c r="NGV61" s="69"/>
      <c r="NGW61" s="69"/>
      <c r="NGX61" s="69"/>
      <c r="NGY61" s="69"/>
      <c r="NGZ61" s="69"/>
      <c r="NHA61" s="69"/>
      <c r="NHB61" s="69"/>
      <c r="NHC61" s="69"/>
      <c r="NHD61" s="69"/>
      <c r="NHE61" s="69"/>
      <c r="NHF61" s="69"/>
      <c r="NHG61" s="69"/>
      <c r="NHH61" s="69"/>
      <c r="NHI61" s="69"/>
      <c r="NHJ61" s="69"/>
      <c r="NHK61" s="69"/>
      <c r="NHL61" s="69"/>
      <c r="NHM61" s="69"/>
      <c r="NHN61" s="69"/>
      <c r="NHO61" s="69"/>
      <c r="NHP61" s="69"/>
      <c r="NHQ61" s="69"/>
      <c r="NHR61" s="69"/>
      <c r="NHS61" s="69"/>
      <c r="NHT61" s="69"/>
      <c r="NHU61" s="69"/>
      <c r="NHV61" s="69"/>
      <c r="NHW61" s="69"/>
      <c r="NHX61" s="69"/>
      <c r="NHY61" s="69"/>
      <c r="NHZ61" s="69"/>
      <c r="NIA61" s="69"/>
      <c r="NIB61" s="69"/>
      <c r="NIC61" s="69"/>
      <c r="NID61" s="69"/>
      <c r="NIE61" s="69"/>
      <c r="NIF61" s="69"/>
      <c r="NIG61" s="69"/>
      <c r="NIH61" s="69"/>
      <c r="NII61" s="69"/>
      <c r="NIJ61" s="69"/>
      <c r="NIK61" s="69"/>
      <c r="NIL61" s="69"/>
      <c r="NIM61" s="69"/>
      <c r="NIN61" s="69"/>
      <c r="NIO61" s="69"/>
      <c r="NIP61" s="69"/>
      <c r="NIQ61" s="69"/>
      <c r="NIR61" s="69"/>
      <c r="NIS61" s="69"/>
      <c r="NIT61" s="69"/>
      <c r="NIU61" s="69"/>
      <c r="NIV61" s="69"/>
      <c r="NIW61" s="69"/>
      <c r="NIX61" s="69"/>
      <c r="NIY61" s="69"/>
      <c r="NIZ61" s="69"/>
      <c r="NJA61" s="69"/>
      <c r="NJB61" s="69"/>
      <c r="NJC61" s="69"/>
      <c r="NJD61" s="69"/>
      <c r="NJE61" s="69"/>
      <c r="NJF61" s="69"/>
      <c r="NJG61" s="69"/>
      <c r="NJH61" s="69"/>
      <c r="NJI61" s="69"/>
      <c r="NJJ61" s="69"/>
      <c r="NJK61" s="69"/>
      <c r="NJL61" s="69"/>
      <c r="NJM61" s="69"/>
      <c r="NJN61" s="69"/>
      <c r="NJO61" s="69"/>
      <c r="NJP61" s="69"/>
      <c r="NJQ61" s="69"/>
      <c r="NJR61" s="69"/>
      <c r="NJS61" s="69"/>
      <c r="NJT61" s="69"/>
      <c r="NJU61" s="69"/>
      <c r="NJV61" s="69"/>
      <c r="NJW61" s="69"/>
      <c r="NJX61" s="69"/>
      <c r="NJY61" s="69"/>
      <c r="NJZ61" s="69"/>
      <c r="NKA61" s="69"/>
      <c r="NKB61" s="69"/>
      <c r="NKC61" s="69"/>
      <c r="NKD61" s="69"/>
      <c r="NKE61" s="69"/>
      <c r="NKF61" s="69"/>
      <c r="NKG61" s="69"/>
      <c r="NKH61" s="69"/>
      <c r="NKI61" s="69"/>
      <c r="NKJ61" s="69"/>
      <c r="NKK61" s="69"/>
      <c r="NKL61" s="69"/>
      <c r="NKM61" s="69"/>
      <c r="NKN61" s="69"/>
      <c r="NKO61" s="69"/>
      <c r="NKP61" s="69"/>
      <c r="NKQ61" s="69"/>
      <c r="NKR61" s="69"/>
      <c r="NKS61" s="69"/>
      <c r="NKT61" s="69"/>
      <c r="NKU61" s="69"/>
      <c r="NKV61" s="69"/>
      <c r="NKW61" s="69"/>
      <c r="NKX61" s="69"/>
      <c r="NKY61" s="69"/>
      <c r="NKZ61" s="69"/>
      <c r="NLA61" s="69"/>
      <c r="NLB61" s="69"/>
      <c r="NLC61" s="69"/>
      <c r="NLD61" s="69"/>
      <c r="NLE61" s="69"/>
      <c r="NLF61" s="69"/>
      <c r="NLG61" s="69"/>
      <c r="NLH61" s="69"/>
      <c r="NLI61" s="69"/>
      <c r="NLJ61" s="69"/>
      <c r="NLK61" s="69"/>
      <c r="NLL61" s="69"/>
      <c r="NLM61" s="69"/>
      <c r="NLN61" s="69"/>
      <c r="NLO61" s="69"/>
      <c r="NLP61" s="69"/>
      <c r="NLQ61" s="69"/>
      <c r="NLR61" s="69"/>
      <c r="NLS61" s="69"/>
      <c r="NLT61" s="69"/>
      <c r="NLU61" s="69"/>
      <c r="NLV61" s="69"/>
      <c r="NLW61" s="69"/>
      <c r="NLX61" s="69"/>
      <c r="NLY61" s="69"/>
      <c r="NLZ61" s="69"/>
      <c r="NMA61" s="69"/>
      <c r="NMB61" s="69"/>
      <c r="NMC61" s="69"/>
      <c r="NMD61" s="69"/>
      <c r="NME61" s="69"/>
      <c r="NMF61" s="69"/>
      <c r="NMG61" s="69"/>
      <c r="NMH61" s="69"/>
      <c r="NMI61" s="69"/>
      <c r="NMJ61" s="69"/>
      <c r="NMK61" s="69"/>
      <c r="NML61" s="69"/>
      <c r="NMM61" s="69"/>
      <c r="NMN61" s="69"/>
      <c r="NMO61" s="69"/>
      <c r="NMP61" s="69"/>
      <c r="NMQ61" s="69"/>
      <c r="NMR61" s="69"/>
      <c r="NMS61" s="69"/>
      <c r="NMT61" s="69"/>
      <c r="NMU61" s="69"/>
      <c r="NMV61" s="69"/>
      <c r="NMW61" s="69"/>
      <c r="NMX61" s="69"/>
      <c r="NMY61" s="69"/>
      <c r="NMZ61" s="69"/>
      <c r="NNA61" s="69"/>
      <c r="NNB61" s="69"/>
      <c r="NNC61" s="69"/>
      <c r="NND61" s="69"/>
      <c r="NNE61" s="69"/>
      <c r="NNF61" s="69"/>
      <c r="NNG61" s="69"/>
      <c r="NNH61" s="69"/>
      <c r="NNI61" s="69"/>
      <c r="NNJ61" s="69"/>
      <c r="NNK61" s="69"/>
      <c r="NNL61" s="69"/>
      <c r="NNM61" s="69"/>
      <c r="NNN61" s="69"/>
      <c r="NNO61" s="69"/>
      <c r="NNP61" s="69"/>
      <c r="NNQ61" s="69"/>
      <c r="NNR61" s="69"/>
      <c r="NNS61" s="69"/>
      <c r="NNT61" s="69"/>
      <c r="NNU61" s="69"/>
      <c r="NNV61" s="69"/>
      <c r="NNW61" s="69"/>
      <c r="NNX61" s="69"/>
      <c r="NNY61" s="69"/>
      <c r="NNZ61" s="69"/>
      <c r="NOA61" s="69"/>
      <c r="NOB61" s="69"/>
      <c r="NOC61" s="69"/>
      <c r="NOD61" s="69"/>
      <c r="NOE61" s="69"/>
      <c r="NOF61" s="69"/>
      <c r="NOG61" s="69"/>
      <c r="NOH61" s="69"/>
      <c r="NOI61" s="69"/>
      <c r="NOJ61" s="69"/>
      <c r="NOK61" s="69"/>
      <c r="NOL61" s="69"/>
      <c r="NOM61" s="69"/>
      <c r="NON61" s="69"/>
      <c r="NOO61" s="69"/>
      <c r="NOP61" s="69"/>
      <c r="NOQ61" s="69"/>
      <c r="NOR61" s="69"/>
      <c r="NOS61" s="69"/>
      <c r="NOT61" s="69"/>
      <c r="NOU61" s="69"/>
      <c r="NOV61" s="69"/>
      <c r="NOW61" s="69"/>
      <c r="NOX61" s="69"/>
      <c r="NOY61" s="69"/>
      <c r="NOZ61" s="69"/>
      <c r="NPA61" s="69"/>
      <c r="NPB61" s="69"/>
      <c r="NPC61" s="69"/>
      <c r="NPD61" s="69"/>
      <c r="NPE61" s="69"/>
      <c r="NPF61" s="69"/>
      <c r="NPG61" s="69"/>
      <c r="NPH61" s="69"/>
      <c r="NPI61" s="69"/>
      <c r="NPJ61" s="69"/>
      <c r="NPK61" s="69"/>
      <c r="NPL61" s="69"/>
      <c r="NPM61" s="69"/>
      <c r="NPN61" s="69"/>
      <c r="NPO61" s="69"/>
      <c r="NPP61" s="69"/>
      <c r="NPQ61" s="69"/>
      <c r="NPR61" s="69"/>
      <c r="NPS61" s="69"/>
      <c r="NPT61" s="69"/>
      <c r="NPU61" s="69"/>
      <c r="NPV61" s="69"/>
      <c r="NPW61" s="69"/>
      <c r="NPX61" s="69"/>
      <c r="NPY61" s="69"/>
      <c r="NPZ61" s="69"/>
      <c r="NQA61" s="69"/>
      <c r="NQB61" s="69"/>
      <c r="NQC61" s="69"/>
      <c r="NQD61" s="69"/>
      <c r="NQE61" s="69"/>
      <c r="NQF61" s="69"/>
      <c r="NQG61" s="69"/>
      <c r="NQH61" s="69"/>
      <c r="NQI61" s="69"/>
      <c r="NQJ61" s="69"/>
      <c r="NQK61" s="69"/>
      <c r="NQL61" s="69"/>
      <c r="NQM61" s="69"/>
      <c r="NQN61" s="69"/>
      <c r="NQO61" s="69"/>
      <c r="NQP61" s="69"/>
      <c r="NQQ61" s="69"/>
      <c r="NQR61" s="69"/>
      <c r="NQS61" s="69"/>
      <c r="NQT61" s="69"/>
      <c r="NQU61" s="69"/>
      <c r="NQV61" s="69"/>
      <c r="NQW61" s="69"/>
      <c r="NQX61" s="69"/>
      <c r="NQY61" s="69"/>
      <c r="NQZ61" s="69"/>
      <c r="NRA61" s="69"/>
      <c r="NRB61" s="69"/>
      <c r="NRC61" s="69"/>
      <c r="NRD61" s="69"/>
      <c r="NRE61" s="69"/>
      <c r="NRF61" s="69"/>
      <c r="NRG61" s="69"/>
      <c r="NRH61" s="69"/>
      <c r="NRI61" s="69"/>
      <c r="NRJ61" s="69"/>
      <c r="NRK61" s="69"/>
      <c r="NRL61" s="69"/>
      <c r="NRM61" s="69"/>
      <c r="NRN61" s="69"/>
      <c r="NRO61" s="69"/>
      <c r="NRP61" s="69"/>
      <c r="NRQ61" s="69"/>
      <c r="NRR61" s="69"/>
      <c r="NRS61" s="69"/>
      <c r="NRT61" s="69"/>
      <c r="NRU61" s="69"/>
      <c r="NRV61" s="69"/>
      <c r="NRW61" s="69"/>
      <c r="NRX61" s="69"/>
      <c r="NRY61" s="69"/>
      <c r="NRZ61" s="69"/>
      <c r="NSA61" s="69"/>
      <c r="NSB61" s="69"/>
      <c r="NSC61" s="69"/>
      <c r="NSD61" s="69"/>
      <c r="NSE61" s="69"/>
      <c r="NSF61" s="69"/>
      <c r="NSG61" s="69"/>
      <c r="NSH61" s="69"/>
      <c r="NSI61" s="69"/>
      <c r="NSJ61" s="69"/>
      <c r="NSK61" s="69"/>
      <c r="NSL61" s="69"/>
      <c r="NSM61" s="69"/>
      <c r="NSN61" s="69"/>
      <c r="NSO61" s="69"/>
      <c r="NSP61" s="69"/>
      <c r="NSQ61" s="69"/>
      <c r="NSR61" s="69"/>
      <c r="NSS61" s="69"/>
      <c r="NST61" s="69"/>
      <c r="NSU61" s="69"/>
      <c r="NSV61" s="69"/>
      <c r="NSW61" s="69"/>
      <c r="NSX61" s="69"/>
      <c r="NSY61" s="69"/>
      <c r="NSZ61" s="69"/>
      <c r="NTA61" s="69"/>
      <c r="NTB61" s="69"/>
      <c r="NTC61" s="69"/>
      <c r="NTD61" s="69"/>
      <c r="NTE61" s="69"/>
      <c r="NTF61" s="69"/>
      <c r="NTG61" s="69"/>
      <c r="NTH61" s="69"/>
      <c r="NTI61" s="69"/>
      <c r="NTJ61" s="69"/>
      <c r="NTK61" s="69"/>
      <c r="NTL61" s="69"/>
      <c r="NTM61" s="69"/>
      <c r="NTN61" s="69"/>
      <c r="NTO61" s="69"/>
      <c r="NTP61" s="69"/>
      <c r="NTQ61" s="69"/>
      <c r="NTR61" s="69"/>
      <c r="NTS61" s="69"/>
      <c r="NTT61" s="69"/>
      <c r="NTU61" s="69"/>
      <c r="NTV61" s="69"/>
      <c r="NTW61" s="69"/>
      <c r="NTX61" s="69"/>
      <c r="NTY61" s="69"/>
      <c r="NTZ61" s="69"/>
      <c r="NUA61" s="69"/>
      <c r="NUB61" s="69"/>
      <c r="NUC61" s="69"/>
      <c r="NUD61" s="69"/>
      <c r="NUE61" s="69"/>
      <c r="NUF61" s="69"/>
      <c r="NUG61" s="69"/>
      <c r="NUH61" s="69"/>
      <c r="NUI61" s="69"/>
      <c r="NUJ61" s="69"/>
      <c r="NUK61" s="69"/>
      <c r="NUL61" s="69"/>
      <c r="NUM61" s="69"/>
      <c r="NUN61" s="69"/>
      <c r="NUO61" s="69"/>
      <c r="NUP61" s="69"/>
      <c r="NUQ61" s="69"/>
      <c r="NUR61" s="69"/>
      <c r="NUS61" s="69"/>
      <c r="NUT61" s="69"/>
      <c r="NUU61" s="69"/>
      <c r="NUV61" s="69"/>
      <c r="NUW61" s="69"/>
      <c r="NUX61" s="69"/>
      <c r="NUY61" s="69"/>
      <c r="NUZ61" s="69"/>
      <c r="NVA61" s="69"/>
      <c r="NVB61" s="69"/>
      <c r="NVC61" s="69"/>
      <c r="NVD61" s="69"/>
      <c r="NVE61" s="69"/>
      <c r="NVF61" s="69"/>
      <c r="NVG61" s="69"/>
      <c r="NVH61" s="69"/>
      <c r="NVI61" s="69"/>
      <c r="NVJ61" s="69"/>
      <c r="NVK61" s="69"/>
      <c r="NVL61" s="69"/>
      <c r="NVM61" s="69"/>
      <c r="NVN61" s="69"/>
      <c r="NVO61" s="69"/>
      <c r="NVP61" s="69"/>
      <c r="NVQ61" s="69"/>
      <c r="NVR61" s="69"/>
      <c r="NVS61" s="69"/>
      <c r="NVT61" s="69"/>
      <c r="NVU61" s="69"/>
      <c r="NVV61" s="69"/>
      <c r="NVW61" s="69"/>
      <c r="NVX61" s="69"/>
      <c r="NVY61" s="69"/>
      <c r="NVZ61" s="69"/>
      <c r="NWA61" s="69"/>
      <c r="NWB61" s="69"/>
      <c r="NWC61" s="69"/>
      <c r="NWD61" s="69"/>
      <c r="NWE61" s="69"/>
      <c r="NWF61" s="69"/>
      <c r="NWG61" s="69"/>
      <c r="NWH61" s="69"/>
      <c r="NWI61" s="69"/>
      <c r="NWJ61" s="69"/>
      <c r="NWK61" s="69"/>
      <c r="NWL61" s="69"/>
      <c r="NWM61" s="69"/>
      <c r="NWN61" s="69"/>
      <c r="NWO61" s="69"/>
      <c r="NWP61" s="69"/>
      <c r="NWQ61" s="69"/>
      <c r="NWR61" s="69"/>
      <c r="NWS61" s="69"/>
      <c r="NWT61" s="69"/>
      <c r="NWU61" s="69"/>
      <c r="NWV61" s="69"/>
      <c r="NWW61" s="69"/>
      <c r="NWX61" s="69"/>
      <c r="NWY61" s="69"/>
      <c r="NWZ61" s="69"/>
      <c r="NXA61" s="69"/>
      <c r="NXB61" s="69"/>
      <c r="NXC61" s="69"/>
      <c r="NXD61" s="69"/>
      <c r="NXE61" s="69"/>
      <c r="NXF61" s="69"/>
      <c r="NXG61" s="69"/>
      <c r="NXH61" s="69"/>
      <c r="NXI61" s="69"/>
      <c r="NXJ61" s="69"/>
      <c r="NXK61" s="69"/>
      <c r="NXL61" s="69"/>
      <c r="NXM61" s="69"/>
      <c r="NXN61" s="69"/>
      <c r="NXO61" s="69"/>
      <c r="NXP61" s="69"/>
      <c r="NXQ61" s="69"/>
      <c r="NXR61" s="69"/>
      <c r="NXS61" s="69"/>
      <c r="NXT61" s="69"/>
      <c r="NXU61" s="69"/>
      <c r="NXV61" s="69"/>
      <c r="NXW61" s="69"/>
      <c r="NXX61" s="69"/>
      <c r="NXY61" s="69"/>
      <c r="NXZ61" s="69"/>
      <c r="NYA61" s="69"/>
      <c r="NYB61" s="69"/>
      <c r="NYC61" s="69"/>
      <c r="NYD61" s="69"/>
      <c r="NYE61" s="69"/>
      <c r="NYF61" s="69"/>
      <c r="NYG61" s="69"/>
      <c r="NYH61" s="69"/>
      <c r="NYI61" s="69"/>
      <c r="NYJ61" s="69"/>
      <c r="NYK61" s="69"/>
      <c r="NYL61" s="69"/>
      <c r="NYM61" s="69"/>
      <c r="NYN61" s="69"/>
      <c r="NYO61" s="69"/>
      <c r="NYP61" s="69"/>
      <c r="NYQ61" s="69"/>
      <c r="NYR61" s="69"/>
      <c r="NYS61" s="69"/>
      <c r="NYT61" s="69"/>
      <c r="NYU61" s="69"/>
      <c r="NYV61" s="69"/>
      <c r="NYW61" s="69"/>
      <c r="NYX61" s="69"/>
      <c r="NYY61" s="69"/>
      <c r="NYZ61" s="69"/>
      <c r="NZA61" s="69"/>
      <c r="NZB61" s="69"/>
      <c r="NZC61" s="69"/>
      <c r="NZD61" s="69"/>
      <c r="NZE61" s="69"/>
      <c r="NZF61" s="69"/>
      <c r="NZG61" s="69"/>
      <c r="NZH61" s="69"/>
      <c r="NZI61" s="69"/>
      <c r="NZJ61" s="69"/>
      <c r="NZK61" s="69"/>
      <c r="NZL61" s="69"/>
      <c r="NZM61" s="69"/>
      <c r="NZN61" s="69"/>
      <c r="NZO61" s="69"/>
      <c r="NZP61" s="69"/>
      <c r="NZQ61" s="69"/>
      <c r="NZR61" s="69"/>
      <c r="NZS61" s="69"/>
      <c r="NZT61" s="69"/>
      <c r="NZU61" s="69"/>
      <c r="NZV61" s="69"/>
      <c r="NZW61" s="69"/>
      <c r="NZX61" s="69"/>
      <c r="NZY61" s="69"/>
      <c r="NZZ61" s="69"/>
      <c r="OAA61" s="69"/>
      <c r="OAB61" s="69"/>
      <c r="OAC61" s="69"/>
      <c r="OAD61" s="69"/>
      <c r="OAE61" s="69"/>
      <c r="OAF61" s="69"/>
      <c r="OAG61" s="69"/>
      <c r="OAH61" s="69"/>
      <c r="OAI61" s="69"/>
      <c r="OAJ61" s="69"/>
      <c r="OAK61" s="69"/>
      <c r="OAL61" s="69"/>
      <c r="OAM61" s="69"/>
      <c r="OAN61" s="69"/>
      <c r="OAO61" s="69"/>
      <c r="OAP61" s="69"/>
      <c r="OAQ61" s="69"/>
      <c r="OAR61" s="69"/>
      <c r="OAS61" s="69"/>
      <c r="OAT61" s="69"/>
      <c r="OAU61" s="69"/>
      <c r="OAV61" s="69"/>
      <c r="OAW61" s="69"/>
      <c r="OAX61" s="69"/>
      <c r="OAY61" s="69"/>
      <c r="OAZ61" s="69"/>
      <c r="OBA61" s="69"/>
      <c r="OBB61" s="69"/>
      <c r="OBC61" s="69"/>
      <c r="OBD61" s="69"/>
      <c r="OBE61" s="69"/>
      <c r="OBF61" s="69"/>
      <c r="OBG61" s="69"/>
      <c r="OBH61" s="69"/>
      <c r="OBI61" s="69"/>
      <c r="OBJ61" s="69"/>
      <c r="OBK61" s="69"/>
      <c r="OBL61" s="69"/>
      <c r="OBM61" s="69"/>
      <c r="OBN61" s="69"/>
      <c r="OBO61" s="69"/>
      <c r="OBP61" s="69"/>
      <c r="OBQ61" s="69"/>
      <c r="OBR61" s="69"/>
      <c r="OBS61" s="69"/>
      <c r="OBT61" s="69"/>
      <c r="OBU61" s="69"/>
      <c r="OBV61" s="69"/>
      <c r="OBW61" s="69"/>
      <c r="OBX61" s="69"/>
      <c r="OBY61" s="69"/>
      <c r="OBZ61" s="69"/>
      <c r="OCA61" s="69"/>
      <c r="OCB61" s="69"/>
      <c r="OCC61" s="69"/>
      <c r="OCD61" s="69"/>
      <c r="OCE61" s="69"/>
      <c r="OCF61" s="69"/>
      <c r="OCG61" s="69"/>
      <c r="OCH61" s="69"/>
      <c r="OCI61" s="69"/>
      <c r="OCJ61" s="69"/>
      <c r="OCK61" s="69"/>
      <c r="OCL61" s="69"/>
      <c r="OCM61" s="69"/>
      <c r="OCN61" s="69"/>
      <c r="OCO61" s="69"/>
      <c r="OCP61" s="69"/>
      <c r="OCQ61" s="69"/>
      <c r="OCR61" s="69"/>
      <c r="OCS61" s="69"/>
      <c r="OCT61" s="69"/>
      <c r="OCU61" s="69"/>
      <c r="OCV61" s="69"/>
      <c r="OCW61" s="69"/>
      <c r="OCX61" s="69"/>
      <c r="OCY61" s="69"/>
      <c r="OCZ61" s="69"/>
      <c r="ODA61" s="69"/>
      <c r="ODB61" s="69"/>
      <c r="ODC61" s="69"/>
      <c r="ODD61" s="69"/>
      <c r="ODE61" s="69"/>
      <c r="ODF61" s="69"/>
      <c r="ODG61" s="69"/>
      <c r="ODH61" s="69"/>
      <c r="ODI61" s="69"/>
      <c r="ODJ61" s="69"/>
      <c r="ODK61" s="69"/>
      <c r="ODL61" s="69"/>
      <c r="ODM61" s="69"/>
      <c r="ODN61" s="69"/>
      <c r="ODO61" s="69"/>
      <c r="ODP61" s="69"/>
      <c r="ODQ61" s="69"/>
      <c r="ODR61" s="69"/>
      <c r="ODS61" s="69"/>
      <c r="ODT61" s="69"/>
      <c r="ODU61" s="69"/>
      <c r="ODV61" s="69"/>
      <c r="ODW61" s="69"/>
      <c r="ODX61" s="69"/>
      <c r="ODY61" s="69"/>
      <c r="ODZ61" s="69"/>
      <c r="OEA61" s="69"/>
      <c r="OEB61" s="69"/>
      <c r="OEC61" s="69"/>
      <c r="OED61" s="69"/>
      <c r="OEE61" s="69"/>
      <c r="OEF61" s="69"/>
      <c r="OEG61" s="69"/>
      <c r="OEH61" s="69"/>
      <c r="OEI61" s="69"/>
      <c r="OEJ61" s="69"/>
      <c r="OEK61" s="69"/>
      <c r="OEL61" s="69"/>
      <c r="OEM61" s="69"/>
      <c r="OEN61" s="69"/>
      <c r="OEO61" s="69"/>
      <c r="OEP61" s="69"/>
      <c r="OEQ61" s="69"/>
      <c r="OER61" s="69"/>
      <c r="OES61" s="69"/>
      <c r="OET61" s="69"/>
      <c r="OEU61" s="69"/>
      <c r="OEV61" s="69"/>
      <c r="OEW61" s="69"/>
      <c r="OEX61" s="69"/>
      <c r="OEY61" s="69"/>
      <c r="OEZ61" s="69"/>
      <c r="OFA61" s="69"/>
      <c r="OFB61" s="69"/>
      <c r="OFC61" s="69"/>
      <c r="OFD61" s="69"/>
      <c r="OFE61" s="69"/>
      <c r="OFF61" s="69"/>
      <c r="OFG61" s="69"/>
      <c r="OFH61" s="69"/>
      <c r="OFI61" s="69"/>
      <c r="OFJ61" s="69"/>
      <c r="OFK61" s="69"/>
      <c r="OFL61" s="69"/>
      <c r="OFM61" s="69"/>
      <c r="OFN61" s="69"/>
      <c r="OFO61" s="69"/>
      <c r="OFP61" s="69"/>
      <c r="OFQ61" s="69"/>
      <c r="OFR61" s="69"/>
      <c r="OFS61" s="69"/>
      <c r="OFT61" s="69"/>
      <c r="OFU61" s="69"/>
      <c r="OFV61" s="69"/>
      <c r="OFW61" s="69"/>
      <c r="OFX61" s="69"/>
      <c r="OFY61" s="69"/>
      <c r="OFZ61" s="69"/>
      <c r="OGA61" s="69"/>
      <c r="OGB61" s="69"/>
      <c r="OGC61" s="69"/>
      <c r="OGD61" s="69"/>
      <c r="OGE61" s="69"/>
      <c r="OGF61" s="69"/>
      <c r="OGG61" s="69"/>
      <c r="OGH61" s="69"/>
      <c r="OGI61" s="69"/>
      <c r="OGJ61" s="69"/>
      <c r="OGK61" s="69"/>
      <c r="OGL61" s="69"/>
      <c r="OGM61" s="69"/>
      <c r="OGN61" s="69"/>
      <c r="OGO61" s="69"/>
      <c r="OGP61" s="69"/>
      <c r="OGQ61" s="69"/>
      <c r="OGR61" s="69"/>
      <c r="OGS61" s="69"/>
      <c r="OGT61" s="69"/>
      <c r="OGU61" s="69"/>
      <c r="OGV61" s="69"/>
      <c r="OGW61" s="69"/>
      <c r="OGX61" s="69"/>
      <c r="OGY61" s="69"/>
      <c r="OGZ61" s="69"/>
      <c r="OHA61" s="69"/>
      <c r="OHB61" s="69"/>
      <c r="OHC61" s="69"/>
      <c r="OHD61" s="69"/>
      <c r="OHE61" s="69"/>
      <c r="OHF61" s="69"/>
      <c r="OHG61" s="69"/>
      <c r="OHH61" s="69"/>
      <c r="OHI61" s="69"/>
      <c r="OHJ61" s="69"/>
      <c r="OHK61" s="69"/>
      <c r="OHL61" s="69"/>
      <c r="OHM61" s="69"/>
      <c r="OHN61" s="69"/>
      <c r="OHO61" s="69"/>
      <c r="OHP61" s="69"/>
      <c r="OHQ61" s="69"/>
      <c r="OHR61" s="69"/>
      <c r="OHS61" s="69"/>
      <c r="OHT61" s="69"/>
      <c r="OHU61" s="69"/>
      <c r="OHV61" s="69"/>
      <c r="OHW61" s="69"/>
      <c r="OHX61" s="69"/>
      <c r="OHY61" s="69"/>
      <c r="OHZ61" s="69"/>
      <c r="OIA61" s="69"/>
      <c r="OIB61" s="69"/>
      <c r="OIC61" s="69"/>
      <c r="OID61" s="69"/>
      <c r="OIE61" s="69"/>
      <c r="OIF61" s="69"/>
      <c r="OIG61" s="69"/>
      <c r="OIH61" s="69"/>
      <c r="OII61" s="69"/>
      <c r="OIJ61" s="69"/>
      <c r="OIK61" s="69"/>
      <c r="OIL61" s="69"/>
      <c r="OIM61" s="69"/>
      <c r="OIN61" s="69"/>
      <c r="OIO61" s="69"/>
      <c r="OIP61" s="69"/>
      <c r="OIQ61" s="69"/>
      <c r="OIR61" s="69"/>
      <c r="OIS61" s="69"/>
      <c r="OIT61" s="69"/>
      <c r="OIU61" s="69"/>
      <c r="OIV61" s="69"/>
      <c r="OIW61" s="69"/>
      <c r="OIX61" s="69"/>
      <c r="OIY61" s="69"/>
      <c r="OIZ61" s="69"/>
      <c r="OJA61" s="69"/>
      <c r="OJB61" s="69"/>
      <c r="OJC61" s="69"/>
      <c r="OJD61" s="69"/>
      <c r="OJE61" s="69"/>
      <c r="OJF61" s="69"/>
      <c r="OJG61" s="69"/>
      <c r="OJH61" s="69"/>
      <c r="OJI61" s="69"/>
      <c r="OJJ61" s="69"/>
      <c r="OJK61" s="69"/>
      <c r="OJL61" s="69"/>
      <c r="OJM61" s="69"/>
      <c r="OJN61" s="69"/>
      <c r="OJO61" s="69"/>
      <c r="OJP61" s="69"/>
      <c r="OJQ61" s="69"/>
      <c r="OJR61" s="69"/>
      <c r="OJS61" s="69"/>
      <c r="OJT61" s="69"/>
      <c r="OJU61" s="69"/>
      <c r="OJV61" s="69"/>
      <c r="OJW61" s="69"/>
      <c r="OJX61" s="69"/>
      <c r="OJY61" s="69"/>
      <c r="OJZ61" s="69"/>
      <c r="OKA61" s="69"/>
      <c r="OKB61" s="69"/>
      <c r="OKC61" s="69"/>
      <c r="OKD61" s="69"/>
      <c r="OKE61" s="69"/>
      <c r="OKF61" s="69"/>
      <c r="OKG61" s="69"/>
      <c r="OKH61" s="69"/>
      <c r="OKI61" s="69"/>
      <c r="OKJ61" s="69"/>
      <c r="OKK61" s="69"/>
      <c r="OKL61" s="69"/>
      <c r="OKM61" s="69"/>
      <c r="OKN61" s="69"/>
      <c r="OKO61" s="69"/>
      <c r="OKP61" s="69"/>
      <c r="OKQ61" s="69"/>
      <c r="OKR61" s="69"/>
      <c r="OKS61" s="69"/>
      <c r="OKT61" s="69"/>
      <c r="OKU61" s="69"/>
      <c r="OKV61" s="69"/>
      <c r="OKW61" s="69"/>
      <c r="OKX61" s="69"/>
      <c r="OKY61" s="69"/>
      <c r="OKZ61" s="69"/>
      <c r="OLA61" s="69"/>
      <c r="OLB61" s="69"/>
      <c r="OLC61" s="69"/>
      <c r="OLD61" s="69"/>
      <c r="OLE61" s="69"/>
      <c r="OLF61" s="69"/>
      <c r="OLG61" s="69"/>
      <c r="OLH61" s="69"/>
      <c r="OLI61" s="69"/>
      <c r="OLJ61" s="69"/>
      <c r="OLK61" s="69"/>
      <c r="OLL61" s="69"/>
      <c r="OLM61" s="69"/>
      <c r="OLN61" s="69"/>
      <c r="OLO61" s="69"/>
      <c r="OLP61" s="69"/>
      <c r="OLQ61" s="69"/>
      <c r="OLR61" s="69"/>
      <c r="OLS61" s="69"/>
      <c r="OLT61" s="69"/>
      <c r="OLU61" s="69"/>
      <c r="OLV61" s="69"/>
      <c r="OLW61" s="69"/>
      <c r="OLX61" s="69"/>
      <c r="OLY61" s="69"/>
      <c r="OLZ61" s="69"/>
      <c r="OMA61" s="69"/>
      <c r="OMB61" s="69"/>
      <c r="OMC61" s="69"/>
      <c r="OMD61" s="69"/>
      <c r="OME61" s="69"/>
      <c r="OMF61" s="69"/>
      <c r="OMG61" s="69"/>
      <c r="OMH61" s="69"/>
      <c r="OMI61" s="69"/>
      <c r="OMJ61" s="69"/>
      <c r="OMK61" s="69"/>
      <c r="OML61" s="69"/>
      <c r="OMM61" s="69"/>
      <c r="OMN61" s="69"/>
      <c r="OMO61" s="69"/>
      <c r="OMP61" s="69"/>
      <c r="OMQ61" s="69"/>
      <c r="OMR61" s="69"/>
      <c r="OMS61" s="69"/>
      <c r="OMT61" s="69"/>
      <c r="OMU61" s="69"/>
      <c r="OMV61" s="69"/>
      <c r="OMW61" s="69"/>
      <c r="OMX61" s="69"/>
      <c r="OMY61" s="69"/>
      <c r="OMZ61" s="69"/>
      <c r="ONA61" s="69"/>
      <c r="ONB61" s="69"/>
      <c r="ONC61" s="69"/>
      <c r="OND61" s="69"/>
      <c r="ONE61" s="69"/>
      <c r="ONF61" s="69"/>
      <c r="ONG61" s="69"/>
      <c r="ONH61" s="69"/>
      <c r="ONI61" s="69"/>
      <c r="ONJ61" s="69"/>
      <c r="ONK61" s="69"/>
      <c r="ONL61" s="69"/>
      <c r="ONM61" s="69"/>
      <c r="ONN61" s="69"/>
      <c r="ONO61" s="69"/>
      <c r="ONP61" s="69"/>
      <c r="ONQ61" s="69"/>
      <c r="ONR61" s="69"/>
      <c r="ONS61" s="69"/>
      <c r="ONT61" s="69"/>
      <c r="ONU61" s="69"/>
      <c r="ONV61" s="69"/>
      <c r="ONW61" s="69"/>
      <c r="ONX61" s="69"/>
      <c r="ONY61" s="69"/>
      <c r="ONZ61" s="69"/>
      <c r="OOA61" s="69"/>
      <c r="OOB61" s="69"/>
      <c r="OOC61" s="69"/>
      <c r="OOD61" s="69"/>
      <c r="OOE61" s="69"/>
      <c r="OOF61" s="69"/>
      <c r="OOG61" s="69"/>
      <c r="OOH61" s="69"/>
      <c r="OOI61" s="69"/>
      <c r="OOJ61" s="69"/>
      <c r="OOK61" s="69"/>
      <c r="OOL61" s="69"/>
      <c r="OOM61" s="69"/>
      <c r="OON61" s="69"/>
      <c r="OOO61" s="69"/>
      <c r="OOP61" s="69"/>
      <c r="OOQ61" s="69"/>
      <c r="OOR61" s="69"/>
      <c r="OOS61" s="69"/>
      <c r="OOT61" s="69"/>
      <c r="OOU61" s="69"/>
      <c r="OOV61" s="69"/>
      <c r="OOW61" s="69"/>
      <c r="OOX61" s="69"/>
      <c r="OOY61" s="69"/>
      <c r="OOZ61" s="69"/>
      <c r="OPA61" s="69"/>
      <c r="OPB61" s="69"/>
      <c r="OPC61" s="69"/>
      <c r="OPD61" s="69"/>
      <c r="OPE61" s="69"/>
      <c r="OPF61" s="69"/>
      <c r="OPG61" s="69"/>
      <c r="OPH61" s="69"/>
      <c r="OPI61" s="69"/>
      <c r="OPJ61" s="69"/>
      <c r="OPK61" s="69"/>
      <c r="OPL61" s="69"/>
      <c r="OPM61" s="69"/>
      <c r="OPN61" s="69"/>
      <c r="OPO61" s="69"/>
      <c r="OPP61" s="69"/>
      <c r="OPQ61" s="69"/>
      <c r="OPR61" s="69"/>
      <c r="OPS61" s="69"/>
      <c r="OPT61" s="69"/>
      <c r="OPU61" s="69"/>
      <c r="OPV61" s="69"/>
      <c r="OPW61" s="69"/>
      <c r="OPX61" s="69"/>
      <c r="OPY61" s="69"/>
      <c r="OPZ61" s="69"/>
      <c r="OQA61" s="69"/>
      <c r="OQB61" s="69"/>
      <c r="OQC61" s="69"/>
      <c r="OQD61" s="69"/>
      <c r="OQE61" s="69"/>
      <c r="OQF61" s="69"/>
      <c r="OQG61" s="69"/>
      <c r="OQH61" s="69"/>
      <c r="OQI61" s="69"/>
      <c r="OQJ61" s="69"/>
      <c r="OQK61" s="69"/>
      <c r="OQL61" s="69"/>
      <c r="OQM61" s="69"/>
      <c r="OQN61" s="69"/>
      <c r="OQO61" s="69"/>
      <c r="OQP61" s="69"/>
      <c r="OQQ61" s="69"/>
      <c r="OQR61" s="69"/>
      <c r="OQS61" s="69"/>
      <c r="OQT61" s="69"/>
      <c r="OQU61" s="69"/>
      <c r="OQV61" s="69"/>
      <c r="OQW61" s="69"/>
      <c r="OQX61" s="69"/>
      <c r="OQY61" s="69"/>
      <c r="OQZ61" s="69"/>
      <c r="ORA61" s="69"/>
      <c r="ORB61" s="69"/>
      <c r="ORC61" s="69"/>
      <c r="ORD61" s="69"/>
      <c r="ORE61" s="69"/>
      <c r="ORF61" s="69"/>
      <c r="ORG61" s="69"/>
      <c r="ORH61" s="69"/>
      <c r="ORI61" s="69"/>
      <c r="ORJ61" s="69"/>
      <c r="ORK61" s="69"/>
      <c r="ORL61" s="69"/>
      <c r="ORM61" s="69"/>
      <c r="ORN61" s="69"/>
      <c r="ORO61" s="69"/>
      <c r="ORP61" s="69"/>
      <c r="ORQ61" s="69"/>
      <c r="ORR61" s="69"/>
      <c r="ORS61" s="69"/>
      <c r="ORT61" s="69"/>
      <c r="ORU61" s="69"/>
      <c r="ORV61" s="69"/>
      <c r="ORW61" s="69"/>
      <c r="ORX61" s="69"/>
      <c r="ORY61" s="69"/>
      <c r="ORZ61" s="69"/>
      <c r="OSA61" s="69"/>
      <c r="OSB61" s="69"/>
      <c r="OSC61" s="69"/>
      <c r="OSD61" s="69"/>
      <c r="OSE61" s="69"/>
      <c r="OSF61" s="69"/>
      <c r="OSG61" s="69"/>
      <c r="OSH61" s="69"/>
      <c r="OSI61" s="69"/>
      <c r="OSJ61" s="69"/>
      <c r="OSK61" s="69"/>
      <c r="OSL61" s="69"/>
      <c r="OSM61" s="69"/>
      <c r="OSN61" s="69"/>
      <c r="OSO61" s="69"/>
      <c r="OSP61" s="69"/>
      <c r="OSQ61" s="69"/>
      <c r="OSR61" s="69"/>
      <c r="OSS61" s="69"/>
      <c r="OST61" s="69"/>
      <c r="OSU61" s="69"/>
      <c r="OSV61" s="69"/>
      <c r="OSW61" s="69"/>
      <c r="OSX61" s="69"/>
      <c r="OSY61" s="69"/>
      <c r="OSZ61" s="69"/>
      <c r="OTA61" s="69"/>
      <c r="OTB61" s="69"/>
      <c r="OTC61" s="69"/>
      <c r="OTD61" s="69"/>
      <c r="OTE61" s="69"/>
      <c r="OTF61" s="69"/>
      <c r="OTG61" s="69"/>
      <c r="OTH61" s="69"/>
      <c r="OTI61" s="69"/>
      <c r="OTJ61" s="69"/>
      <c r="OTK61" s="69"/>
      <c r="OTL61" s="69"/>
      <c r="OTM61" s="69"/>
      <c r="OTN61" s="69"/>
      <c r="OTO61" s="69"/>
      <c r="OTP61" s="69"/>
      <c r="OTQ61" s="69"/>
      <c r="OTR61" s="69"/>
      <c r="OTS61" s="69"/>
      <c r="OTT61" s="69"/>
      <c r="OTU61" s="69"/>
      <c r="OTV61" s="69"/>
      <c r="OTW61" s="69"/>
      <c r="OTX61" s="69"/>
      <c r="OTY61" s="69"/>
      <c r="OTZ61" s="69"/>
      <c r="OUA61" s="69"/>
      <c r="OUB61" s="69"/>
      <c r="OUC61" s="69"/>
      <c r="OUD61" s="69"/>
      <c r="OUE61" s="69"/>
      <c r="OUF61" s="69"/>
      <c r="OUG61" s="69"/>
      <c r="OUH61" s="69"/>
      <c r="OUI61" s="69"/>
      <c r="OUJ61" s="69"/>
      <c r="OUK61" s="69"/>
      <c r="OUL61" s="69"/>
      <c r="OUM61" s="69"/>
      <c r="OUN61" s="69"/>
      <c r="OUO61" s="69"/>
      <c r="OUP61" s="69"/>
      <c r="OUQ61" s="69"/>
      <c r="OUR61" s="69"/>
      <c r="OUS61" s="69"/>
      <c r="OUT61" s="69"/>
      <c r="OUU61" s="69"/>
      <c r="OUV61" s="69"/>
      <c r="OUW61" s="69"/>
      <c r="OUX61" s="69"/>
      <c r="OUY61" s="69"/>
      <c r="OUZ61" s="69"/>
      <c r="OVA61" s="69"/>
      <c r="OVB61" s="69"/>
      <c r="OVC61" s="69"/>
      <c r="OVD61" s="69"/>
      <c r="OVE61" s="69"/>
      <c r="OVF61" s="69"/>
      <c r="OVG61" s="69"/>
      <c r="OVH61" s="69"/>
      <c r="OVI61" s="69"/>
      <c r="OVJ61" s="69"/>
      <c r="OVK61" s="69"/>
      <c r="OVL61" s="69"/>
      <c r="OVM61" s="69"/>
      <c r="OVN61" s="69"/>
      <c r="OVO61" s="69"/>
      <c r="OVP61" s="69"/>
      <c r="OVQ61" s="69"/>
      <c r="OVR61" s="69"/>
      <c r="OVS61" s="69"/>
      <c r="OVT61" s="69"/>
      <c r="OVU61" s="69"/>
      <c r="OVV61" s="69"/>
      <c r="OVW61" s="69"/>
      <c r="OVX61" s="69"/>
      <c r="OVY61" s="69"/>
      <c r="OVZ61" s="69"/>
      <c r="OWA61" s="69"/>
      <c r="OWB61" s="69"/>
      <c r="OWC61" s="69"/>
      <c r="OWD61" s="69"/>
      <c r="OWE61" s="69"/>
      <c r="OWF61" s="69"/>
      <c r="OWG61" s="69"/>
      <c r="OWH61" s="69"/>
      <c r="OWI61" s="69"/>
      <c r="OWJ61" s="69"/>
      <c r="OWK61" s="69"/>
      <c r="OWL61" s="69"/>
      <c r="OWM61" s="69"/>
      <c r="OWN61" s="69"/>
      <c r="OWO61" s="69"/>
      <c r="OWP61" s="69"/>
      <c r="OWQ61" s="69"/>
      <c r="OWR61" s="69"/>
      <c r="OWS61" s="69"/>
      <c r="OWT61" s="69"/>
      <c r="OWU61" s="69"/>
      <c r="OWV61" s="69"/>
      <c r="OWW61" s="69"/>
      <c r="OWX61" s="69"/>
      <c r="OWY61" s="69"/>
      <c r="OWZ61" s="69"/>
      <c r="OXA61" s="69"/>
      <c r="OXB61" s="69"/>
      <c r="OXC61" s="69"/>
      <c r="OXD61" s="69"/>
      <c r="OXE61" s="69"/>
      <c r="OXF61" s="69"/>
      <c r="OXG61" s="69"/>
      <c r="OXH61" s="69"/>
      <c r="OXI61" s="69"/>
      <c r="OXJ61" s="69"/>
      <c r="OXK61" s="69"/>
      <c r="OXL61" s="69"/>
      <c r="OXM61" s="69"/>
      <c r="OXN61" s="69"/>
      <c r="OXO61" s="69"/>
      <c r="OXP61" s="69"/>
      <c r="OXQ61" s="69"/>
      <c r="OXR61" s="69"/>
      <c r="OXS61" s="69"/>
      <c r="OXT61" s="69"/>
      <c r="OXU61" s="69"/>
      <c r="OXV61" s="69"/>
      <c r="OXW61" s="69"/>
      <c r="OXX61" s="69"/>
      <c r="OXY61" s="69"/>
      <c r="OXZ61" s="69"/>
      <c r="OYA61" s="69"/>
      <c r="OYB61" s="69"/>
      <c r="OYC61" s="69"/>
      <c r="OYD61" s="69"/>
      <c r="OYE61" s="69"/>
      <c r="OYF61" s="69"/>
      <c r="OYG61" s="69"/>
      <c r="OYH61" s="69"/>
      <c r="OYI61" s="69"/>
      <c r="OYJ61" s="69"/>
      <c r="OYK61" s="69"/>
      <c r="OYL61" s="69"/>
      <c r="OYM61" s="69"/>
      <c r="OYN61" s="69"/>
      <c r="OYO61" s="69"/>
      <c r="OYP61" s="69"/>
      <c r="OYQ61" s="69"/>
      <c r="OYR61" s="69"/>
      <c r="OYS61" s="69"/>
      <c r="OYT61" s="69"/>
      <c r="OYU61" s="69"/>
      <c r="OYV61" s="69"/>
      <c r="OYW61" s="69"/>
      <c r="OYX61" s="69"/>
      <c r="OYY61" s="69"/>
      <c r="OYZ61" s="69"/>
      <c r="OZA61" s="69"/>
      <c r="OZB61" s="69"/>
      <c r="OZC61" s="69"/>
      <c r="OZD61" s="69"/>
      <c r="OZE61" s="69"/>
      <c r="OZF61" s="69"/>
      <c r="OZG61" s="69"/>
      <c r="OZH61" s="69"/>
      <c r="OZI61" s="69"/>
      <c r="OZJ61" s="69"/>
      <c r="OZK61" s="69"/>
      <c r="OZL61" s="69"/>
      <c r="OZM61" s="69"/>
      <c r="OZN61" s="69"/>
      <c r="OZO61" s="69"/>
      <c r="OZP61" s="69"/>
      <c r="OZQ61" s="69"/>
      <c r="OZR61" s="69"/>
      <c r="OZS61" s="69"/>
      <c r="OZT61" s="69"/>
      <c r="OZU61" s="69"/>
      <c r="OZV61" s="69"/>
      <c r="OZW61" s="69"/>
      <c r="OZX61" s="69"/>
      <c r="OZY61" s="69"/>
      <c r="OZZ61" s="69"/>
      <c r="PAA61" s="69"/>
      <c r="PAB61" s="69"/>
      <c r="PAC61" s="69"/>
      <c r="PAD61" s="69"/>
      <c r="PAE61" s="69"/>
      <c r="PAF61" s="69"/>
      <c r="PAG61" s="69"/>
      <c r="PAH61" s="69"/>
      <c r="PAI61" s="69"/>
      <c r="PAJ61" s="69"/>
      <c r="PAK61" s="69"/>
      <c r="PAL61" s="69"/>
      <c r="PAM61" s="69"/>
      <c r="PAN61" s="69"/>
      <c r="PAO61" s="69"/>
      <c r="PAP61" s="69"/>
      <c r="PAQ61" s="69"/>
      <c r="PAR61" s="69"/>
      <c r="PAS61" s="69"/>
      <c r="PAT61" s="69"/>
      <c r="PAU61" s="69"/>
      <c r="PAV61" s="69"/>
      <c r="PAW61" s="69"/>
      <c r="PAX61" s="69"/>
      <c r="PAY61" s="69"/>
      <c r="PAZ61" s="69"/>
      <c r="PBA61" s="69"/>
      <c r="PBB61" s="69"/>
      <c r="PBC61" s="69"/>
      <c r="PBD61" s="69"/>
      <c r="PBE61" s="69"/>
      <c r="PBF61" s="69"/>
      <c r="PBG61" s="69"/>
      <c r="PBH61" s="69"/>
      <c r="PBI61" s="69"/>
      <c r="PBJ61" s="69"/>
      <c r="PBK61" s="69"/>
      <c r="PBL61" s="69"/>
      <c r="PBM61" s="69"/>
      <c r="PBN61" s="69"/>
      <c r="PBO61" s="69"/>
      <c r="PBP61" s="69"/>
      <c r="PBQ61" s="69"/>
      <c r="PBR61" s="69"/>
      <c r="PBS61" s="69"/>
      <c r="PBT61" s="69"/>
      <c r="PBU61" s="69"/>
      <c r="PBV61" s="69"/>
      <c r="PBW61" s="69"/>
      <c r="PBX61" s="69"/>
      <c r="PBY61" s="69"/>
      <c r="PBZ61" s="69"/>
      <c r="PCA61" s="69"/>
      <c r="PCB61" s="69"/>
      <c r="PCC61" s="69"/>
      <c r="PCD61" s="69"/>
      <c r="PCE61" s="69"/>
      <c r="PCF61" s="69"/>
      <c r="PCG61" s="69"/>
      <c r="PCH61" s="69"/>
      <c r="PCI61" s="69"/>
      <c r="PCJ61" s="69"/>
      <c r="PCK61" s="69"/>
      <c r="PCL61" s="69"/>
      <c r="PCM61" s="69"/>
      <c r="PCN61" s="69"/>
      <c r="PCO61" s="69"/>
      <c r="PCP61" s="69"/>
      <c r="PCQ61" s="69"/>
      <c r="PCR61" s="69"/>
      <c r="PCS61" s="69"/>
      <c r="PCT61" s="69"/>
      <c r="PCU61" s="69"/>
      <c r="PCV61" s="69"/>
      <c r="PCW61" s="69"/>
      <c r="PCX61" s="69"/>
      <c r="PCY61" s="69"/>
      <c r="PCZ61" s="69"/>
      <c r="PDA61" s="69"/>
      <c r="PDB61" s="69"/>
      <c r="PDC61" s="69"/>
      <c r="PDD61" s="69"/>
      <c r="PDE61" s="69"/>
      <c r="PDF61" s="69"/>
      <c r="PDG61" s="69"/>
      <c r="PDH61" s="69"/>
      <c r="PDI61" s="69"/>
      <c r="PDJ61" s="69"/>
      <c r="PDK61" s="69"/>
      <c r="PDL61" s="69"/>
      <c r="PDM61" s="69"/>
      <c r="PDN61" s="69"/>
      <c r="PDO61" s="69"/>
      <c r="PDP61" s="69"/>
      <c r="PDQ61" s="69"/>
      <c r="PDR61" s="69"/>
      <c r="PDS61" s="69"/>
      <c r="PDT61" s="69"/>
      <c r="PDU61" s="69"/>
      <c r="PDV61" s="69"/>
      <c r="PDW61" s="69"/>
      <c r="PDX61" s="69"/>
      <c r="PDY61" s="69"/>
      <c r="PDZ61" s="69"/>
      <c r="PEA61" s="69"/>
      <c r="PEB61" s="69"/>
      <c r="PEC61" s="69"/>
      <c r="PED61" s="69"/>
      <c r="PEE61" s="69"/>
      <c r="PEF61" s="69"/>
      <c r="PEG61" s="69"/>
      <c r="PEH61" s="69"/>
      <c r="PEI61" s="69"/>
      <c r="PEJ61" s="69"/>
      <c r="PEK61" s="69"/>
      <c r="PEL61" s="69"/>
      <c r="PEM61" s="69"/>
      <c r="PEN61" s="69"/>
      <c r="PEO61" s="69"/>
      <c r="PEP61" s="69"/>
      <c r="PEQ61" s="69"/>
      <c r="PER61" s="69"/>
      <c r="PES61" s="69"/>
      <c r="PET61" s="69"/>
      <c r="PEU61" s="69"/>
      <c r="PEV61" s="69"/>
      <c r="PEW61" s="69"/>
      <c r="PEX61" s="69"/>
      <c r="PEY61" s="69"/>
      <c r="PEZ61" s="69"/>
      <c r="PFA61" s="69"/>
      <c r="PFB61" s="69"/>
      <c r="PFC61" s="69"/>
      <c r="PFD61" s="69"/>
      <c r="PFE61" s="69"/>
      <c r="PFF61" s="69"/>
      <c r="PFG61" s="69"/>
      <c r="PFH61" s="69"/>
      <c r="PFI61" s="69"/>
      <c r="PFJ61" s="69"/>
      <c r="PFK61" s="69"/>
      <c r="PFL61" s="69"/>
      <c r="PFM61" s="69"/>
      <c r="PFN61" s="69"/>
      <c r="PFO61" s="69"/>
      <c r="PFP61" s="69"/>
      <c r="PFQ61" s="69"/>
      <c r="PFR61" s="69"/>
      <c r="PFS61" s="69"/>
      <c r="PFT61" s="69"/>
      <c r="PFU61" s="69"/>
      <c r="PFV61" s="69"/>
      <c r="PFW61" s="69"/>
      <c r="PFX61" s="69"/>
      <c r="PFY61" s="69"/>
      <c r="PFZ61" s="69"/>
      <c r="PGA61" s="69"/>
      <c r="PGB61" s="69"/>
      <c r="PGC61" s="69"/>
      <c r="PGD61" s="69"/>
      <c r="PGE61" s="69"/>
      <c r="PGF61" s="69"/>
      <c r="PGG61" s="69"/>
      <c r="PGH61" s="69"/>
      <c r="PGI61" s="69"/>
      <c r="PGJ61" s="69"/>
      <c r="PGK61" s="69"/>
      <c r="PGL61" s="69"/>
      <c r="PGM61" s="69"/>
      <c r="PGN61" s="69"/>
      <c r="PGO61" s="69"/>
      <c r="PGP61" s="69"/>
      <c r="PGQ61" s="69"/>
      <c r="PGR61" s="69"/>
      <c r="PGS61" s="69"/>
      <c r="PGT61" s="69"/>
      <c r="PGU61" s="69"/>
      <c r="PGV61" s="69"/>
      <c r="PGW61" s="69"/>
      <c r="PGX61" s="69"/>
      <c r="PGY61" s="69"/>
      <c r="PGZ61" s="69"/>
      <c r="PHA61" s="69"/>
      <c r="PHB61" s="69"/>
      <c r="PHC61" s="69"/>
      <c r="PHD61" s="69"/>
      <c r="PHE61" s="69"/>
      <c r="PHF61" s="69"/>
      <c r="PHG61" s="69"/>
      <c r="PHH61" s="69"/>
      <c r="PHI61" s="69"/>
      <c r="PHJ61" s="69"/>
      <c r="PHK61" s="69"/>
      <c r="PHL61" s="69"/>
      <c r="PHM61" s="69"/>
      <c r="PHN61" s="69"/>
      <c r="PHO61" s="69"/>
      <c r="PHP61" s="69"/>
      <c r="PHQ61" s="69"/>
      <c r="PHR61" s="69"/>
      <c r="PHS61" s="69"/>
      <c r="PHT61" s="69"/>
      <c r="PHU61" s="69"/>
      <c r="PHV61" s="69"/>
      <c r="PHW61" s="69"/>
      <c r="PHX61" s="69"/>
      <c r="PHY61" s="69"/>
      <c r="PHZ61" s="69"/>
      <c r="PIA61" s="69"/>
      <c r="PIB61" s="69"/>
      <c r="PIC61" s="69"/>
      <c r="PID61" s="69"/>
      <c r="PIE61" s="69"/>
      <c r="PIF61" s="69"/>
      <c r="PIG61" s="69"/>
      <c r="PIH61" s="69"/>
      <c r="PII61" s="69"/>
      <c r="PIJ61" s="69"/>
      <c r="PIK61" s="69"/>
      <c r="PIL61" s="69"/>
      <c r="PIM61" s="69"/>
      <c r="PIN61" s="69"/>
      <c r="PIO61" s="69"/>
      <c r="PIP61" s="69"/>
      <c r="PIQ61" s="69"/>
      <c r="PIR61" s="69"/>
      <c r="PIS61" s="69"/>
      <c r="PIT61" s="69"/>
      <c r="PIU61" s="69"/>
      <c r="PIV61" s="69"/>
      <c r="PIW61" s="69"/>
      <c r="PIX61" s="69"/>
      <c r="PIY61" s="69"/>
      <c r="PIZ61" s="69"/>
      <c r="PJA61" s="69"/>
      <c r="PJB61" s="69"/>
      <c r="PJC61" s="69"/>
      <c r="PJD61" s="69"/>
      <c r="PJE61" s="69"/>
      <c r="PJF61" s="69"/>
      <c r="PJG61" s="69"/>
      <c r="PJH61" s="69"/>
      <c r="PJI61" s="69"/>
      <c r="PJJ61" s="69"/>
      <c r="PJK61" s="69"/>
      <c r="PJL61" s="69"/>
      <c r="PJM61" s="69"/>
      <c r="PJN61" s="69"/>
      <c r="PJO61" s="69"/>
      <c r="PJP61" s="69"/>
      <c r="PJQ61" s="69"/>
      <c r="PJR61" s="69"/>
      <c r="PJS61" s="69"/>
      <c r="PJT61" s="69"/>
      <c r="PJU61" s="69"/>
      <c r="PJV61" s="69"/>
      <c r="PJW61" s="69"/>
      <c r="PJX61" s="69"/>
      <c r="PJY61" s="69"/>
      <c r="PJZ61" s="69"/>
      <c r="PKA61" s="69"/>
      <c r="PKB61" s="69"/>
      <c r="PKC61" s="69"/>
      <c r="PKD61" s="69"/>
      <c r="PKE61" s="69"/>
      <c r="PKF61" s="69"/>
      <c r="PKG61" s="69"/>
      <c r="PKH61" s="69"/>
      <c r="PKI61" s="69"/>
      <c r="PKJ61" s="69"/>
      <c r="PKK61" s="69"/>
      <c r="PKL61" s="69"/>
      <c r="PKM61" s="69"/>
      <c r="PKN61" s="69"/>
      <c r="PKO61" s="69"/>
      <c r="PKP61" s="69"/>
      <c r="PKQ61" s="69"/>
      <c r="PKR61" s="69"/>
      <c r="PKS61" s="69"/>
      <c r="PKT61" s="69"/>
      <c r="PKU61" s="69"/>
      <c r="PKV61" s="69"/>
      <c r="PKW61" s="69"/>
      <c r="PKX61" s="69"/>
      <c r="PKY61" s="69"/>
      <c r="PKZ61" s="69"/>
      <c r="PLA61" s="69"/>
      <c r="PLB61" s="69"/>
      <c r="PLC61" s="69"/>
      <c r="PLD61" s="69"/>
      <c r="PLE61" s="69"/>
      <c r="PLF61" s="69"/>
      <c r="PLG61" s="69"/>
      <c r="PLH61" s="69"/>
      <c r="PLI61" s="69"/>
      <c r="PLJ61" s="69"/>
      <c r="PLK61" s="69"/>
      <c r="PLL61" s="69"/>
      <c r="PLM61" s="69"/>
      <c r="PLN61" s="69"/>
      <c r="PLO61" s="69"/>
      <c r="PLP61" s="69"/>
      <c r="PLQ61" s="69"/>
      <c r="PLR61" s="69"/>
      <c r="PLS61" s="69"/>
      <c r="PLT61" s="69"/>
      <c r="PLU61" s="69"/>
      <c r="PLV61" s="69"/>
      <c r="PLW61" s="69"/>
      <c r="PLX61" s="69"/>
      <c r="PLY61" s="69"/>
      <c r="PLZ61" s="69"/>
      <c r="PMA61" s="69"/>
      <c r="PMB61" s="69"/>
      <c r="PMC61" s="69"/>
      <c r="PMD61" s="69"/>
      <c r="PME61" s="69"/>
      <c r="PMF61" s="69"/>
      <c r="PMG61" s="69"/>
      <c r="PMH61" s="69"/>
      <c r="PMI61" s="69"/>
      <c r="PMJ61" s="69"/>
      <c r="PMK61" s="69"/>
      <c r="PML61" s="69"/>
      <c r="PMM61" s="69"/>
      <c r="PMN61" s="69"/>
      <c r="PMO61" s="69"/>
      <c r="PMP61" s="69"/>
      <c r="PMQ61" s="69"/>
      <c r="PMR61" s="69"/>
      <c r="PMS61" s="69"/>
      <c r="PMT61" s="69"/>
      <c r="PMU61" s="69"/>
      <c r="PMV61" s="69"/>
      <c r="PMW61" s="69"/>
      <c r="PMX61" s="69"/>
      <c r="PMY61" s="69"/>
      <c r="PMZ61" s="69"/>
      <c r="PNA61" s="69"/>
      <c r="PNB61" s="69"/>
      <c r="PNC61" s="69"/>
      <c r="PND61" s="69"/>
      <c r="PNE61" s="69"/>
      <c r="PNF61" s="69"/>
      <c r="PNG61" s="69"/>
      <c r="PNH61" s="69"/>
      <c r="PNI61" s="69"/>
      <c r="PNJ61" s="69"/>
      <c r="PNK61" s="69"/>
      <c r="PNL61" s="69"/>
      <c r="PNM61" s="69"/>
      <c r="PNN61" s="69"/>
      <c r="PNO61" s="69"/>
      <c r="PNP61" s="69"/>
      <c r="PNQ61" s="69"/>
      <c r="PNR61" s="69"/>
      <c r="PNS61" s="69"/>
      <c r="PNT61" s="69"/>
      <c r="PNU61" s="69"/>
      <c r="PNV61" s="69"/>
      <c r="PNW61" s="69"/>
      <c r="PNX61" s="69"/>
      <c r="PNY61" s="69"/>
      <c r="PNZ61" s="69"/>
      <c r="POA61" s="69"/>
      <c r="POB61" s="69"/>
      <c r="POC61" s="69"/>
      <c r="POD61" s="69"/>
      <c r="POE61" s="69"/>
      <c r="POF61" s="69"/>
      <c r="POG61" s="69"/>
      <c r="POH61" s="69"/>
      <c r="POI61" s="69"/>
      <c r="POJ61" s="69"/>
      <c r="POK61" s="69"/>
      <c r="POL61" s="69"/>
      <c r="POM61" s="69"/>
      <c r="PON61" s="69"/>
      <c r="POO61" s="69"/>
      <c r="POP61" s="69"/>
      <c r="POQ61" s="69"/>
      <c r="POR61" s="69"/>
      <c r="POS61" s="69"/>
      <c r="POT61" s="69"/>
      <c r="POU61" s="69"/>
      <c r="POV61" s="69"/>
      <c r="POW61" s="69"/>
      <c r="POX61" s="69"/>
      <c r="POY61" s="69"/>
      <c r="POZ61" s="69"/>
      <c r="PPA61" s="69"/>
      <c r="PPB61" s="69"/>
      <c r="PPC61" s="69"/>
      <c r="PPD61" s="69"/>
      <c r="PPE61" s="69"/>
      <c r="PPF61" s="69"/>
      <c r="PPG61" s="69"/>
      <c r="PPH61" s="69"/>
      <c r="PPI61" s="69"/>
      <c r="PPJ61" s="69"/>
      <c r="PPK61" s="69"/>
      <c r="PPL61" s="69"/>
      <c r="PPM61" s="69"/>
      <c r="PPN61" s="69"/>
      <c r="PPO61" s="69"/>
      <c r="PPP61" s="69"/>
      <c r="PPQ61" s="69"/>
      <c r="PPR61" s="69"/>
      <c r="PPS61" s="69"/>
      <c r="PPT61" s="69"/>
      <c r="PPU61" s="69"/>
      <c r="PPV61" s="69"/>
      <c r="PPW61" s="69"/>
      <c r="PPX61" s="69"/>
      <c r="PPY61" s="69"/>
      <c r="PPZ61" s="69"/>
      <c r="PQA61" s="69"/>
      <c r="PQB61" s="69"/>
      <c r="PQC61" s="69"/>
      <c r="PQD61" s="69"/>
      <c r="PQE61" s="69"/>
      <c r="PQF61" s="69"/>
      <c r="PQG61" s="69"/>
      <c r="PQH61" s="69"/>
      <c r="PQI61" s="69"/>
      <c r="PQJ61" s="69"/>
      <c r="PQK61" s="69"/>
      <c r="PQL61" s="69"/>
      <c r="PQM61" s="69"/>
      <c r="PQN61" s="69"/>
      <c r="PQO61" s="69"/>
      <c r="PQP61" s="69"/>
      <c r="PQQ61" s="69"/>
      <c r="PQR61" s="69"/>
      <c r="PQS61" s="69"/>
      <c r="PQT61" s="69"/>
      <c r="PQU61" s="69"/>
      <c r="PQV61" s="69"/>
      <c r="PQW61" s="69"/>
      <c r="PQX61" s="69"/>
      <c r="PQY61" s="69"/>
      <c r="PQZ61" s="69"/>
      <c r="PRA61" s="69"/>
      <c r="PRB61" s="69"/>
      <c r="PRC61" s="69"/>
      <c r="PRD61" s="69"/>
      <c r="PRE61" s="69"/>
      <c r="PRF61" s="69"/>
      <c r="PRG61" s="69"/>
      <c r="PRH61" s="69"/>
      <c r="PRI61" s="69"/>
      <c r="PRJ61" s="69"/>
      <c r="PRK61" s="69"/>
      <c r="PRL61" s="69"/>
      <c r="PRM61" s="69"/>
      <c r="PRN61" s="69"/>
      <c r="PRO61" s="69"/>
      <c r="PRP61" s="69"/>
      <c r="PRQ61" s="69"/>
      <c r="PRR61" s="69"/>
      <c r="PRS61" s="69"/>
      <c r="PRT61" s="69"/>
      <c r="PRU61" s="69"/>
      <c r="PRV61" s="69"/>
      <c r="PRW61" s="69"/>
      <c r="PRX61" s="69"/>
      <c r="PRY61" s="69"/>
      <c r="PRZ61" s="69"/>
      <c r="PSA61" s="69"/>
      <c r="PSB61" s="69"/>
      <c r="PSC61" s="69"/>
      <c r="PSD61" s="69"/>
      <c r="PSE61" s="69"/>
      <c r="PSF61" s="69"/>
      <c r="PSG61" s="69"/>
      <c r="PSH61" s="69"/>
      <c r="PSI61" s="69"/>
      <c r="PSJ61" s="69"/>
      <c r="PSK61" s="69"/>
      <c r="PSL61" s="69"/>
      <c r="PSM61" s="69"/>
      <c r="PSN61" s="69"/>
      <c r="PSO61" s="69"/>
      <c r="PSP61" s="69"/>
      <c r="PSQ61" s="69"/>
      <c r="PSR61" s="69"/>
      <c r="PSS61" s="69"/>
      <c r="PST61" s="69"/>
      <c r="PSU61" s="69"/>
      <c r="PSV61" s="69"/>
      <c r="PSW61" s="69"/>
      <c r="PSX61" s="69"/>
      <c r="PSY61" s="69"/>
      <c r="PSZ61" s="69"/>
      <c r="PTA61" s="69"/>
      <c r="PTB61" s="69"/>
      <c r="PTC61" s="69"/>
      <c r="PTD61" s="69"/>
      <c r="PTE61" s="69"/>
      <c r="PTF61" s="69"/>
      <c r="PTG61" s="69"/>
      <c r="PTH61" s="69"/>
      <c r="PTI61" s="69"/>
      <c r="PTJ61" s="69"/>
      <c r="PTK61" s="69"/>
      <c r="PTL61" s="69"/>
      <c r="PTM61" s="69"/>
      <c r="PTN61" s="69"/>
      <c r="PTO61" s="69"/>
      <c r="PTP61" s="69"/>
      <c r="PTQ61" s="69"/>
      <c r="PTR61" s="69"/>
      <c r="PTS61" s="69"/>
      <c r="PTT61" s="69"/>
      <c r="PTU61" s="69"/>
      <c r="PTV61" s="69"/>
      <c r="PTW61" s="69"/>
      <c r="PTX61" s="69"/>
      <c r="PTY61" s="69"/>
      <c r="PTZ61" s="69"/>
      <c r="PUA61" s="69"/>
      <c r="PUB61" s="69"/>
      <c r="PUC61" s="69"/>
      <c r="PUD61" s="69"/>
      <c r="PUE61" s="69"/>
      <c r="PUF61" s="69"/>
      <c r="PUG61" s="69"/>
      <c r="PUH61" s="69"/>
      <c r="PUI61" s="69"/>
      <c r="PUJ61" s="69"/>
      <c r="PUK61" s="69"/>
      <c r="PUL61" s="69"/>
      <c r="PUM61" s="69"/>
      <c r="PUN61" s="69"/>
      <c r="PUO61" s="69"/>
      <c r="PUP61" s="69"/>
      <c r="PUQ61" s="69"/>
      <c r="PUR61" s="69"/>
      <c r="PUS61" s="69"/>
      <c r="PUT61" s="69"/>
      <c r="PUU61" s="69"/>
      <c r="PUV61" s="69"/>
      <c r="PUW61" s="69"/>
      <c r="PUX61" s="69"/>
      <c r="PUY61" s="69"/>
      <c r="PUZ61" s="69"/>
      <c r="PVA61" s="69"/>
      <c r="PVB61" s="69"/>
      <c r="PVC61" s="69"/>
      <c r="PVD61" s="69"/>
      <c r="PVE61" s="69"/>
      <c r="PVF61" s="69"/>
      <c r="PVG61" s="69"/>
      <c r="PVH61" s="69"/>
      <c r="PVI61" s="69"/>
      <c r="PVJ61" s="69"/>
      <c r="PVK61" s="69"/>
      <c r="PVL61" s="69"/>
      <c r="PVM61" s="69"/>
      <c r="PVN61" s="69"/>
      <c r="PVO61" s="69"/>
      <c r="PVP61" s="69"/>
      <c r="PVQ61" s="69"/>
      <c r="PVR61" s="69"/>
      <c r="PVS61" s="69"/>
      <c r="PVT61" s="69"/>
      <c r="PVU61" s="69"/>
      <c r="PVV61" s="69"/>
      <c r="PVW61" s="69"/>
      <c r="PVX61" s="69"/>
      <c r="PVY61" s="69"/>
      <c r="PVZ61" s="69"/>
      <c r="PWA61" s="69"/>
      <c r="PWB61" s="69"/>
      <c r="PWC61" s="69"/>
      <c r="PWD61" s="69"/>
      <c r="PWE61" s="69"/>
      <c r="PWF61" s="69"/>
      <c r="PWG61" s="69"/>
      <c r="PWH61" s="69"/>
      <c r="PWI61" s="69"/>
      <c r="PWJ61" s="69"/>
      <c r="PWK61" s="69"/>
      <c r="PWL61" s="69"/>
      <c r="PWM61" s="69"/>
      <c r="PWN61" s="69"/>
      <c r="PWO61" s="69"/>
      <c r="PWP61" s="69"/>
      <c r="PWQ61" s="69"/>
      <c r="PWR61" s="69"/>
      <c r="PWS61" s="69"/>
      <c r="PWT61" s="69"/>
      <c r="PWU61" s="69"/>
      <c r="PWV61" s="69"/>
      <c r="PWW61" s="69"/>
      <c r="PWX61" s="69"/>
      <c r="PWY61" s="69"/>
      <c r="PWZ61" s="69"/>
      <c r="PXA61" s="69"/>
      <c r="PXB61" s="69"/>
      <c r="PXC61" s="69"/>
      <c r="PXD61" s="69"/>
      <c r="PXE61" s="69"/>
      <c r="PXF61" s="69"/>
      <c r="PXG61" s="69"/>
      <c r="PXH61" s="69"/>
      <c r="PXI61" s="69"/>
      <c r="PXJ61" s="69"/>
      <c r="PXK61" s="69"/>
      <c r="PXL61" s="69"/>
      <c r="PXM61" s="69"/>
      <c r="PXN61" s="69"/>
      <c r="PXO61" s="69"/>
      <c r="PXP61" s="69"/>
      <c r="PXQ61" s="69"/>
      <c r="PXR61" s="69"/>
      <c r="PXS61" s="69"/>
      <c r="PXT61" s="69"/>
      <c r="PXU61" s="69"/>
      <c r="PXV61" s="69"/>
      <c r="PXW61" s="69"/>
      <c r="PXX61" s="69"/>
      <c r="PXY61" s="69"/>
      <c r="PXZ61" s="69"/>
      <c r="PYA61" s="69"/>
      <c r="PYB61" s="69"/>
      <c r="PYC61" s="69"/>
      <c r="PYD61" s="69"/>
      <c r="PYE61" s="69"/>
      <c r="PYF61" s="69"/>
      <c r="PYG61" s="69"/>
      <c r="PYH61" s="69"/>
      <c r="PYI61" s="69"/>
      <c r="PYJ61" s="69"/>
      <c r="PYK61" s="69"/>
      <c r="PYL61" s="69"/>
      <c r="PYM61" s="69"/>
      <c r="PYN61" s="69"/>
      <c r="PYO61" s="69"/>
      <c r="PYP61" s="69"/>
      <c r="PYQ61" s="69"/>
      <c r="PYR61" s="69"/>
      <c r="PYS61" s="69"/>
      <c r="PYT61" s="69"/>
      <c r="PYU61" s="69"/>
      <c r="PYV61" s="69"/>
      <c r="PYW61" s="69"/>
      <c r="PYX61" s="69"/>
      <c r="PYY61" s="69"/>
      <c r="PYZ61" s="69"/>
      <c r="PZA61" s="69"/>
      <c r="PZB61" s="69"/>
      <c r="PZC61" s="69"/>
      <c r="PZD61" s="69"/>
      <c r="PZE61" s="69"/>
      <c r="PZF61" s="69"/>
      <c r="PZG61" s="69"/>
      <c r="PZH61" s="69"/>
      <c r="PZI61" s="69"/>
      <c r="PZJ61" s="69"/>
      <c r="PZK61" s="69"/>
      <c r="PZL61" s="69"/>
      <c r="PZM61" s="69"/>
      <c r="PZN61" s="69"/>
      <c r="PZO61" s="69"/>
      <c r="PZP61" s="69"/>
      <c r="PZQ61" s="69"/>
      <c r="PZR61" s="69"/>
      <c r="PZS61" s="69"/>
      <c r="PZT61" s="69"/>
      <c r="PZU61" s="69"/>
      <c r="PZV61" s="69"/>
      <c r="PZW61" s="69"/>
      <c r="PZX61" s="69"/>
      <c r="PZY61" s="69"/>
      <c r="PZZ61" s="69"/>
      <c r="QAA61" s="69"/>
      <c r="QAB61" s="69"/>
      <c r="QAC61" s="69"/>
      <c r="QAD61" s="69"/>
      <c r="QAE61" s="69"/>
      <c r="QAF61" s="69"/>
      <c r="QAG61" s="69"/>
      <c r="QAH61" s="69"/>
      <c r="QAI61" s="69"/>
      <c r="QAJ61" s="69"/>
      <c r="QAK61" s="69"/>
      <c r="QAL61" s="69"/>
      <c r="QAM61" s="69"/>
      <c r="QAN61" s="69"/>
      <c r="QAO61" s="69"/>
      <c r="QAP61" s="69"/>
      <c r="QAQ61" s="69"/>
      <c r="QAR61" s="69"/>
      <c r="QAS61" s="69"/>
      <c r="QAT61" s="69"/>
      <c r="QAU61" s="69"/>
      <c r="QAV61" s="69"/>
      <c r="QAW61" s="69"/>
      <c r="QAX61" s="69"/>
      <c r="QAY61" s="69"/>
      <c r="QAZ61" s="69"/>
      <c r="QBA61" s="69"/>
      <c r="QBB61" s="69"/>
      <c r="QBC61" s="69"/>
      <c r="QBD61" s="69"/>
      <c r="QBE61" s="69"/>
      <c r="QBF61" s="69"/>
      <c r="QBG61" s="69"/>
      <c r="QBH61" s="69"/>
      <c r="QBI61" s="69"/>
      <c r="QBJ61" s="69"/>
      <c r="QBK61" s="69"/>
      <c r="QBL61" s="69"/>
      <c r="QBM61" s="69"/>
      <c r="QBN61" s="69"/>
      <c r="QBO61" s="69"/>
      <c r="QBP61" s="69"/>
      <c r="QBQ61" s="69"/>
      <c r="QBR61" s="69"/>
      <c r="QBS61" s="69"/>
      <c r="QBT61" s="69"/>
      <c r="QBU61" s="69"/>
      <c r="QBV61" s="69"/>
      <c r="QBW61" s="69"/>
      <c r="QBX61" s="69"/>
      <c r="QBY61" s="69"/>
      <c r="QBZ61" s="69"/>
      <c r="QCA61" s="69"/>
      <c r="QCB61" s="69"/>
      <c r="QCC61" s="69"/>
      <c r="QCD61" s="69"/>
      <c r="QCE61" s="69"/>
      <c r="QCF61" s="69"/>
      <c r="QCG61" s="69"/>
      <c r="QCH61" s="69"/>
      <c r="QCI61" s="69"/>
      <c r="QCJ61" s="69"/>
      <c r="QCK61" s="69"/>
      <c r="QCL61" s="69"/>
      <c r="QCM61" s="69"/>
      <c r="QCN61" s="69"/>
      <c r="QCO61" s="69"/>
      <c r="QCP61" s="69"/>
      <c r="QCQ61" s="69"/>
      <c r="QCR61" s="69"/>
      <c r="QCS61" s="69"/>
      <c r="QCT61" s="69"/>
      <c r="QCU61" s="69"/>
      <c r="QCV61" s="69"/>
      <c r="QCW61" s="69"/>
      <c r="QCX61" s="69"/>
      <c r="QCY61" s="69"/>
      <c r="QCZ61" s="69"/>
      <c r="QDA61" s="69"/>
      <c r="QDB61" s="69"/>
      <c r="QDC61" s="69"/>
      <c r="QDD61" s="69"/>
      <c r="QDE61" s="69"/>
      <c r="QDF61" s="69"/>
      <c r="QDG61" s="69"/>
      <c r="QDH61" s="69"/>
      <c r="QDI61" s="69"/>
      <c r="QDJ61" s="69"/>
      <c r="QDK61" s="69"/>
      <c r="QDL61" s="69"/>
      <c r="QDM61" s="69"/>
      <c r="QDN61" s="69"/>
      <c r="QDO61" s="69"/>
      <c r="QDP61" s="69"/>
      <c r="QDQ61" s="69"/>
      <c r="QDR61" s="69"/>
      <c r="QDS61" s="69"/>
      <c r="QDT61" s="69"/>
      <c r="QDU61" s="69"/>
      <c r="QDV61" s="69"/>
      <c r="QDW61" s="69"/>
      <c r="QDX61" s="69"/>
      <c r="QDY61" s="69"/>
      <c r="QDZ61" s="69"/>
      <c r="QEA61" s="69"/>
      <c r="QEB61" s="69"/>
      <c r="QEC61" s="69"/>
      <c r="QED61" s="69"/>
      <c r="QEE61" s="69"/>
      <c r="QEF61" s="69"/>
      <c r="QEG61" s="69"/>
      <c r="QEH61" s="69"/>
      <c r="QEI61" s="69"/>
      <c r="QEJ61" s="69"/>
      <c r="QEK61" s="69"/>
      <c r="QEL61" s="69"/>
      <c r="QEM61" s="69"/>
      <c r="QEN61" s="69"/>
      <c r="QEO61" s="69"/>
      <c r="QEP61" s="69"/>
      <c r="QEQ61" s="69"/>
      <c r="QER61" s="69"/>
      <c r="QES61" s="69"/>
      <c r="QET61" s="69"/>
      <c r="QEU61" s="69"/>
      <c r="QEV61" s="69"/>
      <c r="QEW61" s="69"/>
      <c r="QEX61" s="69"/>
      <c r="QEY61" s="69"/>
      <c r="QEZ61" s="69"/>
      <c r="QFA61" s="69"/>
      <c r="QFB61" s="69"/>
      <c r="QFC61" s="69"/>
      <c r="QFD61" s="69"/>
      <c r="QFE61" s="69"/>
      <c r="QFF61" s="69"/>
      <c r="QFG61" s="69"/>
      <c r="QFH61" s="69"/>
      <c r="QFI61" s="69"/>
      <c r="QFJ61" s="69"/>
      <c r="QFK61" s="69"/>
      <c r="QFL61" s="69"/>
      <c r="QFM61" s="69"/>
      <c r="QFN61" s="69"/>
      <c r="QFO61" s="69"/>
      <c r="QFP61" s="69"/>
      <c r="QFQ61" s="69"/>
      <c r="QFR61" s="69"/>
      <c r="QFS61" s="69"/>
      <c r="QFT61" s="69"/>
      <c r="QFU61" s="69"/>
      <c r="QFV61" s="69"/>
      <c r="QFW61" s="69"/>
      <c r="QFX61" s="69"/>
      <c r="QFY61" s="69"/>
      <c r="QFZ61" s="69"/>
      <c r="QGA61" s="69"/>
      <c r="QGB61" s="69"/>
      <c r="QGC61" s="69"/>
      <c r="QGD61" s="69"/>
      <c r="QGE61" s="69"/>
      <c r="QGF61" s="69"/>
      <c r="QGG61" s="69"/>
      <c r="QGH61" s="69"/>
      <c r="QGI61" s="69"/>
      <c r="QGJ61" s="69"/>
      <c r="QGK61" s="69"/>
      <c r="QGL61" s="69"/>
      <c r="QGM61" s="69"/>
      <c r="QGN61" s="69"/>
      <c r="QGO61" s="69"/>
      <c r="QGP61" s="69"/>
      <c r="QGQ61" s="69"/>
      <c r="QGR61" s="69"/>
      <c r="QGS61" s="69"/>
      <c r="QGT61" s="69"/>
      <c r="QGU61" s="69"/>
      <c r="QGV61" s="69"/>
      <c r="QGW61" s="69"/>
      <c r="QGX61" s="69"/>
      <c r="QGY61" s="69"/>
      <c r="QGZ61" s="69"/>
      <c r="QHA61" s="69"/>
      <c r="QHB61" s="69"/>
      <c r="QHC61" s="69"/>
      <c r="QHD61" s="69"/>
      <c r="QHE61" s="69"/>
      <c r="QHF61" s="69"/>
      <c r="QHG61" s="69"/>
      <c r="QHH61" s="69"/>
      <c r="QHI61" s="69"/>
      <c r="QHJ61" s="69"/>
      <c r="QHK61" s="69"/>
      <c r="QHL61" s="69"/>
      <c r="QHM61" s="69"/>
      <c r="QHN61" s="69"/>
      <c r="QHO61" s="69"/>
      <c r="QHP61" s="69"/>
      <c r="QHQ61" s="69"/>
      <c r="QHR61" s="69"/>
      <c r="QHS61" s="69"/>
      <c r="QHT61" s="69"/>
      <c r="QHU61" s="69"/>
      <c r="QHV61" s="69"/>
      <c r="QHW61" s="69"/>
      <c r="QHX61" s="69"/>
      <c r="QHY61" s="69"/>
      <c r="QHZ61" s="69"/>
      <c r="QIA61" s="69"/>
      <c r="QIB61" s="69"/>
      <c r="QIC61" s="69"/>
      <c r="QID61" s="69"/>
      <c r="QIE61" s="69"/>
      <c r="QIF61" s="69"/>
      <c r="QIG61" s="69"/>
      <c r="QIH61" s="69"/>
      <c r="QII61" s="69"/>
      <c r="QIJ61" s="69"/>
      <c r="QIK61" s="69"/>
      <c r="QIL61" s="69"/>
      <c r="QIM61" s="69"/>
      <c r="QIN61" s="69"/>
      <c r="QIO61" s="69"/>
      <c r="QIP61" s="69"/>
      <c r="QIQ61" s="69"/>
      <c r="QIR61" s="69"/>
      <c r="QIS61" s="69"/>
      <c r="QIT61" s="69"/>
      <c r="QIU61" s="69"/>
      <c r="QIV61" s="69"/>
      <c r="QIW61" s="69"/>
      <c r="QIX61" s="69"/>
      <c r="QIY61" s="69"/>
      <c r="QIZ61" s="69"/>
      <c r="QJA61" s="69"/>
      <c r="QJB61" s="69"/>
      <c r="QJC61" s="69"/>
      <c r="QJD61" s="69"/>
      <c r="QJE61" s="69"/>
      <c r="QJF61" s="69"/>
      <c r="QJG61" s="69"/>
      <c r="QJH61" s="69"/>
      <c r="QJI61" s="69"/>
      <c r="QJJ61" s="69"/>
      <c r="QJK61" s="69"/>
      <c r="QJL61" s="69"/>
      <c r="QJM61" s="69"/>
      <c r="QJN61" s="69"/>
      <c r="QJO61" s="69"/>
      <c r="QJP61" s="69"/>
      <c r="QJQ61" s="69"/>
      <c r="QJR61" s="69"/>
      <c r="QJS61" s="69"/>
      <c r="QJT61" s="69"/>
      <c r="QJU61" s="69"/>
      <c r="QJV61" s="69"/>
      <c r="QJW61" s="69"/>
      <c r="QJX61" s="69"/>
      <c r="QJY61" s="69"/>
      <c r="QJZ61" s="69"/>
      <c r="QKA61" s="69"/>
      <c r="QKB61" s="69"/>
      <c r="QKC61" s="69"/>
      <c r="QKD61" s="69"/>
      <c r="QKE61" s="69"/>
      <c r="QKF61" s="69"/>
      <c r="QKG61" s="69"/>
      <c r="QKH61" s="69"/>
      <c r="QKI61" s="69"/>
      <c r="QKJ61" s="69"/>
      <c r="QKK61" s="69"/>
      <c r="QKL61" s="69"/>
      <c r="QKM61" s="69"/>
      <c r="QKN61" s="69"/>
      <c r="QKO61" s="69"/>
      <c r="QKP61" s="69"/>
      <c r="QKQ61" s="69"/>
      <c r="QKR61" s="69"/>
      <c r="QKS61" s="69"/>
      <c r="QKT61" s="69"/>
      <c r="QKU61" s="69"/>
      <c r="QKV61" s="69"/>
      <c r="QKW61" s="69"/>
      <c r="QKX61" s="69"/>
      <c r="QKY61" s="69"/>
      <c r="QKZ61" s="69"/>
      <c r="QLA61" s="69"/>
      <c r="QLB61" s="69"/>
      <c r="QLC61" s="69"/>
      <c r="QLD61" s="69"/>
      <c r="QLE61" s="69"/>
      <c r="QLF61" s="69"/>
      <c r="QLG61" s="69"/>
      <c r="QLH61" s="69"/>
      <c r="QLI61" s="69"/>
      <c r="QLJ61" s="69"/>
      <c r="QLK61" s="69"/>
      <c r="QLL61" s="69"/>
      <c r="QLM61" s="69"/>
      <c r="QLN61" s="69"/>
      <c r="QLO61" s="69"/>
      <c r="QLP61" s="69"/>
      <c r="QLQ61" s="69"/>
      <c r="QLR61" s="69"/>
      <c r="QLS61" s="69"/>
      <c r="QLT61" s="69"/>
      <c r="QLU61" s="69"/>
      <c r="QLV61" s="69"/>
      <c r="QLW61" s="69"/>
      <c r="QLX61" s="69"/>
      <c r="QLY61" s="69"/>
      <c r="QLZ61" s="69"/>
      <c r="QMA61" s="69"/>
      <c r="QMB61" s="69"/>
      <c r="QMC61" s="69"/>
      <c r="QMD61" s="69"/>
      <c r="QME61" s="69"/>
      <c r="QMF61" s="69"/>
      <c r="QMG61" s="69"/>
      <c r="QMH61" s="69"/>
      <c r="QMI61" s="69"/>
      <c r="QMJ61" s="69"/>
      <c r="QMK61" s="69"/>
      <c r="QML61" s="69"/>
      <c r="QMM61" s="69"/>
      <c r="QMN61" s="69"/>
      <c r="QMO61" s="69"/>
      <c r="QMP61" s="69"/>
      <c r="QMQ61" s="69"/>
      <c r="QMR61" s="69"/>
      <c r="QMS61" s="69"/>
      <c r="QMT61" s="69"/>
      <c r="QMU61" s="69"/>
      <c r="QMV61" s="69"/>
      <c r="QMW61" s="69"/>
      <c r="QMX61" s="69"/>
      <c r="QMY61" s="69"/>
      <c r="QMZ61" s="69"/>
      <c r="QNA61" s="69"/>
      <c r="QNB61" s="69"/>
      <c r="QNC61" s="69"/>
      <c r="QND61" s="69"/>
      <c r="QNE61" s="69"/>
      <c r="QNF61" s="69"/>
      <c r="QNG61" s="69"/>
      <c r="QNH61" s="69"/>
      <c r="QNI61" s="69"/>
      <c r="QNJ61" s="69"/>
      <c r="QNK61" s="69"/>
      <c r="QNL61" s="69"/>
      <c r="QNM61" s="69"/>
      <c r="QNN61" s="69"/>
      <c r="QNO61" s="69"/>
      <c r="QNP61" s="69"/>
      <c r="QNQ61" s="69"/>
      <c r="QNR61" s="69"/>
      <c r="QNS61" s="69"/>
      <c r="QNT61" s="69"/>
      <c r="QNU61" s="69"/>
      <c r="QNV61" s="69"/>
      <c r="QNW61" s="69"/>
      <c r="QNX61" s="69"/>
      <c r="QNY61" s="69"/>
      <c r="QNZ61" s="69"/>
      <c r="QOA61" s="69"/>
      <c r="QOB61" s="69"/>
      <c r="QOC61" s="69"/>
      <c r="QOD61" s="69"/>
      <c r="QOE61" s="69"/>
      <c r="QOF61" s="69"/>
      <c r="QOG61" s="69"/>
      <c r="QOH61" s="69"/>
      <c r="QOI61" s="69"/>
      <c r="QOJ61" s="69"/>
      <c r="QOK61" s="69"/>
      <c r="QOL61" s="69"/>
      <c r="QOM61" s="69"/>
      <c r="QON61" s="69"/>
      <c r="QOO61" s="69"/>
      <c r="QOP61" s="69"/>
      <c r="QOQ61" s="69"/>
      <c r="QOR61" s="69"/>
      <c r="QOS61" s="69"/>
      <c r="QOT61" s="69"/>
      <c r="QOU61" s="69"/>
      <c r="QOV61" s="69"/>
      <c r="QOW61" s="69"/>
      <c r="QOX61" s="69"/>
      <c r="QOY61" s="69"/>
      <c r="QOZ61" s="69"/>
      <c r="QPA61" s="69"/>
      <c r="QPB61" s="69"/>
      <c r="QPC61" s="69"/>
      <c r="QPD61" s="69"/>
      <c r="QPE61" s="69"/>
      <c r="QPF61" s="69"/>
      <c r="QPG61" s="69"/>
      <c r="QPH61" s="69"/>
      <c r="QPI61" s="69"/>
      <c r="QPJ61" s="69"/>
      <c r="QPK61" s="69"/>
      <c r="QPL61" s="69"/>
      <c r="QPM61" s="69"/>
      <c r="QPN61" s="69"/>
      <c r="QPO61" s="69"/>
      <c r="QPP61" s="69"/>
      <c r="QPQ61" s="69"/>
      <c r="QPR61" s="69"/>
      <c r="QPS61" s="69"/>
      <c r="QPT61" s="69"/>
      <c r="QPU61" s="69"/>
      <c r="QPV61" s="69"/>
      <c r="QPW61" s="69"/>
      <c r="QPX61" s="69"/>
      <c r="QPY61" s="69"/>
      <c r="QPZ61" s="69"/>
      <c r="QQA61" s="69"/>
      <c r="QQB61" s="69"/>
      <c r="QQC61" s="69"/>
      <c r="QQD61" s="69"/>
      <c r="QQE61" s="69"/>
      <c r="QQF61" s="69"/>
      <c r="QQG61" s="69"/>
      <c r="QQH61" s="69"/>
      <c r="QQI61" s="69"/>
      <c r="QQJ61" s="69"/>
      <c r="QQK61" s="69"/>
      <c r="QQL61" s="69"/>
      <c r="QQM61" s="69"/>
      <c r="QQN61" s="69"/>
      <c r="QQO61" s="69"/>
      <c r="QQP61" s="69"/>
      <c r="QQQ61" s="69"/>
      <c r="QQR61" s="69"/>
      <c r="QQS61" s="69"/>
      <c r="QQT61" s="69"/>
      <c r="QQU61" s="69"/>
      <c r="QQV61" s="69"/>
      <c r="QQW61" s="69"/>
      <c r="QQX61" s="69"/>
      <c r="QQY61" s="69"/>
      <c r="QQZ61" s="69"/>
      <c r="QRA61" s="69"/>
      <c r="QRB61" s="69"/>
      <c r="QRC61" s="69"/>
      <c r="QRD61" s="69"/>
      <c r="QRE61" s="69"/>
      <c r="QRF61" s="69"/>
      <c r="QRG61" s="69"/>
      <c r="QRH61" s="69"/>
      <c r="QRI61" s="69"/>
      <c r="QRJ61" s="69"/>
      <c r="QRK61" s="69"/>
      <c r="QRL61" s="69"/>
      <c r="QRM61" s="69"/>
      <c r="QRN61" s="69"/>
      <c r="QRO61" s="69"/>
      <c r="QRP61" s="69"/>
      <c r="QRQ61" s="69"/>
      <c r="QRR61" s="69"/>
      <c r="QRS61" s="69"/>
      <c r="QRT61" s="69"/>
      <c r="QRU61" s="69"/>
      <c r="QRV61" s="69"/>
      <c r="QRW61" s="69"/>
      <c r="QRX61" s="69"/>
      <c r="QRY61" s="69"/>
      <c r="QRZ61" s="69"/>
      <c r="QSA61" s="69"/>
      <c r="QSB61" s="69"/>
      <c r="QSC61" s="69"/>
      <c r="QSD61" s="69"/>
      <c r="QSE61" s="69"/>
      <c r="QSF61" s="69"/>
      <c r="QSG61" s="69"/>
      <c r="QSH61" s="69"/>
      <c r="QSI61" s="69"/>
      <c r="QSJ61" s="69"/>
      <c r="QSK61" s="69"/>
      <c r="QSL61" s="69"/>
      <c r="QSM61" s="69"/>
      <c r="QSN61" s="69"/>
      <c r="QSO61" s="69"/>
      <c r="QSP61" s="69"/>
      <c r="QSQ61" s="69"/>
      <c r="QSR61" s="69"/>
      <c r="QSS61" s="69"/>
      <c r="QST61" s="69"/>
      <c r="QSU61" s="69"/>
      <c r="QSV61" s="69"/>
      <c r="QSW61" s="69"/>
      <c r="QSX61" s="69"/>
      <c r="QSY61" s="69"/>
      <c r="QSZ61" s="69"/>
      <c r="QTA61" s="69"/>
      <c r="QTB61" s="69"/>
      <c r="QTC61" s="69"/>
      <c r="QTD61" s="69"/>
      <c r="QTE61" s="69"/>
      <c r="QTF61" s="69"/>
      <c r="QTG61" s="69"/>
      <c r="QTH61" s="69"/>
      <c r="QTI61" s="69"/>
      <c r="QTJ61" s="69"/>
      <c r="QTK61" s="69"/>
      <c r="QTL61" s="69"/>
      <c r="QTM61" s="69"/>
      <c r="QTN61" s="69"/>
      <c r="QTO61" s="69"/>
      <c r="QTP61" s="69"/>
      <c r="QTQ61" s="69"/>
      <c r="QTR61" s="69"/>
      <c r="QTS61" s="69"/>
      <c r="QTT61" s="69"/>
      <c r="QTU61" s="69"/>
      <c r="QTV61" s="69"/>
      <c r="QTW61" s="69"/>
      <c r="QTX61" s="69"/>
      <c r="QTY61" s="69"/>
      <c r="QTZ61" s="69"/>
      <c r="QUA61" s="69"/>
      <c r="QUB61" s="69"/>
      <c r="QUC61" s="69"/>
      <c r="QUD61" s="69"/>
      <c r="QUE61" s="69"/>
      <c r="QUF61" s="69"/>
      <c r="QUG61" s="69"/>
      <c r="QUH61" s="69"/>
      <c r="QUI61" s="69"/>
      <c r="QUJ61" s="69"/>
      <c r="QUK61" s="69"/>
      <c r="QUL61" s="69"/>
      <c r="QUM61" s="69"/>
      <c r="QUN61" s="69"/>
      <c r="QUO61" s="69"/>
      <c r="QUP61" s="69"/>
      <c r="QUQ61" s="69"/>
      <c r="QUR61" s="69"/>
      <c r="QUS61" s="69"/>
      <c r="QUT61" s="69"/>
      <c r="QUU61" s="69"/>
      <c r="QUV61" s="69"/>
      <c r="QUW61" s="69"/>
      <c r="QUX61" s="69"/>
      <c r="QUY61" s="69"/>
      <c r="QUZ61" s="69"/>
      <c r="QVA61" s="69"/>
      <c r="QVB61" s="69"/>
      <c r="QVC61" s="69"/>
      <c r="QVD61" s="69"/>
      <c r="QVE61" s="69"/>
      <c r="QVF61" s="69"/>
      <c r="QVG61" s="69"/>
      <c r="QVH61" s="69"/>
      <c r="QVI61" s="69"/>
      <c r="QVJ61" s="69"/>
      <c r="QVK61" s="69"/>
      <c r="QVL61" s="69"/>
      <c r="QVM61" s="69"/>
      <c r="QVN61" s="69"/>
      <c r="QVO61" s="69"/>
      <c r="QVP61" s="69"/>
      <c r="QVQ61" s="69"/>
      <c r="QVR61" s="69"/>
      <c r="QVS61" s="69"/>
      <c r="QVT61" s="69"/>
      <c r="QVU61" s="69"/>
      <c r="QVV61" s="69"/>
      <c r="QVW61" s="69"/>
      <c r="QVX61" s="69"/>
      <c r="QVY61" s="69"/>
      <c r="QVZ61" s="69"/>
      <c r="QWA61" s="69"/>
      <c r="QWB61" s="69"/>
      <c r="QWC61" s="69"/>
      <c r="QWD61" s="69"/>
      <c r="QWE61" s="69"/>
      <c r="QWF61" s="69"/>
      <c r="QWG61" s="69"/>
      <c r="QWH61" s="69"/>
      <c r="QWI61" s="69"/>
      <c r="QWJ61" s="69"/>
      <c r="QWK61" s="69"/>
      <c r="QWL61" s="69"/>
      <c r="QWM61" s="69"/>
      <c r="QWN61" s="69"/>
      <c r="QWO61" s="69"/>
      <c r="QWP61" s="69"/>
      <c r="QWQ61" s="69"/>
      <c r="QWR61" s="69"/>
      <c r="QWS61" s="69"/>
      <c r="QWT61" s="69"/>
      <c r="QWU61" s="69"/>
      <c r="QWV61" s="69"/>
      <c r="QWW61" s="69"/>
      <c r="QWX61" s="69"/>
      <c r="QWY61" s="69"/>
      <c r="QWZ61" s="69"/>
      <c r="QXA61" s="69"/>
      <c r="QXB61" s="69"/>
      <c r="QXC61" s="69"/>
      <c r="QXD61" s="69"/>
      <c r="QXE61" s="69"/>
      <c r="QXF61" s="69"/>
      <c r="QXG61" s="69"/>
      <c r="QXH61" s="69"/>
      <c r="QXI61" s="69"/>
      <c r="QXJ61" s="69"/>
      <c r="QXK61" s="69"/>
      <c r="QXL61" s="69"/>
      <c r="QXM61" s="69"/>
      <c r="QXN61" s="69"/>
      <c r="QXO61" s="69"/>
      <c r="QXP61" s="69"/>
      <c r="QXQ61" s="69"/>
      <c r="QXR61" s="69"/>
      <c r="QXS61" s="69"/>
      <c r="QXT61" s="69"/>
      <c r="QXU61" s="69"/>
      <c r="QXV61" s="69"/>
      <c r="QXW61" s="69"/>
      <c r="QXX61" s="69"/>
      <c r="QXY61" s="69"/>
      <c r="QXZ61" s="69"/>
      <c r="QYA61" s="69"/>
      <c r="QYB61" s="69"/>
      <c r="QYC61" s="69"/>
      <c r="QYD61" s="69"/>
      <c r="QYE61" s="69"/>
      <c r="QYF61" s="69"/>
      <c r="QYG61" s="69"/>
      <c r="QYH61" s="69"/>
      <c r="QYI61" s="69"/>
      <c r="QYJ61" s="69"/>
      <c r="QYK61" s="69"/>
      <c r="QYL61" s="69"/>
      <c r="QYM61" s="69"/>
      <c r="QYN61" s="69"/>
      <c r="QYO61" s="69"/>
      <c r="QYP61" s="69"/>
      <c r="QYQ61" s="69"/>
      <c r="QYR61" s="69"/>
      <c r="QYS61" s="69"/>
      <c r="QYT61" s="69"/>
      <c r="QYU61" s="69"/>
      <c r="QYV61" s="69"/>
      <c r="QYW61" s="69"/>
      <c r="QYX61" s="69"/>
      <c r="QYY61" s="69"/>
      <c r="QYZ61" s="69"/>
      <c r="QZA61" s="69"/>
      <c r="QZB61" s="69"/>
      <c r="QZC61" s="69"/>
      <c r="QZD61" s="69"/>
      <c r="QZE61" s="69"/>
      <c r="QZF61" s="69"/>
      <c r="QZG61" s="69"/>
      <c r="QZH61" s="69"/>
      <c r="QZI61" s="69"/>
      <c r="QZJ61" s="69"/>
      <c r="QZK61" s="69"/>
      <c r="QZL61" s="69"/>
      <c r="QZM61" s="69"/>
      <c r="QZN61" s="69"/>
      <c r="QZO61" s="69"/>
      <c r="QZP61" s="69"/>
      <c r="QZQ61" s="69"/>
      <c r="QZR61" s="69"/>
      <c r="QZS61" s="69"/>
      <c r="QZT61" s="69"/>
      <c r="QZU61" s="69"/>
      <c r="QZV61" s="69"/>
      <c r="QZW61" s="69"/>
      <c r="QZX61" s="69"/>
      <c r="QZY61" s="69"/>
      <c r="QZZ61" s="69"/>
      <c r="RAA61" s="69"/>
      <c r="RAB61" s="69"/>
      <c r="RAC61" s="69"/>
      <c r="RAD61" s="69"/>
      <c r="RAE61" s="69"/>
      <c r="RAF61" s="69"/>
      <c r="RAG61" s="69"/>
      <c r="RAH61" s="69"/>
      <c r="RAI61" s="69"/>
      <c r="RAJ61" s="69"/>
      <c r="RAK61" s="69"/>
      <c r="RAL61" s="69"/>
      <c r="RAM61" s="69"/>
      <c r="RAN61" s="69"/>
      <c r="RAO61" s="69"/>
      <c r="RAP61" s="69"/>
      <c r="RAQ61" s="69"/>
      <c r="RAR61" s="69"/>
      <c r="RAS61" s="69"/>
      <c r="RAT61" s="69"/>
      <c r="RAU61" s="69"/>
      <c r="RAV61" s="69"/>
      <c r="RAW61" s="69"/>
      <c r="RAX61" s="69"/>
      <c r="RAY61" s="69"/>
      <c r="RAZ61" s="69"/>
      <c r="RBA61" s="69"/>
      <c r="RBB61" s="69"/>
      <c r="RBC61" s="69"/>
      <c r="RBD61" s="69"/>
      <c r="RBE61" s="69"/>
      <c r="RBF61" s="69"/>
      <c r="RBG61" s="69"/>
      <c r="RBH61" s="69"/>
      <c r="RBI61" s="69"/>
      <c r="RBJ61" s="69"/>
      <c r="RBK61" s="69"/>
      <c r="RBL61" s="69"/>
      <c r="RBM61" s="69"/>
      <c r="RBN61" s="69"/>
      <c r="RBO61" s="69"/>
      <c r="RBP61" s="69"/>
      <c r="RBQ61" s="69"/>
      <c r="RBR61" s="69"/>
      <c r="RBS61" s="69"/>
      <c r="RBT61" s="69"/>
      <c r="RBU61" s="69"/>
      <c r="RBV61" s="69"/>
      <c r="RBW61" s="69"/>
      <c r="RBX61" s="69"/>
      <c r="RBY61" s="69"/>
      <c r="RBZ61" s="69"/>
      <c r="RCA61" s="69"/>
      <c r="RCB61" s="69"/>
      <c r="RCC61" s="69"/>
      <c r="RCD61" s="69"/>
      <c r="RCE61" s="69"/>
      <c r="RCF61" s="69"/>
      <c r="RCG61" s="69"/>
      <c r="RCH61" s="69"/>
      <c r="RCI61" s="69"/>
      <c r="RCJ61" s="69"/>
      <c r="RCK61" s="69"/>
      <c r="RCL61" s="69"/>
      <c r="RCM61" s="69"/>
      <c r="RCN61" s="69"/>
      <c r="RCO61" s="69"/>
      <c r="RCP61" s="69"/>
      <c r="RCQ61" s="69"/>
      <c r="RCR61" s="69"/>
      <c r="RCS61" s="69"/>
      <c r="RCT61" s="69"/>
      <c r="RCU61" s="69"/>
      <c r="RCV61" s="69"/>
      <c r="RCW61" s="69"/>
      <c r="RCX61" s="69"/>
      <c r="RCY61" s="69"/>
      <c r="RCZ61" s="69"/>
      <c r="RDA61" s="69"/>
      <c r="RDB61" s="69"/>
      <c r="RDC61" s="69"/>
      <c r="RDD61" s="69"/>
      <c r="RDE61" s="69"/>
      <c r="RDF61" s="69"/>
      <c r="RDG61" s="69"/>
      <c r="RDH61" s="69"/>
      <c r="RDI61" s="69"/>
      <c r="RDJ61" s="69"/>
      <c r="RDK61" s="69"/>
      <c r="RDL61" s="69"/>
      <c r="RDM61" s="69"/>
      <c r="RDN61" s="69"/>
      <c r="RDO61" s="69"/>
      <c r="RDP61" s="69"/>
      <c r="RDQ61" s="69"/>
      <c r="RDR61" s="69"/>
      <c r="RDS61" s="69"/>
      <c r="RDT61" s="69"/>
      <c r="RDU61" s="69"/>
      <c r="RDV61" s="69"/>
      <c r="RDW61" s="69"/>
      <c r="RDX61" s="69"/>
      <c r="RDY61" s="69"/>
      <c r="RDZ61" s="69"/>
      <c r="REA61" s="69"/>
      <c r="REB61" s="69"/>
      <c r="REC61" s="69"/>
      <c r="RED61" s="69"/>
      <c r="REE61" s="69"/>
      <c r="REF61" s="69"/>
      <c r="REG61" s="69"/>
      <c r="REH61" s="69"/>
      <c r="REI61" s="69"/>
      <c r="REJ61" s="69"/>
      <c r="REK61" s="69"/>
      <c r="REL61" s="69"/>
      <c r="REM61" s="69"/>
      <c r="REN61" s="69"/>
      <c r="REO61" s="69"/>
      <c r="REP61" s="69"/>
      <c r="REQ61" s="69"/>
      <c r="RER61" s="69"/>
      <c r="RES61" s="69"/>
      <c r="RET61" s="69"/>
      <c r="REU61" s="69"/>
      <c r="REV61" s="69"/>
      <c r="REW61" s="69"/>
      <c r="REX61" s="69"/>
      <c r="REY61" s="69"/>
      <c r="REZ61" s="69"/>
      <c r="RFA61" s="69"/>
      <c r="RFB61" s="69"/>
      <c r="RFC61" s="69"/>
      <c r="RFD61" s="69"/>
      <c r="RFE61" s="69"/>
      <c r="RFF61" s="69"/>
      <c r="RFG61" s="69"/>
      <c r="RFH61" s="69"/>
      <c r="RFI61" s="69"/>
      <c r="RFJ61" s="69"/>
      <c r="RFK61" s="69"/>
      <c r="RFL61" s="69"/>
      <c r="RFM61" s="69"/>
      <c r="RFN61" s="69"/>
      <c r="RFO61" s="69"/>
      <c r="RFP61" s="69"/>
      <c r="RFQ61" s="69"/>
      <c r="RFR61" s="69"/>
      <c r="RFS61" s="69"/>
      <c r="RFT61" s="69"/>
      <c r="RFU61" s="69"/>
      <c r="RFV61" s="69"/>
      <c r="RFW61" s="69"/>
      <c r="RFX61" s="69"/>
      <c r="RFY61" s="69"/>
      <c r="RFZ61" s="69"/>
      <c r="RGA61" s="69"/>
      <c r="RGB61" s="69"/>
      <c r="RGC61" s="69"/>
      <c r="RGD61" s="69"/>
      <c r="RGE61" s="69"/>
      <c r="RGF61" s="69"/>
      <c r="RGG61" s="69"/>
      <c r="RGH61" s="69"/>
      <c r="RGI61" s="69"/>
      <c r="RGJ61" s="69"/>
      <c r="RGK61" s="69"/>
      <c r="RGL61" s="69"/>
      <c r="RGM61" s="69"/>
      <c r="RGN61" s="69"/>
      <c r="RGO61" s="69"/>
      <c r="RGP61" s="69"/>
      <c r="RGQ61" s="69"/>
      <c r="RGR61" s="69"/>
      <c r="RGS61" s="69"/>
      <c r="RGT61" s="69"/>
      <c r="RGU61" s="69"/>
      <c r="RGV61" s="69"/>
      <c r="RGW61" s="69"/>
      <c r="RGX61" s="69"/>
      <c r="RGY61" s="69"/>
      <c r="RGZ61" s="69"/>
      <c r="RHA61" s="69"/>
      <c r="RHB61" s="69"/>
      <c r="RHC61" s="69"/>
      <c r="RHD61" s="69"/>
      <c r="RHE61" s="69"/>
      <c r="RHF61" s="69"/>
      <c r="RHG61" s="69"/>
      <c r="RHH61" s="69"/>
      <c r="RHI61" s="69"/>
      <c r="RHJ61" s="69"/>
      <c r="RHK61" s="69"/>
      <c r="RHL61" s="69"/>
      <c r="RHM61" s="69"/>
      <c r="RHN61" s="69"/>
      <c r="RHO61" s="69"/>
      <c r="RHP61" s="69"/>
      <c r="RHQ61" s="69"/>
      <c r="RHR61" s="69"/>
      <c r="RHS61" s="69"/>
      <c r="RHT61" s="69"/>
      <c r="RHU61" s="69"/>
      <c r="RHV61" s="69"/>
      <c r="RHW61" s="69"/>
      <c r="RHX61" s="69"/>
      <c r="RHY61" s="69"/>
      <c r="RHZ61" s="69"/>
      <c r="RIA61" s="69"/>
      <c r="RIB61" s="69"/>
      <c r="RIC61" s="69"/>
      <c r="RID61" s="69"/>
      <c r="RIE61" s="69"/>
      <c r="RIF61" s="69"/>
      <c r="RIG61" s="69"/>
      <c r="RIH61" s="69"/>
      <c r="RII61" s="69"/>
      <c r="RIJ61" s="69"/>
      <c r="RIK61" s="69"/>
      <c r="RIL61" s="69"/>
      <c r="RIM61" s="69"/>
      <c r="RIN61" s="69"/>
      <c r="RIO61" s="69"/>
      <c r="RIP61" s="69"/>
      <c r="RIQ61" s="69"/>
      <c r="RIR61" s="69"/>
      <c r="RIS61" s="69"/>
      <c r="RIT61" s="69"/>
      <c r="RIU61" s="69"/>
      <c r="RIV61" s="69"/>
      <c r="RIW61" s="69"/>
      <c r="RIX61" s="69"/>
      <c r="RIY61" s="69"/>
      <c r="RIZ61" s="69"/>
      <c r="RJA61" s="69"/>
      <c r="RJB61" s="69"/>
      <c r="RJC61" s="69"/>
      <c r="RJD61" s="69"/>
      <c r="RJE61" s="69"/>
      <c r="RJF61" s="69"/>
      <c r="RJG61" s="69"/>
      <c r="RJH61" s="69"/>
      <c r="RJI61" s="69"/>
      <c r="RJJ61" s="69"/>
      <c r="RJK61" s="69"/>
      <c r="RJL61" s="69"/>
      <c r="RJM61" s="69"/>
      <c r="RJN61" s="69"/>
      <c r="RJO61" s="69"/>
      <c r="RJP61" s="69"/>
      <c r="RJQ61" s="69"/>
      <c r="RJR61" s="69"/>
      <c r="RJS61" s="69"/>
      <c r="RJT61" s="69"/>
      <c r="RJU61" s="69"/>
      <c r="RJV61" s="69"/>
      <c r="RJW61" s="69"/>
      <c r="RJX61" s="69"/>
      <c r="RJY61" s="69"/>
      <c r="RJZ61" s="69"/>
      <c r="RKA61" s="69"/>
      <c r="RKB61" s="69"/>
      <c r="RKC61" s="69"/>
      <c r="RKD61" s="69"/>
      <c r="RKE61" s="69"/>
      <c r="RKF61" s="69"/>
      <c r="RKG61" s="69"/>
      <c r="RKH61" s="69"/>
      <c r="RKI61" s="69"/>
      <c r="RKJ61" s="69"/>
      <c r="RKK61" s="69"/>
      <c r="RKL61" s="69"/>
      <c r="RKM61" s="69"/>
      <c r="RKN61" s="69"/>
      <c r="RKO61" s="69"/>
      <c r="RKP61" s="69"/>
      <c r="RKQ61" s="69"/>
      <c r="RKR61" s="69"/>
      <c r="RKS61" s="69"/>
      <c r="RKT61" s="69"/>
      <c r="RKU61" s="69"/>
      <c r="RKV61" s="69"/>
      <c r="RKW61" s="69"/>
      <c r="RKX61" s="69"/>
      <c r="RKY61" s="69"/>
      <c r="RKZ61" s="69"/>
      <c r="RLA61" s="69"/>
      <c r="RLB61" s="69"/>
      <c r="RLC61" s="69"/>
      <c r="RLD61" s="69"/>
      <c r="RLE61" s="69"/>
      <c r="RLF61" s="69"/>
      <c r="RLG61" s="69"/>
      <c r="RLH61" s="69"/>
      <c r="RLI61" s="69"/>
      <c r="RLJ61" s="69"/>
      <c r="RLK61" s="69"/>
      <c r="RLL61" s="69"/>
      <c r="RLM61" s="69"/>
      <c r="RLN61" s="69"/>
      <c r="RLO61" s="69"/>
      <c r="RLP61" s="69"/>
      <c r="RLQ61" s="69"/>
      <c r="RLR61" s="69"/>
      <c r="RLS61" s="69"/>
      <c r="RLT61" s="69"/>
      <c r="RLU61" s="69"/>
      <c r="RLV61" s="69"/>
      <c r="RLW61" s="69"/>
      <c r="RLX61" s="69"/>
      <c r="RLY61" s="69"/>
      <c r="RLZ61" s="69"/>
      <c r="RMA61" s="69"/>
      <c r="RMB61" s="69"/>
      <c r="RMC61" s="69"/>
      <c r="RMD61" s="69"/>
      <c r="RME61" s="69"/>
      <c r="RMF61" s="69"/>
      <c r="RMG61" s="69"/>
      <c r="RMH61" s="69"/>
      <c r="RMI61" s="69"/>
      <c r="RMJ61" s="69"/>
      <c r="RMK61" s="69"/>
      <c r="RML61" s="69"/>
      <c r="RMM61" s="69"/>
      <c r="RMN61" s="69"/>
      <c r="RMO61" s="69"/>
      <c r="RMP61" s="69"/>
      <c r="RMQ61" s="69"/>
      <c r="RMR61" s="69"/>
      <c r="RMS61" s="69"/>
      <c r="RMT61" s="69"/>
      <c r="RMU61" s="69"/>
      <c r="RMV61" s="69"/>
      <c r="RMW61" s="69"/>
      <c r="RMX61" s="69"/>
      <c r="RMY61" s="69"/>
      <c r="RMZ61" s="69"/>
      <c r="RNA61" s="69"/>
      <c r="RNB61" s="69"/>
      <c r="RNC61" s="69"/>
      <c r="RND61" s="69"/>
      <c r="RNE61" s="69"/>
      <c r="RNF61" s="69"/>
      <c r="RNG61" s="69"/>
      <c r="RNH61" s="69"/>
      <c r="RNI61" s="69"/>
      <c r="RNJ61" s="69"/>
      <c r="RNK61" s="69"/>
      <c r="RNL61" s="69"/>
      <c r="RNM61" s="69"/>
      <c r="RNN61" s="69"/>
      <c r="RNO61" s="69"/>
      <c r="RNP61" s="69"/>
      <c r="RNQ61" s="69"/>
      <c r="RNR61" s="69"/>
      <c r="RNS61" s="69"/>
      <c r="RNT61" s="69"/>
      <c r="RNU61" s="69"/>
      <c r="RNV61" s="69"/>
      <c r="RNW61" s="69"/>
      <c r="RNX61" s="69"/>
      <c r="RNY61" s="69"/>
      <c r="RNZ61" s="69"/>
      <c r="ROA61" s="69"/>
      <c r="ROB61" s="69"/>
      <c r="ROC61" s="69"/>
      <c r="ROD61" s="69"/>
      <c r="ROE61" s="69"/>
      <c r="ROF61" s="69"/>
      <c r="ROG61" s="69"/>
      <c r="ROH61" s="69"/>
      <c r="ROI61" s="69"/>
      <c r="ROJ61" s="69"/>
      <c r="ROK61" s="69"/>
      <c r="ROL61" s="69"/>
      <c r="ROM61" s="69"/>
      <c r="RON61" s="69"/>
      <c r="ROO61" s="69"/>
      <c r="ROP61" s="69"/>
      <c r="ROQ61" s="69"/>
      <c r="ROR61" s="69"/>
      <c r="ROS61" s="69"/>
      <c r="ROT61" s="69"/>
      <c r="ROU61" s="69"/>
      <c r="ROV61" s="69"/>
      <c r="ROW61" s="69"/>
      <c r="ROX61" s="69"/>
      <c r="ROY61" s="69"/>
      <c r="ROZ61" s="69"/>
      <c r="RPA61" s="69"/>
      <c r="RPB61" s="69"/>
      <c r="RPC61" s="69"/>
      <c r="RPD61" s="69"/>
      <c r="RPE61" s="69"/>
      <c r="RPF61" s="69"/>
      <c r="RPG61" s="69"/>
      <c r="RPH61" s="69"/>
      <c r="RPI61" s="69"/>
      <c r="RPJ61" s="69"/>
      <c r="RPK61" s="69"/>
      <c r="RPL61" s="69"/>
      <c r="RPM61" s="69"/>
      <c r="RPN61" s="69"/>
      <c r="RPO61" s="69"/>
      <c r="RPP61" s="69"/>
      <c r="RPQ61" s="69"/>
      <c r="RPR61" s="69"/>
      <c r="RPS61" s="69"/>
      <c r="RPT61" s="69"/>
      <c r="RPU61" s="69"/>
      <c r="RPV61" s="69"/>
      <c r="RPW61" s="69"/>
      <c r="RPX61" s="69"/>
      <c r="RPY61" s="69"/>
      <c r="RPZ61" s="69"/>
      <c r="RQA61" s="69"/>
      <c r="RQB61" s="69"/>
      <c r="RQC61" s="69"/>
      <c r="RQD61" s="69"/>
      <c r="RQE61" s="69"/>
      <c r="RQF61" s="69"/>
      <c r="RQG61" s="69"/>
      <c r="RQH61" s="69"/>
      <c r="RQI61" s="69"/>
      <c r="RQJ61" s="69"/>
      <c r="RQK61" s="69"/>
      <c r="RQL61" s="69"/>
      <c r="RQM61" s="69"/>
      <c r="RQN61" s="69"/>
      <c r="RQO61" s="69"/>
      <c r="RQP61" s="69"/>
      <c r="RQQ61" s="69"/>
      <c r="RQR61" s="69"/>
      <c r="RQS61" s="69"/>
      <c r="RQT61" s="69"/>
      <c r="RQU61" s="69"/>
      <c r="RQV61" s="69"/>
      <c r="RQW61" s="69"/>
      <c r="RQX61" s="69"/>
      <c r="RQY61" s="69"/>
      <c r="RQZ61" s="69"/>
      <c r="RRA61" s="69"/>
      <c r="RRB61" s="69"/>
      <c r="RRC61" s="69"/>
      <c r="RRD61" s="69"/>
      <c r="RRE61" s="69"/>
      <c r="RRF61" s="69"/>
      <c r="RRG61" s="69"/>
      <c r="RRH61" s="69"/>
      <c r="RRI61" s="69"/>
      <c r="RRJ61" s="69"/>
      <c r="RRK61" s="69"/>
      <c r="RRL61" s="69"/>
      <c r="RRM61" s="69"/>
      <c r="RRN61" s="69"/>
      <c r="RRO61" s="69"/>
      <c r="RRP61" s="69"/>
      <c r="RRQ61" s="69"/>
      <c r="RRR61" s="69"/>
      <c r="RRS61" s="69"/>
      <c r="RRT61" s="69"/>
      <c r="RRU61" s="69"/>
      <c r="RRV61" s="69"/>
      <c r="RRW61" s="69"/>
      <c r="RRX61" s="69"/>
      <c r="RRY61" s="69"/>
      <c r="RRZ61" s="69"/>
      <c r="RSA61" s="69"/>
      <c r="RSB61" s="69"/>
      <c r="RSC61" s="69"/>
      <c r="RSD61" s="69"/>
      <c r="RSE61" s="69"/>
      <c r="RSF61" s="69"/>
      <c r="RSG61" s="69"/>
      <c r="RSH61" s="69"/>
      <c r="RSI61" s="69"/>
      <c r="RSJ61" s="69"/>
      <c r="RSK61" s="69"/>
      <c r="RSL61" s="69"/>
      <c r="RSM61" s="69"/>
      <c r="RSN61" s="69"/>
      <c r="RSO61" s="69"/>
      <c r="RSP61" s="69"/>
      <c r="RSQ61" s="69"/>
      <c r="RSR61" s="69"/>
      <c r="RSS61" s="69"/>
      <c r="RST61" s="69"/>
      <c r="RSU61" s="69"/>
      <c r="RSV61" s="69"/>
      <c r="RSW61" s="69"/>
      <c r="RSX61" s="69"/>
      <c r="RSY61" s="69"/>
      <c r="RSZ61" s="69"/>
      <c r="RTA61" s="69"/>
      <c r="RTB61" s="69"/>
      <c r="RTC61" s="69"/>
      <c r="RTD61" s="69"/>
      <c r="RTE61" s="69"/>
      <c r="RTF61" s="69"/>
      <c r="RTG61" s="69"/>
      <c r="RTH61" s="69"/>
      <c r="RTI61" s="69"/>
      <c r="RTJ61" s="69"/>
      <c r="RTK61" s="69"/>
      <c r="RTL61" s="69"/>
      <c r="RTM61" s="69"/>
      <c r="RTN61" s="69"/>
      <c r="RTO61" s="69"/>
      <c r="RTP61" s="69"/>
      <c r="RTQ61" s="69"/>
      <c r="RTR61" s="69"/>
      <c r="RTS61" s="69"/>
      <c r="RTT61" s="69"/>
      <c r="RTU61" s="69"/>
      <c r="RTV61" s="69"/>
      <c r="RTW61" s="69"/>
      <c r="RTX61" s="69"/>
      <c r="RTY61" s="69"/>
      <c r="RTZ61" s="69"/>
      <c r="RUA61" s="69"/>
      <c r="RUB61" s="69"/>
      <c r="RUC61" s="69"/>
      <c r="RUD61" s="69"/>
      <c r="RUE61" s="69"/>
      <c r="RUF61" s="69"/>
      <c r="RUG61" s="69"/>
      <c r="RUH61" s="69"/>
      <c r="RUI61" s="69"/>
      <c r="RUJ61" s="69"/>
      <c r="RUK61" s="69"/>
      <c r="RUL61" s="69"/>
      <c r="RUM61" s="69"/>
      <c r="RUN61" s="69"/>
      <c r="RUO61" s="69"/>
      <c r="RUP61" s="69"/>
      <c r="RUQ61" s="69"/>
      <c r="RUR61" s="69"/>
      <c r="RUS61" s="69"/>
      <c r="RUT61" s="69"/>
      <c r="RUU61" s="69"/>
      <c r="RUV61" s="69"/>
      <c r="RUW61" s="69"/>
      <c r="RUX61" s="69"/>
      <c r="RUY61" s="69"/>
      <c r="RUZ61" s="69"/>
      <c r="RVA61" s="69"/>
      <c r="RVB61" s="69"/>
      <c r="RVC61" s="69"/>
      <c r="RVD61" s="69"/>
      <c r="RVE61" s="69"/>
      <c r="RVF61" s="69"/>
      <c r="RVG61" s="69"/>
      <c r="RVH61" s="69"/>
      <c r="RVI61" s="69"/>
      <c r="RVJ61" s="69"/>
      <c r="RVK61" s="69"/>
      <c r="RVL61" s="69"/>
      <c r="RVM61" s="69"/>
      <c r="RVN61" s="69"/>
      <c r="RVO61" s="69"/>
      <c r="RVP61" s="69"/>
      <c r="RVQ61" s="69"/>
      <c r="RVR61" s="69"/>
      <c r="RVS61" s="69"/>
      <c r="RVT61" s="69"/>
      <c r="RVU61" s="69"/>
      <c r="RVV61" s="69"/>
      <c r="RVW61" s="69"/>
      <c r="RVX61" s="69"/>
      <c r="RVY61" s="69"/>
      <c r="RVZ61" s="69"/>
      <c r="RWA61" s="69"/>
      <c r="RWB61" s="69"/>
      <c r="RWC61" s="69"/>
      <c r="RWD61" s="69"/>
      <c r="RWE61" s="69"/>
      <c r="RWF61" s="69"/>
      <c r="RWG61" s="69"/>
      <c r="RWH61" s="69"/>
      <c r="RWI61" s="69"/>
      <c r="RWJ61" s="69"/>
      <c r="RWK61" s="69"/>
      <c r="RWL61" s="69"/>
      <c r="RWM61" s="69"/>
      <c r="RWN61" s="69"/>
      <c r="RWO61" s="69"/>
      <c r="RWP61" s="69"/>
      <c r="RWQ61" s="69"/>
      <c r="RWR61" s="69"/>
      <c r="RWS61" s="69"/>
      <c r="RWT61" s="69"/>
      <c r="RWU61" s="69"/>
      <c r="RWV61" s="69"/>
      <c r="RWW61" s="69"/>
      <c r="RWX61" s="69"/>
      <c r="RWY61" s="69"/>
      <c r="RWZ61" s="69"/>
      <c r="RXA61" s="69"/>
      <c r="RXB61" s="69"/>
      <c r="RXC61" s="69"/>
      <c r="RXD61" s="69"/>
      <c r="RXE61" s="69"/>
      <c r="RXF61" s="69"/>
      <c r="RXG61" s="69"/>
      <c r="RXH61" s="69"/>
      <c r="RXI61" s="69"/>
      <c r="RXJ61" s="69"/>
      <c r="RXK61" s="69"/>
      <c r="RXL61" s="69"/>
      <c r="RXM61" s="69"/>
      <c r="RXN61" s="69"/>
      <c r="RXO61" s="69"/>
      <c r="RXP61" s="69"/>
      <c r="RXQ61" s="69"/>
      <c r="RXR61" s="69"/>
      <c r="RXS61" s="69"/>
      <c r="RXT61" s="69"/>
      <c r="RXU61" s="69"/>
      <c r="RXV61" s="69"/>
      <c r="RXW61" s="69"/>
      <c r="RXX61" s="69"/>
      <c r="RXY61" s="69"/>
      <c r="RXZ61" s="69"/>
      <c r="RYA61" s="69"/>
      <c r="RYB61" s="69"/>
      <c r="RYC61" s="69"/>
      <c r="RYD61" s="69"/>
      <c r="RYE61" s="69"/>
      <c r="RYF61" s="69"/>
      <c r="RYG61" s="69"/>
      <c r="RYH61" s="69"/>
      <c r="RYI61" s="69"/>
      <c r="RYJ61" s="69"/>
      <c r="RYK61" s="69"/>
      <c r="RYL61" s="69"/>
      <c r="RYM61" s="69"/>
      <c r="RYN61" s="69"/>
      <c r="RYO61" s="69"/>
      <c r="RYP61" s="69"/>
      <c r="RYQ61" s="69"/>
      <c r="RYR61" s="69"/>
      <c r="RYS61" s="69"/>
      <c r="RYT61" s="69"/>
      <c r="RYU61" s="69"/>
      <c r="RYV61" s="69"/>
      <c r="RYW61" s="69"/>
      <c r="RYX61" s="69"/>
      <c r="RYY61" s="69"/>
      <c r="RYZ61" s="69"/>
      <c r="RZA61" s="69"/>
      <c r="RZB61" s="69"/>
      <c r="RZC61" s="69"/>
      <c r="RZD61" s="69"/>
      <c r="RZE61" s="69"/>
      <c r="RZF61" s="69"/>
      <c r="RZG61" s="69"/>
      <c r="RZH61" s="69"/>
      <c r="RZI61" s="69"/>
      <c r="RZJ61" s="69"/>
      <c r="RZK61" s="69"/>
      <c r="RZL61" s="69"/>
      <c r="RZM61" s="69"/>
      <c r="RZN61" s="69"/>
      <c r="RZO61" s="69"/>
      <c r="RZP61" s="69"/>
      <c r="RZQ61" s="69"/>
      <c r="RZR61" s="69"/>
      <c r="RZS61" s="69"/>
      <c r="RZT61" s="69"/>
      <c r="RZU61" s="69"/>
      <c r="RZV61" s="69"/>
      <c r="RZW61" s="69"/>
      <c r="RZX61" s="69"/>
      <c r="RZY61" s="69"/>
      <c r="RZZ61" s="69"/>
      <c r="SAA61" s="69"/>
      <c r="SAB61" s="69"/>
      <c r="SAC61" s="69"/>
      <c r="SAD61" s="69"/>
      <c r="SAE61" s="69"/>
      <c r="SAF61" s="69"/>
      <c r="SAG61" s="69"/>
      <c r="SAH61" s="69"/>
      <c r="SAI61" s="69"/>
      <c r="SAJ61" s="69"/>
      <c r="SAK61" s="69"/>
      <c r="SAL61" s="69"/>
      <c r="SAM61" s="69"/>
      <c r="SAN61" s="69"/>
      <c r="SAO61" s="69"/>
      <c r="SAP61" s="69"/>
      <c r="SAQ61" s="69"/>
      <c r="SAR61" s="69"/>
      <c r="SAS61" s="69"/>
      <c r="SAT61" s="69"/>
      <c r="SAU61" s="69"/>
      <c r="SAV61" s="69"/>
      <c r="SAW61" s="69"/>
      <c r="SAX61" s="69"/>
      <c r="SAY61" s="69"/>
      <c r="SAZ61" s="69"/>
      <c r="SBA61" s="69"/>
      <c r="SBB61" s="69"/>
      <c r="SBC61" s="69"/>
      <c r="SBD61" s="69"/>
      <c r="SBE61" s="69"/>
      <c r="SBF61" s="69"/>
      <c r="SBG61" s="69"/>
      <c r="SBH61" s="69"/>
      <c r="SBI61" s="69"/>
      <c r="SBJ61" s="69"/>
      <c r="SBK61" s="69"/>
      <c r="SBL61" s="69"/>
      <c r="SBM61" s="69"/>
      <c r="SBN61" s="69"/>
      <c r="SBO61" s="69"/>
      <c r="SBP61" s="69"/>
      <c r="SBQ61" s="69"/>
      <c r="SBR61" s="69"/>
      <c r="SBS61" s="69"/>
      <c r="SBT61" s="69"/>
      <c r="SBU61" s="69"/>
      <c r="SBV61" s="69"/>
      <c r="SBW61" s="69"/>
      <c r="SBX61" s="69"/>
      <c r="SBY61" s="69"/>
      <c r="SBZ61" s="69"/>
      <c r="SCA61" s="69"/>
      <c r="SCB61" s="69"/>
      <c r="SCC61" s="69"/>
      <c r="SCD61" s="69"/>
      <c r="SCE61" s="69"/>
      <c r="SCF61" s="69"/>
      <c r="SCG61" s="69"/>
      <c r="SCH61" s="69"/>
      <c r="SCI61" s="69"/>
      <c r="SCJ61" s="69"/>
      <c r="SCK61" s="69"/>
      <c r="SCL61" s="69"/>
      <c r="SCM61" s="69"/>
      <c r="SCN61" s="69"/>
      <c r="SCO61" s="69"/>
      <c r="SCP61" s="69"/>
      <c r="SCQ61" s="69"/>
      <c r="SCR61" s="69"/>
      <c r="SCS61" s="69"/>
      <c r="SCT61" s="69"/>
      <c r="SCU61" s="69"/>
      <c r="SCV61" s="69"/>
      <c r="SCW61" s="69"/>
      <c r="SCX61" s="69"/>
      <c r="SCY61" s="69"/>
      <c r="SCZ61" s="69"/>
      <c r="SDA61" s="69"/>
      <c r="SDB61" s="69"/>
      <c r="SDC61" s="69"/>
      <c r="SDD61" s="69"/>
      <c r="SDE61" s="69"/>
      <c r="SDF61" s="69"/>
      <c r="SDG61" s="69"/>
      <c r="SDH61" s="69"/>
      <c r="SDI61" s="69"/>
      <c r="SDJ61" s="69"/>
      <c r="SDK61" s="69"/>
      <c r="SDL61" s="69"/>
      <c r="SDM61" s="69"/>
      <c r="SDN61" s="69"/>
      <c r="SDO61" s="69"/>
      <c r="SDP61" s="69"/>
      <c r="SDQ61" s="69"/>
      <c r="SDR61" s="69"/>
      <c r="SDS61" s="69"/>
      <c r="SDT61" s="69"/>
      <c r="SDU61" s="69"/>
      <c r="SDV61" s="69"/>
      <c r="SDW61" s="69"/>
      <c r="SDX61" s="69"/>
      <c r="SDY61" s="69"/>
      <c r="SDZ61" s="69"/>
      <c r="SEA61" s="69"/>
      <c r="SEB61" s="69"/>
      <c r="SEC61" s="69"/>
      <c r="SED61" s="69"/>
      <c r="SEE61" s="69"/>
      <c r="SEF61" s="69"/>
      <c r="SEG61" s="69"/>
      <c r="SEH61" s="69"/>
      <c r="SEI61" s="69"/>
      <c r="SEJ61" s="69"/>
      <c r="SEK61" s="69"/>
      <c r="SEL61" s="69"/>
      <c r="SEM61" s="69"/>
      <c r="SEN61" s="69"/>
      <c r="SEO61" s="69"/>
      <c r="SEP61" s="69"/>
      <c r="SEQ61" s="69"/>
      <c r="SER61" s="69"/>
      <c r="SES61" s="69"/>
      <c r="SET61" s="69"/>
      <c r="SEU61" s="69"/>
      <c r="SEV61" s="69"/>
      <c r="SEW61" s="69"/>
      <c r="SEX61" s="69"/>
      <c r="SEY61" s="69"/>
      <c r="SEZ61" s="69"/>
      <c r="SFA61" s="69"/>
      <c r="SFB61" s="69"/>
      <c r="SFC61" s="69"/>
      <c r="SFD61" s="69"/>
      <c r="SFE61" s="69"/>
      <c r="SFF61" s="69"/>
      <c r="SFG61" s="69"/>
      <c r="SFH61" s="69"/>
      <c r="SFI61" s="69"/>
      <c r="SFJ61" s="69"/>
      <c r="SFK61" s="69"/>
      <c r="SFL61" s="69"/>
      <c r="SFM61" s="69"/>
      <c r="SFN61" s="69"/>
      <c r="SFO61" s="69"/>
      <c r="SFP61" s="69"/>
      <c r="SFQ61" s="69"/>
      <c r="SFR61" s="69"/>
      <c r="SFS61" s="69"/>
      <c r="SFT61" s="69"/>
      <c r="SFU61" s="69"/>
      <c r="SFV61" s="69"/>
      <c r="SFW61" s="69"/>
      <c r="SFX61" s="69"/>
      <c r="SFY61" s="69"/>
      <c r="SFZ61" s="69"/>
      <c r="SGA61" s="69"/>
      <c r="SGB61" s="69"/>
      <c r="SGC61" s="69"/>
      <c r="SGD61" s="69"/>
      <c r="SGE61" s="69"/>
      <c r="SGF61" s="69"/>
      <c r="SGG61" s="69"/>
      <c r="SGH61" s="69"/>
      <c r="SGI61" s="69"/>
      <c r="SGJ61" s="69"/>
      <c r="SGK61" s="69"/>
      <c r="SGL61" s="69"/>
      <c r="SGM61" s="69"/>
      <c r="SGN61" s="69"/>
      <c r="SGO61" s="69"/>
      <c r="SGP61" s="69"/>
      <c r="SGQ61" s="69"/>
      <c r="SGR61" s="69"/>
      <c r="SGS61" s="69"/>
      <c r="SGT61" s="69"/>
      <c r="SGU61" s="69"/>
      <c r="SGV61" s="69"/>
      <c r="SGW61" s="69"/>
      <c r="SGX61" s="69"/>
      <c r="SGY61" s="69"/>
      <c r="SGZ61" s="69"/>
      <c r="SHA61" s="69"/>
      <c r="SHB61" s="69"/>
      <c r="SHC61" s="69"/>
      <c r="SHD61" s="69"/>
      <c r="SHE61" s="69"/>
      <c r="SHF61" s="69"/>
      <c r="SHG61" s="69"/>
      <c r="SHH61" s="69"/>
      <c r="SHI61" s="69"/>
      <c r="SHJ61" s="69"/>
      <c r="SHK61" s="69"/>
      <c r="SHL61" s="69"/>
      <c r="SHM61" s="69"/>
      <c r="SHN61" s="69"/>
      <c r="SHO61" s="69"/>
      <c r="SHP61" s="69"/>
      <c r="SHQ61" s="69"/>
      <c r="SHR61" s="69"/>
      <c r="SHS61" s="69"/>
      <c r="SHT61" s="69"/>
      <c r="SHU61" s="69"/>
      <c r="SHV61" s="69"/>
      <c r="SHW61" s="69"/>
      <c r="SHX61" s="69"/>
      <c r="SHY61" s="69"/>
      <c r="SHZ61" s="69"/>
      <c r="SIA61" s="69"/>
      <c r="SIB61" s="69"/>
      <c r="SIC61" s="69"/>
      <c r="SID61" s="69"/>
      <c r="SIE61" s="69"/>
      <c r="SIF61" s="69"/>
      <c r="SIG61" s="69"/>
      <c r="SIH61" s="69"/>
      <c r="SII61" s="69"/>
      <c r="SIJ61" s="69"/>
      <c r="SIK61" s="69"/>
      <c r="SIL61" s="69"/>
      <c r="SIM61" s="69"/>
      <c r="SIN61" s="69"/>
      <c r="SIO61" s="69"/>
      <c r="SIP61" s="69"/>
      <c r="SIQ61" s="69"/>
      <c r="SIR61" s="69"/>
      <c r="SIS61" s="69"/>
      <c r="SIT61" s="69"/>
      <c r="SIU61" s="69"/>
      <c r="SIV61" s="69"/>
      <c r="SIW61" s="69"/>
      <c r="SIX61" s="69"/>
      <c r="SIY61" s="69"/>
      <c r="SIZ61" s="69"/>
      <c r="SJA61" s="69"/>
      <c r="SJB61" s="69"/>
      <c r="SJC61" s="69"/>
      <c r="SJD61" s="69"/>
      <c r="SJE61" s="69"/>
      <c r="SJF61" s="69"/>
      <c r="SJG61" s="69"/>
      <c r="SJH61" s="69"/>
      <c r="SJI61" s="69"/>
      <c r="SJJ61" s="69"/>
      <c r="SJK61" s="69"/>
      <c r="SJL61" s="69"/>
      <c r="SJM61" s="69"/>
      <c r="SJN61" s="69"/>
      <c r="SJO61" s="69"/>
      <c r="SJP61" s="69"/>
      <c r="SJQ61" s="69"/>
      <c r="SJR61" s="69"/>
      <c r="SJS61" s="69"/>
      <c r="SJT61" s="69"/>
      <c r="SJU61" s="69"/>
      <c r="SJV61" s="69"/>
      <c r="SJW61" s="69"/>
      <c r="SJX61" s="69"/>
      <c r="SJY61" s="69"/>
      <c r="SJZ61" s="69"/>
      <c r="SKA61" s="69"/>
      <c r="SKB61" s="69"/>
      <c r="SKC61" s="69"/>
      <c r="SKD61" s="69"/>
      <c r="SKE61" s="69"/>
      <c r="SKF61" s="69"/>
      <c r="SKG61" s="69"/>
      <c r="SKH61" s="69"/>
      <c r="SKI61" s="69"/>
      <c r="SKJ61" s="69"/>
      <c r="SKK61" s="69"/>
      <c r="SKL61" s="69"/>
      <c r="SKM61" s="69"/>
      <c r="SKN61" s="69"/>
      <c r="SKO61" s="69"/>
      <c r="SKP61" s="69"/>
      <c r="SKQ61" s="69"/>
      <c r="SKR61" s="69"/>
      <c r="SKS61" s="69"/>
      <c r="SKT61" s="69"/>
      <c r="SKU61" s="69"/>
      <c r="SKV61" s="69"/>
      <c r="SKW61" s="69"/>
      <c r="SKX61" s="69"/>
      <c r="SKY61" s="69"/>
      <c r="SKZ61" s="69"/>
      <c r="SLA61" s="69"/>
      <c r="SLB61" s="69"/>
      <c r="SLC61" s="69"/>
      <c r="SLD61" s="69"/>
      <c r="SLE61" s="69"/>
      <c r="SLF61" s="69"/>
      <c r="SLG61" s="69"/>
      <c r="SLH61" s="69"/>
      <c r="SLI61" s="69"/>
      <c r="SLJ61" s="69"/>
      <c r="SLK61" s="69"/>
      <c r="SLL61" s="69"/>
      <c r="SLM61" s="69"/>
      <c r="SLN61" s="69"/>
      <c r="SLO61" s="69"/>
      <c r="SLP61" s="69"/>
      <c r="SLQ61" s="69"/>
      <c r="SLR61" s="69"/>
      <c r="SLS61" s="69"/>
      <c r="SLT61" s="69"/>
      <c r="SLU61" s="69"/>
      <c r="SLV61" s="69"/>
      <c r="SLW61" s="69"/>
      <c r="SLX61" s="69"/>
      <c r="SLY61" s="69"/>
      <c r="SLZ61" s="69"/>
      <c r="SMA61" s="69"/>
      <c r="SMB61" s="69"/>
      <c r="SMC61" s="69"/>
      <c r="SMD61" s="69"/>
      <c r="SME61" s="69"/>
      <c r="SMF61" s="69"/>
      <c r="SMG61" s="69"/>
      <c r="SMH61" s="69"/>
      <c r="SMI61" s="69"/>
      <c r="SMJ61" s="69"/>
      <c r="SMK61" s="69"/>
      <c r="SML61" s="69"/>
      <c r="SMM61" s="69"/>
      <c r="SMN61" s="69"/>
      <c r="SMO61" s="69"/>
      <c r="SMP61" s="69"/>
      <c r="SMQ61" s="69"/>
      <c r="SMR61" s="69"/>
      <c r="SMS61" s="69"/>
      <c r="SMT61" s="69"/>
      <c r="SMU61" s="69"/>
      <c r="SMV61" s="69"/>
      <c r="SMW61" s="69"/>
      <c r="SMX61" s="69"/>
      <c r="SMY61" s="69"/>
      <c r="SMZ61" s="69"/>
      <c r="SNA61" s="69"/>
      <c r="SNB61" s="69"/>
      <c r="SNC61" s="69"/>
      <c r="SND61" s="69"/>
      <c r="SNE61" s="69"/>
      <c r="SNF61" s="69"/>
      <c r="SNG61" s="69"/>
      <c r="SNH61" s="69"/>
      <c r="SNI61" s="69"/>
      <c r="SNJ61" s="69"/>
      <c r="SNK61" s="69"/>
      <c r="SNL61" s="69"/>
      <c r="SNM61" s="69"/>
      <c r="SNN61" s="69"/>
      <c r="SNO61" s="69"/>
      <c r="SNP61" s="69"/>
      <c r="SNQ61" s="69"/>
      <c r="SNR61" s="69"/>
      <c r="SNS61" s="69"/>
      <c r="SNT61" s="69"/>
      <c r="SNU61" s="69"/>
      <c r="SNV61" s="69"/>
      <c r="SNW61" s="69"/>
      <c r="SNX61" s="69"/>
      <c r="SNY61" s="69"/>
      <c r="SNZ61" s="69"/>
      <c r="SOA61" s="69"/>
      <c r="SOB61" s="69"/>
      <c r="SOC61" s="69"/>
      <c r="SOD61" s="69"/>
      <c r="SOE61" s="69"/>
      <c r="SOF61" s="69"/>
      <c r="SOG61" s="69"/>
      <c r="SOH61" s="69"/>
      <c r="SOI61" s="69"/>
      <c r="SOJ61" s="69"/>
      <c r="SOK61" s="69"/>
      <c r="SOL61" s="69"/>
      <c r="SOM61" s="69"/>
      <c r="SON61" s="69"/>
      <c r="SOO61" s="69"/>
      <c r="SOP61" s="69"/>
      <c r="SOQ61" s="69"/>
      <c r="SOR61" s="69"/>
      <c r="SOS61" s="69"/>
      <c r="SOT61" s="69"/>
      <c r="SOU61" s="69"/>
      <c r="SOV61" s="69"/>
      <c r="SOW61" s="69"/>
      <c r="SOX61" s="69"/>
      <c r="SOY61" s="69"/>
      <c r="SOZ61" s="69"/>
      <c r="SPA61" s="69"/>
      <c r="SPB61" s="69"/>
      <c r="SPC61" s="69"/>
      <c r="SPD61" s="69"/>
      <c r="SPE61" s="69"/>
      <c r="SPF61" s="69"/>
      <c r="SPG61" s="69"/>
      <c r="SPH61" s="69"/>
      <c r="SPI61" s="69"/>
      <c r="SPJ61" s="69"/>
      <c r="SPK61" s="69"/>
      <c r="SPL61" s="69"/>
      <c r="SPM61" s="69"/>
      <c r="SPN61" s="69"/>
      <c r="SPO61" s="69"/>
      <c r="SPP61" s="69"/>
      <c r="SPQ61" s="69"/>
      <c r="SPR61" s="69"/>
      <c r="SPS61" s="69"/>
      <c r="SPT61" s="69"/>
      <c r="SPU61" s="69"/>
      <c r="SPV61" s="69"/>
      <c r="SPW61" s="69"/>
      <c r="SPX61" s="69"/>
      <c r="SPY61" s="69"/>
      <c r="SPZ61" s="69"/>
      <c r="SQA61" s="69"/>
      <c r="SQB61" s="69"/>
      <c r="SQC61" s="69"/>
      <c r="SQD61" s="69"/>
      <c r="SQE61" s="69"/>
      <c r="SQF61" s="69"/>
      <c r="SQG61" s="69"/>
      <c r="SQH61" s="69"/>
      <c r="SQI61" s="69"/>
      <c r="SQJ61" s="69"/>
      <c r="SQK61" s="69"/>
      <c r="SQL61" s="69"/>
      <c r="SQM61" s="69"/>
      <c r="SQN61" s="69"/>
      <c r="SQO61" s="69"/>
      <c r="SQP61" s="69"/>
      <c r="SQQ61" s="69"/>
      <c r="SQR61" s="69"/>
      <c r="SQS61" s="69"/>
      <c r="SQT61" s="69"/>
      <c r="SQU61" s="69"/>
      <c r="SQV61" s="69"/>
      <c r="SQW61" s="69"/>
      <c r="SQX61" s="69"/>
      <c r="SQY61" s="69"/>
      <c r="SQZ61" s="69"/>
      <c r="SRA61" s="69"/>
      <c r="SRB61" s="69"/>
      <c r="SRC61" s="69"/>
      <c r="SRD61" s="69"/>
      <c r="SRE61" s="69"/>
      <c r="SRF61" s="69"/>
      <c r="SRG61" s="69"/>
      <c r="SRH61" s="69"/>
      <c r="SRI61" s="69"/>
      <c r="SRJ61" s="69"/>
      <c r="SRK61" s="69"/>
      <c r="SRL61" s="69"/>
      <c r="SRM61" s="69"/>
      <c r="SRN61" s="69"/>
      <c r="SRO61" s="69"/>
      <c r="SRP61" s="69"/>
      <c r="SRQ61" s="69"/>
      <c r="SRR61" s="69"/>
      <c r="SRS61" s="69"/>
      <c r="SRT61" s="69"/>
      <c r="SRU61" s="69"/>
      <c r="SRV61" s="69"/>
      <c r="SRW61" s="69"/>
      <c r="SRX61" s="69"/>
      <c r="SRY61" s="69"/>
      <c r="SRZ61" s="69"/>
      <c r="SSA61" s="69"/>
      <c r="SSB61" s="69"/>
      <c r="SSC61" s="69"/>
      <c r="SSD61" s="69"/>
      <c r="SSE61" s="69"/>
      <c r="SSF61" s="69"/>
      <c r="SSG61" s="69"/>
      <c r="SSH61" s="69"/>
      <c r="SSI61" s="69"/>
      <c r="SSJ61" s="69"/>
      <c r="SSK61" s="69"/>
      <c r="SSL61" s="69"/>
      <c r="SSM61" s="69"/>
      <c r="SSN61" s="69"/>
      <c r="SSO61" s="69"/>
      <c r="SSP61" s="69"/>
      <c r="SSQ61" s="69"/>
      <c r="SSR61" s="69"/>
      <c r="SSS61" s="69"/>
      <c r="SST61" s="69"/>
      <c r="SSU61" s="69"/>
      <c r="SSV61" s="69"/>
      <c r="SSW61" s="69"/>
      <c r="SSX61" s="69"/>
      <c r="SSY61" s="69"/>
      <c r="SSZ61" s="69"/>
      <c r="STA61" s="69"/>
      <c r="STB61" s="69"/>
      <c r="STC61" s="69"/>
      <c r="STD61" s="69"/>
      <c r="STE61" s="69"/>
      <c r="STF61" s="69"/>
      <c r="STG61" s="69"/>
      <c r="STH61" s="69"/>
      <c r="STI61" s="69"/>
      <c r="STJ61" s="69"/>
      <c r="STK61" s="69"/>
      <c r="STL61" s="69"/>
      <c r="STM61" s="69"/>
      <c r="STN61" s="69"/>
      <c r="STO61" s="69"/>
      <c r="STP61" s="69"/>
      <c r="STQ61" s="69"/>
      <c r="STR61" s="69"/>
      <c r="STS61" s="69"/>
      <c r="STT61" s="69"/>
      <c r="STU61" s="69"/>
      <c r="STV61" s="69"/>
      <c r="STW61" s="69"/>
      <c r="STX61" s="69"/>
      <c r="STY61" s="69"/>
      <c r="STZ61" s="69"/>
      <c r="SUA61" s="69"/>
      <c r="SUB61" s="69"/>
      <c r="SUC61" s="69"/>
      <c r="SUD61" s="69"/>
      <c r="SUE61" s="69"/>
      <c r="SUF61" s="69"/>
      <c r="SUG61" s="69"/>
      <c r="SUH61" s="69"/>
      <c r="SUI61" s="69"/>
      <c r="SUJ61" s="69"/>
      <c r="SUK61" s="69"/>
      <c r="SUL61" s="69"/>
      <c r="SUM61" s="69"/>
      <c r="SUN61" s="69"/>
      <c r="SUO61" s="69"/>
      <c r="SUP61" s="69"/>
      <c r="SUQ61" s="69"/>
      <c r="SUR61" s="69"/>
      <c r="SUS61" s="69"/>
      <c r="SUT61" s="69"/>
      <c r="SUU61" s="69"/>
      <c r="SUV61" s="69"/>
      <c r="SUW61" s="69"/>
      <c r="SUX61" s="69"/>
      <c r="SUY61" s="69"/>
      <c r="SUZ61" s="69"/>
      <c r="SVA61" s="69"/>
      <c r="SVB61" s="69"/>
      <c r="SVC61" s="69"/>
      <c r="SVD61" s="69"/>
      <c r="SVE61" s="69"/>
      <c r="SVF61" s="69"/>
      <c r="SVG61" s="69"/>
      <c r="SVH61" s="69"/>
      <c r="SVI61" s="69"/>
      <c r="SVJ61" s="69"/>
      <c r="SVK61" s="69"/>
      <c r="SVL61" s="69"/>
      <c r="SVM61" s="69"/>
      <c r="SVN61" s="69"/>
      <c r="SVO61" s="69"/>
      <c r="SVP61" s="69"/>
      <c r="SVQ61" s="69"/>
      <c r="SVR61" s="69"/>
      <c r="SVS61" s="69"/>
      <c r="SVT61" s="69"/>
      <c r="SVU61" s="69"/>
      <c r="SVV61" s="69"/>
      <c r="SVW61" s="69"/>
      <c r="SVX61" s="69"/>
      <c r="SVY61" s="69"/>
      <c r="SVZ61" s="69"/>
      <c r="SWA61" s="69"/>
      <c r="SWB61" s="69"/>
      <c r="SWC61" s="69"/>
      <c r="SWD61" s="69"/>
      <c r="SWE61" s="69"/>
      <c r="SWF61" s="69"/>
      <c r="SWG61" s="69"/>
      <c r="SWH61" s="69"/>
      <c r="SWI61" s="69"/>
      <c r="SWJ61" s="69"/>
      <c r="SWK61" s="69"/>
      <c r="SWL61" s="69"/>
      <c r="SWM61" s="69"/>
      <c r="SWN61" s="69"/>
      <c r="SWO61" s="69"/>
      <c r="SWP61" s="69"/>
      <c r="SWQ61" s="69"/>
      <c r="SWR61" s="69"/>
      <c r="SWS61" s="69"/>
      <c r="SWT61" s="69"/>
      <c r="SWU61" s="69"/>
      <c r="SWV61" s="69"/>
      <c r="SWW61" s="69"/>
      <c r="SWX61" s="69"/>
      <c r="SWY61" s="69"/>
      <c r="SWZ61" s="69"/>
      <c r="SXA61" s="69"/>
      <c r="SXB61" s="69"/>
      <c r="SXC61" s="69"/>
      <c r="SXD61" s="69"/>
      <c r="SXE61" s="69"/>
      <c r="SXF61" s="69"/>
      <c r="SXG61" s="69"/>
      <c r="SXH61" s="69"/>
      <c r="SXI61" s="69"/>
      <c r="SXJ61" s="69"/>
      <c r="SXK61" s="69"/>
      <c r="SXL61" s="69"/>
      <c r="SXM61" s="69"/>
      <c r="SXN61" s="69"/>
      <c r="SXO61" s="69"/>
      <c r="SXP61" s="69"/>
      <c r="SXQ61" s="69"/>
      <c r="SXR61" s="69"/>
      <c r="SXS61" s="69"/>
      <c r="SXT61" s="69"/>
      <c r="SXU61" s="69"/>
      <c r="SXV61" s="69"/>
      <c r="SXW61" s="69"/>
      <c r="SXX61" s="69"/>
      <c r="SXY61" s="69"/>
      <c r="SXZ61" s="69"/>
      <c r="SYA61" s="69"/>
      <c r="SYB61" s="69"/>
      <c r="SYC61" s="69"/>
      <c r="SYD61" s="69"/>
      <c r="SYE61" s="69"/>
      <c r="SYF61" s="69"/>
      <c r="SYG61" s="69"/>
      <c r="SYH61" s="69"/>
      <c r="SYI61" s="69"/>
      <c r="SYJ61" s="69"/>
      <c r="SYK61" s="69"/>
      <c r="SYL61" s="69"/>
      <c r="SYM61" s="69"/>
      <c r="SYN61" s="69"/>
      <c r="SYO61" s="69"/>
      <c r="SYP61" s="69"/>
      <c r="SYQ61" s="69"/>
      <c r="SYR61" s="69"/>
      <c r="SYS61" s="69"/>
      <c r="SYT61" s="69"/>
      <c r="SYU61" s="69"/>
      <c r="SYV61" s="69"/>
      <c r="SYW61" s="69"/>
      <c r="SYX61" s="69"/>
      <c r="SYY61" s="69"/>
      <c r="SYZ61" s="69"/>
      <c r="SZA61" s="69"/>
      <c r="SZB61" s="69"/>
      <c r="SZC61" s="69"/>
      <c r="SZD61" s="69"/>
      <c r="SZE61" s="69"/>
      <c r="SZF61" s="69"/>
      <c r="SZG61" s="69"/>
      <c r="SZH61" s="69"/>
      <c r="SZI61" s="69"/>
      <c r="SZJ61" s="69"/>
      <c r="SZK61" s="69"/>
      <c r="SZL61" s="69"/>
      <c r="SZM61" s="69"/>
      <c r="SZN61" s="69"/>
      <c r="SZO61" s="69"/>
      <c r="SZP61" s="69"/>
      <c r="SZQ61" s="69"/>
      <c r="SZR61" s="69"/>
      <c r="SZS61" s="69"/>
      <c r="SZT61" s="69"/>
      <c r="SZU61" s="69"/>
      <c r="SZV61" s="69"/>
      <c r="SZW61" s="69"/>
      <c r="SZX61" s="69"/>
      <c r="SZY61" s="69"/>
      <c r="SZZ61" s="69"/>
      <c r="TAA61" s="69"/>
      <c r="TAB61" s="69"/>
      <c r="TAC61" s="69"/>
      <c r="TAD61" s="69"/>
      <c r="TAE61" s="69"/>
      <c r="TAF61" s="69"/>
      <c r="TAG61" s="69"/>
      <c r="TAH61" s="69"/>
      <c r="TAI61" s="69"/>
      <c r="TAJ61" s="69"/>
      <c r="TAK61" s="69"/>
      <c r="TAL61" s="69"/>
      <c r="TAM61" s="69"/>
      <c r="TAN61" s="69"/>
      <c r="TAO61" s="69"/>
      <c r="TAP61" s="69"/>
      <c r="TAQ61" s="69"/>
      <c r="TAR61" s="69"/>
      <c r="TAS61" s="69"/>
      <c r="TAT61" s="69"/>
      <c r="TAU61" s="69"/>
      <c r="TAV61" s="69"/>
      <c r="TAW61" s="69"/>
      <c r="TAX61" s="69"/>
      <c r="TAY61" s="69"/>
      <c r="TAZ61" s="69"/>
      <c r="TBA61" s="69"/>
      <c r="TBB61" s="69"/>
      <c r="TBC61" s="69"/>
      <c r="TBD61" s="69"/>
      <c r="TBE61" s="69"/>
      <c r="TBF61" s="69"/>
      <c r="TBG61" s="69"/>
      <c r="TBH61" s="69"/>
      <c r="TBI61" s="69"/>
      <c r="TBJ61" s="69"/>
      <c r="TBK61" s="69"/>
      <c r="TBL61" s="69"/>
      <c r="TBM61" s="69"/>
      <c r="TBN61" s="69"/>
      <c r="TBO61" s="69"/>
      <c r="TBP61" s="69"/>
      <c r="TBQ61" s="69"/>
      <c r="TBR61" s="69"/>
      <c r="TBS61" s="69"/>
      <c r="TBT61" s="69"/>
      <c r="TBU61" s="69"/>
      <c r="TBV61" s="69"/>
      <c r="TBW61" s="69"/>
      <c r="TBX61" s="69"/>
      <c r="TBY61" s="69"/>
      <c r="TBZ61" s="69"/>
      <c r="TCA61" s="69"/>
      <c r="TCB61" s="69"/>
      <c r="TCC61" s="69"/>
      <c r="TCD61" s="69"/>
      <c r="TCE61" s="69"/>
      <c r="TCF61" s="69"/>
      <c r="TCG61" s="69"/>
      <c r="TCH61" s="69"/>
      <c r="TCI61" s="69"/>
      <c r="TCJ61" s="69"/>
      <c r="TCK61" s="69"/>
      <c r="TCL61" s="69"/>
      <c r="TCM61" s="69"/>
      <c r="TCN61" s="69"/>
      <c r="TCO61" s="69"/>
      <c r="TCP61" s="69"/>
      <c r="TCQ61" s="69"/>
      <c r="TCR61" s="69"/>
      <c r="TCS61" s="69"/>
      <c r="TCT61" s="69"/>
      <c r="TCU61" s="69"/>
      <c r="TCV61" s="69"/>
      <c r="TCW61" s="69"/>
      <c r="TCX61" s="69"/>
      <c r="TCY61" s="69"/>
      <c r="TCZ61" s="69"/>
      <c r="TDA61" s="69"/>
      <c r="TDB61" s="69"/>
      <c r="TDC61" s="69"/>
      <c r="TDD61" s="69"/>
      <c r="TDE61" s="69"/>
      <c r="TDF61" s="69"/>
      <c r="TDG61" s="69"/>
      <c r="TDH61" s="69"/>
      <c r="TDI61" s="69"/>
      <c r="TDJ61" s="69"/>
      <c r="TDK61" s="69"/>
      <c r="TDL61" s="69"/>
      <c r="TDM61" s="69"/>
      <c r="TDN61" s="69"/>
      <c r="TDO61" s="69"/>
      <c r="TDP61" s="69"/>
      <c r="TDQ61" s="69"/>
      <c r="TDR61" s="69"/>
      <c r="TDS61" s="69"/>
      <c r="TDT61" s="69"/>
      <c r="TDU61" s="69"/>
      <c r="TDV61" s="69"/>
      <c r="TDW61" s="69"/>
      <c r="TDX61" s="69"/>
      <c r="TDY61" s="69"/>
      <c r="TDZ61" s="69"/>
      <c r="TEA61" s="69"/>
      <c r="TEB61" s="69"/>
      <c r="TEC61" s="69"/>
      <c r="TED61" s="69"/>
      <c r="TEE61" s="69"/>
      <c r="TEF61" s="69"/>
      <c r="TEG61" s="69"/>
      <c r="TEH61" s="69"/>
      <c r="TEI61" s="69"/>
      <c r="TEJ61" s="69"/>
      <c r="TEK61" s="69"/>
      <c r="TEL61" s="69"/>
      <c r="TEM61" s="69"/>
      <c r="TEN61" s="69"/>
      <c r="TEO61" s="69"/>
      <c r="TEP61" s="69"/>
      <c r="TEQ61" s="69"/>
      <c r="TER61" s="69"/>
      <c r="TES61" s="69"/>
      <c r="TET61" s="69"/>
      <c r="TEU61" s="69"/>
      <c r="TEV61" s="69"/>
      <c r="TEW61" s="69"/>
      <c r="TEX61" s="69"/>
      <c r="TEY61" s="69"/>
      <c r="TEZ61" s="69"/>
      <c r="TFA61" s="69"/>
      <c r="TFB61" s="69"/>
      <c r="TFC61" s="69"/>
      <c r="TFD61" s="69"/>
      <c r="TFE61" s="69"/>
      <c r="TFF61" s="69"/>
      <c r="TFG61" s="69"/>
      <c r="TFH61" s="69"/>
      <c r="TFI61" s="69"/>
      <c r="TFJ61" s="69"/>
      <c r="TFK61" s="69"/>
      <c r="TFL61" s="69"/>
      <c r="TFM61" s="69"/>
      <c r="TFN61" s="69"/>
      <c r="TFO61" s="69"/>
      <c r="TFP61" s="69"/>
      <c r="TFQ61" s="69"/>
      <c r="TFR61" s="69"/>
      <c r="TFS61" s="69"/>
      <c r="TFT61" s="69"/>
      <c r="TFU61" s="69"/>
      <c r="TFV61" s="69"/>
      <c r="TFW61" s="69"/>
      <c r="TFX61" s="69"/>
      <c r="TFY61" s="69"/>
      <c r="TFZ61" s="69"/>
      <c r="TGA61" s="69"/>
      <c r="TGB61" s="69"/>
      <c r="TGC61" s="69"/>
      <c r="TGD61" s="69"/>
      <c r="TGE61" s="69"/>
      <c r="TGF61" s="69"/>
      <c r="TGG61" s="69"/>
      <c r="TGH61" s="69"/>
      <c r="TGI61" s="69"/>
      <c r="TGJ61" s="69"/>
      <c r="TGK61" s="69"/>
      <c r="TGL61" s="69"/>
      <c r="TGM61" s="69"/>
      <c r="TGN61" s="69"/>
      <c r="TGO61" s="69"/>
      <c r="TGP61" s="69"/>
      <c r="TGQ61" s="69"/>
      <c r="TGR61" s="69"/>
      <c r="TGS61" s="69"/>
      <c r="TGT61" s="69"/>
      <c r="TGU61" s="69"/>
      <c r="TGV61" s="69"/>
      <c r="TGW61" s="69"/>
      <c r="TGX61" s="69"/>
      <c r="TGY61" s="69"/>
      <c r="TGZ61" s="69"/>
      <c r="THA61" s="69"/>
      <c r="THB61" s="69"/>
      <c r="THC61" s="69"/>
      <c r="THD61" s="69"/>
      <c r="THE61" s="69"/>
      <c r="THF61" s="69"/>
      <c r="THG61" s="69"/>
      <c r="THH61" s="69"/>
      <c r="THI61" s="69"/>
      <c r="THJ61" s="69"/>
      <c r="THK61" s="69"/>
      <c r="THL61" s="69"/>
      <c r="THM61" s="69"/>
      <c r="THN61" s="69"/>
      <c r="THO61" s="69"/>
      <c r="THP61" s="69"/>
      <c r="THQ61" s="69"/>
      <c r="THR61" s="69"/>
      <c r="THS61" s="69"/>
      <c r="THT61" s="69"/>
      <c r="THU61" s="69"/>
      <c r="THV61" s="69"/>
      <c r="THW61" s="69"/>
      <c r="THX61" s="69"/>
      <c r="THY61" s="69"/>
      <c r="THZ61" s="69"/>
      <c r="TIA61" s="69"/>
      <c r="TIB61" s="69"/>
      <c r="TIC61" s="69"/>
      <c r="TID61" s="69"/>
      <c r="TIE61" s="69"/>
      <c r="TIF61" s="69"/>
      <c r="TIG61" s="69"/>
      <c r="TIH61" s="69"/>
      <c r="TII61" s="69"/>
      <c r="TIJ61" s="69"/>
      <c r="TIK61" s="69"/>
      <c r="TIL61" s="69"/>
      <c r="TIM61" s="69"/>
      <c r="TIN61" s="69"/>
      <c r="TIO61" s="69"/>
      <c r="TIP61" s="69"/>
      <c r="TIQ61" s="69"/>
      <c r="TIR61" s="69"/>
      <c r="TIS61" s="69"/>
      <c r="TIT61" s="69"/>
      <c r="TIU61" s="69"/>
      <c r="TIV61" s="69"/>
      <c r="TIW61" s="69"/>
      <c r="TIX61" s="69"/>
      <c r="TIY61" s="69"/>
      <c r="TIZ61" s="69"/>
      <c r="TJA61" s="69"/>
      <c r="TJB61" s="69"/>
      <c r="TJC61" s="69"/>
      <c r="TJD61" s="69"/>
      <c r="TJE61" s="69"/>
      <c r="TJF61" s="69"/>
      <c r="TJG61" s="69"/>
      <c r="TJH61" s="69"/>
      <c r="TJI61" s="69"/>
      <c r="TJJ61" s="69"/>
      <c r="TJK61" s="69"/>
      <c r="TJL61" s="69"/>
      <c r="TJM61" s="69"/>
      <c r="TJN61" s="69"/>
      <c r="TJO61" s="69"/>
      <c r="TJP61" s="69"/>
      <c r="TJQ61" s="69"/>
      <c r="TJR61" s="69"/>
      <c r="TJS61" s="69"/>
      <c r="TJT61" s="69"/>
      <c r="TJU61" s="69"/>
      <c r="TJV61" s="69"/>
      <c r="TJW61" s="69"/>
      <c r="TJX61" s="69"/>
      <c r="TJY61" s="69"/>
      <c r="TJZ61" s="69"/>
      <c r="TKA61" s="69"/>
      <c r="TKB61" s="69"/>
      <c r="TKC61" s="69"/>
      <c r="TKD61" s="69"/>
      <c r="TKE61" s="69"/>
      <c r="TKF61" s="69"/>
      <c r="TKG61" s="69"/>
      <c r="TKH61" s="69"/>
      <c r="TKI61" s="69"/>
      <c r="TKJ61" s="69"/>
      <c r="TKK61" s="69"/>
      <c r="TKL61" s="69"/>
      <c r="TKM61" s="69"/>
      <c r="TKN61" s="69"/>
      <c r="TKO61" s="69"/>
      <c r="TKP61" s="69"/>
      <c r="TKQ61" s="69"/>
      <c r="TKR61" s="69"/>
      <c r="TKS61" s="69"/>
      <c r="TKT61" s="69"/>
      <c r="TKU61" s="69"/>
      <c r="TKV61" s="69"/>
      <c r="TKW61" s="69"/>
      <c r="TKX61" s="69"/>
      <c r="TKY61" s="69"/>
      <c r="TKZ61" s="69"/>
      <c r="TLA61" s="69"/>
      <c r="TLB61" s="69"/>
      <c r="TLC61" s="69"/>
      <c r="TLD61" s="69"/>
      <c r="TLE61" s="69"/>
      <c r="TLF61" s="69"/>
      <c r="TLG61" s="69"/>
      <c r="TLH61" s="69"/>
      <c r="TLI61" s="69"/>
      <c r="TLJ61" s="69"/>
      <c r="TLK61" s="69"/>
      <c r="TLL61" s="69"/>
      <c r="TLM61" s="69"/>
      <c r="TLN61" s="69"/>
      <c r="TLO61" s="69"/>
      <c r="TLP61" s="69"/>
      <c r="TLQ61" s="69"/>
      <c r="TLR61" s="69"/>
      <c r="TLS61" s="69"/>
      <c r="TLT61" s="69"/>
      <c r="TLU61" s="69"/>
      <c r="TLV61" s="69"/>
      <c r="TLW61" s="69"/>
      <c r="TLX61" s="69"/>
      <c r="TLY61" s="69"/>
      <c r="TLZ61" s="69"/>
      <c r="TMA61" s="69"/>
      <c r="TMB61" s="69"/>
      <c r="TMC61" s="69"/>
      <c r="TMD61" s="69"/>
      <c r="TME61" s="69"/>
      <c r="TMF61" s="69"/>
      <c r="TMG61" s="69"/>
      <c r="TMH61" s="69"/>
      <c r="TMI61" s="69"/>
      <c r="TMJ61" s="69"/>
      <c r="TMK61" s="69"/>
      <c r="TML61" s="69"/>
      <c r="TMM61" s="69"/>
      <c r="TMN61" s="69"/>
      <c r="TMO61" s="69"/>
      <c r="TMP61" s="69"/>
      <c r="TMQ61" s="69"/>
      <c r="TMR61" s="69"/>
      <c r="TMS61" s="69"/>
      <c r="TMT61" s="69"/>
      <c r="TMU61" s="69"/>
      <c r="TMV61" s="69"/>
      <c r="TMW61" s="69"/>
      <c r="TMX61" s="69"/>
      <c r="TMY61" s="69"/>
      <c r="TMZ61" s="69"/>
      <c r="TNA61" s="69"/>
      <c r="TNB61" s="69"/>
      <c r="TNC61" s="69"/>
      <c r="TND61" s="69"/>
      <c r="TNE61" s="69"/>
      <c r="TNF61" s="69"/>
      <c r="TNG61" s="69"/>
      <c r="TNH61" s="69"/>
      <c r="TNI61" s="69"/>
      <c r="TNJ61" s="69"/>
      <c r="TNK61" s="69"/>
      <c r="TNL61" s="69"/>
      <c r="TNM61" s="69"/>
      <c r="TNN61" s="69"/>
      <c r="TNO61" s="69"/>
      <c r="TNP61" s="69"/>
      <c r="TNQ61" s="69"/>
      <c r="TNR61" s="69"/>
      <c r="TNS61" s="69"/>
      <c r="TNT61" s="69"/>
      <c r="TNU61" s="69"/>
      <c r="TNV61" s="69"/>
      <c r="TNW61" s="69"/>
      <c r="TNX61" s="69"/>
      <c r="TNY61" s="69"/>
      <c r="TNZ61" s="69"/>
      <c r="TOA61" s="69"/>
      <c r="TOB61" s="69"/>
      <c r="TOC61" s="69"/>
      <c r="TOD61" s="69"/>
      <c r="TOE61" s="69"/>
      <c r="TOF61" s="69"/>
      <c r="TOG61" s="69"/>
      <c r="TOH61" s="69"/>
      <c r="TOI61" s="69"/>
      <c r="TOJ61" s="69"/>
      <c r="TOK61" s="69"/>
      <c r="TOL61" s="69"/>
      <c r="TOM61" s="69"/>
      <c r="TON61" s="69"/>
      <c r="TOO61" s="69"/>
      <c r="TOP61" s="69"/>
      <c r="TOQ61" s="69"/>
      <c r="TOR61" s="69"/>
      <c r="TOS61" s="69"/>
      <c r="TOT61" s="69"/>
      <c r="TOU61" s="69"/>
      <c r="TOV61" s="69"/>
      <c r="TOW61" s="69"/>
      <c r="TOX61" s="69"/>
      <c r="TOY61" s="69"/>
      <c r="TOZ61" s="69"/>
      <c r="TPA61" s="69"/>
      <c r="TPB61" s="69"/>
      <c r="TPC61" s="69"/>
      <c r="TPD61" s="69"/>
      <c r="TPE61" s="69"/>
      <c r="TPF61" s="69"/>
      <c r="TPG61" s="69"/>
      <c r="TPH61" s="69"/>
      <c r="TPI61" s="69"/>
      <c r="TPJ61" s="69"/>
      <c r="TPK61" s="69"/>
      <c r="TPL61" s="69"/>
      <c r="TPM61" s="69"/>
      <c r="TPN61" s="69"/>
      <c r="TPO61" s="69"/>
      <c r="TPP61" s="69"/>
      <c r="TPQ61" s="69"/>
      <c r="TPR61" s="69"/>
      <c r="TPS61" s="69"/>
      <c r="TPT61" s="69"/>
      <c r="TPU61" s="69"/>
      <c r="TPV61" s="69"/>
      <c r="TPW61" s="69"/>
      <c r="TPX61" s="69"/>
      <c r="TPY61" s="69"/>
      <c r="TPZ61" s="69"/>
      <c r="TQA61" s="69"/>
      <c r="TQB61" s="69"/>
      <c r="TQC61" s="69"/>
      <c r="TQD61" s="69"/>
      <c r="TQE61" s="69"/>
      <c r="TQF61" s="69"/>
      <c r="TQG61" s="69"/>
      <c r="TQH61" s="69"/>
      <c r="TQI61" s="69"/>
      <c r="TQJ61" s="69"/>
      <c r="TQK61" s="69"/>
      <c r="TQL61" s="69"/>
      <c r="TQM61" s="69"/>
      <c r="TQN61" s="69"/>
      <c r="TQO61" s="69"/>
      <c r="TQP61" s="69"/>
      <c r="TQQ61" s="69"/>
      <c r="TQR61" s="69"/>
      <c r="TQS61" s="69"/>
      <c r="TQT61" s="69"/>
      <c r="TQU61" s="69"/>
      <c r="TQV61" s="69"/>
      <c r="TQW61" s="69"/>
      <c r="TQX61" s="69"/>
      <c r="TQY61" s="69"/>
      <c r="TQZ61" s="69"/>
      <c r="TRA61" s="69"/>
      <c r="TRB61" s="69"/>
      <c r="TRC61" s="69"/>
      <c r="TRD61" s="69"/>
      <c r="TRE61" s="69"/>
      <c r="TRF61" s="69"/>
      <c r="TRG61" s="69"/>
      <c r="TRH61" s="69"/>
      <c r="TRI61" s="69"/>
      <c r="TRJ61" s="69"/>
      <c r="TRK61" s="69"/>
      <c r="TRL61" s="69"/>
      <c r="TRM61" s="69"/>
      <c r="TRN61" s="69"/>
      <c r="TRO61" s="69"/>
      <c r="TRP61" s="69"/>
      <c r="TRQ61" s="69"/>
      <c r="TRR61" s="69"/>
      <c r="TRS61" s="69"/>
      <c r="TRT61" s="69"/>
      <c r="TRU61" s="69"/>
      <c r="TRV61" s="69"/>
      <c r="TRW61" s="69"/>
      <c r="TRX61" s="69"/>
      <c r="TRY61" s="69"/>
      <c r="TRZ61" s="69"/>
      <c r="TSA61" s="69"/>
      <c r="TSB61" s="69"/>
      <c r="TSC61" s="69"/>
      <c r="TSD61" s="69"/>
      <c r="TSE61" s="69"/>
      <c r="TSF61" s="69"/>
      <c r="TSG61" s="69"/>
      <c r="TSH61" s="69"/>
      <c r="TSI61" s="69"/>
      <c r="TSJ61" s="69"/>
      <c r="TSK61" s="69"/>
      <c r="TSL61" s="69"/>
      <c r="TSM61" s="69"/>
      <c r="TSN61" s="69"/>
      <c r="TSO61" s="69"/>
      <c r="TSP61" s="69"/>
      <c r="TSQ61" s="69"/>
      <c r="TSR61" s="69"/>
      <c r="TSS61" s="69"/>
      <c r="TST61" s="69"/>
      <c r="TSU61" s="69"/>
      <c r="TSV61" s="69"/>
      <c r="TSW61" s="69"/>
      <c r="TSX61" s="69"/>
      <c r="TSY61" s="69"/>
      <c r="TSZ61" s="69"/>
      <c r="TTA61" s="69"/>
      <c r="TTB61" s="69"/>
      <c r="TTC61" s="69"/>
      <c r="TTD61" s="69"/>
      <c r="TTE61" s="69"/>
      <c r="TTF61" s="69"/>
      <c r="TTG61" s="69"/>
      <c r="TTH61" s="69"/>
      <c r="TTI61" s="69"/>
      <c r="TTJ61" s="69"/>
      <c r="TTK61" s="69"/>
      <c r="TTL61" s="69"/>
      <c r="TTM61" s="69"/>
      <c r="TTN61" s="69"/>
      <c r="TTO61" s="69"/>
      <c r="TTP61" s="69"/>
      <c r="TTQ61" s="69"/>
      <c r="TTR61" s="69"/>
      <c r="TTS61" s="69"/>
      <c r="TTT61" s="69"/>
      <c r="TTU61" s="69"/>
      <c r="TTV61" s="69"/>
      <c r="TTW61" s="69"/>
      <c r="TTX61" s="69"/>
      <c r="TTY61" s="69"/>
      <c r="TTZ61" s="69"/>
      <c r="TUA61" s="69"/>
      <c r="TUB61" s="69"/>
      <c r="TUC61" s="69"/>
      <c r="TUD61" s="69"/>
      <c r="TUE61" s="69"/>
      <c r="TUF61" s="69"/>
      <c r="TUG61" s="69"/>
      <c r="TUH61" s="69"/>
      <c r="TUI61" s="69"/>
      <c r="TUJ61" s="69"/>
      <c r="TUK61" s="69"/>
      <c r="TUL61" s="69"/>
      <c r="TUM61" s="69"/>
      <c r="TUN61" s="69"/>
      <c r="TUO61" s="69"/>
      <c r="TUP61" s="69"/>
      <c r="TUQ61" s="69"/>
      <c r="TUR61" s="69"/>
      <c r="TUS61" s="69"/>
      <c r="TUT61" s="69"/>
      <c r="TUU61" s="69"/>
      <c r="TUV61" s="69"/>
      <c r="TUW61" s="69"/>
      <c r="TUX61" s="69"/>
      <c r="TUY61" s="69"/>
      <c r="TUZ61" s="69"/>
      <c r="TVA61" s="69"/>
      <c r="TVB61" s="69"/>
      <c r="TVC61" s="69"/>
      <c r="TVD61" s="69"/>
      <c r="TVE61" s="69"/>
      <c r="TVF61" s="69"/>
      <c r="TVG61" s="69"/>
      <c r="TVH61" s="69"/>
      <c r="TVI61" s="69"/>
      <c r="TVJ61" s="69"/>
      <c r="TVK61" s="69"/>
      <c r="TVL61" s="69"/>
      <c r="TVM61" s="69"/>
      <c r="TVN61" s="69"/>
      <c r="TVO61" s="69"/>
      <c r="TVP61" s="69"/>
      <c r="TVQ61" s="69"/>
      <c r="TVR61" s="69"/>
      <c r="TVS61" s="69"/>
      <c r="TVT61" s="69"/>
      <c r="TVU61" s="69"/>
      <c r="TVV61" s="69"/>
      <c r="TVW61" s="69"/>
      <c r="TVX61" s="69"/>
      <c r="TVY61" s="69"/>
      <c r="TVZ61" s="69"/>
      <c r="TWA61" s="69"/>
      <c r="TWB61" s="69"/>
      <c r="TWC61" s="69"/>
      <c r="TWD61" s="69"/>
      <c r="TWE61" s="69"/>
      <c r="TWF61" s="69"/>
      <c r="TWG61" s="69"/>
      <c r="TWH61" s="69"/>
      <c r="TWI61" s="69"/>
      <c r="TWJ61" s="69"/>
      <c r="TWK61" s="69"/>
      <c r="TWL61" s="69"/>
      <c r="TWM61" s="69"/>
      <c r="TWN61" s="69"/>
      <c r="TWO61" s="69"/>
      <c r="TWP61" s="69"/>
      <c r="TWQ61" s="69"/>
      <c r="TWR61" s="69"/>
      <c r="TWS61" s="69"/>
      <c r="TWT61" s="69"/>
      <c r="TWU61" s="69"/>
      <c r="TWV61" s="69"/>
      <c r="TWW61" s="69"/>
      <c r="TWX61" s="69"/>
      <c r="TWY61" s="69"/>
      <c r="TWZ61" s="69"/>
      <c r="TXA61" s="69"/>
      <c r="TXB61" s="69"/>
      <c r="TXC61" s="69"/>
      <c r="TXD61" s="69"/>
      <c r="TXE61" s="69"/>
      <c r="TXF61" s="69"/>
      <c r="TXG61" s="69"/>
      <c r="TXH61" s="69"/>
      <c r="TXI61" s="69"/>
      <c r="TXJ61" s="69"/>
      <c r="TXK61" s="69"/>
      <c r="TXL61" s="69"/>
      <c r="TXM61" s="69"/>
      <c r="TXN61" s="69"/>
      <c r="TXO61" s="69"/>
      <c r="TXP61" s="69"/>
      <c r="TXQ61" s="69"/>
      <c r="TXR61" s="69"/>
      <c r="TXS61" s="69"/>
      <c r="TXT61" s="69"/>
      <c r="TXU61" s="69"/>
      <c r="TXV61" s="69"/>
      <c r="TXW61" s="69"/>
      <c r="TXX61" s="69"/>
      <c r="TXY61" s="69"/>
      <c r="TXZ61" s="69"/>
      <c r="TYA61" s="69"/>
      <c r="TYB61" s="69"/>
      <c r="TYC61" s="69"/>
      <c r="TYD61" s="69"/>
      <c r="TYE61" s="69"/>
      <c r="TYF61" s="69"/>
      <c r="TYG61" s="69"/>
      <c r="TYH61" s="69"/>
      <c r="TYI61" s="69"/>
      <c r="TYJ61" s="69"/>
      <c r="TYK61" s="69"/>
      <c r="TYL61" s="69"/>
      <c r="TYM61" s="69"/>
      <c r="TYN61" s="69"/>
      <c r="TYO61" s="69"/>
      <c r="TYP61" s="69"/>
      <c r="TYQ61" s="69"/>
      <c r="TYR61" s="69"/>
      <c r="TYS61" s="69"/>
      <c r="TYT61" s="69"/>
      <c r="TYU61" s="69"/>
      <c r="TYV61" s="69"/>
      <c r="TYW61" s="69"/>
      <c r="TYX61" s="69"/>
      <c r="TYY61" s="69"/>
      <c r="TYZ61" s="69"/>
      <c r="TZA61" s="69"/>
      <c r="TZB61" s="69"/>
      <c r="TZC61" s="69"/>
      <c r="TZD61" s="69"/>
      <c r="TZE61" s="69"/>
      <c r="TZF61" s="69"/>
      <c r="TZG61" s="69"/>
      <c r="TZH61" s="69"/>
      <c r="TZI61" s="69"/>
      <c r="TZJ61" s="69"/>
      <c r="TZK61" s="69"/>
      <c r="TZL61" s="69"/>
      <c r="TZM61" s="69"/>
      <c r="TZN61" s="69"/>
      <c r="TZO61" s="69"/>
      <c r="TZP61" s="69"/>
      <c r="TZQ61" s="69"/>
      <c r="TZR61" s="69"/>
      <c r="TZS61" s="69"/>
      <c r="TZT61" s="69"/>
      <c r="TZU61" s="69"/>
      <c r="TZV61" s="69"/>
      <c r="TZW61" s="69"/>
      <c r="TZX61" s="69"/>
      <c r="TZY61" s="69"/>
      <c r="TZZ61" s="69"/>
      <c r="UAA61" s="69"/>
      <c r="UAB61" s="69"/>
      <c r="UAC61" s="69"/>
      <c r="UAD61" s="69"/>
      <c r="UAE61" s="69"/>
      <c r="UAF61" s="69"/>
      <c r="UAG61" s="69"/>
      <c r="UAH61" s="69"/>
      <c r="UAI61" s="69"/>
      <c r="UAJ61" s="69"/>
      <c r="UAK61" s="69"/>
      <c r="UAL61" s="69"/>
      <c r="UAM61" s="69"/>
      <c r="UAN61" s="69"/>
      <c r="UAO61" s="69"/>
      <c r="UAP61" s="69"/>
      <c r="UAQ61" s="69"/>
      <c r="UAR61" s="69"/>
      <c r="UAS61" s="69"/>
      <c r="UAT61" s="69"/>
      <c r="UAU61" s="69"/>
      <c r="UAV61" s="69"/>
      <c r="UAW61" s="69"/>
      <c r="UAX61" s="69"/>
      <c r="UAY61" s="69"/>
      <c r="UAZ61" s="69"/>
      <c r="UBA61" s="69"/>
      <c r="UBB61" s="69"/>
      <c r="UBC61" s="69"/>
      <c r="UBD61" s="69"/>
      <c r="UBE61" s="69"/>
      <c r="UBF61" s="69"/>
      <c r="UBG61" s="69"/>
      <c r="UBH61" s="69"/>
      <c r="UBI61" s="69"/>
      <c r="UBJ61" s="69"/>
      <c r="UBK61" s="69"/>
      <c r="UBL61" s="69"/>
      <c r="UBM61" s="69"/>
      <c r="UBN61" s="69"/>
      <c r="UBO61" s="69"/>
      <c r="UBP61" s="69"/>
      <c r="UBQ61" s="69"/>
      <c r="UBR61" s="69"/>
      <c r="UBS61" s="69"/>
      <c r="UBT61" s="69"/>
      <c r="UBU61" s="69"/>
      <c r="UBV61" s="69"/>
      <c r="UBW61" s="69"/>
      <c r="UBX61" s="69"/>
      <c r="UBY61" s="69"/>
      <c r="UBZ61" s="69"/>
      <c r="UCA61" s="69"/>
      <c r="UCB61" s="69"/>
      <c r="UCC61" s="69"/>
      <c r="UCD61" s="69"/>
      <c r="UCE61" s="69"/>
      <c r="UCF61" s="69"/>
      <c r="UCG61" s="69"/>
      <c r="UCH61" s="69"/>
      <c r="UCI61" s="69"/>
      <c r="UCJ61" s="69"/>
      <c r="UCK61" s="69"/>
      <c r="UCL61" s="69"/>
      <c r="UCM61" s="69"/>
      <c r="UCN61" s="69"/>
      <c r="UCO61" s="69"/>
      <c r="UCP61" s="69"/>
      <c r="UCQ61" s="69"/>
      <c r="UCR61" s="69"/>
      <c r="UCS61" s="69"/>
      <c r="UCT61" s="69"/>
      <c r="UCU61" s="69"/>
      <c r="UCV61" s="69"/>
      <c r="UCW61" s="69"/>
      <c r="UCX61" s="69"/>
      <c r="UCY61" s="69"/>
      <c r="UCZ61" s="69"/>
      <c r="UDA61" s="69"/>
      <c r="UDB61" s="69"/>
      <c r="UDC61" s="69"/>
      <c r="UDD61" s="69"/>
      <c r="UDE61" s="69"/>
      <c r="UDF61" s="69"/>
      <c r="UDG61" s="69"/>
      <c r="UDH61" s="69"/>
      <c r="UDI61" s="69"/>
      <c r="UDJ61" s="69"/>
      <c r="UDK61" s="69"/>
      <c r="UDL61" s="69"/>
      <c r="UDM61" s="69"/>
      <c r="UDN61" s="69"/>
      <c r="UDO61" s="69"/>
      <c r="UDP61" s="69"/>
      <c r="UDQ61" s="69"/>
      <c r="UDR61" s="69"/>
      <c r="UDS61" s="69"/>
      <c r="UDT61" s="69"/>
      <c r="UDU61" s="69"/>
      <c r="UDV61" s="69"/>
      <c r="UDW61" s="69"/>
      <c r="UDX61" s="69"/>
      <c r="UDY61" s="69"/>
      <c r="UDZ61" s="69"/>
      <c r="UEA61" s="69"/>
      <c r="UEB61" s="69"/>
      <c r="UEC61" s="69"/>
      <c r="UED61" s="69"/>
      <c r="UEE61" s="69"/>
      <c r="UEF61" s="69"/>
      <c r="UEG61" s="69"/>
      <c r="UEH61" s="69"/>
      <c r="UEI61" s="69"/>
      <c r="UEJ61" s="69"/>
      <c r="UEK61" s="69"/>
      <c r="UEL61" s="69"/>
      <c r="UEM61" s="69"/>
      <c r="UEN61" s="69"/>
      <c r="UEO61" s="69"/>
      <c r="UEP61" s="69"/>
      <c r="UEQ61" s="69"/>
      <c r="UER61" s="69"/>
      <c r="UES61" s="69"/>
      <c r="UET61" s="69"/>
      <c r="UEU61" s="69"/>
      <c r="UEV61" s="69"/>
      <c r="UEW61" s="69"/>
      <c r="UEX61" s="69"/>
      <c r="UEY61" s="69"/>
      <c r="UEZ61" s="69"/>
      <c r="UFA61" s="69"/>
      <c r="UFB61" s="69"/>
      <c r="UFC61" s="69"/>
      <c r="UFD61" s="69"/>
      <c r="UFE61" s="69"/>
      <c r="UFF61" s="69"/>
      <c r="UFG61" s="69"/>
      <c r="UFH61" s="69"/>
      <c r="UFI61" s="69"/>
      <c r="UFJ61" s="69"/>
      <c r="UFK61" s="69"/>
      <c r="UFL61" s="69"/>
      <c r="UFM61" s="69"/>
      <c r="UFN61" s="69"/>
      <c r="UFO61" s="69"/>
      <c r="UFP61" s="69"/>
      <c r="UFQ61" s="69"/>
      <c r="UFR61" s="69"/>
      <c r="UFS61" s="69"/>
      <c r="UFT61" s="69"/>
      <c r="UFU61" s="69"/>
      <c r="UFV61" s="69"/>
      <c r="UFW61" s="69"/>
      <c r="UFX61" s="69"/>
      <c r="UFY61" s="69"/>
      <c r="UFZ61" s="69"/>
      <c r="UGA61" s="69"/>
      <c r="UGB61" s="69"/>
      <c r="UGC61" s="69"/>
      <c r="UGD61" s="69"/>
      <c r="UGE61" s="69"/>
      <c r="UGF61" s="69"/>
      <c r="UGG61" s="69"/>
      <c r="UGH61" s="69"/>
      <c r="UGI61" s="69"/>
      <c r="UGJ61" s="69"/>
      <c r="UGK61" s="69"/>
      <c r="UGL61" s="69"/>
      <c r="UGM61" s="69"/>
      <c r="UGN61" s="69"/>
      <c r="UGO61" s="69"/>
      <c r="UGP61" s="69"/>
      <c r="UGQ61" s="69"/>
      <c r="UGR61" s="69"/>
      <c r="UGS61" s="69"/>
      <c r="UGT61" s="69"/>
      <c r="UGU61" s="69"/>
      <c r="UGV61" s="69"/>
      <c r="UGW61" s="69"/>
      <c r="UGX61" s="69"/>
      <c r="UGY61" s="69"/>
      <c r="UGZ61" s="69"/>
      <c r="UHA61" s="69"/>
      <c r="UHB61" s="69"/>
      <c r="UHC61" s="69"/>
      <c r="UHD61" s="69"/>
      <c r="UHE61" s="69"/>
      <c r="UHF61" s="69"/>
      <c r="UHG61" s="69"/>
      <c r="UHH61" s="69"/>
      <c r="UHI61" s="69"/>
      <c r="UHJ61" s="69"/>
      <c r="UHK61" s="69"/>
      <c r="UHL61" s="69"/>
      <c r="UHM61" s="69"/>
      <c r="UHN61" s="69"/>
      <c r="UHO61" s="69"/>
      <c r="UHP61" s="69"/>
      <c r="UHQ61" s="69"/>
      <c r="UHR61" s="69"/>
      <c r="UHS61" s="69"/>
      <c r="UHT61" s="69"/>
      <c r="UHU61" s="69"/>
      <c r="UHV61" s="69"/>
      <c r="UHW61" s="69"/>
      <c r="UHX61" s="69"/>
      <c r="UHY61" s="69"/>
      <c r="UHZ61" s="69"/>
      <c r="UIA61" s="69"/>
      <c r="UIB61" s="69"/>
      <c r="UIC61" s="69"/>
      <c r="UID61" s="69"/>
      <c r="UIE61" s="69"/>
      <c r="UIF61" s="69"/>
      <c r="UIG61" s="69"/>
      <c r="UIH61" s="69"/>
      <c r="UII61" s="69"/>
      <c r="UIJ61" s="69"/>
      <c r="UIK61" s="69"/>
      <c r="UIL61" s="69"/>
      <c r="UIM61" s="69"/>
      <c r="UIN61" s="69"/>
      <c r="UIO61" s="69"/>
      <c r="UIP61" s="69"/>
      <c r="UIQ61" s="69"/>
      <c r="UIR61" s="69"/>
      <c r="UIS61" s="69"/>
      <c r="UIT61" s="69"/>
      <c r="UIU61" s="69"/>
      <c r="UIV61" s="69"/>
      <c r="UIW61" s="69"/>
      <c r="UIX61" s="69"/>
      <c r="UIY61" s="69"/>
      <c r="UIZ61" s="69"/>
      <c r="UJA61" s="69"/>
      <c r="UJB61" s="69"/>
      <c r="UJC61" s="69"/>
      <c r="UJD61" s="69"/>
      <c r="UJE61" s="69"/>
      <c r="UJF61" s="69"/>
      <c r="UJG61" s="69"/>
      <c r="UJH61" s="69"/>
      <c r="UJI61" s="69"/>
      <c r="UJJ61" s="69"/>
      <c r="UJK61" s="69"/>
      <c r="UJL61" s="69"/>
      <c r="UJM61" s="69"/>
      <c r="UJN61" s="69"/>
      <c r="UJO61" s="69"/>
      <c r="UJP61" s="69"/>
      <c r="UJQ61" s="69"/>
      <c r="UJR61" s="69"/>
      <c r="UJS61" s="69"/>
      <c r="UJT61" s="69"/>
      <c r="UJU61" s="69"/>
      <c r="UJV61" s="69"/>
      <c r="UJW61" s="69"/>
      <c r="UJX61" s="69"/>
      <c r="UJY61" s="69"/>
      <c r="UJZ61" s="69"/>
      <c r="UKA61" s="69"/>
      <c r="UKB61" s="69"/>
      <c r="UKC61" s="69"/>
      <c r="UKD61" s="69"/>
      <c r="UKE61" s="69"/>
      <c r="UKF61" s="69"/>
      <c r="UKG61" s="69"/>
      <c r="UKH61" s="69"/>
      <c r="UKI61" s="69"/>
      <c r="UKJ61" s="69"/>
      <c r="UKK61" s="69"/>
      <c r="UKL61" s="69"/>
      <c r="UKM61" s="69"/>
      <c r="UKN61" s="69"/>
      <c r="UKO61" s="69"/>
      <c r="UKP61" s="69"/>
      <c r="UKQ61" s="69"/>
      <c r="UKR61" s="69"/>
      <c r="UKS61" s="69"/>
      <c r="UKT61" s="69"/>
      <c r="UKU61" s="69"/>
      <c r="UKV61" s="69"/>
      <c r="UKW61" s="69"/>
      <c r="UKX61" s="69"/>
      <c r="UKY61" s="69"/>
      <c r="UKZ61" s="69"/>
      <c r="ULA61" s="69"/>
      <c r="ULB61" s="69"/>
      <c r="ULC61" s="69"/>
      <c r="ULD61" s="69"/>
      <c r="ULE61" s="69"/>
      <c r="ULF61" s="69"/>
      <c r="ULG61" s="69"/>
      <c r="ULH61" s="69"/>
      <c r="ULI61" s="69"/>
      <c r="ULJ61" s="69"/>
      <c r="ULK61" s="69"/>
      <c r="ULL61" s="69"/>
      <c r="ULM61" s="69"/>
      <c r="ULN61" s="69"/>
      <c r="ULO61" s="69"/>
      <c r="ULP61" s="69"/>
      <c r="ULQ61" s="69"/>
      <c r="ULR61" s="69"/>
      <c r="ULS61" s="69"/>
      <c r="ULT61" s="69"/>
      <c r="ULU61" s="69"/>
      <c r="ULV61" s="69"/>
      <c r="ULW61" s="69"/>
      <c r="ULX61" s="69"/>
      <c r="ULY61" s="69"/>
      <c r="ULZ61" s="69"/>
      <c r="UMA61" s="69"/>
      <c r="UMB61" s="69"/>
      <c r="UMC61" s="69"/>
      <c r="UMD61" s="69"/>
      <c r="UME61" s="69"/>
      <c r="UMF61" s="69"/>
      <c r="UMG61" s="69"/>
      <c r="UMH61" s="69"/>
      <c r="UMI61" s="69"/>
      <c r="UMJ61" s="69"/>
      <c r="UMK61" s="69"/>
      <c r="UML61" s="69"/>
      <c r="UMM61" s="69"/>
      <c r="UMN61" s="69"/>
      <c r="UMO61" s="69"/>
      <c r="UMP61" s="69"/>
      <c r="UMQ61" s="69"/>
      <c r="UMR61" s="69"/>
      <c r="UMS61" s="69"/>
      <c r="UMT61" s="69"/>
      <c r="UMU61" s="69"/>
      <c r="UMV61" s="69"/>
      <c r="UMW61" s="69"/>
      <c r="UMX61" s="69"/>
      <c r="UMY61" s="69"/>
      <c r="UMZ61" s="69"/>
      <c r="UNA61" s="69"/>
      <c r="UNB61" s="69"/>
      <c r="UNC61" s="69"/>
      <c r="UND61" s="69"/>
      <c r="UNE61" s="69"/>
      <c r="UNF61" s="69"/>
      <c r="UNG61" s="69"/>
      <c r="UNH61" s="69"/>
      <c r="UNI61" s="69"/>
      <c r="UNJ61" s="69"/>
      <c r="UNK61" s="69"/>
      <c r="UNL61" s="69"/>
      <c r="UNM61" s="69"/>
      <c r="UNN61" s="69"/>
      <c r="UNO61" s="69"/>
      <c r="UNP61" s="69"/>
      <c r="UNQ61" s="69"/>
      <c r="UNR61" s="69"/>
      <c r="UNS61" s="69"/>
      <c r="UNT61" s="69"/>
      <c r="UNU61" s="69"/>
      <c r="UNV61" s="69"/>
      <c r="UNW61" s="69"/>
      <c r="UNX61" s="69"/>
      <c r="UNY61" s="69"/>
      <c r="UNZ61" s="69"/>
      <c r="UOA61" s="69"/>
      <c r="UOB61" s="69"/>
      <c r="UOC61" s="69"/>
      <c r="UOD61" s="69"/>
      <c r="UOE61" s="69"/>
      <c r="UOF61" s="69"/>
      <c r="UOG61" s="69"/>
      <c r="UOH61" s="69"/>
      <c r="UOI61" s="69"/>
      <c r="UOJ61" s="69"/>
      <c r="UOK61" s="69"/>
      <c r="UOL61" s="69"/>
      <c r="UOM61" s="69"/>
      <c r="UON61" s="69"/>
      <c r="UOO61" s="69"/>
      <c r="UOP61" s="69"/>
      <c r="UOQ61" s="69"/>
      <c r="UOR61" s="69"/>
      <c r="UOS61" s="69"/>
      <c r="UOT61" s="69"/>
      <c r="UOU61" s="69"/>
      <c r="UOV61" s="69"/>
      <c r="UOW61" s="69"/>
      <c r="UOX61" s="69"/>
      <c r="UOY61" s="69"/>
      <c r="UOZ61" s="69"/>
      <c r="UPA61" s="69"/>
      <c r="UPB61" s="69"/>
      <c r="UPC61" s="69"/>
      <c r="UPD61" s="69"/>
      <c r="UPE61" s="69"/>
      <c r="UPF61" s="69"/>
      <c r="UPG61" s="69"/>
      <c r="UPH61" s="69"/>
      <c r="UPI61" s="69"/>
      <c r="UPJ61" s="69"/>
      <c r="UPK61" s="69"/>
      <c r="UPL61" s="69"/>
      <c r="UPM61" s="69"/>
      <c r="UPN61" s="69"/>
      <c r="UPO61" s="69"/>
      <c r="UPP61" s="69"/>
      <c r="UPQ61" s="69"/>
      <c r="UPR61" s="69"/>
      <c r="UPS61" s="69"/>
      <c r="UPT61" s="69"/>
      <c r="UPU61" s="69"/>
      <c r="UPV61" s="69"/>
      <c r="UPW61" s="69"/>
      <c r="UPX61" s="69"/>
      <c r="UPY61" s="69"/>
      <c r="UPZ61" s="69"/>
      <c r="UQA61" s="69"/>
      <c r="UQB61" s="69"/>
      <c r="UQC61" s="69"/>
      <c r="UQD61" s="69"/>
      <c r="UQE61" s="69"/>
      <c r="UQF61" s="69"/>
      <c r="UQG61" s="69"/>
      <c r="UQH61" s="69"/>
      <c r="UQI61" s="69"/>
      <c r="UQJ61" s="69"/>
      <c r="UQK61" s="69"/>
      <c r="UQL61" s="69"/>
      <c r="UQM61" s="69"/>
      <c r="UQN61" s="69"/>
      <c r="UQO61" s="69"/>
      <c r="UQP61" s="69"/>
      <c r="UQQ61" s="69"/>
      <c r="UQR61" s="69"/>
      <c r="UQS61" s="69"/>
      <c r="UQT61" s="69"/>
      <c r="UQU61" s="69"/>
      <c r="UQV61" s="69"/>
      <c r="UQW61" s="69"/>
      <c r="UQX61" s="69"/>
      <c r="UQY61" s="69"/>
      <c r="UQZ61" s="69"/>
      <c r="URA61" s="69"/>
      <c r="URB61" s="69"/>
      <c r="URC61" s="69"/>
      <c r="URD61" s="69"/>
      <c r="URE61" s="69"/>
      <c r="URF61" s="69"/>
      <c r="URG61" s="69"/>
      <c r="URH61" s="69"/>
      <c r="URI61" s="69"/>
      <c r="URJ61" s="69"/>
      <c r="URK61" s="69"/>
      <c r="URL61" s="69"/>
      <c r="URM61" s="69"/>
      <c r="URN61" s="69"/>
      <c r="URO61" s="69"/>
      <c r="URP61" s="69"/>
      <c r="URQ61" s="69"/>
      <c r="URR61" s="69"/>
      <c r="URS61" s="69"/>
      <c r="URT61" s="69"/>
      <c r="URU61" s="69"/>
      <c r="URV61" s="69"/>
      <c r="URW61" s="69"/>
      <c r="URX61" s="69"/>
      <c r="URY61" s="69"/>
      <c r="URZ61" s="69"/>
      <c r="USA61" s="69"/>
      <c r="USB61" s="69"/>
      <c r="USC61" s="69"/>
      <c r="USD61" s="69"/>
      <c r="USE61" s="69"/>
      <c r="USF61" s="69"/>
      <c r="USG61" s="69"/>
      <c r="USH61" s="69"/>
      <c r="USI61" s="69"/>
      <c r="USJ61" s="69"/>
      <c r="USK61" s="69"/>
      <c r="USL61" s="69"/>
      <c r="USM61" s="69"/>
      <c r="USN61" s="69"/>
      <c r="USO61" s="69"/>
      <c r="USP61" s="69"/>
      <c r="USQ61" s="69"/>
      <c r="USR61" s="69"/>
      <c r="USS61" s="69"/>
      <c r="UST61" s="69"/>
      <c r="USU61" s="69"/>
      <c r="USV61" s="69"/>
      <c r="USW61" s="69"/>
      <c r="USX61" s="69"/>
      <c r="USY61" s="69"/>
      <c r="USZ61" s="69"/>
      <c r="UTA61" s="69"/>
      <c r="UTB61" s="69"/>
      <c r="UTC61" s="69"/>
      <c r="UTD61" s="69"/>
      <c r="UTE61" s="69"/>
      <c r="UTF61" s="69"/>
      <c r="UTG61" s="69"/>
      <c r="UTH61" s="69"/>
      <c r="UTI61" s="69"/>
      <c r="UTJ61" s="69"/>
      <c r="UTK61" s="69"/>
      <c r="UTL61" s="69"/>
      <c r="UTM61" s="69"/>
      <c r="UTN61" s="69"/>
      <c r="UTO61" s="69"/>
      <c r="UTP61" s="69"/>
      <c r="UTQ61" s="69"/>
      <c r="UTR61" s="69"/>
      <c r="UTS61" s="69"/>
      <c r="UTT61" s="69"/>
      <c r="UTU61" s="69"/>
      <c r="UTV61" s="69"/>
      <c r="UTW61" s="69"/>
      <c r="UTX61" s="69"/>
      <c r="UTY61" s="69"/>
      <c r="UTZ61" s="69"/>
      <c r="UUA61" s="69"/>
      <c r="UUB61" s="69"/>
      <c r="UUC61" s="69"/>
      <c r="UUD61" s="69"/>
      <c r="UUE61" s="69"/>
      <c r="UUF61" s="69"/>
      <c r="UUG61" s="69"/>
      <c r="UUH61" s="69"/>
      <c r="UUI61" s="69"/>
      <c r="UUJ61" s="69"/>
      <c r="UUK61" s="69"/>
      <c r="UUL61" s="69"/>
      <c r="UUM61" s="69"/>
      <c r="UUN61" s="69"/>
      <c r="UUO61" s="69"/>
      <c r="UUP61" s="69"/>
      <c r="UUQ61" s="69"/>
      <c r="UUR61" s="69"/>
      <c r="UUS61" s="69"/>
      <c r="UUT61" s="69"/>
      <c r="UUU61" s="69"/>
      <c r="UUV61" s="69"/>
      <c r="UUW61" s="69"/>
      <c r="UUX61" s="69"/>
      <c r="UUY61" s="69"/>
      <c r="UUZ61" s="69"/>
      <c r="UVA61" s="69"/>
      <c r="UVB61" s="69"/>
      <c r="UVC61" s="69"/>
      <c r="UVD61" s="69"/>
      <c r="UVE61" s="69"/>
      <c r="UVF61" s="69"/>
      <c r="UVG61" s="69"/>
      <c r="UVH61" s="69"/>
      <c r="UVI61" s="69"/>
      <c r="UVJ61" s="69"/>
      <c r="UVK61" s="69"/>
      <c r="UVL61" s="69"/>
      <c r="UVM61" s="69"/>
      <c r="UVN61" s="69"/>
      <c r="UVO61" s="69"/>
      <c r="UVP61" s="69"/>
      <c r="UVQ61" s="69"/>
      <c r="UVR61" s="69"/>
      <c r="UVS61" s="69"/>
      <c r="UVT61" s="69"/>
      <c r="UVU61" s="69"/>
      <c r="UVV61" s="69"/>
      <c r="UVW61" s="69"/>
      <c r="UVX61" s="69"/>
      <c r="UVY61" s="69"/>
      <c r="UVZ61" s="69"/>
      <c r="UWA61" s="69"/>
      <c r="UWB61" s="69"/>
      <c r="UWC61" s="69"/>
      <c r="UWD61" s="69"/>
      <c r="UWE61" s="69"/>
      <c r="UWF61" s="69"/>
      <c r="UWG61" s="69"/>
      <c r="UWH61" s="69"/>
      <c r="UWI61" s="69"/>
      <c r="UWJ61" s="69"/>
      <c r="UWK61" s="69"/>
      <c r="UWL61" s="69"/>
      <c r="UWM61" s="69"/>
      <c r="UWN61" s="69"/>
      <c r="UWO61" s="69"/>
      <c r="UWP61" s="69"/>
      <c r="UWQ61" s="69"/>
      <c r="UWR61" s="69"/>
      <c r="UWS61" s="69"/>
      <c r="UWT61" s="69"/>
      <c r="UWU61" s="69"/>
      <c r="UWV61" s="69"/>
      <c r="UWW61" s="69"/>
      <c r="UWX61" s="69"/>
      <c r="UWY61" s="69"/>
      <c r="UWZ61" s="69"/>
      <c r="UXA61" s="69"/>
      <c r="UXB61" s="69"/>
      <c r="UXC61" s="69"/>
      <c r="UXD61" s="69"/>
      <c r="UXE61" s="69"/>
      <c r="UXF61" s="69"/>
      <c r="UXG61" s="69"/>
      <c r="UXH61" s="69"/>
      <c r="UXI61" s="69"/>
      <c r="UXJ61" s="69"/>
      <c r="UXK61" s="69"/>
      <c r="UXL61" s="69"/>
      <c r="UXM61" s="69"/>
      <c r="UXN61" s="69"/>
      <c r="UXO61" s="69"/>
      <c r="UXP61" s="69"/>
      <c r="UXQ61" s="69"/>
      <c r="UXR61" s="69"/>
      <c r="UXS61" s="69"/>
      <c r="UXT61" s="69"/>
      <c r="UXU61" s="69"/>
      <c r="UXV61" s="69"/>
      <c r="UXW61" s="69"/>
      <c r="UXX61" s="69"/>
      <c r="UXY61" s="69"/>
      <c r="UXZ61" s="69"/>
      <c r="UYA61" s="69"/>
      <c r="UYB61" s="69"/>
      <c r="UYC61" s="69"/>
      <c r="UYD61" s="69"/>
      <c r="UYE61" s="69"/>
      <c r="UYF61" s="69"/>
      <c r="UYG61" s="69"/>
      <c r="UYH61" s="69"/>
      <c r="UYI61" s="69"/>
      <c r="UYJ61" s="69"/>
      <c r="UYK61" s="69"/>
      <c r="UYL61" s="69"/>
      <c r="UYM61" s="69"/>
      <c r="UYN61" s="69"/>
      <c r="UYO61" s="69"/>
      <c r="UYP61" s="69"/>
      <c r="UYQ61" s="69"/>
      <c r="UYR61" s="69"/>
      <c r="UYS61" s="69"/>
      <c r="UYT61" s="69"/>
      <c r="UYU61" s="69"/>
      <c r="UYV61" s="69"/>
      <c r="UYW61" s="69"/>
      <c r="UYX61" s="69"/>
      <c r="UYY61" s="69"/>
      <c r="UYZ61" s="69"/>
      <c r="UZA61" s="69"/>
      <c r="UZB61" s="69"/>
      <c r="UZC61" s="69"/>
      <c r="UZD61" s="69"/>
      <c r="UZE61" s="69"/>
      <c r="UZF61" s="69"/>
      <c r="UZG61" s="69"/>
      <c r="UZH61" s="69"/>
      <c r="UZI61" s="69"/>
      <c r="UZJ61" s="69"/>
      <c r="UZK61" s="69"/>
      <c r="UZL61" s="69"/>
      <c r="UZM61" s="69"/>
      <c r="UZN61" s="69"/>
      <c r="UZO61" s="69"/>
      <c r="UZP61" s="69"/>
      <c r="UZQ61" s="69"/>
      <c r="UZR61" s="69"/>
      <c r="UZS61" s="69"/>
      <c r="UZT61" s="69"/>
      <c r="UZU61" s="69"/>
      <c r="UZV61" s="69"/>
      <c r="UZW61" s="69"/>
      <c r="UZX61" s="69"/>
      <c r="UZY61" s="69"/>
      <c r="UZZ61" s="69"/>
      <c r="VAA61" s="69"/>
      <c r="VAB61" s="69"/>
      <c r="VAC61" s="69"/>
      <c r="VAD61" s="69"/>
      <c r="VAE61" s="69"/>
      <c r="VAF61" s="69"/>
      <c r="VAG61" s="69"/>
      <c r="VAH61" s="69"/>
      <c r="VAI61" s="69"/>
      <c r="VAJ61" s="69"/>
      <c r="VAK61" s="69"/>
      <c r="VAL61" s="69"/>
      <c r="VAM61" s="69"/>
      <c r="VAN61" s="69"/>
      <c r="VAO61" s="69"/>
      <c r="VAP61" s="69"/>
      <c r="VAQ61" s="69"/>
      <c r="VAR61" s="69"/>
      <c r="VAS61" s="69"/>
      <c r="VAT61" s="69"/>
      <c r="VAU61" s="69"/>
      <c r="VAV61" s="69"/>
      <c r="VAW61" s="69"/>
      <c r="VAX61" s="69"/>
      <c r="VAY61" s="69"/>
      <c r="VAZ61" s="69"/>
      <c r="VBA61" s="69"/>
      <c r="VBB61" s="69"/>
      <c r="VBC61" s="69"/>
      <c r="VBD61" s="69"/>
      <c r="VBE61" s="69"/>
      <c r="VBF61" s="69"/>
      <c r="VBG61" s="69"/>
      <c r="VBH61" s="69"/>
      <c r="VBI61" s="69"/>
      <c r="VBJ61" s="69"/>
      <c r="VBK61" s="69"/>
      <c r="VBL61" s="69"/>
      <c r="VBM61" s="69"/>
      <c r="VBN61" s="69"/>
      <c r="VBO61" s="69"/>
      <c r="VBP61" s="69"/>
      <c r="VBQ61" s="69"/>
      <c r="VBR61" s="69"/>
      <c r="VBS61" s="69"/>
      <c r="VBT61" s="69"/>
      <c r="VBU61" s="69"/>
      <c r="VBV61" s="69"/>
      <c r="VBW61" s="69"/>
      <c r="VBX61" s="69"/>
      <c r="VBY61" s="69"/>
      <c r="VBZ61" s="69"/>
      <c r="VCA61" s="69"/>
      <c r="VCB61" s="69"/>
      <c r="VCC61" s="69"/>
      <c r="VCD61" s="69"/>
      <c r="VCE61" s="69"/>
      <c r="VCF61" s="69"/>
      <c r="VCG61" s="69"/>
      <c r="VCH61" s="69"/>
      <c r="VCI61" s="69"/>
      <c r="VCJ61" s="69"/>
      <c r="VCK61" s="69"/>
      <c r="VCL61" s="69"/>
      <c r="VCM61" s="69"/>
      <c r="VCN61" s="69"/>
      <c r="VCO61" s="69"/>
      <c r="VCP61" s="69"/>
      <c r="VCQ61" s="69"/>
      <c r="VCR61" s="69"/>
      <c r="VCS61" s="69"/>
      <c r="VCT61" s="69"/>
      <c r="VCU61" s="69"/>
      <c r="VCV61" s="69"/>
      <c r="VCW61" s="69"/>
      <c r="VCX61" s="69"/>
      <c r="VCY61" s="69"/>
      <c r="VCZ61" s="69"/>
      <c r="VDA61" s="69"/>
      <c r="VDB61" s="69"/>
      <c r="VDC61" s="69"/>
      <c r="VDD61" s="69"/>
      <c r="VDE61" s="69"/>
      <c r="VDF61" s="69"/>
      <c r="VDG61" s="69"/>
      <c r="VDH61" s="69"/>
      <c r="VDI61" s="69"/>
      <c r="VDJ61" s="69"/>
      <c r="VDK61" s="69"/>
      <c r="VDL61" s="69"/>
      <c r="VDM61" s="69"/>
      <c r="VDN61" s="69"/>
      <c r="VDO61" s="69"/>
      <c r="VDP61" s="69"/>
      <c r="VDQ61" s="69"/>
      <c r="VDR61" s="69"/>
      <c r="VDS61" s="69"/>
      <c r="VDT61" s="69"/>
      <c r="VDU61" s="69"/>
      <c r="VDV61" s="69"/>
      <c r="VDW61" s="69"/>
      <c r="VDX61" s="69"/>
      <c r="VDY61" s="69"/>
      <c r="VDZ61" s="69"/>
      <c r="VEA61" s="69"/>
      <c r="VEB61" s="69"/>
      <c r="VEC61" s="69"/>
      <c r="VED61" s="69"/>
      <c r="VEE61" s="69"/>
      <c r="VEF61" s="69"/>
      <c r="VEG61" s="69"/>
      <c r="VEH61" s="69"/>
      <c r="VEI61" s="69"/>
      <c r="VEJ61" s="69"/>
      <c r="VEK61" s="69"/>
      <c r="VEL61" s="69"/>
      <c r="VEM61" s="69"/>
      <c r="VEN61" s="69"/>
      <c r="VEO61" s="69"/>
      <c r="VEP61" s="69"/>
      <c r="VEQ61" s="69"/>
      <c r="VER61" s="69"/>
      <c r="VES61" s="69"/>
      <c r="VET61" s="69"/>
      <c r="VEU61" s="69"/>
      <c r="VEV61" s="69"/>
      <c r="VEW61" s="69"/>
      <c r="VEX61" s="69"/>
      <c r="VEY61" s="69"/>
      <c r="VEZ61" s="69"/>
      <c r="VFA61" s="69"/>
      <c r="VFB61" s="69"/>
      <c r="VFC61" s="69"/>
      <c r="VFD61" s="69"/>
      <c r="VFE61" s="69"/>
      <c r="VFF61" s="69"/>
      <c r="VFG61" s="69"/>
      <c r="VFH61" s="69"/>
      <c r="VFI61" s="69"/>
      <c r="VFJ61" s="69"/>
      <c r="VFK61" s="69"/>
      <c r="VFL61" s="69"/>
      <c r="VFM61" s="69"/>
      <c r="VFN61" s="69"/>
      <c r="VFO61" s="69"/>
      <c r="VFP61" s="69"/>
      <c r="VFQ61" s="69"/>
      <c r="VFR61" s="69"/>
      <c r="VFS61" s="69"/>
      <c r="VFT61" s="69"/>
      <c r="VFU61" s="69"/>
      <c r="VFV61" s="69"/>
      <c r="VFW61" s="69"/>
      <c r="VFX61" s="69"/>
      <c r="VFY61" s="69"/>
      <c r="VFZ61" s="69"/>
      <c r="VGA61" s="69"/>
      <c r="VGB61" s="69"/>
      <c r="VGC61" s="69"/>
      <c r="VGD61" s="69"/>
      <c r="VGE61" s="69"/>
      <c r="VGF61" s="69"/>
      <c r="VGG61" s="69"/>
      <c r="VGH61" s="69"/>
      <c r="VGI61" s="69"/>
      <c r="VGJ61" s="69"/>
      <c r="VGK61" s="69"/>
      <c r="VGL61" s="69"/>
      <c r="VGM61" s="69"/>
      <c r="VGN61" s="69"/>
      <c r="VGO61" s="69"/>
      <c r="VGP61" s="69"/>
      <c r="VGQ61" s="69"/>
      <c r="VGR61" s="69"/>
      <c r="VGS61" s="69"/>
      <c r="VGT61" s="69"/>
      <c r="VGU61" s="69"/>
      <c r="VGV61" s="69"/>
      <c r="VGW61" s="69"/>
      <c r="VGX61" s="69"/>
      <c r="VGY61" s="69"/>
      <c r="VGZ61" s="69"/>
      <c r="VHA61" s="69"/>
      <c r="VHB61" s="69"/>
      <c r="VHC61" s="69"/>
      <c r="VHD61" s="69"/>
      <c r="VHE61" s="69"/>
      <c r="VHF61" s="69"/>
      <c r="VHG61" s="69"/>
      <c r="VHH61" s="69"/>
      <c r="VHI61" s="69"/>
      <c r="VHJ61" s="69"/>
      <c r="VHK61" s="69"/>
      <c r="VHL61" s="69"/>
      <c r="VHM61" s="69"/>
      <c r="VHN61" s="69"/>
      <c r="VHO61" s="69"/>
      <c r="VHP61" s="69"/>
      <c r="VHQ61" s="69"/>
      <c r="VHR61" s="69"/>
      <c r="VHS61" s="69"/>
      <c r="VHT61" s="69"/>
      <c r="VHU61" s="69"/>
      <c r="VHV61" s="69"/>
      <c r="VHW61" s="69"/>
      <c r="VHX61" s="69"/>
      <c r="VHY61" s="69"/>
      <c r="VHZ61" s="69"/>
      <c r="VIA61" s="69"/>
      <c r="VIB61" s="69"/>
      <c r="VIC61" s="69"/>
      <c r="VID61" s="69"/>
      <c r="VIE61" s="69"/>
      <c r="VIF61" s="69"/>
      <c r="VIG61" s="69"/>
      <c r="VIH61" s="69"/>
      <c r="VII61" s="69"/>
      <c r="VIJ61" s="69"/>
      <c r="VIK61" s="69"/>
      <c r="VIL61" s="69"/>
      <c r="VIM61" s="69"/>
      <c r="VIN61" s="69"/>
      <c r="VIO61" s="69"/>
      <c r="VIP61" s="69"/>
      <c r="VIQ61" s="69"/>
      <c r="VIR61" s="69"/>
      <c r="VIS61" s="69"/>
      <c r="VIT61" s="69"/>
      <c r="VIU61" s="69"/>
      <c r="VIV61" s="69"/>
      <c r="VIW61" s="69"/>
      <c r="VIX61" s="69"/>
      <c r="VIY61" s="69"/>
      <c r="VIZ61" s="69"/>
      <c r="VJA61" s="69"/>
      <c r="VJB61" s="69"/>
      <c r="VJC61" s="69"/>
      <c r="VJD61" s="69"/>
      <c r="VJE61" s="69"/>
      <c r="VJF61" s="69"/>
      <c r="VJG61" s="69"/>
      <c r="VJH61" s="69"/>
      <c r="VJI61" s="69"/>
      <c r="VJJ61" s="69"/>
      <c r="VJK61" s="69"/>
      <c r="VJL61" s="69"/>
      <c r="VJM61" s="69"/>
      <c r="VJN61" s="69"/>
      <c r="VJO61" s="69"/>
      <c r="VJP61" s="69"/>
      <c r="VJQ61" s="69"/>
      <c r="VJR61" s="69"/>
      <c r="VJS61" s="69"/>
      <c r="VJT61" s="69"/>
      <c r="VJU61" s="69"/>
      <c r="VJV61" s="69"/>
      <c r="VJW61" s="69"/>
      <c r="VJX61" s="69"/>
      <c r="VJY61" s="69"/>
      <c r="VJZ61" s="69"/>
      <c r="VKA61" s="69"/>
      <c r="VKB61" s="69"/>
      <c r="VKC61" s="69"/>
      <c r="VKD61" s="69"/>
      <c r="VKE61" s="69"/>
      <c r="VKF61" s="69"/>
      <c r="VKG61" s="69"/>
      <c r="VKH61" s="69"/>
      <c r="VKI61" s="69"/>
      <c r="VKJ61" s="69"/>
      <c r="VKK61" s="69"/>
      <c r="VKL61" s="69"/>
      <c r="VKM61" s="69"/>
      <c r="VKN61" s="69"/>
      <c r="VKO61" s="69"/>
      <c r="VKP61" s="69"/>
      <c r="VKQ61" s="69"/>
      <c r="VKR61" s="69"/>
      <c r="VKS61" s="69"/>
      <c r="VKT61" s="69"/>
      <c r="VKU61" s="69"/>
      <c r="VKV61" s="69"/>
      <c r="VKW61" s="69"/>
      <c r="VKX61" s="69"/>
      <c r="VKY61" s="69"/>
      <c r="VKZ61" s="69"/>
      <c r="VLA61" s="69"/>
      <c r="VLB61" s="69"/>
      <c r="VLC61" s="69"/>
      <c r="VLD61" s="69"/>
      <c r="VLE61" s="69"/>
      <c r="VLF61" s="69"/>
      <c r="VLG61" s="69"/>
      <c r="VLH61" s="69"/>
      <c r="VLI61" s="69"/>
      <c r="VLJ61" s="69"/>
      <c r="VLK61" s="69"/>
      <c r="VLL61" s="69"/>
      <c r="VLM61" s="69"/>
      <c r="VLN61" s="69"/>
      <c r="VLO61" s="69"/>
      <c r="VLP61" s="69"/>
      <c r="VLQ61" s="69"/>
      <c r="VLR61" s="69"/>
      <c r="VLS61" s="69"/>
      <c r="VLT61" s="69"/>
      <c r="VLU61" s="69"/>
      <c r="VLV61" s="69"/>
      <c r="VLW61" s="69"/>
      <c r="VLX61" s="69"/>
      <c r="VLY61" s="69"/>
      <c r="VLZ61" s="69"/>
      <c r="VMA61" s="69"/>
      <c r="VMB61" s="69"/>
      <c r="VMC61" s="69"/>
      <c r="VMD61" s="69"/>
      <c r="VME61" s="69"/>
      <c r="VMF61" s="69"/>
      <c r="VMG61" s="69"/>
      <c r="VMH61" s="69"/>
      <c r="VMI61" s="69"/>
      <c r="VMJ61" s="69"/>
      <c r="VMK61" s="69"/>
      <c r="VML61" s="69"/>
      <c r="VMM61" s="69"/>
      <c r="VMN61" s="69"/>
      <c r="VMO61" s="69"/>
      <c r="VMP61" s="69"/>
      <c r="VMQ61" s="69"/>
      <c r="VMR61" s="69"/>
      <c r="VMS61" s="69"/>
      <c r="VMT61" s="69"/>
      <c r="VMU61" s="69"/>
      <c r="VMV61" s="69"/>
      <c r="VMW61" s="69"/>
      <c r="VMX61" s="69"/>
      <c r="VMY61" s="69"/>
      <c r="VMZ61" s="69"/>
      <c r="VNA61" s="69"/>
      <c r="VNB61" s="69"/>
      <c r="VNC61" s="69"/>
      <c r="VND61" s="69"/>
      <c r="VNE61" s="69"/>
      <c r="VNF61" s="69"/>
      <c r="VNG61" s="69"/>
      <c r="VNH61" s="69"/>
      <c r="VNI61" s="69"/>
      <c r="VNJ61" s="69"/>
      <c r="VNK61" s="69"/>
      <c r="VNL61" s="69"/>
      <c r="VNM61" s="69"/>
      <c r="VNN61" s="69"/>
      <c r="VNO61" s="69"/>
      <c r="VNP61" s="69"/>
      <c r="VNQ61" s="69"/>
      <c r="VNR61" s="69"/>
      <c r="VNS61" s="69"/>
      <c r="VNT61" s="69"/>
      <c r="VNU61" s="69"/>
      <c r="VNV61" s="69"/>
      <c r="VNW61" s="69"/>
      <c r="VNX61" s="69"/>
      <c r="VNY61" s="69"/>
      <c r="VNZ61" s="69"/>
      <c r="VOA61" s="69"/>
      <c r="VOB61" s="69"/>
      <c r="VOC61" s="69"/>
      <c r="VOD61" s="69"/>
      <c r="VOE61" s="69"/>
      <c r="VOF61" s="69"/>
      <c r="VOG61" s="69"/>
      <c r="VOH61" s="69"/>
      <c r="VOI61" s="69"/>
      <c r="VOJ61" s="69"/>
      <c r="VOK61" s="69"/>
      <c r="VOL61" s="69"/>
      <c r="VOM61" s="69"/>
      <c r="VON61" s="69"/>
      <c r="VOO61" s="69"/>
      <c r="VOP61" s="69"/>
      <c r="VOQ61" s="69"/>
      <c r="VOR61" s="69"/>
      <c r="VOS61" s="69"/>
      <c r="VOT61" s="69"/>
      <c r="VOU61" s="69"/>
      <c r="VOV61" s="69"/>
      <c r="VOW61" s="69"/>
      <c r="VOX61" s="69"/>
      <c r="VOY61" s="69"/>
      <c r="VOZ61" s="69"/>
      <c r="VPA61" s="69"/>
      <c r="VPB61" s="69"/>
      <c r="VPC61" s="69"/>
      <c r="VPD61" s="69"/>
      <c r="VPE61" s="69"/>
      <c r="VPF61" s="69"/>
      <c r="VPG61" s="69"/>
      <c r="VPH61" s="69"/>
      <c r="VPI61" s="69"/>
      <c r="VPJ61" s="69"/>
      <c r="VPK61" s="69"/>
      <c r="VPL61" s="69"/>
      <c r="VPM61" s="69"/>
      <c r="VPN61" s="69"/>
      <c r="VPO61" s="69"/>
      <c r="VPP61" s="69"/>
      <c r="VPQ61" s="69"/>
      <c r="VPR61" s="69"/>
      <c r="VPS61" s="69"/>
      <c r="VPT61" s="69"/>
      <c r="VPU61" s="69"/>
      <c r="VPV61" s="69"/>
      <c r="VPW61" s="69"/>
      <c r="VPX61" s="69"/>
      <c r="VPY61" s="69"/>
      <c r="VPZ61" s="69"/>
      <c r="VQA61" s="69"/>
      <c r="VQB61" s="69"/>
      <c r="VQC61" s="69"/>
      <c r="VQD61" s="69"/>
      <c r="VQE61" s="69"/>
      <c r="VQF61" s="69"/>
      <c r="VQG61" s="69"/>
      <c r="VQH61" s="69"/>
      <c r="VQI61" s="69"/>
      <c r="VQJ61" s="69"/>
      <c r="VQK61" s="69"/>
      <c r="VQL61" s="69"/>
      <c r="VQM61" s="69"/>
      <c r="VQN61" s="69"/>
      <c r="VQO61" s="69"/>
      <c r="VQP61" s="69"/>
      <c r="VQQ61" s="69"/>
      <c r="VQR61" s="69"/>
      <c r="VQS61" s="69"/>
      <c r="VQT61" s="69"/>
      <c r="VQU61" s="69"/>
      <c r="VQV61" s="69"/>
      <c r="VQW61" s="69"/>
      <c r="VQX61" s="69"/>
      <c r="VQY61" s="69"/>
      <c r="VQZ61" s="69"/>
      <c r="VRA61" s="69"/>
      <c r="VRB61" s="69"/>
      <c r="VRC61" s="69"/>
      <c r="VRD61" s="69"/>
      <c r="VRE61" s="69"/>
      <c r="VRF61" s="69"/>
      <c r="VRG61" s="69"/>
      <c r="VRH61" s="69"/>
      <c r="VRI61" s="69"/>
      <c r="VRJ61" s="69"/>
      <c r="VRK61" s="69"/>
      <c r="VRL61" s="69"/>
      <c r="VRM61" s="69"/>
      <c r="VRN61" s="69"/>
      <c r="VRO61" s="69"/>
      <c r="VRP61" s="69"/>
      <c r="VRQ61" s="69"/>
      <c r="VRR61" s="69"/>
      <c r="VRS61" s="69"/>
      <c r="VRT61" s="69"/>
      <c r="VRU61" s="69"/>
      <c r="VRV61" s="69"/>
      <c r="VRW61" s="69"/>
      <c r="VRX61" s="69"/>
      <c r="VRY61" s="69"/>
      <c r="VRZ61" s="69"/>
      <c r="VSA61" s="69"/>
      <c r="VSB61" s="69"/>
      <c r="VSC61" s="69"/>
      <c r="VSD61" s="69"/>
      <c r="VSE61" s="69"/>
      <c r="VSF61" s="69"/>
      <c r="VSG61" s="69"/>
      <c r="VSH61" s="69"/>
      <c r="VSI61" s="69"/>
      <c r="VSJ61" s="69"/>
      <c r="VSK61" s="69"/>
      <c r="VSL61" s="69"/>
      <c r="VSM61" s="69"/>
      <c r="VSN61" s="69"/>
      <c r="VSO61" s="69"/>
      <c r="VSP61" s="69"/>
      <c r="VSQ61" s="69"/>
      <c r="VSR61" s="69"/>
      <c r="VSS61" s="69"/>
      <c r="VST61" s="69"/>
      <c r="VSU61" s="69"/>
      <c r="VSV61" s="69"/>
      <c r="VSW61" s="69"/>
      <c r="VSX61" s="69"/>
      <c r="VSY61" s="69"/>
      <c r="VSZ61" s="69"/>
      <c r="VTA61" s="69"/>
      <c r="VTB61" s="69"/>
      <c r="VTC61" s="69"/>
      <c r="VTD61" s="69"/>
      <c r="VTE61" s="69"/>
      <c r="VTF61" s="69"/>
      <c r="VTG61" s="69"/>
      <c r="VTH61" s="69"/>
      <c r="VTI61" s="69"/>
      <c r="VTJ61" s="69"/>
      <c r="VTK61" s="69"/>
      <c r="VTL61" s="69"/>
      <c r="VTM61" s="69"/>
      <c r="VTN61" s="69"/>
      <c r="VTO61" s="69"/>
      <c r="VTP61" s="69"/>
      <c r="VTQ61" s="69"/>
      <c r="VTR61" s="69"/>
      <c r="VTS61" s="69"/>
      <c r="VTT61" s="69"/>
      <c r="VTU61" s="69"/>
      <c r="VTV61" s="69"/>
      <c r="VTW61" s="69"/>
      <c r="VTX61" s="69"/>
      <c r="VTY61" s="69"/>
      <c r="VTZ61" s="69"/>
      <c r="VUA61" s="69"/>
      <c r="VUB61" s="69"/>
      <c r="VUC61" s="69"/>
      <c r="VUD61" s="69"/>
      <c r="VUE61" s="69"/>
      <c r="VUF61" s="69"/>
      <c r="VUG61" s="69"/>
      <c r="VUH61" s="69"/>
      <c r="VUI61" s="69"/>
      <c r="VUJ61" s="69"/>
      <c r="VUK61" s="69"/>
      <c r="VUL61" s="69"/>
      <c r="VUM61" s="69"/>
      <c r="VUN61" s="69"/>
      <c r="VUO61" s="69"/>
      <c r="VUP61" s="69"/>
      <c r="VUQ61" s="69"/>
      <c r="VUR61" s="69"/>
      <c r="VUS61" s="69"/>
      <c r="VUT61" s="69"/>
      <c r="VUU61" s="69"/>
      <c r="VUV61" s="69"/>
      <c r="VUW61" s="69"/>
      <c r="VUX61" s="69"/>
      <c r="VUY61" s="69"/>
      <c r="VUZ61" s="69"/>
      <c r="VVA61" s="69"/>
      <c r="VVB61" s="69"/>
      <c r="VVC61" s="69"/>
      <c r="VVD61" s="69"/>
      <c r="VVE61" s="69"/>
      <c r="VVF61" s="69"/>
      <c r="VVG61" s="69"/>
      <c r="VVH61" s="69"/>
      <c r="VVI61" s="69"/>
      <c r="VVJ61" s="69"/>
      <c r="VVK61" s="69"/>
      <c r="VVL61" s="69"/>
      <c r="VVM61" s="69"/>
      <c r="VVN61" s="69"/>
      <c r="VVO61" s="69"/>
      <c r="VVP61" s="69"/>
      <c r="VVQ61" s="69"/>
      <c r="VVR61" s="69"/>
      <c r="VVS61" s="69"/>
      <c r="VVT61" s="69"/>
      <c r="VVU61" s="69"/>
      <c r="VVV61" s="69"/>
      <c r="VVW61" s="69"/>
      <c r="VVX61" s="69"/>
      <c r="VVY61" s="69"/>
      <c r="VVZ61" s="69"/>
      <c r="VWA61" s="69"/>
      <c r="VWB61" s="69"/>
      <c r="VWC61" s="69"/>
      <c r="VWD61" s="69"/>
      <c r="VWE61" s="69"/>
      <c r="VWF61" s="69"/>
      <c r="VWG61" s="69"/>
      <c r="VWH61" s="69"/>
      <c r="VWI61" s="69"/>
      <c r="VWJ61" s="69"/>
      <c r="VWK61" s="69"/>
      <c r="VWL61" s="69"/>
      <c r="VWM61" s="69"/>
      <c r="VWN61" s="69"/>
      <c r="VWO61" s="69"/>
      <c r="VWP61" s="69"/>
      <c r="VWQ61" s="69"/>
      <c r="VWR61" s="69"/>
      <c r="VWS61" s="69"/>
      <c r="VWT61" s="69"/>
      <c r="VWU61" s="69"/>
      <c r="VWV61" s="69"/>
      <c r="VWW61" s="69"/>
      <c r="VWX61" s="69"/>
      <c r="VWY61" s="69"/>
      <c r="VWZ61" s="69"/>
      <c r="VXA61" s="69"/>
      <c r="VXB61" s="69"/>
      <c r="VXC61" s="69"/>
      <c r="VXD61" s="69"/>
      <c r="VXE61" s="69"/>
      <c r="VXF61" s="69"/>
      <c r="VXG61" s="69"/>
      <c r="VXH61" s="69"/>
      <c r="VXI61" s="69"/>
      <c r="VXJ61" s="69"/>
      <c r="VXK61" s="69"/>
      <c r="VXL61" s="69"/>
      <c r="VXM61" s="69"/>
      <c r="VXN61" s="69"/>
      <c r="VXO61" s="69"/>
      <c r="VXP61" s="69"/>
      <c r="VXQ61" s="69"/>
      <c r="VXR61" s="69"/>
      <c r="VXS61" s="69"/>
      <c r="VXT61" s="69"/>
      <c r="VXU61" s="69"/>
      <c r="VXV61" s="69"/>
      <c r="VXW61" s="69"/>
      <c r="VXX61" s="69"/>
      <c r="VXY61" s="69"/>
      <c r="VXZ61" s="69"/>
      <c r="VYA61" s="69"/>
      <c r="VYB61" s="69"/>
      <c r="VYC61" s="69"/>
      <c r="VYD61" s="69"/>
      <c r="VYE61" s="69"/>
      <c r="VYF61" s="69"/>
      <c r="VYG61" s="69"/>
      <c r="VYH61" s="69"/>
      <c r="VYI61" s="69"/>
      <c r="VYJ61" s="69"/>
      <c r="VYK61" s="69"/>
      <c r="VYL61" s="69"/>
      <c r="VYM61" s="69"/>
      <c r="VYN61" s="69"/>
      <c r="VYO61" s="69"/>
      <c r="VYP61" s="69"/>
      <c r="VYQ61" s="69"/>
      <c r="VYR61" s="69"/>
      <c r="VYS61" s="69"/>
      <c r="VYT61" s="69"/>
      <c r="VYU61" s="69"/>
      <c r="VYV61" s="69"/>
      <c r="VYW61" s="69"/>
      <c r="VYX61" s="69"/>
      <c r="VYY61" s="69"/>
      <c r="VYZ61" s="69"/>
      <c r="VZA61" s="69"/>
      <c r="VZB61" s="69"/>
      <c r="VZC61" s="69"/>
      <c r="VZD61" s="69"/>
      <c r="VZE61" s="69"/>
      <c r="VZF61" s="69"/>
      <c r="VZG61" s="69"/>
      <c r="VZH61" s="69"/>
      <c r="VZI61" s="69"/>
      <c r="VZJ61" s="69"/>
      <c r="VZK61" s="69"/>
      <c r="VZL61" s="69"/>
      <c r="VZM61" s="69"/>
      <c r="VZN61" s="69"/>
      <c r="VZO61" s="69"/>
      <c r="VZP61" s="69"/>
      <c r="VZQ61" s="69"/>
      <c r="VZR61" s="69"/>
      <c r="VZS61" s="69"/>
      <c r="VZT61" s="69"/>
      <c r="VZU61" s="69"/>
      <c r="VZV61" s="69"/>
      <c r="VZW61" s="69"/>
      <c r="VZX61" s="69"/>
      <c r="VZY61" s="69"/>
      <c r="VZZ61" s="69"/>
      <c r="WAA61" s="69"/>
      <c r="WAB61" s="69"/>
      <c r="WAC61" s="69"/>
      <c r="WAD61" s="69"/>
      <c r="WAE61" s="69"/>
      <c r="WAF61" s="69"/>
      <c r="WAG61" s="69"/>
      <c r="WAH61" s="69"/>
      <c r="WAI61" s="69"/>
      <c r="WAJ61" s="69"/>
      <c r="WAK61" s="69"/>
      <c r="WAL61" s="69"/>
      <c r="WAM61" s="69"/>
      <c r="WAN61" s="69"/>
      <c r="WAO61" s="69"/>
      <c r="WAP61" s="69"/>
      <c r="WAQ61" s="69"/>
      <c r="WAR61" s="69"/>
      <c r="WAS61" s="69"/>
      <c r="WAT61" s="69"/>
      <c r="WAU61" s="69"/>
      <c r="WAV61" s="69"/>
      <c r="WAW61" s="69"/>
      <c r="WAX61" s="69"/>
      <c r="WAY61" s="69"/>
      <c r="WAZ61" s="69"/>
      <c r="WBA61" s="69"/>
      <c r="WBB61" s="69"/>
      <c r="WBC61" s="69"/>
      <c r="WBD61" s="69"/>
      <c r="WBE61" s="69"/>
      <c r="WBF61" s="69"/>
      <c r="WBG61" s="69"/>
      <c r="WBH61" s="69"/>
      <c r="WBI61" s="69"/>
      <c r="WBJ61" s="69"/>
      <c r="WBK61" s="69"/>
      <c r="WBL61" s="69"/>
      <c r="WBM61" s="69"/>
      <c r="WBN61" s="69"/>
      <c r="WBO61" s="69"/>
      <c r="WBP61" s="69"/>
      <c r="WBQ61" s="69"/>
      <c r="WBR61" s="69"/>
      <c r="WBS61" s="69"/>
      <c r="WBT61" s="69"/>
      <c r="WBU61" s="69"/>
      <c r="WBV61" s="69"/>
      <c r="WBW61" s="69"/>
      <c r="WBX61" s="69"/>
      <c r="WBY61" s="69"/>
      <c r="WBZ61" s="69"/>
      <c r="WCA61" s="69"/>
      <c r="WCB61" s="69"/>
      <c r="WCC61" s="69"/>
      <c r="WCD61" s="69"/>
      <c r="WCE61" s="69"/>
      <c r="WCF61" s="69"/>
      <c r="WCG61" s="69"/>
      <c r="WCH61" s="69"/>
      <c r="WCI61" s="69"/>
      <c r="WCJ61" s="69"/>
      <c r="WCK61" s="69"/>
      <c r="WCL61" s="69"/>
      <c r="WCM61" s="69"/>
      <c r="WCN61" s="69"/>
      <c r="WCO61" s="69"/>
      <c r="WCP61" s="69"/>
      <c r="WCQ61" s="69"/>
      <c r="WCR61" s="69"/>
      <c r="WCS61" s="69"/>
      <c r="WCT61" s="69"/>
      <c r="WCU61" s="69"/>
      <c r="WCV61" s="69"/>
      <c r="WCW61" s="69"/>
      <c r="WCX61" s="69"/>
      <c r="WCY61" s="69"/>
      <c r="WCZ61" s="69"/>
      <c r="WDA61" s="69"/>
      <c r="WDB61" s="69"/>
      <c r="WDC61" s="69"/>
      <c r="WDD61" s="69"/>
      <c r="WDE61" s="69"/>
      <c r="WDF61" s="69"/>
      <c r="WDG61" s="69"/>
      <c r="WDH61" s="69"/>
      <c r="WDI61" s="69"/>
      <c r="WDJ61" s="69"/>
      <c r="WDK61" s="69"/>
      <c r="WDL61" s="69"/>
      <c r="WDM61" s="69"/>
      <c r="WDN61" s="69"/>
      <c r="WDO61" s="69"/>
      <c r="WDP61" s="69"/>
      <c r="WDQ61" s="69"/>
      <c r="WDR61" s="69"/>
      <c r="WDS61" s="69"/>
      <c r="WDT61" s="69"/>
      <c r="WDU61" s="69"/>
      <c r="WDV61" s="69"/>
      <c r="WDW61" s="69"/>
      <c r="WDX61" s="69"/>
      <c r="WDY61" s="69"/>
      <c r="WDZ61" s="69"/>
      <c r="WEA61" s="69"/>
      <c r="WEB61" s="69"/>
      <c r="WEC61" s="69"/>
      <c r="WED61" s="69"/>
      <c r="WEE61" s="69"/>
      <c r="WEF61" s="69"/>
      <c r="WEG61" s="69"/>
      <c r="WEH61" s="69"/>
      <c r="WEI61" s="69"/>
      <c r="WEJ61" s="69"/>
      <c r="WEK61" s="69"/>
      <c r="WEL61" s="69"/>
      <c r="WEM61" s="69"/>
      <c r="WEN61" s="69"/>
      <c r="WEO61" s="69"/>
      <c r="WEP61" s="69"/>
      <c r="WEQ61" s="69"/>
      <c r="WER61" s="69"/>
      <c r="WES61" s="69"/>
      <c r="WET61" s="69"/>
      <c r="WEU61" s="69"/>
      <c r="WEV61" s="69"/>
      <c r="WEW61" s="69"/>
      <c r="WEX61" s="69"/>
      <c r="WEY61" s="69"/>
      <c r="WEZ61" s="69"/>
      <c r="WFA61" s="69"/>
      <c r="WFB61" s="69"/>
      <c r="WFC61" s="69"/>
      <c r="WFD61" s="69"/>
      <c r="WFE61" s="69"/>
      <c r="WFF61" s="69"/>
      <c r="WFG61" s="69"/>
      <c r="WFH61" s="69"/>
      <c r="WFI61" s="69"/>
      <c r="WFJ61" s="69"/>
      <c r="WFK61" s="69"/>
      <c r="WFL61" s="69"/>
      <c r="WFM61" s="69"/>
      <c r="WFN61" s="69"/>
      <c r="WFO61" s="69"/>
      <c r="WFP61" s="69"/>
      <c r="WFQ61" s="69"/>
      <c r="WFR61" s="69"/>
      <c r="WFS61" s="69"/>
      <c r="WFT61" s="69"/>
      <c r="WFU61" s="69"/>
      <c r="WFV61" s="69"/>
      <c r="WFW61" s="69"/>
      <c r="WFX61" s="69"/>
      <c r="WFY61" s="69"/>
      <c r="WFZ61" s="69"/>
      <c r="WGA61" s="69"/>
      <c r="WGB61" s="69"/>
      <c r="WGC61" s="69"/>
      <c r="WGD61" s="69"/>
      <c r="WGE61" s="69"/>
      <c r="WGF61" s="69"/>
      <c r="WGG61" s="69"/>
      <c r="WGH61" s="69"/>
      <c r="WGI61" s="69"/>
      <c r="WGJ61" s="69"/>
      <c r="WGK61" s="69"/>
      <c r="WGL61" s="69"/>
      <c r="WGM61" s="69"/>
      <c r="WGN61" s="69"/>
      <c r="WGO61" s="69"/>
      <c r="WGP61" s="69"/>
      <c r="WGQ61" s="69"/>
      <c r="WGR61" s="69"/>
      <c r="WGS61" s="69"/>
      <c r="WGT61" s="69"/>
      <c r="WGU61" s="69"/>
      <c r="WGV61" s="69"/>
      <c r="WGW61" s="69"/>
      <c r="WGX61" s="69"/>
      <c r="WGY61" s="69"/>
      <c r="WGZ61" s="69"/>
      <c r="WHA61" s="69"/>
      <c r="WHB61" s="69"/>
      <c r="WHC61" s="69"/>
      <c r="WHD61" s="69"/>
      <c r="WHE61" s="69"/>
      <c r="WHF61" s="69"/>
      <c r="WHG61" s="69"/>
      <c r="WHH61" s="69"/>
      <c r="WHI61" s="69"/>
      <c r="WHJ61" s="69"/>
      <c r="WHK61" s="69"/>
      <c r="WHL61" s="69"/>
      <c r="WHM61" s="69"/>
      <c r="WHN61" s="69"/>
      <c r="WHO61" s="69"/>
      <c r="WHP61" s="69"/>
      <c r="WHQ61" s="69"/>
      <c r="WHR61" s="69"/>
      <c r="WHS61" s="69"/>
      <c r="WHT61" s="69"/>
      <c r="WHU61" s="69"/>
      <c r="WHV61" s="69"/>
      <c r="WHW61" s="69"/>
      <c r="WHX61" s="69"/>
      <c r="WHY61" s="69"/>
      <c r="WHZ61" s="69"/>
      <c r="WIA61" s="69"/>
      <c r="WIB61" s="69"/>
      <c r="WIC61" s="69"/>
      <c r="WID61" s="69"/>
      <c r="WIE61" s="69"/>
      <c r="WIF61" s="69"/>
      <c r="WIG61" s="69"/>
      <c r="WIH61" s="69"/>
      <c r="WII61" s="69"/>
      <c r="WIJ61" s="69"/>
      <c r="WIK61" s="69"/>
      <c r="WIL61" s="69"/>
      <c r="WIM61" s="69"/>
      <c r="WIN61" s="69"/>
      <c r="WIO61" s="69"/>
      <c r="WIP61" s="69"/>
      <c r="WIQ61" s="69"/>
      <c r="WIR61" s="69"/>
      <c r="WIS61" s="69"/>
      <c r="WIT61" s="69"/>
      <c r="WIU61" s="69"/>
      <c r="WIV61" s="69"/>
      <c r="WIW61" s="69"/>
      <c r="WIX61" s="69"/>
      <c r="WIY61" s="69"/>
      <c r="WIZ61" s="69"/>
      <c r="WJA61" s="69"/>
      <c r="WJB61" s="69"/>
      <c r="WJC61" s="69"/>
      <c r="WJD61" s="69"/>
      <c r="WJE61" s="69"/>
      <c r="WJF61" s="69"/>
      <c r="WJG61" s="69"/>
      <c r="WJH61" s="69"/>
      <c r="WJI61" s="69"/>
      <c r="WJJ61" s="69"/>
      <c r="WJK61" s="69"/>
      <c r="WJL61" s="69"/>
      <c r="WJM61" s="69"/>
      <c r="WJN61" s="69"/>
      <c r="WJO61" s="69"/>
      <c r="WJP61" s="69"/>
      <c r="WJQ61" s="69"/>
      <c r="WJR61" s="69"/>
      <c r="WJS61" s="69"/>
      <c r="WJT61" s="69"/>
      <c r="WJU61" s="69"/>
      <c r="WJV61" s="69"/>
      <c r="WJW61" s="69"/>
      <c r="WJX61" s="69"/>
      <c r="WJY61" s="69"/>
      <c r="WJZ61" s="69"/>
      <c r="WKA61" s="69"/>
      <c r="WKB61" s="69"/>
      <c r="WKC61" s="69"/>
      <c r="WKD61" s="69"/>
      <c r="WKE61" s="69"/>
      <c r="WKF61" s="69"/>
      <c r="WKG61" s="69"/>
      <c r="WKH61" s="69"/>
      <c r="WKI61" s="69"/>
      <c r="WKJ61" s="69"/>
      <c r="WKK61" s="69"/>
      <c r="WKL61" s="69"/>
      <c r="WKM61" s="69"/>
      <c r="WKN61" s="69"/>
      <c r="WKO61" s="69"/>
      <c r="WKP61" s="69"/>
      <c r="WKQ61" s="69"/>
      <c r="WKR61" s="69"/>
      <c r="WKS61" s="69"/>
      <c r="WKT61" s="69"/>
      <c r="WKU61" s="69"/>
      <c r="WKV61" s="69"/>
      <c r="WKW61" s="69"/>
      <c r="WKX61" s="69"/>
      <c r="WKY61" s="69"/>
      <c r="WKZ61" s="69"/>
      <c r="WLA61" s="69"/>
      <c r="WLB61" s="69"/>
      <c r="WLC61" s="69"/>
      <c r="WLD61" s="69"/>
      <c r="WLE61" s="69"/>
      <c r="WLF61" s="69"/>
      <c r="WLG61" s="69"/>
      <c r="WLH61" s="69"/>
      <c r="WLI61" s="69"/>
      <c r="WLJ61" s="69"/>
      <c r="WLK61" s="69"/>
      <c r="WLL61" s="69"/>
      <c r="WLM61" s="69"/>
      <c r="WLN61" s="69"/>
      <c r="WLO61" s="69"/>
      <c r="WLP61" s="69"/>
      <c r="WLQ61" s="69"/>
      <c r="WLR61" s="69"/>
      <c r="WLS61" s="69"/>
      <c r="WLT61" s="69"/>
      <c r="WLU61" s="69"/>
      <c r="WLV61" s="69"/>
      <c r="WLW61" s="69"/>
      <c r="WLX61" s="69"/>
      <c r="WLY61" s="69"/>
      <c r="WLZ61" s="69"/>
      <c r="WMA61" s="69"/>
      <c r="WMB61" s="69"/>
      <c r="WMC61" s="69"/>
      <c r="WMD61" s="69"/>
      <c r="WME61" s="69"/>
      <c r="WMF61" s="69"/>
      <c r="WMG61" s="69"/>
      <c r="WMH61" s="69"/>
      <c r="WMI61" s="69"/>
      <c r="WMJ61" s="69"/>
      <c r="WMK61" s="69"/>
      <c r="WML61" s="69"/>
      <c r="WMM61" s="69"/>
      <c r="WMN61" s="69"/>
      <c r="WMO61" s="69"/>
      <c r="WMP61" s="69"/>
      <c r="WMQ61" s="69"/>
      <c r="WMR61" s="69"/>
      <c r="WMS61" s="69"/>
      <c r="WMT61" s="69"/>
      <c r="WMU61" s="69"/>
      <c r="WMV61" s="69"/>
      <c r="WMW61" s="69"/>
      <c r="WMX61" s="69"/>
      <c r="WMY61" s="69"/>
      <c r="WMZ61" s="69"/>
      <c r="WNA61" s="69"/>
      <c r="WNB61" s="69"/>
      <c r="WNC61" s="69"/>
      <c r="WND61" s="69"/>
      <c r="WNE61" s="69"/>
      <c r="WNF61" s="69"/>
      <c r="WNG61" s="69"/>
      <c r="WNH61" s="69"/>
      <c r="WNI61" s="69"/>
      <c r="WNJ61" s="69"/>
      <c r="WNK61" s="69"/>
      <c r="WNL61" s="69"/>
      <c r="WNM61" s="69"/>
      <c r="WNN61" s="69"/>
      <c r="WNO61" s="69"/>
      <c r="WNP61" s="69"/>
      <c r="WNQ61" s="69"/>
      <c r="WNR61" s="69"/>
      <c r="WNS61" s="69"/>
      <c r="WNT61" s="69"/>
      <c r="WNU61" s="69"/>
      <c r="WNV61" s="69"/>
      <c r="WNW61" s="69"/>
      <c r="WNX61" s="69"/>
      <c r="WNY61" s="69"/>
      <c r="WNZ61" s="69"/>
      <c r="WOA61" s="69"/>
      <c r="WOB61" s="69"/>
      <c r="WOC61" s="69"/>
      <c r="WOD61" s="69"/>
      <c r="WOE61" s="69"/>
      <c r="WOF61" s="69"/>
      <c r="WOG61" s="69"/>
      <c r="WOH61" s="69"/>
      <c r="WOI61" s="69"/>
      <c r="WOJ61" s="69"/>
      <c r="WOK61" s="69"/>
      <c r="WOL61" s="69"/>
      <c r="WOM61" s="69"/>
      <c r="WON61" s="69"/>
      <c r="WOO61" s="69"/>
      <c r="WOP61" s="69"/>
      <c r="WOQ61" s="69"/>
      <c r="WOR61" s="69"/>
      <c r="WOS61" s="69"/>
      <c r="WOT61" s="69"/>
      <c r="WOU61" s="69"/>
      <c r="WOV61" s="69"/>
      <c r="WOW61" s="69"/>
      <c r="WOX61" s="69"/>
      <c r="WOY61" s="69"/>
      <c r="WOZ61" s="69"/>
      <c r="WPA61" s="69"/>
      <c r="WPB61" s="69"/>
      <c r="WPC61" s="69"/>
      <c r="WPD61" s="69"/>
      <c r="WPE61" s="69"/>
      <c r="WPF61" s="69"/>
      <c r="WPG61" s="69"/>
      <c r="WPH61" s="69"/>
      <c r="WPI61" s="69"/>
      <c r="WPJ61" s="69"/>
      <c r="WPK61" s="69"/>
      <c r="WPL61" s="69"/>
      <c r="WPM61" s="69"/>
      <c r="WPN61" s="69"/>
      <c r="WPO61" s="69"/>
      <c r="WPP61" s="69"/>
      <c r="WPQ61" s="69"/>
      <c r="WPR61" s="69"/>
      <c r="WPS61" s="69"/>
      <c r="WPT61" s="69"/>
      <c r="WPU61" s="69"/>
      <c r="WPV61" s="69"/>
      <c r="WPW61" s="69"/>
      <c r="WPX61" s="69"/>
      <c r="WPY61" s="69"/>
      <c r="WPZ61" s="69"/>
      <c r="WQA61" s="69"/>
      <c r="WQB61" s="69"/>
      <c r="WQC61" s="69"/>
      <c r="WQD61" s="69"/>
      <c r="WQE61" s="69"/>
      <c r="WQF61" s="69"/>
      <c r="WQG61" s="69"/>
      <c r="WQH61" s="69"/>
      <c r="WQI61" s="69"/>
      <c r="WQJ61" s="69"/>
      <c r="WQK61" s="69"/>
      <c r="WQL61" s="69"/>
      <c r="WQM61" s="69"/>
      <c r="WQN61" s="69"/>
      <c r="WQO61" s="69"/>
      <c r="WQP61" s="69"/>
      <c r="WQQ61" s="69"/>
      <c r="WQR61" s="69"/>
      <c r="WQS61" s="69"/>
      <c r="WQT61" s="69"/>
      <c r="WQU61" s="69"/>
      <c r="WQV61" s="69"/>
      <c r="WQW61" s="69"/>
      <c r="WQX61" s="69"/>
      <c r="WQY61" s="69"/>
      <c r="WQZ61" s="69"/>
      <c r="WRA61" s="69"/>
      <c r="WRB61" s="69"/>
      <c r="WRC61" s="69"/>
      <c r="WRD61" s="69"/>
      <c r="WRE61" s="69"/>
      <c r="WRF61" s="69"/>
      <c r="WRG61" s="69"/>
      <c r="WRH61" s="69"/>
      <c r="WRI61" s="69"/>
      <c r="WRJ61" s="69"/>
      <c r="WRK61" s="69"/>
      <c r="WRL61" s="69"/>
      <c r="WRM61" s="69"/>
      <c r="WRN61" s="69"/>
      <c r="WRO61" s="69"/>
      <c r="WRP61" s="69"/>
      <c r="WRQ61" s="69"/>
      <c r="WRR61" s="69"/>
      <c r="WRS61" s="69"/>
      <c r="WRT61" s="69"/>
      <c r="WRU61" s="69"/>
      <c r="WRV61" s="69"/>
      <c r="WRW61" s="69"/>
      <c r="WRX61" s="69"/>
      <c r="WRY61" s="69"/>
      <c r="WRZ61" s="69"/>
      <c r="WSA61" s="69"/>
      <c r="WSB61" s="69"/>
      <c r="WSC61" s="69"/>
      <c r="WSD61" s="69"/>
      <c r="WSE61" s="69"/>
      <c r="WSF61" s="69"/>
      <c r="WSG61" s="69"/>
      <c r="WSH61" s="69"/>
      <c r="WSI61" s="69"/>
      <c r="WSJ61" s="69"/>
      <c r="WSK61" s="69"/>
      <c r="WSL61" s="69"/>
      <c r="WSM61" s="69"/>
      <c r="WSN61" s="69"/>
      <c r="WSO61" s="69"/>
      <c r="WSP61" s="69"/>
      <c r="WSQ61" s="69"/>
      <c r="WSR61" s="69"/>
      <c r="WSS61" s="69"/>
      <c r="WST61" s="69"/>
      <c r="WSU61" s="69"/>
      <c r="WSV61" s="69"/>
      <c r="WSW61" s="69"/>
      <c r="WSX61" s="69"/>
      <c r="WSY61" s="69"/>
      <c r="WSZ61" s="69"/>
      <c r="WTA61" s="69"/>
      <c r="WTB61" s="69"/>
      <c r="WTC61" s="69"/>
      <c r="WTD61" s="69"/>
      <c r="WTE61" s="69"/>
      <c r="WTF61" s="69"/>
      <c r="WTG61" s="69"/>
      <c r="WTH61" s="69"/>
      <c r="WTI61" s="69"/>
      <c r="WTJ61" s="69"/>
      <c r="WTK61" s="69"/>
      <c r="WTL61" s="69"/>
      <c r="WTM61" s="69"/>
      <c r="WTN61" s="69"/>
      <c r="WTO61" s="69"/>
      <c r="WTP61" s="69"/>
      <c r="WTQ61" s="69"/>
      <c r="WTR61" s="69"/>
      <c r="WTS61" s="69"/>
      <c r="WTT61" s="69"/>
      <c r="WTU61" s="69"/>
      <c r="WTV61" s="69"/>
      <c r="WTW61" s="69"/>
      <c r="WTX61" s="69"/>
      <c r="WTY61" s="69"/>
      <c r="WTZ61" s="69"/>
      <c r="WUA61" s="69"/>
      <c r="WUB61" s="69"/>
      <c r="WUC61" s="69"/>
      <c r="WUD61" s="69"/>
      <c r="WUE61" s="69"/>
      <c r="WUF61" s="69"/>
      <c r="WUG61" s="69"/>
      <c r="WUH61" s="69"/>
      <c r="WUI61" s="69"/>
      <c r="WUJ61" s="69"/>
      <c r="WUK61" s="69"/>
      <c r="WUL61" s="69"/>
      <c r="WUM61" s="69"/>
      <c r="WUN61" s="69"/>
      <c r="WUO61" s="69"/>
      <c r="WUP61" s="69"/>
      <c r="WUQ61" s="69"/>
      <c r="WUR61" s="69"/>
      <c r="WUS61" s="69"/>
      <c r="WUT61" s="69"/>
      <c r="WUU61" s="69"/>
      <c r="WUV61" s="69"/>
      <c r="WUW61" s="69"/>
      <c r="WUX61" s="69"/>
      <c r="WUY61" s="69"/>
      <c r="WUZ61" s="69"/>
      <c r="WVA61" s="69"/>
      <c r="WVB61" s="69"/>
      <c r="WVC61" s="69"/>
      <c r="WVD61" s="69"/>
      <c r="WVE61" s="69"/>
      <c r="WVF61" s="69"/>
      <c r="WVG61" s="69"/>
      <c r="WVH61" s="69"/>
      <c r="WVI61" s="69"/>
      <c r="WVJ61" s="69"/>
      <c r="WVK61" s="69"/>
      <c r="WVL61" s="69"/>
      <c r="WVM61" s="69"/>
      <c r="WVN61" s="69"/>
      <c r="WVO61" s="69"/>
      <c r="WVP61" s="69"/>
      <c r="WVQ61" s="69"/>
      <c r="WVR61" s="69"/>
      <c r="WVS61" s="69"/>
      <c r="WVT61" s="69"/>
      <c r="WVU61" s="69"/>
      <c r="WVV61" s="69"/>
      <c r="WVW61" s="69"/>
      <c r="WVX61" s="69"/>
      <c r="WVY61" s="69"/>
      <c r="WVZ61" s="69"/>
      <c r="WWA61" s="69"/>
      <c r="WWB61" s="69"/>
      <c r="WWC61" s="69"/>
      <c r="WWD61" s="69"/>
      <c r="WWE61" s="69"/>
      <c r="WWF61" s="69"/>
      <c r="WWG61" s="69"/>
      <c r="WWH61" s="69"/>
      <c r="WWI61" s="69"/>
      <c r="WWJ61" s="69"/>
      <c r="WWK61" s="69"/>
      <c r="WWL61" s="69"/>
      <c r="WWM61" s="69"/>
      <c r="WWN61" s="69"/>
      <c r="WWO61" s="69"/>
      <c r="WWP61" s="69"/>
      <c r="WWQ61" s="69"/>
      <c r="WWR61" s="69"/>
      <c r="WWS61" s="69"/>
      <c r="WWT61" s="69"/>
      <c r="WWU61" s="69"/>
      <c r="WWV61" s="69"/>
      <c r="WWW61" s="69"/>
      <c r="WWX61" s="69"/>
      <c r="WWY61" s="69"/>
      <c r="WWZ61" s="69"/>
      <c r="WXA61" s="69"/>
      <c r="WXB61" s="69"/>
      <c r="WXC61" s="69"/>
      <c r="WXD61" s="69"/>
      <c r="WXE61" s="69"/>
      <c r="WXF61" s="69"/>
      <c r="WXG61" s="69"/>
      <c r="WXH61" s="69"/>
      <c r="WXI61" s="69"/>
      <c r="WXJ61" s="69"/>
      <c r="WXK61" s="69"/>
      <c r="WXL61" s="69"/>
      <c r="WXM61" s="69"/>
      <c r="WXN61" s="69"/>
      <c r="WXO61" s="69"/>
      <c r="WXP61" s="69"/>
      <c r="WXQ61" s="69"/>
      <c r="WXR61" s="69"/>
      <c r="WXS61" s="69"/>
      <c r="WXT61" s="69"/>
      <c r="WXU61" s="69"/>
      <c r="WXV61" s="69"/>
      <c r="WXW61" s="69"/>
      <c r="WXX61" s="69"/>
      <c r="WXY61" s="69"/>
      <c r="WXZ61" s="69"/>
      <c r="WYA61" s="69"/>
      <c r="WYB61" s="69"/>
      <c r="WYC61" s="69"/>
      <c r="WYD61" s="69"/>
      <c r="WYE61" s="69"/>
      <c r="WYF61" s="69"/>
      <c r="WYG61" s="69"/>
      <c r="WYH61" s="69"/>
      <c r="WYI61" s="69"/>
      <c r="WYJ61" s="69"/>
      <c r="WYK61" s="69"/>
      <c r="WYL61" s="69"/>
      <c r="WYM61" s="69"/>
      <c r="WYN61" s="69"/>
      <c r="WYO61" s="69"/>
      <c r="WYP61" s="69"/>
      <c r="WYQ61" s="69"/>
      <c r="WYR61" s="69"/>
      <c r="WYS61" s="69"/>
      <c r="WYT61" s="69"/>
      <c r="WYU61" s="69"/>
      <c r="WYV61" s="69"/>
      <c r="WYW61" s="69"/>
      <c r="WYX61" s="69"/>
      <c r="WYY61" s="69"/>
      <c r="WYZ61" s="69"/>
      <c r="WZA61" s="69"/>
      <c r="WZB61" s="69"/>
      <c r="WZC61" s="69"/>
      <c r="WZD61" s="69"/>
      <c r="WZE61" s="69"/>
      <c r="WZF61" s="69"/>
      <c r="WZG61" s="69"/>
      <c r="WZH61" s="69"/>
      <c r="WZI61" s="69"/>
      <c r="WZJ61" s="69"/>
      <c r="WZK61" s="69"/>
      <c r="WZL61" s="69"/>
      <c r="WZM61" s="69"/>
      <c r="WZN61" s="69"/>
      <c r="WZO61" s="69"/>
      <c r="WZP61" s="69"/>
      <c r="WZQ61" s="69"/>
      <c r="WZR61" s="69"/>
      <c r="WZS61" s="69"/>
      <c r="WZT61" s="69"/>
      <c r="WZU61" s="69"/>
      <c r="WZV61" s="69"/>
      <c r="WZW61" s="69"/>
      <c r="WZX61" s="69"/>
      <c r="WZY61" s="69"/>
      <c r="WZZ61" s="69"/>
      <c r="XAA61" s="69"/>
      <c r="XAB61" s="69"/>
      <c r="XAC61" s="69"/>
      <c r="XAD61" s="69"/>
      <c r="XAE61" s="69"/>
      <c r="XAF61" s="69"/>
      <c r="XAG61" s="69"/>
      <c r="XAH61" s="69"/>
      <c r="XAI61" s="69"/>
      <c r="XAJ61" s="69"/>
      <c r="XAK61" s="69"/>
      <c r="XAL61" s="69"/>
      <c r="XAM61" s="69"/>
      <c r="XAN61" s="69"/>
      <c r="XAO61" s="69"/>
      <c r="XAP61" s="69"/>
      <c r="XAQ61" s="69"/>
      <c r="XAR61" s="69"/>
      <c r="XAS61" s="69"/>
      <c r="XAT61" s="69"/>
      <c r="XAU61" s="69"/>
      <c r="XAV61" s="69"/>
      <c r="XAW61" s="69"/>
      <c r="XAX61" s="69"/>
      <c r="XAY61" s="69"/>
      <c r="XAZ61" s="69"/>
      <c r="XBA61" s="69"/>
      <c r="XBB61" s="69"/>
      <c r="XBC61" s="69"/>
      <c r="XBD61" s="69"/>
      <c r="XBE61" s="69"/>
      <c r="XBF61" s="69"/>
      <c r="XBG61" s="69"/>
      <c r="XBH61" s="69"/>
      <c r="XBI61" s="69"/>
      <c r="XBJ61" s="69"/>
      <c r="XBK61" s="69"/>
      <c r="XBL61" s="69"/>
      <c r="XBM61" s="69"/>
      <c r="XBN61" s="69"/>
      <c r="XBO61" s="69"/>
      <c r="XBP61" s="69"/>
      <c r="XBQ61" s="69"/>
      <c r="XBR61" s="69"/>
      <c r="XBS61" s="69"/>
      <c r="XBT61" s="69"/>
      <c r="XBU61" s="69"/>
      <c r="XBV61" s="69"/>
      <c r="XBW61" s="69"/>
      <c r="XBX61" s="69"/>
      <c r="XBY61" s="69"/>
      <c r="XBZ61" s="69"/>
      <c r="XCA61" s="69"/>
      <c r="XCB61" s="69"/>
      <c r="XCC61" s="69"/>
      <c r="XCD61" s="69"/>
      <c r="XCE61" s="69"/>
      <c r="XCF61" s="69"/>
      <c r="XCG61" s="69"/>
      <c r="XCH61" s="69"/>
      <c r="XCI61" s="69"/>
      <c r="XCJ61" s="69"/>
      <c r="XCK61" s="69"/>
      <c r="XCL61" s="69"/>
      <c r="XCM61" s="69"/>
      <c r="XCN61" s="69"/>
      <c r="XCO61" s="69"/>
      <c r="XCP61" s="69"/>
      <c r="XCQ61" s="69"/>
      <c r="XCR61" s="69"/>
      <c r="XCS61" s="69"/>
      <c r="XCT61" s="69"/>
      <c r="XCU61" s="69"/>
      <c r="XCV61" s="69"/>
      <c r="XCW61" s="69"/>
      <c r="XCX61" s="69"/>
      <c r="XCY61" s="69"/>
      <c r="XCZ61" s="69"/>
      <c r="XDA61" s="69"/>
      <c r="XDB61" s="69"/>
      <c r="XDC61" s="69"/>
      <c r="XDD61" s="69"/>
      <c r="XDE61" s="69"/>
      <c r="XDF61" s="69"/>
      <c r="XDG61" s="69"/>
      <c r="XDH61" s="69"/>
      <c r="XDI61" s="69"/>
      <c r="XDJ61" s="69"/>
      <c r="XDK61" s="69"/>
      <c r="XDL61" s="69"/>
      <c r="XDM61" s="69"/>
      <c r="XDN61" s="69"/>
      <c r="XDO61" s="69"/>
      <c r="XDP61" s="69"/>
      <c r="XDQ61" s="69"/>
      <c r="XDR61" s="69"/>
      <c r="XDS61" s="69"/>
      <c r="XDT61" s="69"/>
      <c r="XDU61" s="69"/>
      <c r="XDV61" s="69"/>
      <c r="XDW61" s="69"/>
      <c r="XDX61" s="69"/>
      <c r="XDY61" s="69"/>
      <c r="XDZ61" s="69"/>
      <c r="XEA61" s="69"/>
      <c r="XEB61" s="69"/>
      <c r="XEC61" s="69"/>
      <c r="XED61" s="69"/>
      <c r="XEE61" s="69"/>
      <c r="XEF61" s="69"/>
      <c r="XEG61" s="69"/>
      <c r="XEH61" s="69"/>
      <c r="XEI61" s="69"/>
      <c r="XEJ61" s="69"/>
      <c r="XEK61" s="69"/>
      <c r="XEL61" s="69"/>
      <c r="XEM61" s="69"/>
      <c r="XEN61" s="69"/>
      <c r="XEO61" s="69"/>
      <c r="XEP61" s="69"/>
      <c r="XEQ61" s="69"/>
      <c r="XER61" s="69"/>
      <c r="XES61" s="69"/>
      <c r="XET61" s="69"/>
      <c r="XEU61" s="69"/>
      <c r="XEV61" s="69"/>
      <c r="XEW61" s="69"/>
      <c r="XEX61" s="69"/>
      <c r="XEY61" s="69"/>
      <c r="XEZ61" s="69"/>
      <c r="XFA61" s="69"/>
      <c r="XFB61" s="69"/>
      <c r="XFC61" s="69"/>
      <c r="XFD61" s="69"/>
    </row>
    <row r="62" spans="2:16384" x14ac:dyDescent="0.2">
      <c r="B62" s="69"/>
      <c r="C62" s="69"/>
      <c r="D62" s="69"/>
      <c r="E62" s="69"/>
      <c r="F62" s="69"/>
      <c r="G62" s="69"/>
      <c r="H62" s="69"/>
      <c r="I62" s="69"/>
      <c r="J62" s="69"/>
      <c r="K62" s="69"/>
      <c r="L62" s="69"/>
      <c r="M62" s="69"/>
      <c r="N62" s="69"/>
      <c r="O62" s="69"/>
      <c r="P62" s="69"/>
      <c r="Q62" s="69"/>
      <c r="R62" s="69"/>
      <c r="S62" s="69"/>
      <c r="T62" s="69"/>
      <c r="U62" s="69"/>
      <c r="V62" s="69"/>
      <c r="W62" s="69"/>
      <c r="X62" s="69"/>
      <c r="Y62" s="69"/>
      <c r="Z62" s="69"/>
      <c r="AA62" s="69"/>
      <c r="AB62" s="69"/>
      <c r="AC62" s="69"/>
      <c r="AD62" s="69"/>
      <c r="AE62" s="69"/>
      <c r="AF62" s="69"/>
      <c r="AG62" s="69"/>
      <c r="AH62" s="69"/>
      <c r="AI62" s="69"/>
      <c r="AJ62" s="69"/>
      <c r="AK62" s="69"/>
      <c r="AL62" s="69"/>
      <c r="AM62" s="69"/>
      <c r="AN62" s="69"/>
      <c r="AO62" s="69"/>
      <c r="AP62" s="69"/>
      <c r="AQ62" s="69"/>
      <c r="AR62" s="69"/>
      <c r="AS62" s="69"/>
      <c r="AT62" s="69"/>
      <c r="AU62" s="69"/>
      <c r="AV62" s="69"/>
      <c r="AW62" s="69"/>
      <c r="AX62" s="69"/>
      <c r="AY62" s="69"/>
      <c r="AZ62" s="69"/>
      <c r="BA62" s="69"/>
      <c r="BB62" s="69"/>
      <c r="BC62" s="69"/>
      <c r="BD62" s="69"/>
      <c r="BE62" s="69"/>
      <c r="BF62" s="69"/>
      <c r="BG62" s="69"/>
      <c r="BH62" s="69"/>
      <c r="BI62" s="69"/>
      <c r="BJ62" s="69"/>
      <c r="BK62" s="69"/>
      <c r="BL62" s="69"/>
      <c r="BM62" s="69"/>
      <c r="BN62" s="69"/>
      <c r="BO62" s="69"/>
      <c r="BP62" s="69"/>
      <c r="BQ62" s="69"/>
      <c r="BR62" s="69"/>
      <c r="BS62" s="69"/>
      <c r="BT62" s="69"/>
      <c r="BU62" s="69"/>
      <c r="BV62" s="69"/>
      <c r="BW62" s="69"/>
      <c r="BX62" s="69"/>
      <c r="BY62" s="69"/>
      <c r="BZ62" s="69"/>
      <c r="CA62" s="69"/>
      <c r="CB62" s="69"/>
      <c r="CC62" s="69"/>
      <c r="CD62" s="69"/>
      <c r="CE62" s="69"/>
      <c r="CF62" s="69"/>
      <c r="CG62" s="69"/>
      <c r="CH62" s="69"/>
      <c r="CI62" s="69"/>
      <c r="CJ62" s="69"/>
      <c r="CK62" s="69"/>
      <c r="CL62" s="69"/>
      <c r="CM62" s="69"/>
      <c r="CN62" s="69"/>
      <c r="CO62" s="69"/>
      <c r="CP62" s="69"/>
      <c r="CQ62" s="69"/>
      <c r="CR62" s="69"/>
      <c r="CS62" s="69"/>
      <c r="CT62" s="69"/>
      <c r="CU62" s="69"/>
      <c r="CV62" s="69"/>
      <c r="CW62" s="69"/>
      <c r="CX62" s="69"/>
      <c r="CY62" s="69"/>
      <c r="CZ62" s="69"/>
      <c r="DA62" s="69"/>
      <c r="DB62" s="69"/>
      <c r="DC62" s="69"/>
      <c r="DD62" s="69"/>
      <c r="DE62" s="69"/>
      <c r="DF62" s="69"/>
      <c r="DG62" s="69"/>
      <c r="DH62" s="69"/>
      <c r="DI62" s="69"/>
      <c r="DJ62" s="69"/>
      <c r="DK62" s="69"/>
      <c r="DL62" s="69"/>
      <c r="DM62" s="69"/>
      <c r="DN62" s="69"/>
      <c r="DO62" s="69"/>
      <c r="DP62" s="69"/>
      <c r="DQ62" s="69"/>
      <c r="DR62" s="69"/>
      <c r="DS62" s="69"/>
      <c r="DT62" s="69"/>
      <c r="DU62" s="69"/>
      <c r="DV62" s="69"/>
      <c r="DW62" s="69"/>
      <c r="DX62" s="69"/>
      <c r="DY62" s="69"/>
      <c r="DZ62" s="69"/>
      <c r="EA62" s="69"/>
      <c r="EB62" s="69"/>
      <c r="EC62" s="69"/>
      <c r="ED62" s="69"/>
      <c r="EE62" s="69"/>
      <c r="EF62" s="69"/>
      <c r="EG62" s="69"/>
      <c r="EH62" s="69"/>
      <c r="EI62" s="69"/>
      <c r="EJ62" s="69"/>
      <c r="EK62" s="69"/>
      <c r="EL62" s="69"/>
      <c r="EM62" s="69"/>
      <c r="EN62" s="69"/>
      <c r="EO62" s="69"/>
      <c r="EP62" s="69"/>
      <c r="EQ62" s="69"/>
      <c r="ER62" s="69"/>
      <c r="ES62" s="69"/>
      <c r="ET62" s="69"/>
      <c r="EU62" s="69"/>
      <c r="EV62" s="69"/>
      <c r="EW62" s="69"/>
      <c r="EX62" s="69"/>
      <c r="EY62" s="69"/>
      <c r="EZ62" s="69"/>
      <c r="FA62" s="69"/>
      <c r="FB62" s="69"/>
      <c r="FC62" s="69"/>
      <c r="FD62" s="69"/>
      <c r="FE62" s="69"/>
      <c r="FF62" s="69"/>
      <c r="FG62" s="69"/>
      <c r="FH62" s="69"/>
      <c r="FI62" s="69"/>
      <c r="FJ62" s="69"/>
      <c r="FK62" s="69"/>
      <c r="FL62" s="69"/>
      <c r="FM62" s="69"/>
      <c r="FN62" s="69"/>
      <c r="FO62" s="69"/>
      <c r="FP62" s="69"/>
      <c r="FQ62" s="69"/>
      <c r="FR62" s="69"/>
      <c r="FS62" s="69"/>
      <c r="FT62" s="69"/>
      <c r="FU62" s="69"/>
      <c r="FV62" s="69"/>
      <c r="FW62" s="69"/>
      <c r="FX62" s="69"/>
      <c r="FY62" s="69"/>
      <c r="FZ62" s="69"/>
      <c r="GA62" s="69"/>
      <c r="GB62" s="69"/>
      <c r="GC62" s="69"/>
      <c r="GD62" s="69"/>
      <c r="GE62" s="69"/>
      <c r="GF62" s="69"/>
      <c r="GG62" s="69"/>
      <c r="GH62" s="69"/>
      <c r="GI62" s="69"/>
      <c r="GJ62" s="69"/>
      <c r="GK62" s="69"/>
      <c r="GL62" s="69"/>
      <c r="GM62" s="69"/>
      <c r="GN62" s="69"/>
      <c r="GO62" s="69"/>
      <c r="GP62" s="69"/>
      <c r="GQ62" s="69"/>
      <c r="GR62" s="69"/>
      <c r="GS62" s="69"/>
      <c r="GT62" s="69"/>
      <c r="GU62" s="69"/>
      <c r="GV62" s="69"/>
      <c r="GW62" s="69"/>
      <c r="GX62" s="69"/>
      <c r="GY62" s="69"/>
      <c r="GZ62" s="69"/>
      <c r="HA62" s="69"/>
      <c r="HB62" s="69"/>
      <c r="HC62" s="69"/>
      <c r="HD62" s="69"/>
      <c r="HE62" s="69"/>
      <c r="HF62" s="69"/>
      <c r="HG62" s="69"/>
      <c r="HH62" s="69"/>
      <c r="HI62" s="69"/>
      <c r="HJ62" s="69"/>
      <c r="HK62" s="69"/>
      <c r="HL62" s="69"/>
      <c r="HM62" s="69"/>
      <c r="HN62" s="69"/>
      <c r="HO62" s="69"/>
      <c r="HP62" s="69"/>
      <c r="HQ62" s="69"/>
      <c r="HR62" s="69"/>
      <c r="HS62" s="69"/>
      <c r="HT62" s="69"/>
      <c r="HU62" s="69"/>
      <c r="HV62" s="69"/>
      <c r="HW62" s="69"/>
      <c r="HX62" s="69"/>
      <c r="HY62" s="69"/>
      <c r="HZ62" s="69"/>
      <c r="IA62" s="69"/>
      <c r="IB62" s="69"/>
      <c r="IC62" s="69"/>
      <c r="ID62" s="69"/>
      <c r="IE62" s="69"/>
      <c r="IF62" s="69"/>
      <c r="IG62" s="69"/>
      <c r="IH62" s="69"/>
      <c r="II62" s="69"/>
      <c r="IJ62" s="69"/>
      <c r="IK62" s="69"/>
      <c r="IL62" s="69"/>
      <c r="IM62" s="69"/>
      <c r="IN62" s="69"/>
      <c r="IO62" s="69"/>
      <c r="IP62" s="69"/>
      <c r="IQ62" s="69"/>
      <c r="IR62" s="69"/>
      <c r="IS62" s="69"/>
      <c r="IT62" s="69"/>
      <c r="IU62" s="69"/>
      <c r="IV62" s="69"/>
      <c r="IW62" s="69"/>
      <c r="IX62" s="69"/>
      <c r="IY62" s="69"/>
      <c r="IZ62" s="69"/>
      <c r="JA62" s="69"/>
      <c r="JB62" s="69"/>
      <c r="JC62" s="69"/>
      <c r="JD62" s="69"/>
      <c r="JE62" s="69"/>
      <c r="JF62" s="69"/>
      <c r="JG62" s="69"/>
      <c r="JH62" s="69"/>
      <c r="JI62" s="69"/>
      <c r="JJ62" s="69"/>
      <c r="JK62" s="69"/>
      <c r="JL62" s="69"/>
      <c r="JM62" s="69"/>
      <c r="JN62" s="69"/>
      <c r="JO62" s="69"/>
      <c r="JP62" s="69"/>
      <c r="JQ62" s="69"/>
      <c r="JR62" s="69"/>
      <c r="JS62" s="69"/>
      <c r="JT62" s="69"/>
      <c r="JU62" s="69"/>
      <c r="JV62" s="69"/>
      <c r="JW62" s="69"/>
      <c r="JX62" s="69"/>
      <c r="JY62" s="69"/>
      <c r="JZ62" s="69"/>
      <c r="KA62" s="69"/>
      <c r="KB62" s="69"/>
      <c r="KC62" s="69"/>
      <c r="KD62" s="69"/>
      <c r="KE62" s="69"/>
      <c r="KF62" s="69"/>
      <c r="KG62" s="69"/>
      <c r="KH62" s="69"/>
      <c r="KI62" s="69"/>
      <c r="KJ62" s="69"/>
      <c r="KK62" s="69"/>
      <c r="KL62" s="69"/>
      <c r="KM62" s="69"/>
      <c r="KN62" s="69"/>
      <c r="KO62" s="69"/>
      <c r="KP62" s="69"/>
      <c r="KQ62" s="69"/>
      <c r="KR62" s="69"/>
      <c r="KS62" s="69"/>
      <c r="KT62" s="69"/>
      <c r="KU62" s="69"/>
      <c r="KV62" s="69"/>
      <c r="KW62" s="69"/>
      <c r="KX62" s="69"/>
      <c r="KY62" s="69"/>
      <c r="KZ62" s="69"/>
      <c r="LA62" s="69"/>
      <c r="LB62" s="69"/>
      <c r="LC62" s="69"/>
      <c r="LD62" s="69"/>
      <c r="LE62" s="69"/>
      <c r="LF62" s="69"/>
      <c r="LG62" s="69"/>
      <c r="LH62" s="69"/>
      <c r="LI62" s="69"/>
      <c r="LJ62" s="69"/>
      <c r="LK62" s="69"/>
      <c r="LL62" s="69"/>
      <c r="LM62" s="69"/>
      <c r="LN62" s="69"/>
      <c r="LO62" s="69"/>
      <c r="LP62" s="69"/>
      <c r="LQ62" s="69"/>
      <c r="LR62" s="69"/>
      <c r="LS62" s="69"/>
      <c r="LT62" s="69"/>
      <c r="LU62" s="69"/>
      <c r="LV62" s="69"/>
      <c r="LW62" s="69"/>
      <c r="LX62" s="69"/>
      <c r="LY62" s="69"/>
      <c r="LZ62" s="69"/>
      <c r="MA62" s="69"/>
      <c r="MB62" s="69"/>
      <c r="MC62" s="69"/>
      <c r="MD62" s="69"/>
      <c r="ME62" s="69"/>
      <c r="MF62" s="69"/>
      <c r="MG62" s="69"/>
      <c r="MH62" s="69"/>
      <c r="MI62" s="69"/>
      <c r="MJ62" s="69"/>
      <c r="MK62" s="69"/>
      <c r="ML62" s="69"/>
      <c r="MM62" s="69"/>
      <c r="MN62" s="69"/>
      <c r="MO62" s="69"/>
      <c r="MP62" s="69"/>
      <c r="MQ62" s="69"/>
      <c r="MR62" s="69"/>
      <c r="MS62" s="69"/>
      <c r="MT62" s="69"/>
      <c r="MU62" s="69"/>
      <c r="MV62" s="69"/>
      <c r="MW62" s="69"/>
      <c r="MX62" s="69"/>
      <c r="MY62" s="69"/>
      <c r="MZ62" s="69"/>
      <c r="NA62" s="69"/>
      <c r="NB62" s="69"/>
      <c r="NC62" s="69"/>
      <c r="ND62" s="69"/>
      <c r="NE62" s="69"/>
      <c r="NF62" s="69"/>
      <c r="NG62" s="69"/>
      <c r="NH62" s="69"/>
      <c r="NI62" s="69"/>
      <c r="NJ62" s="69"/>
      <c r="NK62" s="69"/>
      <c r="NL62" s="69"/>
      <c r="NM62" s="69"/>
      <c r="NN62" s="69"/>
      <c r="NO62" s="69"/>
      <c r="NP62" s="69"/>
      <c r="NQ62" s="69"/>
      <c r="NR62" s="69"/>
      <c r="NS62" s="69"/>
      <c r="NT62" s="69"/>
      <c r="NU62" s="69"/>
      <c r="NV62" s="69"/>
      <c r="NW62" s="69"/>
      <c r="NX62" s="69"/>
      <c r="NY62" s="69"/>
      <c r="NZ62" s="69"/>
      <c r="OA62" s="69"/>
      <c r="OB62" s="69"/>
      <c r="OC62" s="69"/>
      <c r="OD62" s="69"/>
      <c r="OE62" s="69"/>
      <c r="OF62" s="69"/>
      <c r="OG62" s="69"/>
      <c r="OH62" s="69"/>
      <c r="OI62" s="69"/>
      <c r="OJ62" s="69"/>
      <c r="OK62" s="69"/>
      <c r="OL62" s="69"/>
      <c r="OM62" s="69"/>
      <c r="ON62" s="69"/>
      <c r="OO62" s="69"/>
      <c r="OP62" s="69"/>
      <c r="OQ62" s="69"/>
      <c r="OR62" s="69"/>
      <c r="OS62" s="69"/>
      <c r="OT62" s="69"/>
      <c r="OU62" s="69"/>
      <c r="OV62" s="69"/>
      <c r="OW62" s="69"/>
      <c r="OX62" s="69"/>
      <c r="OY62" s="69"/>
      <c r="OZ62" s="69"/>
      <c r="PA62" s="69"/>
      <c r="PB62" s="69"/>
      <c r="PC62" s="69"/>
      <c r="PD62" s="69"/>
      <c r="PE62" s="69"/>
      <c r="PF62" s="69"/>
      <c r="PG62" s="69"/>
      <c r="PH62" s="69"/>
      <c r="PI62" s="69"/>
      <c r="PJ62" s="69"/>
      <c r="PK62" s="69"/>
      <c r="PL62" s="69"/>
      <c r="PM62" s="69"/>
      <c r="PN62" s="69"/>
      <c r="PO62" s="69"/>
      <c r="PP62" s="69"/>
      <c r="PQ62" s="69"/>
      <c r="PR62" s="69"/>
      <c r="PS62" s="69"/>
      <c r="PT62" s="69"/>
      <c r="PU62" s="69"/>
      <c r="PV62" s="69"/>
      <c r="PW62" s="69"/>
      <c r="PX62" s="69"/>
      <c r="PY62" s="69"/>
      <c r="PZ62" s="69"/>
      <c r="QA62" s="69"/>
      <c r="QB62" s="69"/>
      <c r="QC62" s="69"/>
      <c r="QD62" s="69"/>
      <c r="QE62" s="69"/>
      <c r="QF62" s="69"/>
      <c r="QG62" s="69"/>
      <c r="QH62" s="69"/>
      <c r="QI62" s="69"/>
      <c r="QJ62" s="69"/>
      <c r="QK62" s="69"/>
      <c r="QL62" s="69"/>
      <c r="QM62" s="69"/>
      <c r="QN62" s="69"/>
      <c r="QO62" s="69"/>
      <c r="QP62" s="69"/>
      <c r="QQ62" s="69"/>
      <c r="QR62" s="69"/>
      <c r="QS62" s="69"/>
      <c r="QT62" s="69"/>
      <c r="QU62" s="69"/>
      <c r="QV62" s="69"/>
      <c r="QW62" s="69"/>
      <c r="QX62" s="69"/>
      <c r="QY62" s="69"/>
      <c r="QZ62" s="69"/>
      <c r="RA62" s="69"/>
      <c r="RB62" s="69"/>
      <c r="RC62" s="69"/>
      <c r="RD62" s="69"/>
      <c r="RE62" s="69"/>
      <c r="RF62" s="69"/>
      <c r="RG62" s="69"/>
      <c r="RH62" s="69"/>
      <c r="RI62" s="69"/>
      <c r="RJ62" s="69"/>
      <c r="RK62" s="69"/>
      <c r="RL62" s="69"/>
      <c r="RM62" s="69"/>
      <c r="RN62" s="69"/>
      <c r="RO62" s="69"/>
      <c r="RP62" s="69"/>
      <c r="RQ62" s="69"/>
      <c r="RR62" s="69"/>
      <c r="RS62" s="69"/>
      <c r="RT62" s="69"/>
      <c r="RU62" s="69"/>
      <c r="RV62" s="69"/>
      <c r="RW62" s="69"/>
      <c r="RX62" s="69"/>
      <c r="RY62" s="69"/>
      <c r="RZ62" s="69"/>
      <c r="SA62" s="69"/>
      <c r="SB62" s="69"/>
      <c r="SC62" s="69"/>
      <c r="SD62" s="69"/>
      <c r="SE62" s="69"/>
      <c r="SF62" s="69"/>
      <c r="SG62" s="69"/>
      <c r="SH62" s="69"/>
      <c r="SI62" s="69"/>
      <c r="SJ62" s="69"/>
      <c r="SK62" s="69"/>
      <c r="SL62" s="69"/>
      <c r="SM62" s="69"/>
      <c r="SN62" s="69"/>
      <c r="SO62" s="69"/>
      <c r="SP62" s="69"/>
      <c r="SQ62" s="69"/>
      <c r="SR62" s="69"/>
      <c r="SS62" s="69"/>
      <c r="ST62" s="69"/>
      <c r="SU62" s="69"/>
      <c r="SV62" s="69"/>
      <c r="SW62" s="69"/>
      <c r="SX62" s="69"/>
      <c r="SY62" s="69"/>
      <c r="SZ62" s="69"/>
      <c r="TA62" s="69"/>
      <c r="TB62" s="69"/>
      <c r="TC62" s="69"/>
      <c r="TD62" s="69"/>
      <c r="TE62" s="69"/>
      <c r="TF62" s="69"/>
      <c r="TG62" s="69"/>
      <c r="TH62" s="69"/>
      <c r="TI62" s="69"/>
      <c r="TJ62" s="69"/>
      <c r="TK62" s="69"/>
      <c r="TL62" s="69"/>
      <c r="TM62" s="69"/>
      <c r="TN62" s="69"/>
      <c r="TO62" s="69"/>
      <c r="TP62" s="69"/>
      <c r="TQ62" s="69"/>
      <c r="TR62" s="69"/>
      <c r="TS62" s="69"/>
      <c r="TT62" s="69"/>
      <c r="TU62" s="69"/>
      <c r="TV62" s="69"/>
      <c r="TW62" s="69"/>
      <c r="TX62" s="69"/>
      <c r="TY62" s="69"/>
      <c r="TZ62" s="69"/>
      <c r="UA62" s="69"/>
      <c r="UB62" s="69"/>
      <c r="UC62" s="69"/>
      <c r="UD62" s="69"/>
      <c r="UE62" s="69"/>
      <c r="UF62" s="69"/>
      <c r="UG62" s="69"/>
      <c r="UH62" s="69"/>
      <c r="UI62" s="69"/>
      <c r="UJ62" s="69"/>
      <c r="UK62" s="69"/>
      <c r="UL62" s="69"/>
      <c r="UM62" s="69"/>
      <c r="UN62" s="69"/>
      <c r="UO62" s="69"/>
      <c r="UP62" s="69"/>
      <c r="UQ62" s="69"/>
      <c r="UR62" s="69"/>
      <c r="US62" s="69"/>
      <c r="UT62" s="69"/>
      <c r="UU62" s="69"/>
      <c r="UV62" s="69"/>
      <c r="UW62" s="69"/>
      <c r="UX62" s="69"/>
      <c r="UY62" s="69"/>
      <c r="UZ62" s="69"/>
      <c r="VA62" s="69"/>
      <c r="VB62" s="69"/>
      <c r="VC62" s="69"/>
      <c r="VD62" s="69"/>
      <c r="VE62" s="69"/>
      <c r="VF62" s="69"/>
      <c r="VG62" s="69"/>
      <c r="VH62" s="69"/>
      <c r="VI62" s="69"/>
      <c r="VJ62" s="69"/>
      <c r="VK62" s="69"/>
      <c r="VL62" s="69"/>
      <c r="VM62" s="69"/>
      <c r="VN62" s="69"/>
      <c r="VO62" s="69"/>
      <c r="VP62" s="69"/>
      <c r="VQ62" s="69"/>
      <c r="VR62" s="69"/>
      <c r="VS62" s="69"/>
      <c r="VT62" s="69"/>
      <c r="VU62" s="69"/>
      <c r="VV62" s="69"/>
      <c r="VW62" s="69"/>
      <c r="VX62" s="69"/>
      <c r="VY62" s="69"/>
      <c r="VZ62" s="69"/>
      <c r="WA62" s="69"/>
      <c r="WB62" s="69"/>
      <c r="WC62" s="69"/>
      <c r="WD62" s="69"/>
      <c r="WE62" s="69"/>
      <c r="WF62" s="69"/>
      <c r="WG62" s="69"/>
      <c r="WH62" s="69"/>
      <c r="WI62" s="69"/>
      <c r="WJ62" s="69"/>
      <c r="WK62" s="69"/>
      <c r="WL62" s="69"/>
      <c r="WM62" s="69"/>
      <c r="WN62" s="69"/>
      <c r="WO62" s="69"/>
      <c r="WP62" s="69"/>
      <c r="WQ62" s="69"/>
      <c r="WR62" s="69"/>
      <c r="WS62" s="69"/>
      <c r="WT62" s="69"/>
      <c r="WU62" s="69"/>
      <c r="WV62" s="69"/>
      <c r="WW62" s="69"/>
      <c r="WX62" s="69"/>
      <c r="WY62" s="69"/>
      <c r="WZ62" s="69"/>
      <c r="XA62" s="69"/>
      <c r="XB62" s="69"/>
      <c r="XC62" s="69"/>
      <c r="XD62" s="69"/>
      <c r="XE62" s="69"/>
      <c r="XF62" s="69"/>
      <c r="XG62" s="69"/>
      <c r="XH62" s="69"/>
      <c r="XI62" s="69"/>
      <c r="XJ62" s="69"/>
      <c r="XK62" s="69"/>
      <c r="XL62" s="69"/>
      <c r="XM62" s="69"/>
      <c r="XN62" s="69"/>
      <c r="XO62" s="69"/>
      <c r="XP62" s="69"/>
      <c r="XQ62" s="69"/>
      <c r="XR62" s="69"/>
      <c r="XS62" s="69"/>
      <c r="XT62" s="69"/>
      <c r="XU62" s="69"/>
      <c r="XV62" s="69"/>
      <c r="XW62" s="69"/>
      <c r="XX62" s="69"/>
      <c r="XY62" s="69"/>
      <c r="XZ62" s="69"/>
      <c r="YA62" s="69"/>
      <c r="YB62" s="69"/>
      <c r="YC62" s="69"/>
      <c r="YD62" s="69"/>
      <c r="YE62" s="69"/>
      <c r="YF62" s="69"/>
      <c r="YG62" s="69"/>
      <c r="YH62" s="69"/>
      <c r="YI62" s="69"/>
      <c r="YJ62" s="69"/>
      <c r="YK62" s="69"/>
      <c r="YL62" s="69"/>
      <c r="YM62" s="69"/>
      <c r="YN62" s="69"/>
      <c r="YO62" s="69"/>
      <c r="YP62" s="69"/>
      <c r="YQ62" s="69"/>
      <c r="YR62" s="69"/>
      <c r="YS62" s="69"/>
      <c r="YT62" s="69"/>
      <c r="YU62" s="69"/>
      <c r="YV62" s="69"/>
      <c r="YW62" s="69"/>
      <c r="YX62" s="69"/>
      <c r="YY62" s="69"/>
      <c r="YZ62" s="69"/>
      <c r="ZA62" s="69"/>
      <c r="ZB62" s="69"/>
      <c r="ZC62" s="69"/>
      <c r="ZD62" s="69"/>
      <c r="ZE62" s="69"/>
      <c r="ZF62" s="69"/>
      <c r="ZG62" s="69"/>
      <c r="ZH62" s="69"/>
      <c r="ZI62" s="69"/>
      <c r="ZJ62" s="69"/>
      <c r="ZK62" s="69"/>
      <c r="ZL62" s="69"/>
      <c r="ZM62" s="69"/>
      <c r="ZN62" s="69"/>
      <c r="ZO62" s="69"/>
      <c r="ZP62" s="69"/>
      <c r="ZQ62" s="69"/>
      <c r="ZR62" s="69"/>
      <c r="ZS62" s="69"/>
      <c r="ZT62" s="69"/>
      <c r="ZU62" s="69"/>
      <c r="ZV62" s="69"/>
      <c r="ZW62" s="69"/>
      <c r="ZX62" s="69"/>
      <c r="ZY62" s="69"/>
      <c r="ZZ62" s="69"/>
      <c r="AAA62" s="69"/>
      <c r="AAB62" s="69"/>
      <c r="AAC62" s="69"/>
      <c r="AAD62" s="69"/>
      <c r="AAE62" s="69"/>
      <c r="AAF62" s="69"/>
      <c r="AAG62" s="69"/>
      <c r="AAH62" s="69"/>
      <c r="AAI62" s="69"/>
      <c r="AAJ62" s="69"/>
      <c r="AAK62" s="69"/>
      <c r="AAL62" s="69"/>
      <c r="AAM62" s="69"/>
      <c r="AAN62" s="69"/>
      <c r="AAO62" s="69"/>
      <c r="AAP62" s="69"/>
      <c r="AAQ62" s="69"/>
      <c r="AAR62" s="69"/>
      <c r="AAS62" s="69"/>
      <c r="AAT62" s="69"/>
      <c r="AAU62" s="69"/>
      <c r="AAV62" s="69"/>
      <c r="AAW62" s="69"/>
      <c r="AAX62" s="69"/>
      <c r="AAY62" s="69"/>
      <c r="AAZ62" s="69"/>
      <c r="ABA62" s="69"/>
      <c r="ABB62" s="69"/>
      <c r="ABC62" s="69"/>
      <c r="ABD62" s="69"/>
      <c r="ABE62" s="69"/>
      <c r="ABF62" s="69"/>
      <c r="ABG62" s="69"/>
      <c r="ABH62" s="69"/>
      <c r="ABI62" s="69"/>
      <c r="ABJ62" s="69"/>
      <c r="ABK62" s="69"/>
      <c r="ABL62" s="69"/>
      <c r="ABM62" s="69"/>
      <c r="ABN62" s="69"/>
      <c r="ABO62" s="69"/>
      <c r="ABP62" s="69"/>
      <c r="ABQ62" s="69"/>
      <c r="ABR62" s="69"/>
      <c r="ABS62" s="69"/>
      <c r="ABT62" s="69"/>
      <c r="ABU62" s="69"/>
      <c r="ABV62" s="69"/>
      <c r="ABW62" s="69"/>
      <c r="ABX62" s="69"/>
      <c r="ABY62" s="69"/>
      <c r="ABZ62" s="69"/>
      <c r="ACA62" s="69"/>
      <c r="ACB62" s="69"/>
      <c r="ACC62" s="69"/>
      <c r="ACD62" s="69"/>
      <c r="ACE62" s="69"/>
      <c r="ACF62" s="69"/>
      <c r="ACG62" s="69"/>
      <c r="ACH62" s="69"/>
      <c r="ACI62" s="69"/>
      <c r="ACJ62" s="69"/>
      <c r="ACK62" s="69"/>
      <c r="ACL62" s="69"/>
      <c r="ACM62" s="69"/>
      <c r="ACN62" s="69"/>
      <c r="ACO62" s="69"/>
      <c r="ACP62" s="69"/>
      <c r="ACQ62" s="69"/>
      <c r="ACR62" s="69"/>
      <c r="ACS62" s="69"/>
      <c r="ACT62" s="69"/>
      <c r="ACU62" s="69"/>
      <c r="ACV62" s="69"/>
      <c r="ACW62" s="69"/>
      <c r="ACX62" s="69"/>
      <c r="ACY62" s="69"/>
      <c r="ACZ62" s="69"/>
      <c r="ADA62" s="69"/>
      <c r="ADB62" s="69"/>
      <c r="ADC62" s="69"/>
      <c r="ADD62" s="69"/>
      <c r="ADE62" s="69"/>
      <c r="ADF62" s="69"/>
      <c r="ADG62" s="69"/>
      <c r="ADH62" s="69"/>
      <c r="ADI62" s="69"/>
      <c r="ADJ62" s="69"/>
      <c r="ADK62" s="69"/>
      <c r="ADL62" s="69"/>
      <c r="ADM62" s="69"/>
      <c r="ADN62" s="69"/>
      <c r="ADO62" s="69"/>
      <c r="ADP62" s="69"/>
      <c r="ADQ62" s="69"/>
      <c r="ADR62" s="69"/>
      <c r="ADS62" s="69"/>
      <c r="ADT62" s="69"/>
      <c r="ADU62" s="69"/>
      <c r="ADV62" s="69"/>
      <c r="ADW62" s="69"/>
      <c r="ADX62" s="69"/>
      <c r="ADY62" s="69"/>
      <c r="ADZ62" s="69"/>
      <c r="AEA62" s="69"/>
      <c r="AEB62" s="69"/>
      <c r="AEC62" s="69"/>
      <c r="AED62" s="69"/>
      <c r="AEE62" s="69"/>
      <c r="AEF62" s="69"/>
      <c r="AEG62" s="69"/>
      <c r="AEH62" s="69"/>
      <c r="AEI62" s="69"/>
      <c r="AEJ62" s="69"/>
      <c r="AEK62" s="69"/>
      <c r="AEL62" s="69"/>
      <c r="AEM62" s="69"/>
      <c r="AEN62" s="69"/>
      <c r="AEO62" s="69"/>
      <c r="AEP62" s="69"/>
      <c r="AEQ62" s="69"/>
      <c r="AER62" s="69"/>
      <c r="AES62" s="69"/>
      <c r="AET62" s="69"/>
      <c r="AEU62" s="69"/>
      <c r="AEV62" s="69"/>
      <c r="AEW62" s="69"/>
      <c r="AEX62" s="69"/>
      <c r="AEY62" s="69"/>
      <c r="AEZ62" s="69"/>
      <c r="AFA62" s="69"/>
      <c r="AFB62" s="69"/>
      <c r="AFC62" s="69"/>
      <c r="AFD62" s="69"/>
      <c r="AFE62" s="69"/>
      <c r="AFF62" s="69"/>
      <c r="AFG62" s="69"/>
      <c r="AFH62" s="69"/>
      <c r="AFI62" s="69"/>
      <c r="AFJ62" s="69"/>
      <c r="AFK62" s="69"/>
      <c r="AFL62" s="69"/>
      <c r="AFM62" s="69"/>
      <c r="AFN62" s="69"/>
      <c r="AFO62" s="69"/>
      <c r="AFP62" s="69"/>
      <c r="AFQ62" s="69"/>
      <c r="AFR62" s="69"/>
      <c r="AFS62" s="69"/>
      <c r="AFT62" s="69"/>
      <c r="AFU62" s="69"/>
      <c r="AFV62" s="69"/>
      <c r="AFW62" s="69"/>
      <c r="AFX62" s="69"/>
      <c r="AFY62" s="69"/>
      <c r="AFZ62" s="69"/>
      <c r="AGA62" s="69"/>
      <c r="AGB62" s="69"/>
      <c r="AGC62" s="69"/>
      <c r="AGD62" s="69"/>
      <c r="AGE62" s="69"/>
      <c r="AGF62" s="69"/>
      <c r="AGG62" s="69"/>
      <c r="AGH62" s="69"/>
      <c r="AGI62" s="69"/>
      <c r="AGJ62" s="69"/>
      <c r="AGK62" s="69"/>
      <c r="AGL62" s="69"/>
      <c r="AGM62" s="69"/>
      <c r="AGN62" s="69"/>
      <c r="AGO62" s="69"/>
      <c r="AGP62" s="69"/>
      <c r="AGQ62" s="69"/>
      <c r="AGR62" s="69"/>
      <c r="AGS62" s="69"/>
      <c r="AGT62" s="69"/>
      <c r="AGU62" s="69"/>
      <c r="AGV62" s="69"/>
      <c r="AGW62" s="69"/>
      <c r="AGX62" s="69"/>
      <c r="AGY62" s="69"/>
      <c r="AGZ62" s="69"/>
      <c r="AHA62" s="69"/>
      <c r="AHB62" s="69"/>
      <c r="AHC62" s="69"/>
      <c r="AHD62" s="69"/>
      <c r="AHE62" s="69"/>
      <c r="AHF62" s="69"/>
      <c r="AHG62" s="69"/>
      <c r="AHH62" s="69"/>
      <c r="AHI62" s="69"/>
      <c r="AHJ62" s="69"/>
      <c r="AHK62" s="69"/>
      <c r="AHL62" s="69"/>
      <c r="AHM62" s="69"/>
      <c r="AHN62" s="69"/>
      <c r="AHO62" s="69"/>
      <c r="AHP62" s="69"/>
      <c r="AHQ62" s="69"/>
      <c r="AHR62" s="69"/>
      <c r="AHS62" s="69"/>
      <c r="AHT62" s="69"/>
      <c r="AHU62" s="69"/>
      <c r="AHV62" s="69"/>
      <c r="AHW62" s="69"/>
      <c r="AHX62" s="69"/>
      <c r="AHY62" s="69"/>
      <c r="AHZ62" s="69"/>
      <c r="AIA62" s="69"/>
      <c r="AIB62" s="69"/>
      <c r="AIC62" s="69"/>
      <c r="AID62" s="69"/>
      <c r="AIE62" s="69"/>
      <c r="AIF62" s="69"/>
      <c r="AIG62" s="69"/>
      <c r="AIH62" s="69"/>
      <c r="AII62" s="69"/>
      <c r="AIJ62" s="69"/>
      <c r="AIK62" s="69"/>
      <c r="AIL62" s="69"/>
      <c r="AIM62" s="69"/>
      <c r="AIN62" s="69"/>
      <c r="AIO62" s="69"/>
      <c r="AIP62" s="69"/>
      <c r="AIQ62" s="69"/>
      <c r="AIR62" s="69"/>
      <c r="AIS62" s="69"/>
      <c r="AIT62" s="69"/>
      <c r="AIU62" s="69"/>
      <c r="AIV62" s="69"/>
      <c r="AIW62" s="69"/>
      <c r="AIX62" s="69"/>
      <c r="AIY62" s="69"/>
      <c r="AIZ62" s="69"/>
      <c r="AJA62" s="69"/>
      <c r="AJB62" s="69"/>
      <c r="AJC62" s="69"/>
      <c r="AJD62" s="69"/>
      <c r="AJE62" s="69"/>
      <c r="AJF62" s="69"/>
      <c r="AJG62" s="69"/>
      <c r="AJH62" s="69"/>
      <c r="AJI62" s="69"/>
      <c r="AJJ62" s="69"/>
      <c r="AJK62" s="69"/>
      <c r="AJL62" s="69"/>
      <c r="AJM62" s="69"/>
      <c r="AJN62" s="69"/>
      <c r="AJO62" s="69"/>
      <c r="AJP62" s="69"/>
      <c r="AJQ62" s="69"/>
      <c r="AJR62" s="69"/>
      <c r="AJS62" s="69"/>
      <c r="AJT62" s="69"/>
      <c r="AJU62" s="69"/>
      <c r="AJV62" s="69"/>
      <c r="AJW62" s="69"/>
      <c r="AJX62" s="69"/>
      <c r="AJY62" s="69"/>
      <c r="AJZ62" s="69"/>
      <c r="AKA62" s="69"/>
      <c r="AKB62" s="69"/>
      <c r="AKC62" s="69"/>
      <c r="AKD62" s="69"/>
      <c r="AKE62" s="69"/>
      <c r="AKF62" s="69"/>
      <c r="AKG62" s="69"/>
      <c r="AKH62" s="69"/>
      <c r="AKI62" s="69"/>
      <c r="AKJ62" s="69"/>
      <c r="AKK62" s="69"/>
      <c r="AKL62" s="69"/>
      <c r="AKM62" s="69"/>
      <c r="AKN62" s="69"/>
      <c r="AKO62" s="69"/>
      <c r="AKP62" s="69"/>
      <c r="AKQ62" s="69"/>
      <c r="AKR62" s="69"/>
      <c r="AKS62" s="69"/>
      <c r="AKT62" s="69"/>
      <c r="AKU62" s="69"/>
      <c r="AKV62" s="69"/>
      <c r="AKW62" s="69"/>
      <c r="AKX62" s="69"/>
      <c r="AKY62" s="69"/>
      <c r="AKZ62" s="69"/>
      <c r="ALA62" s="69"/>
      <c r="ALB62" s="69"/>
      <c r="ALC62" s="69"/>
      <c r="ALD62" s="69"/>
      <c r="ALE62" s="69"/>
      <c r="ALF62" s="69"/>
      <c r="ALG62" s="69"/>
      <c r="ALH62" s="69"/>
      <c r="ALI62" s="69"/>
      <c r="ALJ62" s="69"/>
      <c r="ALK62" s="69"/>
      <c r="ALL62" s="69"/>
      <c r="ALM62" s="69"/>
      <c r="ALN62" s="69"/>
      <c r="ALO62" s="69"/>
      <c r="ALP62" s="69"/>
      <c r="ALQ62" s="69"/>
      <c r="ALR62" s="69"/>
      <c r="ALS62" s="69"/>
      <c r="ALT62" s="69"/>
      <c r="ALU62" s="69"/>
      <c r="ALV62" s="69"/>
      <c r="ALW62" s="69"/>
      <c r="ALX62" s="69"/>
      <c r="ALY62" s="69"/>
      <c r="ALZ62" s="69"/>
      <c r="AMA62" s="69"/>
      <c r="AMB62" s="69"/>
      <c r="AMC62" s="69"/>
      <c r="AMD62" s="69"/>
      <c r="AME62" s="69"/>
      <c r="AMF62" s="69"/>
      <c r="AMG62" s="69"/>
      <c r="AMH62" s="69"/>
      <c r="AMI62" s="69"/>
      <c r="AMJ62" s="69"/>
      <c r="AMK62" s="69"/>
      <c r="AML62" s="69"/>
      <c r="AMM62" s="69"/>
      <c r="AMN62" s="69"/>
      <c r="AMO62" s="69"/>
      <c r="AMP62" s="69"/>
      <c r="AMQ62" s="69"/>
      <c r="AMR62" s="69"/>
      <c r="AMS62" s="69"/>
      <c r="AMT62" s="69"/>
      <c r="AMU62" s="69"/>
      <c r="AMV62" s="69"/>
      <c r="AMW62" s="69"/>
      <c r="AMX62" s="69"/>
      <c r="AMY62" s="69"/>
      <c r="AMZ62" s="69"/>
      <c r="ANA62" s="69"/>
      <c r="ANB62" s="69"/>
      <c r="ANC62" s="69"/>
      <c r="AND62" s="69"/>
      <c r="ANE62" s="69"/>
      <c r="ANF62" s="69"/>
      <c r="ANG62" s="69"/>
      <c r="ANH62" s="69"/>
      <c r="ANI62" s="69"/>
      <c r="ANJ62" s="69"/>
      <c r="ANK62" s="69"/>
      <c r="ANL62" s="69"/>
      <c r="ANM62" s="69"/>
      <c r="ANN62" s="69"/>
      <c r="ANO62" s="69"/>
      <c r="ANP62" s="69"/>
      <c r="ANQ62" s="69"/>
      <c r="ANR62" s="69"/>
      <c r="ANS62" s="69"/>
      <c r="ANT62" s="69"/>
      <c r="ANU62" s="69"/>
      <c r="ANV62" s="69"/>
      <c r="ANW62" s="69"/>
      <c r="ANX62" s="69"/>
      <c r="ANY62" s="69"/>
      <c r="ANZ62" s="69"/>
      <c r="AOA62" s="69"/>
      <c r="AOB62" s="69"/>
      <c r="AOC62" s="69"/>
      <c r="AOD62" s="69"/>
      <c r="AOE62" s="69"/>
      <c r="AOF62" s="69"/>
      <c r="AOG62" s="69"/>
      <c r="AOH62" s="69"/>
      <c r="AOI62" s="69"/>
      <c r="AOJ62" s="69"/>
      <c r="AOK62" s="69"/>
      <c r="AOL62" s="69"/>
      <c r="AOM62" s="69"/>
      <c r="AON62" s="69"/>
      <c r="AOO62" s="69"/>
      <c r="AOP62" s="69"/>
      <c r="AOQ62" s="69"/>
      <c r="AOR62" s="69"/>
      <c r="AOS62" s="69"/>
      <c r="AOT62" s="69"/>
      <c r="AOU62" s="69"/>
      <c r="AOV62" s="69"/>
      <c r="AOW62" s="69"/>
      <c r="AOX62" s="69"/>
      <c r="AOY62" s="69"/>
      <c r="AOZ62" s="69"/>
      <c r="APA62" s="69"/>
      <c r="APB62" s="69"/>
      <c r="APC62" s="69"/>
      <c r="APD62" s="69"/>
      <c r="APE62" s="69"/>
      <c r="APF62" s="69"/>
      <c r="APG62" s="69"/>
      <c r="APH62" s="69"/>
      <c r="API62" s="69"/>
      <c r="APJ62" s="69"/>
      <c r="APK62" s="69"/>
      <c r="APL62" s="69"/>
      <c r="APM62" s="69"/>
      <c r="APN62" s="69"/>
      <c r="APO62" s="69"/>
      <c r="APP62" s="69"/>
      <c r="APQ62" s="69"/>
      <c r="APR62" s="69"/>
      <c r="APS62" s="69"/>
      <c r="APT62" s="69"/>
      <c r="APU62" s="69"/>
      <c r="APV62" s="69"/>
      <c r="APW62" s="69"/>
      <c r="APX62" s="69"/>
      <c r="APY62" s="69"/>
      <c r="APZ62" s="69"/>
      <c r="AQA62" s="69"/>
      <c r="AQB62" s="69"/>
      <c r="AQC62" s="69"/>
      <c r="AQD62" s="69"/>
      <c r="AQE62" s="69"/>
      <c r="AQF62" s="69"/>
      <c r="AQG62" s="69"/>
      <c r="AQH62" s="69"/>
      <c r="AQI62" s="69"/>
      <c r="AQJ62" s="69"/>
      <c r="AQK62" s="69"/>
      <c r="AQL62" s="69"/>
      <c r="AQM62" s="69"/>
      <c r="AQN62" s="69"/>
      <c r="AQO62" s="69"/>
      <c r="AQP62" s="69"/>
      <c r="AQQ62" s="69"/>
      <c r="AQR62" s="69"/>
      <c r="AQS62" s="69"/>
      <c r="AQT62" s="69"/>
      <c r="AQU62" s="69"/>
      <c r="AQV62" s="69"/>
      <c r="AQW62" s="69"/>
      <c r="AQX62" s="69"/>
      <c r="AQY62" s="69"/>
      <c r="AQZ62" s="69"/>
      <c r="ARA62" s="69"/>
      <c r="ARB62" s="69"/>
      <c r="ARC62" s="69"/>
      <c r="ARD62" s="69"/>
      <c r="ARE62" s="69"/>
      <c r="ARF62" s="69"/>
      <c r="ARG62" s="69"/>
      <c r="ARH62" s="69"/>
      <c r="ARI62" s="69"/>
      <c r="ARJ62" s="69"/>
      <c r="ARK62" s="69"/>
      <c r="ARL62" s="69"/>
      <c r="ARM62" s="69"/>
      <c r="ARN62" s="69"/>
      <c r="ARO62" s="69"/>
      <c r="ARP62" s="69"/>
      <c r="ARQ62" s="69"/>
      <c r="ARR62" s="69"/>
      <c r="ARS62" s="69"/>
      <c r="ART62" s="69"/>
      <c r="ARU62" s="69"/>
      <c r="ARV62" s="69"/>
      <c r="ARW62" s="69"/>
      <c r="ARX62" s="69"/>
      <c r="ARY62" s="69"/>
      <c r="ARZ62" s="69"/>
      <c r="ASA62" s="69"/>
      <c r="ASB62" s="69"/>
      <c r="ASC62" s="69"/>
      <c r="ASD62" s="69"/>
      <c r="ASE62" s="69"/>
      <c r="ASF62" s="69"/>
      <c r="ASG62" s="69"/>
      <c r="ASH62" s="69"/>
      <c r="ASI62" s="69"/>
      <c r="ASJ62" s="69"/>
      <c r="ASK62" s="69"/>
      <c r="ASL62" s="69"/>
      <c r="ASM62" s="69"/>
      <c r="ASN62" s="69"/>
      <c r="ASO62" s="69"/>
      <c r="ASP62" s="69"/>
      <c r="ASQ62" s="69"/>
      <c r="ASR62" s="69"/>
      <c r="ASS62" s="69"/>
      <c r="AST62" s="69"/>
      <c r="ASU62" s="69"/>
      <c r="ASV62" s="69"/>
      <c r="ASW62" s="69"/>
      <c r="ASX62" s="69"/>
      <c r="ASY62" s="69"/>
      <c r="ASZ62" s="69"/>
      <c r="ATA62" s="69"/>
      <c r="ATB62" s="69"/>
      <c r="ATC62" s="69"/>
      <c r="ATD62" s="69"/>
      <c r="ATE62" s="69"/>
      <c r="ATF62" s="69"/>
      <c r="ATG62" s="69"/>
      <c r="ATH62" s="69"/>
      <c r="ATI62" s="69"/>
      <c r="ATJ62" s="69"/>
      <c r="ATK62" s="69"/>
      <c r="ATL62" s="69"/>
      <c r="ATM62" s="69"/>
      <c r="ATN62" s="69"/>
      <c r="ATO62" s="69"/>
      <c r="ATP62" s="69"/>
      <c r="ATQ62" s="69"/>
      <c r="ATR62" s="69"/>
      <c r="ATS62" s="69"/>
      <c r="ATT62" s="69"/>
      <c r="ATU62" s="69"/>
      <c r="ATV62" s="69"/>
      <c r="ATW62" s="69"/>
      <c r="ATX62" s="69"/>
      <c r="ATY62" s="69"/>
      <c r="ATZ62" s="69"/>
      <c r="AUA62" s="69"/>
      <c r="AUB62" s="69"/>
      <c r="AUC62" s="69"/>
      <c r="AUD62" s="69"/>
      <c r="AUE62" s="69"/>
      <c r="AUF62" s="69"/>
      <c r="AUG62" s="69"/>
      <c r="AUH62" s="69"/>
      <c r="AUI62" s="69"/>
      <c r="AUJ62" s="69"/>
      <c r="AUK62" s="69"/>
      <c r="AUL62" s="69"/>
      <c r="AUM62" s="69"/>
      <c r="AUN62" s="69"/>
      <c r="AUO62" s="69"/>
      <c r="AUP62" s="69"/>
      <c r="AUQ62" s="69"/>
      <c r="AUR62" s="69"/>
      <c r="AUS62" s="69"/>
      <c r="AUT62" s="69"/>
      <c r="AUU62" s="69"/>
      <c r="AUV62" s="69"/>
      <c r="AUW62" s="69"/>
      <c r="AUX62" s="69"/>
      <c r="AUY62" s="69"/>
      <c r="AUZ62" s="69"/>
      <c r="AVA62" s="69"/>
      <c r="AVB62" s="69"/>
      <c r="AVC62" s="69"/>
      <c r="AVD62" s="69"/>
      <c r="AVE62" s="69"/>
      <c r="AVF62" s="69"/>
      <c r="AVG62" s="69"/>
      <c r="AVH62" s="69"/>
      <c r="AVI62" s="69"/>
      <c r="AVJ62" s="69"/>
      <c r="AVK62" s="69"/>
      <c r="AVL62" s="69"/>
      <c r="AVM62" s="69"/>
      <c r="AVN62" s="69"/>
      <c r="AVO62" s="69"/>
      <c r="AVP62" s="69"/>
      <c r="AVQ62" s="69"/>
      <c r="AVR62" s="69"/>
      <c r="AVS62" s="69"/>
      <c r="AVT62" s="69"/>
      <c r="AVU62" s="69"/>
      <c r="AVV62" s="69"/>
      <c r="AVW62" s="69"/>
      <c r="AVX62" s="69"/>
      <c r="AVY62" s="69"/>
      <c r="AVZ62" s="69"/>
      <c r="AWA62" s="69"/>
      <c r="AWB62" s="69"/>
      <c r="AWC62" s="69"/>
      <c r="AWD62" s="69"/>
      <c r="AWE62" s="69"/>
      <c r="AWF62" s="69"/>
      <c r="AWG62" s="69"/>
      <c r="AWH62" s="69"/>
      <c r="AWI62" s="69"/>
      <c r="AWJ62" s="69"/>
      <c r="AWK62" s="69"/>
      <c r="AWL62" s="69"/>
      <c r="AWM62" s="69"/>
      <c r="AWN62" s="69"/>
      <c r="AWO62" s="69"/>
      <c r="AWP62" s="69"/>
      <c r="AWQ62" s="69"/>
      <c r="AWR62" s="69"/>
      <c r="AWS62" s="69"/>
      <c r="AWT62" s="69"/>
      <c r="AWU62" s="69"/>
      <c r="AWV62" s="69"/>
      <c r="AWW62" s="69"/>
      <c r="AWX62" s="69"/>
      <c r="AWY62" s="69"/>
      <c r="AWZ62" s="69"/>
      <c r="AXA62" s="69"/>
      <c r="AXB62" s="69"/>
      <c r="AXC62" s="69"/>
      <c r="AXD62" s="69"/>
      <c r="AXE62" s="69"/>
      <c r="AXF62" s="69"/>
      <c r="AXG62" s="69"/>
      <c r="AXH62" s="69"/>
      <c r="AXI62" s="69"/>
      <c r="AXJ62" s="69"/>
      <c r="AXK62" s="69"/>
      <c r="AXL62" s="69"/>
      <c r="AXM62" s="69"/>
      <c r="AXN62" s="69"/>
      <c r="AXO62" s="69"/>
      <c r="AXP62" s="69"/>
      <c r="AXQ62" s="69"/>
      <c r="AXR62" s="69"/>
      <c r="AXS62" s="69"/>
      <c r="AXT62" s="69"/>
      <c r="AXU62" s="69"/>
      <c r="AXV62" s="69"/>
      <c r="AXW62" s="69"/>
      <c r="AXX62" s="69"/>
      <c r="AXY62" s="69"/>
      <c r="AXZ62" s="69"/>
      <c r="AYA62" s="69"/>
      <c r="AYB62" s="69"/>
      <c r="AYC62" s="69"/>
      <c r="AYD62" s="69"/>
      <c r="AYE62" s="69"/>
      <c r="AYF62" s="69"/>
      <c r="AYG62" s="69"/>
      <c r="AYH62" s="69"/>
      <c r="AYI62" s="69"/>
      <c r="AYJ62" s="69"/>
      <c r="AYK62" s="69"/>
      <c r="AYL62" s="69"/>
      <c r="AYM62" s="69"/>
      <c r="AYN62" s="69"/>
      <c r="AYO62" s="69"/>
      <c r="AYP62" s="69"/>
      <c r="AYQ62" s="69"/>
      <c r="AYR62" s="69"/>
      <c r="AYS62" s="69"/>
      <c r="AYT62" s="69"/>
      <c r="AYU62" s="69"/>
      <c r="AYV62" s="69"/>
      <c r="AYW62" s="69"/>
      <c r="AYX62" s="69"/>
      <c r="AYY62" s="69"/>
      <c r="AYZ62" s="69"/>
      <c r="AZA62" s="69"/>
      <c r="AZB62" s="69"/>
      <c r="AZC62" s="69"/>
      <c r="AZD62" s="69"/>
      <c r="AZE62" s="69"/>
      <c r="AZF62" s="69"/>
      <c r="AZG62" s="69"/>
      <c r="AZH62" s="69"/>
      <c r="AZI62" s="69"/>
      <c r="AZJ62" s="69"/>
      <c r="AZK62" s="69"/>
      <c r="AZL62" s="69"/>
      <c r="AZM62" s="69"/>
      <c r="AZN62" s="69"/>
      <c r="AZO62" s="69"/>
      <c r="AZP62" s="69"/>
      <c r="AZQ62" s="69"/>
      <c r="AZR62" s="69"/>
      <c r="AZS62" s="69"/>
      <c r="AZT62" s="69"/>
      <c r="AZU62" s="69"/>
      <c r="AZV62" s="69"/>
      <c r="AZW62" s="69"/>
      <c r="AZX62" s="69"/>
      <c r="AZY62" s="69"/>
      <c r="AZZ62" s="69"/>
      <c r="BAA62" s="69"/>
      <c r="BAB62" s="69"/>
      <c r="BAC62" s="69"/>
      <c r="BAD62" s="69"/>
      <c r="BAE62" s="69"/>
      <c r="BAF62" s="69"/>
      <c r="BAG62" s="69"/>
      <c r="BAH62" s="69"/>
      <c r="BAI62" s="69"/>
      <c r="BAJ62" s="69"/>
      <c r="BAK62" s="69"/>
      <c r="BAL62" s="69"/>
      <c r="BAM62" s="69"/>
      <c r="BAN62" s="69"/>
      <c r="BAO62" s="69"/>
      <c r="BAP62" s="69"/>
      <c r="BAQ62" s="69"/>
      <c r="BAR62" s="69"/>
      <c r="BAS62" s="69"/>
      <c r="BAT62" s="69"/>
      <c r="BAU62" s="69"/>
      <c r="BAV62" s="69"/>
      <c r="BAW62" s="69"/>
      <c r="BAX62" s="69"/>
      <c r="BAY62" s="69"/>
      <c r="BAZ62" s="69"/>
      <c r="BBA62" s="69"/>
      <c r="BBB62" s="69"/>
      <c r="BBC62" s="69"/>
      <c r="BBD62" s="69"/>
      <c r="BBE62" s="69"/>
      <c r="BBF62" s="69"/>
      <c r="BBG62" s="69"/>
      <c r="BBH62" s="69"/>
      <c r="BBI62" s="69"/>
      <c r="BBJ62" s="69"/>
      <c r="BBK62" s="69"/>
      <c r="BBL62" s="69"/>
      <c r="BBM62" s="69"/>
      <c r="BBN62" s="69"/>
      <c r="BBO62" s="69"/>
      <c r="BBP62" s="69"/>
      <c r="BBQ62" s="69"/>
      <c r="BBR62" s="69"/>
      <c r="BBS62" s="69"/>
      <c r="BBT62" s="69"/>
      <c r="BBU62" s="69"/>
      <c r="BBV62" s="69"/>
      <c r="BBW62" s="69"/>
      <c r="BBX62" s="69"/>
      <c r="BBY62" s="69"/>
      <c r="BBZ62" s="69"/>
      <c r="BCA62" s="69"/>
      <c r="BCB62" s="69"/>
      <c r="BCC62" s="69"/>
      <c r="BCD62" s="69"/>
      <c r="BCE62" s="69"/>
      <c r="BCF62" s="69"/>
      <c r="BCG62" s="69"/>
      <c r="BCH62" s="69"/>
      <c r="BCI62" s="69"/>
      <c r="BCJ62" s="69"/>
      <c r="BCK62" s="69"/>
      <c r="BCL62" s="69"/>
      <c r="BCM62" s="69"/>
      <c r="BCN62" s="69"/>
      <c r="BCO62" s="69"/>
      <c r="BCP62" s="69"/>
      <c r="BCQ62" s="69"/>
      <c r="BCR62" s="69"/>
      <c r="BCS62" s="69"/>
      <c r="BCT62" s="69"/>
      <c r="BCU62" s="69"/>
      <c r="BCV62" s="69"/>
      <c r="BCW62" s="69"/>
      <c r="BCX62" s="69"/>
      <c r="BCY62" s="69"/>
      <c r="BCZ62" s="69"/>
      <c r="BDA62" s="69"/>
      <c r="BDB62" s="69"/>
      <c r="BDC62" s="69"/>
      <c r="BDD62" s="69"/>
      <c r="BDE62" s="69"/>
      <c r="BDF62" s="69"/>
      <c r="BDG62" s="69"/>
      <c r="BDH62" s="69"/>
      <c r="BDI62" s="69"/>
      <c r="BDJ62" s="69"/>
      <c r="BDK62" s="69"/>
      <c r="BDL62" s="69"/>
      <c r="BDM62" s="69"/>
      <c r="BDN62" s="69"/>
      <c r="BDO62" s="69"/>
      <c r="BDP62" s="69"/>
      <c r="BDQ62" s="69"/>
      <c r="BDR62" s="69"/>
      <c r="BDS62" s="69"/>
      <c r="BDT62" s="69"/>
      <c r="BDU62" s="69"/>
      <c r="BDV62" s="69"/>
      <c r="BDW62" s="69"/>
      <c r="BDX62" s="69"/>
      <c r="BDY62" s="69"/>
      <c r="BDZ62" s="69"/>
      <c r="BEA62" s="69"/>
      <c r="BEB62" s="69"/>
      <c r="BEC62" s="69"/>
      <c r="BED62" s="69"/>
      <c r="BEE62" s="69"/>
      <c r="BEF62" s="69"/>
      <c r="BEG62" s="69"/>
      <c r="BEH62" s="69"/>
      <c r="BEI62" s="69"/>
      <c r="BEJ62" s="69"/>
      <c r="BEK62" s="69"/>
      <c r="BEL62" s="69"/>
      <c r="BEM62" s="69"/>
      <c r="BEN62" s="69"/>
      <c r="BEO62" s="69"/>
      <c r="BEP62" s="69"/>
      <c r="BEQ62" s="69"/>
      <c r="BER62" s="69"/>
      <c r="BES62" s="69"/>
      <c r="BET62" s="69"/>
      <c r="BEU62" s="69"/>
      <c r="BEV62" s="69"/>
      <c r="BEW62" s="69"/>
      <c r="BEX62" s="69"/>
      <c r="BEY62" s="69"/>
      <c r="BEZ62" s="69"/>
      <c r="BFA62" s="69"/>
      <c r="BFB62" s="69"/>
      <c r="BFC62" s="69"/>
      <c r="BFD62" s="69"/>
      <c r="BFE62" s="69"/>
      <c r="BFF62" s="69"/>
      <c r="BFG62" s="69"/>
      <c r="BFH62" s="69"/>
      <c r="BFI62" s="69"/>
      <c r="BFJ62" s="69"/>
      <c r="BFK62" s="69"/>
      <c r="BFL62" s="69"/>
      <c r="BFM62" s="69"/>
      <c r="BFN62" s="69"/>
      <c r="BFO62" s="69"/>
      <c r="BFP62" s="69"/>
      <c r="BFQ62" s="69"/>
      <c r="BFR62" s="69"/>
      <c r="BFS62" s="69"/>
      <c r="BFT62" s="69"/>
      <c r="BFU62" s="69"/>
      <c r="BFV62" s="69"/>
      <c r="BFW62" s="69"/>
      <c r="BFX62" s="69"/>
      <c r="BFY62" s="69"/>
      <c r="BFZ62" s="69"/>
      <c r="BGA62" s="69"/>
      <c r="BGB62" s="69"/>
      <c r="BGC62" s="69"/>
      <c r="BGD62" s="69"/>
      <c r="BGE62" s="69"/>
      <c r="BGF62" s="69"/>
      <c r="BGG62" s="69"/>
      <c r="BGH62" s="69"/>
      <c r="BGI62" s="69"/>
      <c r="BGJ62" s="69"/>
      <c r="BGK62" s="69"/>
      <c r="BGL62" s="69"/>
      <c r="BGM62" s="69"/>
      <c r="BGN62" s="69"/>
      <c r="BGO62" s="69"/>
      <c r="BGP62" s="69"/>
      <c r="BGQ62" s="69"/>
      <c r="BGR62" s="69"/>
      <c r="BGS62" s="69"/>
      <c r="BGT62" s="69"/>
      <c r="BGU62" s="69"/>
      <c r="BGV62" s="69"/>
      <c r="BGW62" s="69"/>
      <c r="BGX62" s="69"/>
      <c r="BGY62" s="69"/>
      <c r="BGZ62" s="69"/>
      <c r="BHA62" s="69"/>
      <c r="BHB62" s="69"/>
      <c r="BHC62" s="69"/>
      <c r="BHD62" s="69"/>
      <c r="BHE62" s="69"/>
      <c r="BHF62" s="69"/>
      <c r="BHG62" s="69"/>
      <c r="BHH62" s="69"/>
      <c r="BHI62" s="69"/>
      <c r="BHJ62" s="69"/>
      <c r="BHK62" s="69"/>
      <c r="BHL62" s="69"/>
      <c r="BHM62" s="69"/>
      <c r="BHN62" s="69"/>
      <c r="BHO62" s="69"/>
      <c r="BHP62" s="69"/>
      <c r="BHQ62" s="69"/>
      <c r="BHR62" s="69"/>
      <c r="BHS62" s="69"/>
      <c r="BHT62" s="69"/>
      <c r="BHU62" s="69"/>
      <c r="BHV62" s="69"/>
      <c r="BHW62" s="69"/>
      <c r="BHX62" s="69"/>
      <c r="BHY62" s="69"/>
      <c r="BHZ62" s="69"/>
      <c r="BIA62" s="69"/>
      <c r="BIB62" s="69"/>
      <c r="BIC62" s="69"/>
      <c r="BID62" s="69"/>
      <c r="BIE62" s="69"/>
      <c r="BIF62" s="69"/>
      <c r="BIG62" s="69"/>
      <c r="BIH62" s="69"/>
      <c r="BII62" s="69"/>
      <c r="BIJ62" s="69"/>
      <c r="BIK62" s="69"/>
      <c r="BIL62" s="69"/>
      <c r="BIM62" s="69"/>
      <c r="BIN62" s="69"/>
      <c r="BIO62" s="69"/>
      <c r="BIP62" s="69"/>
      <c r="BIQ62" s="69"/>
      <c r="BIR62" s="69"/>
      <c r="BIS62" s="69"/>
      <c r="BIT62" s="69"/>
      <c r="BIU62" s="69"/>
      <c r="BIV62" s="69"/>
      <c r="BIW62" s="69"/>
      <c r="BIX62" s="69"/>
      <c r="BIY62" s="69"/>
      <c r="BIZ62" s="69"/>
      <c r="BJA62" s="69"/>
      <c r="BJB62" s="69"/>
      <c r="BJC62" s="69"/>
      <c r="BJD62" s="69"/>
      <c r="BJE62" s="69"/>
      <c r="BJF62" s="69"/>
      <c r="BJG62" s="69"/>
      <c r="BJH62" s="69"/>
      <c r="BJI62" s="69"/>
      <c r="BJJ62" s="69"/>
      <c r="BJK62" s="69"/>
      <c r="BJL62" s="69"/>
      <c r="BJM62" s="69"/>
      <c r="BJN62" s="69"/>
      <c r="BJO62" s="69"/>
      <c r="BJP62" s="69"/>
      <c r="BJQ62" s="69"/>
      <c r="BJR62" s="69"/>
      <c r="BJS62" s="69"/>
      <c r="BJT62" s="69"/>
      <c r="BJU62" s="69"/>
      <c r="BJV62" s="69"/>
      <c r="BJW62" s="69"/>
      <c r="BJX62" s="69"/>
      <c r="BJY62" s="69"/>
      <c r="BJZ62" s="69"/>
      <c r="BKA62" s="69"/>
      <c r="BKB62" s="69"/>
      <c r="BKC62" s="69"/>
      <c r="BKD62" s="69"/>
      <c r="BKE62" s="69"/>
      <c r="BKF62" s="69"/>
      <c r="BKG62" s="69"/>
      <c r="BKH62" s="69"/>
      <c r="BKI62" s="69"/>
      <c r="BKJ62" s="69"/>
      <c r="BKK62" s="69"/>
      <c r="BKL62" s="69"/>
      <c r="BKM62" s="69"/>
      <c r="BKN62" s="69"/>
      <c r="BKO62" s="69"/>
      <c r="BKP62" s="69"/>
      <c r="BKQ62" s="69"/>
      <c r="BKR62" s="69"/>
      <c r="BKS62" s="69"/>
      <c r="BKT62" s="69"/>
      <c r="BKU62" s="69"/>
      <c r="BKV62" s="69"/>
      <c r="BKW62" s="69"/>
      <c r="BKX62" s="69"/>
      <c r="BKY62" s="69"/>
      <c r="BKZ62" s="69"/>
      <c r="BLA62" s="69"/>
      <c r="BLB62" s="69"/>
      <c r="BLC62" s="69"/>
      <c r="BLD62" s="69"/>
      <c r="BLE62" s="69"/>
      <c r="BLF62" s="69"/>
      <c r="BLG62" s="69"/>
      <c r="BLH62" s="69"/>
      <c r="BLI62" s="69"/>
      <c r="BLJ62" s="69"/>
      <c r="BLK62" s="69"/>
      <c r="BLL62" s="69"/>
      <c r="BLM62" s="69"/>
      <c r="BLN62" s="69"/>
      <c r="BLO62" s="69"/>
      <c r="BLP62" s="69"/>
      <c r="BLQ62" s="69"/>
      <c r="BLR62" s="69"/>
      <c r="BLS62" s="69"/>
      <c r="BLT62" s="69"/>
      <c r="BLU62" s="69"/>
      <c r="BLV62" s="69"/>
      <c r="BLW62" s="69"/>
      <c r="BLX62" s="69"/>
      <c r="BLY62" s="69"/>
      <c r="BLZ62" s="69"/>
      <c r="BMA62" s="69"/>
      <c r="BMB62" s="69"/>
      <c r="BMC62" s="69"/>
      <c r="BMD62" s="69"/>
      <c r="BME62" s="69"/>
      <c r="BMF62" s="69"/>
      <c r="BMG62" s="69"/>
      <c r="BMH62" s="69"/>
      <c r="BMI62" s="69"/>
      <c r="BMJ62" s="69"/>
      <c r="BMK62" s="69"/>
      <c r="BML62" s="69"/>
      <c r="BMM62" s="69"/>
      <c r="BMN62" s="69"/>
      <c r="BMO62" s="69"/>
      <c r="BMP62" s="69"/>
      <c r="BMQ62" s="69"/>
      <c r="BMR62" s="69"/>
      <c r="BMS62" s="69"/>
      <c r="BMT62" s="69"/>
      <c r="BMU62" s="69"/>
      <c r="BMV62" s="69"/>
      <c r="BMW62" s="69"/>
      <c r="BMX62" s="69"/>
      <c r="BMY62" s="69"/>
      <c r="BMZ62" s="69"/>
      <c r="BNA62" s="69"/>
      <c r="BNB62" s="69"/>
      <c r="BNC62" s="69"/>
      <c r="BND62" s="69"/>
      <c r="BNE62" s="69"/>
      <c r="BNF62" s="69"/>
      <c r="BNG62" s="69"/>
      <c r="BNH62" s="69"/>
      <c r="BNI62" s="69"/>
      <c r="BNJ62" s="69"/>
      <c r="BNK62" s="69"/>
      <c r="BNL62" s="69"/>
      <c r="BNM62" s="69"/>
      <c r="BNN62" s="69"/>
      <c r="BNO62" s="69"/>
      <c r="BNP62" s="69"/>
      <c r="BNQ62" s="69"/>
      <c r="BNR62" s="69"/>
      <c r="BNS62" s="69"/>
      <c r="BNT62" s="69"/>
      <c r="BNU62" s="69"/>
      <c r="BNV62" s="69"/>
      <c r="BNW62" s="69"/>
      <c r="BNX62" s="69"/>
      <c r="BNY62" s="69"/>
      <c r="BNZ62" s="69"/>
      <c r="BOA62" s="69"/>
      <c r="BOB62" s="69"/>
      <c r="BOC62" s="69"/>
      <c r="BOD62" s="69"/>
      <c r="BOE62" s="69"/>
      <c r="BOF62" s="69"/>
      <c r="BOG62" s="69"/>
      <c r="BOH62" s="69"/>
      <c r="BOI62" s="69"/>
      <c r="BOJ62" s="69"/>
      <c r="BOK62" s="69"/>
      <c r="BOL62" s="69"/>
      <c r="BOM62" s="69"/>
      <c r="BON62" s="69"/>
      <c r="BOO62" s="69"/>
      <c r="BOP62" s="69"/>
      <c r="BOQ62" s="69"/>
      <c r="BOR62" s="69"/>
      <c r="BOS62" s="69"/>
      <c r="BOT62" s="69"/>
      <c r="BOU62" s="69"/>
      <c r="BOV62" s="69"/>
      <c r="BOW62" s="69"/>
      <c r="BOX62" s="69"/>
      <c r="BOY62" s="69"/>
      <c r="BOZ62" s="69"/>
      <c r="BPA62" s="69"/>
      <c r="BPB62" s="69"/>
      <c r="BPC62" s="69"/>
      <c r="BPD62" s="69"/>
      <c r="BPE62" s="69"/>
      <c r="BPF62" s="69"/>
      <c r="BPG62" s="69"/>
      <c r="BPH62" s="69"/>
      <c r="BPI62" s="69"/>
      <c r="BPJ62" s="69"/>
      <c r="BPK62" s="69"/>
      <c r="BPL62" s="69"/>
      <c r="BPM62" s="69"/>
      <c r="BPN62" s="69"/>
      <c r="BPO62" s="69"/>
      <c r="BPP62" s="69"/>
      <c r="BPQ62" s="69"/>
      <c r="BPR62" s="69"/>
      <c r="BPS62" s="69"/>
      <c r="BPT62" s="69"/>
      <c r="BPU62" s="69"/>
      <c r="BPV62" s="69"/>
      <c r="BPW62" s="69"/>
      <c r="BPX62" s="69"/>
      <c r="BPY62" s="69"/>
      <c r="BPZ62" s="69"/>
      <c r="BQA62" s="69"/>
      <c r="BQB62" s="69"/>
      <c r="BQC62" s="69"/>
      <c r="BQD62" s="69"/>
      <c r="BQE62" s="69"/>
      <c r="BQF62" s="69"/>
      <c r="BQG62" s="69"/>
      <c r="BQH62" s="69"/>
      <c r="BQI62" s="69"/>
      <c r="BQJ62" s="69"/>
      <c r="BQK62" s="69"/>
      <c r="BQL62" s="69"/>
      <c r="BQM62" s="69"/>
      <c r="BQN62" s="69"/>
      <c r="BQO62" s="69"/>
      <c r="BQP62" s="69"/>
      <c r="BQQ62" s="69"/>
      <c r="BQR62" s="69"/>
      <c r="BQS62" s="69"/>
      <c r="BQT62" s="69"/>
      <c r="BQU62" s="69"/>
      <c r="BQV62" s="69"/>
      <c r="BQW62" s="69"/>
      <c r="BQX62" s="69"/>
      <c r="BQY62" s="69"/>
      <c r="BQZ62" s="69"/>
      <c r="BRA62" s="69"/>
      <c r="BRB62" s="69"/>
      <c r="BRC62" s="69"/>
      <c r="BRD62" s="69"/>
      <c r="BRE62" s="69"/>
      <c r="BRF62" s="69"/>
      <c r="BRG62" s="69"/>
      <c r="BRH62" s="69"/>
      <c r="BRI62" s="69"/>
      <c r="BRJ62" s="69"/>
      <c r="BRK62" s="69"/>
      <c r="BRL62" s="69"/>
      <c r="BRM62" s="69"/>
      <c r="BRN62" s="69"/>
      <c r="BRO62" s="69"/>
      <c r="BRP62" s="69"/>
      <c r="BRQ62" s="69"/>
      <c r="BRR62" s="69"/>
      <c r="BRS62" s="69"/>
      <c r="BRT62" s="69"/>
      <c r="BRU62" s="69"/>
      <c r="BRV62" s="69"/>
      <c r="BRW62" s="69"/>
      <c r="BRX62" s="69"/>
      <c r="BRY62" s="69"/>
      <c r="BRZ62" s="69"/>
      <c r="BSA62" s="69"/>
      <c r="BSB62" s="69"/>
      <c r="BSC62" s="69"/>
      <c r="BSD62" s="69"/>
      <c r="BSE62" s="69"/>
      <c r="BSF62" s="69"/>
      <c r="BSG62" s="69"/>
      <c r="BSH62" s="69"/>
      <c r="BSI62" s="69"/>
      <c r="BSJ62" s="69"/>
      <c r="BSK62" s="69"/>
      <c r="BSL62" s="69"/>
      <c r="BSM62" s="69"/>
      <c r="BSN62" s="69"/>
      <c r="BSO62" s="69"/>
      <c r="BSP62" s="69"/>
      <c r="BSQ62" s="69"/>
      <c r="BSR62" s="69"/>
      <c r="BSS62" s="69"/>
      <c r="BST62" s="69"/>
      <c r="BSU62" s="69"/>
      <c r="BSV62" s="69"/>
      <c r="BSW62" s="69"/>
      <c r="BSX62" s="69"/>
      <c r="BSY62" s="69"/>
      <c r="BSZ62" s="69"/>
      <c r="BTA62" s="69"/>
      <c r="BTB62" s="69"/>
      <c r="BTC62" s="69"/>
      <c r="BTD62" s="69"/>
      <c r="BTE62" s="69"/>
      <c r="BTF62" s="69"/>
      <c r="BTG62" s="69"/>
      <c r="BTH62" s="69"/>
      <c r="BTI62" s="69"/>
      <c r="BTJ62" s="69"/>
      <c r="BTK62" s="69"/>
      <c r="BTL62" s="69"/>
      <c r="BTM62" s="69"/>
      <c r="BTN62" s="69"/>
      <c r="BTO62" s="69"/>
      <c r="BTP62" s="69"/>
      <c r="BTQ62" s="69"/>
      <c r="BTR62" s="69"/>
      <c r="BTS62" s="69"/>
      <c r="BTT62" s="69"/>
      <c r="BTU62" s="69"/>
      <c r="BTV62" s="69"/>
      <c r="BTW62" s="69"/>
      <c r="BTX62" s="69"/>
      <c r="BTY62" s="69"/>
      <c r="BTZ62" s="69"/>
      <c r="BUA62" s="69"/>
      <c r="BUB62" s="69"/>
      <c r="BUC62" s="69"/>
      <c r="BUD62" s="69"/>
      <c r="BUE62" s="69"/>
      <c r="BUF62" s="69"/>
      <c r="BUG62" s="69"/>
      <c r="BUH62" s="69"/>
      <c r="BUI62" s="69"/>
      <c r="BUJ62" s="69"/>
      <c r="BUK62" s="69"/>
      <c r="BUL62" s="69"/>
      <c r="BUM62" s="69"/>
      <c r="BUN62" s="69"/>
      <c r="BUO62" s="69"/>
      <c r="BUP62" s="69"/>
      <c r="BUQ62" s="69"/>
      <c r="BUR62" s="69"/>
      <c r="BUS62" s="69"/>
      <c r="BUT62" s="69"/>
      <c r="BUU62" s="69"/>
      <c r="BUV62" s="69"/>
      <c r="BUW62" s="69"/>
      <c r="BUX62" s="69"/>
      <c r="BUY62" s="69"/>
      <c r="BUZ62" s="69"/>
      <c r="BVA62" s="69"/>
      <c r="BVB62" s="69"/>
      <c r="BVC62" s="69"/>
      <c r="BVD62" s="69"/>
      <c r="BVE62" s="69"/>
      <c r="BVF62" s="69"/>
      <c r="BVG62" s="69"/>
      <c r="BVH62" s="69"/>
      <c r="BVI62" s="69"/>
      <c r="BVJ62" s="69"/>
      <c r="BVK62" s="69"/>
      <c r="BVL62" s="69"/>
      <c r="BVM62" s="69"/>
      <c r="BVN62" s="69"/>
      <c r="BVO62" s="69"/>
      <c r="BVP62" s="69"/>
      <c r="BVQ62" s="69"/>
      <c r="BVR62" s="69"/>
      <c r="BVS62" s="69"/>
      <c r="BVT62" s="69"/>
      <c r="BVU62" s="69"/>
      <c r="BVV62" s="69"/>
      <c r="BVW62" s="69"/>
      <c r="BVX62" s="69"/>
      <c r="BVY62" s="69"/>
      <c r="BVZ62" s="69"/>
      <c r="BWA62" s="69"/>
      <c r="BWB62" s="69"/>
      <c r="BWC62" s="69"/>
      <c r="BWD62" s="69"/>
      <c r="BWE62" s="69"/>
      <c r="BWF62" s="69"/>
      <c r="BWG62" s="69"/>
      <c r="BWH62" s="69"/>
      <c r="BWI62" s="69"/>
      <c r="BWJ62" s="69"/>
      <c r="BWK62" s="69"/>
      <c r="BWL62" s="69"/>
      <c r="BWM62" s="69"/>
      <c r="BWN62" s="69"/>
      <c r="BWO62" s="69"/>
      <c r="BWP62" s="69"/>
      <c r="BWQ62" s="69"/>
      <c r="BWR62" s="69"/>
      <c r="BWS62" s="69"/>
      <c r="BWT62" s="69"/>
      <c r="BWU62" s="69"/>
      <c r="BWV62" s="69"/>
      <c r="BWW62" s="69"/>
      <c r="BWX62" s="69"/>
      <c r="BWY62" s="69"/>
      <c r="BWZ62" s="69"/>
      <c r="BXA62" s="69"/>
      <c r="BXB62" s="69"/>
      <c r="BXC62" s="69"/>
      <c r="BXD62" s="69"/>
      <c r="BXE62" s="69"/>
      <c r="BXF62" s="69"/>
      <c r="BXG62" s="69"/>
      <c r="BXH62" s="69"/>
      <c r="BXI62" s="69"/>
      <c r="BXJ62" s="69"/>
      <c r="BXK62" s="69"/>
      <c r="BXL62" s="69"/>
      <c r="BXM62" s="69"/>
      <c r="BXN62" s="69"/>
      <c r="BXO62" s="69"/>
      <c r="BXP62" s="69"/>
      <c r="BXQ62" s="69"/>
      <c r="BXR62" s="69"/>
      <c r="BXS62" s="69"/>
      <c r="BXT62" s="69"/>
      <c r="BXU62" s="69"/>
      <c r="BXV62" s="69"/>
      <c r="BXW62" s="69"/>
      <c r="BXX62" s="69"/>
      <c r="BXY62" s="69"/>
      <c r="BXZ62" s="69"/>
      <c r="BYA62" s="69"/>
      <c r="BYB62" s="69"/>
      <c r="BYC62" s="69"/>
      <c r="BYD62" s="69"/>
      <c r="BYE62" s="69"/>
      <c r="BYF62" s="69"/>
      <c r="BYG62" s="69"/>
      <c r="BYH62" s="69"/>
      <c r="BYI62" s="69"/>
      <c r="BYJ62" s="69"/>
      <c r="BYK62" s="69"/>
      <c r="BYL62" s="69"/>
      <c r="BYM62" s="69"/>
      <c r="BYN62" s="69"/>
      <c r="BYO62" s="69"/>
      <c r="BYP62" s="69"/>
      <c r="BYQ62" s="69"/>
      <c r="BYR62" s="69"/>
      <c r="BYS62" s="69"/>
      <c r="BYT62" s="69"/>
      <c r="BYU62" s="69"/>
      <c r="BYV62" s="69"/>
      <c r="BYW62" s="69"/>
      <c r="BYX62" s="69"/>
      <c r="BYY62" s="69"/>
      <c r="BYZ62" s="69"/>
      <c r="BZA62" s="69"/>
      <c r="BZB62" s="69"/>
      <c r="BZC62" s="69"/>
      <c r="BZD62" s="69"/>
      <c r="BZE62" s="69"/>
      <c r="BZF62" s="69"/>
      <c r="BZG62" s="69"/>
      <c r="BZH62" s="69"/>
      <c r="BZI62" s="69"/>
      <c r="BZJ62" s="69"/>
      <c r="BZK62" s="69"/>
      <c r="BZL62" s="69"/>
      <c r="BZM62" s="69"/>
      <c r="BZN62" s="69"/>
      <c r="BZO62" s="69"/>
      <c r="BZP62" s="69"/>
      <c r="BZQ62" s="69"/>
      <c r="BZR62" s="69"/>
      <c r="BZS62" s="69"/>
      <c r="BZT62" s="69"/>
      <c r="BZU62" s="69"/>
      <c r="BZV62" s="69"/>
      <c r="BZW62" s="69"/>
      <c r="BZX62" s="69"/>
      <c r="BZY62" s="69"/>
      <c r="BZZ62" s="69"/>
      <c r="CAA62" s="69"/>
      <c r="CAB62" s="69"/>
      <c r="CAC62" s="69"/>
      <c r="CAD62" s="69"/>
      <c r="CAE62" s="69"/>
      <c r="CAF62" s="69"/>
      <c r="CAG62" s="69"/>
      <c r="CAH62" s="69"/>
      <c r="CAI62" s="69"/>
      <c r="CAJ62" s="69"/>
      <c r="CAK62" s="69"/>
      <c r="CAL62" s="69"/>
      <c r="CAM62" s="69"/>
      <c r="CAN62" s="69"/>
      <c r="CAO62" s="69"/>
      <c r="CAP62" s="69"/>
      <c r="CAQ62" s="69"/>
      <c r="CAR62" s="69"/>
      <c r="CAS62" s="69"/>
      <c r="CAT62" s="69"/>
      <c r="CAU62" s="69"/>
      <c r="CAV62" s="69"/>
      <c r="CAW62" s="69"/>
      <c r="CAX62" s="69"/>
      <c r="CAY62" s="69"/>
      <c r="CAZ62" s="69"/>
      <c r="CBA62" s="69"/>
      <c r="CBB62" s="69"/>
      <c r="CBC62" s="69"/>
      <c r="CBD62" s="69"/>
      <c r="CBE62" s="69"/>
      <c r="CBF62" s="69"/>
      <c r="CBG62" s="69"/>
      <c r="CBH62" s="69"/>
      <c r="CBI62" s="69"/>
      <c r="CBJ62" s="69"/>
      <c r="CBK62" s="69"/>
      <c r="CBL62" s="69"/>
      <c r="CBM62" s="69"/>
      <c r="CBN62" s="69"/>
      <c r="CBO62" s="69"/>
      <c r="CBP62" s="69"/>
      <c r="CBQ62" s="69"/>
      <c r="CBR62" s="69"/>
      <c r="CBS62" s="69"/>
      <c r="CBT62" s="69"/>
      <c r="CBU62" s="69"/>
      <c r="CBV62" s="69"/>
      <c r="CBW62" s="69"/>
      <c r="CBX62" s="69"/>
      <c r="CBY62" s="69"/>
      <c r="CBZ62" s="69"/>
      <c r="CCA62" s="69"/>
      <c r="CCB62" s="69"/>
      <c r="CCC62" s="69"/>
      <c r="CCD62" s="69"/>
      <c r="CCE62" s="69"/>
      <c r="CCF62" s="69"/>
      <c r="CCG62" s="69"/>
      <c r="CCH62" s="69"/>
      <c r="CCI62" s="69"/>
      <c r="CCJ62" s="69"/>
      <c r="CCK62" s="69"/>
      <c r="CCL62" s="69"/>
      <c r="CCM62" s="69"/>
      <c r="CCN62" s="69"/>
      <c r="CCO62" s="69"/>
      <c r="CCP62" s="69"/>
      <c r="CCQ62" s="69"/>
      <c r="CCR62" s="69"/>
      <c r="CCS62" s="69"/>
      <c r="CCT62" s="69"/>
      <c r="CCU62" s="69"/>
      <c r="CCV62" s="69"/>
      <c r="CCW62" s="69"/>
      <c r="CCX62" s="69"/>
      <c r="CCY62" s="69"/>
      <c r="CCZ62" s="69"/>
      <c r="CDA62" s="69"/>
      <c r="CDB62" s="69"/>
      <c r="CDC62" s="69"/>
      <c r="CDD62" s="69"/>
      <c r="CDE62" s="69"/>
      <c r="CDF62" s="69"/>
      <c r="CDG62" s="69"/>
      <c r="CDH62" s="69"/>
      <c r="CDI62" s="69"/>
      <c r="CDJ62" s="69"/>
      <c r="CDK62" s="69"/>
      <c r="CDL62" s="69"/>
      <c r="CDM62" s="69"/>
      <c r="CDN62" s="69"/>
      <c r="CDO62" s="69"/>
      <c r="CDP62" s="69"/>
      <c r="CDQ62" s="69"/>
      <c r="CDR62" s="69"/>
      <c r="CDS62" s="69"/>
      <c r="CDT62" s="69"/>
      <c r="CDU62" s="69"/>
      <c r="CDV62" s="69"/>
      <c r="CDW62" s="69"/>
      <c r="CDX62" s="69"/>
      <c r="CDY62" s="69"/>
      <c r="CDZ62" s="69"/>
      <c r="CEA62" s="69"/>
      <c r="CEB62" s="69"/>
      <c r="CEC62" s="69"/>
      <c r="CED62" s="69"/>
      <c r="CEE62" s="69"/>
      <c r="CEF62" s="69"/>
      <c r="CEG62" s="69"/>
      <c r="CEH62" s="69"/>
      <c r="CEI62" s="69"/>
      <c r="CEJ62" s="69"/>
      <c r="CEK62" s="69"/>
      <c r="CEL62" s="69"/>
      <c r="CEM62" s="69"/>
      <c r="CEN62" s="69"/>
      <c r="CEO62" s="69"/>
      <c r="CEP62" s="69"/>
      <c r="CEQ62" s="69"/>
      <c r="CER62" s="69"/>
      <c r="CES62" s="69"/>
      <c r="CET62" s="69"/>
      <c r="CEU62" s="69"/>
      <c r="CEV62" s="69"/>
      <c r="CEW62" s="69"/>
      <c r="CEX62" s="69"/>
      <c r="CEY62" s="69"/>
      <c r="CEZ62" s="69"/>
      <c r="CFA62" s="69"/>
      <c r="CFB62" s="69"/>
      <c r="CFC62" s="69"/>
      <c r="CFD62" s="69"/>
      <c r="CFE62" s="69"/>
      <c r="CFF62" s="69"/>
      <c r="CFG62" s="69"/>
      <c r="CFH62" s="69"/>
      <c r="CFI62" s="69"/>
      <c r="CFJ62" s="69"/>
      <c r="CFK62" s="69"/>
      <c r="CFL62" s="69"/>
      <c r="CFM62" s="69"/>
      <c r="CFN62" s="69"/>
      <c r="CFO62" s="69"/>
      <c r="CFP62" s="69"/>
      <c r="CFQ62" s="69"/>
      <c r="CFR62" s="69"/>
      <c r="CFS62" s="69"/>
      <c r="CFT62" s="69"/>
      <c r="CFU62" s="69"/>
      <c r="CFV62" s="69"/>
      <c r="CFW62" s="69"/>
      <c r="CFX62" s="69"/>
      <c r="CFY62" s="69"/>
      <c r="CFZ62" s="69"/>
      <c r="CGA62" s="69"/>
      <c r="CGB62" s="69"/>
      <c r="CGC62" s="69"/>
      <c r="CGD62" s="69"/>
      <c r="CGE62" s="69"/>
      <c r="CGF62" s="69"/>
      <c r="CGG62" s="69"/>
      <c r="CGH62" s="69"/>
      <c r="CGI62" s="69"/>
      <c r="CGJ62" s="69"/>
      <c r="CGK62" s="69"/>
      <c r="CGL62" s="69"/>
      <c r="CGM62" s="69"/>
      <c r="CGN62" s="69"/>
      <c r="CGO62" s="69"/>
      <c r="CGP62" s="69"/>
      <c r="CGQ62" s="69"/>
      <c r="CGR62" s="69"/>
      <c r="CGS62" s="69"/>
      <c r="CGT62" s="69"/>
      <c r="CGU62" s="69"/>
      <c r="CGV62" s="69"/>
      <c r="CGW62" s="69"/>
      <c r="CGX62" s="69"/>
      <c r="CGY62" s="69"/>
      <c r="CGZ62" s="69"/>
      <c r="CHA62" s="69"/>
      <c r="CHB62" s="69"/>
      <c r="CHC62" s="69"/>
      <c r="CHD62" s="69"/>
      <c r="CHE62" s="69"/>
      <c r="CHF62" s="69"/>
      <c r="CHG62" s="69"/>
      <c r="CHH62" s="69"/>
      <c r="CHI62" s="69"/>
      <c r="CHJ62" s="69"/>
      <c r="CHK62" s="69"/>
      <c r="CHL62" s="69"/>
      <c r="CHM62" s="69"/>
      <c r="CHN62" s="69"/>
      <c r="CHO62" s="69"/>
      <c r="CHP62" s="69"/>
      <c r="CHQ62" s="69"/>
      <c r="CHR62" s="69"/>
      <c r="CHS62" s="69"/>
      <c r="CHT62" s="69"/>
      <c r="CHU62" s="69"/>
      <c r="CHV62" s="69"/>
      <c r="CHW62" s="69"/>
      <c r="CHX62" s="69"/>
      <c r="CHY62" s="69"/>
      <c r="CHZ62" s="69"/>
      <c r="CIA62" s="69"/>
      <c r="CIB62" s="69"/>
      <c r="CIC62" s="69"/>
      <c r="CID62" s="69"/>
      <c r="CIE62" s="69"/>
      <c r="CIF62" s="69"/>
      <c r="CIG62" s="69"/>
      <c r="CIH62" s="69"/>
      <c r="CII62" s="69"/>
      <c r="CIJ62" s="69"/>
      <c r="CIK62" s="69"/>
      <c r="CIL62" s="69"/>
      <c r="CIM62" s="69"/>
      <c r="CIN62" s="69"/>
      <c r="CIO62" s="69"/>
      <c r="CIP62" s="69"/>
      <c r="CIQ62" s="69"/>
      <c r="CIR62" s="69"/>
      <c r="CIS62" s="69"/>
      <c r="CIT62" s="69"/>
      <c r="CIU62" s="69"/>
      <c r="CIV62" s="69"/>
      <c r="CIW62" s="69"/>
      <c r="CIX62" s="69"/>
      <c r="CIY62" s="69"/>
      <c r="CIZ62" s="69"/>
      <c r="CJA62" s="69"/>
      <c r="CJB62" s="69"/>
      <c r="CJC62" s="69"/>
      <c r="CJD62" s="69"/>
      <c r="CJE62" s="69"/>
      <c r="CJF62" s="69"/>
      <c r="CJG62" s="69"/>
      <c r="CJH62" s="69"/>
      <c r="CJI62" s="69"/>
      <c r="CJJ62" s="69"/>
      <c r="CJK62" s="69"/>
      <c r="CJL62" s="69"/>
      <c r="CJM62" s="69"/>
      <c r="CJN62" s="69"/>
      <c r="CJO62" s="69"/>
      <c r="CJP62" s="69"/>
      <c r="CJQ62" s="69"/>
      <c r="CJR62" s="69"/>
      <c r="CJS62" s="69"/>
      <c r="CJT62" s="69"/>
      <c r="CJU62" s="69"/>
      <c r="CJV62" s="69"/>
      <c r="CJW62" s="69"/>
      <c r="CJX62" s="69"/>
      <c r="CJY62" s="69"/>
      <c r="CJZ62" s="69"/>
      <c r="CKA62" s="69"/>
      <c r="CKB62" s="69"/>
      <c r="CKC62" s="69"/>
      <c r="CKD62" s="69"/>
      <c r="CKE62" s="69"/>
      <c r="CKF62" s="69"/>
      <c r="CKG62" s="69"/>
      <c r="CKH62" s="69"/>
      <c r="CKI62" s="69"/>
      <c r="CKJ62" s="69"/>
      <c r="CKK62" s="69"/>
      <c r="CKL62" s="69"/>
      <c r="CKM62" s="69"/>
      <c r="CKN62" s="69"/>
      <c r="CKO62" s="69"/>
      <c r="CKP62" s="69"/>
      <c r="CKQ62" s="69"/>
      <c r="CKR62" s="69"/>
      <c r="CKS62" s="69"/>
      <c r="CKT62" s="69"/>
      <c r="CKU62" s="69"/>
      <c r="CKV62" s="69"/>
      <c r="CKW62" s="69"/>
      <c r="CKX62" s="69"/>
      <c r="CKY62" s="69"/>
      <c r="CKZ62" s="69"/>
      <c r="CLA62" s="69"/>
      <c r="CLB62" s="69"/>
      <c r="CLC62" s="69"/>
      <c r="CLD62" s="69"/>
      <c r="CLE62" s="69"/>
      <c r="CLF62" s="69"/>
      <c r="CLG62" s="69"/>
      <c r="CLH62" s="69"/>
      <c r="CLI62" s="69"/>
      <c r="CLJ62" s="69"/>
      <c r="CLK62" s="69"/>
      <c r="CLL62" s="69"/>
      <c r="CLM62" s="69"/>
      <c r="CLN62" s="69"/>
      <c r="CLO62" s="69"/>
      <c r="CLP62" s="69"/>
      <c r="CLQ62" s="69"/>
      <c r="CLR62" s="69"/>
      <c r="CLS62" s="69"/>
      <c r="CLT62" s="69"/>
      <c r="CLU62" s="69"/>
      <c r="CLV62" s="69"/>
      <c r="CLW62" s="69"/>
      <c r="CLX62" s="69"/>
      <c r="CLY62" s="69"/>
      <c r="CLZ62" s="69"/>
      <c r="CMA62" s="69"/>
      <c r="CMB62" s="69"/>
      <c r="CMC62" s="69"/>
      <c r="CMD62" s="69"/>
      <c r="CME62" s="69"/>
      <c r="CMF62" s="69"/>
      <c r="CMG62" s="69"/>
      <c r="CMH62" s="69"/>
      <c r="CMI62" s="69"/>
      <c r="CMJ62" s="69"/>
      <c r="CMK62" s="69"/>
      <c r="CML62" s="69"/>
      <c r="CMM62" s="69"/>
      <c r="CMN62" s="69"/>
      <c r="CMO62" s="69"/>
      <c r="CMP62" s="69"/>
      <c r="CMQ62" s="69"/>
      <c r="CMR62" s="69"/>
      <c r="CMS62" s="69"/>
      <c r="CMT62" s="69"/>
      <c r="CMU62" s="69"/>
      <c r="CMV62" s="69"/>
      <c r="CMW62" s="69"/>
      <c r="CMX62" s="69"/>
      <c r="CMY62" s="69"/>
      <c r="CMZ62" s="69"/>
      <c r="CNA62" s="69"/>
      <c r="CNB62" s="69"/>
      <c r="CNC62" s="69"/>
      <c r="CND62" s="69"/>
      <c r="CNE62" s="69"/>
      <c r="CNF62" s="69"/>
      <c r="CNG62" s="69"/>
      <c r="CNH62" s="69"/>
      <c r="CNI62" s="69"/>
      <c r="CNJ62" s="69"/>
      <c r="CNK62" s="69"/>
      <c r="CNL62" s="69"/>
      <c r="CNM62" s="69"/>
      <c r="CNN62" s="69"/>
      <c r="CNO62" s="69"/>
      <c r="CNP62" s="69"/>
      <c r="CNQ62" s="69"/>
      <c r="CNR62" s="69"/>
      <c r="CNS62" s="69"/>
      <c r="CNT62" s="69"/>
      <c r="CNU62" s="69"/>
      <c r="CNV62" s="69"/>
      <c r="CNW62" s="69"/>
      <c r="CNX62" s="69"/>
      <c r="CNY62" s="69"/>
      <c r="CNZ62" s="69"/>
      <c r="COA62" s="69"/>
      <c r="COB62" s="69"/>
      <c r="COC62" s="69"/>
      <c r="COD62" s="69"/>
      <c r="COE62" s="69"/>
      <c r="COF62" s="69"/>
      <c r="COG62" s="69"/>
      <c r="COH62" s="69"/>
      <c r="COI62" s="69"/>
      <c r="COJ62" s="69"/>
      <c r="COK62" s="69"/>
      <c r="COL62" s="69"/>
      <c r="COM62" s="69"/>
      <c r="CON62" s="69"/>
      <c r="COO62" s="69"/>
      <c r="COP62" s="69"/>
      <c r="COQ62" s="69"/>
      <c r="COR62" s="69"/>
      <c r="COS62" s="69"/>
      <c r="COT62" s="69"/>
      <c r="COU62" s="69"/>
      <c r="COV62" s="69"/>
      <c r="COW62" s="69"/>
      <c r="COX62" s="69"/>
      <c r="COY62" s="69"/>
      <c r="COZ62" s="69"/>
      <c r="CPA62" s="69"/>
      <c r="CPB62" s="69"/>
      <c r="CPC62" s="69"/>
      <c r="CPD62" s="69"/>
      <c r="CPE62" s="69"/>
      <c r="CPF62" s="69"/>
      <c r="CPG62" s="69"/>
      <c r="CPH62" s="69"/>
      <c r="CPI62" s="69"/>
      <c r="CPJ62" s="69"/>
      <c r="CPK62" s="69"/>
      <c r="CPL62" s="69"/>
      <c r="CPM62" s="69"/>
      <c r="CPN62" s="69"/>
      <c r="CPO62" s="69"/>
      <c r="CPP62" s="69"/>
      <c r="CPQ62" s="69"/>
      <c r="CPR62" s="69"/>
      <c r="CPS62" s="69"/>
      <c r="CPT62" s="69"/>
      <c r="CPU62" s="69"/>
      <c r="CPV62" s="69"/>
      <c r="CPW62" s="69"/>
      <c r="CPX62" s="69"/>
      <c r="CPY62" s="69"/>
      <c r="CPZ62" s="69"/>
      <c r="CQA62" s="69"/>
      <c r="CQB62" s="69"/>
      <c r="CQC62" s="69"/>
      <c r="CQD62" s="69"/>
      <c r="CQE62" s="69"/>
      <c r="CQF62" s="69"/>
      <c r="CQG62" s="69"/>
      <c r="CQH62" s="69"/>
      <c r="CQI62" s="69"/>
      <c r="CQJ62" s="69"/>
      <c r="CQK62" s="69"/>
      <c r="CQL62" s="69"/>
      <c r="CQM62" s="69"/>
      <c r="CQN62" s="69"/>
      <c r="CQO62" s="69"/>
      <c r="CQP62" s="69"/>
      <c r="CQQ62" s="69"/>
      <c r="CQR62" s="69"/>
      <c r="CQS62" s="69"/>
      <c r="CQT62" s="69"/>
      <c r="CQU62" s="69"/>
      <c r="CQV62" s="69"/>
      <c r="CQW62" s="69"/>
      <c r="CQX62" s="69"/>
      <c r="CQY62" s="69"/>
      <c r="CQZ62" s="69"/>
      <c r="CRA62" s="69"/>
      <c r="CRB62" s="69"/>
      <c r="CRC62" s="69"/>
      <c r="CRD62" s="69"/>
      <c r="CRE62" s="69"/>
      <c r="CRF62" s="69"/>
      <c r="CRG62" s="69"/>
      <c r="CRH62" s="69"/>
      <c r="CRI62" s="69"/>
      <c r="CRJ62" s="69"/>
      <c r="CRK62" s="69"/>
      <c r="CRL62" s="69"/>
      <c r="CRM62" s="69"/>
      <c r="CRN62" s="69"/>
      <c r="CRO62" s="69"/>
      <c r="CRP62" s="69"/>
      <c r="CRQ62" s="69"/>
      <c r="CRR62" s="69"/>
      <c r="CRS62" s="69"/>
      <c r="CRT62" s="69"/>
      <c r="CRU62" s="69"/>
      <c r="CRV62" s="69"/>
      <c r="CRW62" s="69"/>
      <c r="CRX62" s="69"/>
      <c r="CRY62" s="69"/>
      <c r="CRZ62" s="69"/>
      <c r="CSA62" s="69"/>
      <c r="CSB62" s="69"/>
      <c r="CSC62" s="69"/>
      <c r="CSD62" s="69"/>
      <c r="CSE62" s="69"/>
      <c r="CSF62" s="69"/>
      <c r="CSG62" s="69"/>
      <c r="CSH62" s="69"/>
      <c r="CSI62" s="69"/>
      <c r="CSJ62" s="69"/>
      <c r="CSK62" s="69"/>
      <c r="CSL62" s="69"/>
      <c r="CSM62" s="69"/>
      <c r="CSN62" s="69"/>
      <c r="CSO62" s="69"/>
      <c r="CSP62" s="69"/>
      <c r="CSQ62" s="69"/>
      <c r="CSR62" s="69"/>
      <c r="CSS62" s="69"/>
      <c r="CST62" s="69"/>
      <c r="CSU62" s="69"/>
      <c r="CSV62" s="69"/>
      <c r="CSW62" s="69"/>
      <c r="CSX62" s="69"/>
      <c r="CSY62" s="69"/>
      <c r="CSZ62" s="69"/>
      <c r="CTA62" s="69"/>
      <c r="CTB62" s="69"/>
      <c r="CTC62" s="69"/>
      <c r="CTD62" s="69"/>
      <c r="CTE62" s="69"/>
      <c r="CTF62" s="69"/>
      <c r="CTG62" s="69"/>
      <c r="CTH62" s="69"/>
      <c r="CTI62" s="69"/>
      <c r="CTJ62" s="69"/>
      <c r="CTK62" s="69"/>
      <c r="CTL62" s="69"/>
      <c r="CTM62" s="69"/>
      <c r="CTN62" s="69"/>
      <c r="CTO62" s="69"/>
      <c r="CTP62" s="69"/>
      <c r="CTQ62" s="69"/>
      <c r="CTR62" s="69"/>
      <c r="CTS62" s="69"/>
      <c r="CTT62" s="69"/>
      <c r="CTU62" s="69"/>
      <c r="CTV62" s="69"/>
      <c r="CTW62" s="69"/>
      <c r="CTX62" s="69"/>
      <c r="CTY62" s="69"/>
      <c r="CTZ62" s="69"/>
      <c r="CUA62" s="69"/>
      <c r="CUB62" s="69"/>
      <c r="CUC62" s="69"/>
      <c r="CUD62" s="69"/>
      <c r="CUE62" s="69"/>
      <c r="CUF62" s="69"/>
      <c r="CUG62" s="69"/>
      <c r="CUH62" s="69"/>
      <c r="CUI62" s="69"/>
      <c r="CUJ62" s="69"/>
      <c r="CUK62" s="69"/>
      <c r="CUL62" s="69"/>
      <c r="CUM62" s="69"/>
      <c r="CUN62" s="69"/>
      <c r="CUO62" s="69"/>
      <c r="CUP62" s="69"/>
      <c r="CUQ62" s="69"/>
      <c r="CUR62" s="69"/>
      <c r="CUS62" s="69"/>
      <c r="CUT62" s="69"/>
      <c r="CUU62" s="69"/>
      <c r="CUV62" s="69"/>
      <c r="CUW62" s="69"/>
      <c r="CUX62" s="69"/>
      <c r="CUY62" s="69"/>
      <c r="CUZ62" s="69"/>
      <c r="CVA62" s="69"/>
      <c r="CVB62" s="69"/>
      <c r="CVC62" s="69"/>
      <c r="CVD62" s="69"/>
      <c r="CVE62" s="69"/>
      <c r="CVF62" s="69"/>
      <c r="CVG62" s="69"/>
      <c r="CVH62" s="69"/>
      <c r="CVI62" s="69"/>
      <c r="CVJ62" s="69"/>
      <c r="CVK62" s="69"/>
      <c r="CVL62" s="69"/>
      <c r="CVM62" s="69"/>
      <c r="CVN62" s="69"/>
      <c r="CVO62" s="69"/>
      <c r="CVP62" s="69"/>
      <c r="CVQ62" s="69"/>
      <c r="CVR62" s="69"/>
      <c r="CVS62" s="69"/>
      <c r="CVT62" s="69"/>
      <c r="CVU62" s="69"/>
      <c r="CVV62" s="69"/>
      <c r="CVW62" s="69"/>
      <c r="CVX62" s="69"/>
      <c r="CVY62" s="69"/>
      <c r="CVZ62" s="69"/>
      <c r="CWA62" s="69"/>
      <c r="CWB62" s="69"/>
      <c r="CWC62" s="69"/>
      <c r="CWD62" s="69"/>
      <c r="CWE62" s="69"/>
      <c r="CWF62" s="69"/>
      <c r="CWG62" s="69"/>
      <c r="CWH62" s="69"/>
      <c r="CWI62" s="69"/>
      <c r="CWJ62" s="69"/>
      <c r="CWK62" s="69"/>
      <c r="CWL62" s="69"/>
      <c r="CWM62" s="69"/>
      <c r="CWN62" s="69"/>
      <c r="CWO62" s="69"/>
      <c r="CWP62" s="69"/>
      <c r="CWQ62" s="69"/>
      <c r="CWR62" s="69"/>
      <c r="CWS62" s="69"/>
      <c r="CWT62" s="69"/>
      <c r="CWU62" s="69"/>
      <c r="CWV62" s="69"/>
      <c r="CWW62" s="69"/>
      <c r="CWX62" s="69"/>
      <c r="CWY62" s="69"/>
      <c r="CWZ62" s="69"/>
      <c r="CXA62" s="69"/>
      <c r="CXB62" s="69"/>
      <c r="CXC62" s="69"/>
      <c r="CXD62" s="69"/>
      <c r="CXE62" s="69"/>
      <c r="CXF62" s="69"/>
      <c r="CXG62" s="69"/>
      <c r="CXH62" s="69"/>
      <c r="CXI62" s="69"/>
      <c r="CXJ62" s="69"/>
      <c r="CXK62" s="69"/>
      <c r="CXL62" s="69"/>
      <c r="CXM62" s="69"/>
      <c r="CXN62" s="69"/>
      <c r="CXO62" s="69"/>
      <c r="CXP62" s="69"/>
      <c r="CXQ62" s="69"/>
      <c r="CXR62" s="69"/>
      <c r="CXS62" s="69"/>
      <c r="CXT62" s="69"/>
      <c r="CXU62" s="69"/>
      <c r="CXV62" s="69"/>
      <c r="CXW62" s="69"/>
      <c r="CXX62" s="69"/>
      <c r="CXY62" s="69"/>
      <c r="CXZ62" s="69"/>
      <c r="CYA62" s="69"/>
      <c r="CYB62" s="69"/>
      <c r="CYC62" s="69"/>
      <c r="CYD62" s="69"/>
      <c r="CYE62" s="69"/>
      <c r="CYF62" s="69"/>
      <c r="CYG62" s="69"/>
      <c r="CYH62" s="69"/>
      <c r="CYI62" s="69"/>
      <c r="CYJ62" s="69"/>
      <c r="CYK62" s="69"/>
      <c r="CYL62" s="69"/>
      <c r="CYM62" s="69"/>
      <c r="CYN62" s="69"/>
      <c r="CYO62" s="69"/>
      <c r="CYP62" s="69"/>
      <c r="CYQ62" s="69"/>
      <c r="CYR62" s="69"/>
      <c r="CYS62" s="69"/>
      <c r="CYT62" s="69"/>
      <c r="CYU62" s="69"/>
      <c r="CYV62" s="69"/>
      <c r="CYW62" s="69"/>
      <c r="CYX62" s="69"/>
      <c r="CYY62" s="69"/>
      <c r="CYZ62" s="69"/>
      <c r="CZA62" s="69"/>
      <c r="CZB62" s="69"/>
      <c r="CZC62" s="69"/>
      <c r="CZD62" s="69"/>
      <c r="CZE62" s="69"/>
      <c r="CZF62" s="69"/>
      <c r="CZG62" s="69"/>
      <c r="CZH62" s="69"/>
      <c r="CZI62" s="69"/>
      <c r="CZJ62" s="69"/>
      <c r="CZK62" s="69"/>
      <c r="CZL62" s="69"/>
      <c r="CZM62" s="69"/>
      <c r="CZN62" s="69"/>
      <c r="CZO62" s="69"/>
      <c r="CZP62" s="69"/>
      <c r="CZQ62" s="69"/>
      <c r="CZR62" s="69"/>
      <c r="CZS62" s="69"/>
      <c r="CZT62" s="69"/>
      <c r="CZU62" s="69"/>
      <c r="CZV62" s="69"/>
      <c r="CZW62" s="69"/>
      <c r="CZX62" s="69"/>
      <c r="CZY62" s="69"/>
      <c r="CZZ62" s="69"/>
      <c r="DAA62" s="69"/>
      <c r="DAB62" s="69"/>
      <c r="DAC62" s="69"/>
      <c r="DAD62" s="69"/>
      <c r="DAE62" s="69"/>
      <c r="DAF62" s="69"/>
      <c r="DAG62" s="69"/>
      <c r="DAH62" s="69"/>
      <c r="DAI62" s="69"/>
      <c r="DAJ62" s="69"/>
      <c r="DAK62" s="69"/>
      <c r="DAL62" s="69"/>
      <c r="DAM62" s="69"/>
      <c r="DAN62" s="69"/>
      <c r="DAO62" s="69"/>
      <c r="DAP62" s="69"/>
      <c r="DAQ62" s="69"/>
      <c r="DAR62" s="69"/>
      <c r="DAS62" s="69"/>
      <c r="DAT62" s="69"/>
      <c r="DAU62" s="69"/>
      <c r="DAV62" s="69"/>
      <c r="DAW62" s="69"/>
      <c r="DAX62" s="69"/>
      <c r="DAY62" s="69"/>
      <c r="DAZ62" s="69"/>
      <c r="DBA62" s="69"/>
      <c r="DBB62" s="69"/>
      <c r="DBC62" s="69"/>
      <c r="DBD62" s="69"/>
      <c r="DBE62" s="69"/>
      <c r="DBF62" s="69"/>
      <c r="DBG62" s="69"/>
      <c r="DBH62" s="69"/>
      <c r="DBI62" s="69"/>
      <c r="DBJ62" s="69"/>
      <c r="DBK62" s="69"/>
      <c r="DBL62" s="69"/>
      <c r="DBM62" s="69"/>
      <c r="DBN62" s="69"/>
      <c r="DBO62" s="69"/>
      <c r="DBP62" s="69"/>
      <c r="DBQ62" s="69"/>
      <c r="DBR62" s="69"/>
      <c r="DBS62" s="69"/>
      <c r="DBT62" s="69"/>
      <c r="DBU62" s="69"/>
      <c r="DBV62" s="69"/>
      <c r="DBW62" s="69"/>
      <c r="DBX62" s="69"/>
      <c r="DBY62" s="69"/>
      <c r="DBZ62" s="69"/>
      <c r="DCA62" s="69"/>
      <c r="DCB62" s="69"/>
      <c r="DCC62" s="69"/>
      <c r="DCD62" s="69"/>
      <c r="DCE62" s="69"/>
      <c r="DCF62" s="69"/>
      <c r="DCG62" s="69"/>
      <c r="DCH62" s="69"/>
      <c r="DCI62" s="69"/>
      <c r="DCJ62" s="69"/>
      <c r="DCK62" s="69"/>
      <c r="DCL62" s="69"/>
      <c r="DCM62" s="69"/>
      <c r="DCN62" s="69"/>
      <c r="DCO62" s="69"/>
      <c r="DCP62" s="69"/>
      <c r="DCQ62" s="69"/>
      <c r="DCR62" s="69"/>
      <c r="DCS62" s="69"/>
      <c r="DCT62" s="69"/>
      <c r="DCU62" s="69"/>
      <c r="DCV62" s="69"/>
      <c r="DCW62" s="69"/>
      <c r="DCX62" s="69"/>
      <c r="DCY62" s="69"/>
      <c r="DCZ62" s="69"/>
      <c r="DDA62" s="69"/>
      <c r="DDB62" s="69"/>
      <c r="DDC62" s="69"/>
      <c r="DDD62" s="69"/>
      <c r="DDE62" s="69"/>
      <c r="DDF62" s="69"/>
      <c r="DDG62" s="69"/>
      <c r="DDH62" s="69"/>
      <c r="DDI62" s="69"/>
      <c r="DDJ62" s="69"/>
      <c r="DDK62" s="69"/>
      <c r="DDL62" s="69"/>
      <c r="DDM62" s="69"/>
      <c r="DDN62" s="69"/>
      <c r="DDO62" s="69"/>
      <c r="DDP62" s="69"/>
      <c r="DDQ62" s="69"/>
      <c r="DDR62" s="69"/>
      <c r="DDS62" s="69"/>
      <c r="DDT62" s="69"/>
      <c r="DDU62" s="69"/>
      <c r="DDV62" s="69"/>
      <c r="DDW62" s="69"/>
      <c r="DDX62" s="69"/>
      <c r="DDY62" s="69"/>
      <c r="DDZ62" s="69"/>
      <c r="DEA62" s="69"/>
      <c r="DEB62" s="69"/>
      <c r="DEC62" s="69"/>
      <c r="DED62" s="69"/>
      <c r="DEE62" s="69"/>
      <c r="DEF62" s="69"/>
      <c r="DEG62" s="69"/>
      <c r="DEH62" s="69"/>
      <c r="DEI62" s="69"/>
      <c r="DEJ62" s="69"/>
      <c r="DEK62" s="69"/>
      <c r="DEL62" s="69"/>
      <c r="DEM62" s="69"/>
      <c r="DEN62" s="69"/>
      <c r="DEO62" s="69"/>
      <c r="DEP62" s="69"/>
      <c r="DEQ62" s="69"/>
      <c r="DER62" s="69"/>
      <c r="DES62" s="69"/>
      <c r="DET62" s="69"/>
      <c r="DEU62" s="69"/>
      <c r="DEV62" s="69"/>
      <c r="DEW62" s="69"/>
      <c r="DEX62" s="69"/>
      <c r="DEY62" s="69"/>
      <c r="DEZ62" s="69"/>
      <c r="DFA62" s="69"/>
      <c r="DFB62" s="69"/>
      <c r="DFC62" s="69"/>
      <c r="DFD62" s="69"/>
      <c r="DFE62" s="69"/>
      <c r="DFF62" s="69"/>
      <c r="DFG62" s="69"/>
      <c r="DFH62" s="69"/>
      <c r="DFI62" s="69"/>
      <c r="DFJ62" s="69"/>
      <c r="DFK62" s="69"/>
      <c r="DFL62" s="69"/>
      <c r="DFM62" s="69"/>
      <c r="DFN62" s="69"/>
      <c r="DFO62" s="69"/>
      <c r="DFP62" s="69"/>
      <c r="DFQ62" s="69"/>
      <c r="DFR62" s="69"/>
      <c r="DFS62" s="69"/>
      <c r="DFT62" s="69"/>
      <c r="DFU62" s="69"/>
      <c r="DFV62" s="69"/>
      <c r="DFW62" s="69"/>
      <c r="DFX62" s="69"/>
      <c r="DFY62" s="69"/>
      <c r="DFZ62" s="69"/>
      <c r="DGA62" s="69"/>
      <c r="DGB62" s="69"/>
      <c r="DGC62" s="69"/>
      <c r="DGD62" s="69"/>
      <c r="DGE62" s="69"/>
      <c r="DGF62" s="69"/>
      <c r="DGG62" s="69"/>
      <c r="DGH62" s="69"/>
      <c r="DGI62" s="69"/>
      <c r="DGJ62" s="69"/>
      <c r="DGK62" s="69"/>
      <c r="DGL62" s="69"/>
      <c r="DGM62" s="69"/>
      <c r="DGN62" s="69"/>
      <c r="DGO62" s="69"/>
      <c r="DGP62" s="69"/>
      <c r="DGQ62" s="69"/>
      <c r="DGR62" s="69"/>
      <c r="DGS62" s="69"/>
      <c r="DGT62" s="69"/>
      <c r="DGU62" s="69"/>
      <c r="DGV62" s="69"/>
      <c r="DGW62" s="69"/>
      <c r="DGX62" s="69"/>
      <c r="DGY62" s="69"/>
      <c r="DGZ62" s="69"/>
      <c r="DHA62" s="69"/>
      <c r="DHB62" s="69"/>
      <c r="DHC62" s="69"/>
      <c r="DHD62" s="69"/>
      <c r="DHE62" s="69"/>
      <c r="DHF62" s="69"/>
      <c r="DHG62" s="69"/>
      <c r="DHH62" s="69"/>
      <c r="DHI62" s="69"/>
      <c r="DHJ62" s="69"/>
      <c r="DHK62" s="69"/>
      <c r="DHL62" s="69"/>
      <c r="DHM62" s="69"/>
      <c r="DHN62" s="69"/>
      <c r="DHO62" s="69"/>
      <c r="DHP62" s="69"/>
      <c r="DHQ62" s="69"/>
      <c r="DHR62" s="69"/>
      <c r="DHS62" s="69"/>
      <c r="DHT62" s="69"/>
      <c r="DHU62" s="69"/>
      <c r="DHV62" s="69"/>
      <c r="DHW62" s="69"/>
      <c r="DHX62" s="69"/>
      <c r="DHY62" s="69"/>
      <c r="DHZ62" s="69"/>
      <c r="DIA62" s="69"/>
      <c r="DIB62" s="69"/>
      <c r="DIC62" s="69"/>
      <c r="DID62" s="69"/>
      <c r="DIE62" s="69"/>
      <c r="DIF62" s="69"/>
      <c r="DIG62" s="69"/>
      <c r="DIH62" s="69"/>
      <c r="DII62" s="69"/>
      <c r="DIJ62" s="69"/>
      <c r="DIK62" s="69"/>
      <c r="DIL62" s="69"/>
      <c r="DIM62" s="69"/>
      <c r="DIN62" s="69"/>
      <c r="DIO62" s="69"/>
      <c r="DIP62" s="69"/>
      <c r="DIQ62" s="69"/>
      <c r="DIR62" s="69"/>
      <c r="DIS62" s="69"/>
      <c r="DIT62" s="69"/>
      <c r="DIU62" s="69"/>
      <c r="DIV62" s="69"/>
      <c r="DIW62" s="69"/>
      <c r="DIX62" s="69"/>
      <c r="DIY62" s="69"/>
      <c r="DIZ62" s="69"/>
      <c r="DJA62" s="69"/>
      <c r="DJB62" s="69"/>
      <c r="DJC62" s="69"/>
      <c r="DJD62" s="69"/>
      <c r="DJE62" s="69"/>
      <c r="DJF62" s="69"/>
      <c r="DJG62" s="69"/>
      <c r="DJH62" s="69"/>
      <c r="DJI62" s="69"/>
      <c r="DJJ62" s="69"/>
      <c r="DJK62" s="69"/>
      <c r="DJL62" s="69"/>
      <c r="DJM62" s="69"/>
      <c r="DJN62" s="69"/>
      <c r="DJO62" s="69"/>
      <c r="DJP62" s="69"/>
      <c r="DJQ62" s="69"/>
      <c r="DJR62" s="69"/>
      <c r="DJS62" s="69"/>
      <c r="DJT62" s="69"/>
      <c r="DJU62" s="69"/>
      <c r="DJV62" s="69"/>
      <c r="DJW62" s="69"/>
      <c r="DJX62" s="69"/>
      <c r="DJY62" s="69"/>
      <c r="DJZ62" s="69"/>
      <c r="DKA62" s="69"/>
      <c r="DKB62" s="69"/>
      <c r="DKC62" s="69"/>
      <c r="DKD62" s="69"/>
      <c r="DKE62" s="69"/>
      <c r="DKF62" s="69"/>
      <c r="DKG62" s="69"/>
      <c r="DKH62" s="69"/>
      <c r="DKI62" s="69"/>
      <c r="DKJ62" s="69"/>
      <c r="DKK62" s="69"/>
      <c r="DKL62" s="69"/>
      <c r="DKM62" s="69"/>
      <c r="DKN62" s="69"/>
      <c r="DKO62" s="69"/>
      <c r="DKP62" s="69"/>
      <c r="DKQ62" s="69"/>
      <c r="DKR62" s="69"/>
      <c r="DKS62" s="69"/>
      <c r="DKT62" s="69"/>
      <c r="DKU62" s="69"/>
      <c r="DKV62" s="69"/>
      <c r="DKW62" s="69"/>
      <c r="DKX62" s="69"/>
      <c r="DKY62" s="69"/>
      <c r="DKZ62" s="69"/>
      <c r="DLA62" s="69"/>
      <c r="DLB62" s="69"/>
      <c r="DLC62" s="69"/>
      <c r="DLD62" s="69"/>
      <c r="DLE62" s="69"/>
      <c r="DLF62" s="69"/>
      <c r="DLG62" s="69"/>
      <c r="DLH62" s="69"/>
      <c r="DLI62" s="69"/>
      <c r="DLJ62" s="69"/>
      <c r="DLK62" s="69"/>
      <c r="DLL62" s="69"/>
      <c r="DLM62" s="69"/>
      <c r="DLN62" s="69"/>
      <c r="DLO62" s="69"/>
      <c r="DLP62" s="69"/>
      <c r="DLQ62" s="69"/>
      <c r="DLR62" s="69"/>
      <c r="DLS62" s="69"/>
      <c r="DLT62" s="69"/>
      <c r="DLU62" s="69"/>
      <c r="DLV62" s="69"/>
      <c r="DLW62" s="69"/>
      <c r="DLX62" s="69"/>
      <c r="DLY62" s="69"/>
      <c r="DLZ62" s="69"/>
      <c r="DMA62" s="69"/>
      <c r="DMB62" s="69"/>
      <c r="DMC62" s="69"/>
      <c r="DMD62" s="69"/>
      <c r="DME62" s="69"/>
      <c r="DMF62" s="69"/>
      <c r="DMG62" s="69"/>
      <c r="DMH62" s="69"/>
      <c r="DMI62" s="69"/>
      <c r="DMJ62" s="69"/>
      <c r="DMK62" s="69"/>
      <c r="DML62" s="69"/>
      <c r="DMM62" s="69"/>
      <c r="DMN62" s="69"/>
      <c r="DMO62" s="69"/>
      <c r="DMP62" s="69"/>
      <c r="DMQ62" s="69"/>
      <c r="DMR62" s="69"/>
      <c r="DMS62" s="69"/>
      <c r="DMT62" s="69"/>
      <c r="DMU62" s="69"/>
      <c r="DMV62" s="69"/>
      <c r="DMW62" s="69"/>
      <c r="DMX62" s="69"/>
      <c r="DMY62" s="69"/>
      <c r="DMZ62" s="69"/>
      <c r="DNA62" s="69"/>
      <c r="DNB62" s="69"/>
      <c r="DNC62" s="69"/>
      <c r="DND62" s="69"/>
      <c r="DNE62" s="69"/>
      <c r="DNF62" s="69"/>
      <c r="DNG62" s="69"/>
      <c r="DNH62" s="69"/>
      <c r="DNI62" s="69"/>
      <c r="DNJ62" s="69"/>
      <c r="DNK62" s="69"/>
      <c r="DNL62" s="69"/>
      <c r="DNM62" s="69"/>
      <c r="DNN62" s="69"/>
      <c r="DNO62" s="69"/>
      <c r="DNP62" s="69"/>
      <c r="DNQ62" s="69"/>
      <c r="DNR62" s="69"/>
      <c r="DNS62" s="69"/>
      <c r="DNT62" s="69"/>
      <c r="DNU62" s="69"/>
      <c r="DNV62" s="69"/>
      <c r="DNW62" s="69"/>
      <c r="DNX62" s="69"/>
      <c r="DNY62" s="69"/>
      <c r="DNZ62" s="69"/>
      <c r="DOA62" s="69"/>
      <c r="DOB62" s="69"/>
      <c r="DOC62" s="69"/>
      <c r="DOD62" s="69"/>
      <c r="DOE62" s="69"/>
      <c r="DOF62" s="69"/>
      <c r="DOG62" s="69"/>
      <c r="DOH62" s="69"/>
      <c r="DOI62" s="69"/>
      <c r="DOJ62" s="69"/>
      <c r="DOK62" s="69"/>
      <c r="DOL62" s="69"/>
      <c r="DOM62" s="69"/>
      <c r="DON62" s="69"/>
      <c r="DOO62" s="69"/>
      <c r="DOP62" s="69"/>
      <c r="DOQ62" s="69"/>
      <c r="DOR62" s="69"/>
      <c r="DOS62" s="69"/>
      <c r="DOT62" s="69"/>
      <c r="DOU62" s="69"/>
      <c r="DOV62" s="69"/>
      <c r="DOW62" s="69"/>
      <c r="DOX62" s="69"/>
      <c r="DOY62" s="69"/>
      <c r="DOZ62" s="69"/>
      <c r="DPA62" s="69"/>
      <c r="DPB62" s="69"/>
      <c r="DPC62" s="69"/>
      <c r="DPD62" s="69"/>
      <c r="DPE62" s="69"/>
      <c r="DPF62" s="69"/>
      <c r="DPG62" s="69"/>
      <c r="DPH62" s="69"/>
      <c r="DPI62" s="69"/>
      <c r="DPJ62" s="69"/>
      <c r="DPK62" s="69"/>
      <c r="DPL62" s="69"/>
      <c r="DPM62" s="69"/>
      <c r="DPN62" s="69"/>
      <c r="DPO62" s="69"/>
      <c r="DPP62" s="69"/>
      <c r="DPQ62" s="69"/>
      <c r="DPR62" s="69"/>
      <c r="DPS62" s="69"/>
      <c r="DPT62" s="69"/>
      <c r="DPU62" s="69"/>
      <c r="DPV62" s="69"/>
      <c r="DPW62" s="69"/>
      <c r="DPX62" s="69"/>
      <c r="DPY62" s="69"/>
      <c r="DPZ62" s="69"/>
      <c r="DQA62" s="69"/>
      <c r="DQB62" s="69"/>
      <c r="DQC62" s="69"/>
      <c r="DQD62" s="69"/>
      <c r="DQE62" s="69"/>
      <c r="DQF62" s="69"/>
      <c r="DQG62" s="69"/>
      <c r="DQH62" s="69"/>
      <c r="DQI62" s="69"/>
      <c r="DQJ62" s="69"/>
      <c r="DQK62" s="69"/>
      <c r="DQL62" s="69"/>
      <c r="DQM62" s="69"/>
      <c r="DQN62" s="69"/>
      <c r="DQO62" s="69"/>
      <c r="DQP62" s="69"/>
      <c r="DQQ62" s="69"/>
      <c r="DQR62" s="69"/>
      <c r="DQS62" s="69"/>
      <c r="DQT62" s="69"/>
      <c r="DQU62" s="69"/>
      <c r="DQV62" s="69"/>
      <c r="DQW62" s="69"/>
      <c r="DQX62" s="69"/>
      <c r="DQY62" s="69"/>
      <c r="DQZ62" s="69"/>
      <c r="DRA62" s="69"/>
      <c r="DRB62" s="69"/>
      <c r="DRC62" s="69"/>
      <c r="DRD62" s="69"/>
      <c r="DRE62" s="69"/>
      <c r="DRF62" s="69"/>
      <c r="DRG62" s="69"/>
      <c r="DRH62" s="69"/>
      <c r="DRI62" s="69"/>
      <c r="DRJ62" s="69"/>
      <c r="DRK62" s="69"/>
      <c r="DRL62" s="69"/>
      <c r="DRM62" s="69"/>
      <c r="DRN62" s="69"/>
      <c r="DRO62" s="69"/>
      <c r="DRP62" s="69"/>
      <c r="DRQ62" s="69"/>
      <c r="DRR62" s="69"/>
      <c r="DRS62" s="69"/>
      <c r="DRT62" s="69"/>
      <c r="DRU62" s="69"/>
      <c r="DRV62" s="69"/>
      <c r="DRW62" s="69"/>
      <c r="DRX62" s="69"/>
      <c r="DRY62" s="69"/>
      <c r="DRZ62" s="69"/>
      <c r="DSA62" s="69"/>
      <c r="DSB62" s="69"/>
      <c r="DSC62" s="69"/>
      <c r="DSD62" s="69"/>
      <c r="DSE62" s="69"/>
      <c r="DSF62" s="69"/>
      <c r="DSG62" s="69"/>
      <c r="DSH62" s="69"/>
      <c r="DSI62" s="69"/>
      <c r="DSJ62" s="69"/>
      <c r="DSK62" s="69"/>
      <c r="DSL62" s="69"/>
      <c r="DSM62" s="69"/>
      <c r="DSN62" s="69"/>
      <c r="DSO62" s="69"/>
      <c r="DSP62" s="69"/>
      <c r="DSQ62" s="69"/>
      <c r="DSR62" s="69"/>
      <c r="DSS62" s="69"/>
      <c r="DST62" s="69"/>
      <c r="DSU62" s="69"/>
      <c r="DSV62" s="69"/>
      <c r="DSW62" s="69"/>
      <c r="DSX62" s="69"/>
      <c r="DSY62" s="69"/>
      <c r="DSZ62" s="69"/>
      <c r="DTA62" s="69"/>
      <c r="DTB62" s="69"/>
      <c r="DTC62" s="69"/>
      <c r="DTD62" s="69"/>
      <c r="DTE62" s="69"/>
      <c r="DTF62" s="69"/>
      <c r="DTG62" s="69"/>
      <c r="DTH62" s="69"/>
      <c r="DTI62" s="69"/>
      <c r="DTJ62" s="69"/>
      <c r="DTK62" s="69"/>
      <c r="DTL62" s="69"/>
      <c r="DTM62" s="69"/>
      <c r="DTN62" s="69"/>
      <c r="DTO62" s="69"/>
      <c r="DTP62" s="69"/>
      <c r="DTQ62" s="69"/>
      <c r="DTR62" s="69"/>
      <c r="DTS62" s="69"/>
      <c r="DTT62" s="69"/>
      <c r="DTU62" s="69"/>
      <c r="DTV62" s="69"/>
      <c r="DTW62" s="69"/>
      <c r="DTX62" s="69"/>
      <c r="DTY62" s="69"/>
      <c r="DTZ62" s="69"/>
      <c r="DUA62" s="69"/>
      <c r="DUB62" s="69"/>
      <c r="DUC62" s="69"/>
      <c r="DUD62" s="69"/>
      <c r="DUE62" s="69"/>
      <c r="DUF62" s="69"/>
      <c r="DUG62" s="69"/>
      <c r="DUH62" s="69"/>
      <c r="DUI62" s="69"/>
      <c r="DUJ62" s="69"/>
      <c r="DUK62" s="69"/>
      <c r="DUL62" s="69"/>
      <c r="DUM62" s="69"/>
      <c r="DUN62" s="69"/>
      <c r="DUO62" s="69"/>
      <c r="DUP62" s="69"/>
      <c r="DUQ62" s="69"/>
      <c r="DUR62" s="69"/>
      <c r="DUS62" s="69"/>
      <c r="DUT62" s="69"/>
      <c r="DUU62" s="69"/>
      <c r="DUV62" s="69"/>
      <c r="DUW62" s="69"/>
      <c r="DUX62" s="69"/>
      <c r="DUY62" s="69"/>
      <c r="DUZ62" s="69"/>
      <c r="DVA62" s="69"/>
      <c r="DVB62" s="69"/>
      <c r="DVC62" s="69"/>
      <c r="DVD62" s="69"/>
      <c r="DVE62" s="69"/>
      <c r="DVF62" s="69"/>
      <c r="DVG62" s="69"/>
      <c r="DVH62" s="69"/>
      <c r="DVI62" s="69"/>
      <c r="DVJ62" s="69"/>
      <c r="DVK62" s="69"/>
      <c r="DVL62" s="69"/>
      <c r="DVM62" s="69"/>
      <c r="DVN62" s="69"/>
      <c r="DVO62" s="69"/>
      <c r="DVP62" s="69"/>
      <c r="DVQ62" s="69"/>
      <c r="DVR62" s="69"/>
      <c r="DVS62" s="69"/>
      <c r="DVT62" s="69"/>
      <c r="DVU62" s="69"/>
      <c r="DVV62" s="69"/>
      <c r="DVW62" s="69"/>
      <c r="DVX62" s="69"/>
      <c r="DVY62" s="69"/>
      <c r="DVZ62" s="69"/>
      <c r="DWA62" s="69"/>
      <c r="DWB62" s="69"/>
      <c r="DWC62" s="69"/>
      <c r="DWD62" s="69"/>
      <c r="DWE62" s="69"/>
      <c r="DWF62" s="69"/>
      <c r="DWG62" s="69"/>
      <c r="DWH62" s="69"/>
      <c r="DWI62" s="69"/>
      <c r="DWJ62" s="69"/>
      <c r="DWK62" s="69"/>
      <c r="DWL62" s="69"/>
      <c r="DWM62" s="69"/>
      <c r="DWN62" s="69"/>
      <c r="DWO62" s="69"/>
      <c r="DWP62" s="69"/>
      <c r="DWQ62" s="69"/>
      <c r="DWR62" s="69"/>
      <c r="DWS62" s="69"/>
      <c r="DWT62" s="69"/>
      <c r="DWU62" s="69"/>
      <c r="DWV62" s="69"/>
      <c r="DWW62" s="69"/>
      <c r="DWX62" s="69"/>
      <c r="DWY62" s="69"/>
      <c r="DWZ62" s="69"/>
      <c r="DXA62" s="69"/>
      <c r="DXB62" s="69"/>
      <c r="DXC62" s="69"/>
      <c r="DXD62" s="69"/>
      <c r="DXE62" s="69"/>
      <c r="DXF62" s="69"/>
      <c r="DXG62" s="69"/>
      <c r="DXH62" s="69"/>
      <c r="DXI62" s="69"/>
      <c r="DXJ62" s="69"/>
      <c r="DXK62" s="69"/>
      <c r="DXL62" s="69"/>
      <c r="DXM62" s="69"/>
      <c r="DXN62" s="69"/>
      <c r="DXO62" s="69"/>
      <c r="DXP62" s="69"/>
      <c r="DXQ62" s="69"/>
      <c r="DXR62" s="69"/>
      <c r="DXS62" s="69"/>
      <c r="DXT62" s="69"/>
      <c r="DXU62" s="69"/>
      <c r="DXV62" s="69"/>
      <c r="DXW62" s="69"/>
      <c r="DXX62" s="69"/>
      <c r="DXY62" s="69"/>
      <c r="DXZ62" s="69"/>
      <c r="DYA62" s="69"/>
      <c r="DYB62" s="69"/>
      <c r="DYC62" s="69"/>
      <c r="DYD62" s="69"/>
      <c r="DYE62" s="69"/>
      <c r="DYF62" s="69"/>
      <c r="DYG62" s="69"/>
      <c r="DYH62" s="69"/>
      <c r="DYI62" s="69"/>
      <c r="DYJ62" s="69"/>
      <c r="DYK62" s="69"/>
      <c r="DYL62" s="69"/>
      <c r="DYM62" s="69"/>
      <c r="DYN62" s="69"/>
      <c r="DYO62" s="69"/>
      <c r="DYP62" s="69"/>
      <c r="DYQ62" s="69"/>
      <c r="DYR62" s="69"/>
      <c r="DYS62" s="69"/>
      <c r="DYT62" s="69"/>
      <c r="DYU62" s="69"/>
      <c r="DYV62" s="69"/>
      <c r="DYW62" s="69"/>
      <c r="DYX62" s="69"/>
      <c r="DYY62" s="69"/>
      <c r="DYZ62" s="69"/>
      <c r="DZA62" s="69"/>
      <c r="DZB62" s="69"/>
      <c r="DZC62" s="69"/>
      <c r="DZD62" s="69"/>
      <c r="DZE62" s="69"/>
      <c r="DZF62" s="69"/>
      <c r="DZG62" s="69"/>
      <c r="DZH62" s="69"/>
      <c r="DZI62" s="69"/>
      <c r="DZJ62" s="69"/>
      <c r="DZK62" s="69"/>
      <c r="DZL62" s="69"/>
      <c r="DZM62" s="69"/>
      <c r="DZN62" s="69"/>
      <c r="DZO62" s="69"/>
      <c r="DZP62" s="69"/>
      <c r="DZQ62" s="69"/>
      <c r="DZR62" s="69"/>
      <c r="DZS62" s="69"/>
      <c r="DZT62" s="69"/>
      <c r="DZU62" s="69"/>
      <c r="DZV62" s="69"/>
      <c r="DZW62" s="69"/>
      <c r="DZX62" s="69"/>
      <c r="DZY62" s="69"/>
      <c r="DZZ62" s="69"/>
      <c r="EAA62" s="69"/>
      <c r="EAB62" s="69"/>
      <c r="EAC62" s="69"/>
      <c r="EAD62" s="69"/>
      <c r="EAE62" s="69"/>
      <c r="EAF62" s="69"/>
      <c r="EAG62" s="69"/>
      <c r="EAH62" s="69"/>
      <c r="EAI62" s="69"/>
      <c r="EAJ62" s="69"/>
      <c r="EAK62" s="69"/>
      <c r="EAL62" s="69"/>
      <c r="EAM62" s="69"/>
      <c r="EAN62" s="69"/>
      <c r="EAO62" s="69"/>
      <c r="EAP62" s="69"/>
      <c r="EAQ62" s="69"/>
      <c r="EAR62" s="69"/>
      <c r="EAS62" s="69"/>
      <c r="EAT62" s="69"/>
      <c r="EAU62" s="69"/>
      <c r="EAV62" s="69"/>
      <c r="EAW62" s="69"/>
      <c r="EAX62" s="69"/>
      <c r="EAY62" s="69"/>
      <c r="EAZ62" s="69"/>
      <c r="EBA62" s="69"/>
      <c r="EBB62" s="69"/>
      <c r="EBC62" s="69"/>
      <c r="EBD62" s="69"/>
      <c r="EBE62" s="69"/>
      <c r="EBF62" s="69"/>
      <c r="EBG62" s="69"/>
      <c r="EBH62" s="69"/>
      <c r="EBI62" s="69"/>
      <c r="EBJ62" s="69"/>
      <c r="EBK62" s="69"/>
      <c r="EBL62" s="69"/>
      <c r="EBM62" s="69"/>
      <c r="EBN62" s="69"/>
      <c r="EBO62" s="69"/>
      <c r="EBP62" s="69"/>
      <c r="EBQ62" s="69"/>
      <c r="EBR62" s="69"/>
      <c r="EBS62" s="69"/>
      <c r="EBT62" s="69"/>
      <c r="EBU62" s="69"/>
      <c r="EBV62" s="69"/>
      <c r="EBW62" s="69"/>
      <c r="EBX62" s="69"/>
      <c r="EBY62" s="69"/>
      <c r="EBZ62" s="69"/>
      <c r="ECA62" s="69"/>
      <c r="ECB62" s="69"/>
      <c r="ECC62" s="69"/>
      <c r="ECD62" s="69"/>
      <c r="ECE62" s="69"/>
      <c r="ECF62" s="69"/>
      <c r="ECG62" s="69"/>
      <c r="ECH62" s="69"/>
      <c r="ECI62" s="69"/>
      <c r="ECJ62" s="69"/>
      <c r="ECK62" s="69"/>
      <c r="ECL62" s="69"/>
      <c r="ECM62" s="69"/>
      <c r="ECN62" s="69"/>
      <c r="ECO62" s="69"/>
      <c r="ECP62" s="69"/>
      <c r="ECQ62" s="69"/>
      <c r="ECR62" s="69"/>
      <c r="ECS62" s="69"/>
      <c r="ECT62" s="69"/>
      <c r="ECU62" s="69"/>
      <c r="ECV62" s="69"/>
      <c r="ECW62" s="69"/>
      <c r="ECX62" s="69"/>
      <c r="ECY62" s="69"/>
      <c r="ECZ62" s="69"/>
      <c r="EDA62" s="69"/>
      <c r="EDB62" s="69"/>
      <c r="EDC62" s="69"/>
      <c r="EDD62" s="69"/>
      <c r="EDE62" s="69"/>
      <c r="EDF62" s="69"/>
      <c r="EDG62" s="69"/>
      <c r="EDH62" s="69"/>
      <c r="EDI62" s="69"/>
      <c r="EDJ62" s="69"/>
      <c r="EDK62" s="69"/>
      <c r="EDL62" s="69"/>
      <c r="EDM62" s="69"/>
      <c r="EDN62" s="69"/>
      <c r="EDO62" s="69"/>
      <c r="EDP62" s="69"/>
      <c r="EDQ62" s="69"/>
      <c r="EDR62" s="69"/>
      <c r="EDS62" s="69"/>
      <c r="EDT62" s="69"/>
      <c r="EDU62" s="69"/>
      <c r="EDV62" s="69"/>
      <c r="EDW62" s="69"/>
      <c r="EDX62" s="69"/>
      <c r="EDY62" s="69"/>
      <c r="EDZ62" s="69"/>
      <c r="EEA62" s="69"/>
      <c r="EEB62" s="69"/>
      <c r="EEC62" s="69"/>
      <c r="EED62" s="69"/>
      <c r="EEE62" s="69"/>
      <c r="EEF62" s="69"/>
      <c r="EEG62" s="69"/>
      <c r="EEH62" s="69"/>
      <c r="EEI62" s="69"/>
      <c r="EEJ62" s="69"/>
      <c r="EEK62" s="69"/>
      <c r="EEL62" s="69"/>
      <c r="EEM62" s="69"/>
      <c r="EEN62" s="69"/>
      <c r="EEO62" s="69"/>
      <c r="EEP62" s="69"/>
      <c r="EEQ62" s="69"/>
      <c r="EER62" s="69"/>
      <c r="EES62" s="69"/>
      <c r="EET62" s="69"/>
      <c r="EEU62" s="69"/>
      <c r="EEV62" s="69"/>
      <c r="EEW62" s="69"/>
      <c r="EEX62" s="69"/>
      <c r="EEY62" s="69"/>
      <c r="EEZ62" s="69"/>
      <c r="EFA62" s="69"/>
      <c r="EFB62" s="69"/>
      <c r="EFC62" s="69"/>
      <c r="EFD62" s="69"/>
      <c r="EFE62" s="69"/>
      <c r="EFF62" s="69"/>
      <c r="EFG62" s="69"/>
      <c r="EFH62" s="69"/>
      <c r="EFI62" s="69"/>
      <c r="EFJ62" s="69"/>
      <c r="EFK62" s="69"/>
      <c r="EFL62" s="69"/>
      <c r="EFM62" s="69"/>
      <c r="EFN62" s="69"/>
      <c r="EFO62" s="69"/>
      <c r="EFP62" s="69"/>
      <c r="EFQ62" s="69"/>
      <c r="EFR62" s="69"/>
      <c r="EFS62" s="69"/>
      <c r="EFT62" s="69"/>
      <c r="EFU62" s="69"/>
      <c r="EFV62" s="69"/>
      <c r="EFW62" s="69"/>
      <c r="EFX62" s="69"/>
      <c r="EFY62" s="69"/>
      <c r="EFZ62" s="69"/>
      <c r="EGA62" s="69"/>
      <c r="EGB62" s="69"/>
      <c r="EGC62" s="69"/>
      <c r="EGD62" s="69"/>
      <c r="EGE62" s="69"/>
      <c r="EGF62" s="69"/>
      <c r="EGG62" s="69"/>
      <c r="EGH62" s="69"/>
      <c r="EGI62" s="69"/>
      <c r="EGJ62" s="69"/>
      <c r="EGK62" s="69"/>
      <c r="EGL62" s="69"/>
      <c r="EGM62" s="69"/>
      <c r="EGN62" s="69"/>
      <c r="EGO62" s="69"/>
      <c r="EGP62" s="69"/>
      <c r="EGQ62" s="69"/>
      <c r="EGR62" s="69"/>
      <c r="EGS62" s="69"/>
      <c r="EGT62" s="69"/>
      <c r="EGU62" s="69"/>
      <c r="EGV62" s="69"/>
      <c r="EGW62" s="69"/>
      <c r="EGX62" s="69"/>
      <c r="EGY62" s="69"/>
      <c r="EGZ62" s="69"/>
      <c r="EHA62" s="69"/>
      <c r="EHB62" s="69"/>
      <c r="EHC62" s="69"/>
      <c r="EHD62" s="69"/>
      <c r="EHE62" s="69"/>
      <c r="EHF62" s="69"/>
      <c r="EHG62" s="69"/>
      <c r="EHH62" s="69"/>
      <c r="EHI62" s="69"/>
      <c r="EHJ62" s="69"/>
      <c r="EHK62" s="69"/>
      <c r="EHL62" s="69"/>
      <c r="EHM62" s="69"/>
      <c r="EHN62" s="69"/>
      <c r="EHO62" s="69"/>
      <c r="EHP62" s="69"/>
      <c r="EHQ62" s="69"/>
      <c r="EHR62" s="69"/>
      <c r="EHS62" s="69"/>
      <c r="EHT62" s="69"/>
      <c r="EHU62" s="69"/>
      <c r="EHV62" s="69"/>
      <c r="EHW62" s="69"/>
      <c r="EHX62" s="69"/>
      <c r="EHY62" s="69"/>
      <c r="EHZ62" s="69"/>
      <c r="EIA62" s="69"/>
      <c r="EIB62" s="69"/>
      <c r="EIC62" s="69"/>
      <c r="EID62" s="69"/>
      <c r="EIE62" s="69"/>
      <c r="EIF62" s="69"/>
      <c r="EIG62" s="69"/>
      <c r="EIH62" s="69"/>
      <c r="EII62" s="69"/>
      <c r="EIJ62" s="69"/>
      <c r="EIK62" s="69"/>
      <c r="EIL62" s="69"/>
      <c r="EIM62" s="69"/>
      <c r="EIN62" s="69"/>
      <c r="EIO62" s="69"/>
      <c r="EIP62" s="69"/>
      <c r="EIQ62" s="69"/>
      <c r="EIR62" s="69"/>
      <c r="EIS62" s="69"/>
      <c r="EIT62" s="69"/>
      <c r="EIU62" s="69"/>
      <c r="EIV62" s="69"/>
      <c r="EIW62" s="69"/>
      <c r="EIX62" s="69"/>
      <c r="EIY62" s="69"/>
      <c r="EIZ62" s="69"/>
      <c r="EJA62" s="69"/>
      <c r="EJB62" s="69"/>
      <c r="EJC62" s="69"/>
      <c r="EJD62" s="69"/>
      <c r="EJE62" s="69"/>
      <c r="EJF62" s="69"/>
      <c r="EJG62" s="69"/>
      <c r="EJH62" s="69"/>
      <c r="EJI62" s="69"/>
      <c r="EJJ62" s="69"/>
      <c r="EJK62" s="69"/>
      <c r="EJL62" s="69"/>
      <c r="EJM62" s="69"/>
      <c r="EJN62" s="69"/>
      <c r="EJO62" s="69"/>
      <c r="EJP62" s="69"/>
      <c r="EJQ62" s="69"/>
      <c r="EJR62" s="69"/>
      <c r="EJS62" s="69"/>
      <c r="EJT62" s="69"/>
      <c r="EJU62" s="69"/>
      <c r="EJV62" s="69"/>
      <c r="EJW62" s="69"/>
      <c r="EJX62" s="69"/>
      <c r="EJY62" s="69"/>
      <c r="EJZ62" s="69"/>
      <c r="EKA62" s="69"/>
      <c r="EKB62" s="69"/>
      <c r="EKC62" s="69"/>
      <c r="EKD62" s="69"/>
      <c r="EKE62" s="69"/>
      <c r="EKF62" s="69"/>
      <c r="EKG62" s="69"/>
      <c r="EKH62" s="69"/>
      <c r="EKI62" s="69"/>
      <c r="EKJ62" s="69"/>
      <c r="EKK62" s="69"/>
      <c r="EKL62" s="69"/>
      <c r="EKM62" s="69"/>
      <c r="EKN62" s="69"/>
      <c r="EKO62" s="69"/>
      <c r="EKP62" s="69"/>
      <c r="EKQ62" s="69"/>
      <c r="EKR62" s="69"/>
      <c r="EKS62" s="69"/>
      <c r="EKT62" s="69"/>
      <c r="EKU62" s="69"/>
      <c r="EKV62" s="69"/>
      <c r="EKW62" s="69"/>
      <c r="EKX62" s="69"/>
      <c r="EKY62" s="69"/>
      <c r="EKZ62" s="69"/>
      <c r="ELA62" s="69"/>
      <c r="ELB62" s="69"/>
      <c r="ELC62" s="69"/>
      <c r="ELD62" s="69"/>
      <c r="ELE62" s="69"/>
      <c r="ELF62" s="69"/>
      <c r="ELG62" s="69"/>
      <c r="ELH62" s="69"/>
      <c r="ELI62" s="69"/>
      <c r="ELJ62" s="69"/>
      <c r="ELK62" s="69"/>
      <c r="ELL62" s="69"/>
      <c r="ELM62" s="69"/>
      <c r="ELN62" s="69"/>
      <c r="ELO62" s="69"/>
      <c r="ELP62" s="69"/>
      <c r="ELQ62" s="69"/>
      <c r="ELR62" s="69"/>
      <c r="ELS62" s="69"/>
      <c r="ELT62" s="69"/>
      <c r="ELU62" s="69"/>
      <c r="ELV62" s="69"/>
      <c r="ELW62" s="69"/>
      <c r="ELX62" s="69"/>
      <c r="ELY62" s="69"/>
      <c r="ELZ62" s="69"/>
      <c r="EMA62" s="69"/>
      <c r="EMB62" s="69"/>
      <c r="EMC62" s="69"/>
      <c r="EMD62" s="69"/>
      <c r="EME62" s="69"/>
      <c r="EMF62" s="69"/>
      <c r="EMG62" s="69"/>
      <c r="EMH62" s="69"/>
      <c r="EMI62" s="69"/>
      <c r="EMJ62" s="69"/>
      <c r="EMK62" s="69"/>
      <c r="EML62" s="69"/>
      <c r="EMM62" s="69"/>
      <c r="EMN62" s="69"/>
      <c r="EMO62" s="69"/>
      <c r="EMP62" s="69"/>
      <c r="EMQ62" s="69"/>
      <c r="EMR62" s="69"/>
      <c r="EMS62" s="69"/>
      <c r="EMT62" s="69"/>
      <c r="EMU62" s="69"/>
      <c r="EMV62" s="69"/>
      <c r="EMW62" s="69"/>
      <c r="EMX62" s="69"/>
      <c r="EMY62" s="69"/>
      <c r="EMZ62" s="69"/>
      <c r="ENA62" s="69"/>
      <c r="ENB62" s="69"/>
      <c r="ENC62" s="69"/>
      <c r="END62" s="69"/>
      <c r="ENE62" s="69"/>
      <c r="ENF62" s="69"/>
      <c r="ENG62" s="69"/>
      <c r="ENH62" s="69"/>
      <c r="ENI62" s="69"/>
      <c r="ENJ62" s="69"/>
      <c r="ENK62" s="69"/>
      <c r="ENL62" s="69"/>
      <c r="ENM62" s="69"/>
      <c r="ENN62" s="69"/>
      <c r="ENO62" s="69"/>
      <c r="ENP62" s="69"/>
      <c r="ENQ62" s="69"/>
      <c r="ENR62" s="69"/>
      <c r="ENS62" s="69"/>
      <c r="ENT62" s="69"/>
      <c r="ENU62" s="69"/>
      <c r="ENV62" s="69"/>
      <c r="ENW62" s="69"/>
      <c r="ENX62" s="69"/>
      <c r="ENY62" s="69"/>
      <c r="ENZ62" s="69"/>
      <c r="EOA62" s="69"/>
      <c r="EOB62" s="69"/>
      <c r="EOC62" s="69"/>
      <c r="EOD62" s="69"/>
      <c r="EOE62" s="69"/>
      <c r="EOF62" s="69"/>
      <c r="EOG62" s="69"/>
      <c r="EOH62" s="69"/>
      <c r="EOI62" s="69"/>
      <c r="EOJ62" s="69"/>
      <c r="EOK62" s="69"/>
      <c r="EOL62" s="69"/>
      <c r="EOM62" s="69"/>
      <c r="EON62" s="69"/>
      <c r="EOO62" s="69"/>
      <c r="EOP62" s="69"/>
      <c r="EOQ62" s="69"/>
      <c r="EOR62" s="69"/>
      <c r="EOS62" s="69"/>
      <c r="EOT62" s="69"/>
      <c r="EOU62" s="69"/>
      <c r="EOV62" s="69"/>
      <c r="EOW62" s="69"/>
      <c r="EOX62" s="69"/>
      <c r="EOY62" s="69"/>
      <c r="EOZ62" s="69"/>
      <c r="EPA62" s="69"/>
      <c r="EPB62" s="69"/>
      <c r="EPC62" s="69"/>
      <c r="EPD62" s="69"/>
      <c r="EPE62" s="69"/>
      <c r="EPF62" s="69"/>
      <c r="EPG62" s="69"/>
      <c r="EPH62" s="69"/>
      <c r="EPI62" s="69"/>
      <c r="EPJ62" s="69"/>
      <c r="EPK62" s="69"/>
      <c r="EPL62" s="69"/>
      <c r="EPM62" s="69"/>
      <c r="EPN62" s="69"/>
      <c r="EPO62" s="69"/>
      <c r="EPP62" s="69"/>
      <c r="EPQ62" s="69"/>
      <c r="EPR62" s="69"/>
      <c r="EPS62" s="69"/>
      <c r="EPT62" s="69"/>
      <c r="EPU62" s="69"/>
      <c r="EPV62" s="69"/>
      <c r="EPW62" s="69"/>
      <c r="EPX62" s="69"/>
      <c r="EPY62" s="69"/>
      <c r="EPZ62" s="69"/>
      <c r="EQA62" s="69"/>
      <c r="EQB62" s="69"/>
      <c r="EQC62" s="69"/>
      <c r="EQD62" s="69"/>
      <c r="EQE62" s="69"/>
      <c r="EQF62" s="69"/>
      <c r="EQG62" s="69"/>
      <c r="EQH62" s="69"/>
      <c r="EQI62" s="69"/>
      <c r="EQJ62" s="69"/>
      <c r="EQK62" s="69"/>
      <c r="EQL62" s="69"/>
      <c r="EQM62" s="69"/>
      <c r="EQN62" s="69"/>
      <c r="EQO62" s="69"/>
      <c r="EQP62" s="69"/>
      <c r="EQQ62" s="69"/>
      <c r="EQR62" s="69"/>
      <c r="EQS62" s="69"/>
      <c r="EQT62" s="69"/>
      <c r="EQU62" s="69"/>
      <c r="EQV62" s="69"/>
      <c r="EQW62" s="69"/>
      <c r="EQX62" s="69"/>
      <c r="EQY62" s="69"/>
      <c r="EQZ62" s="69"/>
      <c r="ERA62" s="69"/>
      <c r="ERB62" s="69"/>
      <c r="ERC62" s="69"/>
      <c r="ERD62" s="69"/>
      <c r="ERE62" s="69"/>
      <c r="ERF62" s="69"/>
      <c r="ERG62" s="69"/>
      <c r="ERH62" s="69"/>
      <c r="ERI62" s="69"/>
      <c r="ERJ62" s="69"/>
      <c r="ERK62" s="69"/>
      <c r="ERL62" s="69"/>
      <c r="ERM62" s="69"/>
      <c r="ERN62" s="69"/>
      <c r="ERO62" s="69"/>
      <c r="ERP62" s="69"/>
      <c r="ERQ62" s="69"/>
      <c r="ERR62" s="69"/>
      <c r="ERS62" s="69"/>
      <c r="ERT62" s="69"/>
      <c r="ERU62" s="69"/>
      <c r="ERV62" s="69"/>
      <c r="ERW62" s="69"/>
      <c r="ERX62" s="69"/>
      <c r="ERY62" s="69"/>
      <c r="ERZ62" s="69"/>
      <c r="ESA62" s="69"/>
      <c r="ESB62" s="69"/>
      <c r="ESC62" s="69"/>
      <c r="ESD62" s="69"/>
      <c r="ESE62" s="69"/>
      <c r="ESF62" s="69"/>
      <c r="ESG62" s="69"/>
      <c r="ESH62" s="69"/>
      <c r="ESI62" s="69"/>
      <c r="ESJ62" s="69"/>
      <c r="ESK62" s="69"/>
      <c r="ESL62" s="69"/>
      <c r="ESM62" s="69"/>
      <c r="ESN62" s="69"/>
      <c r="ESO62" s="69"/>
      <c r="ESP62" s="69"/>
      <c r="ESQ62" s="69"/>
      <c r="ESR62" s="69"/>
      <c r="ESS62" s="69"/>
      <c r="EST62" s="69"/>
      <c r="ESU62" s="69"/>
      <c r="ESV62" s="69"/>
      <c r="ESW62" s="69"/>
      <c r="ESX62" s="69"/>
      <c r="ESY62" s="69"/>
      <c r="ESZ62" s="69"/>
      <c r="ETA62" s="69"/>
      <c r="ETB62" s="69"/>
      <c r="ETC62" s="69"/>
      <c r="ETD62" s="69"/>
      <c r="ETE62" s="69"/>
      <c r="ETF62" s="69"/>
      <c r="ETG62" s="69"/>
      <c r="ETH62" s="69"/>
      <c r="ETI62" s="69"/>
      <c r="ETJ62" s="69"/>
      <c r="ETK62" s="69"/>
      <c r="ETL62" s="69"/>
      <c r="ETM62" s="69"/>
      <c r="ETN62" s="69"/>
      <c r="ETO62" s="69"/>
      <c r="ETP62" s="69"/>
      <c r="ETQ62" s="69"/>
      <c r="ETR62" s="69"/>
      <c r="ETS62" s="69"/>
      <c r="ETT62" s="69"/>
      <c r="ETU62" s="69"/>
      <c r="ETV62" s="69"/>
      <c r="ETW62" s="69"/>
      <c r="ETX62" s="69"/>
      <c r="ETY62" s="69"/>
      <c r="ETZ62" s="69"/>
      <c r="EUA62" s="69"/>
      <c r="EUB62" s="69"/>
      <c r="EUC62" s="69"/>
      <c r="EUD62" s="69"/>
      <c r="EUE62" s="69"/>
      <c r="EUF62" s="69"/>
      <c r="EUG62" s="69"/>
      <c r="EUH62" s="69"/>
      <c r="EUI62" s="69"/>
      <c r="EUJ62" s="69"/>
      <c r="EUK62" s="69"/>
      <c r="EUL62" s="69"/>
      <c r="EUM62" s="69"/>
      <c r="EUN62" s="69"/>
      <c r="EUO62" s="69"/>
      <c r="EUP62" s="69"/>
      <c r="EUQ62" s="69"/>
      <c r="EUR62" s="69"/>
      <c r="EUS62" s="69"/>
      <c r="EUT62" s="69"/>
      <c r="EUU62" s="69"/>
      <c r="EUV62" s="69"/>
      <c r="EUW62" s="69"/>
      <c r="EUX62" s="69"/>
      <c r="EUY62" s="69"/>
      <c r="EUZ62" s="69"/>
      <c r="EVA62" s="69"/>
      <c r="EVB62" s="69"/>
      <c r="EVC62" s="69"/>
      <c r="EVD62" s="69"/>
      <c r="EVE62" s="69"/>
      <c r="EVF62" s="69"/>
      <c r="EVG62" s="69"/>
      <c r="EVH62" s="69"/>
      <c r="EVI62" s="69"/>
      <c r="EVJ62" s="69"/>
      <c r="EVK62" s="69"/>
      <c r="EVL62" s="69"/>
      <c r="EVM62" s="69"/>
      <c r="EVN62" s="69"/>
      <c r="EVO62" s="69"/>
      <c r="EVP62" s="69"/>
      <c r="EVQ62" s="69"/>
      <c r="EVR62" s="69"/>
      <c r="EVS62" s="69"/>
      <c r="EVT62" s="69"/>
      <c r="EVU62" s="69"/>
      <c r="EVV62" s="69"/>
      <c r="EVW62" s="69"/>
      <c r="EVX62" s="69"/>
      <c r="EVY62" s="69"/>
      <c r="EVZ62" s="69"/>
      <c r="EWA62" s="69"/>
      <c r="EWB62" s="69"/>
      <c r="EWC62" s="69"/>
      <c r="EWD62" s="69"/>
      <c r="EWE62" s="69"/>
      <c r="EWF62" s="69"/>
      <c r="EWG62" s="69"/>
      <c r="EWH62" s="69"/>
      <c r="EWI62" s="69"/>
      <c r="EWJ62" s="69"/>
      <c r="EWK62" s="69"/>
      <c r="EWL62" s="69"/>
      <c r="EWM62" s="69"/>
      <c r="EWN62" s="69"/>
      <c r="EWO62" s="69"/>
      <c r="EWP62" s="69"/>
      <c r="EWQ62" s="69"/>
      <c r="EWR62" s="69"/>
      <c r="EWS62" s="69"/>
      <c r="EWT62" s="69"/>
      <c r="EWU62" s="69"/>
      <c r="EWV62" s="69"/>
      <c r="EWW62" s="69"/>
      <c r="EWX62" s="69"/>
      <c r="EWY62" s="69"/>
      <c r="EWZ62" s="69"/>
      <c r="EXA62" s="69"/>
      <c r="EXB62" s="69"/>
      <c r="EXC62" s="69"/>
      <c r="EXD62" s="69"/>
      <c r="EXE62" s="69"/>
      <c r="EXF62" s="69"/>
      <c r="EXG62" s="69"/>
      <c r="EXH62" s="69"/>
      <c r="EXI62" s="69"/>
      <c r="EXJ62" s="69"/>
      <c r="EXK62" s="69"/>
      <c r="EXL62" s="69"/>
      <c r="EXM62" s="69"/>
      <c r="EXN62" s="69"/>
      <c r="EXO62" s="69"/>
      <c r="EXP62" s="69"/>
      <c r="EXQ62" s="69"/>
      <c r="EXR62" s="69"/>
      <c r="EXS62" s="69"/>
      <c r="EXT62" s="69"/>
      <c r="EXU62" s="69"/>
      <c r="EXV62" s="69"/>
      <c r="EXW62" s="69"/>
      <c r="EXX62" s="69"/>
      <c r="EXY62" s="69"/>
      <c r="EXZ62" s="69"/>
      <c r="EYA62" s="69"/>
      <c r="EYB62" s="69"/>
      <c r="EYC62" s="69"/>
      <c r="EYD62" s="69"/>
      <c r="EYE62" s="69"/>
      <c r="EYF62" s="69"/>
      <c r="EYG62" s="69"/>
      <c r="EYH62" s="69"/>
      <c r="EYI62" s="69"/>
      <c r="EYJ62" s="69"/>
      <c r="EYK62" s="69"/>
      <c r="EYL62" s="69"/>
      <c r="EYM62" s="69"/>
      <c r="EYN62" s="69"/>
      <c r="EYO62" s="69"/>
      <c r="EYP62" s="69"/>
      <c r="EYQ62" s="69"/>
      <c r="EYR62" s="69"/>
      <c r="EYS62" s="69"/>
      <c r="EYT62" s="69"/>
      <c r="EYU62" s="69"/>
      <c r="EYV62" s="69"/>
      <c r="EYW62" s="69"/>
      <c r="EYX62" s="69"/>
      <c r="EYY62" s="69"/>
      <c r="EYZ62" s="69"/>
      <c r="EZA62" s="69"/>
      <c r="EZB62" s="69"/>
      <c r="EZC62" s="69"/>
      <c r="EZD62" s="69"/>
      <c r="EZE62" s="69"/>
      <c r="EZF62" s="69"/>
      <c r="EZG62" s="69"/>
      <c r="EZH62" s="69"/>
      <c r="EZI62" s="69"/>
      <c r="EZJ62" s="69"/>
      <c r="EZK62" s="69"/>
      <c r="EZL62" s="69"/>
      <c r="EZM62" s="69"/>
      <c r="EZN62" s="69"/>
      <c r="EZO62" s="69"/>
      <c r="EZP62" s="69"/>
      <c r="EZQ62" s="69"/>
      <c r="EZR62" s="69"/>
      <c r="EZS62" s="69"/>
      <c r="EZT62" s="69"/>
      <c r="EZU62" s="69"/>
      <c r="EZV62" s="69"/>
      <c r="EZW62" s="69"/>
      <c r="EZX62" s="69"/>
      <c r="EZY62" s="69"/>
      <c r="EZZ62" s="69"/>
      <c r="FAA62" s="69"/>
      <c r="FAB62" s="69"/>
      <c r="FAC62" s="69"/>
      <c r="FAD62" s="69"/>
      <c r="FAE62" s="69"/>
      <c r="FAF62" s="69"/>
      <c r="FAG62" s="69"/>
      <c r="FAH62" s="69"/>
      <c r="FAI62" s="69"/>
      <c r="FAJ62" s="69"/>
      <c r="FAK62" s="69"/>
      <c r="FAL62" s="69"/>
      <c r="FAM62" s="69"/>
      <c r="FAN62" s="69"/>
      <c r="FAO62" s="69"/>
      <c r="FAP62" s="69"/>
      <c r="FAQ62" s="69"/>
      <c r="FAR62" s="69"/>
      <c r="FAS62" s="69"/>
      <c r="FAT62" s="69"/>
      <c r="FAU62" s="69"/>
      <c r="FAV62" s="69"/>
      <c r="FAW62" s="69"/>
      <c r="FAX62" s="69"/>
      <c r="FAY62" s="69"/>
      <c r="FAZ62" s="69"/>
      <c r="FBA62" s="69"/>
      <c r="FBB62" s="69"/>
      <c r="FBC62" s="69"/>
      <c r="FBD62" s="69"/>
      <c r="FBE62" s="69"/>
      <c r="FBF62" s="69"/>
      <c r="FBG62" s="69"/>
      <c r="FBH62" s="69"/>
      <c r="FBI62" s="69"/>
      <c r="FBJ62" s="69"/>
      <c r="FBK62" s="69"/>
      <c r="FBL62" s="69"/>
      <c r="FBM62" s="69"/>
      <c r="FBN62" s="69"/>
      <c r="FBO62" s="69"/>
      <c r="FBP62" s="69"/>
      <c r="FBQ62" s="69"/>
      <c r="FBR62" s="69"/>
      <c r="FBS62" s="69"/>
      <c r="FBT62" s="69"/>
      <c r="FBU62" s="69"/>
      <c r="FBV62" s="69"/>
      <c r="FBW62" s="69"/>
      <c r="FBX62" s="69"/>
      <c r="FBY62" s="69"/>
      <c r="FBZ62" s="69"/>
      <c r="FCA62" s="69"/>
      <c r="FCB62" s="69"/>
      <c r="FCC62" s="69"/>
      <c r="FCD62" s="69"/>
      <c r="FCE62" s="69"/>
      <c r="FCF62" s="69"/>
      <c r="FCG62" s="69"/>
      <c r="FCH62" s="69"/>
      <c r="FCI62" s="69"/>
      <c r="FCJ62" s="69"/>
      <c r="FCK62" s="69"/>
      <c r="FCL62" s="69"/>
      <c r="FCM62" s="69"/>
      <c r="FCN62" s="69"/>
      <c r="FCO62" s="69"/>
      <c r="FCP62" s="69"/>
      <c r="FCQ62" s="69"/>
      <c r="FCR62" s="69"/>
      <c r="FCS62" s="69"/>
      <c r="FCT62" s="69"/>
      <c r="FCU62" s="69"/>
      <c r="FCV62" s="69"/>
      <c r="FCW62" s="69"/>
      <c r="FCX62" s="69"/>
      <c r="FCY62" s="69"/>
      <c r="FCZ62" s="69"/>
      <c r="FDA62" s="69"/>
      <c r="FDB62" s="69"/>
      <c r="FDC62" s="69"/>
      <c r="FDD62" s="69"/>
      <c r="FDE62" s="69"/>
      <c r="FDF62" s="69"/>
      <c r="FDG62" s="69"/>
      <c r="FDH62" s="69"/>
      <c r="FDI62" s="69"/>
      <c r="FDJ62" s="69"/>
      <c r="FDK62" s="69"/>
      <c r="FDL62" s="69"/>
      <c r="FDM62" s="69"/>
      <c r="FDN62" s="69"/>
      <c r="FDO62" s="69"/>
      <c r="FDP62" s="69"/>
      <c r="FDQ62" s="69"/>
      <c r="FDR62" s="69"/>
      <c r="FDS62" s="69"/>
      <c r="FDT62" s="69"/>
      <c r="FDU62" s="69"/>
      <c r="FDV62" s="69"/>
      <c r="FDW62" s="69"/>
      <c r="FDX62" s="69"/>
      <c r="FDY62" s="69"/>
      <c r="FDZ62" s="69"/>
      <c r="FEA62" s="69"/>
      <c r="FEB62" s="69"/>
      <c r="FEC62" s="69"/>
      <c r="FED62" s="69"/>
      <c r="FEE62" s="69"/>
      <c r="FEF62" s="69"/>
      <c r="FEG62" s="69"/>
      <c r="FEH62" s="69"/>
      <c r="FEI62" s="69"/>
      <c r="FEJ62" s="69"/>
      <c r="FEK62" s="69"/>
      <c r="FEL62" s="69"/>
      <c r="FEM62" s="69"/>
      <c r="FEN62" s="69"/>
      <c r="FEO62" s="69"/>
      <c r="FEP62" s="69"/>
      <c r="FEQ62" s="69"/>
      <c r="FER62" s="69"/>
      <c r="FES62" s="69"/>
      <c r="FET62" s="69"/>
      <c r="FEU62" s="69"/>
      <c r="FEV62" s="69"/>
      <c r="FEW62" s="69"/>
      <c r="FEX62" s="69"/>
      <c r="FEY62" s="69"/>
      <c r="FEZ62" s="69"/>
      <c r="FFA62" s="69"/>
      <c r="FFB62" s="69"/>
      <c r="FFC62" s="69"/>
      <c r="FFD62" s="69"/>
      <c r="FFE62" s="69"/>
      <c r="FFF62" s="69"/>
      <c r="FFG62" s="69"/>
      <c r="FFH62" s="69"/>
      <c r="FFI62" s="69"/>
      <c r="FFJ62" s="69"/>
      <c r="FFK62" s="69"/>
      <c r="FFL62" s="69"/>
      <c r="FFM62" s="69"/>
      <c r="FFN62" s="69"/>
      <c r="FFO62" s="69"/>
      <c r="FFP62" s="69"/>
      <c r="FFQ62" s="69"/>
      <c r="FFR62" s="69"/>
      <c r="FFS62" s="69"/>
      <c r="FFT62" s="69"/>
      <c r="FFU62" s="69"/>
      <c r="FFV62" s="69"/>
      <c r="FFW62" s="69"/>
      <c r="FFX62" s="69"/>
      <c r="FFY62" s="69"/>
      <c r="FFZ62" s="69"/>
      <c r="FGA62" s="69"/>
      <c r="FGB62" s="69"/>
      <c r="FGC62" s="69"/>
      <c r="FGD62" s="69"/>
      <c r="FGE62" s="69"/>
      <c r="FGF62" s="69"/>
      <c r="FGG62" s="69"/>
      <c r="FGH62" s="69"/>
      <c r="FGI62" s="69"/>
      <c r="FGJ62" s="69"/>
      <c r="FGK62" s="69"/>
      <c r="FGL62" s="69"/>
      <c r="FGM62" s="69"/>
      <c r="FGN62" s="69"/>
      <c r="FGO62" s="69"/>
      <c r="FGP62" s="69"/>
      <c r="FGQ62" s="69"/>
      <c r="FGR62" s="69"/>
      <c r="FGS62" s="69"/>
      <c r="FGT62" s="69"/>
      <c r="FGU62" s="69"/>
      <c r="FGV62" s="69"/>
      <c r="FGW62" s="69"/>
      <c r="FGX62" s="69"/>
      <c r="FGY62" s="69"/>
      <c r="FGZ62" s="69"/>
      <c r="FHA62" s="69"/>
      <c r="FHB62" s="69"/>
      <c r="FHC62" s="69"/>
      <c r="FHD62" s="69"/>
      <c r="FHE62" s="69"/>
      <c r="FHF62" s="69"/>
      <c r="FHG62" s="69"/>
      <c r="FHH62" s="69"/>
      <c r="FHI62" s="69"/>
      <c r="FHJ62" s="69"/>
      <c r="FHK62" s="69"/>
      <c r="FHL62" s="69"/>
      <c r="FHM62" s="69"/>
      <c r="FHN62" s="69"/>
      <c r="FHO62" s="69"/>
      <c r="FHP62" s="69"/>
      <c r="FHQ62" s="69"/>
      <c r="FHR62" s="69"/>
      <c r="FHS62" s="69"/>
      <c r="FHT62" s="69"/>
      <c r="FHU62" s="69"/>
      <c r="FHV62" s="69"/>
      <c r="FHW62" s="69"/>
      <c r="FHX62" s="69"/>
      <c r="FHY62" s="69"/>
      <c r="FHZ62" s="69"/>
      <c r="FIA62" s="69"/>
      <c r="FIB62" s="69"/>
      <c r="FIC62" s="69"/>
      <c r="FID62" s="69"/>
      <c r="FIE62" s="69"/>
      <c r="FIF62" s="69"/>
      <c r="FIG62" s="69"/>
      <c r="FIH62" s="69"/>
      <c r="FII62" s="69"/>
      <c r="FIJ62" s="69"/>
      <c r="FIK62" s="69"/>
      <c r="FIL62" s="69"/>
      <c r="FIM62" s="69"/>
      <c r="FIN62" s="69"/>
      <c r="FIO62" s="69"/>
      <c r="FIP62" s="69"/>
      <c r="FIQ62" s="69"/>
      <c r="FIR62" s="69"/>
      <c r="FIS62" s="69"/>
      <c r="FIT62" s="69"/>
      <c r="FIU62" s="69"/>
      <c r="FIV62" s="69"/>
      <c r="FIW62" s="69"/>
      <c r="FIX62" s="69"/>
      <c r="FIY62" s="69"/>
      <c r="FIZ62" s="69"/>
      <c r="FJA62" s="69"/>
      <c r="FJB62" s="69"/>
      <c r="FJC62" s="69"/>
      <c r="FJD62" s="69"/>
      <c r="FJE62" s="69"/>
      <c r="FJF62" s="69"/>
      <c r="FJG62" s="69"/>
      <c r="FJH62" s="69"/>
      <c r="FJI62" s="69"/>
      <c r="FJJ62" s="69"/>
      <c r="FJK62" s="69"/>
      <c r="FJL62" s="69"/>
      <c r="FJM62" s="69"/>
      <c r="FJN62" s="69"/>
      <c r="FJO62" s="69"/>
      <c r="FJP62" s="69"/>
      <c r="FJQ62" s="69"/>
      <c r="FJR62" s="69"/>
      <c r="FJS62" s="69"/>
      <c r="FJT62" s="69"/>
      <c r="FJU62" s="69"/>
      <c r="FJV62" s="69"/>
      <c r="FJW62" s="69"/>
      <c r="FJX62" s="69"/>
      <c r="FJY62" s="69"/>
      <c r="FJZ62" s="69"/>
      <c r="FKA62" s="69"/>
      <c r="FKB62" s="69"/>
      <c r="FKC62" s="69"/>
      <c r="FKD62" s="69"/>
      <c r="FKE62" s="69"/>
      <c r="FKF62" s="69"/>
      <c r="FKG62" s="69"/>
      <c r="FKH62" s="69"/>
      <c r="FKI62" s="69"/>
      <c r="FKJ62" s="69"/>
      <c r="FKK62" s="69"/>
      <c r="FKL62" s="69"/>
      <c r="FKM62" s="69"/>
      <c r="FKN62" s="69"/>
      <c r="FKO62" s="69"/>
      <c r="FKP62" s="69"/>
      <c r="FKQ62" s="69"/>
      <c r="FKR62" s="69"/>
      <c r="FKS62" s="69"/>
      <c r="FKT62" s="69"/>
      <c r="FKU62" s="69"/>
      <c r="FKV62" s="69"/>
      <c r="FKW62" s="69"/>
      <c r="FKX62" s="69"/>
      <c r="FKY62" s="69"/>
      <c r="FKZ62" s="69"/>
      <c r="FLA62" s="69"/>
      <c r="FLB62" s="69"/>
      <c r="FLC62" s="69"/>
      <c r="FLD62" s="69"/>
      <c r="FLE62" s="69"/>
      <c r="FLF62" s="69"/>
      <c r="FLG62" s="69"/>
      <c r="FLH62" s="69"/>
      <c r="FLI62" s="69"/>
      <c r="FLJ62" s="69"/>
      <c r="FLK62" s="69"/>
      <c r="FLL62" s="69"/>
      <c r="FLM62" s="69"/>
      <c r="FLN62" s="69"/>
      <c r="FLO62" s="69"/>
      <c r="FLP62" s="69"/>
      <c r="FLQ62" s="69"/>
      <c r="FLR62" s="69"/>
      <c r="FLS62" s="69"/>
      <c r="FLT62" s="69"/>
      <c r="FLU62" s="69"/>
      <c r="FLV62" s="69"/>
      <c r="FLW62" s="69"/>
      <c r="FLX62" s="69"/>
      <c r="FLY62" s="69"/>
      <c r="FLZ62" s="69"/>
      <c r="FMA62" s="69"/>
      <c r="FMB62" s="69"/>
      <c r="FMC62" s="69"/>
      <c r="FMD62" s="69"/>
      <c r="FME62" s="69"/>
      <c r="FMF62" s="69"/>
      <c r="FMG62" s="69"/>
      <c r="FMH62" s="69"/>
      <c r="FMI62" s="69"/>
      <c r="FMJ62" s="69"/>
      <c r="FMK62" s="69"/>
      <c r="FML62" s="69"/>
      <c r="FMM62" s="69"/>
      <c r="FMN62" s="69"/>
      <c r="FMO62" s="69"/>
      <c r="FMP62" s="69"/>
      <c r="FMQ62" s="69"/>
      <c r="FMR62" s="69"/>
      <c r="FMS62" s="69"/>
      <c r="FMT62" s="69"/>
      <c r="FMU62" s="69"/>
      <c r="FMV62" s="69"/>
      <c r="FMW62" s="69"/>
      <c r="FMX62" s="69"/>
      <c r="FMY62" s="69"/>
      <c r="FMZ62" s="69"/>
      <c r="FNA62" s="69"/>
      <c r="FNB62" s="69"/>
      <c r="FNC62" s="69"/>
      <c r="FND62" s="69"/>
      <c r="FNE62" s="69"/>
      <c r="FNF62" s="69"/>
      <c r="FNG62" s="69"/>
      <c r="FNH62" s="69"/>
      <c r="FNI62" s="69"/>
      <c r="FNJ62" s="69"/>
      <c r="FNK62" s="69"/>
      <c r="FNL62" s="69"/>
      <c r="FNM62" s="69"/>
      <c r="FNN62" s="69"/>
      <c r="FNO62" s="69"/>
      <c r="FNP62" s="69"/>
      <c r="FNQ62" s="69"/>
      <c r="FNR62" s="69"/>
      <c r="FNS62" s="69"/>
      <c r="FNT62" s="69"/>
      <c r="FNU62" s="69"/>
      <c r="FNV62" s="69"/>
      <c r="FNW62" s="69"/>
      <c r="FNX62" s="69"/>
      <c r="FNY62" s="69"/>
      <c r="FNZ62" s="69"/>
      <c r="FOA62" s="69"/>
      <c r="FOB62" s="69"/>
      <c r="FOC62" s="69"/>
      <c r="FOD62" s="69"/>
      <c r="FOE62" s="69"/>
      <c r="FOF62" s="69"/>
      <c r="FOG62" s="69"/>
      <c r="FOH62" s="69"/>
      <c r="FOI62" s="69"/>
      <c r="FOJ62" s="69"/>
      <c r="FOK62" s="69"/>
      <c r="FOL62" s="69"/>
      <c r="FOM62" s="69"/>
      <c r="FON62" s="69"/>
      <c r="FOO62" s="69"/>
      <c r="FOP62" s="69"/>
      <c r="FOQ62" s="69"/>
      <c r="FOR62" s="69"/>
      <c r="FOS62" s="69"/>
      <c r="FOT62" s="69"/>
      <c r="FOU62" s="69"/>
      <c r="FOV62" s="69"/>
      <c r="FOW62" s="69"/>
      <c r="FOX62" s="69"/>
      <c r="FOY62" s="69"/>
      <c r="FOZ62" s="69"/>
      <c r="FPA62" s="69"/>
      <c r="FPB62" s="69"/>
      <c r="FPC62" s="69"/>
      <c r="FPD62" s="69"/>
      <c r="FPE62" s="69"/>
      <c r="FPF62" s="69"/>
      <c r="FPG62" s="69"/>
      <c r="FPH62" s="69"/>
      <c r="FPI62" s="69"/>
      <c r="FPJ62" s="69"/>
      <c r="FPK62" s="69"/>
      <c r="FPL62" s="69"/>
      <c r="FPM62" s="69"/>
      <c r="FPN62" s="69"/>
      <c r="FPO62" s="69"/>
      <c r="FPP62" s="69"/>
      <c r="FPQ62" s="69"/>
      <c r="FPR62" s="69"/>
      <c r="FPS62" s="69"/>
      <c r="FPT62" s="69"/>
      <c r="FPU62" s="69"/>
      <c r="FPV62" s="69"/>
      <c r="FPW62" s="69"/>
      <c r="FPX62" s="69"/>
      <c r="FPY62" s="69"/>
      <c r="FPZ62" s="69"/>
      <c r="FQA62" s="69"/>
      <c r="FQB62" s="69"/>
      <c r="FQC62" s="69"/>
      <c r="FQD62" s="69"/>
      <c r="FQE62" s="69"/>
      <c r="FQF62" s="69"/>
      <c r="FQG62" s="69"/>
      <c r="FQH62" s="69"/>
      <c r="FQI62" s="69"/>
      <c r="FQJ62" s="69"/>
      <c r="FQK62" s="69"/>
      <c r="FQL62" s="69"/>
      <c r="FQM62" s="69"/>
      <c r="FQN62" s="69"/>
      <c r="FQO62" s="69"/>
      <c r="FQP62" s="69"/>
      <c r="FQQ62" s="69"/>
      <c r="FQR62" s="69"/>
      <c r="FQS62" s="69"/>
      <c r="FQT62" s="69"/>
      <c r="FQU62" s="69"/>
      <c r="FQV62" s="69"/>
      <c r="FQW62" s="69"/>
      <c r="FQX62" s="69"/>
      <c r="FQY62" s="69"/>
      <c r="FQZ62" s="69"/>
      <c r="FRA62" s="69"/>
      <c r="FRB62" s="69"/>
      <c r="FRC62" s="69"/>
      <c r="FRD62" s="69"/>
      <c r="FRE62" s="69"/>
      <c r="FRF62" s="69"/>
      <c r="FRG62" s="69"/>
      <c r="FRH62" s="69"/>
      <c r="FRI62" s="69"/>
      <c r="FRJ62" s="69"/>
      <c r="FRK62" s="69"/>
      <c r="FRL62" s="69"/>
      <c r="FRM62" s="69"/>
      <c r="FRN62" s="69"/>
      <c r="FRO62" s="69"/>
      <c r="FRP62" s="69"/>
      <c r="FRQ62" s="69"/>
      <c r="FRR62" s="69"/>
      <c r="FRS62" s="69"/>
      <c r="FRT62" s="69"/>
      <c r="FRU62" s="69"/>
      <c r="FRV62" s="69"/>
      <c r="FRW62" s="69"/>
      <c r="FRX62" s="69"/>
      <c r="FRY62" s="69"/>
      <c r="FRZ62" s="69"/>
      <c r="FSA62" s="69"/>
      <c r="FSB62" s="69"/>
      <c r="FSC62" s="69"/>
      <c r="FSD62" s="69"/>
      <c r="FSE62" s="69"/>
      <c r="FSF62" s="69"/>
      <c r="FSG62" s="69"/>
      <c r="FSH62" s="69"/>
      <c r="FSI62" s="69"/>
      <c r="FSJ62" s="69"/>
      <c r="FSK62" s="69"/>
      <c r="FSL62" s="69"/>
      <c r="FSM62" s="69"/>
      <c r="FSN62" s="69"/>
      <c r="FSO62" s="69"/>
      <c r="FSP62" s="69"/>
      <c r="FSQ62" s="69"/>
      <c r="FSR62" s="69"/>
      <c r="FSS62" s="69"/>
      <c r="FST62" s="69"/>
      <c r="FSU62" s="69"/>
      <c r="FSV62" s="69"/>
      <c r="FSW62" s="69"/>
      <c r="FSX62" s="69"/>
      <c r="FSY62" s="69"/>
      <c r="FSZ62" s="69"/>
      <c r="FTA62" s="69"/>
      <c r="FTB62" s="69"/>
      <c r="FTC62" s="69"/>
      <c r="FTD62" s="69"/>
      <c r="FTE62" s="69"/>
      <c r="FTF62" s="69"/>
      <c r="FTG62" s="69"/>
      <c r="FTH62" s="69"/>
      <c r="FTI62" s="69"/>
      <c r="FTJ62" s="69"/>
      <c r="FTK62" s="69"/>
      <c r="FTL62" s="69"/>
      <c r="FTM62" s="69"/>
      <c r="FTN62" s="69"/>
      <c r="FTO62" s="69"/>
      <c r="FTP62" s="69"/>
      <c r="FTQ62" s="69"/>
      <c r="FTR62" s="69"/>
      <c r="FTS62" s="69"/>
      <c r="FTT62" s="69"/>
      <c r="FTU62" s="69"/>
      <c r="FTV62" s="69"/>
      <c r="FTW62" s="69"/>
      <c r="FTX62" s="69"/>
      <c r="FTY62" s="69"/>
      <c r="FTZ62" s="69"/>
      <c r="FUA62" s="69"/>
      <c r="FUB62" s="69"/>
      <c r="FUC62" s="69"/>
      <c r="FUD62" s="69"/>
      <c r="FUE62" s="69"/>
      <c r="FUF62" s="69"/>
      <c r="FUG62" s="69"/>
      <c r="FUH62" s="69"/>
      <c r="FUI62" s="69"/>
      <c r="FUJ62" s="69"/>
      <c r="FUK62" s="69"/>
      <c r="FUL62" s="69"/>
      <c r="FUM62" s="69"/>
      <c r="FUN62" s="69"/>
      <c r="FUO62" s="69"/>
      <c r="FUP62" s="69"/>
      <c r="FUQ62" s="69"/>
      <c r="FUR62" s="69"/>
      <c r="FUS62" s="69"/>
      <c r="FUT62" s="69"/>
      <c r="FUU62" s="69"/>
      <c r="FUV62" s="69"/>
      <c r="FUW62" s="69"/>
      <c r="FUX62" s="69"/>
      <c r="FUY62" s="69"/>
      <c r="FUZ62" s="69"/>
      <c r="FVA62" s="69"/>
      <c r="FVB62" s="69"/>
      <c r="FVC62" s="69"/>
      <c r="FVD62" s="69"/>
      <c r="FVE62" s="69"/>
      <c r="FVF62" s="69"/>
      <c r="FVG62" s="69"/>
      <c r="FVH62" s="69"/>
      <c r="FVI62" s="69"/>
      <c r="FVJ62" s="69"/>
      <c r="FVK62" s="69"/>
      <c r="FVL62" s="69"/>
      <c r="FVM62" s="69"/>
      <c r="FVN62" s="69"/>
      <c r="FVO62" s="69"/>
      <c r="FVP62" s="69"/>
      <c r="FVQ62" s="69"/>
      <c r="FVR62" s="69"/>
      <c r="FVS62" s="69"/>
      <c r="FVT62" s="69"/>
      <c r="FVU62" s="69"/>
      <c r="FVV62" s="69"/>
      <c r="FVW62" s="69"/>
      <c r="FVX62" s="69"/>
      <c r="FVY62" s="69"/>
      <c r="FVZ62" s="69"/>
      <c r="FWA62" s="69"/>
      <c r="FWB62" s="69"/>
      <c r="FWC62" s="69"/>
      <c r="FWD62" s="69"/>
      <c r="FWE62" s="69"/>
      <c r="FWF62" s="69"/>
      <c r="FWG62" s="69"/>
      <c r="FWH62" s="69"/>
      <c r="FWI62" s="69"/>
      <c r="FWJ62" s="69"/>
      <c r="FWK62" s="69"/>
      <c r="FWL62" s="69"/>
      <c r="FWM62" s="69"/>
      <c r="FWN62" s="69"/>
      <c r="FWO62" s="69"/>
      <c r="FWP62" s="69"/>
      <c r="FWQ62" s="69"/>
      <c r="FWR62" s="69"/>
      <c r="FWS62" s="69"/>
      <c r="FWT62" s="69"/>
      <c r="FWU62" s="69"/>
      <c r="FWV62" s="69"/>
      <c r="FWW62" s="69"/>
      <c r="FWX62" s="69"/>
      <c r="FWY62" s="69"/>
      <c r="FWZ62" s="69"/>
      <c r="FXA62" s="69"/>
      <c r="FXB62" s="69"/>
      <c r="FXC62" s="69"/>
      <c r="FXD62" s="69"/>
      <c r="FXE62" s="69"/>
      <c r="FXF62" s="69"/>
      <c r="FXG62" s="69"/>
      <c r="FXH62" s="69"/>
      <c r="FXI62" s="69"/>
      <c r="FXJ62" s="69"/>
      <c r="FXK62" s="69"/>
      <c r="FXL62" s="69"/>
      <c r="FXM62" s="69"/>
      <c r="FXN62" s="69"/>
      <c r="FXO62" s="69"/>
      <c r="FXP62" s="69"/>
      <c r="FXQ62" s="69"/>
      <c r="FXR62" s="69"/>
      <c r="FXS62" s="69"/>
      <c r="FXT62" s="69"/>
      <c r="FXU62" s="69"/>
      <c r="FXV62" s="69"/>
      <c r="FXW62" s="69"/>
      <c r="FXX62" s="69"/>
      <c r="FXY62" s="69"/>
      <c r="FXZ62" s="69"/>
      <c r="FYA62" s="69"/>
      <c r="FYB62" s="69"/>
      <c r="FYC62" s="69"/>
      <c r="FYD62" s="69"/>
      <c r="FYE62" s="69"/>
      <c r="FYF62" s="69"/>
      <c r="FYG62" s="69"/>
      <c r="FYH62" s="69"/>
      <c r="FYI62" s="69"/>
      <c r="FYJ62" s="69"/>
      <c r="FYK62" s="69"/>
      <c r="FYL62" s="69"/>
      <c r="FYM62" s="69"/>
      <c r="FYN62" s="69"/>
      <c r="FYO62" s="69"/>
      <c r="FYP62" s="69"/>
      <c r="FYQ62" s="69"/>
      <c r="FYR62" s="69"/>
      <c r="FYS62" s="69"/>
      <c r="FYT62" s="69"/>
      <c r="FYU62" s="69"/>
      <c r="FYV62" s="69"/>
      <c r="FYW62" s="69"/>
      <c r="FYX62" s="69"/>
      <c r="FYY62" s="69"/>
      <c r="FYZ62" s="69"/>
      <c r="FZA62" s="69"/>
      <c r="FZB62" s="69"/>
      <c r="FZC62" s="69"/>
      <c r="FZD62" s="69"/>
      <c r="FZE62" s="69"/>
      <c r="FZF62" s="69"/>
      <c r="FZG62" s="69"/>
      <c r="FZH62" s="69"/>
      <c r="FZI62" s="69"/>
      <c r="FZJ62" s="69"/>
      <c r="FZK62" s="69"/>
      <c r="FZL62" s="69"/>
      <c r="FZM62" s="69"/>
      <c r="FZN62" s="69"/>
      <c r="FZO62" s="69"/>
      <c r="FZP62" s="69"/>
      <c r="FZQ62" s="69"/>
      <c r="FZR62" s="69"/>
      <c r="FZS62" s="69"/>
      <c r="FZT62" s="69"/>
      <c r="FZU62" s="69"/>
      <c r="FZV62" s="69"/>
      <c r="FZW62" s="69"/>
      <c r="FZX62" s="69"/>
      <c r="FZY62" s="69"/>
      <c r="FZZ62" s="69"/>
      <c r="GAA62" s="69"/>
      <c r="GAB62" s="69"/>
      <c r="GAC62" s="69"/>
      <c r="GAD62" s="69"/>
      <c r="GAE62" s="69"/>
      <c r="GAF62" s="69"/>
      <c r="GAG62" s="69"/>
      <c r="GAH62" s="69"/>
      <c r="GAI62" s="69"/>
      <c r="GAJ62" s="69"/>
      <c r="GAK62" s="69"/>
      <c r="GAL62" s="69"/>
      <c r="GAM62" s="69"/>
      <c r="GAN62" s="69"/>
      <c r="GAO62" s="69"/>
      <c r="GAP62" s="69"/>
      <c r="GAQ62" s="69"/>
      <c r="GAR62" s="69"/>
      <c r="GAS62" s="69"/>
      <c r="GAT62" s="69"/>
      <c r="GAU62" s="69"/>
      <c r="GAV62" s="69"/>
      <c r="GAW62" s="69"/>
      <c r="GAX62" s="69"/>
      <c r="GAY62" s="69"/>
      <c r="GAZ62" s="69"/>
      <c r="GBA62" s="69"/>
      <c r="GBB62" s="69"/>
      <c r="GBC62" s="69"/>
      <c r="GBD62" s="69"/>
      <c r="GBE62" s="69"/>
      <c r="GBF62" s="69"/>
      <c r="GBG62" s="69"/>
      <c r="GBH62" s="69"/>
      <c r="GBI62" s="69"/>
      <c r="GBJ62" s="69"/>
      <c r="GBK62" s="69"/>
      <c r="GBL62" s="69"/>
      <c r="GBM62" s="69"/>
      <c r="GBN62" s="69"/>
      <c r="GBO62" s="69"/>
      <c r="GBP62" s="69"/>
      <c r="GBQ62" s="69"/>
      <c r="GBR62" s="69"/>
      <c r="GBS62" s="69"/>
      <c r="GBT62" s="69"/>
      <c r="GBU62" s="69"/>
      <c r="GBV62" s="69"/>
      <c r="GBW62" s="69"/>
      <c r="GBX62" s="69"/>
      <c r="GBY62" s="69"/>
      <c r="GBZ62" s="69"/>
      <c r="GCA62" s="69"/>
      <c r="GCB62" s="69"/>
      <c r="GCC62" s="69"/>
      <c r="GCD62" s="69"/>
      <c r="GCE62" s="69"/>
      <c r="GCF62" s="69"/>
      <c r="GCG62" s="69"/>
      <c r="GCH62" s="69"/>
      <c r="GCI62" s="69"/>
      <c r="GCJ62" s="69"/>
      <c r="GCK62" s="69"/>
      <c r="GCL62" s="69"/>
      <c r="GCM62" s="69"/>
      <c r="GCN62" s="69"/>
      <c r="GCO62" s="69"/>
      <c r="GCP62" s="69"/>
      <c r="GCQ62" s="69"/>
      <c r="GCR62" s="69"/>
      <c r="GCS62" s="69"/>
      <c r="GCT62" s="69"/>
      <c r="GCU62" s="69"/>
      <c r="GCV62" s="69"/>
      <c r="GCW62" s="69"/>
      <c r="GCX62" s="69"/>
      <c r="GCY62" s="69"/>
      <c r="GCZ62" s="69"/>
      <c r="GDA62" s="69"/>
      <c r="GDB62" s="69"/>
      <c r="GDC62" s="69"/>
      <c r="GDD62" s="69"/>
      <c r="GDE62" s="69"/>
      <c r="GDF62" s="69"/>
      <c r="GDG62" s="69"/>
      <c r="GDH62" s="69"/>
      <c r="GDI62" s="69"/>
      <c r="GDJ62" s="69"/>
      <c r="GDK62" s="69"/>
      <c r="GDL62" s="69"/>
      <c r="GDM62" s="69"/>
      <c r="GDN62" s="69"/>
      <c r="GDO62" s="69"/>
      <c r="GDP62" s="69"/>
      <c r="GDQ62" s="69"/>
      <c r="GDR62" s="69"/>
      <c r="GDS62" s="69"/>
      <c r="GDT62" s="69"/>
      <c r="GDU62" s="69"/>
      <c r="GDV62" s="69"/>
      <c r="GDW62" s="69"/>
      <c r="GDX62" s="69"/>
      <c r="GDY62" s="69"/>
      <c r="GDZ62" s="69"/>
      <c r="GEA62" s="69"/>
      <c r="GEB62" s="69"/>
      <c r="GEC62" s="69"/>
      <c r="GED62" s="69"/>
      <c r="GEE62" s="69"/>
      <c r="GEF62" s="69"/>
      <c r="GEG62" s="69"/>
      <c r="GEH62" s="69"/>
      <c r="GEI62" s="69"/>
      <c r="GEJ62" s="69"/>
      <c r="GEK62" s="69"/>
      <c r="GEL62" s="69"/>
      <c r="GEM62" s="69"/>
      <c r="GEN62" s="69"/>
      <c r="GEO62" s="69"/>
      <c r="GEP62" s="69"/>
      <c r="GEQ62" s="69"/>
      <c r="GER62" s="69"/>
      <c r="GES62" s="69"/>
      <c r="GET62" s="69"/>
      <c r="GEU62" s="69"/>
      <c r="GEV62" s="69"/>
      <c r="GEW62" s="69"/>
      <c r="GEX62" s="69"/>
      <c r="GEY62" s="69"/>
      <c r="GEZ62" s="69"/>
      <c r="GFA62" s="69"/>
      <c r="GFB62" s="69"/>
      <c r="GFC62" s="69"/>
      <c r="GFD62" s="69"/>
      <c r="GFE62" s="69"/>
      <c r="GFF62" s="69"/>
      <c r="GFG62" s="69"/>
      <c r="GFH62" s="69"/>
      <c r="GFI62" s="69"/>
      <c r="GFJ62" s="69"/>
      <c r="GFK62" s="69"/>
      <c r="GFL62" s="69"/>
      <c r="GFM62" s="69"/>
      <c r="GFN62" s="69"/>
      <c r="GFO62" s="69"/>
      <c r="GFP62" s="69"/>
      <c r="GFQ62" s="69"/>
      <c r="GFR62" s="69"/>
      <c r="GFS62" s="69"/>
      <c r="GFT62" s="69"/>
      <c r="GFU62" s="69"/>
      <c r="GFV62" s="69"/>
      <c r="GFW62" s="69"/>
      <c r="GFX62" s="69"/>
      <c r="GFY62" s="69"/>
      <c r="GFZ62" s="69"/>
      <c r="GGA62" s="69"/>
      <c r="GGB62" s="69"/>
      <c r="GGC62" s="69"/>
      <c r="GGD62" s="69"/>
      <c r="GGE62" s="69"/>
      <c r="GGF62" s="69"/>
      <c r="GGG62" s="69"/>
      <c r="GGH62" s="69"/>
      <c r="GGI62" s="69"/>
      <c r="GGJ62" s="69"/>
      <c r="GGK62" s="69"/>
      <c r="GGL62" s="69"/>
      <c r="GGM62" s="69"/>
      <c r="GGN62" s="69"/>
      <c r="GGO62" s="69"/>
      <c r="GGP62" s="69"/>
      <c r="GGQ62" s="69"/>
      <c r="GGR62" s="69"/>
      <c r="GGS62" s="69"/>
      <c r="GGT62" s="69"/>
      <c r="GGU62" s="69"/>
      <c r="GGV62" s="69"/>
      <c r="GGW62" s="69"/>
      <c r="GGX62" s="69"/>
      <c r="GGY62" s="69"/>
      <c r="GGZ62" s="69"/>
      <c r="GHA62" s="69"/>
      <c r="GHB62" s="69"/>
      <c r="GHC62" s="69"/>
      <c r="GHD62" s="69"/>
      <c r="GHE62" s="69"/>
      <c r="GHF62" s="69"/>
      <c r="GHG62" s="69"/>
      <c r="GHH62" s="69"/>
      <c r="GHI62" s="69"/>
      <c r="GHJ62" s="69"/>
      <c r="GHK62" s="69"/>
      <c r="GHL62" s="69"/>
      <c r="GHM62" s="69"/>
      <c r="GHN62" s="69"/>
      <c r="GHO62" s="69"/>
      <c r="GHP62" s="69"/>
      <c r="GHQ62" s="69"/>
      <c r="GHR62" s="69"/>
      <c r="GHS62" s="69"/>
      <c r="GHT62" s="69"/>
      <c r="GHU62" s="69"/>
      <c r="GHV62" s="69"/>
      <c r="GHW62" s="69"/>
      <c r="GHX62" s="69"/>
      <c r="GHY62" s="69"/>
      <c r="GHZ62" s="69"/>
      <c r="GIA62" s="69"/>
      <c r="GIB62" s="69"/>
      <c r="GIC62" s="69"/>
      <c r="GID62" s="69"/>
      <c r="GIE62" s="69"/>
      <c r="GIF62" s="69"/>
      <c r="GIG62" s="69"/>
      <c r="GIH62" s="69"/>
      <c r="GII62" s="69"/>
      <c r="GIJ62" s="69"/>
      <c r="GIK62" s="69"/>
      <c r="GIL62" s="69"/>
      <c r="GIM62" s="69"/>
      <c r="GIN62" s="69"/>
      <c r="GIO62" s="69"/>
      <c r="GIP62" s="69"/>
      <c r="GIQ62" s="69"/>
      <c r="GIR62" s="69"/>
      <c r="GIS62" s="69"/>
      <c r="GIT62" s="69"/>
      <c r="GIU62" s="69"/>
      <c r="GIV62" s="69"/>
      <c r="GIW62" s="69"/>
      <c r="GIX62" s="69"/>
      <c r="GIY62" s="69"/>
      <c r="GIZ62" s="69"/>
      <c r="GJA62" s="69"/>
      <c r="GJB62" s="69"/>
      <c r="GJC62" s="69"/>
      <c r="GJD62" s="69"/>
      <c r="GJE62" s="69"/>
      <c r="GJF62" s="69"/>
      <c r="GJG62" s="69"/>
      <c r="GJH62" s="69"/>
      <c r="GJI62" s="69"/>
      <c r="GJJ62" s="69"/>
      <c r="GJK62" s="69"/>
      <c r="GJL62" s="69"/>
      <c r="GJM62" s="69"/>
      <c r="GJN62" s="69"/>
      <c r="GJO62" s="69"/>
      <c r="GJP62" s="69"/>
      <c r="GJQ62" s="69"/>
      <c r="GJR62" s="69"/>
      <c r="GJS62" s="69"/>
      <c r="GJT62" s="69"/>
      <c r="GJU62" s="69"/>
      <c r="GJV62" s="69"/>
      <c r="GJW62" s="69"/>
      <c r="GJX62" s="69"/>
      <c r="GJY62" s="69"/>
      <c r="GJZ62" s="69"/>
      <c r="GKA62" s="69"/>
      <c r="GKB62" s="69"/>
      <c r="GKC62" s="69"/>
      <c r="GKD62" s="69"/>
      <c r="GKE62" s="69"/>
      <c r="GKF62" s="69"/>
      <c r="GKG62" s="69"/>
      <c r="GKH62" s="69"/>
      <c r="GKI62" s="69"/>
      <c r="GKJ62" s="69"/>
      <c r="GKK62" s="69"/>
      <c r="GKL62" s="69"/>
      <c r="GKM62" s="69"/>
      <c r="GKN62" s="69"/>
      <c r="GKO62" s="69"/>
      <c r="GKP62" s="69"/>
      <c r="GKQ62" s="69"/>
      <c r="GKR62" s="69"/>
      <c r="GKS62" s="69"/>
      <c r="GKT62" s="69"/>
      <c r="GKU62" s="69"/>
      <c r="GKV62" s="69"/>
      <c r="GKW62" s="69"/>
      <c r="GKX62" s="69"/>
      <c r="GKY62" s="69"/>
      <c r="GKZ62" s="69"/>
      <c r="GLA62" s="69"/>
      <c r="GLB62" s="69"/>
      <c r="GLC62" s="69"/>
      <c r="GLD62" s="69"/>
      <c r="GLE62" s="69"/>
      <c r="GLF62" s="69"/>
      <c r="GLG62" s="69"/>
      <c r="GLH62" s="69"/>
      <c r="GLI62" s="69"/>
      <c r="GLJ62" s="69"/>
      <c r="GLK62" s="69"/>
      <c r="GLL62" s="69"/>
      <c r="GLM62" s="69"/>
      <c r="GLN62" s="69"/>
      <c r="GLO62" s="69"/>
      <c r="GLP62" s="69"/>
      <c r="GLQ62" s="69"/>
      <c r="GLR62" s="69"/>
      <c r="GLS62" s="69"/>
      <c r="GLT62" s="69"/>
      <c r="GLU62" s="69"/>
      <c r="GLV62" s="69"/>
      <c r="GLW62" s="69"/>
      <c r="GLX62" s="69"/>
      <c r="GLY62" s="69"/>
      <c r="GLZ62" s="69"/>
      <c r="GMA62" s="69"/>
      <c r="GMB62" s="69"/>
      <c r="GMC62" s="69"/>
      <c r="GMD62" s="69"/>
      <c r="GME62" s="69"/>
      <c r="GMF62" s="69"/>
      <c r="GMG62" s="69"/>
      <c r="GMH62" s="69"/>
      <c r="GMI62" s="69"/>
      <c r="GMJ62" s="69"/>
      <c r="GMK62" s="69"/>
      <c r="GML62" s="69"/>
      <c r="GMM62" s="69"/>
      <c r="GMN62" s="69"/>
      <c r="GMO62" s="69"/>
      <c r="GMP62" s="69"/>
      <c r="GMQ62" s="69"/>
      <c r="GMR62" s="69"/>
      <c r="GMS62" s="69"/>
      <c r="GMT62" s="69"/>
      <c r="GMU62" s="69"/>
      <c r="GMV62" s="69"/>
      <c r="GMW62" s="69"/>
      <c r="GMX62" s="69"/>
      <c r="GMY62" s="69"/>
      <c r="GMZ62" s="69"/>
      <c r="GNA62" s="69"/>
      <c r="GNB62" s="69"/>
      <c r="GNC62" s="69"/>
      <c r="GND62" s="69"/>
      <c r="GNE62" s="69"/>
      <c r="GNF62" s="69"/>
      <c r="GNG62" s="69"/>
      <c r="GNH62" s="69"/>
      <c r="GNI62" s="69"/>
      <c r="GNJ62" s="69"/>
      <c r="GNK62" s="69"/>
      <c r="GNL62" s="69"/>
      <c r="GNM62" s="69"/>
      <c r="GNN62" s="69"/>
      <c r="GNO62" s="69"/>
      <c r="GNP62" s="69"/>
      <c r="GNQ62" s="69"/>
      <c r="GNR62" s="69"/>
      <c r="GNS62" s="69"/>
      <c r="GNT62" s="69"/>
      <c r="GNU62" s="69"/>
      <c r="GNV62" s="69"/>
      <c r="GNW62" s="69"/>
      <c r="GNX62" s="69"/>
      <c r="GNY62" s="69"/>
      <c r="GNZ62" s="69"/>
      <c r="GOA62" s="69"/>
      <c r="GOB62" s="69"/>
      <c r="GOC62" s="69"/>
      <c r="GOD62" s="69"/>
      <c r="GOE62" s="69"/>
      <c r="GOF62" s="69"/>
      <c r="GOG62" s="69"/>
      <c r="GOH62" s="69"/>
      <c r="GOI62" s="69"/>
      <c r="GOJ62" s="69"/>
      <c r="GOK62" s="69"/>
      <c r="GOL62" s="69"/>
      <c r="GOM62" s="69"/>
      <c r="GON62" s="69"/>
      <c r="GOO62" s="69"/>
      <c r="GOP62" s="69"/>
      <c r="GOQ62" s="69"/>
      <c r="GOR62" s="69"/>
      <c r="GOS62" s="69"/>
      <c r="GOT62" s="69"/>
      <c r="GOU62" s="69"/>
      <c r="GOV62" s="69"/>
      <c r="GOW62" s="69"/>
      <c r="GOX62" s="69"/>
      <c r="GOY62" s="69"/>
      <c r="GOZ62" s="69"/>
      <c r="GPA62" s="69"/>
      <c r="GPB62" s="69"/>
      <c r="GPC62" s="69"/>
      <c r="GPD62" s="69"/>
      <c r="GPE62" s="69"/>
      <c r="GPF62" s="69"/>
      <c r="GPG62" s="69"/>
      <c r="GPH62" s="69"/>
      <c r="GPI62" s="69"/>
      <c r="GPJ62" s="69"/>
      <c r="GPK62" s="69"/>
      <c r="GPL62" s="69"/>
      <c r="GPM62" s="69"/>
      <c r="GPN62" s="69"/>
      <c r="GPO62" s="69"/>
      <c r="GPP62" s="69"/>
      <c r="GPQ62" s="69"/>
      <c r="GPR62" s="69"/>
      <c r="GPS62" s="69"/>
      <c r="GPT62" s="69"/>
      <c r="GPU62" s="69"/>
      <c r="GPV62" s="69"/>
      <c r="GPW62" s="69"/>
      <c r="GPX62" s="69"/>
      <c r="GPY62" s="69"/>
      <c r="GPZ62" s="69"/>
      <c r="GQA62" s="69"/>
      <c r="GQB62" s="69"/>
      <c r="GQC62" s="69"/>
      <c r="GQD62" s="69"/>
      <c r="GQE62" s="69"/>
      <c r="GQF62" s="69"/>
      <c r="GQG62" s="69"/>
      <c r="GQH62" s="69"/>
      <c r="GQI62" s="69"/>
      <c r="GQJ62" s="69"/>
      <c r="GQK62" s="69"/>
      <c r="GQL62" s="69"/>
      <c r="GQM62" s="69"/>
      <c r="GQN62" s="69"/>
      <c r="GQO62" s="69"/>
      <c r="GQP62" s="69"/>
      <c r="GQQ62" s="69"/>
      <c r="GQR62" s="69"/>
      <c r="GQS62" s="69"/>
      <c r="GQT62" s="69"/>
      <c r="GQU62" s="69"/>
      <c r="GQV62" s="69"/>
      <c r="GQW62" s="69"/>
      <c r="GQX62" s="69"/>
      <c r="GQY62" s="69"/>
      <c r="GQZ62" s="69"/>
      <c r="GRA62" s="69"/>
      <c r="GRB62" s="69"/>
      <c r="GRC62" s="69"/>
      <c r="GRD62" s="69"/>
      <c r="GRE62" s="69"/>
      <c r="GRF62" s="69"/>
      <c r="GRG62" s="69"/>
      <c r="GRH62" s="69"/>
      <c r="GRI62" s="69"/>
      <c r="GRJ62" s="69"/>
      <c r="GRK62" s="69"/>
      <c r="GRL62" s="69"/>
      <c r="GRM62" s="69"/>
      <c r="GRN62" s="69"/>
      <c r="GRO62" s="69"/>
      <c r="GRP62" s="69"/>
      <c r="GRQ62" s="69"/>
      <c r="GRR62" s="69"/>
      <c r="GRS62" s="69"/>
      <c r="GRT62" s="69"/>
      <c r="GRU62" s="69"/>
      <c r="GRV62" s="69"/>
      <c r="GRW62" s="69"/>
      <c r="GRX62" s="69"/>
      <c r="GRY62" s="69"/>
      <c r="GRZ62" s="69"/>
      <c r="GSA62" s="69"/>
      <c r="GSB62" s="69"/>
      <c r="GSC62" s="69"/>
      <c r="GSD62" s="69"/>
      <c r="GSE62" s="69"/>
      <c r="GSF62" s="69"/>
      <c r="GSG62" s="69"/>
      <c r="GSH62" s="69"/>
      <c r="GSI62" s="69"/>
      <c r="GSJ62" s="69"/>
      <c r="GSK62" s="69"/>
      <c r="GSL62" s="69"/>
      <c r="GSM62" s="69"/>
      <c r="GSN62" s="69"/>
      <c r="GSO62" s="69"/>
      <c r="GSP62" s="69"/>
      <c r="GSQ62" s="69"/>
      <c r="GSR62" s="69"/>
      <c r="GSS62" s="69"/>
      <c r="GST62" s="69"/>
      <c r="GSU62" s="69"/>
      <c r="GSV62" s="69"/>
      <c r="GSW62" s="69"/>
      <c r="GSX62" s="69"/>
      <c r="GSY62" s="69"/>
      <c r="GSZ62" s="69"/>
      <c r="GTA62" s="69"/>
      <c r="GTB62" s="69"/>
      <c r="GTC62" s="69"/>
      <c r="GTD62" s="69"/>
      <c r="GTE62" s="69"/>
      <c r="GTF62" s="69"/>
      <c r="GTG62" s="69"/>
      <c r="GTH62" s="69"/>
      <c r="GTI62" s="69"/>
      <c r="GTJ62" s="69"/>
      <c r="GTK62" s="69"/>
      <c r="GTL62" s="69"/>
      <c r="GTM62" s="69"/>
      <c r="GTN62" s="69"/>
      <c r="GTO62" s="69"/>
      <c r="GTP62" s="69"/>
      <c r="GTQ62" s="69"/>
      <c r="GTR62" s="69"/>
      <c r="GTS62" s="69"/>
      <c r="GTT62" s="69"/>
      <c r="GTU62" s="69"/>
      <c r="GTV62" s="69"/>
      <c r="GTW62" s="69"/>
      <c r="GTX62" s="69"/>
      <c r="GTY62" s="69"/>
      <c r="GTZ62" s="69"/>
      <c r="GUA62" s="69"/>
      <c r="GUB62" s="69"/>
      <c r="GUC62" s="69"/>
      <c r="GUD62" s="69"/>
      <c r="GUE62" s="69"/>
      <c r="GUF62" s="69"/>
      <c r="GUG62" s="69"/>
      <c r="GUH62" s="69"/>
      <c r="GUI62" s="69"/>
      <c r="GUJ62" s="69"/>
      <c r="GUK62" s="69"/>
      <c r="GUL62" s="69"/>
      <c r="GUM62" s="69"/>
      <c r="GUN62" s="69"/>
      <c r="GUO62" s="69"/>
      <c r="GUP62" s="69"/>
      <c r="GUQ62" s="69"/>
      <c r="GUR62" s="69"/>
      <c r="GUS62" s="69"/>
      <c r="GUT62" s="69"/>
      <c r="GUU62" s="69"/>
      <c r="GUV62" s="69"/>
      <c r="GUW62" s="69"/>
      <c r="GUX62" s="69"/>
      <c r="GUY62" s="69"/>
      <c r="GUZ62" s="69"/>
      <c r="GVA62" s="69"/>
      <c r="GVB62" s="69"/>
      <c r="GVC62" s="69"/>
      <c r="GVD62" s="69"/>
      <c r="GVE62" s="69"/>
      <c r="GVF62" s="69"/>
      <c r="GVG62" s="69"/>
      <c r="GVH62" s="69"/>
      <c r="GVI62" s="69"/>
      <c r="GVJ62" s="69"/>
      <c r="GVK62" s="69"/>
      <c r="GVL62" s="69"/>
      <c r="GVM62" s="69"/>
      <c r="GVN62" s="69"/>
      <c r="GVO62" s="69"/>
      <c r="GVP62" s="69"/>
      <c r="GVQ62" s="69"/>
      <c r="GVR62" s="69"/>
      <c r="GVS62" s="69"/>
      <c r="GVT62" s="69"/>
      <c r="GVU62" s="69"/>
      <c r="GVV62" s="69"/>
      <c r="GVW62" s="69"/>
      <c r="GVX62" s="69"/>
      <c r="GVY62" s="69"/>
      <c r="GVZ62" s="69"/>
      <c r="GWA62" s="69"/>
      <c r="GWB62" s="69"/>
      <c r="GWC62" s="69"/>
      <c r="GWD62" s="69"/>
      <c r="GWE62" s="69"/>
      <c r="GWF62" s="69"/>
      <c r="GWG62" s="69"/>
      <c r="GWH62" s="69"/>
      <c r="GWI62" s="69"/>
      <c r="GWJ62" s="69"/>
      <c r="GWK62" s="69"/>
      <c r="GWL62" s="69"/>
      <c r="GWM62" s="69"/>
      <c r="GWN62" s="69"/>
      <c r="GWO62" s="69"/>
      <c r="GWP62" s="69"/>
      <c r="GWQ62" s="69"/>
      <c r="GWR62" s="69"/>
      <c r="GWS62" s="69"/>
      <c r="GWT62" s="69"/>
      <c r="GWU62" s="69"/>
      <c r="GWV62" s="69"/>
      <c r="GWW62" s="69"/>
      <c r="GWX62" s="69"/>
      <c r="GWY62" s="69"/>
      <c r="GWZ62" s="69"/>
      <c r="GXA62" s="69"/>
      <c r="GXB62" s="69"/>
      <c r="GXC62" s="69"/>
      <c r="GXD62" s="69"/>
      <c r="GXE62" s="69"/>
      <c r="GXF62" s="69"/>
      <c r="GXG62" s="69"/>
      <c r="GXH62" s="69"/>
      <c r="GXI62" s="69"/>
      <c r="GXJ62" s="69"/>
      <c r="GXK62" s="69"/>
      <c r="GXL62" s="69"/>
      <c r="GXM62" s="69"/>
      <c r="GXN62" s="69"/>
      <c r="GXO62" s="69"/>
      <c r="GXP62" s="69"/>
      <c r="GXQ62" s="69"/>
      <c r="GXR62" s="69"/>
      <c r="GXS62" s="69"/>
      <c r="GXT62" s="69"/>
      <c r="GXU62" s="69"/>
      <c r="GXV62" s="69"/>
      <c r="GXW62" s="69"/>
      <c r="GXX62" s="69"/>
      <c r="GXY62" s="69"/>
      <c r="GXZ62" s="69"/>
      <c r="GYA62" s="69"/>
      <c r="GYB62" s="69"/>
      <c r="GYC62" s="69"/>
      <c r="GYD62" s="69"/>
      <c r="GYE62" s="69"/>
      <c r="GYF62" s="69"/>
      <c r="GYG62" s="69"/>
      <c r="GYH62" s="69"/>
      <c r="GYI62" s="69"/>
      <c r="GYJ62" s="69"/>
      <c r="GYK62" s="69"/>
      <c r="GYL62" s="69"/>
      <c r="GYM62" s="69"/>
      <c r="GYN62" s="69"/>
      <c r="GYO62" s="69"/>
      <c r="GYP62" s="69"/>
      <c r="GYQ62" s="69"/>
      <c r="GYR62" s="69"/>
      <c r="GYS62" s="69"/>
      <c r="GYT62" s="69"/>
      <c r="GYU62" s="69"/>
      <c r="GYV62" s="69"/>
      <c r="GYW62" s="69"/>
      <c r="GYX62" s="69"/>
      <c r="GYY62" s="69"/>
      <c r="GYZ62" s="69"/>
      <c r="GZA62" s="69"/>
      <c r="GZB62" s="69"/>
      <c r="GZC62" s="69"/>
      <c r="GZD62" s="69"/>
      <c r="GZE62" s="69"/>
      <c r="GZF62" s="69"/>
      <c r="GZG62" s="69"/>
      <c r="GZH62" s="69"/>
      <c r="GZI62" s="69"/>
      <c r="GZJ62" s="69"/>
      <c r="GZK62" s="69"/>
      <c r="GZL62" s="69"/>
      <c r="GZM62" s="69"/>
      <c r="GZN62" s="69"/>
      <c r="GZO62" s="69"/>
      <c r="GZP62" s="69"/>
      <c r="GZQ62" s="69"/>
      <c r="GZR62" s="69"/>
      <c r="GZS62" s="69"/>
      <c r="GZT62" s="69"/>
      <c r="GZU62" s="69"/>
      <c r="GZV62" s="69"/>
      <c r="GZW62" s="69"/>
      <c r="GZX62" s="69"/>
      <c r="GZY62" s="69"/>
      <c r="GZZ62" s="69"/>
      <c r="HAA62" s="69"/>
      <c r="HAB62" s="69"/>
      <c r="HAC62" s="69"/>
      <c r="HAD62" s="69"/>
      <c r="HAE62" s="69"/>
      <c r="HAF62" s="69"/>
      <c r="HAG62" s="69"/>
      <c r="HAH62" s="69"/>
      <c r="HAI62" s="69"/>
      <c r="HAJ62" s="69"/>
      <c r="HAK62" s="69"/>
      <c r="HAL62" s="69"/>
      <c r="HAM62" s="69"/>
      <c r="HAN62" s="69"/>
      <c r="HAO62" s="69"/>
      <c r="HAP62" s="69"/>
      <c r="HAQ62" s="69"/>
      <c r="HAR62" s="69"/>
      <c r="HAS62" s="69"/>
      <c r="HAT62" s="69"/>
      <c r="HAU62" s="69"/>
      <c r="HAV62" s="69"/>
      <c r="HAW62" s="69"/>
      <c r="HAX62" s="69"/>
      <c r="HAY62" s="69"/>
      <c r="HAZ62" s="69"/>
      <c r="HBA62" s="69"/>
      <c r="HBB62" s="69"/>
      <c r="HBC62" s="69"/>
      <c r="HBD62" s="69"/>
      <c r="HBE62" s="69"/>
      <c r="HBF62" s="69"/>
      <c r="HBG62" s="69"/>
      <c r="HBH62" s="69"/>
      <c r="HBI62" s="69"/>
      <c r="HBJ62" s="69"/>
      <c r="HBK62" s="69"/>
      <c r="HBL62" s="69"/>
      <c r="HBM62" s="69"/>
      <c r="HBN62" s="69"/>
      <c r="HBO62" s="69"/>
      <c r="HBP62" s="69"/>
      <c r="HBQ62" s="69"/>
      <c r="HBR62" s="69"/>
      <c r="HBS62" s="69"/>
      <c r="HBT62" s="69"/>
      <c r="HBU62" s="69"/>
      <c r="HBV62" s="69"/>
      <c r="HBW62" s="69"/>
      <c r="HBX62" s="69"/>
      <c r="HBY62" s="69"/>
      <c r="HBZ62" s="69"/>
      <c r="HCA62" s="69"/>
      <c r="HCB62" s="69"/>
      <c r="HCC62" s="69"/>
      <c r="HCD62" s="69"/>
      <c r="HCE62" s="69"/>
      <c r="HCF62" s="69"/>
      <c r="HCG62" s="69"/>
      <c r="HCH62" s="69"/>
      <c r="HCI62" s="69"/>
      <c r="HCJ62" s="69"/>
      <c r="HCK62" s="69"/>
      <c r="HCL62" s="69"/>
      <c r="HCM62" s="69"/>
      <c r="HCN62" s="69"/>
      <c r="HCO62" s="69"/>
      <c r="HCP62" s="69"/>
      <c r="HCQ62" s="69"/>
      <c r="HCR62" s="69"/>
      <c r="HCS62" s="69"/>
      <c r="HCT62" s="69"/>
      <c r="HCU62" s="69"/>
      <c r="HCV62" s="69"/>
      <c r="HCW62" s="69"/>
      <c r="HCX62" s="69"/>
      <c r="HCY62" s="69"/>
      <c r="HCZ62" s="69"/>
      <c r="HDA62" s="69"/>
      <c r="HDB62" s="69"/>
      <c r="HDC62" s="69"/>
      <c r="HDD62" s="69"/>
      <c r="HDE62" s="69"/>
      <c r="HDF62" s="69"/>
      <c r="HDG62" s="69"/>
      <c r="HDH62" s="69"/>
      <c r="HDI62" s="69"/>
      <c r="HDJ62" s="69"/>
      <c r="HDK62" s="69"/>
      <c r="HDL62" s="69"/>
      <c r="HDM62" s="69"/>
      <c r="HDN62" s="69"/>
      <c r="HDO62" s="69"/>
      <c r="HDP62" s="69"/>
      <c r="HDQ62" s="69"/>
      <c r="HDR62" s="69"/>
      <c r="HDS62" s="69"/>
      <c r="HDT62" s="69"/>
      <c r="HDU62" s="69"/>
      <c r="HDV62" s="69"/>
      <c r="HDW62" s="69"/>
      <c r="HDX62" s="69"/>
      <c r="HDY62" s="69"/>
      <c r="HDZ62" s="69"/>
      <c r="HEA62" s="69"/>
      <c r="HEB62" s="69"/>
      <c r="HEC62" s="69"/>
      <c r="HED62" s="69"/>
      <c r="HEE62" s="69"/>
      <c r="HEF62" s="69"/>
      <c r="HEG62" s="69"/>
      <c r="HEH62" s="69"/>
      <c r="HEI62" s="69"/>
      <c r="HEJ62" s="69"/>
      <c r="HEK62" s="69"/>
      <c r="HEL62" s="69"/>
      <c r="HEM62" s="69"/>
      <c r="HEN62" s="69"/>
      <c r="HEO62" s="69"/>
      <c r="HEP62" s="69"/>
      <c r="HEQ62" s="69"/>
      <c r="HER62" s="69"/>
      <c r="HES62" s="69"/>
      <c r="HET62" s="69"/>
      <c r="HEU62" s="69"/>
      <c r="HEV62" s="69"/>
      <c r="HEW62" s="69"/>
      <c r="HEX62" s="69"/>
      <c r="HEY62" s="69"/>
      <c r="HEZ62" s="69"/>
      <c r="HFA62" s="69"/>
      <c r="HFB62" s="69"/>
      <c r="HFC62" s="69"/>
      <c r="HFD62" s="69"/>
      <c r="HFE62" s="69"/>
      <c r="HFF62" s="69"/>
      <c r="HFG62" s="69"/>
      <c r="HFH62" s="69"/>
      <c r="HFI62" s="69"/>
      <c r="HFJ62" s="69"/>
      <c r="HFK62" s="69"/>
      <c r="HFL62" s="69"/>
      <c r="HFM62" s="69"/>
      <c r="HFN62" s="69"/>
      <c r="HFO62" s="69"/>
      <c r="HFP62" s="69"/>
      <c r="HFQ62" s="69"/>
      <c r="HFR62" s="69"/>
      <c r="HFS62" s="69"/>
      <c r="HFT62" s="69"/>
      <c r="HFU62" s="69"/>
      <c r="HFV62" s="69"/>
      <c r="HFW62" s="69"/>
      <c r="HFX62" s="69"/>
      <c r="HFY62" s="69"/>
      <c r="HFZ62" s="69"/>
      <c r="HGA62" s="69"/>
      <c r="HGB62" s="69"/>
      <c r="HGC62" s="69"/>
      <c r="HGD62" s="69"/>
      <c r="HGE62" s="69"/>
      <c r="HGF62" s="69"/>
      <c r="HGG62" s="69"/>
      <c r="HGH62" s="69"/>
      <c r="HGI62" s="69"/>
      <c r="HGJ62" s="69"/>
      <c r="HGK62" s="69"/>
      <c r="HGL62" s="69"/>
      <c r="HGM62" s="69"/>
      <c r="HGN62" s="69"/>
      <c r="HGO62" s="69"/>
      <c r="HGP62" s="69"/>
      <c r="HGQ62" s="69"/>
      <c r="HGR62" s="69"/>
      <c r="HGS62" s="69"/>
      <c r="HGT62" s="69"/>
      <c r="HGU62" s="69"/>
      <c r="HGV62" s="69"/>
      <c r="HGW62" s="69"/>
      <c r="HGX62" s="69"/>
      <c r="HGY62" s="69"/>
      <c r="HGZ62" s="69"/>
      <c r="HHA62" s="69"/>
      <c r="HHB62" s="69"/>
      <c r="HHC62" s="69"/>
      <c r="HHD62" s="69"/>
      <c r="HHE62" s="69"/>
      <c r="HHF62" s="69"/>
      <c r="HHG62" s="69"/>
      <c r="HHH62" s="69"/>
      <c r="HHI62" s="69"/>
      <c r="HHJ62" s="69"/>
      <c r="HHK62" s="69"/>
      <c r="HHL62" s="69"/>
      <c r="HHM62" s="69"/>
      <c r="HHN62" s="69"/>
      <c r="HHO62" s="69"/>
      <c r="HHP62" s="69"/>
      <c r="HHQ62" s="69"/>
      <c r="HHR62" s="69"/>
      <c r="HHS62" s="69"/>
      <c r="HHT62" s="69"/>
      <c r="HHU62" s="69"/>
      <c r="HHV62" s="69"/>
      <c r="HHW62" s="69"/>
      <c r="HHX62" s="69"/>
      <c r="HHY62" s="69"/>
      <c r="HHZ62" s="69"/>
      <c r="HIA62" s="69"/>
      <c r="HIB62" s="69"/>
      <c r="HIC62" s="69"/>
      <c r="HID62" s="69"/>
      <c r="HIE62" s="69"/>
      <c r="HIF62" s="69"/>
      <c r="HIG62" s="69"/>
      <c r="HIH62" s="69"/>
      <c r="HII62" s="69"/>
      <c r="HIJ62" s="69"/>
      <c r="HIK62" s="69"/>
      <c r="HIL62" s="69"/>
      <c r="HIM62" s="69"/>
      <c r="HIN62" s="69"/>
      <c r="HIO62" s="69"/>
      <c r="HIP62" s="69"/>
      <c r="HIQ62" s="69"/>
      <c r="HIR62" s="69"/>
      <c r="HIS62" s="69"/>
      <c r="HIT62" s="69"/>
      <c r="HIU62" s="69"/>
      <c r="HIV62" s="69"/>
      <c r="HIW62" s="69"/>
      <c r="HIX62" s="69"/>
      <c r="HIY62" s="69"/>
      <c r="HIZ62" s="69"/>
      <c r="HJA62" s="69"/>
      <c r="HJB62" s="69"/>
      <c r="HJC62" s="69"/>
      <c r="HJD62" s="69"/>
      <c r="HJE62" s="69"/>
      <c r="HJF62" s="69"/>
      <c r="HJG62" s="69"/>
      <c r="HJH62" s="69"/>
      <c r="HJI62" s="69"/>
      <c r="HJJ62" s="69"/>
      <c r="HJK62" s="69"/>
      <c r="HJL62" s="69"/>
      <c r="HJM62" s="69"/>
      <c r="HJN62" s="69"/>
      <c r="HJO62" s="69"/>
      <c r="HJP62" s="69"/>
      <c r="HJQ62" s="69"/>
      <c r="HJR62" s="69"/>
      <c r="HJS62" s="69"/>
      <c r="HJT62" s="69"/>
      <c r="HJU62" s="69"/>
      <c r="HJV62" s="69"/>
      <c r="HJW62" s="69"/>
      <c r="HJX62" s="69"/>
      <c r="HJY62" s="69"/>
      <c r="HJZ62" s="69"/>
      <c r="HKA62" s="69"/>
      <c r="HKB62" s="69"/>
      <c r="HKC62" s="69"/>
      <c r="HKD62" s="69"/>
      <c r="HKE62" s="69"/>
      <c r="HKF62" s="69"/>
      <c r="HKG62" s="69"/>
      <c r="HKH62" s="69"/>
      <c r="HKI62" s="69"/>
      <c r="HKJ62" s="69"/>
      <c r="HKK62" s="69"/>
      <c r="HKL62" s="69"/>
      <c r="HKM62" s="69"/>
      <c r="HKN62" s="69"/>
      <c r="HKO62" s="69"/>
      <c r="HKP62" s="69"/>
      <c r="HKQ62" s="69"/>
      <c r="HKR62" s="69"/>
      <c r="HKS62" s="69"/>
      <c r="HKT62" s="69"/>
      <c r="HKU62" s="69"/>
      <c r="HKV62" s="69"/>
      <c r="HKW62" s="69"/>
      <c r="HKX62" s="69"/>
      <c r="HKY62" s="69"/>
      <c r="HKZ62" s="69"/>
      <c r="HLA62" s="69"/>
      <c r="HLB62" s="69"/>
      <c r="HLC62" s="69"/>
      <c r="HLD62" s="69"/>
      <c r="HLE62" s="69"/>
      <c r="HLF62" s="69"/>
      <c r="HLG62" s="69"/>
      <c r="HLH62" s="69"/>
      <c r="HLI62" s="69"/>
      <c r="HLJ62" s="69"/>
      <c r="HLK62" s="69"/>
      <c r="HLL62" s="69"/>
      <c r="HLM62" s="69"/>
      <c r="HLN62" s="69"/>
      <c r="HLO62" s="69"/>
      <c r="HLP62" s="69"/>
      <c r="HLQ62" s="69"/>
      <c r="HLR62" s="69"/>
      <c r="HLS62" s="69"/>
      <c r="HLT62" s="69"/>
      <c r="HLU62" s="69"/>
      <c r="HLV62" s="69"/>
      <c r="HLW62" s="69"/>
      <c r="HLX62" s="69"/>
      <c r="HLY62" s="69"/>
      <c r="HLZ62" s="69"/>
      <c r="HMA62" s="69"/>
      <c r="HMB62" s="69"/>
      <c r="HMC62" s="69"/>
      <c r="HMD62" s="69"/>
      <c r="HME62" s="69"/>
      <c r="HMF62" s="69"/>
      <c r="HMG62" s="69"/>
      <c r="HMH62" s="69"/>
      <c r="HMI62" s="69"/>
      <c r="HMJ62" s="69"/>
      <c r="HMK62" s="69"/>
      <c r="HML62" s="69"/>
      <c r="HMM62" s="69"/>
      <c r="HMN62" s="69"/>
      <c r="HMO62" s="69"/>
      <c r="HMP62" s="69"/>
      <c r="HMQ62" s="69"/>
      <c r="HMR62" s="69"/>
      <c r="HMS62" s="69"/>
      <c r="HMT62" s="69"/>
      <c r="HMU62" s="69"/>
      <c r="HMV62" s="69"/>
      <c r="HMW62" s="69"/>
      <c r="HMX62" s="69"/>
      <c r="HMY62" s="69"/>
      <c r="HMZ62" s="69"/>
      <c r="HNA62" s="69"/>
      <c r="HNB62" s="69"/>
      <c r="HNC62" s="69"/>
      <c r="HND62" s="69"/>
      <c r="HNE62" s="69"/>
      <c r="HNF62" s="69"/>
      <c r="HNG62" s="69"/>
      <c r="HNH62" s="69"/>
      <c r="HNI62" s="69"/>
      <c r="HNJ62" s="69"/>
      <c r="HNK62" s="69"/>
      <c r="HNL62" s="69"/>
      <c r="HNM62" s="69"/>
      <c r="HNN62" s="69"/>
      <c r="HNO62" s="69"/>
      <c r="HNP62" s="69"/>
      <c r="HNQ62" s="69"/>
      <c r="HNR62" s="69"/>
      <c r="HNS62" s="69"/>
      <c r="HNT62" s="69"/>
      <c r="HNU62" s="69"/>
      <c r="HNV62" s="69"/>
      <c r="HNW62" s="69"/>
      <c r="HNX62" s="69"/>
      <c r="HNY62" s="69"/>
      <c r="HNZ62" s="69"/>
      <c r="HOA62" s="69"/>
      <c r="HOB62" s="69"/>
      <c r="HOC62" s="69"/>
      <c r="HOD62" s="69"/>
      <c r="HOE62" s="69"/>
      <c r="HOF62" s="69"/>
      <c r="HOG62" s="69"/>
      <c r="HOH62" s="69"/>
      <c r="HOI62" s="69"/>
      <c r="HOJ62" s="69"/>
      <c r="HOK62" s="69"/>
      <c r="HOL62" s="69"/>
      <c r="HOM62" s="69"/>
      <c r="HON62" s="69"/>
      <c r="HOO62" s="69"/>
      <c r="HOP62" s="69"/>
      <c r="HOQ62" s="69"/>
      <c r="HOR62" s="69"/>
      <c r="HOS62" s="69"/>
      <c r="HOT62" s="69"/>
      <c r="HOU62" s="69"/>
      <c r="HOV62" s="69"/>
      <c r="HOW62" s="69"/>
      <c r="HOX62" s="69"/>
      <c r="HOY62" s="69"/>
      <c r="HOZ62" s="69"/>
      <c r="HPA62" s="69"/>
      <c r="HPB62" s="69"/>
      <c r="HPC62" s="69"/>
      <c r="HPD62" s="69"/>
      <c r="HPE62" s="69"/>
      <c r="HPF62" s="69"/>
      <c r="HPG62" s="69"/>
      <c r="HPH62" s="69"/>
      <c r="HPI62" s="69"/>
      <c r="HPJ62" s="69"/>
      <c r="HPK62" s="69"/>
      <c r="HPL62" s="69"/>
      <c r="HPM62" s="69"/>
      <c r="HPN62" s="69"/>
      <c r="HPO62" s="69"/>
      <c r="HPP62" s="69"/>
      <c r="HPQ62" s="69"/>
      <c r="HPR62" s="69"/>
      <c r="HPS62" s="69"/>
      <c r="HPT62" s="69"/>
      <c r="HPU62" s="69"/>
      <c r="HPV62" s="69"/>
      <c r="HPW62" s="69"/>
      <c r="HPX62" s="69"/>
      <c r="HPY62" s="69"/>
      <c r="HPZ62" s="69"/>
      <c r="HQA62" s="69"/>
      <c r="HQB62" s="69"/>
      <c r="HQC62" s="69"/>
      <c r="HQD62" s="69"/>
      <c r="HQE62" s="69"/>
      <c r="HQF62" s="69"/>
      <c r="HQG62" s="69"/>
      <c r="HQH62" s="69"/>
      <c r="HQI62" s="69"/>
      <c r="HQJ62" s="69"/>
      <c r="HQK62" s="69"/>
      <c r="HQL62" s="69"/>
      <c r="HQM62" s="69"/>
      <c r="HQN62" s="69"/>
      <c r="HQO62" s="69"/>
      <c r="HQP62" s="69"/>
      <c r="HQQ62" s="69"/>
      <c r="HQR62" s="69"/>
      <c r="HQS62" s="69"/>
      <c r="HQT62" s="69"/>
      <c r="HQU62" s="69"/>
      <c r="HQV62" s="69"/>
      <c r="HQW62" s="69"/>
      <c r="HQX62" s="69"/>
      <c r="HQY62" s="69"/>
      <c r="HQZ62" s="69"/>
      <c r="HRA62" s="69"/>
      <c r="HRB62" s="69"/>
      <c r="HRC62" s="69"/>
      <c r="HRD62" s="69"/>
      <c r="HRE62" s="69"/>
      <c r="HRF62" s="69"/>
      <c r="HRG62" s="69"/>
      <c r="HRH62" s="69"/>
      <c r="HRI62" s="69"/>
      <c r="HRJ62" s="69"/>
      <c r="HRK62" s="69"/>
      <c r="HRL62" s="69"/>
      <c r="HRM62" s="69"/>
      <c r="HRN62" s="69"/>
      <c r="HRO62" s="69"/>
      <c r="HRP62" s="69"/>
      <c r="HRQ62" s="69"/>
      <c r="HRR62" s="69"/>
      <c r="HRS62" s="69"/>
      <c r="HRT62" s="69"/>
      <c r="HRU62" s="69"/>
      <c r="HRV62" s="69"/>
      <c r="HRW62" s="69"/>
      <c r="HRX62" s="69"/>
      <c r="HRY62" s="69"/>
      <c r="HRZ62" s="69"/>
      <c r="HSA62" s="69"/>
      <c r="HSB62" s="69"/>
      <c r="HSC62" s="69"/>
      <c r="HSD62" s="69"/>
      <c r="HSE62" s="69"/>
      <c r="HSF62" s="69"/>
      <c r="HSG62" s="69"/>
      <c r="HSH62" s="69"/>
      <c r="HSI62" s="69"/>
      <c r="HSJ62" s="69"/>
      <c r="HSK62" s="69"/>
      <c r="HSL62" s="69"/>
      <c r="HSM62" s="69"/>
      <c r="HSN62" s="69"/>
      <c r="HSO62" s="69"/>
      <c r="HSP62" s="69"/>
      <c r="HSQ62" s="69"/>
      <c r="HSR62" s="69"/>
      <c r="HSS62" s="69"/>
      <c r="HST62" s="69"/>
      <c r="HSU62" s="69"/>
      <c r="HSV62" s="69"/>
      <c r="HSW62" s="69"/>
      <c r="HSX62" s="69"/>
      <c r="HSY62" s="69"/>
      <c r="HSZ62" s="69"/>
      <c r="HTA62" s="69"/>
      <c r="HTB62" s="69"/>
      <c r="HTC62" s="69"/>
      <c r="HTD62" s="69"/>
      <c r="HTE62" s="69"/>
      <c r="HTF62" s="69"/>
      <c r="HTG62" s="69"/>
      <c r="HTH62" s="69"/>
      <c r="HTI62" s="69"/>
      <c r="HTJ62" s="69"/>
      <c r="HTK62" s="69"/>
      <c r="HTL62" s="69"/>
      <c r="HTM62" s="69"/>
      <c r="HTN62" s="69"/>
      <c r="HTO62" s="69"/>
      <c r="HTP62" s="69"/>
      <c r="HTQ62" s="69"/>
      <c r="HTR62" s="69"/>
      <c r="HTS62" s="69"/>
      <c r="HTT62" s="69"/>
      <c r="HTU62" s="69"/>
      <c r="HTV62" s="69"/>
      <c r="HTW62" s="69"/>
      <c r="HTX62" s="69"/>
      <c r="HTY62" s="69"/>
      <c r="HTZ62" s="69"/>
      <c r="HUA62" s="69"/>
      <c r="HUB62" s="69"/>
      <c r="HUC62" s="69"/>
      <c r="HUD62" s="69"/>
      <c r="HUE62" s="69"/>
      <c r="HUF62" s="69"/>
      <c r="HUG62" s="69"/>
      <c r="HUH62" s="69"/>
      <c r="HUI62" s="69"/>
      <c r="HUJ62" s="69"/>
      <c r="HUK62" s="69"/>
      <c r="HUL62" s="69"/>
      <c r="HUM62" s="69"/>
      <c r="HUN62" s="69"/>
      <c r="HUO62" s="69"/>
      <c r="HUP62" s="69"/>
      <c r="HUQ62" s="69"/>
      <c r="HUR62" s="69"/>
      <c r="HUS62" s="69"/>
      <c r="HUT62" s="69"/>
      <c r="HUU62" s="69"/>
      <c r="HUV62" s="69"/>
      <c r="HUW62" s="69"/>
      <c r="HUX62" s="69"/>
      <c r="HUY62" s="69"/>
      <c r="HUZ62" s="69"/>
      <c r="HVA62" s="69"/>
      <c r="HVB62" s="69"/>
      <c r="HVC62" s="69"/>
      <c r="HVD62" s="69"/>
      <c r="HVE62" s="69"/>
      <c r="HVF62" s="69"/>
      <c r="HVG62" s="69"/>
      <c r="HVH62" s="69"/>
      <c r="HVI62" s="69"/>
      <c r="HVJ62" s="69"/>
      <c r="HVK62" s="69"/>
      <c r="HVL62" s="69"/>
      <c r="HVM62" s="69"/>
      <c r="HVN62" s="69"/>
      <c r="HVO62" s="69"/>
      <c r="HVP62" s="69"/>
      <c r="HVQ62" s="69"/>
      <c r="HVR62" s="69"/>
      <c r="HVS62" s="69"/>
      <c r="HVT62" s="69"/>
      <c r="HVU62" s="69"/>
      <c r="HVV62" s="69"/>
      <c r="HVW62" s="69"/>
      <c r="HVX62" s="69"/>
      <c r="HVY62" s="69"/>
      <c r="HVZ62" s="69"/>
      <c r="HWA62" s="69"/>
      <c r="HWB62" s="69"/>
      <c r="HWC62" s="69"/>
      <c r="HWD62" s="69"/>
      <c r="HWE62" s="69"/>
      <c r="HWF62" s="69"/>
      <c r="HWG62" s="69"/>
      <c r="HWH62" s="69"/>
      <c r="HWI62" s="69"/>
      <c r="HWJ62" s="69"/>
      <c r="HWK62" s="69"/>
      <c r="HWL62" s="69"/>
      <c r="HWM62" s="69"/>
      <c r="HWN62" s="69"/>
      <c r="HWO62" s="69"/>
      <c r="HWP62" s="69"/>
      <c r="HWQ62" s="69"/>
      <c r="HWR62" s="69"/>
      <c r="HWS62" s="69"/>
      <c r="HWT62" s="69"/>
      <c r="HWU62" s="69"/>
      <c r="HWV62" s="69"/>
      <c r="HWW62" s="69"/>
      <c r="HWX62" s="69"/>
      <c r="HWY62" s="69"/>
      <c r="HWZ62" s="69"/>
      <c r="HXA62" s="69"/>
      <c r="HXB62" s="69"/>
      <c r="HXC62" s="69"/>
      <c r="HXD62" s="69"/>
      <c r="HXE62" s="69"/>
      <c r="HXF62" s="69"/>
      <c r="HXG62" s="69"/>
      <c r="HXH62" s="69"/>
      <c r="HXI62" s="69"/>
      <c r="HXJ62" s="69"/>
      <c r="HXK62" s="69"/>
      <c r="HXL62" s="69"/>
      <c r="HXM62" s="69"/>
      <c r="HXN62" s="69"/>
      <c r="HXO62" s="69"/>
      <c r="HXP62" s="69"/>
      <c r="HXQ62" s="69"/>
      <c r="HXR62" s="69"/>
      <c r="HXS62" s="69"/>
      <c r="HXT62" s="69"/>
      <c r="HXU62" s="69"/>
      <c r="HXV62" s="69"/>
      <c r="HXW62" s="69"/>
      <c r="HXX62" s="69"/>
      <c r="HXY62" s="69"/>
      <c r="HXZ62" s="69"/>
      <c r="HYA62" s="69"/>
      <c r="HYB62" s="69"/>
      <c r="HYC62" s="69"/>
      <c r="HYD62" s="69"/>
      <c r="HYE62" s="69"/>
      <c r="HYF62" s="69"/>
      <c r="HYG62" s="69"/>
      <c r="HYH62" s="69"/>
      <c r="HYI62" s="69"/>
      <c r="HYJ62" s="69"/>
      <c r="HYK62" s="69"/>
      <c r="HYL62" s="69"/>
      <c r="HYM62" s="69"/>
      <c r="HYN62" s="69"/>
      <c r="HYO62" s="69"/>
      <c r="HYP62" s="69"/>
      <c r="HYQ62" s="69"/>
      <c r="HYR62" s="69"/>
      <c r="HYS62" s="69"/>
      <c r="HYT62" s="69"/>
      <c r="HYU62" s="69"/>
      <c r="HYV62" s="69"/>
      <c r="HYW62" s="69"/>
      <c r="HYX62" s="69"/>
      <c r="HYY62" s="69"/>
      <c r="HYZ62" s="69"/>
      <c r="HZA62" s="69"/>
      <c r="HZB62" s="69"/>
      <c r="HZC62" s="69"/>
      <c r="HZD62" s="69"/>
      <c r="HZE62" s="69"/>
      <c r="HZF62" s="69"/>
      <c r="HZG62" s="69"/>
      <c r="HZH62" s="69"/>
      <c r="HZI62" s="69"/>
      <c r="HZJ62" s="69"/>
      <c r="HZK62" s="69"/>
      <c r="HZL62" s="69"/>
      <c r="HZM62" s="69"/>
      <c r="HZN62" s="69"/>
      <c r="HZO62" s="69"/>
      <c r="HZP62" s="69"/>
      <c r="HZQ62" s="69"/>
      <c r="HZR62" s="69"/>
      <c r="HZS62" s="69"/>
      <c r="HZT62" s="69"/>
      <c r="HZU62" s="69"/>
      <c r="HZV62" s="69"/>
      <c r="HZW62" s="69"/>
      <c r="HZX62" s="69"/>
      <c r="HZY62" s="69"/>
      <c r="HZZ62" s="69"/>
      <c r="IAA62" s="69"/>
      <c r="IAB62" s="69"/>
      <c r="IAC62" s="69"/>
      <c r="IAD62" s="69"/>
      <c r="IAE62" s="69"/>
      <c r="IAF62" s="69"/>
      <c r="IAG62" s="69"/>
      <c r="IAH62" s="69"/>
      <c r="IAI62" s="69"/>
      <c r="IAJ62" s="69"/>
      <c r="IAK62" s="69"/>
      <c r="IAL62" s="69"/>
      <c r="IAM62" s="69"/>
      <c r="IAN62" s="69"/>
      <c r="IAO62" s="69"/>
      <c r="IAP62" s="69"/>
      <c r="IAQ62" s="69"/>
      <c r="IAR62" s="69"/>
      <c r="IAS62" s="69"/>
      <c r="IAT62" s="69"/>
      <c r="IAU62" s="69"/>
      <c r="IAV62" s="69"/>
      <c r="IAW62" s="69"/>
      <c r="IAX62" s="69"/>
      <c r="IAY62" s="69"/>
      <c r="IAZ62" s="69"/>
      <c r="IBA62" s="69"/>
      <c r="IBB62" s="69"/>
      <c r="IBC62" s="69"/>
      <c r="IBD62" s="69"/>
      <c r="IBE62" s="69"/>
      <c r="IBF62" s="69"/>
      <c r="IBG62" s="69"/>
      <c r="IBH62" s="69"/>
      <c r="IBI62" s="69"/>
      <c r="IBJ62" s="69"/>
      <c r="IBK62" s="69"/>
      <c r="IBL62" s="69"/>
      <c r="IBM62" s="69"/>
      <c r="IBN62" s="69"/>
      <c r="IBO62" s="69"/>
      <c r="IBP62" s="69"/>
      <c r="IBQ62" s="69"/>
      <c r="IBR62" s="69"/>
      <c r="IBS62" s="69"/>
      <c r="IBT62" s="69"/>
      <c r="IBU62" s="69"/>
      <c r="IBV62" s="69"/>
      <c r="IBW62" s="69"/>
      <c r="IBX62" s="69"/>
      <c r="IBY62" s="69"/>
      <c r="IBZ62" s="69"/>
      <c r="ICA62" s="69"/>
      <c r="ICB62" s="69"/>
      <c r="ICC62" s="69"/>
      <c r="ICD62" s="69"/>
      <c r="ICE62" s="69"/>
      <c r="ICF62" s="69"/>
      <c r="ICG62" s="69"/>
      <c r="ICH62" s="69"/>
      <c r="ICI62" s="69"/>
      <c r="ICJ62" s="69"/>
      <c r="ICK62" s="69"/>
      <c r="ICL62" s="69"/>
      <c r="ICM62" s="69"/>
      <c r="ICN62" s="69"/>
      <c r="ICO62" s="69"/>
      <c r="ICP62" s="69"/>
      <c r="ICQ62" s="69"/>
      <c r="ICR62" s="69"/>
      <c r="ICS62" s="69"/>
      <c r="ICT62" s="69"/>
      <c r="ICU62" s="69"/>
      <c r="ICV62" s="69"/>
      <c r="ICW62" s="69"/>
      <c r="ICX62" s="69"/>
      <c r="ICY62" s="69"/>
      <c r="ICZ62" s="69"/>
      <c r="IDA62" s="69"/>
      <c r="IDB62" s="69"/>
      <c r="IDC62" s="69"/>
      <c r="IDD62" s="69"/>
      <c r="IDE62" s="69"/>
      <c r="IDF62" s="69"/>
      <c r="IDG62" s="69"/>
      <c r="IDH62" s="69"/>
      <c r="IDI62" s="69"/>
      <c r="IDJ62" s="69"/>
      <c r="IDK62" s="69"/>
      <c r="IDL62" s="69"/>
      <c r="IDM62" s="69"/>
      <c r="IDN62" s="69"/>
      <c r="IDO62" s="69"/>
      <c r="IDP62" s="69"/>
      <c r="IDQ62" s="69"/>
      <c r="IDR62" s="69"/>
      <c r="IDS62" s="69"/>
      <c r="IDT62" s="69"/>
      <c r="IDU62" s="69"/>
      <c r="IDV62" s="69"/>
      <c r="IDW62" s="69"/>
      <c r="IDX62" s="69"/>
      <c r="IDY62" s="69"/>
      <c r="IDZ62" s="69"/>
      <c r="IEA62" s="69"/>
      <c r="IEB62" s="69"/>
      <c r="IEC62" s="69"/>
      <c r="IED62" s="69"/>
      <c r="IEE62" s="69"/>
      <c r="IEF62" s="69"/>
      <c r="IEG62" s="69"/>
      <c r="IEH62" s="69"/>
      <c r="IEI62" s="69"/>
      <c r="IEJ62" s="69"/>
      <c r="IEK62" s="69"/>
      <c r="IEL62" s="69"/>
      <c r="IEM62" s="69"/>
      <c r="IEN62" s="69"/>
      <c r="IEO62" s="69"/>
      <c r="IEP62" s="69"/>
      <c r="IEQ62" s="69"/>
      <c r="IER62" s="69"/>
      <c r="IES62" s="69"/>
      <c r="IET62" s="69"/>
      <c r="IEU62" s="69"/>
      <c r="IEV62" s="69"/>
      <c r="IEW62" s="69"/>
      <c r="IEX62" s="69"/>
      <c r="IEY62" s="69"/>
      <c r="IEZ62" s="69"/>
      <c r="IFA62" s="69"/>
      <c r="IFB62" s="69"/>
      <c r="IFC62" s="69"/>
      <c r="IFD62" s="69"/>
      <c r="IFE62" s="69"/>
      <c r="IFF62" s="69"/>
      <c r="IFG62" s="69"/>
      <c r="IFH62" s="69"/>
      <c r="IFI62" s="69"/>
      <c r="IFJ62" s="69"/>
      <c r="IFK62" s="69"/>
      <c r="IFL62" s="69"/>
      <c r="IFM62" s="69"/>
      <c r="IFN62" s="69"/>
      <c r="IFO62" s="69"/>
      <c r="IFP62" s="69"/>
      <c r="IFQ62" s="69"/>
      <c r="IFR62" s="69"/>
      <c r="IFS62" s="69"/>
      <c r="IFT62" s="69"/>
      <c r="IFU62" s="69"/>
      <c r="IFV62" s="69"/>
      <c r="IFW62" s="69"/>
      <c r="IFX62" s="69"/>
      <c r="IFY62" s="69"/>
      <c r="IFZ62" s="69"/>
      <c r="IGA62" s="69"/>
      <c r="IGB62" s="69"/>
      <c r="IGC62" s="69"/>
      <c r="IGD62" s="69"/>
      <c r="IGE62" s="69"/>
      <c r="IGF62" s="69"/>
      <c r="IGG62" s="69"/>
      <c r="IGH62" s="69"/>
      <c r="IGI62" s="69"/>
      <c r="IGJ62" s="69"/>
      <c r="IGK62" s="69"/>
      <c r="IGL62" s="69"/>
      <c r="IGM62" s="69"/>
      <c r="IGN62" s="69"/>
      <c r="IGO62" s="69"/>
      <c r="IGP62" s="69"/>
      <c r="IGQ62" s="69"/>
      <c r="IGR62" s="69"/>
      <c r="IGS62" s="69"/>
      <c r="IGT62" s="69"/>
      <c r="IGU62" s="69"/>
      <c r="IGV62" s="69"/>
      <c r="IGW62" s="69"/>
      <c r="IGX62" s="69"/>
      <c r="IGY62" s="69"/>
      <c r="IGZ62" s="69"/>
      <c r="IHA62" s="69"/>
      <c r="IHB62" s="69"/>
      <c r="IHC62" s="69"/>
      <c r="IHD62" s="69"/>
      <c r="IHE62" s="69"/>
      <c r="IHF62" s="69"/>
      <c r="IHG62" s="69"/>
      <c r="IHH62" s="69"/>
      <c r="IHI62" s="69"/>
      <c r="IHJ62" s="69"/>
      <c r="IHK62" s="69"/>
      <c r="IHL62" s="69"/>
      <c r="IHM62" s="69"/>
      <c r="IHN62" s="69"/>
      <c r="IHO62" s="69"/>
      <c r="IHP62" s="69"/>
      <c r="IHQ62" s="69"/>
      <c r="IHR62" s="69"/>
      <c r="IHS62" s="69"/>
      <c r="IHT62" s="69"/>
      <c r="IHU62" s="69"/>
      <c r="IHV62" s="69"/>
      <c r="IHW62" s="69"/>
      <c r="IHX62" s="69"/>
      <c r="IHY62" s="69"/>
      <c r="IHZ62" s="69"/>
      <c r="IIA62" s="69"/>
      <c r="IIB62" s="69"/>
      <c r="IIC62" s="69"/>
      <c r="IID62" s="69"/>
      <c r="IIE62" s="69"/>
      <c r="IIF62" s="69"/>
      <c r="IIG62" s="69"/>
      <c r="IIH62" s="69"/>
      <c r="III62" s="69"/>
      <c r="IIJ62" s="69"/>
      <c r="IIK62" s="69"/>
      <c r="IIL62" s="69"/>
      <c r="IIM62" s="69"/>
      <c r="IIN62" s="69"/>
      <c r="IIO62" s="69"/>
      <c r="IIP62" s="69"/>
      <c r="IIQ62" s="69"/>
      <c r="IIR62" s="69"/>
      <c r="IIS62" s="69"/>
      <c r="IIT62" s="69"/>
      <c r="IIU62" s="69"/>
      <c r="IIV62" s="69"/>
      <c r="IIW62" s="69"/>
      <c r="IIX62" s="69"/>
      <c r="IIY62" s="69"/>
      <c r="IIZ62" s="69"/>
      <c r="IJA62" s="69"/>
      <c r="IJB62" s="69"/>
      <c r="IJC62" s="69"/>
      <c r="IJD62" s="69"/>
      <c r="IJE62" s="69"/>
      <c r="IJF62" s="69"/>
      <c r="IJG62" s="69"/>
      <c r="IJH62" s="69"/>
      <c r="IJI62" s="69"/>
      <c r="IJJ62" s="69"/>
      <c r="IJK62" s="69"/>
      <c r="IJL62" s="69"/>
      <c r="IJM62" s="69"/>
      <c r="IJN62" s="69"/>
      <c r="IJO62" s="69"/>
      <c r="IJP62" s="69"/>
      <c r="IJQ62" s="69"/>
      <c r="IJR62" s="69"/>
      <c r="IJS62" s="69"/>
      <c r="IJT62" s="69"/>
      <c r="IJU62" s="69"/>
      <c r="IJV62" s="69"/>
      <c r="IJW62" s="69"/>
      <c r="IJX62" s="69"/>
      <c r="IJY62" s="69"/>
      <c r="IJZ62" s="69"/>
      <c r="IKA62" s="69"/>
      <c r="IKB62" s="69"/>
      <c r="IKC62" s="69"/>
      <c r="IKD62" s="69"/>
      <c r="IKE62" s="69"/>
      <c r="IKF62" s="69"/>
      <c r="IKG62" s="69"/>
      <c r="IKH62" s="69"/>
      <c r="IKI62" s="69"/>
      <c r="IKJ62" s="69"/>
      <c r="IKK62" s="69"/>
      <c r="IKL62" s="69"/>
      <c r="IKM62" s="69"/>
      <c r="IKN62" s="69"/>
      <c r="IKO62" s="69"/>
      <c r="IKP62" s="69"/>
      <c r="IKQ62" s="69"/>
      <c r="IKR62" s="69"/>
      <c r="IKS62" s="69"/>
      <c r="IKT62" s="69"/>
      <c r="IKU62" s="69"/>
      <c r="IKV62" s="69"/>
      <c r="IKW62" s="69"/>
      <c r="IKX62" s="69"/>
      <c r="IKY62" s="69"/>
      <c r="IKZ62" s="69"/>
      <c r="ILA62" s="69"/>
      <c r="ILB62" s="69"/>
      <c r="ILC62" s="69"/>
      <c r="ILD62" s="69"/>
      <c r="ILE62" s="69"/>
      <c r="ILF62" s="69"/>
      <c r="ILG62" s="69"/>
      <c r="ILH62" s="69"/>
      <c r="ILI62" s="69"/>
      <c r="ILJ62" s="69"/>
      <c r="ILK62" s="69"/>
      <c r="ILL62" s="69"/>
      <c r="ILM62" s="69"/>
      <c r="ILN62" s="69"/>
      <c r="ILO62" s="69"/>
      <c r="ILP62" s="69"/>
      <c r="ILQ62" s="69"/>
      <c r="ILR62" s="69"/>
      <c r="ILS62" s="69"/>
      <c r="ILT62" s="69"/>
      <c r="ILU62" s="69"/>
      <c r="ILV62" s="69"/>
      <c r="ILW62" s="69"/>
      <c r="ILX62" s="69"/>
      <c r="ILY62" s="69"/>
      <c r="ILZ62" s="69"/>
      <c r="IMA62" s="69"/>
      <c r="IMB62" s="69"/>
      <c r="IMC62" s="69"/>
      <c r="IMD62" s="69"/>
      <c r="IME62" s="69"/>
      <c r="IMF62" s="69"/>
      <c r="IMG62" s="69"/>
      <c r="IMH62" s="69"/>
      <c r="IMI62" s="69"/>
      <c r="IMJ62" s="69"/>
      <c r="IMK62" s="69"/>
      <c r="IML62" s="69"/>
      <c r="IMM62" s="69"/>
      <c r="IMN62" s="69"/>
      <c r="IMO62" s="69"/>
      <c r="IMP62" s="69"/>
      <c r="IMQ62" s="69"/>
      <c r="IMR62" s="69"/>
      <c r="IMS62" s="69"/>
      <c r="IMT62" s="69"/>
      <c r="IMU62" s="69"/>
      <c r="IMV62" s="69"/>
      <c r="IMW62" s="69"/>
      <c r="IMX62" s="69"/>
      <c r="IMY62" s="69"/>
      <c r="IMZ62" s="69"/>
      <c r="INA62" s="69"/>
      <c r="INB62" s="69"/>
      <c r="INC62" s="69"/>
      <c r="IND62" s="69"/>
      <c r="INE62" s="69"/>
      <c r="INF62" s="69"/>
      <c r="ING62" s="69"/>
      <c r="INH62" s="69"/>
      <c r="INI62" s="69"/>
      <c r="INJ62" s="69"/>
      <c r="INK62" s="69"/>
      <c r="INL62" s="69"/>
      <c r="INM62" s="69"/>
      <c r="INN62" s="69"/>
      <c r="INO62" s="69"/>
      <c r="INP62" s="69"/>
      <c r="INQ62" s="69"/>
      <c r="INR62" s="69"/>
      <c r="INS62" s="69"/>
      <c r="INT62" s="69"/>
      <c r="INU62" s="69"/>
      <c r="INV62" s="69"/>
      <c r="INW62" s="69"/>
      <c r="INX62" s="69"/>
      <c r="INY62" s="69"/>
      <c r="INZ62" s="69"/>
      <c r="IOA62" s="69"/>
      <c r="IOB62" s="69"/>
      <c r="IOC62" s="69"/>
      <c r="IOD62" s="69"/>
      <c r="IOE62" s="69"/>
      <c r="IOF62" s="69"/>
      <c r="IOG62" s="69"/>
      <c r="IOH62" s="69"/>
      <c r="IOI62" s="69"/>
      <c r="IOJ62" s="69"/>
      <c r="IOK62" s="69"/>
      <c r="IOL62" s="69"/>
      <c r="IOM62" s="69"/>
      <c r="ION62" s="69"/>
      <c r="IOO62" s="69"/>
      <c r="IOP62" s="69"/>
      <c r="IOQ62" s="69"/>
      <c r="IOR62" s="69"/>
      <c r="IOS62" s="69"/>
      <c r="IOT62" s="69"/>
      <c r="IOU62" s="69"/>
      <c r="IOV62" s="69"/>
      <c r="IOW62" s="69"/>
      <c r="IOX62" s="69"/>
      <c r="IOY62" s="69"/>
      <c r="IOZ62" s="69"/>
      <c r="IPA62" s="69"/>
      <c r="IPB62" s="69"/>
      <c r="IPC62" s="69"/>
      <c r="IPD62" s="69"/>
      <c r="IPE62" s="69"/>
      <c r="IPF62" s="69"/>
      <c r="IPG62" s="69"/>
      <c r="IPH62" s="69"/>
      <c r="IPI62" s="69"/>
      <c r="IPJ62" s="69"/>
      <c r="IPK62" s="69"/>
      <c r="IPL62" s="69"/>
      <c r="IPM62" s="69"/>
      <c r="IPN62" s="69"/>
      <c r="IPO62" s="69"/>
      <c r="IPP62" s="69"/>
      <c r="IPQ62" s="69"/>
      <c r="IPR62" s="69"/>
      <c r="IPS62" s="69"/>
      <c r="IPT62" s="69"/>
      <c r="IPU62" s="69"/>
      <c r="IPV62" s="69"/>
      <c r="IPW62" s="69"/>
      <c r="IPX62" s="69"/>
      <c r="IPY62" s="69"/>
      <c r="IPZ62" s="69"/>
      <c r="IQA62" s="69"/>
      <c r="IQB62" s="69"/>
      <c r="IQC62" s="69"/>
      <c r="IQD62" s="69"/>
      <c r="IQE62" s="69"/>
      <c r="IQF62" s="69"/>
      <c r="IQG62" s="69"/>
      <c r="IQH62" s="69"/>
      <c r="IQI62" s="69"/>
      <c r="IQJ62" s="69"/>
      <c r="IQK62" s="69"/>
      <c r="IQL62" s="69"/>
      <c r="IQM62" s="69"/>
      <c r="IQN62" s="69"/>
      <c r="IQO62" s="69"/>
      <c r="IQP62" s="69"/>
      <c r="IQQ62" s="69"/>
      <c r="IQR62" s="69"/>
      <c r="IQS62" s="69"/>
      <c r="IQT62" s="69"/>
      <c r="IQU62" s="69"/>
      <c r="IQV62" s="69"/>
      <c r="IQW62" s="69"/>
      <c r="IQX62" s="69"/>
      <c r="IQY62" s="69"/>
      <c r="IQZ62" s="69"/>
      <c r="IRA62" s="69"/>
      <c r="IRB62" s="69"/>
      <c r="IRC62" s="69"/>
      <c r="IRD62" s="69"/>
      <c r="IRE62" s="69"/>
      <c r="IRF62" s="69"/>
      <c r="IRG62" s="69"/>
      <c r="IRH62" s="69"/>
      <c r="IRI62" s="69"/>
      <c r="IRJ62" s="69"/>
      <c r="IRK62" s="69"/>
      <c r="IRL62" s="69"/>
      <c r="IRM62" s="69"/>
      <c r="IRN62" s="69"/>
      <c r="IRO62" s="69"/>
      <c r="IRP62" s="69"/>
      <c r="IRQ62" s="69"/>
      <c r="IRR62" s="69"/>
      <c r="IRS62" s="69"/>
      <c r="IRT62" s="69"/>
      <c r="IRU62" s="69"/>
      <c r="IRV62" s="69"/>
      <c r="IRW62" s="69"/>
      <c r="IRX62" s="69"/>
      <c r="IRY62" s="69"/>
      <c r="IRZ62" s="69"/>
      <c r="ISA62" s="69"/>
      <c r="ISB62" s="69"/>
      <c r="ISC62" s="69"/>
      <c r="ISD62" s="69"/>
      <c r="ISE62" s="69"/>
      <c r="ISF62" s="69"/>
      <c r="ISG62" s="69"/>
      <c r="ISH62" s="69"/>
      <c r="ISI62" s="69"/>
      <c r="ISJ62" s="69"/>
      <c r="ISK62" s="69"/>
      <c r="ISL62" s="69"/>
      <c r="ISM62" s="69"/>
      <c r="ISN62" s="69"/>
      <c r="ISO62" s="69"/>
      <c r="ISP62" s="69"/>
      <c r="ISQ62" s="69"/>
      <c r="ISR62" s="69"/>
      <c r="ISS62" s="69"/>
      <c r="IST62" s="69"/>
      <c r="ISU62" s="69"/>
      <c r="ISV62" s="69"/>
      <c r="ISW62" s="69"/>
      <c r="ISX62" s="69"/>
      <c r="ISY62" s="69"/>
      <c r="ISZ62" s="69"/>
      <c r="ITA62" s="69"/>
      <c r="ITB62" s="69"/>
      <c r="ITC62" s="69"/>
      <c r="ITD62" s="69"/>
      <c r="ITE62" s="69"/>
      <c r="ITF62" s="69"/>
      <c r="ITG62" s="69"/>
      <c r="ITH62" s="69"/>
      <c r="ITI62" s="69"/>
      <c r="ITJ62" s="69"/>
      <c r="ITK62" s="69"/>
      <c r="ITL62" s="69"/>
      <c r="ITM62" s="69"/>
      <c r="ITN62" s="69"/>
      <c r="ITO62" s="69"/>
      <c r="ITP62" s="69"/>
      <c r="ITQ62" s="69"/>
      <c r="ITR62" s="69"/>
      <c r="ITS62" s="69"/>
      <c r="ITT62" s="69"/>
      <c r="ITU62" s="69"/>
      <c r="ITV62" s="69"/>
      <c r="ITW62" s="69"/>
      <c r="ITX62" s="69"/>
      <c r="ITY62" s="69"/>
      <c r="ITZ62" s="69"/>
      <c r="IUA62" s="69"/>
      <c r="IUB62" s="69"/>
      <c r="IUC62" s="69"/>
      <c r="IUD62" s="69"/>
      <c r="IUE62" s="69"/>
      <c r="IUF62" s="69"/>
      <c r="IUG62" s="69"/>
      <c r="IUH62" s="69"/>
      <c r="IUI62" s="69"/>
      <c r="IUJ62" s="69"/>
      <c r="IUK62" s="69"/>
      <c r="IUL62" s="69"/>
      <c r="IUM62" s="69"/>
      <c r="IUN62" s="69"/>
      <c r="IUO62" s="69"/>
      <c r="IUP62" s="69"/>
      <c r="IUQ62" s="69"/>
      <c r="IUR62" s="69"/>
      <c r="IUS62" s="69"/>
      <c r="IUT62" s="69"/>
      <c r="IUU62" s="69"/>
      <c r="IUV62" s="69"/>
      <c r="IUW62" s="69"/>
      <c r="IUX62" s="69"/>
      <c r="IUY62" s="69"/>
      <c r="IUZ62" s="69"/>
      <c r="IVA62" s="69"/>
      <c r="IVB62" s="69"/>
      <c r="IVC62" s="69"/>
      <c r="IVD62" s="69"/>
      <c r="IVE62" s="69"/>
      <c r="IVF62" s="69"/>
      <c r="IVG62" s="69"/>
      <c r="IVH62" s="69"/>
      <c r="IVI62" s="69"/>
      <c r="IVJ62" s="69"/>
      <c r="IVK62" s="69"/>
      <c r="IVL62" s="69"/>
      <c r="IVM62" s="69"/>
      <c r="IVN62" s="69"/>
      <c r="IVO62" s="69"/>
      <c r="IVP62" s="69"/>
      <c r="IVQ62" s="69"/>
      <c r="IVR62" s="69"/>
      <c r="IVS62" s="69"/>
      <c r="IVT62" s="69"/>
      <c r="IVU62" s="69"/>
      <c r="IVV62" s="69"/>
      <c r="IVW62" s="69"/>
      <c r="IVX62" s="69"/>
      <c r="IVY62" s="69"/>
      <c r="IVZ62" s="69"/>
      <c r="IWA62" s="69"/>
      <c r="IWB62" s="69"/>
      <c r="IWC62" s="69"/>
      <c r="IWD62" s="69"/>
      <c r="IWE62" s="69"/>
      <c r="IWF62" s="69"/>
      <c r="IWG62" s="69"/>
      <c r="IWH62" s="69"/>
      <c r="IWI62" s="69"/>
      <c r="IWJ62" s="69"/>
      <c r="IWK62" s="69"/>
      <c r="IWL62" s="69"/>
      <c r="IWM62" s="69"/>
      <c r="IWN62" s="69"/>
      <c r="IWO62" s="69"/>
      <c r="IWP62" s="69"/>
      <c r="IWQ62" s="69"/>
      <c r="IWR62" s="69"/>
      <c r="IWS62" s="69"/>
      <c r="IWT62" s="69"/>
      <c r="IWU62" s="69"/>
      <c r="IWV62" s="69"/>
      <c r="IWW62" s="69"/>
      <c r="IWX62" s="69"/>
      <c r="IWY62" s="69"/>
      <c r="IWZ62" s="69"/>
      <c r="IXA62" s="69"/>
      <c r="IXB62" s="69"/>
      <c r="IXC62" s="69"/>
      <c r="IXD62" s="69"/>
      <c r="IXE62" s="69"/>
      <c r="IXF62" s="69"/>
      <c r="IXG62" s="69"/>
      <c r="IXH62" s="69"/>
      <c r="IXI62" s="69"/>
      <c r="IXJ62" s="69"/>
      <c r="IXK62" s="69"/>
      <c r="IXL62" s="69"/>
      <c r="IXM62" s="69"/>
      <c r="IXN62" s="69"/>
      <c r="IXO62" s="69"/>
      <c r="IXP62" s="69"/>
      <c r="IXQ62" s="69"/>
      <c r="IXR62" s="69"/>
      <c r="IXS62" s="69"/>
      <c r="IXT62" s="69"/>
      <c r="IXU62" s="69"/>
      <c r="IXV62" s="69"/>
      <c r="IXW62" s="69"/>
      <c r="IXX62" s="69"/>
      <c r="IXY62" s="69"/>
      <c r="IXZ62" s="69"/>
      <c r="IYA62" s="69"/>
      <c r="IYB62" s="69"/>
      <c r="IYC62" s="69"/>
      <c r="IYD62" s="69"/>
      <c r="IYE62" s="69"/>
      <c r="IYF62" s="69"/>
      <c r="IYG62" s="69"/>
      <c r="IYH62" s="69"/>
      <c r="IYI62" s="69"/>
      <c r="IYJ62" s="69"/>
      <c r="IYK62" s="69"/>
      <c r="IYL62" s="69"/>
      <c r="IYM62" s="69"/>
      <c r="IYN62" s="69"/>
      <c r="IYO62" s="69"/>
      <c r="IYP62" s="69"/>
      <c r="IYQ62" s="69"/>
      <c r="IYR62" s="69"/>
      <c r="IYS62" s="69"/>
      <c r="IYT62" s="69"/>
      <c r="IYU62" s="69"/>
      <c r="IYV62" s="69"/>
      <c r="IYW62" s="69"/>
      <c r="IYX62" s="69"/>
      <c r="IYY62" s="69"/>
      <c r="IYZ62" s="69"/>
      <c r="IZA62" s="69"/>
      <c r="IZB62" s="69"/>
      <c r="IZC62" s="69"/>
      <c r="IZD62" s="69"/>
      <c r="IZE62" s="69"/>
      <c r="IZF62" s="69"/>
      <c r="IZG62" s="69"/>
      <c r="IZH62" s="69"/>
      <c r="IZI62" s="69"/>
      <c r="IZJ62" s="69"/>
      <c r="IZK62" s="69"/>
      <c r="IZL62" s="69"/>
      <c r="IZM62" s="69"/>
      <c r="IZN62" s="69"/>
      <c r="IZO62" s="69"/>
      <c r="IZP62" s="69"/>
      <c r="IZQ62" s="69"/>
      <c r="IZR62" s="69"/>
      <c r="IZS62" s="69"/>
      <c r="IZT62" s="69"/>
      <c r="IZU62" s="69"/>
      <c r="IZV62" s="69"/>
      <c r="IZW62" s="69"/>
      <c r="IZX62" s="69"/>
      <c r="IZY62" s="69"/>
      <c r="IZZ62" s="69"/>
      <c r="JAA62" s="69"/>
      <c r="JAB62" s="69"/>
      <c r="JAC62" s="69"/>
      <c r="JAD62" s="69"/>
      <c r="JAE62" s="69"/>
      <c r="JAF62" s="69"/>
      <c r="JAG62" s="69"/>
      <c r="JAH62" s="69"/>
      <c r="JAI62" s="69"/>
      <c r="JAJ62" s="69"/>
      <c r="JAK62" s="69"/>
      <c r="JAL62" s="69"/>
      <c r="JAM62" s="69"/>
      <c r="JAN62" s="69"/>
      <c r="JAO62" s="69"/>
      <c r="JAP62" s="69"/>
      <c r="JAQ62" s="69"/>
      <c r="JAR62" s="69"/>
      <c r="JAS62" s="69"/>
      <c r="JAT62" s="69"/>
      <c r="JAU62" s="69"/>
      <c r="JAV62" s="69"/>
      <c r="JAW62" s="69"/>
      <c r="JAX62" s="69"/>
      <c r="JAY62" s="69"/>
      <c r="JAZ62" s="69"/>
      <c r="JBA62" s="69"/>
      <c r="JBB62" s="69"/>
      <c r="JBC62" s="69"/>
      <c r="JBD62" s="69"/>
      <c r="JBE62" s="69"/>
      <c r="JBF62" s="69"/>
      <c r="JBG62" s="69"/>
      <c r="JBH62" s="69"/>
      <c r="JBI62" s="69"/>
      <c r="JBJ62" s="69"/>
      <c r="JBK62" s="69"/>
      <c r="JBL62" s="69"/>
      <c r="JBM62" s="69"/>
      <c r="JBN62" s="69"/>
      <c r="JBO62" s="69"/>
      <c r="JBP62" s="69"/>
      <c r="JBQ62" s="69"/>
      <c r="JBR62" s="69"/>
      <c r="JBS62" s="69"/>
      <c r="JBT62" s="69"/>
      <c r="JBU62" s="69"/>
      <c r="JBV62" s="69"/>
      <c r="JBW62" s="69"/>
      <c r="JBX62" s="69"/>
      <c r="JBY62" s="69"/>
      <c r="JBZ62" s="69"/>
      <c r="JCA62" s="69"/>
      <c r="JCB62" s="69"/>
      <c r="JCC62" s="69"/>
      <c r="JCD62" s="69"/>
      <c r="JCE62" s="69"/>
      <c r="JCF62" s="69"/>
      <c r="JCG62" s="69"/>
      <c r="JCH62" s="69"/>
      <c r="JCI62" s="69"/>
      <c r="JCJ62" s="69"/>
      <c r="JCK62" s="69"/>
      <c r="JCL62" s="69"/>
      <c r="JCM62" s="69"/>
      <c r="JCN62" s="69"/>
      <c r="JCO62" s="69"/>
      <c r="JCP62" s="69"/>
      <c r="JCQ62" s="69"/>
      <c r="JCR62" s="69"/>
      <c r="JCS62" s="69"/>
      <c r="JCT62" s="69"/>
      <c r="JCU62" s="69"/>
      <c r="JCV62" s="69"/>
      <c r="JCW62" s="69"/>
      <c r="JCX62" s="69"/>
      <c r="JCY62" s="69"/>
      <c r="JCZ62" s="69"/>
      <c r="JDA62" s="69"/>
      <c r="JDB62" s="69"/>
      <c r="JDC62" s="69"/>
      <c r="JDD62" s="69"/>
      <c r="JDE62" s="69"/>
      <c r="JDF62" s="69"/>
      <c r="JDG62" s="69"/>
      <c r="JDH62" s="69"/>
      <c r="JDI62" s="69"/>
      <c r="JDJ62" s="69"/>
      <c r="JDK62" s="69"/>
      <c r="JDL62" s="69"/>
      <c r="JDM62" s="69"/>
      <c r="JDN62" s="69"/>
      <c r="JDO62" s="69"/>
      <c r="JDP62" s="69"/>
      <c r="JDQ62" s="69"/>
      <c r="JDR62" s="69"/>
      <c r="JDS62" s="69"/>
      <c r="JDT62" s="69"/>
      <c r="JDU62" s="69"/>
      <c r="JDV62" s="69"/>
      <c r="JDW62" s="69"/>
      <c r="JDX62" s="69"/>
      <c r="JDY62" s="69"/>
      <c r="JDZ62" s="69"/>
      <c r="JEA62" s="69"/>
      <c r="JEB62" s="69"/>
      <c r="JEC62" s="69"/>
      <c r="JED62" s="69"/>
      <c r="JEE62" s="69"/>
      <c r="JEF62" s="69"/>
      <c r="JEG62" s="69"/>
      <c r="JEH62" s="69"/>
      <c r="JEI62" s="69"/>
      <c r="JEJ62" s="69"/>
      <c r="JEK62" s="69"/>
      <c r="JEL62" s="69"/>
      <c r="JEM62" s="69"/>
      <c r="JEN62" s="69"/>
      <c r="JEO62" s="69"/>
      <c r="JEP62" s="69"/>
      <c r="JEQ62" s="69"/>
      <c r="JER62" s="69"/>
      <c r="JES62" s="69"/>
      <c r="JET62" s="69"/>
      <c r="JEU62" s="69"/>
      <c r="JEV62" s="69"/>
      <c r="JEW62" s="69"/>
      <c r="JEX62" s="69"/>
      <c r="JEY62" s="69"/>
      <c r="JEZ62" s="69"/>
      <c r="JFA62" s="69"/>
      <c r="JFB62" s="69"/>
      <c r="JFC62" s="69"/>
      <c r="JFD62" s="69"/>
      <c r="JFE62" s="69"/>
      <c r="JFF62" s="69"/>
      <c r="JFG62" s="69"/>
      <c r="JFH62" s="69"/>
      <c r="JFI62" s="69"/>
      <c r="JFJ62" s="69"/>
      <c r="JFK62" s="69"/>
      <c r="JFL62" s="69"/>
      <c r="JFM62" s="69"/>
      <c r="JFN62" s="69"/>
      <c r="JFO62" s="69"/>
      <c r="JFP62" s="69"/>
      <c r="JFQ62" s="69"/>
      <c r="JFR62" s="69"/>
      <c r="JFS62" s="69"/>
      <c r="JFT62" s="69"/>
      <c r="JFU62" s="69"/>
      <c r="JFV62" s="69"/>
      <c r="JFW62" s="69"/>
      <c r="JFX62" s="69"/>
      <c r="JFY62" s="69"/>
      <c r="JFZ62" s="69"/>
      <c r="JGA62" s="69"/>
      <c r="JGB62" s="69"/>
      <c r="JGC62" s="69"/>
      <c r="JGD62" s="69"/>
      <c r="JGE62" s="69"/>
      <c r="JGF62" s="69"/>
      <c r="JGG62" s="69"/>
      <c r="JGH62" s="69"/>
      <c r="JGI62" s="69"/>
      <c r="JGJ62" s="69"/>
      <c r="JGK62" s="69"/>
      <c r="JGL62" s="69"/>
      <c r="JGM62" s="69"/>
      <c r="JGN62" s="69"/>
      <c r="JGO62" s="69"/>
      <c r="JGP62" s="69"/>
      <c r="JGQ62" s="69"/>
      <c r="JGR62" s="69"/>
      <c r="JGS62" s="69"/>
      <c r="JGT62" s="69"/>
      <c r="JGU62" s="69"/>
      <c r="JGV62" s="69"/>
      <c r="JGW62" s="69"/>
      <c r="JGX62" s="69"/>
      <c r="JGY62" s="69"/>
      <c r="JGZ62" s="69"/>
      <c r="JHA62" s="69"/>
      <c r="JHB62" s="69"/>
      <c r="JHC62" s="69"/>
      <c r="JHD62" s="69"/>
      <c r="JHE62" s="69"/>
      <c r="JHF62" s="69"/>
      <c r="JHG62" s="69"/>
      <c r="JHH62" s="69"/>
      <c r="JHI62" s="69"/>
      <c r="JHJ62" s="69"/>
      <c r="JHK62" s="69"/>
      <c r="JHL62" s="69"/>
      <c r="JHM62" s="69"/>
      <c r="JHN62" s="69"/>
      <c r="JHO62" s="69"/>
      <c r="JHP62" s="69"/>
      <c r="JHQ62" s="69"/>
      <c r="JHR62" s="69"/>
      <c r="JHS62" s="69"/>
      <c r="JHT62" s="69"/>
      <c r="JHU62" s="69"/>
      <c r="JHV62" s="69"/>
      <c r="JHW62" s="69"/>
      <c r="JHX62" s="69"/>
      <c r="JHY62" s="69"/>
      <c r="JHZ62" s="69"/>
      <c r="JIA62" s="69"/>
      <c r="JIB62" s="69"/>
      <c r="JIC62" s="69"/>
      <c r="JID62" s="69"/>
      <c r="JIE62" s="69"/>
      <c r="JIF62" s="69"/>
      <c r="JIG62" s="69"/>
      <c r="JIH62" s="69"/>
      <c r="JII62" s="69"/>
      <c r="JIJ62" s="69"/>
      <c r="JIK62" s="69"/>
      <c r="JIL62" s="69"/>
      <c r="JIM62" s="69"/>
      <c r="JIN62" s="69"/>
      <c r="JIO62" s="69"/>
      <c r="JIP62" s="69"/>
      <c r="JIQ62" s="69"/>
      <c r="JIR62" s="69"/>
      <c r="JIS62" s="69"/>
      <c r="JIT62" s="69"/>
      <c r="JIU62" s="69"/>
      <c r="JIV62" s="69"/>
      <c r="JIW62" s="69"/>
      <c r="JIX62" s="69"/>
      <c r="JIY62" s="69"/>
      <c r="JIZ62" s="69"/>
      <c r="JJA62" s="69"/>
      <c r="JJB62" s="69"/>
      <c r="JJC62" s="69"/>
      <c r="JJD62" s="69"/>
      <c r="JJE62" s="69"/>
      <c r="JJF62" s="69"/>
      <c r="JJG62" s="69"/>
      <c r="JJH62" s="69"/>
      <c r="JJI62" s="69"/>
      <c r="JJJ62" s="69"/>
      <c r="JJK62" s="69"/>
      <c r="JJL62" s="69"/>
      <c r="JJM62" s="69"/>
      <c r="JJN62" s="69"/>
      <c r="JJO62" s="69"/>
      <c r="JJP62" s="69"/>
      <c r="JJQ62" s="69"/>
      <c r="JJR62" s="69"/>
      <c r="JJS62" s="69"/>
      <c r="JJT62" s="69"/>
      <c r="JJU62" s="69"/>
      <c r="JJV62" s="69"/>
      <c r="JJW62" s="69"/>
      <c r="JJX62" s="69"/>
      <c r="JJY62" s="69"/>
      <c r="JJZ62" s="69"/>
      <c r="JKA62" s="69"/>
      <c r="JKB62" s="69"/>
      <c r="JKC62" s="69"/>
      <c r="JKD62" s="69"/>
      <c r="JKE62" s="69"/>
      <c r="JKF62" s="69"/>
      <c r="JKG62" s="69"/>
      <c r="JKH62" s="69"/>
      <c r="JKI62" s="69"/>
      <c r="JKJ62" s="69"/>
      <c r="JKK62" s="69"/>
      <c r="JKL62" s="69"/>
      <c r="JKM62" s="69"/>
      <c r="JKN62" s="69"/>
      <c r="JKO62" s="69"/>
      <c r="JKP62" s="69"/>
      <c r="JKQ62" s="69"/>
      <c r="JKR62" s="69"/>
      <c r="JKS62" s="69"/>
      <c r="JKT62" s="69"/>
      <c r="JKU62" s="69"/>
      <c r="JKV62" s="69"/>
      <c r="JKW62" s="69"/>
      <c r="JKX62" s="69"/>
      <c r="JKY62" s="69"/>
      <c r="JKZ62" s="69"/>
      <c r="JLA62" s="69"/>
      <c r="JLB62" s="69"/>
      <c r="JLC62" s="69"/>
      <c r="JLD62" s="69"/>
      <c r="JLE62" s="69"/>
      <c r="JLF62" s="69"/>
      <c r="JLG62" s="69"/>
      <c r="JLH62" s="69"/>
      <c r="JLI62" s="69"/>
      <c r="JLJ62" s="69"/>
      <c r="JLK62" s="69"/>
      <c r="JLL62" s="69"/>
      <c r="JLM62" s="69"/>
      <c r="JLN62" s="69"/>
      <c r="JLO62" s="69"/>
      <c r="JLP62" s="69"/>
      <c r="JLQ62" s="69"/>
      <c r="JLR62" s="69"/>
      <c r="JLS62" s="69"/>
      <c r="JLT62" s="69"/>
      <c r="JLU62" s="69"/>
      <c r="JLV62" s="69"/>
      <c r="JLW62" s="69"/>
      <c r="JLX62" s="69"/>
      <c r="JLY62" s="69"/>
      <c r="JLZ62" s="69"/>
      <c r="JMA62" s="69"/>
      <c r="JMB62" s="69"/>
      <c r="JMC62" s="69"/>
      <c r="JMD62" s="69"/>
      <c r="JME62" s="69"/>
      <c r="JMF62" s="69"/>
      <c r="JMG62" s="69"/>
      <c r="JMH62" s="69"/>
      <c r="JMI62" s="69"/>
      <c r="JMJ62" s="69"/>
      <c r="JMK62" s="69"/>
      <c r="JML62" s="69"/>
      <c r="JMM62" s="69"/>
      <c r="JMN62" s="69"/>
      <c r="JMO62" s="69"/>
      <c r="JMP62" s="69"/>
      <c r="JMQ62" s="69"/>
      <c r="JMR62" s="69"/>
      <c r="JMS62" s="69"/>
      <c r="JMT62" s="69"/>
      <c r="JMU62" s="69"/>
      <c r="JMV62" s="69"/>
      <c r="JMW62" s="69"/>
      <c r="JMX62" s="69"/>
      <c r="JMY62" s="69"/>
      <c r="JMZ62" s="69"/>
      <c r="JNA62" s="69"/>
      <c r="JNB62" s="69"/>
      <c r="JNC62" s="69"/>
      <c r="JND62" s="69"/>
      <c r="JNE62" s="69"/>
      <c r="JNF62" s="69"/>
      <c r="JNG62" s="69"/>
      <c r="JNH62" s="69"/>
      <c r="JNI62" s="69"/>
      <c r="JNJ62" s="69"/>
      <c r="JNK62" s="69"/>
      <c r="JNL62" s="69"/>
      <c r="JNM62" s="69"/>
      <c r="JNN62" s="69"/>
      <c r="JNO62" s="69"/>
      <c r="JNP62" s="69"/>
      <c r="JNQ62" s="69"/>
      <c r="JNR62" s="69"/>
      <c r="JNS62" s="69"/>
      <c r="JNT62" s="69"/>
      <c r="JNU62" s="69"/>
      <c r="JNV62" s="69"/>
      <c r="JNW62" s="69"/>
      <c r="JNX62" s="69"/>
      <c r="JNY62" s="69"/>
      <c r="JNZ62" s="69"/>
      <c r="JOA62" s="69"/>
      <c r="JOB62" s="69"/>
      <c r="JOC62" s="69"/>
      <c r="JOD62" s="69"/>
      <c r="JOE62" s="69"/>
      <c r="JOF62" s="69"/>
      <c r="JOG62" s="69"/>
      <c r="JOH62" s="69"/>
      <c r="JOI62" s="69"/>
      <c r="JOJ62" s="69"/>
      <c r="JOK62" s="69"/>
      <c r="JOL62" s="69"/>
      <c r="JOM62" s="69"/>
      <c r="JON62" s="69"/>
      <c r="JOO62" s="69"/>
      <c r="JOP62" s="69"/>
      <c r="JOQ62" s="69"/>
      <c r="JOR62" s="69"/>
      <c r="JOS62" s="69"/>
      <c r="JOT62" s="69"/>
      <c r="JOU62" s="69"/>
      <c r="JOV62" s="69"/>
      <c r="JOW62" s="69"/>
      <c r="JOX62" s="69"/>
      <c r="JOY62" s="69"/>
      <c r="JOZ62" s="69"/>
      <c r="JPA62" s="69"/>
      <c r="JPB62" s="69"/>
      <c r="JPC62" s="69"/>
      <c r="JPD62" s="69"/>
      <c r="JPE62" s="69"/>
      <c r="JPF62" s="69"/>
      <c r="JPG62" s="69"/>
      <c r="JPH62" s="69"/>
      <c r="JPI62" s="69"/>
      <c r="JPJ62" s="69"/>
      <c r="JPK62" s="69"/>
      <c r="JPL62" s="69"/>
      <c r="JPM62" s="69"/>
      <c r="JPN62" s="69"/>
      <c r="JPO62" s="69"/>
      <c r="JPP62" s="69"/>
      <c r="JPQ62" s="69"/>
      <c r="JPR62" s="69"/>
      <c r="JPS62" s="69"/>
      <c r="JPT62" s="69"/>
      <c r="JPU62" s="69"/>
      <c r="JPV62" s="69"/>
      <c r="JPW62" s="69"/>
      <c r="JPX62" s="69"/>
      <c r="JPY62" s="69"/>
      <c r="JPZ62" s="69"/>
      <c r="JQA62" s="69"/>
      <c r="JQB62" s="69"/>
      <c r="JQC62" s="69"/>
      <c r="JQD62" s="69"/>
      <c r="JQE62" s="69"/>
      <c r="JQF62" s="69"/>
      <c r="JQG62" s="69"/>
      <c r="JQH62" s="69"/>
      <c r="JQI62" s="69"/>
      <c r="JQJ62" s="69"/>
      <c r="JQK62" s="69"/>
      <c r="JQL62" s="69"/>
      <c r="JQM62" s="69"/>
      <c r="JQN62" s="69"/>
      <c r="JQO62" s="69"/>
      <c r="JQP62" s="69"/>
      <c r="JQQ62" s="69"/>
      <c r="JQR62" s="69"/>
      <c r="JQS62" s="69"/>
      <c r="JQT62" s="69"/>
      <c r="JQU62" s="69"/>
      <c r="JQV62" s="69"/>
      <c r="JQW62" s="69"/>
      <c r="JQX62" s="69"/>
      <c r="JQY62" s="69"/>
      <c r="JQZ62" s="69"/>
      <c r="JRA62" s="69"/>
      <c r="JRB62" s="69"/>
      <c r="JRC62" s="69"/>
      <c r="JRD62" s="69"/>
      <c r="JRE62" s="69"/>
      <c r="JRF62" s="69"/>
      <c r="JRG62" s="69"/>
      <c r="JRH62" s="69"/>
      <c r="JRI62" s="69"/>
      <c r="JRJ62" s="69"/>
      <c r="JRK62" s="69"/>
      <c r="JRL62" s="69"/>
      <c r="JRM62" s="69"/>
      <c r="JRN62" s="69"/>
      <c r="JRO62" s="69"/>
      <c r="JRP62" s="69"/>
      <c r="JRQ62" s="69"/>
      <c r="JRR62" s="69"/>
      <c r="JRS62" s="69"/>
      <c r="JRT62" s="69"/>
      <c r="JRU62" s="69"/>
      <c r="JRV62" s="69"/>
      <c r="JRW62" s="69"/>
      <c r="JRX62" s="69"/>
      <c r="JRY62" s="69"/>
      <c r="JRZ62" s="69"/>
      <c r="JSA62" s="69"/>
      <c r="JSB62" s="69"/>
      <c r="JSC62" s="69"/>
      <c r="JSD62" s="69"/>
      <c r="JSE62" s="69"/>
      <c r="JSF62" s="69"/>
      <c r="JSG62" s="69"/>
      <c r="JSH62" s="69"/>
      <c r="JSI62" s="69"/>
      <c r="JSJ62" s="69"/>
      <c r="JSK62" s="69"/>
      <c r="JSL62" s="69"/>
      <c r="JSM62" s="69"/>
      <c r="JSN62" s="69"/>
      <c r="JSO62" s="69"/>
      <c r="JSP62" s="69"/>
      <c r="JSQ62" s="69"/>
      <c r="JSR62" s="69"/>
      <c r="JSS62" s="69"/>
      <c r="JST62" s="69"/>
      <c r="JSU62" s="69"/>
      <c r="JSV62" s="69"/>
      <c r="JSW62" s="69"/>
      <c r="JSX62" s="69"/>
      <c r="JSY62" s="69"/>
      <c r="JSZ62" s="69"/>
      <c r="JTA62" s="69"/>
      <c r="JTB62" s="69"/>
      <c r="JTC62" s="69"/>
      <c r="JTD62" s="69"/>
      <c r="JTE62" s="69"/>
      <c r="JTF62" s="69"/>
      <c r="JTG62" s="69"/>
      <c r="JTH62" s="69"/>
      <c r="JTI62" s="69"/>
      <c r="JTJ62" s="69"/>
      <c r="JTK62" s="69"/>
      <c r="JTL62" s="69"/>
      <c r="JTM62" s="69"/>
      <c r="JTN62" s="69"/>
      <c r="JTO62" s="69"/>
      <c r="JTP62" s="69"/>
      <c r="JTQ62" s="69"/>
      <c r="JTR62" s="69"/>
      <c r="JTS62" s="69"/>
      <c r="JTT62" s="69"/>
      <c r="JTU62" s="69"/>
      <c r="JTV62" s="69"/>
      <c r="JTW62" s="69"/>
      <c r="JTX62" s="69"/>
      <c r="JTY62" s="69"/>
      <c r="JTZ62" s="69"/>
      <c r="JUA62" s="69"/>
      <c r="JUB62" s="69"/>
      <c r="JUC62" s="69"/>
      <c r="JUD62" s="69"/>
      <c r="JUE62" s="69"/>
      <c r="JUF62" s="69"/>
      <c r="JUG62" s="69"/>
      <c r="JUH62" s="69"/>
      <c r="JUI62" s="69"/>
      <c r="JUJ62" s="69"/>
      <c r="JUK62" s="69"/>
      <c r="JUL62" s="69"/>
      <c r="JUM62" s="69"/>
      <c r="JUN62" s="69"/>
      <c r="JUO62" s="69"/>
      <c r="JUP62" s="69"/>
      <c r="JUQ62" s="69"/>
      <c r="JUR62" s="69"/>
      <c r="JUS62" s="69"/>
      <c r="JUT62" s="69"/>
      <c r="JUU62" s="69"/>
      <c r="JUV62" s="69"/>
      <c r="JUW62" s="69"/>
      <c r="JUX62" s="69"/>
      <c r="JUY62" s="69"/>
      <c r="JUZ62" s="69"/>
      <c r="JVA62" s="69"/>
      <c r="JVB62" s="69"/>
      <c r="JVC62" s="69"/>
      <c r="JVD62" s="69"/>
      <c r="JVE62" s="69"/>
      <c r="JVF62" s="69"/>
      <c r="JVG62" s="69"/>
      <c r="JVH62" s="69"/>
      <c r="JVI62" s="69"/>
      <c r="JVJ62" s="69"/>
      <c r="JVK62" s="69"/>
      <c r="JVL62" s="69"/>
      <c r="JVM62" s="69"/>
      <c r="JVN62" s="69"/>
      <c r="JVO62" s="69"/>
      <c r="JVP62" s="69"/>
      <c r="JVQ62" s="69"/>
      <c r="JVR62" s="69"/>
      <c r="JVS62" s="69"/>
      <c r="JVT62" s="69"/>
      <c r="JVU62" s="69"/>
      <c r="JVV62" s="69"/>
      <c r="JVW62" s="69"/>
      <c r="JVX62" s="69"/>
      <c r="JVY62" s="69"/>
      <c r="JVZ62" s="69"/>
      <c r="JWA62" s="69"/>
      <c r="JWB62" s="69"/>
      <c r="JWC62" s="69"/>
      <c r="JWD62" s="69"/>
      <c r="JWE62" s="69"/>
      <c r="JWF62" s="69"/>
      <c r="JWG62" s="69"/>
      <c r="JWH62" s="69"/>
      <c r="JWI62" s="69"/>
      <c r="JWJ62" s="69"/>
      <c r="JWK62" s="69"/>
      <c r="JWL62" s="69"/>
      <c r="JWM62" s="69"/>
      <c r="JWN62" s="69"/>
      <c r="JWO62" s="69"/>
      <c r="JWP62" s="69"/>
      <c r="JWQ62" s="69"/>
      <c r="JWR62" s="69"/>
      <c r="JWS62" s="69"/>
      <c r="JWT62" s="69"/>
      <c r="JWU62" s="69"/>
      <c r="JWV62" s="69"/>
      <c r="JWW62" s="69"/>
      <c r="JWX62" s="69"/>
      <c r="JWY62" s="69"/>
      <c r="JWZ62" s="69"/>
      <c r="JXA62" s="69"/>
      <c r="JXB62" s="69"/>
      <c r="JXC62" s="69"/>
      <c r="JXD62" s="69"/>
      <c r="JXE62" s="69"/>
      <c r="JXF62" s="69"/>
      <c r="JXG62" s="69"/>
      <c r="JXH62" s="69"/>
      <c r="JXI62" s="69"/>
      <c r="JXJ62" s="69"/>
      <c r="JXK62" s="69"/>
      <c r="JXL62" s="69"/>
      <c r="JXM62" s="69"/>
      <c r="JXN62" s="69"/>
      <c r="JXO62" s="69"/>
      <c r="JXP62" s="69"/>
      <c r="JXQ62" s="69"/>
      <c r="JXR62" s="69"/>
      <c r="JXS62" s="69"/>
      <c r="JXT62" s="69"/>
      <c r="JXU62" s="69"/>
      <c r="JXV62" s="69"/>
      <c r="JXW62" s="69"/>
      <c r="JXX62" s="69"/>
      <c r="JXY62" s="69"/>
      <c r="JXZ62" s="69"/>
      <c r="JYA62" s="69"/>
      <c r="JYB62" s="69"/>
      <c r="JYC62" s="69"/>
      <c r="JYD62" s="69"/>
      <c r="JYE62" s="69"/>
      <c r="JYF62" s="69"/>
      <c r="JYG62" s="69"/>
      <c r="JYH62" s="69"/>
      <c r="JYI62" s="69"/>
      <c r="JYJ62" s="69"/>
      <c r="JYK62" s="69"/>
      <c r="JYL62" s="69"/>
      <c r="JYM62" s="69"/>
      <c r="JYN62" s="69"/>
      <c r="JYO62" s="69"/>
      <c r="JYP62" s="69"/>
      <c r="JYQ62" s="69"/>
      <c r="JYR62" s="69"/>
      <c r="JYS62" s="69"/>
      <c r="JYT62" s="69"/>
      <c r="JYU62" s="69"/>
      <c r="JYV62" s="69"/>
      <c r="JYW62" s="69"/>
      <c r="JYX62" s="69"/>
      <c r="JYY62" s="69"/>
      <c r="JYZ62" s="69"/>
      <c r="JZA62" s="69"/>
      <c r="JZB62" s="69"/>
      <c r="JZC62" s="69"/>
      <c r="JZD62" s="69"/>
      <c r="JZE62" s="69"/>
      <c r="JZF62" s="69"/>
      <c r="JZG62" s="69"/>
      <c r="JZH62" s="69"/>
      <c r="JZI62" s="69"/>
      <c r="JZJ62" s="69"/>
      <c r="JZK62" s="69"/>
      <c r="JZL62" s="69"/>
      <c r="JZM62" s="69"/>
      <c r="JZN62" s="69"/>
      <c r="JZO62" s="69"/>
      <c r="JZP62" s="69"/>
      <c r="JZQ62" s="69"/>
      <c r="JZR62" s="69"/>
      <c r="JZS62" s="69"/>
      <c r="JZT62" s="69"/>
      <c r="JZU62" s="69"/>
      <c r="JZV62" s="69"/>
      <c r="JZW62" s="69"/>
      <c r="JZX62" s="69"/>
      <c r="JZY62" s="69"/>
      <c r="JZZ62" s="69"/>
      <c r="KAA62" s="69"/>
      <c r="KAB62" s="69"/>
      <c r="KAC62" s="69"/>
      <c r="KAD62" s="69"/>
      <c r="KAE62" s="69"/>
      <c r="KAF62" s="69"/>
      <c r="KAG62" s="69"/>
      <c r="KAH62" s="69"/>
      <c r="KAI62" s="69"/>
      <c r="KAJ62" s="69"/>
      <c r="KAK62" s="69"/>
      <c r="KAL62" s="69"/>
      <c r="KAM62" s="69"/>
      <c r="KAN62" s="69"/>
      <c r="KAO62" s="69"/>
      <c r="KAP62" s="69"/>
      <c r="KAQ62" s="69"/>
      <c r="KAR62" s="69"/>
      <c r="KAS62" s="69"/>
      <c r="KAT62" s="69"/>
      <c r="KAU62" s="69"/>
      <c r="KAV62" s="69"/>
      <c r="KAW62" s="69"/>
      <c r="KAX62" s="69"/>
      <c r="KAY62" s="69"/>
      <c r="KAZ62" s="69"/>
      <c r="KBA62" s="69"/>
      <c r="KBB62" s="69"/>
      <c r="KBC62" s="69"/>
      <c r="KBD62" s="69"/>
      <c r="KBE62" s="69"/>
      <c r="KBF62" s="69"/>
      <c r="KBG62" s="69"/>
      <c r="KBH62" s="69"/>
      <c r="KBI62" s="69"/>
      <c r="KBJ62" s="69"/>
      <c r="KBK62" s="69"/>
      <c r="KBL62" s="69"/>
      <c r="KBM62" s="69"/>
      <c r="KBN62" s="69"/>
      <c r="KBO62" s="69"/>
      <c r="KBP62" s="69"/>
      <c r="KBQ62" s="69"/>
      <c r="KBR62" s="69"/>
      <c r="KBS62" s="69"/>
      <c r="KBT62" s="69"/>
      <c r="KBU62" s="69"/>
      <c r="KBV62" s="69"/>
      <c r="KBW62" s="69"/>
      <c r="KBX62" s="69"/>
      <c r="KBY62" s="69"/>
      <c r="KBZ62" s="69"/>
      <c r="KCA62" s="69"/>
      <c r="KCB62" s="69"/>
      <c r="KCC62" s="69"/>
      <c r="KCD62" s="69"/>
      <c r="KCE62" s="69"/>
      <c r="KCF62" s="69"/>
      <c r="KCG62" s="69"/>
      <c r="KCH62" s="69"/>
      <c r="KCI62" s="69"/>
      <c r="KCJ62" s="69"/>
      <c r="KCK62" s="69"/>
      <c r="KCL62" s="69"/>
      <c r="KCM62" s="69"/>
      <c r="KCN62" s="69"/>
      <c r="KCO62" s="69"/>
      <c r="KCP62" s="69"/>
      <c r="KCQ62" s="69"/>
      <c r="KCR62" s="69"/>
      <c r="KCS62" s="69"/>
      <c r="KCT62" s="69"/>
      <c r="KCU62" s="69"/>
      <c r="KCV62" s="69"/>
      <c r="KCW62" s="69"/>
      <c r="KCX62" s="69"/>
      <c r="KCY62" s="69"/>
      <c r="KCZ62" s="69"/>
      <c r="KDA62" s="69"/>
      <c r="KDB62" s="69"/>
      <c r="KDC62" s="69"/>
      <c r="KDD62" s="69"/>
      <c r="KDE62" s="69"/>
      <c r="KDF62" s="69"/>
      <c r="KDG62" s="69"/>
      <c r="KDH62" s="69"/>
      <c r="KDI62" s="69"/>
      <c r="KDJ62" s="69"/>
      <c r="KDK62" s="69"/>
      <c r="KDL62" s="69"/>
      <c r="KDM62" s="69"/>
      <c r="KDN62" s="69"/>
      <c r="KDO62" s="69"/>
      <c r="KDP62" s="69"/>
      <c r="KDQ62" s="69"/>
      <c r="KDR62" s="69"/>
      <c r="KDS62" s="69"/>
      <c r="KDT62" s="69"/>
      <c r="KDU62" s="69"/>
      <c r="KDV62" s="69"/>
      <c r="KDW62" s="69"/>
      <c r="KDX62" s="69"/>
      <c r="KDY62" s="69"/>
      <c r="KDZ62" s="69"/>
      <c r="KEA62" s="69"/>
      <c r="KEB62" s="69"/>
      <c r="KEC62" s="69"/>
      <c r="KED62" s="69"/>
      <c r="KEE62" s="69"/>
      <c r="KEF62" s="69"/>
      <c r="KEG62" s="69"/>
      <c r="KEH62" s="69"/>
      <c r="KEI62" s="69"/>
      <c r="KEJ62" s="69"/>
      <c r="KEK62" s="69"/>
      <c r="KEL62" s="69"/>
      <c r="KEM62" s="69"/>
      <c r="KEN62" s="69"/>
      <c r="KEO62" s="69"/>
      <c r="KEP62" s="69"/>
      <c r="KEQ62" s="69"/>
      <c r="KER62" s="69"/>
      <c r="KES62" s="69"/>
      <c r="KET62" s="69"/>
      <c r="KEU62" s="69"/>
      <c r="KEV62" s="69"/>
      <c r="KEW62" s="69"/>
      <c r="KEX62" s="69"/>
      <c r="KEY62" s="69"/>
      <c r="KEZ62" s="69"/>
      <c r="KFA62" s="69"/>
      <c r="KFB62" s="69"/>
      <c r="KFC62" s="69"/>
      <c r="KFD62" s="69"/>
      <c r="KFE62" s="69"/>
      <c r="KFF62" s="69"/>
      <c r="KFG62" s="69"/>
      <c r="KFH62" s="69"/>
      <c r="KFI62" s="69"/>
      <c r="KFJ62" s="69"/>
      <c r="KFK62" s="69"/>
      <c r="KFL62" s="69"/>
      <c r="KFM62" s="69"/>
      <c r="KFN62" s="69"/>
      <c r="KFO62" s="69"/>
      <c r="KFP62" s="69"/>
      <c r="KFQ62" s="69"/>
      <c r="KFR62" s="69"/>
      <c r="KFS62" s="69"/>
      <c r="KFT62" s="69"/>
      <c r="KFU62" s="69"/>
      <c r="KFV62" s="69"/>
      <c r="KFW62" s="69"/>
      <c r="KFX62" s="69"/>
      <c r="KFY62" s="69"/>
      <c r="KFZ62" s="69"/>
      <c r="KGA62" s="69"/>
      <c r="KGB62" s="69"/>
      <c r="KGC62" s="69"/>
      <c r="KGD62" s="69"/>
      <c r="KGE62" s="69"/>
      <c r="KGF62" s="69"/>
      <c r="KGG62" s="69"/>
      <c r="KGH62" s="69"/>
      <c r="KGI62" s="69"/>
      <c r="KGJ62" s="69"/>
      <c r="KGK62" s="69"/>
      <c r="KGL62" s="69"/>
      <c r="KGM62" s="69"/>
      <c r="KGN62" s="69"/>
      <c r="KGO62" s="69"/>
      <c r="KGP62" s="69"/>
      <c r="KGQ62" s="69"/>
      <c r="KGR62" s="69"/>
      <c r="KGS62" s="69"/>
      <c r="KGT62" s="69"/>
      <c r="KGU62" s="69"/>
      <c r="KGV62" s="69"/>
      <c r="KGW62" s="69"/>
      <c r="KGX62" s="69"/>
      <c r="KGY62" s="69"/>
      <c r="KGZ62" s="69"/>
      <c r="KHA62" s="69"/>
      <c r="KHB62" s="69"/>
      <c r="KHC62" s="69"/>
      <c r="KHD62" s="69"/>
      <c r="KHE62" s="69"/>
      <c r="KHF62" s="69"/>
      <c r="KHG62" s="69"/>
      <c r="KHH62" s="69"/>
      <c r="KHI62" s="69"/>
      <c r="KHJ62" s="69"/>
      <c r="KHK62" s="69"/>
      <c r="KHL62" s="69"/>
      <c r="KHM62" s="69"/>
      <c r="KHN62" s="69"/>
      <c r="KHO62" s="69"/>
      <c r="KHP62" s="69"/>
      <c r="KHQ62" s="69"/>
      <c r="KHR62" s="69"/>
      <c r="KHS62" s="69"/>
      <c r="KHT62" s="69"/>
      <c r="KHU62" s="69"/>
      <c r="KHV62" s="69"/>
      <c r="KHW62" s="69"/>
      <c r="KHX62" s="69"/>
      <c r="KHY62" s="69"/>
      <c r="KHZ62" s="69"/>
      <c r="KIA62" s="69"/>
      <c r="KIB62" s="69"/>
      <c r="KIC62" s="69"/>
      <c r="KID62" s="69"/>
      <c r="KIE62" s="69"/>
      <c r="KIF62" s="69"/>
      <c r="KIG62" s="69"/>
      <c r="KIH62" s="69"/>
      <c r="KII62" s="69"/>
      <c r="KIJ62" s="69"/>
      <c r="KIK62" s="69"/>
      <c r="KIL62" s="69"/>
      <c r="KIM62" s="69"/>
      <c r="KIN62" s="69"/>
      <c r="KIO62" s="69"/>
      <c r="KIP62" s="69"/>
      <c r="KIQ62" s="69"/>
      <c r="KIR62" s="69"/>
      <c r="KIS62" s="69"/>
      <c r="KIT62" s="69"/>
      <c r="KIU62" s="69"/>
      <c r="KIV62" s="69"/>
      <c r="KIW62" s="69"/>
      <c r="KIX62" s="69"/>
      <c r="KIY62" s="69"/>
      <c r="KIZ62" s="69"/>
      <c r="KJA62" s="69"/>
      <c r="KJB62" s="69"/>
      <c r="KJC62" s="69"/>
      <c r="KJD62" s="69"/>
      <c r="KJE62" s="69"/>
      <c r="KJF62" s="69"/>
      <c r="KJG62" s="69"/>
      <c r="KJH62" s="69"/>
      <c r="KJI62" s="69"/>
      <c r="KJJ62" s="69"/>
      <c r="KJK62" s="69"/>
      <c r="KJL62" s="69"/>
      <c r="KJM62" s="69"/>
      <c r="KJN62" s="69"/>
      <c r="KJO62" s="69"/>
      <c r="KJP62" s="69"/>
      <c r="KJQ62" s="69"/>
      <c r="KJR62" s="69"/>
      <c r="KJS62" s="69"/>
      <c r="KJT62" s="69"/>
      <c r="KJU62" s="69"/>
      <c r="KJV62" s="69"/>
      <c r="KJW62" s="69"/>
      <c r="KJX62" s="69"/>
      <c r="KJY62" s="69"/>
      <c r="KJZ62" s="69"/>
      <c r="KKA62" s="69"/>
      <c r="KKB62" s="69"/>
      <c r="KKC62" s="69"/>
      <c r="KKD62" s="69"/>
      <c r="KKE62" s="69"/>
      <c r="KKF62" s="69"/>
      <c r="KKG62" s="69"/>
      <c r="KKH62" s="69"/>
      <c r="KKI62" s="69"/>
      <c r="KKJ62" s="69"/>
      <c r="KKK62" s="69"/>
      <c r="KKL62" s="69"/>
      <c r="KKM62" s="69"/>
      <c r="KKN62" s="69"/>
      <c r="KKO62" s="69"/>
      <c r="KKP62" s="69"/>
      <c r="KKQ62" s="69"/>
      <c r="KKR62" s="69"/>
      <c r="KKS62" s="69"/>
      <c r="KKT62" s="69"/>
      <c r="KKU62" s="69"/>
      <c r="KKV62" s="69"/>
      <c r="KKW62" s="69"/>
      <c r="KKX62" s="69"/>
      <c r="KKY62" s="69"/>
      <c r="KKZ62" s="69"/>
      <c r="KLA62" s="69"/>
      <c r="KLB62" s="69"/>
      <c r="KLC62" s="69"/>
      <c r="KLD62" s="69"/>
      <c r="KLE62" s="69"/>
      <c r="KLF62" s="69"/>
      <c r="KLG62" s="69"/>
      <c r="KLH62" s="69"/>
      <c r="KLI62" s="69"/>
      <c r="KLJ62" s="69"/>
      <c r="KLK62" s="69"/>
      <c r="KLL62" s="69"/>
      <c r="KLM62" s="69"/>
      <c r="KLN62" s="69"/>
      <c r="KLO62" s="69"/>
      <c r="KLP62" s="69"/>
      <c r="KLQ62" s="69"/>
      <c r="KLR62" s="69"/>
      <c r="KLS62" s="69"/>
      <c r="KLT62" s="69"/>
      <c r="KLU62" s="69"/>
      <c r="KLV62" s="69"/>
      <c r="KLW62" s="69"/>
      <c r="KLX62" s="69"/>
      <c r="KLY62" s="69"/>
      <c r="KLZ62" s="69"/>
      <c r="KMA62" s="69"/>
      <c r="KMB62" s="69"/>
      <c r="KMC62" s="69"/>
      <c r="KMD62" s="69"/>
      <c r="KME62" s="69"/>
      <c r="KMF62" s="69"/>
      <c r="KMG62" s="69"/>
      <c r="KMH62" s="69"/>
      <c r="KMI62" s="69"/>
      <c r="KMJ62" s="69"/>
      <c r="KMK62" s="69"/>
      <c r="KML62" s="69"/>
      <c r="KMM62" s="69"/>
      <c r="KMN62" s="69"/>
      <c r="KMO62" s="69"/>
      <c r="KMP62" s="69"/>
      <c r="KMQ62" s="69"/>
      <c r="KMR62" s="69"/>
      <c r="KMS62" s="69"/>
      <c r="KMT62" s="69"/>
      <c r="KMU62" s="69"/>
      <c r="KMV62" s="69"/>
      <c r="KMW62" s="69"/>
      <c r="KMX62" s="69"/>
      <c r="KMY62" s="69"/>
      <c r="KMZ62" s="69"/>
      <c r="KNA62" s="69"/>
      <c r="KNB62" s="69"/>
      <c r="KNC62" s="69"/>
      <c r="KND62" s="69"/>
      <c r="KNE62" s="69"/>
      <c r="KNF62" s="69"/>
      <c r="KNG62" s="69"/>
      <c r="KNH62" s="69"/>
      <c r="KNI62" s="69"/>
      <c r="KNJ62" s="69"/>
      <c r="KNK62" s="69"/>
      <c r="KNL62" s="69"/>
      <c r="KNM62" s="69"/>
      <c r="KNN62" s="69"/>
      <c r="KNO62" s="69"/>
      <c r="KNP62" s="69"/>
      <c r="KNQ62" s="69"/>
      <c r="KNR62" s="69"/>
      <c r="KNS62" s="69"/>
      <c r="KNT62" s="69"/>
      <c r="KNU62" s="69"/>
      <c r="KNV62" s="69"/>
      <c r="KNW62" s="69"/>
      <c r="KNX62" s="69"/>
      <c r="KNY62" s="69"/>
      <c r="KNZ62" s="69"/>
      <c r="KOA62" s="69"/>
      <c r="KOB62" s="69"/>
      <c r="KOC62" s="69"/>
      <c r="KOD62" s="69"/>
      <c r="KOE62" s="69"/>
      <c r="KOF62" s="69"/>
      <c r="KOG62" s="69"/>
      <c r="KOH62" s="69"/>
      <c r="KOI62" s="69"/>
      <c r="KOJ62" s="69"/>
      <c r="KOK62" s="69"/>
      <c r="KOL62" s="69"/>
      <c r="KOM62" s="69"/>
      <c r="KON62" s="69"/>
      <c r="KOO62" s="69"/>
      <c r="KOP62" s="69"/>
      <c r="KOQ62" s="69"/>
      <c r="KOR62" s="69"/>
      <c r="KOS62" s="69"/>
      <c r="KOT62" s="69"/>
      <c r="KOU62" s="69"/>
      <c r="KOV62" s="69"/>
      <c r="KOW62" s="69"/>
      <c r="KOX62" s="69"/>
      <c r="KOY62" s="69"/>
      <c r="KOZ62" s="69"/>
      <c r="KPA62" s="69"/>
      <c r="KPB62" s="69"/>
      <c r="KPC62" s="69"/>
      <c r="KPD62" s="69"/>
      <c r="KPE62" s="69"/>
      <c r="KPF62" s="69"/>
      <c r="KPG62" s="69"/>
      <c r="KPH62" s="69"/>
      <c r="KPI62" s="69"/>
      <c r="KPJ62" s="69"/>
      <c r="KPK62" s="69"/>
      <c r="KPL62" s="69"/>
      <c r="KPM62" s="69"/>
      <c r="KPN62" s="69"/>
      <c r="KPO62" s="69"/>
      <c r="KPP62" s="69"/>
      <c r="KPQ62" s="69"/>
      <c r="KPR62" s="69"/>
      <c r="KPS62" s="69"/>
      <c r="KPT62" s="69"/>
      <c r="KPU62" s="69"/>
      <c r="KPV62" s="69"/>
      <c r="KPW62" s="69"/>
      <c r="KPX62" s="69"/>
      <c r="KPY62" s="69"/>
      <c r="KPZ62" s="69"/>
      <c r="KQA62" s="69"/>
      <c r="KQB62" s="69"/>
      <c r="KQC62" s="69"/>
      <c r="KQD62" s="69"/>
      <c r="KQE62" s="69"/>
      <c r="KQF62" s="69"/>
      <c r="KQG62" s="69"/>
      <c r="KQH62" s="69"/>
      <c r="KQI62" s="69"/>
      <c r="KQJ62" s="69"/>
      <c r="KQK62" s="69"/>
      <c r="KQL62" s="69"/>
      <c r="KQM62" s="69"/>
      <c r="KQN62" s="69"/>
      <c r="KQO62" s="69"/>
      <c r="KQP62" s="69"/>
      <c r="KQQ62" s="69"/>
      <c r="KQR62" s="69"/>
      <c r="KQS62" s="69"/>
      <c r="KQT62" s="69"/>
      <c r="KQU62" s="69"/>
      <c r="KQV62" s="69"/>
      <c r="KQW62" s="69"/>
      <c r="KQX62" s="69"/>
      <c r="KQY62" s="69"/>
      <c r="KQZ62" s="69"/>
      <c r="KRA62" s="69"/>
      <c r="KRB62" s="69"/>
      <c r="KRC62" s="69"/>
      <c r="KRD62" s="69"/>
      <c r="KRE62" s="69"/>
      <c r="KRF62" s="69"/>
      <c r="KRG62" s="69"/>
      <c r="KRH62" s="69"/>
      <c r="KRI62" s="69"/>
      <c r="KRJ62" s="69"/>
      <c r="KRK62" s="69"/>
      <c r="KRL62" s="69"/>
      <c r="KRM62" s="69"/>
      <c r="KRN62" s="69"/>
      <c r="KRO62" s="69"/>
      <c r="KRP62" s="69"/>
      <c r="KRQ62" s="69"/>
      <c r="KRR62" s="69"/>
      <c r="KRS62" s="69"/>
      <c r="KRT62" s="69"/>
      <c r="KRU62" s="69"/>
      <c r="KRV62" s="69"/>
      <c r="KRW62" s="69"/>
      <c r="KRX62" s="69"/>
      <c r="KRY62" s="69"/>
      <c r="KRZ62" s="69"/>
      <c r="KSA62" s="69"/>
      <c r="KSB62" s="69"/>
      <c r="KSC62" s="69"/>
      <c r="KSD62" s="69"/>
      <c r="KSE62" s="69"/>
      <c r="KSF62" s="69"/>
      <c r="KSG62" s="69"/>
      <c r="KSH62" s="69"/>
      <c r="KSI62" s="69"/>
      <c r="KSJ62" s="69"/>
      <c r="KSK62" s="69"/>
      <c r="KSL62" s="69"/>
      <c r="KSM62" s="69"/>
      <c r="KSN62" s="69"/>
      <c r="KSO62" s="69"/>
      <c r="KSP62" s="69"/>
      <c r="KSQ62" s="69"/>
      <c r="KSR62" s="69"/>
      <c r="KSS62" s="69"/>
      <c r="KST62" s="69"/>
      <c r="KSU62" s="69"/>
      <c r="KSV62" s="69"/>
      <c r="KSW62" s="69"/>
      <c r="KSX62" s="69"/>
      <c r="KSY62" s="69"/>
      <c r="KSZ62" s="69"/>
      <c r="KTA62" s="69"/>
      <c r="KTB62" s="69"/>
      <c r="KTC62" s="69"/>
      <c r="KTD62" s="69"/>
      <c r="KTE62" s="69"/>
      <c r="KTF62" s="69"/>
      <c r="KTG62" s="69"/>
      <c r="KTH62" s="69"/>
      <c r="KTI62" s="69"/>
      <c r="KTJ62" s="69"/>
      <c r="KTK62" s="69"/>
      <c r="KTL62" s="69"/>
      <c r="KTM62" s="69"/>
      <c r="KTN62" s="69"/>
      <c r="KTO62" s="69"/>
      <c r="KTP62" s="69"/>
      <c r="KTQ62" s="69"/>
      <c r="KTR62" s="69"/>
      <c r="KTS62" s="69"/>
      <c r="KTT62" s="69"/>
      <c r="KTU62" s="69"/>
      <c r="KTV62" s="69"/>
      <c r="KTW62" s="69"/>
      <c r="KTX62" s="69"/>
      <c r="KTY62" s="69"/>
      <c r="KTZ62" s="69"/>
      <c r="KUA62" s="69"/>
      <c r="KUB62" s="69"/>
      <c r="KUC62" s="69"/>
      <c r="KUD62" s="69"/>
      <c r="KUE62" s="69"/>
      <c r="KUF62" s="69"/>
      <c r="KUG62" s="69"/>
      <c r="KUH62" s="69"/>
      <c r="KUI62" s="69"/>
      <c r="KUJ62" s="69"/>
      <c r="KUK62" s="69"/>
      <c r="KUL62" s="69"/>
      <c r="KUM62" s="69"/>
      <c r="KUN62" s="69"/>
      <c r="KUO62" s="69"/>
      <c r="KUP62" s="69"/>
      <c r="KUQ62" s="69"/>
      <c r="KUR62" s="69"/>
      <c r="KUS62" s="69"/>
      <c r="KUT62" s="69"/>
      <c r="KUU62" s="69"/>
      <c r="KUV62" s="69"/>
      <c r="KUW62" s="69"/>
      <c r="KUX62" s="69"/>
      <c r="KUY62" s="69"/>
      <c r="KUZ62" s="69"/>
      <c r="KVA62" s="69"/>
      <c r="KVB62" s="69"/>
      <c r="KVC62" s="69"/>
      <c r="KVD62" s="69"/>
      <c r="KVE62" s="69"/>
      <c r="KVF62" s="69"/>
      <c r="KVG62" s="69"/>
      <c r="KVH62" s="69"/>
      <c r="KVI62" s="69"/>
      <c r="KVJ62" s="69"/>
      <c r="KVK62" s="69"/>
      <c r="KVL62" s="69"/>
      <c r="KVM62" s="69"/>
      <c r="KVN62" s="69"/>
      <c r="KVO62" s="69"/>
      <c r="KVP62" s="69"/>
      <c r="KVQ62" s="69"/>
      <c r="KVR62" s="69"/>
      <c r="KVS62" s="69"/>
      <c r="KVT62" s="69"/>
      <c r="KVU62" s="69"/>
      <c r="KVV62" s="69"/>
      <c r="KVW62" s="69"/>
      <c r="KVX62" s="69"/>
      <c r="KVY62" s="69"/>
      <c r="KVZ62" s="69"/>
      <c r="KWA62" s="69"/>
      <c r="KWB62" s="69"/>
      <c r="KWC62" s="69"/>
      <c r="KWD62" s="69"/>
      <c r="KWE62" s="69"/>
      <c r="KWF62" s="69"/>
      <c r="KWG62" s="69"/>
      <c r="KWH62" s="69"/>
      <c r="KWI62" s="69"/>
      <c r="KWJ62" s="69"/>
      <c r="KWK62" s="69"/>
      <c r="KWL62" s="69"/>
      <c r="KWM62" s="69"/>
      <c r="KWN62" s="69"/>
      <c r="KWO62" s="69"/>
      <c r="KWP62" s="69"/>
      <c r="KWQ62" s="69"/>
      <c r="KWR62" s="69"/>
      <c r="KWS62" s="69"/>
      <c r="KWT62" s="69"/>
      <c r="KWU62" s="69"/>
      <c r="KWV62" s="69"/>
      <c r="KWW62" s="69"/>
      <c r="KWX62" s="69"/>
      <c r="KWY62" s="69"/>
      <c r="KWZ62" s="69"/>
      <c r="KXA62" s="69"/>
      <c r="KXB62" s="69"/>
      <c r="KXC62" s="69"/>
      <c r="KXD62" s="69"/>
      <c r="KXE62" s="69"/>
      <c r="KXF62" s="69"/>
      <c r="KXG62" s="69"/>
      <c r="KXH62" s="69"/>
      <c r="KXI62" s="69"/>
      <c r="KXJ62" s="69"/>
      <c r="KXK62" s="69"/>
      <c r="KXL62" s="69"/>
      <c r="KXM62" s="69"/>
      <c r="KXN62" s="69"/>
      <c r="KXO62" s="69"/>
      <c r="KXP62" s="69"/>
      <c r="KXQ62" s="69"/>
      <c r="KXR62" s="69"/>
      <c r="KXS62" s="69"/>
      <c r="KXT62" s="69"/>
      <c r="KXU62" s="69"/>
      <c r="KXV62" s="69"/>
      <c r="KXW62" s="69"/>
      <c r="KXX62" s="69"/>
      <c r="KXY62" s="69"/>
      <c r="KXZ62" s="69"/>
      <c r="KYA62" s="69"/>
      <c r="KYB62" s="69"/>
      <c r="KYC62" s="69"/>
      <c r="KYD62" s="69"/>
      <c r="KYE62" s="69"/>
      <c r="KYF62" s="69"/>
      <c r="KYG62" s="69"/>
      <c r="KYH62" s="69"/>
      <c r="KYI62" s="69"/>
      <c r="KYJ62" s="69"/>
      <c r="KYK62" s="69"/>
      <c r="KYL62" s="69"/>
      <c r="KYM62" s="69"/>
      <c r="KYN62" s="69"/>
      <c r="KYO62" s="69"/>
      <c r="KYP62" s="69"/>
      <c r="KYQ62" s="69"/>
      <c r="KYR62" s="69"/>
      <c r="KYS62" s="69"/>
      <c r="KYT62" s="69"/>
      <c r="KYU62" s="69"/>
      <c r="KYV62" s="69"/>
      <c r="KYW62" s="69"/>
      <c r="KYX62" s="69"/>
      <c r="KYY62" s="69"/>
      <c r="KYZ62" s="69"/>
      <c r="KZA62" s="69"/>
      <c r="KZB62" s="69"/>
      <c r="KZC62" s="69"/>
      <c r="KZD62" s="69"/>
      <c r="KZE62" s="69"/>
      <c r="KZF62" s="69"/>
      <c r="KZG62" s="69"/>
      <c r="KZH62" s="69"/>
      <c r="KZI62" s="69"/>
      <c r="KZJ62" s="69"/>
      <c r="KZK62" s="69"/>
      <c r="KZL62" s="69"/>
      <c r="KZM62" s="69"/>
      <c r="KZN62" s="69"/>
      <c r="KZO62" s="69"/>
      <c r="KZP62" s="69"/>
      <c r="KZQ62" s="69"/>
      <c r="KZR62" s="69"/>
      <c r="KZS62" s="69"/>
      <c r="KZT62" s="69"/>
      <c r="KZU62" s="69"/>
      <c r="KZV62" s="69"/>
      <c r="KZW62" s="69"/>
      <c r="KZX62" s="69"/>
      <c r="KZY62" s="69"/>
      <c r="KZZ62" s="69"/>
      <c r="LAA62" s="69"/>
      <c r="LAB62" s="69"/>
      <c r="LAC62" s="69"/>
      <c r="LAD62" s="69"/>
      <c r="LAE62" s="69"/>
      <c r="LAF62" s="69"/>
      <c r="LAG62" s="69"/>
      <c r="LAH62" s="69"/>
      <c r="LAI62" s="69"/>
      <c r="LAJ62" s="69"/>
      <c r="LAK62" s="69"/>
      <c r="LAL62" s="69"/>
      <c r="LAM62" s="69"/>
      <c r="LAN62" s="69"/>
      <c r="LAO62" s="69"/>
      <c r="LAP62" s="69"/>
      <c r="LAQ62" s="69"/>
      <c r="LAR62" s="69"/>
      <c r="LAS62" s="69"/>
      <c r="LAT62" s="69"/>
      <c r="LAU62" s="69"/>
      <c r="LAV62" s="69"/>
      <c r="LAW62" s="69"/>
      <c r="LAX62" s="69"/>
      <c r="LAY62" s="69"/>
      <c r="LAZ62" s="69"/>
      <c r="LBA62" s="69"/>
      <c r="LBB62" s="69"/>
      <c r="LBC62" s="69"/>
      <c r="LBD62" s="69"/>
      <c r="LBE62" s="69"/>
      <c r="LBF62" s="69"/>
      <c r="LBG62" s="69"/>
      <c r="LBH62" s="69"/>
      <c r="LBI62" s="69"/>
      <c r="LBJ62" s="69"/>
      <c r="LBK62" s="69"/>
      <c r="LBL62" s="69"/>
      <c r="LBM62" s="69"/>
      <c r="LBN62" s="69"/>
      <c r="LBO62" s="69"/>
      <c r="LBP62" s="69"/>
      <c r="LBQ62" s="69"/>
      <c r="LBR62" s="69"/>
      <c r="LBS62" s="69"/>
      <c r="LBT62" s="69"/>
      <c r="LBU62" s="69"/>
      <c r="LBV62" s="69"/>
      <c r="LBW62" s="69"/>
      <c r="LBX62" s="69"/>
      <c r="LBY62" s="69"/>
      <c r="LBZ62" s="69"/>
      <c r="LCA62" s="69"/>
      <c r="LCB62" s="69"/>
      <c r="LCC62" s="69"/>
      <c r="LCD62" s="69"/>
      <c r="LCE62" s="69"/>
      <c r="LCF62" s="69"/>
      <c r="LCG62" s="69"/>
      <c r="LCH62" s="69"/>
      <c r="LCI62" s="69"/>
      <c r="LCJ62" s="69"/>
      <c r="LCK62" s="69"/>
      <c r="LCL62" s="69"/>
      <c r="LCM62" s="69"/>
      <c r="LCN62" s="69"/>
      <c r="LCO62" s="69"/>
      <c r="LCP62" s="69"/>
      <c r="LCQ62" s="69"/>
      <c r="LCR62" s="69"/>
      <c r="LCS62" s="69"/>
      <c r="LCT62" s="69"/>
      <c r="LCU62" s="69"/>
      <c r="LCV62" s="69"/>
      <c r="LCW62" s="69"/>
      <c r="LCX62" s="69"/>
      <c r="LCY62" s="69"/>
      <c r="LCZ62" s="69"/>
      <c r="LDA62" s="69"/>
      <c r="LDB62" s="69"/>
      <c r="LDC62" s="69"/>
      <c r="LDD62" s="69"/>
      <c r="LDE62" s="69"/>
      <c r="LDF62" s="69"/>
      <c r="LDG62" s="69"/>
      <c r="LDH62" s="69"/>
      <c r="LDI62" s="69"/>
      <c r="LDJ62" s="69"/>
      <c r="LDK62" s="69"/>
      <c r="LDL62" s="69"/>
      <c r="LDM62" s="69"/>
      <c r="LDN62" s="69"/>
      <c r="LDO62" s="69"/>
      <c r="LDP62" s="69"/>
      <c r="LDQ62" s="69"/>
      <c r="LDR62" s="69"/>
      <c r="LDS62" s="69"/>
      <c r="LDT62" s="69"/>
      <c r="LDU62" s="69"/>
      <c r="LDV62" s="69"/>
      <c r="LDW62" s="69"/>
      <c r="LDX62" s="69"/>
      <c r="LDY62" s="69"/>
      <c r="LDZ62" s="69"/>
      <c r="LEA62" s="69"/>
      <c r="LEB62" s="69"/>
      <c r="LEC62" s="69"/>
      <c r="LED62" s="69"/>
      <c r="LEE62" s="69"/>
      <c r="LEF62" s="69"/>
      <c r="LEG62" s="69"/>
      <c r="LEH62" s="69"/>
      <c r="LEI62" s="69"/>
      <c r="LEJ62" s="69"/>
      <c r="LEK62" s="69"/>
      <c r="LEL62" s="69"/>
      <c r="LEM62" s="69"/>
      <c r="LEN62" s="69"/>
      <c r="LEO62" s="69"/>
      <c r="LEP62" s="69"/>
      <c r="LEQ62" s="69"/>
      <c r="LER62" s="69"/>
      <c r="LES62" s="69"/>
      <c r="LET62" s="69"/>
      <c r="LEU62" s="69"/>
      <c r="LEV62" s="69"/>
      <c r="LEW62" s="69"/>
      <c r="LEX62" s="69"/>
      <c r="LEY62" s="69"/>
      <c r="LEZ62" s="69"/>
      <c r="LFA62" s="69"/>
      <c r="LFB62" s="69"/>
      <c r="LFC62" s="69"/>
      <c r="LFD62" s="69"/>
      <c r="LFE62" s="69"/>
      <c r="LFF62" s="69"/>
      <c r="LFG62" s="69"/>
      <c r="LFH62" s="69"/>
      <c r="LFI62" s="69"/>
      <c r="LFJ62" s="69"/>
      <c r="LFK62" s="69"/>
      <c r="LFL62" s="69"/>
      <c r="LFM62" s="69"/>
      <c r="LFN62" s="69"/>
      <c r="LFO62" s="69"/>
      <c r="LFP62" s="69"/>
      <c r="LFQ62" s="69"/>
      <c r="LFR62" s="69"/>
      <c r="LFS62" s="69"/>
      <c r="LFT62" s="69"/>
      <c r="LFU62" s="69"/>
      <c r="LFV62" s="69"/>
      <c r="LFW62" s="69"/>
      <c r="LFX62" s="69"/>
      <c r="LFY62" s="69"/>
      <c r="LFZ62" s="69"/>
      <c r="LGA62" s="69"/>
      <c r="LGB62" s="69"/>
      <c r="LGC62" s="69"/>
      <c r="LGD62" s="69"/>
      <c r="LGE62" s="69"/>
      <c r="LGF62" s="69"/>
      <c r="LGG62" s="69"/>
      <c r="LGH62" s="69"/>
      <c r="LGI62" s="69"/>
      <c r="LGJ62" s="69"/>
      <c r="LGK62" s="69"/>
      <c r="LGL62" s="69"/>
      <c r="LGM62" s="69"/>
      <c r="LGN62" s="69"/>
      <c r="LGO62" s="69"/>
      <c r="LGP62" s="69"/>
      <c r="LGQ62" s="69"/>
      <c r="LGR62" s="69"/>
      <c r="LGS62" s="69"/>
      <c r="LGT62" s="69"/>
      <c r="LGU62" s="69"/>
      <c r="LGV62" s="69"/>
      <c r="LGW62" s="69"/>
      <c r="LGX62" s="69"/>
      <c r="LGY62" s="69"/>
      <c r="LGZ62" s="69"/>
      <c r="LHA62" s="69"/>
      <c r="LHB62" s="69"/>
      <c r="LHC62" s="69"/>
      <c r="LHD62" s="69"/>
      <c r="LHE62" s="69"/>
      <c r="LHF62" s="69"/>
      <c r="LHG62" s="69"/>
      <c r="LHH62" s="69"/>
      <c r="LHI62" s="69"/>
      <c r="LHJ62" s="69"/>
      <c r="LHK62" s="69"/>
      <c r="LHL62" s="69"/>
      <c r="LHM62" s="69"/>
      <c r="LHN62" s="69"/>
      <c r="LHO62" s="69"/>
      <c r="LHP62" s="69"/>
      <c r="LHQ62" s="69"/>
      <c r="LHR62" s="69"/>
      <c r="LHS62" s="69"/>
      <c r="LHT62" s="69"/>
      <c r="LHU62" s="69"/>
      <c r="LHV62" s="69"/>
      <c r="LHW62" s="69"/>
      <c r="LHX62" s="69"/>
      <c r="LHY62" s="69"/>
      <c r="LHZ62" s="69"/>
      <c r="LIA62" s="69"/>
      <c r="LIB62" s="69"/>
      <c r="LIC62" s="69"/>
      <c r="LID62" s="69"/>
      <c r="LIE62" s="69"/>
      <c r="LIF62" s="69"/>
      <c r="LIG62" s="69"/>
      <c r="LIH62" s="69"/>
      <c r="LII62" s="69"/>
      <c r="LIJ62" s="69"/>
      <c r="LIK62" s="69"/>
      <c r="LIL62" s="69"/>
      <c r="LIM62" s="69"/>
      <c r="LIN62" s="69"/>
      <c r="LIO62" s="69"/>
      <c r="LIP62" s="69"/>
      <c r="LIQ62" s="69"/>
      <c r="LIR62" s="69"/>
      <c r="LIS62" s="69"/>
      <c r="LIT62" s="69"/>
      <c r="LIU62" s="69"/>
      <c r="LIV62" s="69"/>
      <c r="LIW62" s="69"/>
      <c r="LIX62" s="69"/>
      <c r="LIY62" s="69"/>
      <c r="LIZ62" s="69"/>
      <c r="LJA62" s="69"/>
      <c r="LJB62" s="69"/>
      <c r="LJC62" s="69"/>
      <c r="LJD62" s="69"/>
      <c r="LJE62" s="69"/>
      <c r="LJF62" s="69"/>
      <c r="LJG62" s="69"/>
      <c r="LJH62" s="69"/>
      <c r="LJI62" s="69"/>
      <c r="LJJ62" s="69"/>
      <c r="LJK62" s="69"/>
      <c r="LJL62" s="69"/>
      <c r="LJM62" s="69"/>
      <c r="LJN62" s="69"/>
      <c r="LJO62" s="69"/>
      <c r="LJP62" s="69"/>
      <c r="LJQ62" s="69"/>
      <c r="LJR62" s="69"/>
      <c r="LJS62" s="69"/>
      <c r="LJT62" s="69"/>
      <c r="LJU62" s="69"/>
      <c r="LJV62" s="69"/>
      <c r="LJW62" s="69"/>
      <c r="LJX62" s="69"/>
      <c r="LJY62" s="69"/>
      <c r="LJZ62" s="69"/>
      <c r="LKA62" s="69"/>
      <c r="LKB62" s="69"/>
      <c r="LKC62" s="69"/>
      <c r="LKD62" s="69"/>
      <c r="LKE62" s="69"/>
      <c r="LKF62" s="69"/>
      <c r="LKG62" s="69"/>
      <c r="LKH62" s="69"/>
      <c r="LKI62" s="69"/>
      <c r="LKJ62" s="69"/>
      <c r="LKK62" s="69"/>
      <c r="LKL62" s="69"/>
      <c r="LKM62" s="69"/>
      <c r="LKN62" s="69"/>
      <c r="LKO62" s="69"/>
      <c r="LKP62" s="69"/>
      <c r="LKQ62" s="69"/>
      <c r="LKR62" s="69"/>
      <c r="LKS62" s="69"/>
      <c r="LKT62" s="69"/>
      <c r="LKU62" s="69"/>
      <c r="LKV62" s="69"/>
      <c r="LKW62" s="69"/>
      <c r="LKX62" s="69"/>
      <c r="LKY62" s="69"/>
      <c r="LKZ62" s="69"/>
      <c r="LLA62" s="69"/>
      <c r="LLB62" s="69"/>
      <c r="LLC62" s="69"/>
      <c r="LLD62" s="69"/>
      <c r="LLE62" s="69"/>
      <c r="LLF62" s="69"/>
      <c r="LLG62" s="69"/>
      <c r="LLH62" s="69"/>
      <c r="LLI62" s="69"/>
      <c r="LLJ62" s="69"/>
      <c r="LLK62" s="69"/>
      <c r="LLL62" s="69"/>
      <c r="LLM62" s="69"/>
      <c r="LLN62" s="69"/>
      <c r="LLO62" s="69"/>
      <c r="LLP62" s="69"/>
      <c r="LLQ62" s="69"/>
      <c r="LLR62" s="69"/>
      <c r="LLS62" s="69"/>
      <c r="LLT62" s="69"/>
      <c r="LLU62" s="69"/>
      <c r="LLV62" s="69"/>
      <c r="LLW62" s="69"/>
      <c r="LLX62" s="69"/>
      <c r="LLY62" s="69"/>
      <c r="LLZ62" s="69"/>
      <c r="LMA62" s="69"/>
      <c r="LMB62" s="69"/>
      <c r="LMC62" s="69"/>
      <c r="LMD62" s="69"/>
      <c r="LME62" s="69"/>
      <c r="LMF62" s="69"/>
      <c r="LMG62" s="69"/>
      <c r="LMH62" s="69"/>
      <c r="LMI62" s="69"/>
      <c r="LMJ62" s="69"/>
      <c r="LMK62" s="69"/>
      <c r="LML62" s="69"/>
      <c r="LMM62" s="69"/>
      <c r="LMN62" s="69"/>
      <c r="LMO62" s="69"/>
      <c r="LMP62" s="69"/>
      <c r="LMQ62" s="69"/>
      <c r="LMR62" s="69"/>
      <c r="LMS62" s="69"/>
      <c r="LMT62" s="69"/>
      <c r="LMU62" s="69"/>
      <c r="LMV62" s="69"/>
      <c r="LMW62" s="69"/>
      <c r="LMX62" s="69"/>
      <c r="LMY62" s="69"/>
      <c r="LMZ62" s="69"/>
      <c r="LNA62" s="69"/>
      <c r="LNB62" s="69"/>
      <c r="LNC62" s="69"/>
      <c r="LND62" s="69"/>
      <c r="LNE62" s="69"/>
      <c r="LNF62" s="69"/>
      <c r="LNG62" s="69"/>
      <c r="LNH62" s="69"/>
      <c r="LNI62" s="69"/>
      <c r="LNJ62" s="69"/>
      <c r="LNK62" s="69"/>
      <c r="LNL62" s="69"/>
      <c r="LNM62" s="69"/>
      <c r="LNN62" s="69"/>
      <c r="LNO62" s="69"/>
      <c r="LNP62" s="69"/>
      <c r="LNQ62" s="69"/>
      <c r="LNR62" s="69"/>
      <c r="LNS62" s="69"/>
      <c r="LNT62" s="69"/>
      <c r="LNU62" s="69"/>
      <c r="LNV62" s="69"/>
      <c r="LNW62" s="69"/>
      <c r="LNX62" s="69"/>
      <c r="LNY62" s="69"/>
      <c r="LNZ62" s="69"/>
      <c r="LOA62" s="69"/>
      <c r="LOB62" s="69"/>
      <c r="LOC62" s="69"/>
      <c r="LOD62" s="69"/>
      <c r="LOE62" s="69"/>
      <c r="LOF62" s="69"/>
      <c r="LOG62" s="69"/>
      <c r="LOH62" s="69"/>
      <c r="LOI62" s="69"/>
      <c r="LOJ62" s="69"/>
      <c r="LOK62" s="69"/>
      <c r="LOL62" s="69"/>
      <c r="LOM62" s="69"/>
      <c r="LON62" s="69"/>
      <c r="LOO62" s="69"/>
      <c r="LOP62" s="69"/>
      <c r="LOQ62" s="69"/>
      <c r="LOR62" s="69"/>
      <c r="LOS62" s="69"/>
      <c r="LOT62" s="69"/>
      <c r="LOU62" s="69"/>
      <c r="LOV62" s="69"/>
      <c r="LOW62" s="69"/>
      <c r="LOX62" s="69"/>
      <c r="LOY62" s="69"/>
      <c r="LOZ62" s="69"/>
      <c r="LPA62" s="69"/>
      <c r="LPB62" s="69"/>
      <c r="LPC62" s="69"/>
      <c r="LPD62" s="69"/>
      <c r="LPE62" s="69"/>
      <c r="LPF62" s="69"/>
      <c r="LPG62" s="69"/>
      <c r="LPH62" s="69"/>
      <c r="LPI62" s="69"/>
      <c r="LPJ62" s="69"/>
      <c r="LPK62" s="69"/>
      <c r="LPL62" s="69"/>
      <c r="LPM62" s="69"/>
      <c r="LPN62" s="69"/>
      <c r="LPO62" s="69"/>
      <c r="LPP62" s="69"/>
      <c r="LPQ62" s="69"/>
      <c r="LPR62" s="69"/>
      <c r="LPS62" s="69"/>
      <c r="LPT62" s="69"/>
      <c r="LPU62" s="69"/>
      <c r="LPV62" s="69"/>
      <c r="LPW62" s="69"/>
      <c r="LPX62" s="69"/>
      <c r="LPY62" s="69"/>
      <c r="LPZ62" s="69"/>
      <c r="LQA62" s="69"/>
      <c r="LQB62" s="69"/>
      <c r="LQC62" s="69"/>
      <c r="LQD62" s="69"/>
      <c r="LQE62" s="69"/>
      <c r="LQF62" s="69"/>
      <c r="LQG62" s="69"/>
      <c r="LQH62" s="69"/>
      <c r="LQI62" s="69"/>
      <c r="LQJ62" s="69"/>
      <c r="LQK62" s="69"/>
      <c r="LQL62" s="69"/>
      <c r="LQM62" s="69"/>
      <c r="LQN62" s="69"/>
      <c r="LQO62" s="69"/>
      <c r="LQP62" s="69"/>
      <c r="LQQ62" s="69"/>
      <c r="LQR62" s="69"/>
      <c r="LQS62" s="69"/>
      <c r="LQT62" s="69"/>
      <c r="LQU62" s="69"/>
      <c r="LQV62" s="69"/>
      <c r="LQW62" s="69"/>
      <c r="LQX62" s="69"/>
      <c r="LQY62" s="69"/>
      <c r="LQZ62" s="69"/>
      <c r="LRA62" s="69"/>
      <c r="LRB62" s="69"/>
      <c r="LRC62" s="69"/>
      <c r="LRD62" s="69"/>
      <c r="LRE62" s="69"/>
      <c r="LRF62" s="69"/>
      <c r="LRG62" s="69"/>
      <c r="LRH62" s="69"/>
      <c r="LRI62" s="69"/>
      <c r="LRJ62" s="69"/>
      <c r="LRK62" s="69"/>
      <c r="LRL62" s="69"/>
      <c r="LRM62" s="69"/>
      <c r="LRN62" s="69"/>
      <c r="LRO62" s="69"/>
      <c r="LRP62" s="69"/>
      <c r="LRQ62" s="69"/>
      <c r="LRR62" s="69"/>
      <c r="LRS62" s="69"/>
      <c r="LRT62" s="69"/>
      <c r="LRU62" s="69"/>
      <c r="LRV62" s="69"/>
      <c r="LRW62" s="69"/>
      <c r="LRX62" s="69"/>
      <c r="LRY62" s="69"/>
      <c r="LRZ62" s="69"/>
      <c r="LSA62" s="69"/>
      <c r="LSB62" s="69"/>
      <c r="LSC62" s="69"/>
      <c r="LSD62" s="69"/>
      <c r="LSE62" s="69"/>
      <c r="LSF62" s="69"/>
      <c r="LSG62" s="69"/>
      <c r="LSH62" s="69"/>
      <c r="LSI62" s="69"/>
      <c r="LSJ62" s="69"/>
      <c r="LSK62" s="69"/>
      <c r="LSL62" s="69"/>
      <c r="LSM62" s="69"/>
      <c r="LSN62" s="69"/>
      <c r="LSO62" s="69"/>
      <c r="LSP62" s="69"/>
      <c r="LSQ62" s="69"/>
      <c r="LSR62" s="69"/>
      <c r="LSS62" s="69"/>
      <c r="LST62" s="69"/>
      <c r="LSU62" s="69"/>
      <c r="LSV62" s="69"/>
      <c r="LSW62" s="69"/>
      <c r="LSX62" s="69"/>
      <c r="LSY62" s="69"/>
      <c r="LSZ62" s="69"/>
      <c r="LTA62" s="69"/>
      <c r="LTB62" s="69"/>
      <c r="LTC62" s="69"/>
      <c r="LTD62" s="69"/>
      <c r="LTE62" s="69"/>
      <c r="LTF62" s="69"/>
      <c r="LTG62" s="69"/>
      <c r="LTH62" s="69"/>
      <c r="LTI62" s="69"/>
      <c r="LTJ62" s="69"/>
      <c r="LTK62" s="69"/>
      <c r="LTL62" s="69"/>
      <c r="LTM62" s="69"/>
      <c r="LTN62" s="69"/>
      <c r="LTO62" s="69"/>
      <c r="LTP62" s="69"/>
      <c r="LTQ62" s="69"/>
      <c r="LTR62" s="69"/>
      <c r="LTS62" s="69"/>
      <c r="LTT62" s="69"/>
      <c r="LTU62" s="69"/>
      <c r="LTV62" s="69"/>
      <c r="LTW62" s="69"/>
      <c r="LTX62" s="69"/>
      <c r="LTY62" s="69"/>
      <c r="LTZ62" s="69"/>
      <c r="LUA62" s="69"/>
      <c r="LUB62" s="69"/>
      <c r="LUC62" s="69"/>
      <c r="LUD62" s="69"/>
      <c r="LUE62" s="69"/>
      <c r="LUF62" s="69"/>
      <c r="LUG62" s="69"/>
      <c r="LUH62" s="69"/>
      <c r="LUI62" s="69"/>
      <c r="LUJ62" s="69"/>
      <c r="LUK62" s="69"/>
      <c r="LUL62" s="69"/>
      <c r="LUM62" s="69"/>
      <c r="LUN62" s="69"/>
      <c r="LUO62" s="69"/>
      <c r="LUP62" s="69"/>
      <c r="LUQ62" s="69"/>
      <c r="LUR62" s="69"/>
      <c r="LUS62" s="69"/>
      <c r="LUT62" s="69"/>
      <c r="LUU62" s="69"/>
      <c r="LUV62" s="69"/>
      <c r="LUW62" s="69"/>
      <c r="LUX62" s="69"/>
      <c r="LUY62" s="69"/>
      <c r="LUZ62" s="69"/>
      <c r="LVA62" s="69"/>
      <c r="LVB62" s="69"/>
      <c r="LVC62" s="69"/>
      <c r="LVD62" s="69"/>
      <c r="LVE62" s="69"/>
      <c r="LVF62" s="69"/>
      <c r="LVG62" s="69"/>
      <c r="LVH62" s="69"/>
      <c r="LVI62" s="69"/>
      <c r="LVJ62" s="69"/>
      <c r="LVK62" s="69"/>
      <c r="LVL62" s="69"/>
      <c r="LVM62" s="69"/>
      <c r="LVN62" s="69"/>
      <c r="LVO62" s="69"/>
      <c r="LVP62" s="69"/>
      <c r="LVQ62" s="69"/>
      <c r="LVR62" s="69"/>
      <c r="LVS62" s="69"/>
      <c r="LVT62" s="69"/>
      <c r="LVU62" s="69"/>
      <c r="LVV62" s="69"/>
      <c r="LVW62" s="69"/>
      <c r="LVX62" s="69"/>
      <c r="LVY62" s="69"/>
      <c r="LVZ62" s="69"/>
      <c r="LWA62" s="69"/>
      <c r="LWB62" s="69"/>
      <c r="LWC62" s="69"/>
      <c r="LWD62" s="69"/>
      <c r="LWE62" s="69"/>
      <c r="LWF62" s="69"/>
      <c r="LWG62" s="69"/>
      <c r="LWH62" s="69"/>
      <c r="LWI62" s="69"/>
      <c r="LWJ62" s="69"/>
      <c r="LWK62" s="69"/>
      <c r="LWL62" s="69"/>
      <c r="LWM62" s="69"/>
      <c r="LWN62" s="69"/>
      <c r="LWO62" s="69"/>
      <c r="LWP62" s="69"/>
      <c r="LWQ62" s="69"/>
      <c r="LWR62" s="69"/>
      <c r="LWS62" s="69"/>
      <c r="LWT62" s="69"/>
      <c r="LWU62" s="69"/>
      <c r="LWV62" s="69"/>
      <c r="LWW62" s="69"/>
      <c r="LWX62" s="69"/>
      <c r="LWY62" s="69"/>
      <c r="LWZ62" s="69"/>
      <c r="LXA62" s="69"/>
      <c r="LXB62" s="69"/>
      <c r="LXC62" s="69"/>
      <c r="LXD62" s="69"/>
      <c r="LXE62" s="69"/>
      <c r="LXF62" s="69"/>
      <c r="LXG62" s="69"/>
      <c r="LXH62" s="69"/>
      <c r="LXI62" s="69"/>
      <c r="LXJ62" s="69"/>
      <c r="LXK62" s="69"/>
      <c r="LXL62" s="69"/>
      <c r="LXM62" s="69"/>
      <c r="LXN62" s="69"/>
      <c r="LXO62" s="69"/>
      <c r="LXP62" s="69"/>
      <c r="LXQ62" s="69"/>
      <c r="LXR62" s="69"/>
      <c r="LXS62" s="69"/>
      <c r="LXT62" s="69"/>
      <c r="LXU62" s="69"/>
      <c r="LXV62" s="69"/>
      <c r="LXW62" s="69"/>
      <c r="LXX62" s="69"/>
      <c r="LXY62" s="69"/>
      <c r="LXZ62" s="69"/>
      <c r="LYA62" s="69"/>
      <c r="LYB62" s="69"/>
      <c r="LYC62" s="69"/>
      <c r="LYD62" s="69"/>
      <c r="LYE62" s="69"/>
      <c r="LYF62" s="69"/>
      <c r="LYG62" s="69"/>
      <c r="LYH62" s="69"/>
      <c r="LYI62" s="69"/>
      <c r="LYJ62" s="69"/>
      <c r="LYK62" s="69"/>
      <c r="LYL62" s="69"/>
      <c r="LYM62" s="69"/>
      <c r="LYN62" s="69"/>
      <c r="LYO62" s="69"/>
      <c r="LYP62" s="69"/>
      <c r="LYQ62" s="69"/>
      <c r="LYR62" s="69"/>
      <c r="LYS62" s="69"/>
      <c r="LYT62" s="69"/>
      <c r="LYU62" s="69"/>
      <c r="LYV62" s="69"/>
      <c r="LYW62" s="69"/>
      <c r="LYX62" s="69"/>
      <c r="LYY62" s="69"/>
      <c r="LYZ62" s="69"/>
      <c r="LZA62" s="69"/>
      <c r="LZB62" s="69"/>
      <c r="LZC62" s="69"/>
      <c r="LZD62" s="69"/>
      <c r="LZE62" s="69"/>
      <c r="LZF62" s="69"/>
      <c r="LZG62" s="69"/>
      <c r="LZH62" s="69"/>
      <c r="LZI62" s="69"/>
      <c r="LZJ62" s="69"/>
      <c r="LZK62" s="69"/>
      <c r="LZL62" s="69"/>
      <c r="LZM62" s="69"/>
      <c r="LZN62" s="69"/>
      <c r="LZO62" s="69"/>
      <c r="LZP62" s="69"/>
      <c r="LZQ62" s="69"/>
      <c r="LZR62" s="69"/>
      <c r="LZS62" s="69"/>
      <c r="LZT62" s="69"/>
      <c r="LZU62" s="69"/>
      <c r="LZV62" s="69"/>
      <c r="LZW62" s="69"/>
      <c r="LZX62" s="69"/>
      <c r="LZY62" s="69"/>
      <c r="LZZ62" s="69"/>
      <c r="MAA62" s="69"/>
      <c r="MAB62" s="69"/>
      <c r="MAC62" s="69"/>
      <c r="MAD62" s="69"/>
      <c r="MAE62" s="69"/>
      <c r="MAF62" s="69"/>
      <c r="MAG62" s="69"/>
      <c r="MAH62" s="69"/>
      <c r="MAI62" s="69"/>
      <c r="MAJ62" s="69"/>
      <c r="MAK62" s="69"/>
      <c r="MAL62" s="69"/>
      <c r="MAM62" s="69"/>
      <c r="MAN62" s="69"/>
      <c r="MAO62" s="69"/>
      <c r="MAP62" s="69"/>
      <c r="MAQ62" s="69"/>
      <c r="MAR62" s="69"/>
      <c r="MAS62" s="69"/>
      <c r="MAT62" s="69"/>
      <c r="MAU62" s="69"/>
      <c r="MAV62" s="69"/>
      <c r="MAW62" s="69"/>
      <c r="MAX62" s="69"/>
      <c r="MAY62" s="69"/>
      <c r="MAZ62" s="69"/>
      <c r="MBA62" s="69"/>
      <c r="MBB62" s="69"/>
      <c r="MBC62" s="69"/>
      <c r="MBD62" s="69"/>
      <c r="MBE62" s="69"/>
      <c r="MBF62" s="69"/>
      <c r="MBG62" s="69"/>
      <c r="MBH62" s="69"/>
      <c r="MBI62" s="69"/>
      <c r="MBJ62" s="69"/>
      <c r="MBK62" s="69"/>
      <c r="MBL62" s="69"/>
      <c r="MBM62" s="69"/>
      <c r="MBN62" s="69"/>
      <c r="MBO62" s="69"/>
      <c r="MBP62" s="69"/>
      <c r="MBQ62" s="69"/>
      <c r="MBR62" s="69"/>
      <c r="MBS62" s="69"/>
      <c r="MBT62" s="69"/>
      <c r="MBU62" s="69"/>
      <c r="MBV62" s="69"/>
      <c r="MBW62" s="69"/>
      <c r="MBX62" s="69"/>
      <c r="MBY62" s="69"/>
      <c r="MBZ62" s="69"/>
      <c r="MCA62" s="69"/>
      <c r="MCB62" s="69"/>
      <c r="MCC62" s="69"/>
      <c r="MCD62" s="69"/>
      <c r="MCE62" s="69"/>
      <c r="MCF62" s="69"/>
      <c r="MCG62" s="69"/>
      <c r="MCH62" s="69"/>
      <c r="MCI62" s="69"/>
      <c r="MCJ62" s="69"/>
      <c r="MCK62" s="69"/>
      <c r="MCL62" s="69"/>
      <c r="MCM62" s="69"/>
      <c r="MCN62" s="69"/>
      <c r="MCO62" s="69"/>
      <c r="MCP62" s="69"/>
      <c r="MCQ62" s="69"/>
      <c r="MCR62" s="69"/>
      <c r="MCS62" s="69"/>
      <c r="MCT62" s="69"/>
      <c r="MCU62" s="69"/>
      <c r="MCV62" s="69"/>
      <c r="MCW62" s="69"/>
      <c r="MCX62" s="69"/>
      <c r="MCY62" s="69"/>
      <c r="MCZ62" s="69"/>
      <c r="MDA62" s="69"/>
      <c r="MDB62" s="69"/>
      <c r="MDC62" s="69"/>
      <c r="MDD62" s="69"/>
      <c r="MDE62" s="69"/>
      <c r="MDF62" s="69"/>
      <c r="MDG62" s="69"/>
      <c r="MDH62" s="69"/>
      <c r="MDI62" s="69"/>
      <c r="MDJ62" s="69"/>
      <c r="MDK62" s="69"/>
      <c r="MDL62" s="69"/>
      <c r="MDM62" s="69"/>
      <c r="MDN62" s="69"/>
      <c r="MDO62" s="69"/>
      <c r="MDP62" s="69"/>
      <c r="MDQ62" s="69"/>
      <c r="MDR62" s="69"/>
      <c r="MDS62" s="69"/>
      <c r="MDT62" s="69"/>
      <c r="MDU62" s="69"/>
      <c r="MDV62" s="69"/>
      <c r="MDW62" s="69"/>
      <c r="MDX62" s="69"/>
      <c r="MDY62" s="69"/>
      <c r="MDZ62" s="69"/>
      <c r="MEA62" s="69"/>
      <c r="MEB62" s="69"/>
      <c r="MEC62" s="69"/>
      <c r="MED62" s="69"/>
      <c r="MEE62" s="69"/>
      <c r="MEF62" s="69"/>
      <c r="MEG62" s="69"/>
      <c r="MEH62" s="69"/>
      <c r="MEI62" s="69"/>
      <c r="MEJ62" s="69"/>
      <c r="MEK62" s="69"/>
      <c r="MEL62" s="69"/>
      <c r="MEM62" s="69"/>
      <c r="MEN62" s="69"/>
      <c r="MEO62" s="69"/>
      <c r="MEP62" s="69"/>
      <c r="MEQ62" s="69"/>
      <c r="MER62" s="69"/>
      <c r="MES62" s="69"/>
      <c r="MET62" s="69"/>
      <c r="MEU62" s="69"/>
      <c r="MEV62" s="69"/>
      <c r="MEW62" s="69"/>
      <c r="MEX62" s="69"/>
      <c r="MEY62" s="69"/>
      <c r="MEZ62" s="69"/>
      <c r="MFA62" s="69"/>
      <c r="MFB62" s="69"/>
      <c r="MFC62" s="69"/>
      <c r="MFD62" s="69"/>
      <c r="MFE62" s="69"/>
      <c r="MFF62" s="69"/>
      <c r="MFG62" s="69"/>
      <c r="MFH62" s="69"/>
      <c r="MFI62" s="69"/>
      <c r="MFJ62" s="69"/>
      <c r="MFK62" s="69"/>
      <c r="MFL62" s="69"/>
      <c r="MFM62" s="69"/>
      <c r="MFN62" s="69"/>
      <c r="MFO62" s="69"/>
      <c r="MFP62" s="69"/>
      <c r="MFQ62" s="69"/>
      <c r="MFR62" s="69"/>
      <c r="MFS62" s="69"/>
      <c r="MFT62" s="69"/>
      <c r="MFU62" s="69"/>
      <c r="MFV62" s="69"/>
      <c r="MFW62" s="69"/>
      <c r="MFX62" s="69"/>
      <c r="MFY62" s="69"/>
      <c r="MFZ62" s="69"/>
      <c r="MGA62" s="69"/>
      <c r="MGB62" s="69"/>
      <c r="MGC62" s="69"/>
      <c r="MGD62" s="69"/>
      <c r="MGE62" s="69"/>
      <c r="MGF62" s="69"/>
      <c r="MGG62" s="69"/>
      <c r="MGH62" s="69"/>
      <c r="MGI62" s="69"/>
      <c r="MGJ62" s="69"/>
      <c r="MGK62" s="69"/>
      <c r="MGL62" s="69"/>
      <c r="MGM62" s="69"/>
      <c r="MGN62" s="69"/>
      <c r="MGO62" s="69"/>
      <c r="MGP62" s="69"/>
      <c r="MGQ62" s="69"/>
      <c r="MGR62" s="69"/>
      <c r="MGS62" s="69"/>
      <c r="MGT62" s="69"/>
      <c r="MGU62" s="69"/>
      <c r="MGV62" s="69"/>
      <c r="MGW62" s="69"/>
      <c r="MGX62" s="69"/>
      <c r="MGY62" s="69"/>
      <c r="MGZ62" s="69"/>
      <c r="MHA62" s="69"/>
      <c r="MHB62" s="69"/>
      <c r="MHC62" s="69"/>
      <c r="MHD62" s="69"/>
      <c r="MHE62" s="69"/>
      <c r="MHF62" s="69"/>
      <c r="MHG62" s="69"/>
      <c r="MHH62" s="69"/>
      <c r="MHI62" s="69"/>
      <c r="MHJ62" s="69"/>
      <c r="MHK62" s="69"/>
      <c r="MHL62" s="69"/>
      <c r="MHM62" s="69"/>
      <c r="MHN62" s="69"/>
      <c r="MHO62" s="69"/>
      <c r="MHP62" s="69"/>
      <c r="MHQ62" s="69"/>
      <c r="MHR62" s="69"/>
      <c r="MHS62" s="69"/>
      <c r="MHT62" s="69"/>
      <c r="MHU62" s="69"/>
      <c r="MHV62" s="69"/>
      <c r="MHW62" s="69"/>
      <c r="MHX62" s="69"/>
      <c r="MHY62" s="69"/>
      <c r="MHZ62" s="69"/>
      <c r="MIA62" s="69"/>
      <c r="MIB62" s="69"/>
      <c r="MIC62" s="69"/>
      <c r="MID62" s="69"/>
      <c r="MIE62" s="69"/>
      <c r="MIF62" s="69"/>
      <c r="MIG62" s="69"/>
      <c r="MIH62" s="69"/>
      <c r="MII62" s="69"/>
      <c r="MIJ62" s="69"/>
      <c r="MIK62" s="69"/>
      <c r="MIL62" s="69"/>
      <c r="MIM62" s="69"/>
      <c r="MIN62" s="69"/>
      <c r="MIO62" s="69"/>
      <c r="MIP62" s="69"/>
      <c r="MIQ62" s="69"/>
      <c r="MIR62" s="69"/>
      <c r="MIS62" s="69"/>
      <c r="MIT62" s="69"/>
      <c r="MIU62" s="69"/>
      <c r="MIV62" s="69"/>
      <c r="MIW62" s="69"/>
      <c r="MIX62" s="69"/>
      <c r="MIY62" s="69"/>
      <c r="MIZ62" s="69"/>
      <c r="MJA62" s="69"/>
      <c r="MJB62" s="69"/>
      <c r="MJC62" s="69"/>
      <c r="MJD62" s="69"/>
      <c r="MJE62" s="69"/>
      <c r="MJF62" s="69"/>
      <c r="MJG62" s="69"/>
      <c r="MJH62" s="69"/>
      <c r="MJI62" s="69"/>
      <c r="MJJ62" s="69"/>
      <c r="MJK62" s="69"/>
      <c r="MJL62" s="69"/>
      <c r="MJM62" s="69"/>
      <c r="MJN62" s="69"/>
      <c r="MJO62" s="69"/>
      <c r="MJP62" s="69"/>
      <c r="MJQ62" s="69"/>
      <c r="MJR62" s="69"/>
      <c r="MJS62" s="69"/>
      <c r="MJT62" s="69"/>
      <c r="MJU62" s="69"/>
      <c r="MJV62" s="69"/>
      <c r="MJW62" s="69"/>
      <c r="MJX62" s="69"/>
      <c r="MJY62" s="69"/>
      <c r="MJZ62" s="69"/>
      <c r="MKA62" s="69"/>
      <c r="MKB62" s="69"/>
      <c r="MKC62" s="69"/>
      <c r="MKD62" s="69"/>
      <c r="MKE62" s="69"/>
      <c r="MKF62" s="69"/>
      <c r="MKG62" s="69"/>
      <c r="MKH62" s="69"/>
      <c r="MKI62" s="69"/>
      <c r="MKJ62" s="69"/>
      <c r="MKK62" s="69"/>
      <c r="MKL62" s="69"/>
      <c r="MKM62" s="69"/>
      <c r="MKN62" s="69"/>
      <c r="MKO62" s="69"/>
      <c r="MKP62" s="69"/>
      <c r="MKQ62" s="69"/>
      <c r="MKR62" s="69"/>
      <c r="MKS62" s="69"/>
      <c r="MKT62" s="69"/>
      <c r="MKU62" s="69"/>
      <c r="MKV62" s="69"/>
      <c r="MKW62" s="69"/>
      <c r="MKX62" s="69"/>
      <c r="MKY62" s="69"/>
      <c r="MKZ62" s="69"/>
      <c r="MLA62" s="69"/>
      <c r="MLB62" s="69"/>
      <c r="MLC62" s="69"/>
      <c r="MLD62" s="69"/>
      <c r="MLE62" s="69"/>
      <c r="MLF62" s="69"/>
      <c r="MLG62" s="69"/>
      <c r="MLH62" s="69"/>
      <c r="MLI62" s="69"/>
      <c r="MLJ62" s="69"/>
      <c r="MLK62" s="69"/>
      <c r="MLL62" s="69"/>
      <c r="MLM62" s="69"/>
      <c r="MLN62" s="69"/>
      <c r="MLO62" s="69"/>
      <c r="MLP62" s="69"/>
      <c r="MLQ62" s="69"/>
      <c r="MLR62" s="69"/>
      <c r="MLS62" s="69"/>
      <c r="MLT62" s="69"/>
      <c r="MLU62" s="69"/>
      <c r="MLV62" s="69"/>
      <c r="MLW62" s="69"/>
      <c r="MLX62" s="69"/>
      <c r="MLY62" s="69"/>
      <c r="MLZ62" s="69"/>
      <c r="MMA62" s="69"/>
      <c r="MMB62" s="69"/>
      <c r="MMC62" s="69"/>
      <c r="MMD62" s="69"/>
      <c r="MME62" s="69"/>
      <c r="MMF62" s="69"/>
      <c r="MMG62" s="69"/>
      <c r="MMH62" s="69"/>
      <c r="MMI62" s="69"/>
      <c r="MMJ62" s="69"/>
      <c r="MMK62" s="69"/>
      <c r="MML62" s="69"/>
      <c r="MMM62" s="69"/>
      <c r="MMN62" s="69"/>
      <c r="MMO62" s="69"/>
      <c r="MMP62" s="69"/>
      <c r="MMQ62" s="69"/>
      <c r="MMR62" s="69"/>
      <c r="MMS62" s="69"/>
      <c r="MMT62" s="69"/>
      <c r="MMU62" s="69"/>
      <c r="MMV62" s="69"/>
      <c r="MMW62" s="69"/>
      <c r="MMX62" s="69"/>
      <c r="MMY62" s="69"/>
      <c r="MMZ62" s="69"/>
      <c r="MNA62" s="69"/>
      <c r="MNB62" s="69"/>
      <c r="MNC62" s="69"/>
      <c r="MND62" s="69"/>
      <c r="MNE62" s="69"/>
      <c r="MNF62" s="69"/>
      <c r="MNG62" s="69"/>
      <c r="MNH62" s="69"/>
      <c r="MNI62" s="69"/>
      <c r="MNJ62" s="69"/>
      <c r="MNK62" s="69"/>
      <c r="MNL62" s="69"/>
      <c r="MNM62" s="69"/>
      <c r="MNN62" s="69"/>
      <c r="MNO62" s="69"/>
      <c r="MNP62" s="69"/>
      <c r="MNQ62" s="69"/>
      <c r="MNR62" s="69"/>
      <c r="MNS62" s="69"/>
      <c r="MNT62" s="69"/>
      <c r="MNU62" s="69"/>
      <c r="MNV62" s="69"/>
      <c r="MNW62" s="69"/>
      <c r="MNX62" s="69"/>
      <c r="MNY62" s="69"/>
      <c r="MNZ62" s="69"/>
      <c r="MOA62" s="69"/>
      <c r="MOB62" s="69"/>
      <c r="MOC62" s="69"/>
      <c r="MOD62" s="69"/>
      <c r="MOE62" s="69"/>
      <c r="MOF62" s="69"/>
      <c r="MOG62" s="69"/>
      <c r="MOH62" s="69"/>
      <c r="MOI62" s="69"/>
      <c r="MOJ62" s="69"/>
      <c r="MOK62" s="69"/>
      <c r="MOL62" s="69"/>
      <c r="MOM62" s="69"/>
      <c r="MON62" s="69"/>
      <c r="MOO62" s="69"/>
      <c r="MOP62" s="69"/>
      <c r="MOQ62" s="69"/>
      <c r="MOR62" s="69"/>
      <c r="MOS62" s="69"/>
      <c r="MOT62" s="69"/>
      <c r="MOU62" s="69"/>
      <c r="MOV62" s="69"/>
      <c r="MOW62" s="69"/>
      <c r="MOX62" s="69"/>
      <c r="MOY62" s="69"/>
      <c r="MOZ62" s="69"/>
      <c r="MPA62" s="69"/>
      <c r="MPB62" s="69"/>
      <c r="MPC62" s="69"/>
      <c r="MPD62" s="69"/>
      <c r="MPE62" s="69"/>
      <c r="MPF62" s="69"/>
      <c r="MPG62" s="69"/>
      <c r="MPH62" s="69"/>
      <c r="MPI62" s="69"/>
      <c r="MPJ62" s="69"/>
      <c r="MPK62" s="69"/>
      <c r="MPL62" s="69"/>
      <c r="MPM62" s="69"/>
      <c r="MPN62" s="69"/>
      <c r="MPO62" s="69"/>
      <c r="MPP62" s="69"/>
      <c r="MPQ62" s="69"/>
      <c r="MPR62" s="69"/>
      <c r="MPS62" s="69"/>
      <c r="MPT62" s="69"/>
      <c r="MPU62" s="69"/>
      <c r="MPV62" s="69"/>
      <c r="MPW62" s="69"/>
      <c r="MPX62" s="69"/>
      <c r="MPY62" s="69"/>
      <c r="MPZ62" s="69"/>
      <c r="MQA62" s="69"/>
      <c r="MQB62" s="69"/>
      <c r="MQC62" s="69"/>
      <c r="MQD62" s="69"/>
      <c r="MQE62" s="69"/>
      <c r="MQF62" s="69"/>
      <c r="MQG62" s="69"/>
      <c r="MQH62" s="69"/>
      <c r="MQI62" s="69"/>
      <c r="MQJ62" s="69"/>
      <c r="MQK62" s="69"/>
      <c r="MQL62" s="69"/>
      <c r="MQM62" s="69"/>
      <c r="MQN62" s="69"/>
      <c r="MQO62" s="69"/>
      <c r="MQP62" s="69"/>
      <c r="MQQ62" s="69"/>
      <c r="MQR62" s="69"/>
      <c r="MQS62" s="69"/>
      <c r="MQT62" s="69"/>
      <c r="MQU62" s="69"/>
      <c r="MQV62" s="69"/>
      <c r="MQW62" s="69"/>
      <c r="MQX62" s="69"/>
      <c r="MQY62" s="69"/>
      <c r="MQZ62" s="69"/>
      <c r="MRA62" s="69"/>
      <c r="MRB62" s="69"/>
      <c r="MRC62" s="69"/>
      <c r="MRD62" s="69"/>
      <c r="MRE62" s="69"/>
      <c r="MRF62" s="69"/>
      <c r="MRG62" s="69"/>
      <c r="MRH62" s="69"/>
      <c r="MRI62" s="69"/>
      <c r="MRJ62" s="69"/>
      <c r="MRK62" s="69"/>
      <c r="MRL62" s="69"/>
      <c r="MRM62" s="69"/>
      <c r="MRN62" s="69"/>
      <c r="MRO62" s="69"/>
      <c r="MRP62" s="69"/>
      <c r="MRQ62" s="69"/>
      <c r="MRR62" s="69"/>
      <c r="MRS62" s="69"/>
      <c r="MRT62" s="69"/>
      <c r="MRU62" s="69"/>
      <c r="MRV62" s="69"/>
      <c r="MRW62" s="69"/>
      <c r="MRX62" s="69"/>
      <c r="MRY62" s="69"/>
      <c r="MRZ62" s="69"/>
      <c r="MSA62" s="69"/>
      <c r="MSB62" s="69"/>
      <c r="MSC62" s="69"/>
      <c r="MSD62" s="69"/>
      <c r="MSE62" s="69"/>
      <c r="MSF62" s="69"/>
      <c r="MSG62" s="69"/>
      <c r="MSH62" s="69"/>
      <c r="MSI62" s="69"/>
      <c r="MSJ62" s="69"/>
      <c r="MSK62" s="69"/>
      <c r="MSL62" s="69"/>
      <c r="MSM62" s="69"/>
      <c r="MSN62" s="69"/>
      <c r="MSO62" s="69"/>
      <c r="MSP62" s="69"/>
      <c r="MSQ62" s="69"/>
      <c r="MSR62" s="69"/>
      <c r="MSS62" s="69"/>
      <c r="MST62" s="69"/>
      <c r="MSU62" s="69"/>
      <c r="MSV62" s="69"/>
      <c r="MSW62" s="69"/>
      <c r="MSX62" s="69"/>
      <c r="MSY62" s="69"/>
      <c r="MSZ62" s="69"/>
      <c r="MTA62" s="69"/>
      <c r="MTB62" s="69"/>
      <c r="MTC62" s="69"/>
      <c r="MTD62" s="69"/>
      <c r="MTE62" s="69"/>
      <c r="MTF62" s="69"/>
      <c r="MTG62" s="69"/>
      <c r="MTH62" s="69"/>
      <c r="MTI62" s="69"/>
      <c r="MTJ62" s="69"/>
      <c r="MTK62" s="69"/>
      <c r="MTL62" s="69"/>
      <c r="MTM62" s="69"/>
      <c r="MTN62" s="69"/>
      <c r="MTO62" s="69"/>
      <c r="MTP62" s="69"/>
      <c r="MTQ62" s="69"/>
      <c r="MTR62" s="69"/>
      <c r="MTS62" s="69"/>
      <c r="MTT62" s="69"/>
      <c r="MTU62" s="69"/>
      <c r="MTV62" s="69"/>
      <c r="MTW62" s="69"/>
      <c r="MTX62" s="69"/>
      <c r="MTY62" s="69"/>
      <c r="MTZ62" s="69"/>
      <c r="MUA62" s="69"/>
      <c r="MUB62" s="69"/>
      <c r="MUC62" s="69"/>
      <c r="MUD62" s="69"/>
      <c r="MUE62" s="69"/>
      <c r="MUF62" s="69"/>
      <c r="MUG62" s="69"/>
      <c r="MUH62" s="69"/>
      <c r="MUI62" s="69"/>
      <c r="MUJ62" s="69"/>
      <c r="MUK62" s="69"/>
      <c r="MUL62" s="69"/>
      <c r="MUM62" s="69"/>
      <c r="MUN62" s="69"/>
      <c r="MUO62" s="69"/>
      <c r="MUP62" s="69"/>
      <c r="MUQ62" s="69"/>
      <c r="MUR62" s="69"/>
      <c r="MUS62" s="69"/>
      <c r="MUT62" s="69"/>
      <c r="MUU62" s="69"/>
      <c r="MUV62" s="69"/>
      <c r="MUW62" s="69"/>
      <c r="MUX62" s="69"/>
      <c r="MUY62" s="69"/>
      <c r="MUZ62" s="69"/>
      <c r="MVA62" s="69"/>
      <c r="MVB62" s="69"/>
      <c r="MVC62" s="69"/>
      <c r="MVD62" s="69"/>
      <c r="MVE62" s="69"/>
      <c r="MVF62" s="69"/>
      <c r="MVG62" s="69"/>
      <c r="MVH62" s="69"/>
      <c r="MVI62" s="69"/>
      <c r="MVJ62" s="69"/>
      <c r="MVK62" s="69"/>
      <c r="MVL62" s="69"/>
      <c r="MVM62" s="69"/>
      <c r="MVN62" s="69"/>
      <c r="MVO62" s="69"/>
      <c r="MVP62" s="69"/>
      <c r="MVQ62" s="69"/>
      <c r="MVR62" s="69"/>
      <c r="MVS62" s="69"/>
      <c r="MVT62" s="69"/>
      <c r="MVU62" s="69"/>
      <c r="MVV62" s="69"/>
      <c r="MVW62" s="69"/>
      <c r="MVX62" s="69"/>
      <c r="MVY62" s="69"/>
      <c r="MVZ62" s="69"/>
      <c r="MWA62" s="69"/>
      <c r="MWB62" s="69"/>
      <c r="MWC62" s="69"/>
      <c r="MWD62" s="69"/>
      <c r="MWE62" s="69"/>
      <c r="MWF62" s="69"/>
      <c r="MWG62" s="69"/>
      <c r="MWH62" s="69"/>
      <c r="MWI62" s="69"/>
      <c r="MWJ62" s="69"/>
      <c r="MWK62" s="69"/>
      <c r="MWL62" s="69"/>
      <c r="MWM62" s="69"/>
      <c r="MWN62" s="69"/>
      <c r="MWO62" s="69"/>
      <c r="MWP62" s="69"/>
      <c r="MWQ62" s="69"/>
      <c r="MWR62" s="69"/>
      <c r="MWS62" s="69"/>
      <c r="MWT62" s="69"/>
      <c r="MWU62" s="69"/>
      <c r="MWV62" s="69"/>
      <c r="MWW62" s="69"/>
      <c r="MWX62" s="69"/>
      <c r="MWY62" s="69"/>
      <c r="MWZ62" s="69"/>
      <c r="MXA62" s="69"/>
      <c r="MXB62" s="69"/>
      <c r="MXC62" s="69"/>
      <c r="MXD62" s="69"/>
      <c r="MXE62" s="69"/>
      <c r="MXF62" s="69"/>
      <c r="MXG62" s="69"/>
      <c r="MXH62" s="69"/>
      <c r="MXI62" s="69"/>
      <c r="MXJ62" s="69"/>
      <c r="MXK62" s="69"/>
      <c r="MXL62" s="69"/>
      <c r="MXM62" s="69"/>
      <c r="MXN62" s="69"/>
      <c r="MXO62" s="69"/>
      <c r="MXP62" s="69"/>
      <c r="MXQ62" s="69"/>
      <c r="MXR62" s="69"/>
      <c r="MXS62" s="69"/>
      <c r="MXT62" s="69"/>
      <c r="MXU62" s="69"/>
      <c r="MXV62" s="69"/>
      <c r="MXW62" s="69"/>
      <c r="MXX62" s="69"/>
      <c r="MXY62" s="69"/>
      <c r="MXZ62" s="69"/>
      <c r="MYA62" s="69"/>
      <c r="MYB62" s="69"/>
      <c r="MYC62" s="69"/>
      <c r="MYD62" s="69"/>
      <c r="MYE62" s="69"/>
      <c r="MYF62" s="69"/>
      <c r="MYG62" s="69"/>
      <c r="MYH62" s="69"/>
      <c r="MYI62" s="69"/>
      <c r="MYJ62" s="69"/>
      <c r="MYK62" s="69"/>
      <c r="MYL62" s="69"/>
      <c r="MYM62" s="69"/>
      <c r="MYN62" s="69"/>
      <c r="MYO62" s="69"/>
      <c r="MYP62" s="69"/>
      <c r="MYQ62" s="69"/>
      <c r="MYR62" s="69"/>
      <c r="MYS62" s="69"/>
      <c r="MYT62" s="69"/>
      <c r="MYU62" s="69"/>
      <c r="MYV62" s="69"/>
      <c r="MYW62" s="69"/>
      <c r="MYX62" s="69"/>
      <c r="MYY62" s="69"/>
      <c r="MYZ62" s="69"/>
      <c r="MZA62" s="69"/>
      <c r="MZB62" s="69"/>
      <c r="MZC62" s="69"/>
      <c r="MZD62" s="69"/>
      <c r="MZE62" s="69"/>
      <c r="MZF62" s="69"/>
      <c r="MZG62" s="69"/>
      <c r="MZH62" s="69"/>
      <c r="MZI62" s="69"/>
      <c r="MZJ62" s="69"/>
      <c r="MZK62" s="69"/>
      <c r="MZL62" s="69"/>
      <c r="MZM62" s="69"/>
      <c r="MZN62" s="69"/>
      <c r="MZO62" s="69"/>
      <c r="MZP62" s="69"/>
      <c r="MZQ62" s="69"/>
      <c r="MZR62" s="69"/>
      <c r="MZS62" s="69"/>
      <c r="MZT62" s="69"/>
      <c r="MZU62" s="69"/>
      <c r="MZV62" s="69"/>
      <c r="MZW62" s="69"/>
      <c r="MZX62" s="69"/>
      <c r="MZY62" s="69"/>
      <c r="MZZ62" s="69"/>
      <c r="NAA62" s="69"/>
      <c r="NAB62" s="69"/>
      <c r="NAC62" s="69"/>
      <c r="NAD62" s="69"/>
      <c r="NAE62" s="69"/>
      <c r="NAF62" s="69"/>
      <c r="NAG62" s="69"/>
      <c r="NAH62" s="69"/>
      <c r="NAI62" s="69"/>
      <c r="NAJ62" s="69"/>
      <c r="NAK62" s="69"/>
      <c r="NAL62" s="69"/>
      <c r="NAM62" s="69"/>
      <c r="NAN62" s="69"/>
      <c r="NAO62" s="69"/>
      <c r="NAP62" s="69"/>
      <c r="NAQ62" s="69"/>
      <c r="NAR62" s="69"/>
      <c r="NAS62" s="69"/>
      <c r="NAT62" s="69"/>
      <c r="NAU62" s="69"/>
      <c r="NAV62" s="69"/>
      <c r="NAW62" s="69"/>
      <c r="NAX62" s="69"/>
      <c r="NAY62" s="69"/>
      <c r="NAZ62" s="69"/>
      <c r="NBA62" s="69"/>
      <c r="NBB62" s="69"/>
      <c r="NBC62" s="69"/>
      <c r="NBD62" s="69"/>
      <c r="NBE62" s="69"/>
      <c r="NBF62" s="69"/>
      <c r="NBG62" s="69"/>
      <c r="NBH62" s="69"/>
      <c r="NBI62" s="69"/>
      <c r="NBJ62" s="69"/>
      <c r="NBK62" s="69"/>
      <c r="NBL62" s="69"/>
      <c r="NBM62" s="69"/>
      <c r="NBN62" s="69"/>
      <c r="NBO62" s="69"/>
      <c r="NBP62" s="69"/>
      <c r="NBQ62" s="69"/>
      <c r="NBR62" s="69"/>
      <c r="NBS62" s="69"/>
      <c r="NBT62" s="69"/>
      <c r="NBU62" s="69"/>
      <c r="NBV62" s="69"/>
      <c r="NBW62" s="69"/>
      <c r="NBX62" s="69"/>
      <c r="NBY62" s="69"/>
      <c r="NBZ62" s="69"/>
      <c r="NCA62" s="69"/>
      <c r="NCB62" s="69"/>
      <c r="NCC62" s="69"/>
      <c r="NCD62" s="69"/>
      <c r="NCE62" s="69"/>
      <c r="NCF62" s="69"/>
      <c r="NCG62" s="69"/>
      <c r="NCH62" s="69"/>
      <c r="NCI62" s="69"/>
      <c r="NCJ62" s="69"/>
      <c r="NCK62" s="69"/>
      <c r="NCL62" s="69"/>
      <c r="NCM62" s="69"/>
      <c r="NCN62" s="69"/>
      <c r="NCO62" s="69"/>
      <c r="NCP62" s="69"/>
      <c r="NCQ62" s="69"/>
      <c r="NCR62" s="69"/>
      <c r="NCS62" s="69"/>
      <c r="NCT62" s="69"/>
      <c r="NCU62" s="69"/>
      <c r="NCV62" s="69"/>
      <c r="NCW62" s="69"/>
      <c r="NCX62" s="69"/>
      <c r="NCY62" s="69"/>
      <c r="NCZ62" s="69"/>
      <c r="NDA62" s="69"/>
      <c r="NDB62" s="69"/>
      <c r="NDC62" s="69"/>
      <c r="NDD62" s="69"/>
      <c r="NDE62" s="69"/>
      <c r="NDF62" s="69"/>
      <c r="NDG62" s="69"/>
      <c r="NDH62" s="69"/>
      <c r="NDI62" s="69"/>
      <c r="NDJ62" s="69"/>
      <c r="NDK62" s="69"/>
      <c r="NDL62" s="69"/>
      <c r="NDM62" s="69"/>
      <c r="NDN62" s="69"/>
      <c r="NDO62" s="69"/>
      <c r="NDP62" s="69"/>
      <c r="NDQ62" s="69"/>
      <c r="NDR62" s="69"/>
      <c r="NDS62" s="69"/>
      <c r="NDT62" s="69"/>
      <c r="NDU62" s="69"/>
      <c r="NDV62" s="69"/>
      <c r="NDW62" s="69"/>
      <c r="NDX62" s="69"/>
      <c r="NDY62" s="69"/>
      <c r="NDZ62" s="69"/>
      <c r="NEA62" s="69"/>
      <c r="NEB62" s="69"/>
      <c r="NEC62" s="69"/>
      <c r="NED62" s="69"/>
      <c r="NEE62" s="69"/>
      <c r="NEF62" s="69"/>
      <c r="NEG62" s="69"/>
      <c r="NEH62" s="69"/>
      <c r="NEI62" s="69"/>
      <c r="NEJ62" s="69"/>
      <c r="NEK62" s="69"/>
      <c r="NEL62" s="69"/>
      <c r="NEM62" s="69"/>
      <c r="NEN62" s="69"/>
      <c r="NEO62" s="69"/>
      <c r="NEP62" s="69"/>
      <c r="NEQ62" s="69"/>
      <c r="NER62" s="69"/>
      <c r="NES62" s="69"/>
      <c r="NET62" s="69"/>
      <c r="NEU62" s="69"/>
      <c r="NEV62" s="69"/>
      <c r="NEW62" s="69"/>
      <c r="NEX62" s="69"/>
      <c r="NEY62" s="69"/>
      <c r="NEZ62" s="69"/>
      <c r="NFA62" s="69"/>
      <c r="NFB62" s="69"/>
      <c r="NFC62" s="69"/>
      <c r="NFD62" s="69"/>
      <c r="NFE62" s="69"/>
      <c r="NFF62" s="69"/>
      <c r="NFG62" s="69"/>
      <c r="NFH62" s="69"/>
      <c r="NFI62" s="69"/>
      <c r="NFJ62" s="69"/>
      <c r="NFK62" s="69"/>
      <c r="NFL62" s="69"/>
      <c r="NFM62" s="69"/>
      <c r="NFN62" s="69"/>
      <c r="NFO62" s="69"/>
      <c r="NFP62" s="69"/>
      <c r="NFQ62" s="69"/>
      <c r="NFR62" s="69"/>
      <c r="NFS62" s="69"/>
      <c r="NFT62" s="69"/>
      <c r="NFU62" s="69"/>
      <c r="NFV62" s="69"/>
      <c r="NFW62" s="69"/>
      <c r="NFX62" s="69"/>
      <c r="NFY62" s="69"/>
      <c r="NFZ62" s="69"/>
      <c r="NGA62" s="69"/>
      <c r="NGB62" s="69"/>
      <c r="NGC62" s="69"/>
      <c r="NGD62" s="69"/>
      <c r="NGE62" s="69"/>
      <c r="NGF62" s="69"/>
      <c r="NGG62" s="69"/>
      <c r="NGH62" s="69"/>
      <c r="NGI62" s="69"/>
      <c r="NGJ62" s="69"/>
      <c r="NGK62" s="69"/>
      <c r="NGL62" s="69"/>
      <c r="NGM62" s="69"/>
      <c r="NGN62" s="69"/>
      <c r="NGO62" s="69"/>
      <c r="NGP62" s="69"/>
      <c r="NGQ62" s="69"/>
      <c r="NGR62" s="69"/>
      <c r="NGS62" s="69"/>
      <c r="NGT62" s="69"/>
      <c r="NGU62" s="69"/>
      <c r="NGV62" s="69"/>
      <c r="NGW62" s="69"/>
      <c r="NGX62" s="69"/>
      <c r="NGY62" s="69"/>
      <c r="NGZ62" s="69"/>
      <c r="NHA62" s="69"/>
      <c r="NHB62" s="69"/>
      <c r="NHC62" s="69"/>
      <c r="NHD62" s="69"/>
      <c r="NHE62" s="69"/>
      <c r="NHF62" s="69"/>
      <c r="NHG62" s="69"/>
      <c r="NHH62" s="69"/>
      <c r="NHI62" s="69"/>
      <c r="NHJ62" s="69"/>
      <c r="NHK62" s="69"/>
      <c r="NHL62" s="69"/>
      <c r="NHM62" s="69"/>
      <c r="NHN62" s="69"/>
      <c r="NHO62" s="69"/>
      <c r="NHP62" s="69"/>
      <c r="NHQ62" s="69"/>
      <c r="NHR62" s="69"/>
      <c r="NHS62" s="69"/>
      <c r="NHT62" s="69"/>
      <c r="NHU62" s="69"/>
      <c r="NHV62" s="69"/>
      <c r="NHW62" s="69"/>
      <c r="NHX62" s="69"/>
      <c r="NHY62" s="69"/>
      <c r="NHZ62" s="69"/>
      <c r="NIA62" s="69"/>
      <c r="NIB62" s="69"/>
      <c r="NIC62" s="69"/>
      <c r="NID62" s="69"/>
      <c r="NIE62" s="69"/>
      <c r="NIF62" s="69"/>
      <c r="NIG62" s="69"/>
      <c r="NIH62" s="69"/>
      <c r="NII62" s="69"/>
      <c r="NIJ62" s="69"/>
      <c r="NIK62" s="69"/>
      <c r="NIL62" s="69"/>
      <c r="NIM62" s="69"/>
      <c r="NIN62" s="69"/>
      <c r="NIO62" s="69"/>
      <c r="NIP62" s="69"/>
      <c r="NIQ62" s="69"/>
      <c r="NIR62" s="69"/>
      <c r="NIS62" s="69"/>
      <c r="NIT62" s="69"/>
      <c r="NIU62" s="69"/>
      <c r="NIV62" s="69"/>
      <c r="NIW62" s="69"/>
      <c r="NIX62" s="69"/>
      <c r="NIY62" s="69"/>
      <c r="NIZ62" s="69"/>
      <c r="NJA62" s="69"/>
      <c r="NJB62" s="69"/>
      <c r="NJC62" s="69"/>
      <c r="NJD62" s="69"/>
      <c r="NJE62" s="69"/>
      <c r="NJF62" s="69"/>
      <c r="NJG62" s="69"/>
      <c r="NJH62" s="69"/>
      <c r="NJI62" s="69"/>
      <c r="NJJ62" s="69"/>
      <c r="NJK62" s="69"/>
      <c r="NJL62" s="69"/>
      <c r="NJM62" s="69"/>
      <c r="NJN62" s="69"/>
      <c r="NJO62" s="69"/>
      <c r="NJP62" s="69"/>
      <c r="NJQ62" s="69"/>
      <c r="NJR62" s="69"/>
      <c r="NJS62" s="69"/>
      <c r="NJT62" s="69"/>
      <c r="NJU62" s="69"/>
      <c r="NJV62" s="69"/>
      <c r="NJW62" s="69"/>
      <c r="NJX62" s="69"/>
      <c r="NJY62" s="69"/>
      <c r="NJZ62" s="69"/>
      <c r="NKA62" s="69"/>
      <c r="NKB62" s="69"/>
      <c r="NKC62" s="69"/>
      <c r="NKD62" s="69"/>
      <c r="NKE62" s="69"/>
      <c r="NKF62" s="69"/>
      <c r="NKG62" s="69"/>
      <c r="NKH62" s="69"/>
      <c r="NKI62" s="69"/>
      <c r="NKJ62" s="69"/>
      <c r="NKK62" s="69"/>
      <c r="NKL62" s="69"/>
      <c r="NKM62" s="69"/>
      <c r="NKN62" s="69"/>
      <c r="NKO62" s="69"/>
      <c r="NKP62" s="69"/>
      <c r="NKQ62" s="69"/>
      <c r="NKR62" s="69"/>
      <c r="NKS62" s="69"/>
      <c r="NKT62" s="69"/>
      <c r="NKU62" s="69"/>
      <c r="NKV62" s="69"/>
      <c r="NKW62" s="69"/>
      <c r="NKX62" s="69"/>
      <c r="NKY62" s="69"/>
      <c r="NKZ62" s="69"/>
      <c r="NLA62" s="69"/>
      <c r="NLB62" s="69"/>
      <c r="NLC62" s="69"/>
      <c r="NLD62" s="69"/>
      <c r="NLE62" s="69"/>
      <c r="NLF62" s="69"/>
      <c r="NLG62" s="69"/>
      <c r="NLH62" s="69"/>
      <c r="NLI62" s="69"/>
      <c r="NLJ62" s="69"/>
      <c r="NLK62" s="69"/>
      <c r="NLL62" s="69"/>
      <c r="NLM62" s="69"/>
      <c r="NLN62" s="69"/>
      <c r="NLO62" s="69"/>
      <c r="NLP62" s="69"/>
      <c r="NLQ62" s="69"/>
      <c r="NLR62" s="69"/>
      <c r="NLS62" s="69"/>
      <c r="NLT62" s="69"/>
      <c r="NLU62" s="69"/>
      <c r="NLV62" s="69"/>
      <c r="NLW62" s="69"/>
      <c r="NLX62" s="69"/>
      <c r="NLY62" s="69"/>
      <c r="NLZ62" s="69"/>
      <c r="NMA62" s="69"/>
      <c r="NMB62" s="69"/>
      <c r="NMC62" s="69"/>
      <c r="NMD62" s="69"/>
      <c r="NME62" s="69"/>
      <c r="NMF62" s="69"/>
      <c r="NMG62" s="69"/>
      <c r="NMH62" s="69"/>
      <c r="NMI62" s="69"/>
      <c r="NMJ62" s="69"/>
      <c r="NMK62" s="69"/>
      <c r="NML62" s="69"/>
      <c r="NMM62" s="69"/>
      <c r="NMN62" s="69"/>
      <c r="NMO62" s="69"/>
      <c r="NMP62" s="69"/>
      <c r="NMQ62" s="69"/>
      <c r="NMR62" s="69"/>
      <c r="NMS62" s="69"/>
      <c r="NMT62" s="69"/>
      <c r="NMU62" s="69"/>
      <c r="NMV62" s="69"/>
      <c r="NMW62" s="69"/>
      <c r="NMX62" s="69"/>
      <c r="NMY62" s="69"/>
      <c r="NMZ62" s="69"/>
      <c r="NNA62" s="69"/>
      <c r="NNB62" s="69"/>
      <c r="NNC62" s="69"/>
      <c r="NND62" s="69"/>
      <c r="NNE62" s="69"/>
      <c r="NNF62" s="69"/>
      <c r="NNG62" s="69"/>
      <c r="NNH62" s="69"/>
      <c r="NNI62" s="69"/>
      <c r="NNJ62" s="69"/>
      <c r="NNK62" s="69"/>
      <c r="NNL62" s="69"/>
      <c r="NNM62" s="69"/>
      <c r="NNN62" s="69"/>
      <c r="NNO62" s="69"/>
      <c r="NNP62" s="69"/>
      <c r="NNQ62" s="69"/>
      <c r="NNR62" s="69"/>
      <c r="NNS62" s="69"/>
      <c r="NNT62" s="69"/>
      <c r="NNU62" s="69"/>
      <c r="NNV62" s="69"/>
      <c r="NNW62" s="69"/>
      <c r="NNX62" s="69"/>
      <c r="NNY62" s="69"/>
      <c r="NNZ62" s="69"/>
      <c r="NOA62" s="69"/>
      <c r="NOB62" s="69"/>
      <c r="NOC62" s="69"/>
      <c r="NOD62" s="69"/>
      <c r="NOE62" s="69"/>
      <c r="NOF62" s="69"/>
      <c r="NOG62" s="69"/>
      <c r="NOH62" s="69"/>
      <c r="NOI62" s="69"/>
      <c r="NOJ62" s="69"/>
      <c r="NOK62" s="69"/>
      <c r="NOL62" s="69"/>
      <c r="NOM62" s="69"/>
      <c r="NON62" s="69"/>
      <c r="NOO62" s="69"/>
      <c r="NOP62" s="69"/>
      <c r="NOQ62" s="69"/>
      <c r="NOR62" s="69"/>
      <c r="NOS62" s="69"/>
      <c r="NOT62" s="69"/>
      <c r="NOU62" s="69"/>
      <c r="NOV62" s="69"/>
      <c r="NOW62" s="69"/>
      <c r="NOX62" s="69"/>
      <c r="NOY62" s="69"/>
      <c r="NOZ62" s="69"/>
      <c r="NPA62" s="69"/>
      <c r="NPB62" s="69"/>
      <c r="NPC62" s="69"/>
      <c r="NPD62" s="69"/>
      <c r="NPE62" s="69"/>
      <c r="NPF62" s="69"/>
      <c r="NPG62" s="69"/>
      <c r="NPH62" s="69"/>
      <c r="NPI62" s="69"/>
      <c r="NPJ62" s="69"/>
      <c r="NPK62" s="69"/>
      <c r="NPL62" s="69"/>
      <c r="NPM62" s="69"/>
      <c r="NPN62" s="69"/>
      <c r="NPO62" s="69"/>
      <c r="NPP62" s="69"/>
      <c r="NPQ62" s="69"/>
      <c r="NPR62" s="69"/>
      <c r="NPS62" s="69"/>
      <c r="NPT62" s="69"/>
      <c r="NPU62" s="69"/>
      <c r="NPV62" s="69"/>
      <c r="NPW62" s="69"/>
      <c r="NPX62" s="69"/>
      <c r="NPY62" s="69"/>
      <c r="NPZ62" s="69"/>
      <c r="NQA62" s="69"/>
      <c r="NQB62" s="69"/>
      <c r="NQC62" s="69"/>
      <c r="NQD62" s="69"/>
      <c r="NQE62" s="69"/>
      <c r="NQF62" s="69"/>
      <c r="NQG62" s="69"/>
      <c r="NQH62" s="69"/>
      <c r="NQI62" s="69"/>
      <c r="NQJ62" s="69"/>
      <c r="NQK62" s="69"/>
      <c r="NQL62" s="69"/>
      <c r="NQM62" s="69"/>
      <c r="NQN62" s="69"/>
      <c r="NQO62" s="69"/>
      <c r="NQP62" s="69"/>
      <c r="NQQ62" s="69"/>
      <c r="NQR62" s="69"/>
      <c r="NQS62" s="69"/>
      <c r="NQT62" s="69"/>
      <c r="NQU62" s="69"/>
      <c r="NQV62" s="69"/>
      <c r="NQW62" s="69"/>
      <c r="NQX62" s="69"/>
      <c r="NQY62" s="69"/>
      <c r="NQZ62" s="69"/>
      <c r="NRA62" s="69"/>
      <c r="NRB62" s="69"/>
      <c r="NRC62" s="69"/>
      <c r="NRD62" s="69"/>
      <c r="NRE62" s="69"/>
      <c r="NRF62" s="69"/>
      <c r="NRG62" s="69"/>
      <c r="NRH62" s="69"/>
      <c r="NRI62" s="69"/>
      <c r="NRJ62" s="69"/>
      <c r="NRK62" s="69"/>
      <c r="NRL62" s="69"/>
      <c r="NRM62" s="69"/>
      <c r="NRN62" s="69"/>
      <c r="NRO62" s="69"/>
      <c r="NRP62" s="69"/>
      <c r="NRQ62" s="69"/>
      <c r="NRR62" s="69"/>
      <c r="NRS62" s="69"/>
      <c r="NRT62" s="69"/>
      <c r="NRU62" s="69"/>
      <c r="NRV62" s="69"/>
      <c r="NRW62" s="69"/>
      <c r="NRX62" s="69"/>
      <c r="NRY62" s="69"/>
      <c r="NRZ62" s="69"/>
      <c r="NSA62" s="69"/>
      <c r="NSB62" s="69"/>
      <c r="NSC62" s="69"/>
      <c r="NSD62" s="69"/>
      <c r="NSE62" s="69"/>
      <c r="NSF62" s="69"/>
      <c r="NSG62" s="69"/>
      <c r="NSH62" s="69"/>
      <c r="NSI62" s="69"/>
      <c r="NSJ62" s="69"/>
      <c r="NSK62" s="69"/>
      <c r="NSL62" s="69"/>
      <c r="NSM62" s="69"/>
      <c r="NSN62" s="69"/>
      <c r="NSO62" s="69"/>
      <c r="NSP62" s="69"/>
      <c r="NSQ62" s="69"/>
      <c r="NSR62" s="69"/>
      <c r="NSS62" s="69"/>
      <c r="NST62" s="69"/>
      <c r="NSU62" s="69"/>
      <c r="NSV62" s="69"/>
      <c r="NSW62" s="69"/>
      <c r="NSX62" s="69"/>
      <c r="NSY62" s="69"/>
      <c r="NSZ62" s="69"/>
      <c r="NTA62" s="69"/>
      <c r="NTB62" s="69"/>
      <c r="NTC62" s="69"/>
      <c r="NTD62" s="69"/>
      <c r="NTE62" s="69"/>
      <c r="NTF62" s="69"/>
      <c r="NTG62" s="69"/>
      <c r="NTH62" s="69"/>
      <c r="NTI62" s="69"/>
      <c r="NTJ62" s="69"/>
      <c r="NTK62" s="69"/>
      <c r="NTL62" s="69"/>
      <c r="NTM62" s="69"/>
      <c r="NTN62" s="69"/>
      <c r="NTO62" s="69"/>
      <c r="NTP62" s="69"/>
      <c r="NTQ62" s="69"/>
      <c r="NTR62" s="69"/>
      <c r="NTS62" s="69"/>
      <c r="NTT62" s="69"/>
      <c r="NTU62" s="69"/>
      <c r="NTV62" s="69"/>
      <c r="NTW62" s="69"/>
      <c r="NTX62" s="69"/>
      <c r="NTY62" s="69"/>
      <c r="NTZ62" s="69"/>
      <c r="NUA62" s="69"/>
      <c r="NUB62" s="69"/>
      <c r="NUC62" s="69"/>
      <c r="NUD62" s="69"/>
      <c r="NUE62" s="69"/>
      <c r="NUF62" s="69"/>
      <c r="NUG62" s="69"/>
      <c r="NUH62" s="69"/>
      <c r="NUI62" s="69"/>
      <c r="NUJ62" s="69"/>
      <c r="NUK62" s="69"/>
      <c r="NUL62" s="69"/>
      <c r="NUM62" s="69"/>
      <c r="NUN62" s="69"/>
      <c r="NUO62" s="69"/>
      <c r="NUP62" s="69"/>
      <c r="NUQ62" s="69"/>
      <c r="NUR62" s="69"/>
      <c r="NUS62" s="69"/>
      <c r="NUT62" s="69"/>
      <c r="NUU62" s="69"/>
      <c r="NUV62" s="69"/>
      <c r="NUW62" s="69"/>
      <c r="NUX62" s="69"/>
      <c r="NUY62" s="69"/>
      <c r="NUZ62" s="69"/>
      <c r="NVA62" s="69"/>
      <c r="NVB62" s="69"/>
      <c r="NVC62" s="69"/>
      <c r="NVD62" s="69"/>
      <c r="NVE62" s="69"/>
      <c r="NVF62" s="69"/>
      <c r="NVG62" s="69"/>
      <c r="NVH62" s="69"/>
      <c r="NVI62" s="69"/>
      <c r="NVJ62" s="69"/>
      <c r="NVK62" s="69"/>
      <c r="NVL62" s="69"/>
      <c r="NVM62" s="69"/>
      <c r="NVN62" s="69"/>
      <c r="NVO62" s="69"/>
      <c r="NVP62" s="69"/>
      <c r="NVQ62" s="69"/>
      <c r="NVR62" s="69"/>
      <c r="NVS62" s="69"/>
      <c r="NVT62" s="69"/>
      <c r="NVU62" s="69"/>
      <c r="NVV62" s="69"/>
      <c r="NVW62" s="69"/>
      <c r="NVX62" s="69"/>
      <c r="NVY62" s="69"/>
      <c r="NVZ62" s="69"/>
      <c r="NWA62" s="69"/>
      <c r="NWB62" s="69"/>
      <c r="NWC62" s="69"/>
      <c r="NWD62" s="69"/>
      <c r="NWE62" s="69"/>
      <c r="NWF62" s="69"/>
      <c r="NWG62" s="69"/>
      <c r="NWH62" s="69"/>
      <c r="NWI62" s="69"/>
      <c r="NWJ62" s="69"/>
      <c r="NWK62" s="69"/>
      <c r="NWL62" s="69"/>
      <c r="NWM62" s="69"/>
      <c r="NWN62" s="69"/>
      <c r="NWO62" s="69"/>
      <c r="NWP62" s="69"/>
      <c r="NWQ62" s="69"/>
      <c r="NWR62" s="69"/>
      <c r="NWS62" s="69"/>
      <c r="NWT62" s="69"/>
      <c r="NWU62" s="69"/>
      <c r="NWV62" s="69"/>
      <c r="NWW62" s="69"/>
      <c r="NWX62" s="69"/>
      <c r="NWY62" s="69"/>
      <c r="NWZ62" s="69"/>
      <c r="NXA62" s="69"/>
      <c r="NXB62" s="69"/>
      <c r="NXC62" s="69"/>
      <c r="NXD62" s="69"/>
      <c r="NXE62" s="69"/>
      <c r="NXF62" s="69"/>
      <c r="NXG62" s="69"/>
      <c r="NXH62" s="69"/>
      <c r="NXI62" s="69"/>
      <c r="NXJ62" s="69"/>
      <c r="NXK62" s="69"/>
      <c r="NXL62" s="69"/>
      <c r="NXM62" s="69"/>
      <c r="NXN62" s="69"/>
      <c r="NXO62" s="69"/>
      <c r="NXP62" s="69"/>
      <c r="NXQ62" s="69"/>
      <c r="NXR62" s="69"/>
      <c r="NXS62" s="69"/>
      <c r="NXT62" s="69"/>
      <c r="NXU62" s="69"/>
      <c r="NXV62" s="69"/>
      <c r="NXW62" s="69"/>
      <c r="NXX62" s="69"/>
      <c r="NXY62" s="69"/>
      <c r="NXZ62" s="69"/>
      <c r="NYA62" s="69"/>
      <c r="NYB62" s="69"/>
      <c r="NYC62" s="69"/>
      <c r="NYD62" s="69"/>
      <c r="NYE62" s="69"/>
      <c r="NYF62" s="69"/>
      <c r="NYG62" s="69"/>
      <c r="NYH62" s="69"/>
      <c r="NYI62" s="69"/>
      <c r="NYJ62" s="69"/>
      <c r="NYK62" s="69"/>
      <c r="NYL62" s="69"/>
      <c r="NYM62" s="69"/>
      <c r="NYN62" s="69"/>
      <c r="NYO62" s="69"/>
      <c r="NYP62" s="69"/>
      <c r="NYQ62" s="69"/>
      <c r="NYR62" s="69"/>
      <c r="NYS62" s="69"/>
      <c r="NYT62" s="69"/>
      <c r="NYU62" s="69"/>
      <c r="NYV62" s="69"/>
      <c r="NYW62" s="69"/>
      <c r="NYX62" s="69"/>
      <c r="NYY62" s="69"/>
      <c r="NYZ62" s="69"/>
      <c r="NZA62" s="69"/>
      <c r="NZB62" s="69"/>
      <c r="NZC62" s="69"/>
      <c r="NZD62" s="69"/>
      <c r="NZE62" s="69"/>
      <c r="NZF62" s="69"/>
      <c r="NZG62" s="69"/>
      <c r="NZH62" s="69"/>
      <c r="NZI62" s="69"/>
      <c r="NZJ62" s="69"/>
      <c r="NZK62" s="69"/>
      <c r="NZL62" s="69"/>
      <c r="NZM62" s="69"/>
      <c r="NZN62" s="69"/>
      <c r="NZO62" s="69"/>
      <c r="NZP62" s="69"/>
      <c r="NZQ62" s="69"/>
      <c r="NZR62" s="69"/>
      <c r="NZS62" s="69"/>
      <c r="NZT62" s="69"/>
      <c r="NZU62" s="69"/>
      <c r="NZV62" s="69"/>
      <c r="NZW62" s="69"/>
      <c r="NZX62" s="69"/>
      <c r="NZY62" s="69"/>
      <c r="NZZ62" s="69"/>
      <c r="OAA62" s="69"/>
      <c r="OAB62" s="69"/>
      <c r="OAC62" s="69"/>
      <c r="OAD62" s="69"/>
      <c r="OAE62" s="69"/>
      <c r="OAF62" s="69"/>
      <c r="OAG62" s="69"/>
      <c r="OAH62" s="69"/>
      <c r="OAI62" s="69"/>
      <c r="OAJ62" s="69"/>
      <c r="OAK62" s="69"/>
      <c r="OAL62" s="69"/>
      <c r="OAM62" s="69"/>
      <c r="OAN62" s="69"/>
      <c r="OAO62" s="69"/>
      <c r="OAP62" s="69"/>
      <c r="OAQ62" s="69"/>
      <c r="OAR62" s="69"/>
      <c r="OAS62" s="69"/>
      <c r="OAT62" s="69"/>
      <c r="OAU62" s="69"/>
      <c r="OAV62" s="69"/>
      <c r="OAW62" s="69"/>
      <c r="OAX62" s="69"/>
      <c r="OAY62" s="69"/>
      <c r="OAZ62" s="69"/>
      <c r="OBA62" s="69"/>
      <c r="OBB62" s="69"/>
      <c r="OBC62" s="69"/>
      <c r="OBD62" s="69"/>
      <c r="OBE62" s="69"/>
      <c r="OBF62" s="69"/>
      <c r="OBG62" s="69"/>
      <c r="OBH62" s="69"/>
      <c r="OBI62" s="69"/>
      <c r="OBJ62" s="69"/>
      <c r="OBK62" s="69"/>
      <c r="OBL62" s="69"/>
      <c r="OBM62" s="69"/>
      <c r="OBN62" s="69"/>
      <c r="OBO62" s="69"/>
      <c r="OBP62" s="69"/>
      <c r="OBQ62" s="69"/>
      <c r="OBR62" s="69"/>
      <c r="OBS62" s="69"/>
      <c r="OBT62" s="69"/>
      <c r="OBU62" s="69"/>
      <c r="OBV62" s="69"/>
      <c r="OBW62" s="69"/>
      <c r="OBX62" s="69"/>
      <c r="OBY62" s="69"/>
      <c r="OBZ62" s="69"/>
      <c r="OCA62" s="69"/>
      <c r="OCB62" s="69"/>
      <c r="OCC62" s="69"/>
      <c r="OCD62" s="69"/>
      <c r="OCE62" s="69"/>
      <c r="OCF62" s="69"/>
      <c r="OCG62" s="69"/>
      <c r="OCH62" s="69"/>
      <c r="OCI62" s="69"/>
      <c r="OCJ62" s="69"/>
      <c r="OCK62" s="69"/>
      <c r="OCL62" s="69"/>
      <c r="OCM62" s="69"/>
      <c r="OCN62" s="69"/>
      <c r="OCO62" s="69"/>
      <c r="OCP62" s="69"/>
      <c r="OCQ62" s="69"/>
      <c r="OCR62" s="69"/>
      <c r="OCS62" s="69"/>
      <c r="OCT62" s="69"/>
      <c r="OCU62" s="69"/>
      <c r="OCV62" s="69"/>
      <c r="OCW62" s="69"/>
      <c r="OCX62" s="69"/>
      <c r="OCY62" s="69"/>
      <c r="OCZ62" s="69"/>
      <c r="ODA62" s="69"/>
      <c r="ODB62" s="69"/>
      <c r="ODC62" s="69"/>
      <c r="ODD62" s="69"/>
      <c r="ODE62" s="69"/>
      <c r="ODF62" s="69"/>
      <c r="ODG62" s="69"/>
      <c r="ODH62" s="69"/>
      <c r="ODI62" s="69"/>
      <c r="ODJ62" s="69"/>
      <c r="ODK62" s="69"/>
      <c r="ODL62" s="69"/>
      <c r="ODM62" s="69"/>
      <c r="ODN62" s="69"/>
      <c r="ODO62" s="69"/>
      <c r="ODP62" s="69"/>
      <c r="ODQ62" s="69"/>
      <c r="ODR62" s="69"/>
      <c r="ODS62" s="69"/>
      <c r="ODT62" s="69"/>
      <c r="ODU62" s="69"/>
      <c r="ODV62" s="69"/>
      <c r="ODW62" s="69"/>
      <c r="ODX62" s="69"/>
      <c r="ODY62" s="69"/>
      <c r="ODZ62" s="69"/>
      <c r="OEA62" s="69"/>
      <c r="OEB62" s="69"/>
      <c r="OEC62" s="69"/>
      <c r="OED62" s="69"/>
      <c r="OEE62" s="69"/>
      <c r="OEF62" s="69"/>
      <c r="OEG62" s="69"/>
      <c r="OEH62" s="69"/>
      <c r="OEI62" s="69"/>
      <c r="OEJ62" s="69"/>
      <c r="OEK62" s="69"/>
      <c r="OEL62" s="69"/>
      <c r="OEM62" s="69"/>
      <c r="OEN62" s="69"/>
      <c r="OEO62" s="69"/>
      <c r="OEP62" s="69"/>
      <c r="OEQ62" s="69"/>
      <c r="OER62" s="69"/>
      <c r="OES62" s="69"/>
      <c r="OET62" s="69"/>
      <c r="OEU62" s="69"/>
      <c r="OEV62" s="69"/>
      <c r="OEW62" s="69"/>
      <c r="OEX62" s="69"/>
      <c r="OEY62" s="69"/>
      <c r="OEZ62" s="69"/>
      <c r="OFA62" s="69"/>
      <c r="OFB62" s="69"/>
      <c r="OFC62" s="69"/>
      <c r="OFD62" s="69"/>
      <c r="OFE62" s="69"/>
      <c r="OFF62" s="69"/>
      <c r="OFG62" s="69"/>
      <c r="OFH62" s="69"/>
      <c r="OFI62" s="69"/>
      <c r="OFJ62" s="69"/>
      <c r="OFK62" s="69"/>
      <c r="OFL62" s="69"/>
      <c r="OFM62" s="69"/>
      <c r="OFN62" s="69"/>
      <c r="OFO62" s="69"/>
      <c r="OFP62" s="69"/>
      <c r="OFQ62" s="69"/>
      <c r="OFR62" s="69"/>
      <c r="OFS62" s="69"/>
      <c r="OFT62" s="69"/>
      <c r="OFU62" s="69"/>
      <c r="OFV62" s="69"/>
      <c r="OFW62" s="69"/>
      <c r="OFX62" s="69"/>
      <c r="OFY62" s="69"/>
      <c r="OFZ62" s="69"/>
      <c r="OGA62" s="69"/>
      <c r="OGB62" s="69"/>
      <c r="OGC62" s="69"/>
      <c r="OGD62" s="69"/>
      <c r="OGE62" s="69"/>
      <c r="OGF62" s="69"/>
      <c r="OGG62" s="69"/>
      <c r="OGH62" s="69"/>
      <c r="OGI62" s="69"/>
      <c r="OGJ62" s="69"/>
      <c r="OGK62" s="69"/>
      <c r="OGL62" s="69"/>
      <c r="OGM62" s="69"/>
      <c r="OGN62" s="69"/>
      <c r="OGO62" s="69"/>
      <c r="OGP62" s="69"/>
      <c r="OGQ62" s="69"/>
      <c r="OGR62" s="69"/>
      <c r="OGS62" s="69"/>
      <c r="OGT62" s="69"/>
      <c r="OGU62" s="69"/>
      <c r="OGV62" s="69"/>
      <c r="OGW62" s="69"/>
      <c r="OGX62" s="69"/>
      <c r="OGY62" s="69"/>
      <c r="OGZ62" s="69"/>
      <c r="OHA62" s="69"/>
      <c r="OHB62" s="69"/>
      <c r="OHC62" s="69"/>
      <c r="OHD62" s="69"/>
      <c r="OHE62" s="69"/>
      <c r="OHF62" s="69"/>
      <c r="OHG62" s="69"/>
      <c r="OHH62" s="69"/>
      <c r="OHI62" s="69"/>
      <c r="OHJ62" s="69"/>
      <c r="OHK62" s="69"/>
      <c r="OHL62" s="69"/>
      <c r="OHM62" s="69"/>
      <c r="OHN62" s="69"/>
      <c r="OHO62" s="69"/>
      <c r="OHP62" s="69"/>
      <c r="OHQ62" s="69"/>
      <c r="OHR62" s="69"/>
      <c r="OHS62" s="69"/>
      <c r="OHT62" s="69"/>
      <c r="OHU62" s="69"/>
      <c r="OHV62" s="69"/>
      <c r="OHW62" s="69"/>
      <c r="OHX62" s="69"/>
      <c r="OHY62" s="69"/>
      <c r="OHZ62" s="69"/>
      <c r="OIA62" s="69"/>
      <c r="OIB62" s="69"/>
      <c r="OIC62" s="69"/>
      <c r="OID62" s="69"/>
      <c r="OIE62" s="69"/>
      <c r="OIF62" s="69"/>
      <c r="OIG62" s="69"/>
      <c r="OIH62" s="69"/>
      <c r="OII62" s="69"/>
      <c r="OIJ62" s="69"/>
      <c r="OIK62" s="69"/>
      <c r="OIL62" s="69"/>
      <c r="OIM62" s="69"/>
      <c r="OIN62" s="69"/>
      <c r="OIO62" s="69"/>
      <c r="OIP62" s="69"/>
      <c r="OIQ62" s="69"/>
      <c r="OIR62" s="69"/>
      <c r="OIS62" s="69"/>
      <c r="OIT62" s="69"/>
      <c r="OIU62" s="69"/>
      <c r="OIV62" s="69"/>
      <c r="OIW62" s="69"/>
      <c r="OIX62" s="69"/>
      <c r="OIY62" s="69"/>
      <c r="OIZ62" s="69"/>
      <c r="OJA62" s="69"/>
      <c r="OJB62" s="69"/>
      <c r="OJC62" s="69"/>
      <c r="OJD62" s="69"/>
      <c r="OJE62" s="69"/>
      <c r="OJF62" s="69"/>
      <c r="OJG62" s="69"/>
      <c r="OJH62" s="69"/>
      <c r="OJI62" s="69"/>
      <c r="OJJ62" s="69"/>
      <c r="OJK62" s="69"/>
      <c r="OJL62" s="69"/>
      <c r="OJM62" s="69"/>
      <c r="OJN62" s="69"/>
      <c r="OJO62" s="69"/>
      <c r="OJP62" s="69"/>
      <c r="OJQ62" s="69"/>
      <c r="OJR62" s="69"/>
      <c r="OJS62" s="69"/>
      <c r="OJT62" s="69"/>
      <c r="OJU62" s="69"/>
      <c r="OJV62" s="69"/>
      <c r="OJW62" s="69"/>
      <c r="OJX62" s="69"/>
      <c r="OJY62" s="69"/>
      <c r="OJZ62" s="69"/>
      <c r="OKA62" s="69"/>
      <c r="OKB62" s="69"/>
      <c r="OKC62" s="69"/>
      <c r="OKD62" s="69"/>
      <c r="OKE62" s="69"/>
      <c r="OKF62" s="69"/>
      <c r="OKG62" s="69"/>
      <c r="OKH62" s="69"/>
      <c r="OKI62" s="69"/>
      <c r="OKJ62" s="69"/>
      <c r="OKK62" s="69"/>
      <c r="OKL62" s="69"/>
      <c r="OKM62" s="69"/>
      <c r="OKN62" s="69"/>
      <c r="OKO62" s="69"/>
      <c r="OKP62" s="69"/>
      <c r="OKQ62" s="69"/>
      <c r="OKR62" s="69"/>
      <c r="OKS62" s="69"/>
      <c r="OKT62" s="69"/>
      <c r="OKU62" s="69"/>
      <c r="OKV62" s="69"/>
      <c r="OKW62" s="69"/>
      <c r="OKX62" s="69"/>
      <c r="OKY62" s="69"/>
      <c r="OKZ62" s="69"/>
      <c r="OLA62" s="69"/>
      <c r="OLB62" s="69"/>
      <c r="OLC62" s="69"/>
      <c r="OLD62" s="69"/>
      <c r="OLE62" s="69"/>
      <c r="OLF62" s="69"/>
      <c r="OLG62" s="69"/>
      <c r="OLH62" s="69"/>
      <c r="OLI62" s="69"/>
      <c r="OLJ62" s="69"/>
      <c r="OLK62" s="69"/>
      <c r="OLL62" s="69"/>
      <c r="OLM62" s="69"/>
      <c r="OLN62" s="69"/>
      <c r="OLO62" s="69"/>
      <c r="OLP62" s="69"/>
      <c r="OLQ62" s="69"/>
      <c r="OLR62" s="69"/>
      <c r="OLS62" s="69"/>
      <c r="OLT62" s="69"/>
      <c r="OLU62" s="69"/>
      <c r="OLV62" s="69"/>
      <c r="OLW62" s="69"/>
      <c r="OLX62" s="69"/>
      <c r="OLY62" s="69"/>
      <c r="OLZ62" s="69"/>
      <c r="OMA62" s="69"/>
      <c r="OMB62" s="69"/>
      <c r="OMC62" s="69"/>
      <c r="OMD62" s="69"/>
      <c r="OME62" s="69"/>
      <c r="OMF62" s="69"/>
      <c r="OMG62" s="69"/>
      <c r="OMH62" s="69"/>
      <c r="OMI62" s="69"/>
      <c r="OMJ62" s="69"/>
      <c r="OMK62" s="69"/>
      <c r="OML62" s="69"/>
      <c r="OMM62" s="69"/>
      <c r="OMN62" s="69"/>
      <c r="OMO62" s="69"/>
      <c r="OMP62" s="69"/>
      <c r="OMQ62" s="69"/>
      <c r="OMR62" s="69"/>
      <c r="OMS62" s="69"/>
      <c r="OMT62" s="69"/>
      <c r="OMU62" s="69"/>
      <c r="OMV62" s="69"/>
      <c r="OMW62" s="69"/>
      <c r="OMX62" s="69"/>
      <c r="OMY62" s="69"/>
      <c r="OMZ62" s="69"/>
      <c r="ONA62" s="69"/>
      <c r="ONB62" s="69"/>
      <c r="ONC62" s="69"/>
      <c r="OND62" s="69"/>
      <c r="ONE62" s="69"/>
      <c r="ONF62" s="69"/>
      <c r="ONG62" s="69"/>
      <c r="ONH62" s="69"/>
      <c r="ONI62" s="69"/>
      <c r="ONJ62" s="69"/>
      <c r="ONK62" s="69"/>
      <c r="ONL62" s="69"/>
      <c r="ONM62" s="69"/>
      <c r="ONN62" s="69"/>
      <c r="ONO62" s="69"/>
      <c r="ONP62" s="69"/>
      <c r="ONQ62" s="69"/>
      <c r="ONR62" s="69"/>
      <c r="ONS62" s="69"/>
      <c r="ONT62" s="69"/>
      <c r="ONU62" s="69"/>
      <c r="ONV62" s="69"/>
      <c r="ONW62" s="69"/>
      <c r="ONX62" s="69"/>
      <c r="ONY62" s="69"/>
      <c r="ONZ62" s="69"/>
      <c r="OOA62" s="69"/>
      <c r="OOB62" s="69"/>
      <c r="OOC62" s="69"/>
      <c r="OOD62" s="69"/>
      <c r="OOE62" s="69"/>
      <c r="OOF62" s="69"/>
      <c r="OOG62" s="69"/>
      <c r="OOH62" s="69"/>
      <c r="OOI62" s="69"/>
      <c r="OOJ62" s="69"/>
      <c r="OOK62" s="69"/>
      <c r="OOL62" s="69"/>
      <c r="OOM62" s="69"/>
      <c r="OON62" s="69"/>
      <c r="OOO62" s="69"/>
      <c r="OOP62" s="69"/>
      <c r="OOQ62" s="69"/>
      <c r="OOR62" s="69"/>
      <c r="OOS62" s="69"/>
      <c r="OOT62" s="69"/>
      <c r="OOU62" s="69"/>
      <c r="OOV62" s="69"/>
      <c r="OOW62" s="69"/>
      <c r="OOX62" s="69"/>
      <c r="OOY62" s="69"/>
      <c r="OOZ62" s="69"/>
      <c r="OPA62" s="69"/>
      <c r="OPB62" s="69"/>
      <c r="OPC62" s="69"/>
      <c r="OPD62" s="69"/>
      <c r="OPE62" s="69"/>
      <c r="OPF62" s="69"/>
      <c r="OPG62" s="69"/>
      <c r="OPH62" s="69"/>
      <c r="OPI62" s="69"/>
      <c r="OPJ62" s="69"/>
      <c r="OPK62" s="69"/>
      <c r="OPL62" s="69"/>
      <c r="OPM62" s="69"/>
      <c r="OPN62" s="69"/>
      <c r="OPO62" s="69"/>
      <c r="OPP62" s="69"/>
      <c r="OPQ62" s="69"/>
      <c r="OPR62" s="69"/>
      <c r="OPS62" s="69"/>
      <c r="OPT62" s="69"/>
      <c r="OPU62" s="69"/>
      <c r="OPV62" s="69"/>
      <c r="OPW62" s="69"/>
      <c r="OPX62" s="69"/>
      <c r="OPY62" s="69"/>
      <c r="OPZ62" s="69"/>
      <c r="OQA62" s="69"/>
      <c r="OQB62" s="69"/>
      <c r="OQC62" s="69"/>
      <c r="OQD62" s="69"/>
      <c r="OQE62" s="69"/>
      <c r="OQF62" s="69"/>
      <c r="OQG62" s="69"/>
      <c r="OQH62" s="69"/>
      <c r="OQI62" s="69"/>
      <c r="OQJ62" s="69"/>
      <c r="OQK62" s="69"/>
      <c r="OQL62" s="69"/>
      <c r="OQM62" s="69"/>
      <c r="OQN62" s="69"/>
      <c r="OQO62" s="69"/>
      <c r="OQP62" s="69"/>
      <c r="OQQ62" s="69"/>
      <c r="OQR62" s="69"/>
      <c r="OQS62" s="69"/>
      <c r="OQT62" s="69"/>
      <c r="OQU62" s="69"/>
      <c r="OQV62" s="69"/>
      <c r="OQW62" s="69"/>
      <c r="OQX62" s="69"/>
      <c r="OQY62" s="69"/>
      <c r="OQZ62" s="69"/>
      <c r="ORA62" s="69"/>
      <c r="ORB62" s="69"/>
      <c r="ORC62" s="69"/>
      <c r="ORD62" s="69"/>
      <c r="ORE62" s="69"/>
      <c r="ORF62" s="69"/>
      <c r="ORG62" s="69"/>
      <c r="ORH62" s="69"/>
      <c r="ORI62" s="69"/>
      <c r="ORJ62" s="69"/>
      <c r="ORK62" s="69"/>
      <c r="ORL62" s="69"/>
      <c r="ORM62" s="69"/>
      <c r="ORN62" s="69"/>
      <c r="ORO62" s="69"/>
      <c r="ORP62" s="69"/>
      <c r="ORQ62" s="69"/>
      <c r="ORR62" s="69"/>
      <c r="ORS62" s="69"/>
      <c r="ORT62" s="69"/>
      <c r="ORU62" s="69"/>
      <c r="ORV62" s="69"/>
      <c r="ORW62" s="69"/>
      <c r="ORX62" s="69"/>
      <c r="ORY62" s="69"/>
      <c r="ORZ62" s="69"/>
      <c r="OSA62" s="69"/>
      <c r="OSB62" s="69"/>
      <c r="OSC62" s="69"/>
      <c r="OSD62" s="69"/>
      <c r="OSE62" s="69"/>
      <c r="OSF62" s="69"/>
      <c r="OSG62" s="69"/>
      <c r="OSH62" s="69"/>
      <c r="OSI62" s="69"/>
      <c r="OSJ62" s="69"/>
      <c r="OSK62" s="69"/>
      <c r="OSL62" s="69"/>
      <c r="OSM62" s="69"/>
      <c r="OSN62" s="69"/>
      <c r="OSO62" s="69"/>
      <c r="OSP62" s="69"/>
      <c r="OSQ62" s="69"/>
      <c r="OSR62" s="69"/>
      <c r="OSS62" s="69"/>
      <c r="OST62" s="69"/>
      <c r="OSU62" s="69"/>
      <c r="OSV62" s="69"/>
      <c r="OSW62" s="69"/>
      <c r="OSX62" s="69"/>
      <c r="OSY62" s="69"/>
      <c r="OSZ62" s="69"/>
      <c r="OTA62" s="69"/>
      <c r="OTB62" s="69"/>
      <c r="OTC62" s="69"/>
      <c r="OTD62" s="69"/>
      <c r="OTE62" s="69"/>
      <c r="OTF62" s="69"/>
      <c r="OTG62" s="69"/>
      <c r="OTH62" s="69"/>
      <c r="OTI62" s="69"/>
      <c r="OTJ62" s="69"/>
      <c r="OTK62" s="69"/>
      <c r="OTL62" s="69"/>
      <c r="OTM62" s="69"/>
      <c r="OTN62" s="69"/>
      <c r="OTO62" s="69"/>
      <c r="OTP62" s="69"/>
      <c r="OTQ62" s="69"/>
      <c r="OTR62" s="69"/>
      <c r="OTS62" s="69"/>
      <c r="OTT62" s="69"/>
      <c r="OTU62" s="69"/>
      <c r="OTV62" s="69"/>
      <c r="OTW62" s="69"/>
      <c r="OTX62" s="69"/>
      <c r="OTY62" s="69"/>
      <c r="OTZ62" s="69"/>
      <c r="OUA62" s="69"/>
      <c r="OUB62" s="69"/>
      <c r="OUC62" s="69"/>
      <c r="OUD62" s="69"/>
      <c r="OUE62" s="69"/>
      <c r="OUF62" s="69"/>
      <c r="OUG62" s="69"/>
      <c r="OUH62" s="69"/>
      <c r="OUI62" s="69"/>
      <c r="OUJ62" s="69"/>
      <c r="OUK62" s="69"/>
      <c r="OUL62" s="69"/>
      <c r="OUM62" s="69"/>
      <c r="OUN62" s="69"/>
      <c r="OUO62" s="69"/>
      <c r="OUP62" s="69"/>
      <c r="OUQ62" s="69"/>
      <c r="OUR62" s="69"/>
      <c r="OUS62" s="69"/>
      <c r="OUT62" s="69"/>
      <c r="OUU62" s="69"/>
      <c r="OUV62" s="69"/>
      <c r="OUW62" s="69"/>
      <c r="OUX62" s="69"/>
      <c r="OUY62" s="69"/>
      <c r="OUZ62" s="69"/>
      <c r="OVA62" s="69"/>
      <c r="OVB62" s="69"/>
      <c r="OVC62" s="69"/>
      <c r="OVD62" s="69"/>
      <c r="OVE62" s="69"/>
      <c r="OVF62" s="69"/>
      <c r="OVG62" s="69"/>
      <c r="OVH62" s="69"/>
      <c r="OVI62" s="69"/>
      <c r="OVJ62" s="69"/>
      <c r="OVK62" s="69"/>
      <c r="OVL62" s="69"/>
      <c r="OVM62" s="69"/>
      <c r="OVN62" s="69"/>
      <c r="OVO62" s="69"/>
      <c r="OVP62" s="69"/>
      <c r="OVQ62" s="69"/>
      <c r="OVR62" s="69"/>
      <c r="OVS62" s="69"/>
      <c r="OVT62" s="69"/>
      <c r="OVU62" s="69"/>
      <c r="OVV62" s="69"/>
      <c r="OVW62" s="69"/>
      <c r="OVX62" s="69"/>
      <c r="OVY62" s="69"/>
      <c r="OVZ62" s="69"/>
      <c r="OWA62" s="69"/>
      <c r="OWB62" s="69"/>
      <c r="OWC62" s="69"/>
      <c r="OWD62" s="69"/>
      <c r="OWE62" s="69"/>
      <c r="OWF62" s="69"/>
      <c r="OWG62" s="69"/>
      <c r="OWH62" s="69"/>
      <c r="OWI62" s="69"/>
      <c r="OWJ62" s="69"/>
      <c r="OWK62" s="69"/>
      <c r="OWL62" s="69"/>
      <c r="OWM62" s="69"/>
      <c r="OWN62" s="69"/>
      <c r="OWO62" s="69"/>
      <c r="OWP62" s="69"/>
      <c r="OWQ62" s="69"/>
      <c r="OWR62" s="69"/>
      <c r="OWS62" s="69"/>
      <c r="OWT62" s="69"/>
      <c r="OWU62" s="69"/>
      <c r="OWV62" s="69"/>
      <c r="OWW62" s="69"/>
      <c r="OWX62" s="69"/>
      <c r="OWY62" s="69"/>
      <c r="OWZ62" s="69"/>
      <c r="OXA62" s="69"/>
      <c r="OXB62" s="69"/>
      <c r="OXC62" s="69"/>
      <c r="OXD62" s="69"/>
      <c r="OXE62" s="69"/>
      <c r="OXF62" s="69"/>
      <c r="OXG62" s="69"/>
      <c r="OXH62" s="69"/>
      <c r="OXI62" s="69"/>
      <c r="OXJ62" s="69"/>
      <c r="OXK62" s="69"/>
      <c r="OXL62" s="69"/>
      <c r="OXM62" s="69"/>
      <c r="OXN62" s="69"/>
      <c r="OXO62" s="69"/>
      <c r="OXP62" s="69"/>
      <c r="OXQ62" s="69"/>
      <c r="OXR62" s="69"/>
      <c r="OXS62" s="69"/>
      <c r="OXT62" s="69"/>
      <c r="OXU62" s="69"/>
      <c r="OXV62" s="69"/>
      <c r="OXW62" s="69"/>
      <c r="OXX62" s="69"/>
      <c r="OXY62" s="69"/>
      <c r="OXZ62" s="69"/>
      <c r="OYA62" s="69"/>
      <c r="OYB62" s="69"/>
      <c r="OYC62" s="69"/>
      <c r="OYD62" s="69"/>
      <c r="OYE62" s="69"/>
      <c r="OYF62" s="69"/>
      <c r="OYG62" s="69"/>
      <c r="OYH62" s="69"/>
      <c r="OYI62" s="69"/>
      <c r="OYJ62" s="69"/>
      <c r="OYK62" s="69"/>
      <c r="OYL62" s="69"/>
      <c r="OYM62" s="69"/>
      <c r="OYN62" s="69"/>
      <c r="OYO62" s="69"/>
      <c r="OYP62" s="69"/>
      <c r="OYQ62" s="69"/>
      <c r="OYR62" s="69"/>
      <c r="OYS62" s="69"/>
      <c r="OYT62" s="69"/>
      <c r="OYU62" s="69"/>
      <c r="OYV62" s="69"/>
      <c r="OYW62" s="69"/>
      <c r="OYX62" s="69"/>
      <c r="OYY62" s="69"/>
      <c r="OYZ62" s="69"/>
      <c r="OZA62" s="69"/>
      <c r="OZB62" s="69"/>
      <c r="OZC62" s="69"/>
      <c r="OZD62" s="69"/>
      <c r="OZE62" s="69"/>
      <c r="OZF62" s="69"/>
      <c r="OZG62" s="69"/>
      <c r="OZH62" s="69"/>
      <c r="OZI62" s="69"/>
      <c r="OZJ62" s="69"/>
      <c r="OZK62" s="69"/>
      <c r="OZL62" s="69"/>
      <c r="OZM62" s="69"/>
      <c r="OZN62" s="69"/>
      <c r="OZO62" s="69"/>
      <c r="OZP62" s="69"/>
      <c r="OZQ62" s="69"/>
      <c r="OZR62" s="69"/>
      <c r="OZS62" s="69"/>
      <c r="OZT62" s="69"/>
      <c r="OZU62" s="69"/>
      <c r="OZV62" s="69"/>
      <c r="OZW62" s="69"/>
      <c r="OZX62" s="69"/>
      <c r="OZY62" s="69"/>
      <c r="OZZ62" s="69"/>
      <c r="PAA62" s="69"/>
      <c r="PAB62" s="69"/>
      <c r="PAC62" s="69"/>
      <c r="PAD62" s="69"/>
      <c r="PAE62" s="69"/>
      <c r="PAF62" s="69"/>
      <c r="PAG62" s="69"/>
      <c r="PAH62" s="69"/>
      <c r="PAI62" s="69"/>
      <c r="PAJ62" s="69"/>
      <c r="PAK62" s="69"/>
      <c r="PAL62" s="69"/>
      <c r="PAM62" s="69"/>
      <c r="PAN62" s="69"/>
      <c r="PAO62" s="69"/>
      <c r="PAP62" s="69"/>
      <c r="PAQ62" s="69"/>
      <c r="PAR62" s="69"/>
      <c r="PAS62" s="69"/>
      <c r="PAT62" s="69"/>
      <c r="PAU62" s="69"/>
      <c r="PAV62" s="69"/>
      <c r="PAW62" s="69"/>
      <c r="PAX62" s="69"/>
      <c r="PAY62" s="69"/>
      <c r="PAZ62" s="69"/>
      <c r="PBA62" s="69"/>
      <c r="PBB62" s="69"/>
      <c r="PBC62" s="69"/>
      <c r="PBD62" s="69"/>
      <c r="PBE62" s="69"/>
      <c r="PBF62" s="69"/>
      <c r="PBG62" s="69"/>
      <c r="PBH62" s="69"/>
      <c r="PBI62" s="69"/>
      <c r="PBJ62" s="69"/>
      <c r="PBK62" s="69"/>
      <c r="PBL62" s="69"/>
      <c r="PBM62" s="69"/>
      <c r="PBN62" s="69"/>
      <c r="PBO62" s="69"/>
      <c r="PBP62" s="69"/>
      <c r="PBQ62" s="69"/>
      <c r="PBR62" s="69"/>
      <c r="PBS62" s="69"/>
      <c r="PBT62" s="69"/>
      <c r="PBU62" s="69"/>
      <c r="PBV62" s="69"/>
      <c r="PBW62" s="69"/>
      <c r="PBX62" s="69"/>
      <c r="PBY62" s="69"/>
      <c r="PBZ62" s="69"/>
      <c r="PCA62" s="69"/>
      <c r="PCB62" s="69"/>
      <c r="PCC62" s="69"/>
      <c r="PCD62" s="69"/>
      <c r="PCE62" s="69"/>
      <c r="PCF62" s="69"/>
      <c r="PCG62" s="69"/>
      <c r="PCH62" s="69"/>
      <c r="PCI62" s="69"/>
      <c r="PCJ62" s="69"/>
      <c r="PCK62" s="69"/>
      <c r="PCL62" s="69"/>
      <c r="PCM62" s="69"/>
      <c r="PCN62" s="69"/>
      <c r="PCO62" s="69"/>
      <c r="PCP62" s="69"/>
      <c r="PCQ62" s="69"/>
      <c r="PCR62" s="69"/>
      <c r="PCS62" s="69"/>
      <c r="PCT62" s="69"/>
      <c r="PCU62" s="69"/>
      <c r="PCV62" s="69"/>
      <c r="PCW62" s="69"/>
      <c r="PCX62" s="69"/>
      <c r="PCY62" s="69"/>
      <c r="PCZ62" s="69"/>
      <c r="PDA62" s="69"/>
      <c r="PDB62" s="69"/>
      <c r="PDC62" s="69"/>
      <c r="PDD62" s="69"/>
      <c r="PDE62" s="69"/>
      <c r="PDF62" s="69"/>
      <c r="PDG62" s="69"/>
      <c r="PDH62" s="69"/>
      <c r="PDI62" s="69"/>
      <c r="PDJ62" s="69"/>
      <c r="PDK62" s="69"/>
      <c r="PDL62" s="69"/>
      <c r="PDM62" s="69"/>
      <c r="PDN62" s="69"/>
      <c r="PDO62" s="69"/>
      <c r="PDP62" s="69"/>
      <c r="PDQ62" s="69"/>
      <c r="PDR62" s="69"/>
      <c r="PDS62" s="69"/>
      <c r="PDT62" s="69"/>
      <c r="PDU62" s="69"/>
      <c r="PDV62" s="69"/>
      <c r="PDW62" s="69"/>
      <c r="PDX62" s="69"/>
      <c r="PDY62" s="69"/>
      <c r="PDZ62" s="69"/>
      <c r="PEA62" s="69"/>
      <c r="PEB62" s="69"/>
      <c r="PEC62" s="69"/>
      <c r="PED62" s="69"/>
      <c r="PEE62" s="69"/>
      <c r="PEF62" s="69"/>
      <c r="PEG62" s="69"/>
      <c r="PEH62" s="69"/>
      <c r="PEI62" s="69"/>
      <c r="PEJ62" s="69"/>
      <c r="PEK62" s="69"/>
      <c r="PEL62" s="69"/>
      <c r="PEM62" s="69"/>
      <c r="PEN62" s="69"/>
      <c r="PEO62" s="69"/>
      <c r="PEP62" s="69"/>
      <c r="PEQ62" s="69"/>
      <c r="PER62" s="69"/>
      <c r="PES62" s="69"/>
      <c r="PET62" s="69"/>
      <c r="PEU62" s="69"/>
      <c r="PEV62" s="69"/>
      <c r="PEW62" s="69"/>
      <c r="PEX62" s="69"/>
      <c r="PEY62" s="69"/>
      <c r="PEZ62" s="69"/>
      <c r="PFA62" s="69"/>
      <c r="PFB62" s="69"/>
      <c r="PFC62" s="69"/>
      <c r="PFD62" s="69"/>
      <c r="PFE62" s="69"/>
      <c r="PFF62" s="69"/>
      <c r="PFG62" s="69"/>
      <c r="PFH62" s="69"/>
      <c r="PFI62" s="69"/>
      <c r="PFJ62" s="69"/>
      <c r="PFK62" s="69"/>
      <c r="PFL62" s="69"/>
      <c r="PFM62" s="69"/>
      <c r="PFN62" s="69"/>
      <c r="PFO62" s="69"/>
      <c r="PFP62" s="69"/>
      <c r="PFQ62" s="69"/>
      <c r="PFR62" s="69"/>
      <c r="PFS62" s="69"/>
      <c r="PFT62" s="69"/>
      <c r="PFU62" s="69"/>
      <c r="PFV62" s="69"/>
      <c r="PFW62" s="69"/>
      <c r="PFX62" s="69"/>
      <c r="PFY62" s="69"/>
      <c r="PFZ62" s="69"/>
      <c r="PGA62" s="69"/>
      <c r="PGB62" s="69"/>
      <c r="PGC62" s="69"/>
      <c r="PGD62" s="69"/>
      <c r="PGE62" s="69"/>
      <c r="PGF62" s="69"/>
      <c r="PGG62" s="69"/>
      <c r="PGH62" s="69"/>
      <c r="PGI62" s="69"/>
      <c r="PGJ62" s="69"/>
      <c r="PGK62" s="69"/>
      <c r="PGL62" s="69"/>
      <c r="PGM62" s="69"/>
      <c r="PGN62" s="69"/>
      <c r="PGO62" s="69"/>
      <c r="PGP62" s="69"/>
      <c r="PGQ62" s="69"/>
      <c r="PGR62" s="69"/>
      <c r="PGS62" s="69"/>
      <c r="PGT62" s="69"/>
      <c r="PGU62" s="69"/>
      <c r="PGV62" s="69"/>
      <c r="PGW62" s="69"/>
      <c r="PGX62" s="69"/>
      <c r="PGY62" s="69"/>
      <c r="PGZ62" s="69"/>
      <c r="PHA62" s="69"/>
      <c r="PHB62" s="69"/>
      <c r="PHC62" s="69"/>
      <c r="PHD62" s="69"/>
      <c r="PHE62" s="69"/>
      <c r="PHF62" s="69"/>
      <c r="PHG62" s="69"/>
      <c r="PHH62" s="69"/>
      <c r="PHI62" s="69"/>
      <c r="PHJ62" s="69"/>
      <c r="PHK62" s="69"/>
      <c r="PHL62" s="69"/>
      <c r="PHM62" s="69"/>
      <c r="PHN62" s="69"/>
      <c r="PHO62" s="69"/>
      <c r="PHP62" s="69"/>
      <c r="PHQ62" s="69"/>
      <c r="PHR62" s="69"/>
      <c r="PHS62" s="69"/>
      <c r="PHT62" s="69"/>
      <c r="PHU62" s="69"/>
      <c r="PHV62" s="69"/>
      <c r="PHW62" s="69"/>
      <c r="PHX62" s="69"/>
      <c r="PHY62" s="69"/>
      <c r="PHZ62" s="69"/>
      <c r="PIA62" s="69"/>
      <c r="PIB62" s="69"/>
      <c r="PIC62" s="69"/>
      <c r="PID62" s="69"/>
      <c r="PIE62" s="69"/>
      <c r="PIF62" s="69"/>
      <c r="PIG62" s="69"/>
      <c r="PIH62" s="69"/>
      <c r="PII62" s="69"/>
      <c r="PIJ62" s="69"/>
      <c r="PIK62" s="69"/>
      <c r="PIL62" s="69"/>
      <c r="PIM62" s="69"/>
      <c r="PIN62" s="69"/>
      <c r="PIO62" s="69"/>
      <c r="PIP62" s="69"/>
      <c r="PIQ62" s="69"/>
      <c r="PIR62" s="69"/>
      <c r="PIS62" s="69"/>
      <c r="PIT62" s="69"/>
      <c r="PIU62" s="69"/>
      <c r="PIV62" s="69"/>
      <c r="PIW62" s="69"/>
      <c r="PIX62" s="69"/>
      <c r="PIY62" s="69"/>
      <c r="PIZ62" s="69"/>
      <c r="PJA62" s="69"/>
      <c r="PJB62" s="69"/>
      <c r="PJC62" s="69"/>
      <c r="PJD62" s="69"/>
      <c r="PJE62" s="69"/>
      <c r="PJF62" s="69"/>
      <c r="PJG62" s="69"/>
      <c r="PJH62" s="69"/>
      <c r="PJI62" s="69"/>
      <c r="PJJ62" s="69"/>
      <c r="PJK62" s="69"/>
      <c r="PJL62" s="69"/>
      <c r="PJM62" s="69"/>
      <c r="PJN62" s="69"/>
      <c r="PJO62" s="69"/>
      <c r="PJP62" s="69"/>
      <c r="PJQ62" s="69"/>
      <c r="PJR62" s="69"/>
      <c r="PJS62" s="69"/>
      <c r="PJT62" s="69"/>
      <c r="PJU62" s="69"/>
      <c r="PJV62" s="69"/>
      <c r="PJW62" s="69"/>
      <c r="PJX62" s="69"/>
      <c r="PJY62" s="69"/>
      <c r="PJZ62" s="69"/>
      <c r="PKA62" s="69"/>
      <c r="PKB62" s="69"/>
      <c r="PKC62" s="69"/>
      <c r="PKD62" s="69"/>
      <c r="PKE62" s="69"/>
      <c r="PKF62" s="69"/>
      <c r="PKG62" s="69"/>
      <c r="PKH62" s="69"/>
      <c r="PKI62" s="69"/>
      <c r="PKJ62" s="69"/>
      <c r="PKK62" s="69"/>
      <c r="PKL62" s="69"/>
      <c r="PKM62" s="69"/>
      <c r="PKN62" s="69"/>
      <c r="PKO62" s="69"/>
      <c r="PKP62" s="69"/>
      <c r="PKQ62" s="69"/>
      <c r="PKR62" s="69"/>
      <c r="PKS62" s="69"/>
      <c r="PKT62" s="69"/>
      <c r="PKU62" s="69"/>
      <c r="PKV62" s="69"/>
      <c r="PKW62" s="69"/>
      <c r="PKX62" s="69"/>
      <c r="PKY62" s="69"/>
      <c r="PKZ62" s="69"/>
      <c r="PLA62" s="69"/>
      <c r="PLB62" s="69"/>
      <c r="PLC62" s="69"/>
      <c r="PLD62" s="69"/>
      <c r="PLE62" s="69"/>
      <c r="PLF62" s="69"/>
      <c r="PLG62" s="69"/>
      <c r="PLH62" s="69"/>
      <c r="PLI62" s="69"/>
      <c r="PLJ62" s="69"/>
      <c r="PLK62" s="69"/>
      <c r="PLL62" s="69"/>
      <c r="PLM62" s="69"/>
      <c r="PLN62" s="69"/>
      <c r="PLO62" s="69"/>
      <c r="PLP62" s="69"/>
      <c r="PLQ62" s="69"/>
      <c r="PLR62" s="69"/>
      <c r="PLS62" s="69"/>
      <c r="PLT62" s="69"/>
      <c r="PLU62" s="69"/>
      <c r="PLV62" s="69"/>
      <c r="PLW62" s="69"/>
      <c r="PLX62" s="69"/>
      <c r="PLY62" s="69"/>
      <c r="PLZ62" s="69"/>
      <c r="PMA62" s="69"/>
      <c r="PMB62" s="69"/>
      <c r="PMC62" s="69"/>
      <c r="PMD62" s="69"/>
      <c r="PME62" s="69"/>
      <c r="PMF62" s="69"/>
      <c r="PMG62" s="69"/>
      <c r="PMH62" s="69"/>
      <c r="PMI62" s="69"/>
      <c r="PMJ62" s="69"/>
      <c r="PMK62" s="69"/>
      <c r="PML62" s="69"/>
      <c r="PMM62" s="69"/>
      <c r="PMN62" s="69"/>
      <c r="PMO62" s="69"/>
      <c r="PMP62" s="69"/>
      <c r="PMQ62" s="69"/>
      <c r="PMR62" s="69"/>
      <c r="PMS62" s="69"/>
      <c r="PMT62" s="69"/>
      <c r="PMU62" s="69"/>
      <c r="PMV62" s="69"/>
      <c r="PMW62" s="69"/>
      <c r="PMX62" s="69"/>
      <c r="PMY62" s="69"/>
      <c r="PMZ62" s="69"/>
      <c r="PNA62" s="69"/>
      <c r="PNB62" s="69"/>
      <c r="PNC62" s="69"/>
      <c r="PND62" s="69"/>
      <c r="PNE62" s="69"/>
      <c r="PNF62" s="69"/>
      <c r="PNG62" s="69"/>
      <c r="PNH62" s="69"/>
      <c r="PNI62" s="69"/>
      <c r="PNJ62" s="69"/>
      <c r="PNK62" s="69"/>
      <c r="PNL62" s="69"/>
      <c r="PNM62" s="69"/>
      <c r="PNN62" s="69"/>
      <c r="PNO62" s="69"/>
      <c r="PNP62" s="69"/>
      <c r="PNQ62" s="69"/>
      <c r="PNR62" s="69"/>
      <c r="PNS62" s="69"/>
      <c r="PNT62" s="69"/>
      <c r="PNU62" s="69"/>
      <c r="PNV62" s="69"/>
      <c r="PNW62" s="69"/>
      <c r="PNX62" s="69"/>
      <c r="PNY62" s="69"/>
      <c r="PNZ62" s="69"/>
      <c r="POA62" s="69"/>
      <c r="POB62" s="69"/>
      <c r="POC62" s="69"/>
      <c r="POD62" s="69"/>
      <c r="POE62" s="69"/>
      <c r="POF62" s="69"/>
      <c r="POG62" s="69"/>
      <c r="POH62" s="69"/>
      <c r="POI62" s="69"/>
      <c r="POJ62" s="69"/>
      <c r="POK62" s="69"/>
      <c r="POL62" s="69"/>
      <c r="POM62" s="69"/>
      <c r="PON62" s="69"/>
      <c r="POO62" s="69"/>
      <c r="POP62" s="69"/>
      <c r="POQ62" s="69"/>
      <c r="POR62" s="69"/>
      <c r="POS62" s="69"/>
      <c r="POT62" s="69"/>
      <c r="POU62" s="69"/>
      <c r="POV62" s="69"/>
      <c r="POW62" s="69"/>
      <c r="POX62" s="69"/>
      <c r="POY62" s="69"/>
      <c r="POZ62" s="69"/>
      <c r="PPA62" s="69"/>
      <c r="PPB62" s="69"/>
      <c r="PPC62" s="69"/>
      <c r="PPD62" s="69"/>
      <c r="PPE62" s="69"/>
      <c r="PPF62" s="69"/>
      <c r="PPG62" s="69"/>
      <c r="PPH62" s="69"/>
      <c r="PPI62" s="69"/>
      <c r="PPJ62" s="69"/>
      <c r="PPK62" s="69"/>
      <c r="PPL62" s="69"/>
      <c r="PPM62" s="69"/>
      <c r="PPN62" s="69"/>
      <c r="PPO62" s="69"/>
      <c r="PPP62" s="69"/>
      <c r="PPQ62" s="69"/>
      <c r="PPR62" s="69"/>
      <c r="PPS62" s="69"/>
      <c r="PPT62" s="69"/>
      <c r="PPU62" s="69"/>
      <c r="PPV62" s="69"/>
      <c r="PPW62" s="69"/>
      <c r="PPX62" s="69"/>
      <c r="PPY62" s="69"/>
      <c r="PPZ62" s="69"/>
      <c r="PQA62" s="69"/>
      <c r="PQB62" s="69"/>
      <c r="PQC62" s="69"/>
      <c r="PQD62" s="69"/>
      <c r="PQE62" s="69"/>
      <c r="PQF62" s="69"/>
      <c r="PQG62" s="69"/>
      <c r="PQH62" s="69"/>
      <c r="PQI62" s="69"/>
      <c r="PQJ62" s="69"/>
      <c r="PQK62" s="69"/>
      <c r="PQL62" s="69"/>
      <c r="PQM62" s="69"/>
      <c r="PQN62" s="69"/>
      <c r="PQO62" s="69"/>
      <c r="PQP62" s="69"/>
      <c r="PQQ62" s="69"/>
      <c r="PQR62" s="69"/>
      <c r="PQS62" s="69"/>
      <c r="PQT62" s="69"/>
      <c r="PQU62" s="69"/>
      <c r="PQV62" s="69"/>
      <c r="PQW62" s="69"/>
      <c r="PQX62" s="69"/>
      <c r="PQY62" s="69"/>
      <c r="PQZ62" s="69"/>
      <c r="PRA62" s="69"/>
      <c r="PRB62" s="69"/>
      <c r="PRC62" s="69"/>
      <c r="PRD62" s="69"/>
      <c r="PRE62" s="69"/>
      <c r="PRF62" s="69"/>
      <c r="PRG62" s="69"/>
      <c r="PRH62" s="69"/>
      <c r="PRI62" s="69"/>
      <c r="PRJ62" s="69"/>
      <c r="PRK62" s="69"/>
      <c r="PRL62" s="69"/>
      <c r="PRM62" s="69"/>
      <c r="PRN62" s="69"/>
      <c r="PRO62" s="69"/>
      <c r="PRP62" s="69"/>
      <c r="PRQ62" s="69"/>
      <c r="PRR62" s="69"/>
      <c r="PRS62" s="69"/>
      <c r="PRT62" s="69"/>
      <c r="PRU62" s="69"/>
      <c r="PRV62" s="69"/>
      <c r="PRW62" s="69"/>
      <c r="PRX62" s="69"/>
      <c r="PRY62" s="69"/>
      <c r="PRZ62" s="69"/>
      <c r="PSA62" s="69"/>
      <c r="PSB62" s="69"/>
      <c r="PSC62" s="69"/>
      <c r="PSD62" s="69"/>
      <c r="PSE62" s="69"/>
      <c r="PSF62" s="69"/>
      <c r="PSG62" s="69"/>
      <c r="PSH62" s="69"/>
      <c r="PSI62" s="69"/>
      <c r="PSJ62" s="69"/>
      <c r="PSK62" s="69"/>
      <c r="PSL62" s="69"/>
      <c r="PSM62" s="69"/>
      <c r="PSN62" s="69"/>
      <c r="PSO62" s="69"/>
      <c r="PSP62" s="69"/>
      <c r="PSQ62" s="69"/>
      <c r="PSR62" s="69"/>
      <c r="PSS62" s="69"/>
      <c r="PST62" s="69"/>
      <c r="PSU62" s="69"/>
      <c r="PSV62" s="69"/>
      <c r="PSW62" s="69"/>
      <c r="PSX62" s="69"/>
      <c r="PSY62" s="69"/>
      <c r="PSZ62" s="69"/>
      <c r="PTA62" s="69"/>
      <c r="PTB62" s="69"/>
      <c r="PTC62" s="69"/>
      <c r="PTD62" s="69"/>
      <c r="PTE62" s="69"/>
      <c r="PTF62" s="69"/>
      <c r="PTG62" s="69"/>
      <c r="PTH62" s="69"/>
      <c r="PTI62" s="69"/>
      <c r="PTJ62" s="69"/>
      <c r="PTK62" s="69"/>
      <c r="PTL62" s="69"/>
      <c r="PTM62" s="69"/>
      <c r="PTN62" s="69"/>
      <c r="PTO62" s="69"/>
      <c r="PTP62" s="69"/>
      <c r="PTQ62" s="69"/>
      <c r="PTR62" s="69"/>
      <c r="PTS62" s="69"/>
      <c r="PTT62" s="69"/>
      <c r="PTU62" s="69"/>
      <c r="PTV62" s="69"/>
      <c r="PTW62" s="69"/>
      <c r="PTX62" s="69"/>
      <c r="PTY62" s="69"/>
      <c r="PTZ62" s="69"/>
      <c r="PUA62" s="69"/>
      <c r="PUB62" s="69"/>
      <c r="PUC62" s="69"/>
      <c r="PUD62" s="69"/>
      <c r="PUE62" s="69"/>
      <c r="PUF62" s="69"/>
      <c r="PUG62" s="69"/>
      <c r="PUH62" s="69"/>
      <c r="PUI62" s="69"/>
      <c r="PUJ62" s="69"/>
      <c r="PUK62" s="69"/>
      <c r="PUL62" s="69"/>
      <c r="PUM62" s="69"/>
      <c r="PUN62" s="69"/>
      <c r="PUO62" s="69"/>
      <c r="PUP62" s="69"/>
      <c r="PUQ62" s="69"/>
      <c r="PUR62" s="69"/>
      <c r="PUS62" s="69"/>
      <c r="PUT62" s="69"/>
      <c r="PUU62" s="69"/>
      <c r="PUV62" s="69"/>
      <c r="PUW62" s="69"/>
      <c r="PUX62" s="69"/>
      <c r="PUY62" s="69"/>
      <c r="PUZ62" s="69"/>
      <c r="PVA62" s="69"/>
      <c r="PVB62" s="69"/>
      <c r="PVC62" s="69"/>
      <c r="PVD62" s="69"/>
      <c r="PVE62" s="69"/>
      <c r="PVF62" s="69"/>
      <c r="PVG62" s="69"/>
      <c r="PVH62" s="69"/>
      <c r="PVI62" s="69"/>
      <c r="PVJ62" s="69"/>
      <c r="PVK62" s="69"/>
      <c r="PVL62" s="69"/>
      <c r="PVM62" s="69"/>
      <c r="PVN62" s="69"/>
      <c r="PVO62" s="69"/>
      <c r="PVP62" s="69"/>
      <c r="PVQ62" s="69"/>
      <c r="PVR62" s="69"/>
      <c r="PVS62" s="69"/>
      <c r="PVT62" s="69"/>
      <c r="PVU62" s="69"/>
      <c r="PVV62" s="69"/>
      <c r="PVW62" s="69"/>
      <c r="PVX62" s="69"/>
      <c r="PVY62" s="69"/>
      <c r="PVZ62" s="69"/>
      <c r="PWA62" s="69"/>
      <c r="PWB62" s="69"/>
      <c r="PWC62" s="69"/>
      <c r="PWD62" s="69"/>
      <c r="PWE62" s="69"/>
      <c r="PWF62" s="69"/>
      <c r="PWG62" s="69"/>
      <c r="PWH62" s="69"/>
      <c r="PWI62" s="69"/>
      <c r="PWJ62" s="69"/>
      <c r="PWK62" s="69"/>
      <c r="PWL62" s="69"/>
      <c r="PWM62" s="69"/>
      <c r="PWN62" s="69"/>
      <c r="PWO62" s="69"/>
      <c r="PWP62" s="69"/>
      <c r="PWQ62" s="69"/>
      <c r="PWR62" s="69"/>
      <c r="PWS62" s="69"/>
      <c r="PWT62" s="69"/>
      <c r="PWU62" s="69"/>
      <c r="PWV62" s="69"/>
      <c r="PWW62" s="69"/>
      <c r="PWX62" s="69"/>
      <c r="PWY62" s="69"/>
      <c r="PWZ62" s="69"/>
      <c r="PXA62" s="69"/>
      <c r="PXB62" s="69"/>
      <c r="PXC62" s="69"/>
      <c r="PXD62" s="69"/>
      <c r="PXE62" s="69"/>
      <c r="PXF62" s="69"/>
      <c r="PXG62" s="69"/>
      <c r="PXH62" s="69"/>
      <c r="PXI62" s="69"/>
      <c r="PXJ62" s="69"/>
      <c r="PXK62" s="69"/>
      <c r="PXL62" s="69"/>
      <c r="PXM62" s="69"/>
      <c r="PXN62" s="69"/>
      <c r="PXO62" s="69"/>
      <c r="PXP62" s="69"/>
      <c r="PXQ62" s="69"/>
      <c r="PXR62" s="69"/>
      <c r="PXS62" s="69"/>
      <c r="PXT62" s="69"/>
      <c r="PXU62" s="69"/>
      <c r="PXV62" s="69"/>
      <c r="PXW62" s="69"/>
      <c r="PXX62" s="69"/>
      <c r="PXY62" s="69"/>
      <c r="PXZ62" s="69"/>
      <c r="PYA62" s="69"/>
      <c r="PYB62" s="69"/>
      <c r="PYC62" s="69"/>
      <c r="PYD62" s="69"/>
      <c r="PYE62" s="69"/>
      <c r="PYF62" s="69"/>
      <c r="PYG62" s="69"/>
      <c r="PYH62" s="69"/>
      <c r="PYI62" s="69"/>
      <c r="PYJ62" s="69"/>
      <c r="PYK62" s="69"/>
      <c r="PYL62" s="69"/>
      <c r="PYM62" s="69"/>
      <c r="PYN62" s="69"/>
      <c r="PYO62" s="69"/>
      <c r="PYP62" s="69"/>
      <c r="PYQ62" s="69"/>
      <c r="PYR62" s="69"/>
      <c r="PYS62" s="69"/>
      <c r="PYT62" s="69"/>
      <c r="PYU62" s="69"/>
      <c r="PYV62" s="69"/>
      <c r="PYW62" s="69"/>
      <c r="PYX62" s="69"/>
      <c r="PYY62" s="69"/>
      <c r="PYZ62" s="69"/>
      <c r="PZA62" s="69"/>
      <c r="PZB62" s="69"/>
      <c r="PZC62" s="69"/>
      <c r="PZD62" s="69"/>
      <c r="PZE62" s="69"/>
      <c r="PZF62" s="69"/>
      <c r="PZG62" s="69"/>
      <c r="PZH62" s="69"/>
      <c r="PZI62" s="69"/>
      <c r="PZJ62" s="69"/>
      <c r="PZK62" s="69"/>
      <c r="PZL62" s="69"/>
      <c r="PZM62" s="69"/>
      <c r="PZN62" s="69"/>
      <c r="PZO62" s="69"/>
      <c r="PZP62" s="69"/>
      <c r="PZQ62" s="69"/>
      <c r="PZR62" s="69"/>
      <c r="PZS62" s="69"/>
      <c r="PZT62" s="69"/>
      <c r="PZU62" s="69"/>
      <c r="PZV62" s="69"/>
      <c r="PZW62" s="69"/>
      <c r="PZX62" s="69"/>
      <c r="PZY62" s="69"/>
      <c r="PZZ62" s="69"/>
      <c r="QAA62" s="69"/>
      <c r="QAB62" s="69"/>
      <c r="QAC62" s="69"/>
      <c r="QAD62" s="69"/>
      <c r="QAE62" s="69"/>
      <c r="QAF62" s="69"/>
      <c r="QAG62" s="69"/>
      <c r="QAH62" s="69"/>
      <c r="QAI62" s="69"/>
      <c r="QAJ62" s="69"/>
      <c r="QAK62" s="69"/>
      <c r="QAL62" s="69"/>
      <c r="QAM62" s="69"/>
      <c r="QAN62" s="69"/>
      <c r="QAO62" s="69"/>
      <c r="QAP62" s="69"/>
      <c r="QAQ62" s="69"/>
      <c r="QAR62" s="69"/>
      <c r="QAS62" s="69"/>
      <c r="QAT62" s="69"/>
      <c r="QAU62" s="69"/>
      <c r="QAV62" s="69"/>
      <c r="QAW62" s="69"/>
      <c r="QAX62" s="69"/>
      <c r="QAY62" s="69"/>
      <c r="QAZ62" s="69"/>
      <c r="QBA62" s="69"/>
      <c r="QBB62" s="69"/>
      <c r="QBC62" s="69"/>
      <c r="QBD62" s="69"/>
      <c r="QBE62" s="69"/>
      <c r="QBF62" s="69"/>
      <c r="QBG62" s="69"/>
      <c r="QBH62" s="69"/>
      <c r="QBI62" s="69"/>
      <c r="QBJ62" s="69"/>
      <c r="QBK62" s="69"/>
      <c r="QBL62" s="69"/>
      <c r="QBM62" s="69"/>
      <c r="QBN62" s="69"/>
      <c r="QBO62" s="69"/>
      <c r="QBP62" s="69"/>
      <c r="QBQ62" s="69"/>
      <c r="QBR62" s="69"/>
      <c r="QBS62" s="69"/>
      <c r="QBT62" s="69"/>
      <c r="QBU62" s="69"/>
      <c r="QBV62" s="69"/>
      <c r="QBW62" s="69"/>
      <c r="QBX62" s="69"/>
      <c r="QBY62" s="69"/>
      <c r="QBZ62" s="69"/>
      <c r="QCA62" s="69"/>
      <c r="QCB62" s="69"/>
      <c r="QCC62" s="69"/>
      <c r="QCD62" s="69"/>
      <c r="QCE62" s="69"/>
      <c r="QCF62" s="69"/>
      <c r="QCG62" s="69"/>
      <c r="QCH62" s="69"/>
      <c r="QCI62" s="69"/>
      <c r="QCJ62" s="69"/>
      <c r="QCK62" s="69"/>
      <c r="QCL62" s="69"/>
      <c r="QCM62" s="69"/>
      <c r="QCN62" s="69"/>
      <c r="QCO62" s="69"/>
      <c r="QCP62" s="69"/>
      <c r="QCQ62" s="69"/>
      <c r="QCR62" s="69"/>
      <c r="QCS62" s="69"/>
      <c r="QCT62" s="69"/>
      <c r="QCU62" s="69"/>
      <c r="QCV62" s="69"/>
      <c r="QCW62" s="69"/>
      <c r="QCX62" s="69"/>
      <c r="QCY62" s="69"/>
      <c r="QCZ62" s="69"/>
      <c r="QDA62" s="69"/>
      <c r="QDB62" s="69"/>
      <c r="QDC62" s="69"/>
      <c r="QDD62" s="69"/>
      <c r="QDE62" s="69"/>
      <c r="QDF62" s="69"/>
      <c r="QDG62" s="69"/>
      <c r="QDH62" s="69"/>
      <c r="QDI62" s="69"/>
      <c r="QDJ62" s="69"/>
      <c r="QDK62" s="69"/>
      <c r="QDL62" s="69"/>
      <c r="QDM62" s="69"/>
      <c r="QDN62" s="69"/>
      <c r="QDO62" s="69"/>
      <c r="QDP62" s="69"/>
      <c r="QDQ62" s="69"/>
      <c r="QDR62" s="69"/>
      <c r="QDS62" s="69"/>
      <c r="QDT62" s="69"/>
      <c r="QDU62" s="69"/>
      <c r="QDV62" s="69"/>
      <c r="QDW62" s="69"/>
      <c r="QDX62" s="69"/>
      <c r="QDY62" s="69"/>
      <c r="QDZ62" s="69"/>
      <c r="QEA62" s="69"/>
      <c r="QEB62" s="69"/>
      <c r="QEC62" s="69"/>
      <c r="QED62" s="69"/>
      <c r="QEE62" s="69"/>
      <c r="QEF62" s="69"/>
      <c r="QEG62" s="69"/>
      <c r="QEH62" s="69"/>
      <c r="QEI62" s="69"/>
      <c r="QEJ62" s="69"/>
      <c r="QEK62" s="69"/>
      <c r="QEL62" s="69"/>
      <c r="QEM62" s="69"/>
      <c r="QEN62" s="69"/>
      <c r="QEO62" s="69"/>
      <c r="QEP62" s="69"/>
      <c r="QEQ62" s="69"/>
      <c r="QER62" s="69"/>
      <c r="QES62" s="69"/>
      <c r="QET62" s="69"/>
      <c r="QEU62" s="69"/>
      <c r="QEV62" s="69"/>
      <c r="QEW62" s="69"/>
      <c r="QEX62" s="69"/>
      <c r="QEY62" s="69"/>
      <c r="QEZ62" s="69"/>
      <c r="QFA62" s="69"/>
      <c r="QFB62" s="69"/>
      <c r="QFC62" s="69"/>
      <c r="QFD62" s="69"/>
      <c r="QFE62" s="69"/>
      <c r="QFF62" s="69"/>
      <c r="QFG62" s="69"/>
      <c r="QFH62" s="69"/>
      <c r="QFI62" s="69"/>
      <c r="QFJ62" s="69"/>
      <c r="QFK62" s="69"/>
      <c r="QFL62" s="69"/>
      <c r="QFM62" s="69"/>
      <c r="QFN62" s="69"/>
      <c r="QFO62" s="69"/>
      <c r="QFP62" s="69"/>
      <c r="QFQ62" s="69"/>
      <c r="QFR62" s="69"/>
      <c r="QFS62" s="69"/>
      <c r="QFT62" s="69"/>
      <c r="QFU62" s="69"/>
      <c r="QFV62" s="69"/>
      <c r="QFW62" s="69"/>
      <c r="QFX62" s="69"/>
      <c r="QFY62" s="69"/>
      <c r="QFZ62" s="69"/>
      <c r="QGA62" s="69"/>
      <c r="QGB62" s="69"/>
      <c r="QGC62" s="69"/>
      <c r="QGD62" s="69"/>
      <c r="QGE62" s="69"/>
      <c r="QGF62" s="69"/>
      <c r="QGG62" s="69"/>
      <c r="QGH62" s="69"/>
      <c r="QGI62" s="69"/>
      <c r="QGJ62" s="69"/>
      <c r="QGK62" s="69"/>
      <c r="QGL62" s="69"/>
      <c r="QGM62" s="69"/>
      <c r="QGN62" s="69"/>
      <c r="QGO62" s="69"/>
      <c r="QGP62" s="69"/>
      <c r="QGQ62" s="69"/>
      <c r="QGR62" s="69"/>
      <c r="QGS62" s="69"/>
      <c r="QGT62" s="69"/>
      <c r="QGU62" s="69"/>
      <c r="QGV62" s="69"/>
      <c r="QGW62" s="69"/>
      <c r="QGX62" s="69"/>
      <c r="QGY62" s="69"/>
      <c r="QGZ62" s="69"/>
      <c r="QHA62" s="69"/>
      <c r="QHB62" s="69"/>
      <c r="QHC62" s="69"/>
      <c r="QHD62" s="69"/>
      <c r="QHE62" s="69"/>
      <c r="QHF62" s="69"/>
      <c r="QHG62" s="69"/>
      <c r="QHH62" s="69"/>
      <c r="QHI62" s="69"/>
      <c r="QHJ62" s="69"/>
      <c r="QHK62" s="69"/>
      <c r="QHL62" s="69"/>
      <c r="QHM62" s="69"/>
      <c r="QHN62" s="69"/>
      <c r="QHO62" s="69"/>
      <c r="QHP62" s="69"/>
      <c r="QHQ62" s="69"/>
      <c r="QHR62" s="69"/>
      <c r="QHS62" s="69"/>
      <c r="QHT62" s="69"/>
      <c r="QHU62" s="69"/>
      <c r="QHV62" s="69"/>
      <c r="QHW62" s="69"/>
      <c r="QHX62" s="69"/>
      <c r="QHY62" s="69"/>
      <c r="QHZ62" s="69"/>
      <c r="QIA62" s="69"/>
      <c r="QIB62" s="69"/>
      <c r="QIC62" s="69"/>
      <c r="QID62" s="69"/>
      <c r="QIE62" s="69"/>
      <c r="QIF62" s="69"/>
      <c r="QIG62" s="69"/>
      <c r="QIH62" s="69"/>
      <c r="QII62" s="69"/>
      <c r="QIJ62" s="69"/>
      <c r="QIK62" s="69"/>
      <c r="QIL62" s="69"/>
      <c r="QIM62" s="69"/>
      <c r="QIN62" s="69"/>
      <c r="QIO62" s="69"/>
      <c r="QIP62" s="69"/>
      <c r="QIQ62" s="69"/>
      <c r="QIR62" s="69"/>
      <c r="QIS62" s="69"/>
      <c r="QIT62" s="69"/>
      <c r="QIU62" s="69"/>
      <c r="QIV62" s="69"/>
      <c r="QIW62" s="69"/>
      <c r="QIX62" s="69"/>
      <c r="QIY62" s="69"/>
      <c r="QIZ62" s="69"/>
      <c r="QJA62" s="69"/>
      <c r="QJB62" s="69"/>
      <c r="QJC62" s="69"/>
      <c r="QJD62" s="69"/>
      <c r="QJE62" s="69"/>
      <c r="QJF62" s="69"/>
      <c r="QJG62" s="69"/>
      <c r="QJH62" s="69"/>
      <c r="QJI62" s="69"/>
      <c r="QJJ62" s="69"/>
      <c r="QJK62" s="69"/>
      <c r="QJL62" s="69"/>
      <c r="QJM62" s="69"/>
      <c r="QJN62" s="69"/>
      <c r="QJO62" s="69"/>
      <c r="QJP62" s="69"/>
      <c r="QJQ62" s="69"/>
      <c r="QJR62" s="69"/>
      <c r="QJS62" s="69"/>
      <c r="QJT62" s="69"/>
      <c r="QJU62" s="69"/>
      <c r="QJV62" s="69"/>
      <c r="QJW62" s="69"/>
      <c r="QJX62" s="69"/>
      <c r="QJY62" s="69"/>
      <c r="QJZ62" s="69"/>
      <c r="QKA62" s="69"/>
      <c r="QKB62" s="69"/>
      <c r="QKC62" s="69"/>
      <c r="QKD62" s="69"/>
      <c r="QKE62" s="69"/>
      <c r="QKF62" s="69"/>
      <c r="QKG62" s="69"/>
      <c r="QKH62" s="69"/>
      <c r="QKI62" s="69"/>
      <c r="QKJ62" s="69"/>
      <c r="QKK62" s="69"/>
      <c r="QKL62" s="69"/>
      <c r="QKM62" s="69"/>
      <c r="QKN62" s="69"/>
      <c r="QKO62" s="69"/>
      <c r="QKP62" s="69"/>
      <c r="QKQ62" s="69"/>
      <c r="QKR62" s="69"/>
      <c r="QKS62" s="69"/>
      <c r="QKT62" s="69"/>
      <c r="QKU62" s="69"/>
      <c r="QKV62" s="69"/>
      <c r="QKW62" s="69"/>
      <c r="QKX62" s="69"/>
      <c r="QKY62" s="69"/>
      <c r="QKZ62" s="69"/>
      <c r="QLA62" s="69"/>
      <c r="QLB62" s="69"/>
      <c r="QLC62" s="69"/>
      <c r="QLD62" s="69"/>
      <c r="QLE62" s="69"/>
      <c r="QLF62" s="69"/>
      <c r="QLG62" s="69"/>
      <c r="QLH62" s="69"/>
      <c r="QLI62" s="69"/>
      <c r="QLJ62" s="69"/>
      <c r="QLK62" s="69"/>
      <c r="QLL62" s="69"/>
      <c r="QLM62" s="69"/>
      <c r="QLN62" s="69"/>
      <c r="QLO62" s="69"/>
      <c r="QLP62" s="69"/>
      <c r="QLQ62" s="69"/>
      <c r="QLR62" s="69"/>
      <c r="QLS62" s="69"/>
      <c r="QLT62" s="69"/>
      <c r="QLU62" s="69"/>
      <c r="QLV62" s="69"/>
      <c r="QLW62" s="69"/>
      <c r="QLX62" s="69"/>
      <c r="QLY62" s="69"/>
      <c r="QLZ62" s="69"/>
      <c r="QMA62" s="69"/>
      <c r="QMB62" s="69"/>
      <c r="QMC62" s="69"/>
      <c r="QMD62" s="69"/>
      <c r="QME62" s="69"/>
      <c r="QMF62" s="69"/>
      <c r="QMG62" s="69"/>
      <c r="QMH62" s="69"/>
      <c r="QMI62" s="69"/>
      <c r="QMJ62" s="69"/>
      <c r="QMK62" s="69"/>
      <c r="QML62" s="69"/>
      <c r="QMM62" s="69"/>
      <c r="QMN62" s="69"/>
      <c r="QMO62" s="69"/>
      <c r="QMP62" s="69"/>
      <c r="QMQ62" s="69"/>
      <c r="QMR62" s="69"/>
      <c r="QMS62" s="69"/>
      <c r="QMT62" s="69"/>
      <c r="QMU62" s="69"/>
      <c r="QMV62" s="69"/>
      <c r="QMW62" s="69"/>
      <c r="QMX62" s="69"/>
      <c r="QMY62" s="69"/>
      <c r="QMZ62" s="69"/>
      <c r="QNA62" s="69"/>
      <c r="QNB62" s="69"/>
      <c r="QNC62" s="69"/>
      <c r="QND62" s="69"/>
      <c r="QNE62" s="69"/>
      <c r="QNF62" s="69"/>
      <c r="QNG62" s="69"/>
      <c r="QNH62" s="69"/>
      <c r="QNI62" s="69"/>
      <c r="QNJ62" s="69"/>
      <c r="QNK62" s="69"/>
      <c r="QNL62" s="69"/>
      <c r="QNM62" s="69"/>
      <c r="QNN62" s="69"/>
      <c r="QNO62" s="69"/>
      <c r="QNP62" s="69"/>
      <c r="QNQ62" s="69"/>
      <c r="QNR62" s="69"/>
      <c r="QNS62" s="69"/>
      <c r="QNT62" s="69"/>
      <c r="QNU62" s="69"/>
      <c r="QNV62" s="69"/>
      <c r="QNW62" s="69"/>
      <c r="QNX62" s="69"/>
      <c r="QNY62" s="69"/>
      <c r="QNZ62" s="69"/>
      <c r="QOA62" s="69"/>
      <c r="QOB62" s="69"/>
      <c r="QOC62" s="69"/>
      <c r="QOD62" s="69"/>
      <c r="QOE62" s="69"/>
      <c r="QOF62" s="69"/>
      <c r="QOG62" s="69"/>
      <c r="QOH62" s="69"/>
      <c r="QOI62" s="69"/>
      <c r="QOJ62" s="69"/>
      <c r="QOK62" s="69"/>
      <c r="QOL62" s="69"/>
      <c r="QOM62" s="69"/>
      <c r="QON62" s="69"/>
      <c r="QOO62" s="69"/>
      <c r="QOP62" s="69"/>
      <c r="QOQ62" s="69"/>
      <c r="QOR62" s="69"/>
      <c r="QOS62" s="69"/>
      <c r="QOT62" s="69"/>
      <c r="QOU62" s="69"/>
      <c r="QOV62" s="69"/>
      <c r="QOW62" s="69"/>
      <c r="QOX62" s="69"/>
      <c r="QOY62" s="69"/>
      <c r="QOZ62" s="69"/>
      <c r="QPA62" s="69"/>
      <c r="QPB62" s="69"/>
      <c r="QPC62" s="69"/>
      <c r="QPD62" s="69"/>
      <c r="QPE62" s="69"/>
      <c r="QPF62" s="69"/>
      <c r="QPG62" s="69"/>
      <c r="QPH62" s="69"/>
      <c r="QPI62" s="69"/>
      <c r="QPJ62" s="69"/>
      <c r="QPK62" s="69"/>
      <c r="QPL62" s="69"/>
      <c r="QPM62" s="69"/>
      <c r="QPN62" s="69"/>
      <c r="QPO62" s="69"/>
      <c r="QPP62" s="69"/>
      <c r="QPQ62" s="69"/>
      <c r="QPR62" s="69"/>
      <c r="QPS62" s="69"/>
      <c r="QPT62" s="69"/>
      <c r="QPU62" s="69"/>
      <c r="QPV62" s="69"/>
      <c r="QPW62" s="69"/>
      <c r="QPX62" s="69"/>
      <c r="QPY62" s="69"/>
      <c r="QPZ62" s="69"/>
      <c r="QQA62" s="69"/>
      <c r="QQB62" s="69"/>
      <c r="QQC62" s="69"/>
      <c r="QQD62" s="69"/>
      <c r="QQE62" s="69"/>
      <c r="QQF62" s="69"/>
      <c r="QQG62" s="69"/>
      <c r="QQH62" s="69"/>
      <c r="QQI62" s="69"/>
      <c r="QQJ62" s="69"/>
      <c r="QQK62" s="69"/>
      <c r="QQL62" s="69"/>
      <c r="QQM62" s="69"/>
      <c r="QQN62" s="69"/>
      <c r="QQO62" s="69"/>
      <c r="QQP62" s="69"/>
      <c r="QQQ62" s="69"/>
      <c r="QQR62" s="69"/>
      <c r="QQS62" s="69"/>
      <c r="QQT62" s="69"/>
      <c r="QQU62" s="69"/>
      <c r="QQV62" s="69"/>
      <c r="QQW62" s="69"/>
      <c r="QQX62" s="69"/>
      <c r="QQY62" s="69"/>
      <c r="QQZ62" s="69"/>
      <c r="QRA62" s="69"/>
      <c r="QRB62" s="69"/>
      <c r="QRC62" s="69"/>
      <c r="QRD62" s="69"/>
      <c r="QRE62" s="69"/>
      <c r="QRF62" s="69"/>
      <c r="QRG62" s="69"/>
      <c r="QRH62" s="69"/>
      <c r="QRI62" s="69"/>
      <c r="QRJ62" s="69"/>
      <c r="QRK62" s="69"/>
      <c r="QRL62" s="69"/>
      <c r="QRM62" s="69"/>
      <c r="QRN62" s="69"/>
      <c r="QRO62" s="69"/>
      <c r="QRP62" s="69"/>
      <c r="QRQ62" s="69"/>
      <c r="QRR62" s="69"/>
      <c r="QRS62" s="69"/>
      <c r="QRT62" s="69"/>
      <c r="QRU62" s="69"/>
      <c r="QRV62" s="69"/>
      <c r="QRW62" s="69"/>
      <c r="QRX62" s="69"/>
      <c r="QRY62" s="69"/>
      <c r="QRZ62" s="69"/>
      <c r="QSA62" s="69"/>
      <c r="QSB62" s="69"/>
      <c r="QSC62" s="69"/>
      <c r="QSD62" s="69"/>
      <c r="QSE62" s="69"/>
      <c r="QSF62" s="69"/>
      <c r="QSG62" s="69"/>
      <c r="QSH62" s="69"/>
      <c r="QSI62" s="69"/>
      <c r="QSJ62" s="69"/>
      <c r="QSK62" s="69"/>
      <c r="QSL62" s="69"/>
      <c r="QSM62" s="69"/>
      <c r="QSN62" s="69"/>
      <c r="QSO62" s="69"/>
      <c r="QSP62" s="69"/>
      <c r="QSQ62" s="69"/>
      <c r="QSR62" s="69"/>
      <c r="QSS62" s="69"/>
      <c r="QST62" s="69"/>
      <c r="QSU62" s="69"/>
      <c r="QSV62" s="69"/>
      <c r="QSW62" s="69"/>
      <c r="QSX62" s="69"/>
      <c r="QSY62" s="69"/>
      <c r="QSZ62" s="69"/>
      <c r="QTA62" s="69"/>
      <c r="QTB62" s="69"/>
      <c r="QTC62" s="69"/>
      <c r="QTD62" s="69"/>
      <c r="QTE62" s="69"/>
      <c r="QTF62" s="69"/>
      <c r="QTG62" s="69"/>
      <c r="QTH62" s="69"/>
      <c r="QTI62" s="69"/>
      <c r="QTJ62" s="69"/>
      <c r="QTK62" s="69"/>
      <c r="QTL62" s="69"/>
      <c r="QTM62" s="69"/>
      <c r="QTN62" s="69"/>
      <c r="QTO62" s="69"/>
      <c r="QTP62" s="69"/>
      <c r="QTQ62" s="69"/>
      <c r="QTR62" s="69"/>
      <c r="QTS62" s="69"/>
      <c r="QTT62" s="69"/>
      <c r="QTU62" s="69"/>
      <c r="QTV62" s="69"/>
      <c r="QTW62" s="69"/>
      <c r="QTX62" s="69"/>
      <c r="QTY62" s="69"/>
      <c r="QTZ62" s="69"/>
      <c r="QUA62" s="69"/>
      <c r="QUB62" s="69"/>
      <c r="QUC62" s="69"/>
      <c r="QUD62" s="69"/>
      <c r="QUE62" s="69"/>
      <c r="QUF62" s="69"/>
      <c r="QUG62" s="69"/>
      <c r="QUH62" s="69"/>
      <c r="QUI62" s="69"/>
      <c r="QUJ62" s="69"/>
      <c r="QUK62" s="69"/>
      <c r="QUL62" s="69"/>
      <c r="QUM62" s="69"/>
      <c r="QUN62" s="69"/>
      <c r="QUO62" s="69"/>
      <c r="QUP62" s="69"/>
      <c r="QUQ62" s="69"/>
      <c r="QUR62" s="69"/>
      <c r="QUS62" s="69"/>
      <c r="QUT62" s="69"/>
      <c r="QUU62" s="69"/>
      <c r="QUV62" s="69"/>
      <c r="QUW62" s="69"/>
      <c r="QUX62" s="69"/>
      <c r="QUY62" s="69"/>
      <c r="QUZ62" s="69"/>
      <c r="QVA62" s="69"/>
      <c r="QVB62" s="69"/>
      <c r="QVC62" s="69"/>
      <c r="QVD62" s="69"/>
      <c r="QVE62" s="69"/>
      <c r="QVF62" s="69"/>
      <c r="QVG62" s="69"/>
      <c r="QVH62" s="69"/>
      <c r="QVI62" s="69"/>
      <c r="QVJ62" s="69"/>
      <c r="QVK62" s="69"/>
      <c r="QVL62" s="69"/>
      <c r="QVM62" s="69"/>
      <c r="QVN62" s="69"/>
      <c r="QVO62" s="69"/>
      <c r="QVP62" s="69"/>
      <c r="QVQ62" s="69"/>
      <c r="QVR62" s="69"/>
      <c r="QVS62" s="69"/>
      <c r="QVT62" s="69"/>
      <c r="QVU62" s="69"/>
      <c r="QVV62" s="69"/>
      <c r="QVW62" s="69"/>
      <c r="QVX62" s="69"/>
      <c r="QVY62" s="69"/>
      <c r="QVZ62" s="69"/>
      <c r="QWA62" s="69"/>
      <c r="QWB62" s="69"/>
      <c r="QWC62" s="69"/>
      <c r="QWD62" s="69"/>
      <c r="QWE62" s="69"/>
      <c r="QWF62" s="69"/>
      <c r="QWG62" s="69"/>
      <c r="QWH62" s="69"/>
      <c r="QWI62" s="69"/>
      <c r="QWJ62" s="69"/>
      <c r="QWK62" s="69"/>
      <c r="QWL62" s="69"/>
      <c r="QWM62" s="69"/>
      <c r="QWN62" s="69"/>
      <c r="QWO62" s="69"/>
      <c r="QWP62" s="69"/>
      <c r="QWQ62" s="69"/>
      <c r="QWR62" s="69"/>
      <c r="QWS62" s="69"/>
      <c r="QWT62" s="69"/>
      <c r="QWU62" s="69"/>
      <c r="QWV62" s="69"/>
      <c r="QWW62" s="69"/>
      <c r="QWX62" s="69"/>
      <c r="QWY62" s="69"/>
      <c r="QWZ62" s="69"/>
      <c r="QXA62" s="69"/>
      <c r="QXB62" s="69"/>
      <c r="QXC62" s="69"/>
      <c r="QXD62" s="69"/>
      <c r="QXE62" s="69"/>
      <c r="QXF62" s="69"/>
      <c r="QXG62" s="69"/>
      <c r="QXH62" s="69"/>
      <c r="QXI62" s="69"/>
      <c r="QXJ62" s="69"/>
      <c r="QXK62" s="69"/>
      <c r="QXL62" s="69"/>
      <c r="QXM62" s="69"/>
      <c r="QXN62" s="69"/>
      <c r="QXO62" s="69"/>
      <c r="QXP62" s="69"/>
      <c r="QXQ62" s="69"/>
      <c r="QXR62" s="69"/>
      <c r="QXS62" s="69"/>
      <c r="QXT62" s="69"/>
      <c r="QXU62" s="69"/>
      <c r="QXV62" s="69"/>
      <c r="QXW62" s="69"/>
      <c r="QXX62" s="69"/>
      <c r="QXY62" s="69"/>
      <c r="QXZ62" s="69"/>
      <c r="QYA62" s="69"/>
      <c r="QYB62" s="69"/>
      <c r="QYC62" s="69"/>
      <c r="QYD62" s="69"/>
      <c r="QYE62" s="69"/>
      <c r="QYF62" s="69"/>
      <c r="QYG62" s="69"/>
      <c r="QYH62" s="69"/>
      <c r="QYI62" s="69"/>
      <c r="QYJ62" s="69"/>
      <c r="QYK62" s="69"/>
      <c r="QYL62" s="69"/>
      <c r="QYM62" s="69"/>
      <c r="QYN62" s="69"/>
      <c r="QYO62" s="69"/>
      <c r="QYP62" s="69"/>
      <c r="QYQ62" s="69"/>
      <c r="QYR62" s="69"/>
      <c r="QYS62" s="69"/>
      <c r="QYT62" s="69"/>
      <c r="QYU62" s="69"/>
      <c r="QYV62" s="69"/>
      <c r="QYW62" s="69"/>
      <c r="QYX62" s="69"/>
      <c r="QYY62" s="69"/>
      <c r="QYZ62" s="69"/>
      <c r="QZA62" s="69"/>
      <c r="QZB62" s="69"/>
      <c r="QZC62" s="69"/>
      <c r="QZD62" s="69"/>
      <c r="QZE62" s="69"/>
      <c r="QZF62" s="69"/>
      <c r="QZG62" s="69"/>
      <c r="QZH62" s="69"/>
      <c r="QZI62" s="69"/>
      <c r="QZJ62" s="69"/>
      <c r="QZK62" s="69"/>
      <c r="QZL62" s="69"/>
      <c r="QZM62" s="69"/>
      <c r="QZN62" s="69"/>
      <c r="QZO62" s="69"/>
      <c r="QZP62" s="69"/>
      <c r="QZQ62" s="69"/>
      <c r="QZR62" s="69"/>
      <c r="QZS62" s="69"/>
      <c r="QZT62" s="69"/>
      <c r="QZU62" s="69"/>
      <c r="QZV62" s="69"/>
      <c r="QZW62" s="69"/>
      <c r="QZX62" s="69"/>
      <c r="QZY62" s="69"/>
      <c r="QZZ62" s="69"/>
      <c r="RAA62" s="69"/>
      <c r="RAB62" s="69"/>
      <c r="RAC62" s="69"/>
      <c r="RAD62" s="69"/>
      <c r="RAE62" s="69"/>
      <c r="RAF62" s="69"/>
      <c r="RAG62" s="69"/>
      <c r="RAH62" s="69"/>
      <c r="RAI62" s="69"/>
      <c r="RAJ62" s="69"/>
      <c r="RAK62" s="69"/>
      <c r="RAL62" s="69"/>
      <c r="RAM62" s="69"/>
      <c r="RAN62" s="69"/>
      <c r="RAO62" s="69"/>
      <c r="RAP62" s="69"/>
      <c r="RAQ62" s="69"/>
      <c r="RAR62" s="69"/>
      <c r="RAS62" s="69"/>
      <c r="RAT62" s="69"/>
      <c r="RAU62" s="69"/>
      <c r="RAV62" s="69"/>
      <c r="RAW62" s="69"/>
      <c r="RAX62" s="69"/>
      <c r="RAY62" s="69"/>
      <c r="RAZ62" s="69"/>
      <c r="RBA62" s="69"/>
      <c r="RBB62" s="69"/>
      <c r="RBC62" s="69"/>
      <c r="RBD62" s="69"/>
      <c r="RBE62" s="69"/>
      <c r="RBF62" s="69"/>
      <c r="RBG62" s="69"/>
      <c r="RBH62" s="69"/>
      <c r="RBI62" s="69"/>
      <c r="RBJ62" s="69"/>
      <c r="RBK62" s="69"/>
      <c r="RBL62" s="69"/>
      <c r="RBM62" s="69"/>
      <c r="RBN62" s="69"/>
      <c r="RBO62" s="69"/>
      <c r="RBP62" s="69"/>
      <c r="RBQ62" s="69"/>
      <c r="RBR62" s="69"/>
      <c r="RBS62" s="69"/>
      <c r="RBT62" s="69"/>
      <c r="RBU62" s="69"/>
      <c r="RBV62" s="69"/>
      <c r="RBW62" s="69"/>
      <c r="RBX62" s="69"/>
      <c r="RBY62" s="69"/>
      <c r="RBZ62" s="69"/>
      <c r="RCA62" s="69"/>
      <c r="RCB62" s="69"/>
      <c r="RCC62" s="69"/>
      <c r="RCD62" s="69"/>
      <c r="RCE62" s="69"/>
      <c r="RCF62" s="69"/>
      <c r="RCG62" s="69"/>
      <c r="RCH62" s="69"/>
      <c r="RCI62" s="69"/>
      <c r="RCJ62" s="69"/>
      <c r="RCK62" s="69"/>
      <c r="RCL62" s="69"/>
      <c r="RCM62" s="69"/>
      <c r="RCN62" s="69"/>
      <c r="RCO62" s="69"/>
      <c r="RCP62" s="69"/>
      <c r="RCQ62" s="69"/>
      <c r="RCR62" s="69"/>
      <c r="RCS62" s="69"/>
      <c r="RCT62" s="69"/>
      <c r="RCU62" s="69"/>
      <c r="RCV62" s="69"/>
      <c r="RCW62" s="69"/>
      <c r="RCX62" s="69"/>
      <c r="RCY62" s="69"/>
      <c r="RCZ62" s="69"/>
      <c r="RDA62" s="69"/>
      <c r="RDB62" s="69"/>
      <c r="RDC62" s="69"/>
      <c r="RDD62" s="69"/>
      <c r="RDE62" s="69"/>
      <c r="RDF62" s="69"/>
      <c r="RDG62" s="69"/>
      <c r="RDH62" s="69"/>
      <c r="RDI62" s="69"/>
      <c r="RDJ62" s="69"/>
      <c r="RDK62" s="69"/>
      <c r="RDL62" s="69"/>
      <c r="RDM62" s="69"/>
      <c r="RDN62" s="69"/>
      <c r="RDO62" s="69"/>
      <c r="RDP62" s="69"/>
      <c r="RDQ62" s="69"/>
      <c r="RDR62" s="69"/>
      <c r="RDS62" s="69"/>
      <c r="RDT62" s="69"/>
      <c r="RDU62" s="69"/>
      <c r="RDV62" s="69"/>
      <c r="RDW62" s="69"/>
      <c r="RDX62" s="69"/>
      <c r="RDY62" s="69"/>
      <c r="RDZ62" s="69"/>
      <c r="REA62" s="69"/>
      <c r="REB62" s="69"/>
      <c r="REC62" s="69"/>
      <c r="RED62" s="69"/>
      <c r="REE62" s="69"/>
      <c r="REF62" s="69"/>
      <c r="REG62" s="69"/>
      <c r="REH62" s="69"/>
      <c r="REI62" s="69"/>
      <c r="REJ62" s="69"/>
      <c r="REK62" s="69"/>
      <c r="REL62" s="69"/>
      <c r="REM62" s="69"/>
      <c r="REN62" s="69"/>
      <c r="REO62" s="69"/>
      <c r="REP62" s="69"/>
      <c r="REQ62" s="69"/>
      <c r="RER62" s="69"/>
      <c r="RES62" s="69"/>
      <c r="RET62" s="69"/>
      <c r="REU62" s="69"/>
      <c r="REV62" s="69"/>
      <c r="REW62" s="69"/>
      <c r="REX62" s="69"/>
      <c r="REY62" s="69"/>
      <c r="REZ62" s="69"/>
      <c r="RFA62" s="69"/>
      <c r="RFB62" s="69"/>
      <c r="RFC62" s="69"/>
      <c r="RFD62" s="69"/>
      <c r="RFE62" s="69"/>
      <c r="RFF62" s="69"/>
      <c r="RFG62" s="69"/>
      <c r="RFH62" s="69"/>
      <c r="RFI62" s="69"/>
      <c r="RFJ62" s="69"/>
      <c r="RFK62" s="69"/>
      <c r="RFL62" s="69"/>
      <c r="RFM62" s="69"/>
      <c r="RFN62" s="69"/>
      <c r="RFO62" s="69"/>
      <c r="RFP62" s="69"/>
      <c r="RFQ62" s="69"/>
      <c r="RFR62" s="69"/>
      <c r="RFS62" s="69"/>
      <c r="RFT62" s="69"/>
      <c r="RFU62" s="69"/>
      <c r="RFV62" s="69"/>
      <c r="RFW62" s="69"/>
      <c r="RFX62" s="69"/>
      <c r="RFY62" s="69"/>
      <c r="RFZ62" s="69"/>
      <c r="RGA62" s="69"/>
      <c r="RGB62" s="69"/>
      <c r="RGC62" s="69"/>
      <c r="RGD62" s="69"/>
      <c r="RGE62" s="69"/>
      <c r="RGF62" s="69"/>
      <c r="RGG62" s="69"/>
      <c r="RGH62" s="69"/>
      <c r="RGI62" s="69"/>
      <c r="RGJ62" s="69"/>
      <c r="RGK62" s="69"/>
      <c r="RGL62" s="69"/>
      <c r="RGM62" s="69"/>
      <c r="RGN62" s="69"/>
      <c r="RGO62" s="69"/>
      <c r="RGP62" s="69"/>
      <c r="RGQ62" s="69"/>
      <c r="RGR62" s="69"/>
      <c r="RGS62" s="69"/>
      <c r="RGT62" s="69"/>
      <c r="RGU62" s="69"/>
      <c r="RGV62" s="69"/>
      <c r="RGW62" s="69"/>
      <c r="RGX62" s="69"/>
      <c r="RGY62" s="69"/>
      <c r="RGZ62" s="69"/>
      <c r="RHA62" s="69"/>
      <c r="RHB62" s="69"/>
      <c r="RHC62" s="69"/>
      <c r="RHD62" s="69"/>
      <c r="RHE62" s="69"/>
      <c r="RHF62" s="69"/>
      <c r="RHG62" s="69"/>
      <c r="RHH62" s="69"/>
      <c r="RHI62" s="69"/>
      <c r="RHJ62" s="69"/>
      <c r="RHK62" s="69"/>
      <c r="RHL62" s="69"/>
      <c r="RHM62" s="69"/>
      <c r="RHN62" s="69"/>
      <c r="RHO62" s="69"/>
      <c r="RHP62" s="69"/>
      <c r="RHQ62" s="69"/>
      <c r="RHR62" s="69"/>
      <c r="RHS62" s="69"/>
      <c r="RHT62" s="69"/>
      <c r="RHU62" s="69"/>
      <c r="RHV62" s="69"/>
      <c r="RHW62" s="69"/>
      <c r="RHX62" s="69"/>
      <c r="RHY62" s="69"/>
      <c r="RHZ62" s="69"/>
      <c r="RIA62" s="69"/>
      <c r="RIB62" s="69"/>
      <c r="RIC62" s="69"/>
      <c r="RID62" s="69"/>
      <c r="RIE62" s="69"/>
      <c r="RIF62" s="69"/>
      <c r="RIG62" s="69"/>
      <c r="RIH62" s="69"/>
      <c r="RII62" s="69"/>
      <c r="RIJ62" s="69"/>
      <c r="RIK62" s="69"/>
      <c r="RIL62" s="69"/>
      <c r="RIM62" s="69"/>
      <c r="RIN62" s="69"/>
      <c r="RIO62" s="69"/>
      <c r="RIP62" s="69"/>
      <c r="RIQ62" s="69"/>
      <c r="RIR62" s="69"/>
      <c r="RIS62" s="69"/>
      <c r="RIT62" s="69"/>
      <c r="RIU62" s="69"/>
      <c r="RIV62" s="69"/>
      <c r="RIW62" s="69"/>
      <c r="RIX62" s="69"/>
      <c r="RIY62" s="69"/>
      <c r="RIZ62" s="69"/>
      <c r="RJA62" s="69"/>
      <c r="RJB62" s="69"/>
      <c r="RJC62" s="69"/>
      <c r="RJD62" s="69"/>
      <c r="RJE62" s="69"/>
      <c r="RJF62" s="69"/>
      <c r="RJG62" s="69"/>
      <c r="RJH62" s="69"/>
      <c r="RJI62" s="69"/>
      <c r="RJJ62" s="69"/>
      <c r="RJK62" s="69"/>
      <c r="RJL62" s="69"/>
      <c r="RJM62" s="69"/>
      <c r="RJN62" s="69"/>
      <c r="RJO62" s="69"/>
      <c r="RJP62" s="69"/>
      <c r="RJQ62" s="69"/>
      <c r="RJR62" s="69"/>
      <c r="RJS62" s="69"/>
      <c r="RJT62" s="69"/>
      <c r="RJU62" s="69"/>
      <c r="RJV62" s="69"/>
      <c r="RJW62" s="69"/>
      <c r="RJX62" s="69"/>
      <c r="RJY62" s="69"/>
      <c r="RJZ62" s="69"/>
      <c r="RKA62" s="69"/>
      <c r="RKB62" s="69"/>
      <c r="RKC62" s="69"/>
      <c r="RKD62" s="69"/>
      <c r="RKE62" s="69"/>
      <c r="RKF62" s="69"/>
      <c r="RKG62" s="69"/>
      <c r="RKH62" s="69"/>
      <c r="RKI62" s="69"/>
      <c r="RKJ62" s="69"/>
      <c r="RKK62" s="69"/>
      <c r="RKL62" s="69"/>
      <c r="RKM62" s="69"/>
      <c r="RKN62" s="69"/>
      <c r="RKO62" s="69"/>
      <c r="RKP62" s="69"/>
      <c r="RKQ62" s="69"/>
      <c r="RKR62" s="69"/>
      <c r="RKS62" s="69"/>
      <c r="RKT62" s="69"/>
      <c r="RKU62" s="69"/>
      <c r="RKV62" s="69"/>
      <c r="RKW62" s="69"/>
      <c r="RKX62" s="69"/>
      <c r="RKY62" s="69"/>
      <c r="RKZ62" s="69"/>
      <c r="RLA62" s="69"/>
      <c r="RLB62" s="69"/>
      <c r="RLC62" s="69"/>
      <c r="RLD62" s="69"/>
      <c r="RLE62" s="69"/>
      <c r="RLF62" s="69"/>
      <c r="RLG62" s="69"/>
      <c r="RLH62" s="69"/>
      <c r="RLI62" s="69"/>
      <c r="RLJ62" s="69"/>
      <c r="RLK62" s="69"/>
      <c r="RLL62" s="69"/>
      <c r="RLM62" s="69"/>
      <c r="RLN62" s="69"/>
      <c r="RLO62" s="69"/>
      <c r="RLP62" s="69"/>
      <c r="RLQ62" s="69"/>
      <c r="RLR62" s="69"/>
      <c r="RLS62" s="69"/>
      <c r="RLT62" s="69"/>
      <c r="RLU62" s="69"/>
      <c r="RLV62" s="69"/>
      <c r="RLW62" s="69"/>
      <c r="RLX62" s="69"/>
      <c r="RLY62" s="69"/>
      <c r="RLZ62" s="69"/>
      <c r="RMA62" s="69"/>
      <c r="RMB62" s="69"/>
      <c r="RMC62" s="69"/>
      <c r="RMD62" s="69"/>
      <c r="RME62" s="69"/>
      <c r="RMF62" s="69"/>
      <c r="RMG62" s="69"/>
      <c r="RMH62" s="69"/>
      <c r="RMI62" s="69"/>
      <c r="RMJ62" s="69"/>
      <c r="RMK62" s="69"/>
      <c r="RML62" s="69"/>
      <c r="RMM62" s="69"/>
      <c r="RMN62" s="69"/>
      <c r="RMO62" s="69"/>
      <c r="RMP62" s="69"/>
      <c r="RMQ62" s="69"/>
      <c r="RMR62" s="69"/>
      <c r="RMS62" s="69"/>
      <c r="RMT62" s="69"/>
      <c r="RMU62" s="69"/>
      <c r="RMV62" s="69"/>
      <c r="RMW62" s="69"/>
      <c r="RMX62" s="69"/>
      <c r="RMY62" s="69"/>
      <c r="RMZ62" s="69"/>
      <c r="RNA62" s="69"/>
      <c r="RNB62" s="69"/>
      <c r="RNC62" s="69"/>
      <c r="RND62" s="69"/>
      <c r="RNE62" s="69"/>
      <c r="RNF62" s="69"/>
      <c r="RNG62" s="69"/>
      <c r="RNH62" s="69"/>
      <c r="RNI62" s="69"/>
      <c r="RNJ62" s="69"/>
      <c r="RNK62" s="69"/>
      <c r="RNL62" s="69"/>
      <c r="RNM62" s="69"/>
      <c r="RNN62" s="69"/>
      <c r="RNO62" s="69"/>
      <c r="RNP62" s="69"/>
      <c r="RNQ62" s="69"/>
      <c r="RNR62" s="69"/>
      <c r="RNS62" s="69"/>
      <c r="RNT62" s="69"/>
      <c r="RNU62" s="69"/>
      <c r="RNV62" s="69"/>
      <c r="RNW62" s="69"/>
      <c r="RNX62" s="69"/>
      <c r="RNY62" s="69"/>
      <c r="RNZ62" s="69"/>
      <c r="ROA62" s="69"/>
      <c r="ROB62" s="69"/>
      <c r="ROC62" s="69"/>
      <c r="ROD62" s="69"/>
      <c r="ROE62" s="69"/>
      <c r="ROF62" s="69"/>
      <c r="ROG62" s="69"/>
      <c r="ROH62" s="69"/>
      <c r="ROI62" s="69"/>
      <c r="ROJ62" s="69"/>
      <c r="ROK62" s="69"/>
      <c r="ROL62" s="69"/>
      <c r="ROM62" s="69"/>
      <c r="RON62" s="69"/>
      <c r="ROO62" s="69"/>
      <c r="ROP62" s="69"/>
      <c r="ROQ62" s="69"/>
      <c r="ROR62" s="69"/>
      <c r="ROS62" s="69"/>
      <c r="ROT62" s="69"/>
      <c r="ROU62" s="69"/>
      <c r="ROV62" s="69"/>
      <c r="ROW62" s="69"/>
      <c r="ROX62" s="69"/>
      <c r="ROY62" s="69"/>
      <c r="ROZ62" s="69"/>
      <c r="RPA62" s="69"/>
      <c r="RPB62" s="69"/>
      <c r="RPC62" s="69"/>
      <c r="RPD62" s="69"/>
      <c r="RPE62" s="69"/>
      <c r="RPF62" s="69"/>
      <c r="RPG62" s="69"/>
      <c r="RPH62" s="69"/>
      <c r="RPI62" s="69"/>
      <c r="RPJ62" s="69"/>
      <c r="RPK62" s="69"/>
      <c r="RPL62" s="69"/>
      <c r="RPM62" s="69"/>
      <c r="RPN62" s="69"/>
      <c r="RPO62" s="69"/>
      <c r="RPP62" s="69"/>
      <c r="RPQ62" s="69"/>
      <c r="RPR62" s="69"/>
      <c r="RPS62" s="69"/>
      <c r="RPT62" s="69"/>
      <c r="RPU62" s="69"/>
      <c r="RPV62" s="69"/>
      <c r="RPW62" s="69"/>
      <c r="RPX62" s="69"/>
      <c r="RPY62" s="69"/>
      <c r="RPZ62" s="69"/>
      <c r="RQA62" s="69"/>
      <c r="RQB62" s="69"/>
      <c r="RQC62" s="69"/>
      <c r="RQD62" s="69"/>
      <c r="RQE62" s="69"/>
      <c r="RQF62" s="69"/>
      <c r="RQG62" s="69"/>
      <c r="RQH62" s="69"/>
      <c r="RQI62" s="69"/>
      <c r="RQJ62" s="69"/>
      <c r="RQK62" s="69"/>
      <c r="RQL62" s="69"/>
      <c r="RQM62" s="69"/>
      <c r="RQN62" s="69"/>
      <c r="RQO62" s="69"/>
      <c r="RQP62" s="69"/>
      <c r="RQQ62" s="69"/>
      <c r="RQR62" s="69"/>
      <c r="RQS62" s="69"/>
      <c r="RQT62" s="69"/>
      <c r="RQU62" s="69"/>
      <c r="RQV62" s="69"/>
      <c r="RQW62" s="69"/>
      <c r="RQX62" s="69"/>
      <c r="RQY62" s="69"/>
      <c r="RQZ62" s="69"/>
      <c r="RRA62" s="69"/>
      <c r="RRB62" s="69"/>
      <c r="RRC62" s="69"/>
      <c r="RRD62" s="69"/>
      <c r="RRE62" s="69"/>
      <c r="RRF62" s="69"/>
      <c r="RRG62" s="69"/>
      <c r="RRH62" s="69"/>
      <c r="RRI62" s="69"/>
      <c r="RRJ62" s="69"/>
      <c r="RRK62" s="69"/>
      <c r="RRL62" s="69"/>
      <c r="RRM62" s="69"/>
      <c r="RRN62" s="69"/>
      <c r="RRO62" s="69"/>
      <c r="RRP62" s="69"/>
      <c r="RRQ62" s="69"/>
      <c r="RRR62" s="69"/>
      <c r="RRS62" s="69"/>
      <c r="RRT62" s="69"/>
      <c r="RRU62" s="69"/>
      <c r="RRV62" s="69"/>
      <c r="RRW62" s="69"/>
      <c r="RRX62" s="69"/>
      <c r="RRY62" s="69"/>
      <c r="RRZ62" s="69"/>
      <c r="RSA62" s="69"/>
      <c r="RSB62" s="69"/>
      <c r="RSC62" s="69"/>
      <c r="RSD62" s="69"/>
      <c r="RSE62" s="69"/>
      <c r="RSF62" s="69"/>
      <c r="RSG62" s="69"/>
      <c r="RSH62" s="69"/>
      <c r="RSI62" s="69"/>
      <c r="RSJ62" s="69"/>
      <c r="RSK62" s="69"/>
      <c r="RSL62" s="69"/>
      <c r="RSM62" s="69"/>
      <c r="RSN62" s="69"/>
      <c r="RSO62" s="69"/>
      <c r="RSP62" s="69"/>
      <c r="RSQ62" s="69"/>
      <c r="RSR62" s="69"/>
      <c r="RSS62" s="69"/>
      <c r="RST62" s="69"/>
      <c r="RSU62" s="69"/>
      <c r="RSV62" s="69"/>
      <c r="RSW62" s="69"/>
      <c r="RSX62" s="69"/>
      <c r="RSY62" s="69"/>
      <c r="RSZ62" s="69"/>
      <c r="RTA62" s="69"/>
      <c r="RTB62" s="69"/>
      <c r="RTC62" s="69"/>
      <c r="RTD62" s="69"/>
      <c r="RTE62" s="69"/>
      <c r="RTF62" s="69"/>
      <c r="RTG62" s="69"/>
      <c r="RTH62" s="69"/>
      <c r="RTI62" s="69"/>
      <c r="RTJ62" s="69"/>
      <c r="RTK62" s="69"/>
      <c r="RTL62" s="69"/>
      <c r="RTM62" s="69"/>
      <c r="RTN62" s="69"/>
      <c r="RTO62" s="69"/>
      <c r="RTP62" s="69"/>
      <c r="RTQ62" s="69"/>
      <c r="RTR62" s="69"/>
      <c r="RTS62" s="69"/>
      <c r="RTT62" s="69"/>
      <c r="RTU62" s="69"/>
      <c r="RTV62" s="69"/>
      <c r="RTW62" s="69"/>
      <c r="RTX62" s="69"/>
      <c r="RTY62" s="69"/>
      <c r="RTZ62" s="69"/>
      <c r="RUA62" s="69"/>
      <c r="RUB62" s="69"/>
      <c r="RUC62" s="69"/>
      <c r="RUD62" s="69"/>
      <c r="RUE62" s="69"/>
      <c r="RUF62" s="69"/>
      <c r="RUG62" s="69"/>
      <c r="RUH62" s="69"/>
      <c r="RUI62" s="69"/>
      <c r="RUJ62" s="69"/>
      <c r="RUK62" s="69"/>
      <c r="RUL62" s="69"/>
      <c r="RUM62" s="69"/>
      <c r="RUN62" s="69"/>
      <c r="RUO62" s="69"/>
      <c r="RUP62" s="69"/>
      <c r="RUQ62" s="69"/>
      <c r="RUR62" s="69"/>
      <c r="RUS62" s="69"/>
      <c r="RUT62" s="69"/>
      <c r="RUU62" s="69"/>
      <c r="RUV62" s="69"/>
      <c r="RUW62" s="69"/>
      <c r="RUX62" s="69"/>
      <c r="RUY62" s="69"/>
      <c r="RUZ62" s="69"/>
      <c r="RVA62" s="69"/>
      <c r="RVB62" s="69"/>
      <c r="RVC62" s="69"/>
      <c r="RVD62" s="69"/>
      <c r="RVE62" s="69"/>
      <c r="RVF62" s="69"/>
      <c r="RVG62" s="69"/>
      <c r="RVH62" s="69"/>
      <c r="RVI62" s="69"/>
      <c r="RVJ62" s="69"/>
      <c r="RVK62" s="69"/>
      <c r="RVL62" s="69"/>
      <c r="RVM62" s="69"/>
      <c r="RVN62" s="69"/>
      <c r="RVO62" s="69"/>
      <c r="RVP62" s="69"/>
      <c r="RVQ62" s="69"/>
      <c r="RVR62" s="69"/>
      <c r="RVS62" s="69"/>
      <c r="RVT62" s="69"/>
      <c r="RVU62" s="69"/>
      <c r="RVV62" s="69"/>
      <c r="RVW62" s="69"/>
      <c r="RVX62" s="69"/>
      <c r="RVY62" s="69"/>
      <c r="RVZ62" s="69"/>
      <c r="RWA62" s="69"/>
      <c r="RWB62" s="69"/>
      <c r="RWC62" s="69"/>
      <c r="RWD62" s="69"/>
      <c r="RWE62" s="69"/>
      <c r="RWF62" s="69"/>
      <c r="RWG62" s="69"/>
      <c r="RWH62" s="69"/>
      <c r="RWI62" s="69"/>
      <c r="RWJ62" s="69"/>
      <c r="RWK62" s="69"/>
      <c r="RWL62" s="69"/>
      <c r="RWM62" s="69"/>
      <c r="RWN62" s="69"/>
      <c r="RWO62" s="69"/>
      <c r="RWP62" s="69"/>
      <c r="RWQ62" s="69"/>
      <c r="RWR62" s="69"/>
      <c r="RWS62" s="69"/>
      <c r="RWT62" s="69"/>
      <c r="RWU62" s="69"/>
      <c r="RWV62" s="69"/>
      <c r="RWW62" s="69"/>
      <c r="RWX62" s="69"/>
      <c r="RWY62" s="69"/>
      <c r="RWZ62" s="69"/>
      <c r="RXA62" s="69"/>
      <c r="RXB62" s="69"/>
      <c r="RXC62" s="69"/>
      <c r="RXD62" s="69"/>
      <c r="RXE62" s="69"/>
      <c r="RXF62" s="69"/>
      <c r="RXG62" s="69"/>
      <c r="RXH62" s="69"/>
      <c r="RXI62" s="69"/>
      <c r="RXJ62" s="69"/>
      <c r="RXK62" s="69"/>
      <c r="RXL62" s="69"/>
      <c r="RXM62" s="69"/>
      <c r="RXN62" s="69"/>
      <c r="RXO62" s="69"/>
      <c r="RXP62" s="69"/>
      <c r="RXQ62" s="69"/>
      <c r="RXR62" s="69"/>
      <c r="RXS62" s="69"/>
      <c r="RXT62" s="69"/>
      <c r="RXU62" s="69"/>
      <c r="RXV62" s="69"/>
      <c r="RXW62" s="69"/>
      <c r="RXX62" s="69"/>
      <c r="RXY62" s="69"/>
      <c r="RXZ62" s="69"/>
      <c r="RYA62" s="69"/>
      <c r="RYB62" s="69"/>
      <c r="RYC62" s="69"/>
      <c r="RYD62" s="69"/>
      <c r="RYE62" s="69"/>
      <c r="RYF62" s="69"/>
      <c r="RYG62" s="69"/>
      <c r="RYH62" s="69"/>
      <c r="RYI62" s="69"/>
      <c r="RYJ62" s="69"/>
      <c r="RYK62" s="69"/>
      <c r="RYL62" s="69"/>
      <c r="RYM62" s="69"/>
      <c r="RYN62" s="69"/>
      <c r="RYO62" s="69"/>
      <c r="RYP62" s="69"/>
      <c r="RYQ62" s="69"/>
      <c r="RYR62" s="69"/>
      <c r="RYS62" s="69"/>
      <c r="RYT62" s="69"/>
      <c r="RYU62" s="69"/>
      <c r="RYV62" s="69"/>
      <c r="RYW62" s="69"/>
      <c r="RYX62" s="69"/>
      <c r="RYY62" s="69"/>
      <c r="RYZ62" s="69"/>
      <c r="RZA62" s="69"/>
      <c r="RZB62" s="69"/>
      <c r="RZC62" s="69"/>
      <c r="RZD62" s="69"/>
      <c r="RZE62" s="69"/>
      <c r="RZF62" s="69"/>
      <c r="RZG62" s="69"/>
      <c r="RZH62" s="69"/>
      <c r="RZI62" s="69"/>
      <c r="RZJ62" s="69"/>
      <c r="RZK62" s="69"/>
      <c r="RZL62" s="69"/>
      <c r="RZM62" s="69"/>
      <c r="RZN62" s="69"/>
      <c r="RZO62" s="69"/>
      <c r="RZP62" s="69"/>
      <c r="RZQ62" s="69"/>
      <c r="RZR62" s="69"/>
      <c r="RZS62" s="69"/>
      <c r="RZT62" s="69"/>
      <c r="RZU62" s="69"/>
      <c r="RZV62" s="69"/>
      <c r="RZW62" s="69"/>
      <c r="RZX62" s="69"/>
      <c r="RZY62" s="69"/>
      <c r="RZZ62" s="69"/>
      <c r="SAA62" s="69"/>
      <c r="SAB62" s="69"/>
      <c r="SAC62" s="69"/>
      <c r="SAD62" s="69"/>
      <c r="SAE62" s="69"/>
      <c r="SAF62" s="69"/>
      <c r="SAG62" s="69"/>
      <c r="SAH62" s="69"/>
      <c r="SAI62" s="69"/>
      <c r="SAJ62" s="69"/>
      <c r="SAK62" s="69"/>
      <c r="SAL62" s="69"/>
      <c r="SAM62" s="69"/>
      <c r="SAN62" s="69"/>
      <c r="SAO62" s="69"/>
      <c r="SAP62" s="69"/>
      <c r="SAQ62" s="69"/>
      <c r="SAR62" s="69"/>
      <c r="SAS62" s="69"/>
      <c r="SAT62" s="69"/>
      <c r="SAU62" s="69"/>
      <c r="SAV62" s="69"/>
      <c r="SAW62" s="69"/>
      <c r="SAX62" s="69"/>
      <c r="SAY62" s="69"/>
      <c r="SAZ62" s="69"/>
      <c r="SBA62" s="69"/>
      <c r="SBB62" s="69"/>
      <c r="SBC62" s="69"/>
      <c r="SBD62" s="69"/>
      <c r="SBE62" s="69"/>
      <c r="SBF62" s="69"/>
      <c r="SBG62" s="69"/>
      <c r="SBH62" s="69"/>
      <c r="SBI62" s="69"/>
      <c r="SBJ62" s="69"/>
      <c r="SBK62" s="69"/>
      <c r="SBL62" s="69"/>
      <c r="SBM62" s="69"/>
      <c r="SBN62" s="69"/>
      <c r="SBO62" s="69"/>
      <c r="SBP62" s="69"/>
      <c r="SBQ62" s="69"/>
      <c r="SBR62" s="69"/>
      <c r="SBS62" s="69"/>
      <c r="SBT62" s="69"/>
      <c r="SBU62" s="69"/>
      <c r="SBV62" s="69"/>
      <c r="SBW62" s="69"/>
      <c r="SBX62" s="69"/>
      <c r="SBY62" s="69"/>
      <c r="SBZ62" s="69"/>
      <c r="SCA62" s="69"/>
      <c r="SCB62" s="69"/>
      <c r="SCC62" s="69"/>
      <c r="SCD62" s="69"/>
      <c r="SCE62" s="69"/>
      <c r="SCF62" s="69"/>
      <c r="SCG62" s="69"/>
      <c r="SCH62" s="69"/>
      <c r="SCI62" s="69"/>
      <c r="SCJ62" s="69"/>
      <c r="SCK62" s="69"/>
      <c r="SCL62" s="69"/>
      <c r="SCM62" s="69"/>
      <c r="SCN62" s="69"/>
      <c r="SCO62" s="69"/>
      <c r="SCP62" s="69"/>
      <c r="SCQ62" s="69"/>
      <c r="SCR62" s="69"/>
      <c r="SCS62" s="69"/>
      <c r="SCT62" s="69"/>
      <c r="SCU62" s="69"/>
      <c r="SCV62" s="69"/>
      <c r="SCW62" s="69"/>
      <c r="SCX62" s="69"/>
      <c r="SCY62" s="69"/>
      <c r="SCZ62" s="69"/>
      <c r="SDA62" s="69"/>
      <c r="SDB62" s="69"/>
      <c r="SDC62" s="69"/>
      <c r="SDD62" s="69"/>
      <c r="SDE62" s="69"/>
      <c r="SDF62" s="69"/>
      <c r="SDG62" s="69"/>
      <c r="SDH62" s="69"/>
      <c r="SDI62" s="69"/>
      <c r="SDJ62" s="69"/>
      <c r="SDK62" s="69"/>
      <c r="SDL62" s="69"/>
      <c r="SDM62" s="69"/>
      <c r="SDN62" s="69"/>
      <c r="SDO62" s="69"/>
      <c r="SDP62" s="69"/>
      <c r="SDQ62" s="69"/>
      <c r="SDR62" s="69"/>
      <c r="SDS62" s="69"/>
      <c r="SDT62" s="69"/>
      <c r="SDU62" s="69"/>
      <c r="SDV62" s="69"/>
      <c r="SDW62" s="69"/>
      <c r="SDX62" s="69"/>
      <c r="SDY62" s="69"/>
      <c r="SDZ62" s="69"/>
      <c r="SEA62" s="69"/>
      <c r="SEB62" s="69"/>
      <c r="SEC62" s="69"/>
      <c r="SED62" s="69"/>
      <c r="SEE62" s="69"/>
      <c r="SEF62" s="69"/>
      <c r="SEG62" s="69"/>
      <c r="SEH62" s="69"/>
      <c r="SEI62" s="69"/>
      <c r="SEJ62" s="69"/>
      <c r="SEK62" s="69"/>
      <c r="SEL62" s="69"/>
      <c r="SEM62" s="69"/>
      <c r="SEN62" s="69"/>
      <c r="SEO62" s="69"/>
      <c r="SEP62" s="69"/>
      <c r="SEQ62" s="69"/>
      <c r="SER62" s="69"/>
      <c r="SES62" s="69"/>
      <c r="SET62" s="69"/>
      <c r="SEU62" s="69"/>
      <c r="SEV62" s="69"/>
      <c r="SEW62" s="69"/>
      <c r="SEX62" s="69"/>
      <c r="SEY62" s="69"/>
      <c r="SEZ62" s="69"/>
      <c r="SFA62" s="69"/>
      <c r="SFB62" s="69"/>
      <c r="SFC62" s="69"/>
      <c r="SFD62" s="69"/>
      <c r="SFE62" s="69"/>
      <c r="SFF62" s="69"/>
      <c r="SFG62" s="69"/>
      <c r="SFH62" s="69"/>
      <c r="SFI62" s="69"/>
      <c r="SFJ62" s="69"/>
      <c r="SFK62" s="69"/>
      <c r="SFL62" s="69"/>
      <c r="SFM62" s="69"/>
      <c r="SFN62" s="69"/>
      <c r="SFO62" s="69"/>
      <c r="SFP62" s="69"/>
      <c r="SFQ62" s="69"/>
      <c r="SFR62" s="69"/>
      <c r="SFS62" s="69"/>
      <c r="SFT62" s="69"/>
      <c r="SFU62" s="69"/>
      <c r="SFV62" s="69"/>
      <c r="SFW62" s="69"/>
      <c r="SFX62" s="69"/>
      <c r="SFY62" s="69"/>
      <c r="SFZ62" s="69"/>
      <c r="SGA62" s="69"/>
      <c r="SGB62" s="69"/>
      <c r="SGC62" s="69"/>
      <c r="SGD62" s="69"/>
      <c r="SGE62" s="69"/>
      <c r="SGF62" s="69"/>
      <c r="SGG62" s="69"/>
      <c r="SGH62" s="69"/>
      <c r="SGI62" s="69"/>
      <c r="SGJ62" s="69"/>
      <c r="SGK62" s="69"/>
      <c r="SGL62" s="69"/>
      <c r="SGM62" s="69"/>
      <c r="SGN62" s="69"/>
      <c r="SGO62" s="69"/>
      <c r="SGP62" s="69"/>
      <c r="SGQ62" s="69"/>
      <c r="SGR62" s="69"/>
      <c r="SGS62" s="69"/>
      <c r="SGT62" s="69"/>
      <c r="SGU62" s="69"/>
      <c r="SGV62" s="69"/>
      <c r="SGW62" s="69"/>
      <c r="SGX62" s="69"/>
      <c r="SGY62" s="69"/>
      <c r="SGZ62" s="69"/>
      <c r="SHA62" s="69"/>
      <c r="SHB62" s="69"/>
      <c r="SHC62" s="69"/>
      <c r="SHD62" s="69"/>
      <c r="SHE62" s="69"/>
      <c r="SHF62" s="69"/>
      <c r="SHG62" s="69"/>
      <c r="SHH62" s="69"/>
      <c r="SHI62" s="69"/>
      <c r="SHJ62" s="69"/>
      <c r="SHK62" s="69"/>
      <c r="SHL62" s="69"/>
      <c r="SHM62" s="69"/>
      <c r="SHN62" s="69"/>
      <c r="SHO62" s="69"/>
      <c r="SHP62" s="69"/>
      <c r="SHQ62" s="69"/>
      <c r="SHR62" s="69"/>
      <c r="SHS62" s="69"/>
      <c r="SHT62" s="69"/>
      <c r="SHU62" s="69"/>
      <c r="SHV62" s="69"/>
      <c r="SHW62" s="69"/>
      <c r="SHX62" s="69"/>
      <c r="SHY62" s="69"/>
      <c r="SHZ62" s="69"/>
      <c r="SIA62" s="69"/>
      <c r="SIB62" s="69"/>
      <c r="SIC62" s="69"/>
      <c r="SID62" s="69"/>
      <c r="SIE62" s="69"/>
      <c r="SIF62" s="69"/>
      <c r="SIG62" s="69"/>
      <c r="SIH62" s="69"/>
      <c r="SII62" s="69"/>
      <c r="SIJ62" s="69"/>
      <c r="SIK62" s="69"/>
      <c r="SIL62" s="69"/>
      <c r="SIM62" s="69"/>
      <c r="SIN62" s="69"/>
      <c r="SIO62" s="69"/>
      <c r="SIP62" s="69"/>
      <c r="SIQ62" s="69"/>
      <c r="SIR62" s="69"/>
      <c r="SIS62" s="69"/>
      <c r="SIT62" s="69"/>
      <c r="SIU62" s="69"/>
      <c r="SIV62" s="69"/>
      <c r="SIW62" s="69"/>
      <c r="SIX62" s="69"/>
      <c r="SIY62" s="69"/>
      <c r="SIZ62" s="69"/>
      <c r="SJA62" s="69"/>
      <c r="SJB62" s="69"/>
      <c r="SJC62" s="69"/>
      <c r="SJD62" s="69"/>
      <c r="SJE62" s="69"/>
      <c r="SJF62" s="69"/>
      <c r="SJG62" s="69"/>
      <c r="SJH62" s="69"/>
      <c r="SJI62" s="69"/>
      <c r="SJJ62" s="69"/>
      <c r="SJK62" s="69"/>
      <c r="SJL62" s="69"/>
      <c r="SJM62" s="69"/>
      <c r="SJN62" s="69"/>
      <c r="SJO62" s="69"/>
      <c r="SJP62" s="69"/>
      <c r="SJQ62" s="69"/>
      <c r="SJR62" s="69"/>
      <c r="SJS62" s="69"/>
      <c r="SJT62" s="69"/>
      <c r="SJU62" s="69"/>
      <c r="SJV62" s="69"/>
      <c r="SJW62" s="69"/>
      <c r="SJX62" s="69"/>
      <c r="SJY62" s="69"/>
      <c r="SJZ62" s="69"/>
      <c r="SKA62" s="69"/>
      <c r="SKB62" s="69"/>
      <c r="SKC62" s="69"/>
      <c r="SKD62" s="69"/>
      <c r="SKE62" s="69"/>
      <c r="SKF62" s="69"/>
      <c r="SKG62" s="69"/>
      <c r="SKH62" s="69"/>
      <c r="SKI62" s="69"/>
      <c r="SKJ62" s="69"/>
      <c r="SKK62" s="69"/>
      <c r="SKL62" s="69"/>
      <c r="SKM62" s="69"/>
      <c r="SKN62" s="69"/>
      <c r="SKO62" s="69"/>
      <c r="SKP62" s="69"/>
      <c r="SKQ62" s="69"/>
      <c r="SKR62" s="69"/>
      <c r="SKS62" s="69"/>
      <c r="SKT62" s="69"/>
      <c r="SKU62" s="69"/>
      <c r="SKV62" s="69"/>
      <c r="SKW62" s="69"/>
      <c r="SKX62" s="69"/>
      <c r="SKY62" s="69"/>
      <c r="SKZ62" s="69"/>
      <c r="SLA62" s="69"/>
      <c r="SLB62" s="69"/>
      <c r="SLC62" s="69"/>
      <c r="SLD62" s="69"/>
      <c r="SLE62" s="69"/>
      <c r="SLF62" s="69"/>
      <c r="SLG62" s="69"/>
      <c r="SLH62" s="69"/>
      <c r="SLI62" s="69"/>
      <c r="SLJ62" s="69"/>
      <c r="SLK62" s="69"/>
      <c r="SLL62" s="69"/>
      <c r="SLM62" s="69"/>
      <c r="SLN62" s="69"/>
      <c r="SLO62" s="69"/>
      <c r="SLP62" s="69"/>
      <c r="SLQ62" s="69"/>
      <c r="SLR62" s="69"/>
      <c r="SLS62" s="69"/>
      <c r="SLT62" s="69"/>
      <c r="SLU62" s="69"/>
      <c r="SLV62" s="69"/>
      <c r="SLW62" s="69"/>
      <c r="SLX62" s="69"/>
      <c r="SLY62" s="69"/>
      <c r="SLZ62" s="69"/>
      <c r="SMA62" s="69"/>
      <c r="SMB62" s="69"/>
      <c r="SMC62" s="69"/>
      <c r="SMD62" s="69"/>
      <c r="SME62" s="69"/>
      <c r="SMF62" s="69"/>
      <c r="SMG62" s="69"/>
      <c r="SMH62" s="69"/>
      <c r="SMI62" s="69"/>
      <c r="SMJ62" s="69"/>
      <c r="SMK62" s="69"/>
      <c r="SML62" s="69"/>
      <c r="SMM62" s="69"/>
      <c r="SMN62" s="69"/>
      <c r="SMO62" s="69"/>
      <c r="SMP62" s="69"/>
      <c r="SMQ62" s="69"/>
      <c r="SMR62" s="69"/>
      <c r="SMS62" s="69"/>
      <c r="SMT62" s="69"/>
      <c r="SMU62" s="69"/>
      <c r="SMV62" s="69"/>
      <c r="SMW62" s="69"/>
      <c r="SMX62" s="69"/>
      <c r="SMY62" s="69"/>
      <c r="SMZ62" s="69"/>
      <c r="SNA62" s="69"/>
      <c r="SNB62" s="69"/>
      <c r="SNC62" s="69"/>
      <c r="SND62" s="69"/>
      <c r="SNE62" s="69"/>
      <c r="SNF62" s="69"/>
      <c r="SNG62" s="69"/>
      <c r="SNH62" s="69"/>
      <c r="SNI62" s="69"/>
      <c r="SNJ62" s="69"/>
      <c r="SNK62" s="69"/>
      <c r="SNL62" s="69"/>
      <c r="SNM62" s="69"/>
      <c r="SNN62" s="69"/>
      <c r="SNO62" s="69"/>
      <c r="SNP62" s="69"/>
      <c r="SNQ62" s="69"/>
      <c r="SNR62" s="69"/>
      <c r="SNS62" s="69"/>
      <c r="SNT62" s="69"/>
      <c r="SNU62" s="69"/>
      <c r="SNV62" s="69"/>
      <c r="SNW62" s="69"/>
      <c r="SNX62" s="69"/>
      <c r="SNY62" s="69"/>
      <c r="SNZ62" s="69"/>
      <c r="SOA62" s="69"/>
      <c r="SOB62" s="69"/>
      <c r="SOC62" s="69"/>
      <c r="SOD62" s="69"/>
      <c r="SOE62" s="69"/>
      <c r="SOF62" s="69"/>
      <c r="SOG62" s="69"/>
      <c r="SOH62" s="69"/>
      <c r="SOI62" s="69"/>
      <c r="SOJ62" s="69"/>
      <c r="SOK62" s="69"/>
      <c r="SOL62" s="69"/>
      <c r="SOM62" s="69"/>
      <c r="SON62" s="69"/>
      <c r="SOO62" s="69"/>
      <c r="SOP62" s="69"/>
      <c r="SOQ62" s="69"/>
      <c r="SOR62" s="69"/>
      <c r="SOS62" s="69"/>
      <c r="SOT62" s="69"/>
      <c r="SOU62" s="69"/>
      <c r="SOV62" s="69"/>
      <c r="SOW62" s="69"/>
      <c r="SOX62" s="69"/>
      <c r="SOY62" s="69"/>
      <c r="SOZ62" s="69"/>
      <c r="SPA62" s="69"/>
      <c r="SPB62" s="69"/>
      <c r="SPC62" s="69"/>
      <c r="SPD62" s="69"/>
      <c r="SPE62" s="69"/>
      <c r="SPF62" s="69"/>
      <c r="SPG62" s="69"/>
      <c r="SPH62" s="69"/>
      <c r="SPI62" s="69"/>
      <c r="SPJ62" s="69"/>
      <c r="SPK62" s="69"/>
      <c r="SPL62" s="69"/>
      <c r="SPM62" s="69"/>
      <c r="SPN62" s="69"/>
      <c r="SPO62" s="69"/>
      <c r="SPP62" s="69"/>
      <c r="SPQ62" s="69"/>
      <c r="SPR62" s="69"/>
      <c r="SPS62" s="69"/>
      <c r="SPT62" s="69"/>
      <c r="SPU62" s="69"/>
      <c r="SPV62" s="69"/>
      <c r="SPW62" s="69"/>
      <c r="SPX62" s="69"/>
      <c r="SPY62" s="69"/>
      <c r="SPZ62" s="69"/>
      <c r="SQA62" s="69"/>
      <c r="SQB62" s="69"/>
      <c r="SQC62" s="69"/>
      <c r="SQD62" s="69"/>
      <c r="SQE62" s="69"/>
      <c r="SQF62" s="69"/>
      <c r="SQG62" s="69"/>
      <c r="SQH62" s="69"/>
      <c r="SQI62" s="69"/>
      <c r="SQJ62" s="69"/>
      <c r="SQK62" s="69"/>
      <c r="SQL62" s="69"/>
      <c r="SQM62" s="69"/>
      <c r="SQN62" s="69"/>
      <c r="SQO62" s="69"/>
      <c r="SQP62" s="69"/>
      <c r="SQQ62" s="69"/>
      <c r="SQR62" s="69"/>
      <c r="SQS62" s="69"/>
      <c r="SQT62" s="69"/>
      <c r="SQU62" s="69"/>
      <c r="SQV62" s="69"/>
      <c r="SQW62" s="69"/>
      <c r="SQX62" s="69"/>
      <c r="SQY62" s="69"/>
      <c r="SQZ62" s="69"/>
      <c r="SRA62" s="69"/>
      <c r="SRB62" s="69"/>
      <c r="SRC62" s="69"/>
      <c r="SRD62" s="69"/>
      <c r="SRE62" s="69"/>
      <c r="SRF62" s="69"/>
      <c r="SRG62" s="69"/>
      <c r="SRH62" s="69"/>
      <c r="SRI62" s="69"/>
      <c r="SRJ62" s="69"/>
      <c r="SRK62" s="69"/>
      <c r="SRL62" s="69"/>
      <c r="SRM62" s="69"/>
      <c r="SRN62" s="69"/>
      <c r="SRO62" s="69"/>
      <c r="SRP62" s="69"/>
      <c r="SRQ62" s="69"/>
      <c r="SRR62" s="69"/>
      <c r="SRS62" s="69"/>
      <c r="SRT62" s="69"/>
      <c r="SRU62" s="69"/>
      <c r="SRV62" s="69"/>
      <c r="SRW62" s="69"/>
      <c r="SRX62" s="69"/>
      <c r="SRY62" s="69"/>
      <c r="SRZ62" s="69"/>
      <c r="SSA62" s="69"/>
      <c r="SSB62" s="69"/>
      <c r="SSC62" s="69"/>
      <c r="SSD62" s="69"/>
      <c r="SSE62" s="69"/>
      <c r="SSF62" s="69"/>
      <c r="SSG62" s="69"/>
      <c r="SSH62" s="69"/>
      <c r="SSI62" s="69"/>
      <c r="SSJ62" s="69"/>
      <c r="SSK62" s="69"/>
      <c r="SSL62" s="69"/>
      <c r="SSM62" s="69"/>
      <c r="SSN62" s="69"/>
      <c r="SSO62" s="69"/>
      <c r="SSP62" s="69"/>
      <c r="SSQ62" s="69"/>
      <c r="SSR62" s="69"/>
      <c r="SSS62" s="69"/>
      <c r="SST62" s="69"/>
      <c r="SSU62" s="69"/>
      <c r="SSV62" s="69"/>
      <c r="SSW62" s="69"/>
      <c r="SSX62" s="69"/>
      <c r="SSY62" s="69"/>
      <c r="SSZ62" s="69"/>
      <c r="STA62" s="69"/>
      <c r="STB62" s="69"/>
      <c r="STC62" s="69"/>
      <c r="STD62" s="69"/>
      <c r="STE62" s="69"/>
      <c r="STF62" s="69"/>
      <c r="STG62" s="69"/>
      <c r="STH62" s="69"/>
      <c r="STI62" s="69"/>
      <c r="STJ62" s="69"/>
      <c r="STK62" s="69"/>
      <c r="STL62" s="69"/>
      <c r="STM62" s="69"/>
      <c r="STN62" s="69"/>
      <c r="STO62" s="69"/>
      <c r="STP62" s="69"/>
      <c r="STQ62" s="69"/>
      <c r="STR62" s="69"/>
      <c r="STS62" s="69"/>
      <c r="STT62" s="69"/>
      <c r="STU62" s="69"/>
      <c r="STV62" s="69"/>
      <c r="STW62" s="69"/>
      <c r="STX62" s="69"/>
      <c r="STY62" s="69"/>
      <c r="STZ62" s="69"/>
      <c r="SUA62" s="69"/>
      <c r="SUB62" s="69"/>
      <c r="SUC62" s="69"/>
      <c r="SUD62" s="69"/>
      <c r="SUE62" s="69"/>
      <c r="SUF62" s="69"/>
      <c r="SUG62" s="69"/>
      <c r="SUH62" s="69"/>
      <c r="SUI62" s="69"/>
      <c r="SUJ62" s="69"/>
      <c r="SUK62" s="69"/>
      <c r="SUL62" s="69"/>
      <c r="SUM62" s="69"/>
      <c r="SUN62" s="69"/>
      <c r="SUO62" s="69"/>
      <c r="SUP62" s="69"/>
      <c r="SUQ62" s="69"/>
      <c r="SUR62" s="69"/>
      <c r="SUS62" s="69"/>
      <c r="SUT62" s="69"/>
      <c r="SUU62" s="69"/>
      <c r="SUV62" s="69"/>
      <c r="SUW62" s="69"/>
      <c r="SUX62" s="69"/>
      <c r="SUY62" s="69"/>
      <c r="SUZ62" s="69"/>
      <c r="SVA62" s="69"/>
      <c r="SVB62" s="69"/>
      <c r="SVC62" s="69"/>
      <c r="SVD62" s="69"/>
      <c r="SVE62" s="69"/>
      <c r="SVF62" s="69"/>
      <c r="SVG62" s="69"/>
      <c r="SVH62" s="69"/>
      <c r="SVI62" s="69"/>
      <c r="SVJ62" s="69"/>
      <c r="SVK62" s="69"/>
      <c r="SVL62" s="69"/>
      <c r="SVM62" s="69"/>
      <c r="SVN62" s="69"/>
      <c r="SVO62" s="69"/>
      <c r="SVP62" s="69"/>
      <c r="SVQ62" s="69"/>
      <c r="SVR62" s="69"/>
      <c r="SVS62" s="69"/>
      <c r="SVT62" s="69"/>
      <c r="SVU62" s="69"/>
      <c r="SVV62" s="69"/>
      <c r="SVW62" s="69"/>
      <c r="SVX62" s="69"/>
      <c r="SVY62" s="69"/>
      <c r="SVZ62" s="69"/>
      <c r="SWA62" s="69"/>
      <c r="SWB62" s="69"/>
      <c r="SWC62" s="69"/>
      <c r="SWD62" s="69"/>
      <c r="SWE62" s="69"/>
      <c r="SWF62" s="69"/>
      <c r="SWG62" s="69"/>
      <c r="SWH62" s="69"/>
      <c r="SWI62" s="69"/>
      <c r="SWJ62" s="69"/>
      <c r="SWK62" s="69"/>
      <c r="SWL62" s="69"/>
      <c r="SWM62" s="69"/>
      <c r="SWN62" s="69"/>
      <c r="SWO62" s="69"/>
      <c r="SWP62" s="69"/>
      <c r="SWQ62" s="69"/>
      <c r="SWR62" s="69"/>
      <c r="SWS62" s="69"/>
      <c r="SWT62" s="69"/>
      <c r="SWU62" s="69"/>
      <c r="SWV62" s="69"/>
      <c r="SWW62" s="69"/>
      <c r="SWX62" s="69"/>
      <c r="SWY62" s="69"/>
      <c r="SWZ62" s="69"/>
      <c r="SXA62" s="69"/>
      <c r="SXB62" s="69"/>
      <c r="SXC62" s="69"/>
      <c r="SXD62" s="69"/>
      <c r="SXE62" s="69"/>
      <c r="SXF62" s="69"/>
      <c r="SXG62" s="69"/>
      <c r="SXH62" s="69"/>
      <c r="SXI62" s="69"/>
      <c r="SXJ62" s="69"/>
      <c r="SXK62" s="69"/>
      <c r="SXL62" s="69"/>
      <c r="SXM62" s="69"/>
      <c r="SXN62" s="69"/>
      <c r="SXO62" s="69"/>
      <c r="SXP62" s="69"/>
      <c r="SXQ62" s="69"/>
      <c r="SXR62" s="69"/>
      <c r="SXS62" s="69"/>
      <c r="SXT62" s="69"/>
      <c r="SXU62" s="69"/>
      <c r="SXV62" s="69"/>
      <c r="SXW62" s="69"/>
      <c r="SXX62" s="69"/>
      <c r="SXY62" s="69"/>
      <c r="SXZ62" s="69"/>
      <c r="SYA62" s="69"/>
      <c r="SYB62" s="69"/>
      <c r="SYC62" s="69"/>
      <c r="SYD62" s="69"/>
      <c r="SYE62" s="69"/>
      <c r="SYF62" s="69"/>
      <c r="SYG62" s="69"/>
      <c r="SYH62" s="69"/>
      <c r="SYI62" s="69"/>
      <c r="SYJ62" s="69"/>
      <c r="SYK62" s="69"/>
      <c r="SYL62" s="69"/>
      <c r="SYM62" s="69"/>
      <c r="SYN62" s="69"/>
      <c r="SYO62" s="69"/>
      <c r="SYP62" s="69"/>
      <c r="SYQ62" s="69"/>
      <c r="SYR62" s="69"/>
      <c r="SYS62" s="69"/>
      <c r="SYT62" s="69"/>
      <c r="SYU62" s="69"/>
      <c r="SYV62" s="69"/>
      <c r="SYW62" s="69"/>
      <c r="SYX62" s="69"/>
      <c r="SYY62" s="69"/>
      <c r="SYZ62" s="69"/>
      <c r="SZA62" s="69"/>
      <c r="SZB62" s="69"/>
      <c r="SZC62" s="69"/>
      <c r="SZD62" s="69"/>
      <c r="SZE62" s="69"/>
      <c r="SZF62" s="69"/>
      <c r="SZG62" s="69"/>
      <c r="SZH62" s="69"/>
      <c r="SZI62" s="69"/>
      <c r="SZJ62" s="69"/>
      <c r="SZK62" s="69"/>
      <c r="SZL62" s="69"/>
      <c r="SZM62" s="69"/>
      <c r="SZN62" s="69"/>
      <c r="SZO62" s="69"/>
      <c r="SZP62" s="69"/>
      <c r="SZQ62" s="69"/>
      <c r="SZR62" s="69"/>
      <c r="SZS62" s="69"/>
      <c r="SZT62" s="69"/>
      <c r="SZU62" s="69"/>
      <c r="SZV62" s="69"/>
      <c r="SZW62" s="69"/>
      <c r="SZX62" s="69"/>
      <c r="SZY62" s="69"/>
      <c r="SZZ62" s="69"/>
      <c r="TAA62" s="69"/>
      <c r="TAB62" s="69"/>
      <c r="TAC62" s="69"/>
      <c r="TAD62" s="69"/>
      <c r="TAE62" s="69"/>
      <c r="TAF62" s="69"/>
      <c r="TAG62" s="69"/>
      <c r="TAH62" s="69"/>
      <c r="TAI62" s="69"/>
      <c r="TAJ62" s="69"/>
      <c r="TAK62" s="69"/>
      <c r="TAL62" s="69"/>
      <c r="TAM62" s="69"/>
      <c r="TAN62" s="69"/>
      <c r="TAO62" s="69"/>
      <c r="TAP62" s="69"/>
      <c r="TAQ62" s="69"/>
      <c r="TAR62" s="69"/>
      <c r="TAS62" s="69"/>
      <c r="TAT62" s="69"/>
      <c r="TAU62" s="69"/>
      <c r="TAV62" s="69"/>
      <c r="TAW62" s="69"/>
      <c r="TAX62" s="69"/>
      <c r="TAY62" s="69"/>
      <c r="TAZ62" s="69"/>
      <c r="TBA62" s="69"/>
      <c r="TBB62" s="69"/>
      <c r="TBC62" s="69"/>
      <c r="TBD62" s="69"/>
      <c r="TBE62" s="69"/>
      <c r="TBF62" s="69"/>
      <c r="TBG62" s="69"/>
      <c r="TBH62" s="69"/>
      <c r="TBI62" s="69"/>
      <c r="TBJ62" s="69"/>
      <c r="TBK62" s="69"/>
      <c r="TBL62" s="69"/>
      <c r="TBM62" s="69"/>
      <c r="TBN62" s="69"/>
      <c r="TBO62" s="69"/>
      <c r="TBP62" s="69"/>
      <c r="TBQ62" s="69"/>
      <c r="TBR62" s="69"/>
      <c r="TBS62" s="69"/>
      <c r="TBT62" s="69"/>
      <c r="TBU62" s="69"/>
      <c r="TBV62" s="69"/>
      <c r="TBW62" s="69"/>
      <c r="TBX62" s="69"/>
      <c r="TBY62" s="69"/>
      <c r="TBZ62" s="69"/>
      <c r="TCA62" s="69"/>
      <c r="TCB62" s="69"/>
      <c r="TCC62" s="69"/>
      <c r="TCD62" s="69"/>
      <c r="TCE62" s="69"/>
      <c r="TCF62" s="69"/>
      <c r="TCG62" s="69"/>
      <c r="TCH62" s="69"/>
      <c r="TCI62" s="69"/>
      <c r="TCJ62" s="69"/>
      <c r="TCK62" s="69"/>
      <c r="TCL62" s="69"/>
      <c r="TCM62" s="69"/>
      <c r="TCN62" s="69"/>
      <c r="TCO62" s="69"/>
      <c r="TCP62" s="69"/>
      <c r="TCQ62" s="69"/>
      <c r="TCR62" s="69"/>
      <c r="TCS62" s="69"/>
      <c r="TCT62" s="69"/>
      <c r="TCU62" s="69"/>
      <c r="TCV62" s="69"/>
      <c r="TCW62" s="69"/>
      <c r="TCX62" s="69"/>
      <c r="TCY62" s="69"/>
      <c r="TCZ62" s="69"/>
      <c r="TDA62" s="69"/>
      <c r="TDB62" s="69"/>
      <c r="TDC62" s="69"/>
      <c r="TDD62" s="69"/>
      <c r="TDE62" s="69"/>
      <c r="TDF62" s="69"/>
      <c r="TDG62" s="69"/>
      <c r="TDH62" s="69"/>
      <c r="TDI62" s="69"/>
      <c r="TDJ62" s="69"/>
      <c r="TDK62" s="69"/>
      <c r="TDL62" s="69"/>
      <c r="TDM62" s="69"/>
      <c r="TDN62" s="69"/>
      <c r="TDO62" s="69"/>
      <c r="TDP62" s="69"/>
      <c r="TDQ62" s="69"/>
      <c r="TDR62" s="69"/>
      <c r="TDS62" s="69"/>
      <c r="TDT62" s="69"/>
      <c r="TDU62" s="69"/>
      <c r="TDV62" s="69"/>
      <c r="TDW62" s="69"/>
      <c r="TDX62" s="69"/>
      <c r="TDY62" s="69"/>
      <c r="TDZ62" s="69"/>
      <c r="TEA62" s="69"/>
      <c r="TEB62" s="69"/>
      <c r="TEC62" s="69"/>
      <c r="TED62" s="69"/>
      <c r="TEE62" s="69"/>
      <c r="TEF62" s="69"/>
      <c r="TEG62" s="69"/>
      <c r="TEH62" s="69"/>
      <c r="TEI62" s="69"/>
      <c r="TEJ62" s="69"/>
      <c r="TEK62" s="69"/>
      <c r="TEL62" s="69"/>
      <c r="TEM62" s="69"/>
      <c r="TEN62" s="69"/>
      <c r="TEO62" s="69"/>
      <c r="TEP62" s="69"/>
      <c r="TEQ62" s="69"/>
      <c r="TER62" s="69"/>
      <c r="TES62" s="69"/>
      <c r="TET62" s="69"/>
      <c r="TEU62" s="69"/>
      <c r="TEV62" s="69"/>
      <c r="TEW62" s="69"/>
      <c r="TEX62" s="69"/>
      <c r="TEY62" s="69"/>
      <c r="TEZ62" s="69"/>
      <c r="TFA62" s="69"/>
      <c r="TFB62" s="69"/>
      <c r="TFC62" s="69"/>
      <c r="TFD62" s="69"/>
      <c r="TFE62" s="69"/>
      <c r="TFF62" s="69"/>
      <c r="TFG62" s="69"/>
      <c r="TFH62" s="69"/>
      <c r="TFI62" s="69"/>
      <c r="TFJ62" s="69"/>
      <c r="TFK62" s="69"/>
      <c r="TFL62" s="69"/>
      <c r="TFM62" s="69"/>
      <c r="TFN62" s="69"/>
      <c r="TFO62" s="69"/>
      <c r="TFP62" s="69"/>
      <c r="TFQ62" s="69"/>
      <c r="TFR62" s="69"/>
      <c r="TFS62" s="69"/>
      <c r="TFT62" s="69"/>
      <c r="TFU62" s="69"/>
      <c r="TFV62" s="69"/>
      <c r="TFW62" s="69"/>
      <c r="TFX62" s="69"/>
      <c r="TFY62" s="69"/>
      <c r="TFZ62" s="69"/>
      <c r="TGA62" s="69"/>
      <c r="TGB62" s="69"/>
      <c r="TGC62" s="69"/>
      <c r="TGD62" s="69"/>
      <c r="TGE62" s="69"/>
      <c r="TGF62" s="69"/>
      <c r="TGG62" s="69"/>
      <c r="TGH62" s="69"/>
      <c r="TGI62" s="69"/>
      <c r="TGJ62" s="69"/>
      <c r="TGK62" s="69"/>
      <c r="TGL62" s="69"/>
      <c r="TGM62" s="69"/>
      <c r="TGN62" s="69"/>
      <c r="TGO62" s="69"/>
      <c r="TGP62" s="69"/>
      <c r="TGQ62" s="69"/>
      <c r="TGR62" s="69"/>
      <c r="TGS62" s="69"/>
      <c r="TGT62" s="69"/>
      <c r="TGU62" s="69"/>
      <c r="TGV62" s="69"/>
      <c r="TGW62" s="69"/>
      <c r="TGX62" s="69"/>
      <c r="TGY62" s="69"/>
      <c r="TGZ62" s="69"/>
      <c r="THA62" s="69"/>
      <c r="THB62" s="69"/>
      <c r="THC62" s="69"/>
      <c r="THD62" s="69"/>
      <c r="THE62" s="69"/>
      <c r="THF62" s="69"/>
      <c r="THG62" s="69"/>
      <c r="THH62" s="69"/>
      <c r="THI62" s="69"/>
      <c r="THJ62" s="69"/>
      <c r="THK62" s="69"/>
      <c r="THL62" s="69"/>
      <c r="THM62" s="69"/>
      <c r="THN62" s="69"/>
      <c r="THO62" s="69"/>
      <c r="THP62" s="69"/>
      <c r="THQ62" s="69"/>
      <c r="THR62" s="69"/>
      <c r="THS62" s="69"/>
      <c r="THT62" s="69"/>
      <c r="THU62" s="69"/>
      <c r="THV62" s="69"/>
      <c r="THW62" s="69"/>
      <c r="THX62" s="69"/>
      <c r="THY62" s="69"/>
      <c r="THZ62" s="69"/>
      <c r="TIA62" s="69"/>
      <c r="TIB62" s="69"/>
      <c r="TIC62" s="69"/>
      <c r="TID62" s="69"/>
      <c r="TIE62" s="69"/>
      <c r="TIF62" s="69"/>
      <c r="TIG62" s="69"/>
      <c r="TIH62" s="69"/>
      <c r="TII62" s="69"/>
      <c r="TIJ62" s="69"/>
      <c r="TIK62" s="69"/>
      <c r="TIL62" s="69"/>
      <c r="TIM62" s="69"/>
      <c r="TIN62" s="69"/>
      <c r="TIO62" s="69"/>
      <c r="TIP62" s="69"/>
      <c r="TIQ62" s="69"/>
      <c r="TIR62" s="69"/>
      <c r="TIS62" s="69"/>
      <c r="TIT62" s="69"/>
      <c r="TIU62" s="69"/>
      <c r="TIV62" s="69"/>
      <c r="TIW62" s="69"/>
      <c r="TIX62" s="69"/>
      <c r="TIY62" s="69"/>
      <c r="TIZ62" s="69"/>
      <c r="TJA62" s="69"/>
      <c r="TJB62" s="69"/>
      <c r="TJC62" s="69"/>
      <c r="TJD62" s="69"/>
      <c r="TJE62" s="69"/>
      <c r="TJF62" s="69"/>
      <c r="TJG62" s="69"/>
      <c r="TJH62" s="69"/>
      <c r="TJI62" s="69"/>
      <c r="TJJ62" s="69"/>
      <c r="TJK62" s="69"/>
      <c r="TJL62" s="69"/>
      <c r="TJM62" s="69"/>
      <c r="TJN62" s="69"/>
      <c r="TJO62" s="69"/>
      <c r="TJP62" s="69"/>
      <c r="TJQ62" s="69"/>
      <c r="TJR62" s="69"/>
      <c r="TJS62" s="69"/>
      <c r="TJT62" s="69"/>
      <c r="TJU62" s="69"/>
      <c r="TJV62" s="69"/>
      <c r="TJW62" s="69"/>
      <c r="TJX62" s="69"/>
      <c r="TJY62" s="69"/>
      <c r="TJZ62" s="69"/>
      <c r="TKA62" s="69"/>
      <c r="TKB62" s="69"/>
      <c r="TKC62" s="69"/>
      <c r="TKD62" s="69"/>
      <c r="TKE62" s="69"/>
      <c r="TKF62" s="69"/>
      <c r="TKG62" s="69"/>
      <c r="TKH62" s="69"/>
      <c r="TKI62" s="69"/>
      <c r="TKJ62" s="69"/>
      <c r="TKK62" s="69"/>
      <c r="TKL62" s="69"/>
      <c r="TKM62" s="69"/>
      <c r="TKN62" s="69"/>
      <c r="TKO62" s="69"/>
      <c r="TKP62" s="69"/>
      <c r="TKQ62" s="69"/>
      <c r="TKR62" s="69"/>
      <c r="TKS62" s="69"/>
      <c r="TKT62" s="69"/>
      <c r="TKU62" s="69"/>
      <c r="TKV62" s="69"/>
      <c r="TKW62" s="69"/>
      <c r="TKX62" s="69"/>
      <c r="TKY62" s="69"/>
      <c r="TKZ62" s="69"/>
      <c r="TLA62" s="69"/>
      <c r="TLB62" s="69"/>
      <c r="TLC62" s="69"/>
      <c r="TLD62" s="69"/>
      <c r="TLE62" s="69"/>
      <c r="TLF62" s="69"/>
      <c r="TLG62" s="69"/>
      <c r="TLH62" s="69"/>
      <c r="TLI62" s="69"/>
      <c r="TLJ62" s="69"/>
      <c r="TLK62" s="69"/>
      <c r="TLL62" s="69"/>
      <c r="TLM62" s="69"/>
      <c r="TLN62" s="69"/>
      <c r="TLO62" s="69"/>
      <c r="TLP62" s="69"/>
      <c r="TLQ62" s="69"/>
      <c r="TLR62" s="69"/>
      <c r="TLS62" s="69"/>
      <c r="TLT62" s="69"/>
      <c r="TLU62" s="69"/>
      <c r="TLV62" s="69"/>
      <c r="TLW62" s="69"/>
      <c r="TLX62" s="69"/>
      <c r="TLY62" s="69"/>
      <c r="TLZ62" s="69"/>
      <c r="TMA62" s="69"/>
      <c r="TMB62" s="69"/>
      <c r="TMC62" s="69"/>
      <c r="TMD62" s="69"/>
      <c r="TME62" s="69"/>
      <c r="TMF62" s="69"/>
      <c r="TMG62" s="69"/>
      <c r="TMH62" s="69"/>
      <c r="TMI62" s="69"/>
      <c r="TMJ62" s="69"/>
      <c r="TMK62" s="69"/>
      <c r="TML62" s="69"/>
      <c r="TMM62" s="69"/>
      <c r="TMN62" s="69"/>
      <c r="TMO62" s="69"/>
      <c r="TMP62" s="69"/>
      <c r="TMQ62" s="69"/>
      <c r="TMR62" s="69"/>
      <c r="TMS62" s="69"/>
      <c r="TMT62" s="69"/>
      <c r="TMU62" s="69"/>
      <c r="TMV62" s="69"/>
      <c r="TMW62" s="69"/>
      <c r="TMX62" s="69"/>
      <c r="TMY62" s="69"/>
      <c r="TMZ62" s="69"/>
      <c r="TNA62" s="69"/>
      <c r="TNB62" s="69"/>
      <c r="TNC62" s="69"/>
      <c r="TND62" s="69"/>
      <c r="TNE62" s="69"/>
      <c r="TNF62" s="69"/>
      <c r="TNG62" s="69"/>
      <c r="TNH62" s="69"/>
      <c r="TNI62" s="69"/>
      <c r="TNJ62" s="69"/>
      <c r="TNK62" s="69"/>
      <c r="TNL62" s="69"/>
      <c r="TNM62" s="69"/>
      <c r="TNN62" s="69"/>
      <c r="TNO62" s="69"/>
      <c r="TNP62" s="69"/>
      <c r="TNQ62" s="69"/>
      <c r="TNR62" s="69"/>
      <c r="TNS62" s="69"/>
      <c r="TNT62" s="69"/>
      <c r="TNU62" s="69"/>
      <c r="TNV62" s="69"/>
      <c r="TNW62" s="69"/>
      <c r="TNX62" s="69"/>
      <c r="TNY62" s="69"/>
      <c r="TNZ62" s="69"/>
      <c r="TOA62" s="69"/>
      <c r="TOB62" s="69"/>
      <c r="TOC62" s="69"/>
      <c r="TOD62" s="69"/>
      <c r="TOE62" s="69"/>
      <c r="TOF62" s="69"/>
      <c r="TOG62" s="69"/>
      <c r="TOH62" s="69"/>
      <c r="TOI62" s="69"/>
      <c r="TOJ62" s="69"/>
      <c r="TOK62" s="69"/>
      <c r="TOL62" s="69"/>
      <c r="TOM62" s="69"/>
      <c r="TON62" s="69"/>
      <c r="TOO62" s="69"/>
      <c r="TOP62" s="69"/>
      <c r="TOQ62" s="69"/>
      <c r="TOR62" s="69"/>
      <c r="TOS62" s="69"/>
      <c r="TOT62" s="69"/>
      <c r="TOU62" s="69"/>
      <c r="TOV62" s="69"/>
      <c r="TOW62" s="69"/>
      <c r="TOX62" s="69"/>
      <c r="TOY62" s="69"/>
      <c r="TOZ62" s="69"/>
      <c r="TPA62" s="69"/>
      <c r="TPB62" s="69"/>
      <c r="TPC62" s="69"/>
      <c r="TPD62" s="69"/>
      <c r="TPE62" s="69"/>
      <c r="TPF62" s="69"/>
      <c r="TPG62" s="69"/>
      <c r="TPH62" s="69"/>
      <c r="TPI62" s="69"/>
      <c r="TPJ62" s="69"/>
      <c r="TPK62" s="69"/>
      <c r="TPL62" s="69"/>
      <c r="TPM62" s="69"/>
      <c r="TPN62" s="69"/>
      <c r="TPO62" s="69"/>
      <c r="TPP62" s="69"/>
      <c r="TPQ62" s="69"/>
      <c r="TPR62" s="69"/>
      <c r="TPS62" s="69"/>
      <c r="TPT62" s="69"/>
      <c r="TPU62" s="69"/>
      <c r="TPV62" s="69"/>
      <c r="TPW62" s="69"/>
      <c r="TPX62" s="69"/>
      <c r="TPY62" s="69"/>
      <c r="TPZ62" s="69"/>
      <c r="TQA62" s="69"/>
      <c r="TQB62" s="69"/>
      <c r="TQC62" s="69"/>
      <c r="TQD62" s="69"/>
      <c r="TQE62" s="69"/>
      <c r="TQF62" s="69"/>
      <c r="TQG62" s="69"/>
      <c r="TQH62" s="69"/>
      <c r="TQI62" s="69"/>
      <c r="TQJ62" s="69"/>
      <c r="TQK62" s="69"/>
      <c r="TQL62" s="69"/>
      <c r="TQM62" s="69"/>
      <c r="TQN62" s="69"/>
      <c r="TQO62" s="69"/>
      <c r="TQP62" s="69"/>
      <c r="TQQ62" s="69"/>
      <c r="TQR62" s="69"/>
      <c r="TQS62" s="69"/>
      <c r="TQT62" s="69"/>
      <c r="TQU62" s="69"/>
      <c r="TQV62" s="69"/>
      <c r="TQW62" s="69"/>
      <c r="TQX62" s="69"/>
      <c r="TQY62" s="69"/>
      <c r="TQZ62" s="69"/>
      <c r="TRA62" s="69"/>
      <c r="TRB62" s="69"/>
      <c r="TRC62" s="69"/>
      <c r="TRD62" s="69"/>
      <c r="TRE62" s="69"/>
      <c r="TRF62" s="69"/>
      <c r="TRG62" s="69"/>
      <c r="TRH62" s="69"/>
      <c r="TRI62" s="69"/>
      <c r="TRJ62" s="69"/>
      <c r="TRK62" s="69"/>
      <c r="TRL62" s="69"/>
      <c r="TRM62" s="69"/>
      <c r="TRN62" s="69"/>
      <c r="TRO62" s="69"/>
      <c r="TRP62" s="69"/>
      <c r="TRQ62" s="69"/>
      <c r="TRR62" s="69"/>
      <c r="TRS62" s="69"/>
      <c r="TRT62" s="69"/>
      <c r="TRU62" s="69"/>
      <c r="TRV62" s="69"/>
      <c r="TRW62" s="69"/>
      <c r="TRX62" s="69"/>
      <c r="TRY62" s="69"/>
      <c r="TRZ62" s="69"/>
      <c r="TSA62" s="69"/>
      <c r="TSB62" s="69"/>
      <c r="TSC62" s="69"/>
      <c r="TSD62" s="69"/>
      <c r="TSE62" s="69"/>
      <c r="TSF62" s="69"/>
      <c r="TSG62" s="69"/>
      <c r="TSH62" s="69"/>
      <c r="TSI62" s="69"/>
      <c r="TSJ62" s="69"/>
      <c r="TSK62" s="69"/>
      <c r="TSL62" s="69"/>
      <c r="TSM62" s="69"/>
      <c r="TSN62" s="69"/>
      <c r="TSO62" s="69"/>
      <c r="TSP62" s="69"/>
      <c r="TSQ62" s="69"/>
      <c r="TSR62" s="69"/>
      <c r="TSS62" s="69"/>
      <c r="TST62" s="69"/>
      <c r="TSU62" s="69"/>
      <c r="TSV62" s="69"/>
      <c r="TSW62" s="69"/>
      <c r="TSX62" s="69"/>
      <c r="TSY62" s="69"/>
      <c r="TSZ62" s="69"/>
      <c r="TTA62" s="69"/>
      <c r="TTB62" s="69"/>
      <c r="TTC62" s="69"/>
      <c r="TTD62" s="69"/>
      <c r="TTE62" s="69"/>
      <c r="TTF62" s="69"/>
      <c r="TTG62" s="69"/>
      <c r="TTH62" s="69"/>
      <c r="TTI62" s="69"/>
      <c r="TTJ62" s="69"/>
      <c r="TTK62" s="69"/>
      <c r="TTL62" s="69"/>
      <c r="TTM62" s="69"/>
      <c r="TTN62" s="69"/>
      <c r="TTO62" s="69"/>
      <c r="TTP62" s="69"/>
      <c r="TTQ62" s="69"/>
      <c r="TTR62" s="69"/>
      <c r="TTS62" s="69"/>
      <c r="TTT62" s="69"/>
      <c r="TTU62" s="69"/>
      <c r="TTV62" s="69"/>
      <c r="TTW62" s="69"/>
      <c r="TTX62" s="69"/>
      <c r="TTY62" s="69"/>
      <c r="TTZ62" s="69"/>
      <c r="TUA62" s="69"/>
      <c r="TUB62" s="69"/>
      <c r="TUC62" s="69"/>
      <c r="TUD62" s="69"/>
      <c r="TUE62" s="69"/>
      <c r="TUF62" s="69"/>
      <c r="TUG62" s="69"/>
      <c r="TUH62" s="69"/>
      <c r="TUI62" s="69"/>
      <c r="TUJ62" s="69"/>
      <c r="TUK62" s="69"/>
      <c r="TUL62" s="69"/>
      <c r="TUM62" s="69"/>
      <c r="TUN62" s="69"/>
      <c r="TUO62" s="69"/>
      <c r="TUP62" s="69"/>
      <c r="TUQ62" s="69"/>
      <c r="TUR62" s="69"/>
      <c r="TUS62" s="69"/>
      <c r="TUT62" s="69"/>
      <c r="TUU62" s="69"/>
      <c r="TUV62" s="69"/>
      <c r="TUW62" s="69"/>
      <c r="TUX62" s="69"/>
      <c r="TUY62" s="69"/>
      <c r="TUZ62" s="69"/>
      <c r="TVA62" s="69"/>
      <c r="TVB62" s="69"/>
      <c r="TVC62" s="69"/>
      <c r="TVD62" s="69"/>
      <c r="TVE62" s="69"/>
      <c r="TVF62" s="69"/>
      <c r="TVG62" s="69"/>
      <c r="TVH62" s="69"/>
      <c r="TVI62" s="69"/>
      <c r="TVJ62" s="69"/>
      <c r="TVK62" s="69"/>
      <c r="TVL62" s="69"/>
      <c r="TVM62" s="69"/>
      <c r="TVN62" s="69"/>
      <c r="TVO62" s="69"/>
      <c r="TVP62" s="69"/>
      <c r="TVQ62" s="69"/>
      <c r="TVR62" s="69"/>
      <c r="TVS62" s="69"/>
      <c r="TVT62" s="69"/>
      <c r="TVU62" s="69"/>
      <c r="TVV62" s="69"/>
      <c r="TVW62" s="69"/>
      <c r="TVX62" s="69"/>
      <c r="TVY62" s="69"/>
      <c r="TVZ62" s="69"/>
      <c r="TWA62" s="69"/>
      <c r="TWB62" s="69"/>
      <c r="TWC62" s="69"/>
      <c r="TWD62" s="69"/>
      <c r="TWE62" s="69"/>
      <c r="TWF62" s="69"/>
      <c r="TWG62" s="69"/>
      <c r="TWH62" s="69"/>
      <c r="TWI62" s="69"/>
      <c r="TWJ62" s="69"/>
      <c r="TWK62" s="69"/>
      <c r="TWL62" s="69"/>
      <c r="TWM62" s="69"/>
      <c r="TWN62" s="69"/>
      <c r="TWO62" s="69"/>
      <c r="TWP62" s="69"/>
      <c r="TWQ62" s="69"/>
      <c r="TWR62" s="69"/>
      <c r="TWS62" s="69"/>
      <c r="TWT62" s="69"/>
      <c r="TWU62" s="69"/>
      <c r="TWV62" s="69"/>
      <c r="TWW62" s="69"/>
      <c r="TWX62" s="69"/>
      <c r="TWY62" s="69"/>
      <c r="TWZ62" s="69"/>
      <c r="TXA62" s="69"/>
      <c r="TXB62" s="69"/>
      <c r="TXC62" s="69"/>
      <c r="TXD62" s="69"/>
      <c r="TXE62" s="69"/>
      <c r="TXF62" s="69"/>
      <c r="TXG62" s="69"/>
      <c r="TXH62" s="69"/>
      <c r="TXI62" s="69"/>
      <c r="TXJ62" s="69"/>
      <c r="TXK62" s="69"/>
      <c r="TXL62" s="69"/>
      <c r="TXM62" s="69"/>
      <c r="TXN62" s="69"/>
      <c r="TXO62" s="69"/>
      <c r="TXP62" s="69"/>
      <c r="TXQ62" s="69"/>
      <c r="TXR62" s="69"/>
      <c r="TXS62" s="69"/>
      <c r="TXT62" s="69"/>
      <c r="TXU62" s="69"/>
      <c r="TXV62" s="69"/>
      <c r="TXW62" s="69"/>
      <c r="TXX62" s="69"/>
      <c r="TXY62" s="69"/>
      <c r="TXZ62" s="69"/>
      <c r="TYA62" s="69"/>
      <c r="TYB62" s="69"/>
      <c r="TYC62" s="69"/>
      <c r="TYD62" s="69"/>
      <c r="TYE62" s="69"/>
      <c r="TYF62" s="69"/>
      <c r="TYG62" s="69"/>
      <c r="TYH62" s="69"/>
      <c r="TYI62" s="69"/>
      <c r="TYJ62" s="69"/>
      <c r="TYK62" s="69"/>
      <c r="TYL62" s="69"/>
      <c r="TYM62" s="69"/>
      <c r="TYN62" s="69"/>
      <c r="TYO62" s="69"/>
      <c r="TYP62" s="69"/>
      <c r="TYQ62" s="69"/>
      <c r="TYR62" s="69"/>
      <c r="TYS62" s="69"/>
      <c r="TYT62" s="69"/>
      <c r="TYU62" s="69"/>
      <c r="TYV62" s="69"/>
      <c r="TYW62" s="69"/>
      <c r="TYX62" s="69"/>
      <c r="TYY62" s="69"/>
      <c r="TYZ62" s="69"/>
      <c r="TZA62" s="69"/>
      <c r="TZB62" s="69"/>
      <c r="TZC62" s="69"/>
      <c r="TZD62" s="69"/>
      <c r="TZE62" s="69"/>
      <c r="TZF62" s="69"/>
      <c r="TZG62" s="69"/>
      <c r="TZH62" s="69"/>
      <c r="TZI62" s="69"/>
      <c r="TZJ62" s="69"/>
      <c r="TZK62" s="69"/>
      <c r="TZL62" s="69"/>
      <c r="TZM62" s="69"/>
      <c r="TZN62" s="69"/>
      <c r="TZO62" s="69"/>
      <c r="TZP62" s="69"/>
      <c r="TZQ62" s="69"/>
      <c r="TZR62" s="69"/>
      <c r="TZS62" s="69"/>
      <c r="TZT62" s="69"/>
      <c r="TZU62" s="69"/>
      <c r="TZV62" s="69"/>
      <c r="TZW62" s="69"/>
      <c r="TZX62" s="69"/>
      <c r="TZY62" s="69"/>
      <c r="TZZ62" s="69"/>
      <c r="UAA62" s="69"/>
      <c r="UAB62" s="69"/>
      <c r="UAC62" s="69"/>
      <c r="UAD62" s="69"/>
      <c r="UAE62" s="69"/>
      <c r="UAF62" s="69"/>
      <c r="UAG62" s="69"/>
      <c r="UAH62" s="69"/>
      <c r="UAI62" s="69"/>
      <c r="UAJ62" s="69"/>
      <c r="UAK62" s="69"/>
      <c r="UAL62" s="69"/>
      <c r="UAM62" s="69"/>
      <c r="UAN62" s="69"/>
      <c r="UAO62" s="69"/>
      <c r="UAP62" s="69"/>
      <c r="UAQ62" s="69"/>
      <c r="UAR62" s="69"/>
      <c r="UAS62" s="69"/>
      <c r="UAT62" s="69"/>
      <c r="UAU62" s="69"/>
      <c r="UAV62" s="69"/>
      <c r="UAW62" s="69"/>
      <c r="UAX62" s="69"/>
      <c r="UAY62" s="69"/>
      <c r="UAZ62" s="69"/>
      <c r="UBA62" s="69"/>
      <c r="UBB62" s="69"/>
      <c r="UBC62" s="69"/>
      <c r="UBD62" s="69"/>
      <c r="UBE62" s="69"/>
      <c r="UBF62" s="69"/>
      <c r="UBG62" s="69"/>
      <c r="UBH62" s="69"/>
      <c r="UBI62" s="69"/>
      <c r="UBJ62" s="69"/>
      <c r="UBK62" s="69"/>
      <c r="UBL62" s="69"/>
      <c r="UBM62" s="69"/>
      <c r="UBN62" s="69"/>
      <c r="UBO62" s="69"/>
      <c r="UBP62" s="69"/>
      <c r="UBQ62" s="69"/>
      <c r="UBR62" s="69"/>
      <c r="UBS62" s="69"/>
      <c r="UBT62" s="69"/>
      <c r="UBU62" s="69"/>
      <c r="UBV62" s="69"/>
      <c r="UBW62" s="69"/>
      <c r="UBX62" s="69"/>
      <c r="UBY62" s="69"/>
      <c r="UBZ62" s="69"/>
      <c r="UCA62" s="69"/>
      <c r="UCB62" s="69"/>
      <c r="UCC62" s="69"/>
      <c r="UCD62" s="69"/>
      <c r="UCE62" s="69"/>
      <c r="UCF62" s="69"/>
      <c r="UCG62" s="69"/>
      <c r="UCH62" s="69"/>
      <c r="UCI62" s="69"/>
      <c r="UCJ62" s="69"/>
      <c r="UCK62" s="69"/>
      <c r="UCL62" s="69"/>
      <c r="UCM62" s="69"/>
      <c r="UCN62" s="69"/>
      <c r="UCO62" s="69"/>
      <c r="UCP62" s="69"/>
      <c r="UCQ62" s="69"/>
      <c r="UCR62" s="69"/>
      <c r="UCS62" s="69"/>
      <c r="UCT62" s="69"/>
      <c r="UCU62" s="69"/>
      <c r="UCV62" s="69"/>
      <c r="UCW62" s="69"/>
      <c r="UCX62" s="69"/>
      <c r="UCY62" s="69"/>
      <c r="UCZ62" s="69"/>
      <c r="UDA62" s="69"/>
      <c r="UDB62" s="69"/>
      <c r="UDC62" s="69"/>
      <c r="UDD62" s="69"/>
      <c r="UDE62" s="69"/>
      <c r="UDF62" s="69"/>
      <c r="UDG62" s="69"/>
      <c r="UDH62" s="69"/>
      <c r="UDI62" s="69"/>
      <c r="UDJ62" s="69"/>
      <c r="UDK62" s="69"/>
      <c r="UDL62" s="69"/>
      <c r="UDM62" s="69"/>
      <c r="UDN62" s="69"/>
      <c r="UDO62" s="69"/>
      <c r="UDP62" s="69"/>
      <c r="UDQ62" s="69"/>
      <c r="UDR62" s="69"/>
      <c r="UDS62" s="69"/>
      <c r="UDT62" s="69"/>
      <c r="UDU62" s="69"/>
      <c r="UDV62" s="69"/>
      <c r="UDW62" s="69"/>
      <c r="UDX62" s="69"/>
      <c r="UDY62" s="69"/>
      <c r="UDZ62" s="69"/>
      <c r="UEA62" s="69"/>
      <c r="UEB62" s="69"/>
      <c r="UEC62" s="69"/>
      <c r="UED62" s="69"/>
      <c r="UEE62" s="69"/>
      <c r="UEF62" s="69"/>
      <c r="UEG62" s="69"/>
      <c r="UEH62" s="69"/>
      <c r="UEI62" s="69"/>
      <c r="UEJ62" s="69"/>
      <c r="UEK62" s="69"/>
      <c r="UEL62" s="69"/>
      <c r="UEM62" s="69"/>
      <c r="UEN62" s="69"/>
      <c r="UEO62" s="69"/>
      <c r="UEP62" s="69"/>
      <c r="UEQ62" s="69"/>
      <c r="UER62" s="69"/>
      <c r="UES62" s="69"/>
      <c r="UET62" s="69"/>
      <c r="UEU62" s="69"/>
      <c r="UEV62" s="69"/>
      <c r="UEW62" s="69"/>
      <c r="UEX62" s="69"/>
      <c r="UEY62" s="69"/>
      <c r="UEZ62" s="69"/>
      <c r="UFA62" s="69"/>
      <c r="UFB62" s="69"/>
      <c r="UFC62" s="69"/>
      <c r="UFD62" s="69"/>
      <c r="UFE62" s="69"/>
      <c r="UFF62" s="69"/>
      <c r="UFG62" s="69"/>
      <c r="UFH62" s="69"/>
      <c r="UFI62" s="69"/>
      <c r="UFJ62" s="69"/>
      <c r="UFK62" s="69"/>
      <c r="UFL62" s="69"/>
      <c r="UFM62" s="69"/>
      <c r="UFN62" s="69"/>
      <c r="UFO62" s="69"/>
      <c r="UFP62" s="69"/>
      <c r="UFQ62" s="69"/>
      <c r="UFR62" s="69"/>
      <c r="UFS62" s="69"/>
      <c r="UFT62" s="69"/>
      <c r="UFU62" s="69"/>
      <c r="UFV62" s="69"/>
      <c r="UFW62" s="69"/>
      <c r="UFX62" s="69"/>
      <c r="UFY62" s="69"/>
      <c r="UFZ62" s="69"/>
      <c r="UGA62" s="69"/>
      <c r="UGB62" s="69"/>
      <c r="UGC62" s="69"/>
      <c r="UGD62" s="69"/>
      <c r="UGE62" s="69"/>
      <c r="UGF62" s="69"/>
      <c r="UGG62" s="69"/>
      <c r="UGH62" s="69"/>
      <c r="UGI62" s="69"/>
      <c r="UGJ62" s="69"/>
      <c r="UGK62" s="69"/>
      <c r="UGL62" s="69"/>
      <c r="UGM62" s="69"/>
      <c r="UGN62" s="69"/>
      <c r="UGO62" s="69"/>
      <c r="UGP62" s="69"/>
      <c r="UGQ62" s="69"/>
      <c r="UGR62" s="69"/>
      <c r="UGS62" s="69"/>
      <c r="UGT62" s="69"/>
      <c r="UGU62" s="69"/>
      <c r="UGV62" s="69"/>
      <c r="UGW62" s="69"/>
      <c r="UGX62" s="69"/>
      <c r="UGY62" s="69"/>
      <c r="UGZ62" s="69"/>
      <c r="UHA62" s="69"/>
      <c r="UHB62" s="69"/>
      <c r="UHC62" s="69"/>
      <c r="UHD62" s="69"/>
      <c r="UHE62" s="69"/>
      <c r="UHF62" s="69"/>
      <c r="UHG62" s="69"/>
      <c r="UHH62" s="69"/>
      <c r="UHI62" s="69"/>
      <c r="UHJ62" s="69"/>
      <c r="UHK62" s="69"/>
      <c r="UHL62" s="69"/>
      <c r="UHM62" s="69"/>
      <c r="UHN62" s="69"/>
      <c r="UHO62" s="69"/>
      <c r="UHP62" s="69"/>
      <c r="UHQ62" s="69"/>
      <c r="UHR62" s="69"/>
      <c r="UHS62" s="69"/>
      <c r="UHT62" s="69"/>
      <c r="UHU62" s="69"/>
      <c r="UHV62" s="69"/>
      <c r="UHW62" s="69"/>
      <c r="UHX62" s="69"/>
      <c r="UHY62" s="69"/>
      <c r="UHZ62" s="69"/>
      <c r="UIA62" s="69"/>
      <c r="UIB62" s="69"/>
      <c r="UIC62" s="69"/>
      <c r="UID62" s="69"/>
      <c r="UIE62" s="69"/>
      <c r="UIF62" s="69"/>
      <c r="UIG62" s="69"/>
      <c r="UIH62" s="69"/>
      <c r="UII62" s="69"/>
      <c r="UIJ62" s="69"/>
      <c r="UIK62" s="69"/>
      <c r="UIL62" s="69"/>
      <c r="UIM62" s="69"/>
      <c r="UIN62" s="69"/>
      <c r="UIO62" s="69"/>
      <c r="UIP62" s="69"/>
      <c r="UIQ62" s="69"/>
      <c r="UIR62" s="69"/>
      <c r="UIS62" s="69"/>
      <c r="UIT62" s="69"/>
      <c r="UIU62" s="69"/>
      <c r="UIV62" s="69"/>
      <c r="UIW62" s="69"/>
      <c r="UIX62" s="69"/>
      <c r="UIY62" s="69"/>
      <c r="UIZ62" s="69"/>
      <c r="UJA62" s="69"/>
      <c r="UJB62" s="69"/>
      <c r="UJC62" s="69"/>
      <c r="UJD62" s="69"/>
      <c r="UJE62" s="69"/>
      <c r="UJF62" s="69"/>
      <c r="UJG62" s="69"/>
      <c r="UJH62" s="69"/>
      <c r="UJI62" s="69"/>
      <c r="UJJ62" s="69"/>
      <c r="UJK62" s="69"/>
      <c r="UJL62" s="69"/>
      <c r="UJM62" s="69"/>
      <c r="UJN62" s="69"/>
      <c r="UJO62" s="69"/>
      <c r="UJP62" s="69"/>
      <c r="UJQ62" s="69"/>
      <c r="UJR62" s="69"/>
      <c r="UJS62" s="69"/>
      <c r="UJT62" s="69"/>
      <c r="UJU62" s="69"/>
      <c r="UJV62" s="69"/>
      <c r="UJW62" s="69"/>
      <c r="UJX62" s="69"/>
      <c r="UJY62" s="69"/>
      <c r="UJZ62" s="69"/>
      <c r="UKA62" s="69"/>
      <c r="UKB62" s="69"/>
      <c r="UKC62" s="69"/>
      <c r="UKD62" s="69"/>
      <c r="UKE62" s="69"/>
      <c r="UKF62" s="69"/>
      <c r="UKG62" s="69"/>
      <c r="UKH62" s="69"/>
      <c r="UKI62" s="69"/>
      <c r="UKJ62" s="69"/>
      <c r="UKK62" s="69"/>
      <c r="UKL62" s="69"/>
      <c r="UKM62" s="69"/>
      <c r="UKN62" s="69"/>
      <c r="UKO62" s="69"/>
      <c r="UKP62" s="69"/>
      <c r="UKQ62" s="69"/>
      <c r="UKR62" s="69"/>
      <c r="UKS62" s="69"/>
      <c r="UKT62" s="69"/>
      <c r="UKU62" s="69"/>
      <c r="UKV62" s="69"/>
      <c r="UKW62" s="69"/>
      <c r="UKX62" s="69"/>
      <c r="UKY62" s="69"/>
      <c r="UKZ62" s="69"/>
      <c r="ULA62" s="69"/>
      <c r="ULB62" s="69"/>
      <c r="ULC62" s="69"/>
      <c r="ULD62" s="69"/>
      <c r="ULE62" s="69"/>
      <c r="ULF62" s="69"/>
      <c r="ULG62" s="69"/>
      <c r="ULH62" s="69"/>
      <c r="ULI62" s="69"/>
      <c r="ULJ62" s="69"/>
      <c r="ULK62" s="69"/>
      <c r="ULL62" s="69"/>
      <c r="ULM62" s="69"/>
      <c r="ULN62" s="69"/>
      <c r="ULO62" s="69"/>
      <c r="ULP62" s="69"/>
      <c r="ULQ62" s="69"/>
      <c r="ULR62" s="69"/>
      <c r="ULS62" s="69"/>
      <c r="ULT62" s="69"/>
      <c r="ULU62" s="69"/>
      <c r="ULV62" s="69"/>
      <c r="ULW62" s="69"/>
      <c r="ULX62" s="69"/>
      <c r="ULY62" s="69"/>
      <c r="ULZ62" s="69"/>
      <c r="UMA62" s="69"/>
      <c r="UMB62" s="69"/>
      <c r="UMC62" s="69"/>
      <c r="UMD62" s="69"/>
      <c r="UME62" s="69"/>
      <c r="UMF62" s="69"/>
      <c r="UMG62" s="69"/>
      <c r="UMH62" s="69"/>
      <c r="UMI62" s="69"/>
      <c r="UMJ62" s="69"/>
      <c r="UMK62" s="69"/>
      <c r="UML62" s="69"/>
      <c r="UMM62" s="69"/>
      <c r="UMN62" s="69"/>
      <c r="UMO62" s="69"/>
      <c r="UMP62" s="69"/>
      <c r="UMQ62" s="69"/>
      <c r="UMR62" s="69"/>
      <c r="UMS62" s="69"/>
      <c r="UMT62" s="69"/>
      <c r="UMU62" s="69"/>
      <c r="UMV62" s="69"/>
      <c r="UMW62" s="69"/>
      <c r="UMX62" s="69"/>
      <c r="UMY62" s="69"/>
      <c r="UMZ62" s="69"/>
      <c r="UNA62" s="69"/>
      <c r="UNB62" s="69"/>
      <c r="UNC62" s="69"/>
      <c r="UND62" s="69"/>
      <c r="UNE62" s="69"/>
      <c r="UNF62" s="69"/>
      <c r="UNG62" s="69"/>
      <c r="UNH62" s="69"/>
      <c r="UNI62" s="69"/>
      <c r="UNJ62" s="69"/>
      <c r="UNK62" s="69"/>
      <c r="UNL62" s="69"/>
      <c r="UNM62" s="69"/>
      <c r="UNN62" s="69"/>
      <c r="UNO62" s="69"/>
      <c r="UNP62" s="69"/>
      <c r="UNQ62" s="69"/>
      <c r="UNR62" s="69"/>
      <c r="UNS62" s="69"/>
      <c r="UNT62" s="69"/>
      <c r="UNU62" s="69"/>
      <c r="UNV62" s="69"/>
      <c r="UNW62" s="69"/>
      <c r="UNX62" s="69"/>
      <c r="UNY62" s="69"/>
      <c r="UNZ62" s="69"/>
      <c r="UOA62" s="69"/>
      <c r="UOB62" s="69"/>
      <c r="UOC62" s="69"/>
      <c r="UOD62" s="69"/>
      <c r="UOE62" s="69"/>
      <c r="UOF62" s="69"/>
      <c r="UOG62" s="69"/>
      <c r="UOH62" s="69"/>
      <c r="UOI62" s="69"/>
      <c r="UOJ62" s="69"/>
      <c r="UOK62" s="69"/>
      <c r="UOL62" s="69"/>
      <c r="UOM62" s="69"/>
      <c r="UON62" s="69"/>
      <c r="UOO62" s="69"/>
      <c r="UOP62" s="69"/>
      <c r="UOQ62" s="69"/>
      <c r="UOR62" s="69"/>
      <c r="UOS62" s="69"/>
      <c r="UOT62" s="69"/>
      <c r="UOU62" s="69"/>
      <c r="UOV62" s="69"/>
      <c r="UOW62" s="69"/>
      <c r="UOX62" s="69"/>
      <c r="UOY62" s="69"/>
      <c r="UOZ62" s="69"/>
      <c r="UPA62" s="69"/>
      <c r="UPB62" s="69"/>
      <c r="UPC62" s="69"/>
      <c r="UPD62" s="69"/>
      <c r="UPE62" s="69"/>
      <c r="UPF62" s="69"/>
      <c r="UPG62" s="69"/>
      <c r="UPH62" s="69"/>
      <c r="UPI62" s="69"/>
      <c r="UPJ62" s="69"/>
      <c r="UPK62" s="69"/>
      <c r="UPL62" s="69"/>
      <c r="UPM62" s="69"/>
      <c r="UPN62" s="69"/>
      <c r="UPO62" s="69"/>
      <c r="UPP62" s="69"/>
      <c r="UPQ62" s="69"/>
      <c r="UPR62" s="69"/>
      <c r="UPS62" s="69"/>
      <c r="UPT62" s="69"/>
      <c r="UPU62" s="69"/>
      <c r="UPV62" s="69"/>
      <c r="UPW62" s="69"/>
      <c r="UPX62" s="69"/>
      <c r="UPY62" s="69"/>
      <c r="UPZ62" s="69"/>
      <c r="UQA62" s="69"/>
      <c r="UQB62" s="69"/>
      <c r="UQC62" s="69"/>
      <c r="UQD62" s="69"/>
      <c r="UQE62" s="69"/>
      <c r="UQF62" s="69"/>
      <c r="UQG62" s="69"/>
      <c r="UQH62" s="69"/>
      <c r="UQI62" s="69"/>
      <c r="UQJ62" s="69"/>
      <c r="UQK62" s="69"/>
      <c r="UQL62" s="69"/>
      <c r="UQM62" s="69"/>
      <c r="UQN62" s="69"/>
      <c r="UQO62" s="69"/>
      <c r="UQP62" s="69"/>
      <c r="UQQ62" s="69"/>
      <c r="UQR62" s="69"/>
      <c r="UQS62" s="69"/>
      <c r="UQT62" s="69"/>
      <c r="UQU62" s="69"/>
      <c r="UQV62" s="69"/>
      <c r="UQW62" s="69"/>
      <c r="UQX62" s="69"/>
      <c r="UQY62" s="69"/>
      <c r="UQZ62" s="69"/>
      <c r="URA62" s="69"/>
      <c r="URB62" s="69"/>
      <c r="URC62" s="69"/>
      <c r="URD62" s="69"/>
      <c r="URE62" s="69"/>
      <c r="URF62" s="69"/>
      <c r="URG62" s="69"/>
      <c r="URH62" s="69"/>
      <c r="URI62" s="69"/>
      <c r="URJ62" s="69"/>
      <c r="URK62" s="69"/>
      <c r="URL62" s="69"/>
      <c r="URM62" s="69"/>
      <c r="URN62" s="69"/>
      <c r="URO62" s="69"/>
      <c r="URP62" s="69"/>
      <c r="URQ62" s="69"/>
      <c r="URR62" s="69"/>
      <c r="URS62" s="69"/>
      <c r="URT62" s="69"/>
      <c r="URU62" s="69"/>
      <c r="URV62" s="69"/>
      <c r="URW62" s="69"/>
      <c r="URX62" s="69"/>
      <c r="URY62" s="69"/>
      <c r="URZ62" s="69"/>
      <c r="USA62" s="69"/>
      <c r="USB62" s="69"/>
      <c r="USC62" s="69"/>
      <c r="USD62" s="69"/>
      <c r="USE62" s="69"/>
      <c r="USF62" s="69"/>
      <c r="USG62" s="69"/>
      <c r="USH62" s="69"/>
      <c r="USI62" s="69"/>
      <c r="USJ62" s="69"/>
      <c r="USK62" s="69"/>
      <c r="USL62" s="69"/>
      <c r="USM62" s="69"/>
      <c r="USN62" s="69"/>
      <c r="USO62" s="69"/>
      <c r="USP62" s="69"/>
      <c r="USQ62" s="69"/>
      <c r="USR62" s="69"/>
      <c r="USS62" s="69"/>
      <c r="UST62" s="69"/>
      <c r="USU62" s="69"/>
      <c r="USV62" s="69"/>
      <c r="USW62" s="69"/>
      <c r="USX62" s="69"/>
      <c r="USY62" s="69"/>
      <c r="USZ62" s="69"/>
      <c r="UTA62" s="69"/>
      <c r="UTB62" s="69"/>
      <c r="UTC62" s="69"/>
      <c r="UTD62" s="69"/>
      <c r="UTE62" s="69"/>
      <c r="UTF62" s="69"/>
      <c r="UTG62" s="69"/>
      <c r="UTH62" s="69"/>
      <c r="UTI62" s="69"/>
      <c r="UTJ62" s="69"/>
      <c r="UTK62" s="69"/>
      <c r="UTL62" s="69"/>
      <c r="UTM62" s="69"/>
      <c r="UTN62" s="69"/>
      <c r="UTO62" s="69"/>
      <c r="UTP62" s="69"/>
      <c r="UTQ62" s="69"/>
      <c r="UTR62" s="69"/>
      <c r="UTS62" s="69"/>
      <c r="UTT62" s="69"/>
      <c r="UTU62" s="69"/>
      <c r="UTV62" s="69"/>
      <c r="UTW62" s="69"/>
      <c r="UTX62" s="69"/>
      <c r="UTY62" s="69"/>
      <c r="UTZ62" s="69"/>
      <c r="UUA62" s="69"/>
      <c r="UUB62" s="69"/>
      <c r="UUC62" s="69"/>
      <c r="UUD62" s="69"/>
      <c r="UUE62" s="69"/>
      <c r="UUF62" s="69"/>
      <c r="UUG62" s="69"/>
      <c r="UUH62" s="69"/>
      <c r="UUI62" s="69"/>
      <c r="UUJ62" s="69"/>
      <c r="UUK62" s="69"/>
      <c r="UUL62" s="69"/>
      <c r="UUM62" s="69"/>
      <c r="UUN62" s="69"/>
      <c r="UUO62" s="69"/>
      <c r="UUP62" s="69"/>
      <c r="UUQ62" s="69"/>
      <c r="UUR62" s="69"/>
      <c r="UUS62" s="69"/>
      <c r="UUT62" s="69"/>
      <c r="UUU62" s="69"/>
      <c r="UUV62" s="69"/>
      <c r="UUW62" s="69"/>
      <c r="UUX62" s="69"/>
      <c r="UUY62" s="69"/>
      <c r="UUZ62" s="69"/>
      <c r="UVA62" s="69"/>
      <c r="UVB62" s="69"/>
      <c r="UVC62" s="69"/>
      <c r="UVD62" s="69"/>
      <c r="UVE62" s="69"/>
      <c r="UVF62" s="69"/>
      <c r="UVG62" s="69"/>
      <c r="UVH62" s="69"/>
      <c r="UVI62" s="69"/>
      <c r="UVJ62" s="69"/>
      <c r="UVK62" s="69"/>
      <c r="UVL62" s="69"/>
      <c r="UVM62" s="69"/>
      <c r="UVN62" s="69"/>
      <c r="UVO62" s="69"/>
      <c r="UVP62" s="69"/>
      <c r="UVQ62" s="69"/>
      <c r="UVR62" s="69"/>
      <c r="UVS62" s="69"/>
      <c r="UVT62" s="69"/>
      <c r="UVU62" s="69"/>
      <c r="UVV62" s="69"/>
      <c r="UVW62" s="69"/>
      <c r="UVX62" s="69"/>
      <c r="UVY62" s="69"/>
      <c r="UVZ62" s="69"/>
      <c r="UWA62" s="69"/>
      <c r="UWB62" s="69"/>
      <c r="UWC62" s="69"/>
      <c r="UWD62" s="69"/>
      <c r="UWE62" s="69"/>
      <c r="UWF62" s="69"/>
      <c r="UWG62" s="69"/>
      <c r="UWH62" s="69"/>
      <c r="UWI62" s="69"/>
      <c r="UWJ62" s="69"/>
      <c r="UWK62" s="69"/>
      <c r="UWL62" s="69"/>
      <c r="UWM62" s="69"/>
      <c r="UWN62" s="69"/>
      <c r="UWO62" s="69"/>
      <c r="UWP62" s="69"/>
      <c r="UWQ62" s="69"/>
      <c r="UWR62" s="69"/>
      <c r="UWS62" s="69"/>
      <c r="UWT62" s="69"/>
      <c r="UWU62" s="69"/>
      <c r="UWV62" s="69"/>
      <c r="UWW62" s="69"/>
      <c r="UWX62" s="69"/>
      <c r="UWY62" s="69"/>
      <c r="UWZ62" s="69"/>
      <c r="UXA62" s="69"/>
      <c r="UXB62" s="69"/>
      <c r="UXC62" s="69"/>
      <c r="UXD62" s="69"/>
      <c r="UXE62" s="69"/>
      <c r="UXF62" s="69"/>
      <c r="UXG62" s="69"/>
      <c r="UXH62" s="69"/>
      <c r="UXI62" s="69"/>
      <c r="UXJ62" s="69"/>
      <c r="UXK62" s="69"/>
      <c r="UXL62" s="69"/>
      <c r="UXM62" s="69"/>
      <c r="UXN62" s="69"/>
      <c r="UXO62" s="69"/>
      <c r="UXP62" s="69"/>
      <c r="UXQ62" s="69"/>
      <c r="UXR62" s="69"/>
      <c r="UXS62" s="69"/>
      <c r="UXT62" s="69"/>
      <c r="UXU62" s="69"/>
      <c r="UXV62" s="69"/>
      <c r="UXW62" s="69"/>
      <c r="UXX62" s="69"/>
      <c r="UXY62" s="69"/>
      <c r="UXZ62" s="69"/>
      <c r="UYA62" s="69"/>
      <c r="UYB62" s="69"/>
      <c r="UYC62" s="69"/>
      <c r="UYD62" s="69"/>
      <c r="UYE62" s="69"/>
      <c r="UYF62" s="69"/>
      <c r="UYG62" s="69"/>
      <c r="UYH62" s="69"/>
      <c r="UYI62" s="69"/>
      <c r="UYJ62" s="69"/>
      <c r="UYK62" s="69"/>
      <c r="UYL62" s="69"/>
      <c r="UYM62" s="69"/>
      <c r="UYN62" s="69"/>
      <c r="UYO62" s="69"/>
      <c r="UYP62" s="69"/>
      <c r="UYQ62" s="69"/>
      <c r="UYR62" s="69"/>
      <c r="UYS62" s="69"/>
      <c r="UYT62" s="69"/>
      <c r="UYU62" s="69"/>
      <c r="UYV62" s="69"/>
      <c r="UYW62" s="69"/>
      <c r="UYX62" s="69"/>
      <c r="UYY62" s="69"/>
      <c r="UYZ62" s="69"/>
      <c r="UZA62" s="69"/>
      <c r="UZB62" s="69"/>
      <c r="UZC62" s="69"/>
      <c r="UZD62" s="69"/>
      <c r="UZE62" s="69"/>
      <c r="UZF62" s="69"/>
      <c r="UZG62" s="69"/>
      <c r="UZH62" s="69"/>
      <c r="UZI62" s="69"/>
      <c r="UZJ62" s="69"/>
      <c r="UZK62" s="69"/>
      <c r="UZL62" s="69"/>
      <c r="UZM62" s="69"/>
      <c r="UZN62" s="69"/>
      <c r="UZO62" s="69"/>
      <c r="UZP62" s="69"/>
      <c r="UZQ62" s="69"/>
      <c r="UZR62" s="69"/>
      <c r="UZS62" s="69"/>
      <c r="UZT62" s="69"/>
      <c r="UZU62" s="69"/>
      <c r="UZV62" s="69"/>
      <c r="UZW62" s="69"/>
      <c r="UZX62" s="69"/>
      <c r="UZY62" s="69"/>
      <c r="UZZ62" s="69"/>
      <c r="VAA62" s="69"/>
      <c r="VAB62" s="69"/>
      <c r="VAC62" s="69"/>
      <c r="VAD62" s="69"/>
      <c r="VAE62" s="69"/>
      <c r="VAF62" s="69"/>
      <c r="VAG62" s="69"/>
      <c r="VAH62" s="69"/>
      <c r="VAI62" s="69"/>
      <c r="VAJ62" s="69"/>
      <c r="VAK62" s="69"/>
      <c r="VAL62" s="69"/>
      <c r="VAM62" s="69"/>
      <c r="VAN62" s="69"/>
      <c r="VAO62" s="69"/>
      <c r="VAP62" s="69"/>
      <c r="VAQ62" s="69"/>
      <c r="VAR62" s="69"/>
      <c r="VAS62" s="69"/>
      <c r="VAT62" s="69"/>
      <c r="VAU62" s="69"/>
      <c r="VAV62" s="69"/>
      <c r="VAW62" s="69"/>
      <c r="VAX62" s="69"/>
      <c r="VAY62" s="69"/>
      <c r="VAZ62" s="69"/>
      <c r="VBA62" s="69"/>
      <c r="VBB62" s="69"/>
      <c r="VBC62" s="69"/>
      <c r="VBD62" s="69"/>
      <c r="VBE62" s="69"/>
      <c r="VBF62" s="69"/>
      <c r="VBG62" s="69"/>
      <c r="VBH62" s="69"/>
      <c r="VBI62" s="69"/>
      <c r="VBJ62" s="69"/>
      <c r="VBK62" s="69"/>
      <c r="VBL62" s="69"/>
      <c r="VBM62" s="69"/>
      <c r="VBN62" s="69"/>
      <c r="VBO62" s="69"/>
      <c r="VBP62" s="69"/>
      <c r="VBQ62" s="69"/>
      <c r="VBR62" s="69"/>
      <c r="VBS62" s="69"/>
      <c r="VBT62" s="69"/>
      <c r="VBU62" s="69"/>
      <c r="VBV62" s="69"/>
      <c r="VBW62" s="69"/>
      <c r="VBX62" s="69"/>
      <c r="VBY62" s="69"/>
      <c r="VBZ62" s="69"/>
      <c r="VCA62" s="69"/>
      <c r="VCB62" s="69"/>
      <c r="VCC62" s="69"/>
      <c r="VCD62" s="69"/>
      <c r="VCE62" s="69"/>
      <c r="VCF62" s="69"/>
      <c r="VCG62" s="69"/>
      <c r="VCH62" s="69"/>
      <c r="VCI62" s="69"/>
      <c r="VCJ62" s="69"/>
      <c r="VCK62" s="69"/>
      <c r="VCL62" s="69"/>
      <c r="VCM62" s="69"/>
      <c r="VCN62" s="69"/>
      <c r="VCO62" s="69"/>
      <c r="VCP62" s="69"/>
      <c r="VCQ62" s="69"/>
      <c r="VCR62" s="69"/>
      <c r="VCS62" s="69"/>
      <c r="VCT62" s="69"/>
      <c r="VCU62" s="69"/>
      <c r="VCV62" s="69"/>
      <c r="VCW62" s="69"/>
      <c r="VCX62" s="69"/>
      <c r="VCY62" s="69"/>
      <c r="VCZ62" s="69"/>
      <c r="VDA62" s="69"/>
      <c r="VDB62" s="69"/>
      <c r="VDC62" s="69"/>
      <c r="VDD62" s="69"/>
      <c r="VDE62" s="69"/>
      <c r="VDF62" s="69"/>
      <c r="VDG62" s="69"/>
      <c r="VDH62" s="69"/>
      <c r="VDI62" s="69"/>
      <c r="VDJ62" s="69"/>
      <c r="VDK62" s="69"/>
      <c r="VDL62" s="69"/>
      <c r="VDM62" s="69"/>
      <c r="VDN62" s="69"/>
      <c r="VDO62" s="69"/>
      <c r="VDP62" s="69"/>
      <c r="VDQ62" s="69"/>
      <c r="VDR62" s="69"/>
      <c r="VDS62" s="69"/>
      <c r="VDT62" s="69"/>
      <c r="VDU62" s="69"/>
      <c r="VDV62" s="69"/>
      <c r="VDW62" s="69"/>
      <c r="VDX62" s="69"/>
      <c r="VDY62" s="69"/>
      <c r="VDZ62" s="69"/>
      <c r="VEA62" s="69"/>
      <c r="VEB62" s="69"/>
      <c r="VEC62" s="69"/>
      <c r="VED62" s="69"/>
      <c r="VEE62" s="69"/>
      <c r="VEF62" s="69"/>
      <c r="VEG62" s="69"/>
      <c r="VEH62" s="69"/>
      <c r="VEI62" s="69"/>
      <c r="VEJ62" s="69"/>
      <c r="VEK62" s="69"/>
      <c r="VEL62" s="69"/>
      <c r="VEM62" s="69"/>
      <c r="VEN62" s="69"/>
      <c r="VEO62" s="69"/>
      <c r="VEP62" s="69"/>
      <c r="VEQ62" s="69"/>
      <c r="VER62" s="69"/>
      <c r="VES62" s="69"/>
      <c r="VET62" s="69"/>
      <c r="VEU62" s="69"/>
      <c r="VEV62" s="69"/>
      <c r="VEW62" s="69"/>
      <c r="VEX62" s="69"/>
      <c r="VEY62" s="69"/>
      <c r="VEZ62" s="69"/>
      <c r="VFA62" s="69"/>
      <c r="VFB62" s="69"/>
      <c r="VFC62" s="69"/>
      <c r="VFD62" s="69"/>
      <c r="VFE62" s="69"/>
      <c r="VFF62" s="69"/>
      <c r="VFG62" s="69"/>
      <c r="VFH62" s="69"/>
      <c r="VFI62" s="69"/>
      <c r="VFJ62" s="69"/>
      <c r="VFK62" s="69"/>
      <c r="VFL62" s="69"/>
      <c r="VFM62" s="69"/>
      <c r="VFN62" s="69"/>
      <c r="VFO62" s="69"/>
      <c r="VFP62" s="69"/>
      <c r="VFQ62" s="69"/>
      <c r="VFR62" s="69"/>
      <c r="VFS62" s="69"/>
      <c r="VFT62" s="69"/>
      <c r="VFU62" s="69"/>
      <c r="VFV62" s="69"/>
      <c r="VFW62" s="69"/>
      <c r="VFX62" s="69"/>
      <c r="VFY62" s="69"/>
      <c r="VFZ62" s="69"/>
      <c r="VGA62" s="69"/>
      <c r="VGB62" s="69"/>
      <c r="VGC62" s="69"/>
      <c r="VGD62" s="69"/>
      <c r="VGE62" s="69"/>
      <c r="VGF62" s="69"/>
      <c r="VGG62" s="69"/>
      <c r="VGH62" s="69"/>
      <c r="VGI62" s="69"/>
      <c r="VGJ62" s="69"/>
      <c r="VGK62" s="69"/>
      <c r="VGL62" s="69"/>
      <c r="VGM62" s="69"/>
      <c r="VGN62" s="69"/>
      <c r="VGO62" s="69"/>
      <c r="VGP62" s="69"/>
      <c r="VGQ62" s="69"/>
      <c r="VGR62" s="69"/>
      <c r="VGS62" s="69"/>
      <c r="VGT62" s="69"/>
      <c r="VGU62" s="69"/>
      <c r="VGV62" s="69"/>
      <c r="VGW62" s="69"/>
      <c r="VGX62" s="69"/>
      <c r="VGY62" s="69"/>
      <c r="VGZ62" s="69"/>
      <c r="VHA62" s="69"/>
      <c r="VHB62" s="69"/>
      <c r="VHC62" s="69"/>
      <c r="VHD62" s="69"/>
      <c r="VHE62" s="69"/>
      <c r="VHF62" s="69"/>
      <c r="VHG62" s="69"/>
      <c r="VHH62" s="69"/>
      <c r="VHI62" s="69"/>
      <c r="VHJ62" s="69"/>
      <c r="VHK62" s="69"/>
      <c r="VHL62" s="69"/>
      <c r="VHM62" s="69"/>
      <c r="VHN62" s="69"/>
      <c r="VHO62" s="69"/>
      <c r="VHP62" s="69"/>
      <c r="VHQ62" s="69"/>
      <c r="VHR62" s="69"/>
      <c r="VHS62" s="69"/>
      <c r="VHT62" s="69"/>
      <c r="VHU62" s="69"/>
      <c r="VHV62" s="69"/>
      <c r="VHW62" s="69"/>
      <c r="VHX62" s="69"/>
      <c r="VHY62" s="69"/>
      <c r="VHZ62" s="69"/>
      <c r="VIA62" s="69"/>
      <c r="VIB62" s="69"/>
      <c r="VIC62" s="69"/>
      <c r="VID62" s="69"/>
      <c r="VIE62" s="69"/>
      <c r="VIF62" s="69"/>
      <c r="VIG62" s="69"/>
      <c r="VIH62" s="69"/>
      <c r="VII62" s="69"/>
      <c r="VIJ62" s="69"/>
      <c r="VIK62" s="69"/>
      <c r="VIL62" s="69"/>
      <c r="VIM62" s="69"/>
      <c r="VIN62" s="69"/>
      <c r="VIO62" s="69"/>
      <c r="VIP62" s="69"/>
      <c r="VIQ62" s="69"/>
      <c r="VIR62" s="69"/>
      <c r="VIS62" s="69"/>
      <c r="VIT62" s="69"/>
      <c r="VIU62" s="69"/>
      <c r="VIV62" s="69"/>
      <c r="VIW62" s="69"/>
      <c r="VIX62" s="69"/>
      <c r="VIY62" s="69"/>
      <c r="VIZ62" s="69"/>
      <c r="VJA62" s="69"/>
      <c r="VJB62" s="69"/>
      <c r="VJC62" s="69"/>
      <c r="VJD62" s="69"/>
      <c r="VJE62" s="69"/>
      <c r="VJF62" s="69"/>
      <c r="VJG62" s="69"/>
      <c r="VJH62" s="69"/>
      <c r="VJI62" s="69"/>
      <c r="VJJ62" s="69"/>
      <c r="VJK62" s="69"/>
      <c r="VJL62" s="69"/>
      <c r="VJM62" s="69"/>
      <c r="VJN62" s="69"/>
      <c r="VJO62" s="69"/>
      <c r="VJP62" s="69"/>
      <c r="VJQ62" s="69"/>
      <c r="VJR62" s="69"/>
      <c r="VJS62" s="69"/>
      <c r="VJT62" s="69"/>
      <c r="VJU62" s="69"/>
      <c r="VJV62" s="69"/>
      <c r="VJW62" s="69"/>
      <c r="VJX62" s="69"/>
      <c r="VJY62" s="69"/>
      <c r="VJZ62" s="69"/>
      <c r="VKA62" s="69"/>
      <c r="VKB62" s="69"/>
      <c r="VKC62" s="69"/>
      <c r="VKD62" s="69"/>
      <c r="VKE62" s="69"/>
      <c r="VKF62" s="69"/>
      <c r="VKG62" s="69"/>
      <c r="VKH62" s="69"/>
      <c r="VKI62" s="69"/>
      <c r="VKJ62" s="69"/>
      <c r="VKK62" s="69"/>
      <c r="VKL62" s="69"/>
      <c r="VKM62" s="69"/>
      <c r="VKN62" s="69"/>
      <c r="VKO62" s="69"/>
      <c r="VKP62" s="69"/>
      <c r="VKQ62" s="69"/>
      <c r="VKR62" s="69"/>
      <c r="VKS62" s="69"/>
      <c r="VKT62" s="69"/>
      <c r="VKU62" s="69"/>
      <c r="VKV62" s="69"/>
      <c r="VKW62" s="69"/>
      <c r="VKX62" s="69"/>
      <c r="VKY62" s="69"/>
      <c r="VKZ62" s="69"/>
      <c r="VLA62" s="69"/>
      <c r="VLB62" s="69"/>
      <c r="VLC62" s="69"/>
      <c r="VLD62" s="69"/>
      <c r="VLE62" s="69"/>
      <c r="VLF62" s="69"/>
      <c r="VLG62" s="69"/>
      <c r="VLH62" s="69"/>
      <c r="VLI62" s="69"/>
      <c r="VLJ62" s="69"/>
      <c r="VLK62" s="69"/>
      <c r="VLL62" s="69"/>
      <c r="VLM62" s="69"/>
      <c r="VLN62" s="69"/>
      <c r="VLO62" s="69"/>
      <c r="VLP62" s="69"/>
      <c r="VLQ62" s="69"/>
      <c r="VLR62" s="69"/>
      <c r="VLS62" s="69"/>
      <c r="VLT62" s="69"/>
      <c r="VLU62" s="69"/>
      <c r="VLV62" s="69"/>
      <c r="VLW62" s="69"/>
      <c r="VLX62" s="69"/>
      <c r="VLY62" s="69"/>
      <c r="VLZ62" s="69"/>
      <c r="VMA62" s="69"/>
      <c r="VMB62" s="69"/>
      <c r="VMC62" s="69"/>
      <c r="VMD62" s="69"/>
      <c r="VME62" s="69"/>
      <c r="VMF62" s="69"/>
      <c r="VMG62" s="69"/>
      <c r="VMH62" s="69"/>
      <c r="VMI62" s="69"/>
      <c r="VMJ62" s="69"/>
      <c r="VMK62" s="69"/>
      <c r="VML62" s="69"/>
      <c r="VMM62" s="69"/>
      <c r="VMN62" s="69"/>
      <c r="VMO62" s="69"/>
      <c r="VMP62" s="69"/>
      <c r="VMQ62" s="69"/>
      <c r="VMR62" s="69"/>
      <c r="VMS62" s="69"/>
      <c r="VMT62" s="69"/>
      <c r="VMU62" s="69"/>
      <c r="VMV62" s="69"/>
      <c r="VMW62" s="69"/>
      <c r="VMX62" s="69"/>
      <c r="VMY62" s="69"/>
      <c r="VMZ62" s="69"/>
      <c r="VNA62" s="69"/>
      <c r="VNB62" s="69"/>
      <c r="VNC62" s="69"/>
      <c r="VND62" s="69"/>
      <c r="VNE62" s="69"/>
      <c r="VNF62" s="69"/>
      <c r="VNG62" s="69"/>
      <c r="VNH62" s="69"/>
      <c r="VNI62" s="69"/>
      <c r="VNJ62" s="69"/>
      <c r="VNK62" s="69"/>
      <c r="VNL62" s="69"/>
      <c r="VNM62" s="69"/>
      <c r="VNN62" s="69"/>
      <c r="VNO62" s="69"/>
      <c r="VNP62" s="69"/>
      <c r="VNQ62" s="69"/>
      <c r="VNR62" s="69"/>
      <c r="VNS62" s="69"/>
      <c r="VNT62" s="69"/>
      <c r="VNU62" s="69"/>
      <c r="VNV62" s="69"/>
      <c r="VNW62" s="69"/>
      <c r="VNX62" s="69"/>
      <c r="VNY62" s="69"/>
      <c r="VNZ62" s="69"/>
      <c r="VOA62" s="69"/>
      <c r="VOB62" s="69"/>
      <c r="VOC62" s="69"/>
      <c r="VOD62" s="69"/>
      <c r="VOE62" s="69"/>
      <c r="VOF62" s="69"/>
      <c r="VOG62" s="69"/>
      <c r="VOH62" s="69"/>
      <c r="VOI62" s="69"/>
      <c r="VOJ62" s="69"/>
      <c r="VOK62" s="69"/>
      <c r="VOL62" s="69"/>
      <c r="VOM62" s="69"/>
      <c r="VON62" s="69"/>
      <c r="VOO62" s="69"/>
      <c r="VOP62" s="69"/>
      <c r="VOQ62" s="69"/>
      <c r="VOR62" s="69"/>
      <c r="VOS62" s="69"/>
      <c r="VOT62" s="69"/>
      <c r="VOU62" s="69"/>
      <c r="VOV62" s="69"/>
      <c r="VOW62" s="69"/>
      <c r="VOX62" s="69"/>
      <c r="VOY62" s="69"/>
      <c r="VOZ62" s="69"/>
      <c r="VPA62" s="69"/>
      <c r="VPB62" s="69"/>
      <c r="VPC62" s="69"/>
      <c r="VPD62" s="69"/>
      <c r="VPE62" s="69"/>
      <c r="VPF62" s="69"/>
      <c r="VPG62" s="69"/>
      <c r="VPH62" s="69"/>
      <c r="VPI62" s="69"/>
      <c r="VPJ62" s="69"/>
      <c r="VPK62" s="69"/>
      <c r="VPL62" s="69"/>
      <c r="VPM62" s="69"/>
      <c r="VPN62" s="69"/>
      <c r="VPO62" s="69"/>
      <c r="VPP62" s="69"/>
      <c r="VPQ62" s="69"/>
      <c r="VPR62" s="69"/>
      <c r="VPS62" s="69"/>
      <c r="VPT62" s="69"/>
      <c r="VPU62" s="69"/>
      <c r="VPV62" s="69"/>
      <c r="VPW62" s="69"/>
      <c r="VPX62" s="69"/>
      <c r="VPY62" s="69"/>
      <c r="VPZ62" s="69"/>
      <c r="VQA62" s="69"/>
      <c r="VQB62" s="69"/>
      <c r="VQC62" s="69"/>
      <c r="VQD62" s="69"/>
      <c r="VQE62" s="69"/>
      <c r="VQF62" s="69"/>
      <c r="VQG62" s="69"/>
      <c r="VQH62" s="69"/>
      <c r="VQI62" s="69"/>
      <c r="VQJ62" s="69"/>
      <c r="VQK62" s="69"/>
      <c r="VQL62" s="69"/>
      <c r="VQM62" s="69"/>
      <c r="VQN62" s="69"/>
      <c r="VQO62" s="69"/>
      <c r="VQP62" s="69"/>
      <c r="VQQ62" s="69"/>
      <c r="VQR62" s="69"/>
      <c r="VQS62" s="69"/>
      <c r="VQT62" s="69"/>
      <c r="VQU62" s="69"/>
      <c r="VQV62" s="69"/>
      <c r="VQW62" s="69"/>
      <c r="VQX62" s="69"/>
      <c r="VQY62" s="69"/>
      <c r="VQZ62" s="69"/>
      <c r="VRA62" s="69"/>
      <c r="VRB62" s="69"/>
      <c r="VRC62" s="69"/>
      <c r="VRD62" s="69"/>
      <c r="VRE62" s="69"/>
      <c r="VRF62" s="69"/>
      <c r="VRG62" s="69"/>
      <c r="VRH62" s="69"/>
      <c r="VRI62" s="69"/>
      <c r="VRJ62" s="69"/>
      <c r="VRK62" s="69"/>
      <c r="VRL62" s="69"/>
      <c r="VRM62" s="69"/>
      <c r="VRN62" s="69"/>
      <c r="VRO62" s="69"/>
      <c r="VRP62" s="69"/>
      <c r="VRQ62" s="69"/>
      <c r="VRR62" s="69"/>
      <c r="VRS62" s="69"/>
      <c r="VRT62" s="69"/>
      <c r="VRU62" s="69"/>
      <c r="VRV62" s="69"/>
      <c r="VRW62" s="69"/>
      <c r="VRX62" s="69"/>
      <c r="VRY62" s="69"/>
      <c r="VRZ62" s="69"/>
      <c r="VSA62" s="69"/>
      <c r="VSB62" s="69"/>
      <c r="VSC62" s="69"/>
      <c r="VSD62" s="69"/>
      <c r="VSE62" s="69"/>
      <c r="VSF62" s="69"/>
      <c r="VSG62" s="69"/>
      <c r="VSH62" s="69"/>
      <c r="VSI62" s="69"/>
      <c r="VSJ62" s="69"/>
      <c r="VSK62" s="69"/>
      <c r="VSL62" s="69"/>
      <c r="VSM62" s="69"/>
      <c r="VSN62" s="69"/>
      <c r="VSO62" s="69"/>
      <c r="VSP62" s="69"/>
      <c r="VSQ62" s="69"/>
      <c r="VSR62" s="69"/>
      <c r="VSS62" s="69"/>
      <c r="VST62" s="69"/>
      <c r="VSU62" s="69"/>
      <c r="VSV62" s="69"/>
      <c r="VSW62" s="69"/>
      <c r="VSX62" s="69"/>
      <c r="VSY62" s="69"/>
      <c r="VSZ62" s="69"/>
      <c r="VTA62" s="69"/>
      <c r="VTB62" s="69"/>
      <c r="VTC62" s="69"/>
      <c r="VTD62" s="69"/>
      <c r="VTE62" s="69"/>
      <c r="VTF62" s="69"/>
      <c r="VTG62" s="69"/>
      <c r="VTH62" s="69"/>
      <c r="VTI62" s="69"/>
      <c r="VTJ62" s="69"/>
      <c r="VTK62" s="69"/>
      <c r="VTL62" s="69"/>
      <c r="VTM62" s="69"/>
      <c r="VTN62" s="69"/>
      <c r="VTO62" s="69"/>
      <c r="VTP62" s="69"/>
      <c r="VTQ62" s="69"/>
      <c r="VTR62" s="69"/>
      <c r="VTS62" s="69"/>
      <c r="VTT62" s="69"/>
      <c r="VTU62" s="69"/>
      <c r="VTV62" s="69"/>
      <c r="VTW62" s="69"/>
      <c r="VTX62" s="69"/>
      <c r="VTY62" s="69"/>
      <c r="VTZ62" s="69"/>
      <c r="VUA62" s="69"/>
      <c r="VUB62" s="69"/>
      <c r="VUC62" s="69"/>
      <c r="VUD62" s="69"/>
      <c r="VUE62" s="69"/>
      <c r="VUF62" s="69"/>
      <c r="VUG62" s="69"/>
      <c r="VUH62" s="69"/>
      <c r="VUI62" s="69"/>
      <c r="VUJ62" s="69"/>
      <c r="VUK62" s="69"/>
      <c r="VUL62" s="69"/>
      <c r="VUM62" s="69"/>
      <c r="VUN62" s="69"/>
      <c r="VUO62" s="69"/>
      <c r="VUP62" s="69"/>
      <c r="VUQ62" s="69"/>
      <c r="VUR62" s="69"/>
      <c r="VUS62" s="69"/>
      <c r="VUT62" s="69"/>
      <c r="VUU62" s="69"/>
      <c r="VUV62" s="69"/>
      <c r="VUW62" s="69"/>
      <c r="VUX62" s="69"/>
      <c r="VUY62" s="69"/>
      <c r="VUZ62" s="69"/>
      <c r="VVA62" s="69"/>
      <c r="VVB62" s="69"/>
      <c r="VVC62" s="69"/>
      <c r="VVD62" s="69"/>
      <c r="VVE62" s="69"/>
      <c r="VVF62" s="69"/>
      <c r="VVG62" s="69"/>
      <c r="VVH62" s="69"/>
      <c r="VVI62" s="69"/>
      <c r="VVJ62" s="69"/>
      <c r="VVK62" s="69"/>
      <c r="VVL62" s="69"/>
      <c r="VVM62" s="69"/>
      <c r="VVN62" s="69"/>
      <c r="VVO62" s="69"/>
      <c r="VVP62" s="69"/>
      <c r="VVQ62" s="69"/>
      <c r="VVR62" s="69"/>
      <c r="VVS62" s="69"/>
      <c r="VVT62" s="69"/>
      <c r="VVU62" s="69"/>
      <c r="VVV62" s="69"/>
      <c r="VVW62" s="69"/>
      <c r="VVX62" s="69"/>
      <c r="VVY62" s="69"/>
      <c r="VVZ62" s="69"/>
      <c r="VWA62" s="69"/>
      <c r="VWB62" s="69"/>
      <c r="VWC62" s="69"/>
      <c r="VWD62" s="69"/>
      <c r="VWE62" s="69"/>
      <c r="VWF62" s="69"/>
      <c r="VWG62" s="69"/>
      <c r="VWH62" s="69"/>
      <c r="VWI62" s="69"/>
      <c r="VWJ62" s="69"/>
      <c r="VWK62" s="69"/>
      <c r="VWL62" s="69"/>
      <c r="VWM62" s="69"/>
      <c r="VWN62" s="69"/>
      <c r="VWO62" s="69"/>
      <c r="VWP62" s="69"/>
      <c r="VWQ62" s="69"/>
      <c r="VWR62" s="69"/>
      <c r="VWS62" s="69"/>
      <c r="VWT62" s="69"/>
      <c r="VWU62" s="69"/>
      <c r="VWV62" s="69"/>
      <c r="VWW62" s="69"/>
      <c r="VWX62" s="69"/>
      <c r="VWY62" s="69"/>
      <c r="VWZ62" s="69"/>
      <c r="VXA62" s="69"/>
      <c r="VXB62" s="69"/>
      <c r="VXC62" s="69"/>
      <c r="VXD62" s="69"/>
      <c r="VXE62" s="69"/>
      <c r="VXF62" s="69"/>
      <c r="VXG62" s="69"/>
      <c r="VXH62" s="69"/>
      <c r="VXI62" s="69"/>
      <c r="VXJ62" s="69"/>
      <c r="VXK62" s="69"/>
      <c r="VXL62" s="69"/>
      <c r="VXM62" s="69"/>
      <c r="VXN62" s="69"/>
      <c r="VXO62" s="69"/>
      <c r="VXP62" s="69"/>
      <c r="VXQ62" s="69"/>
      <c r="VXR62" s="69"/>
      <c r="VXS62" s="69"/>
      <c r="VXT62" s="69"/>
      <c r="VXU62" s="69"/>
      <c r="VXV62" s="69"/>
      <c r="VXW62" s="69"/>
      <c r="VXX62" s="69"/>
      <c r="VXY62" s="69"/>
      <c r="VXZ62" s="69"/>
      <c r="VYA62" s="69"/>
      <c r="VYB62" s="69"/>
      <c r="VYC62" s="69"/>
      <c r="VYD62" s="69"/>
      <c r="VYE62" s="69"/>
      <c r="VYF62" s="69"/>
      <c r="VYG62" s="69"/>
      <c r="VYH62" s="69"/>
      <c r="VYI62" s="69"/>
      <c r="VYJ62" s="69"/>
      <c r="VYK62" s="69"/>
      <c r="VYL62" s="69"/>
      <c r="VYM62" s="69"/>
      <c r="VYN62" s="69"/>
      <c r="VYO62" s="69"/>
      <c r="VYP62" s="69"/>
      <c r="VYQ62" s="69"/>
      <c r="VYR62" s="69"/>
      <c r="VYS62" s="69"/>
      <c r="VYT62" s="69"/>
      <c r="VYU62" s="69"/>
      <c r="VYV62" s="69"/>
      <c r="VYW62" s="69"/>
      <c r="VYX62" s="69"/>
      <c r="VYY62" s="69"/>
      <c r="VYZ62" s="69"/>
      <c r="VZA62" s="69"/>
      <c r="VZB62" s="69"/>
      <c r="VZC62" s="69"/>
      <c r="VZD62" s="69"/>
      <c r="VZE62" s="69"/>
      <c r="VZF62" s="69"/>
      <c r="VZG62" s="69"/>
      <c r="VZH62" s="69"/>
      <c r="VZI62" s="69"/>
      <c r="VZJ62" s="69"/>
      <c r="VZK62" s="69"/>
      <c r="VZL62" s="69"/>
      <c r="VZM62" s="69"/>
      <c r="VZN62" s="69"/>
      <c r="VZO62" s="69"/>
      <c r="VZP62" s="69"/>
      <c r="VZQ62" s="69"/>
      <c r="VZR62" s="69"/>
      <c r="VZS62" s="69"/>
      <c r="VZT62" s="69"/>
      <c r="VZU62" s="69"/>
      <c r="VZV62" s="69"/>
      <c r="VZW62" s="69"/>
      <c r="VZX62" s="69"/>
      <c r="VZY62" s="69"/>
      <c r="VZZ62" s="69"/>
      <c r="WAA62" s="69"/>
      <c r="WAB62" s="69"/>
      <c r="WAC62" s="69"/>
      <c r="WAD62" s="69"/>
      <c r="WAE62" s="69"/>
      <c r="WAF62" s="69"/>
      <c r="WAG62" s="69"/>
      <c r="WAH62" s="69"/>
      <c r="WAI62" s="69"/>
      <c r="WAJ62" s="69"/>
      <c r="WAK62" s="69"/>
      <c r="WAL62" s="69"/>
      <c r="WAM62" s="69"/>
      <c r="WAN62" s="69"/>
      <c r="WAO62" s="69"/>
      <c r="WAP62" s="69"/>
      <c r="WAQ62" s="69"/>
      <c r="WAR62" s="69"/>
      <c r="WAS62" s="69"/>
      <c r="WAT62" s="69"/>
      <c r="WAU62" s="69"/>
      <c r="WAV62" s="69"/>
      <c r="WAW62" s="69"/>
      <c r="WAX62" s="69"/>
      <c r="WAY62" s="69"/>
      <c r="WAZ62" s="69"/>
      <c r="WBA62" s="69"/>
      <c r="WBB62" s="69"/>
      <c r="WBC62" s="69"/>
      <c r="WBD62" s="69"/>
      <c r="WBE62" s="69"/>
      <c r="WBF62" s="69"/>
      <c r="WBG62" s="69"/>
      <c r="WBH62" s="69"/>
      <c r="WBI62" s="69"/>
      <c r="WBJ62" s="69"/>
      <c r="WBK62" s="69"/>
      <c r="WBL62" s="69"/>
      <c r="WBM62" s="69"/>
      <c r="WBN62" s="69"/>
      <c r="WBO62" s="69"/>
      <c r="WBP62" s="69"/>
      <c r="WBQ62" s="69"/>
      <c r="WBR62" s="69"/>
      <c r="WBS62" s="69"/>
      <c r="WBT62" s="69"/>
      <c r="WBU62" s="69"/>
      <c r="WBV62" s="69"/>
      <c r="WBW62" s="69"/>
      <c r="WBX62" s="69"/>
      <c r="WBY62" s="69"/>
      <c r="WBZ62" s="69"/>
      <c r="WCA62" s="69"/>
      <c r="WCB62" s="69"/>
      <c r="WCC62" s="69"/>
      <c r="WCD62" s="69"/>
      <c r="WCE62" s="69"/>
      <c r="WCF62" s="69"/>
      <c r="WCG62" s="69"/>
      <c r="WCH62" s="69"/>
      <c r="WCI62" s="69"/>
      <c r="WCJ62" s="69"/>
      <c r="WCK62" s="69"/>
      <c r="WCL62" s="69"/>
      <c r="WCM62" s="69"/>
      <c r="WCN62" s="69"/>
      <c r="WCO62" s="69"/>
      <c r="WCP62" s="69"/>
      <c r="WCQ62" s="69"/>
      <c r="WCR62" s="69"/>
      <c r="WCS62" s="69"/>
      <c r="WCT62" s="69"/>
      <c r="WCU62" s="69"/>
      <c r="WCV62" s="69"/>
      <c r="WCW62" s="69"/>
      <c r="WCX62" s="69"/>
      <c r="WCY62" s="69"/>
      <c r="WCZ62" s="69"/>
      <c r="WDA62" s="69"/>
      <c r="WDB62" s="69"/>
      <c r="WDC62" s="69"/>
      <c r="WDD62" s="69"/>
      <c r="WDE62" s="69"/>
      <c r="WDF62" s="69"/>
      <c r="WDG62" s="69"/>
      <c r="WDH62" s="69"/>
      <c r="WDI62" s="69"/>
      <c r="WDJ62" s="69"/>
      <c r="WDK62" s="69"/>
      <c r="WDL62" s="69"/>
      <c r="WDM62" s="69"/>
      <c r="WDN62" s="69"/>
      <c r="WDO62" s="69"/>
      <c r="WDP62" s="69"/>
      <c r="WDQ62" s="69"/>
      <c r="WDR62" s="69"/>
      <c r="WDS62" s="69"/>
      <c r="WDT62" s="69"/>
      <c r="WDU62" s="69"/>
      <c r="WDV62" s="69"/>
      <c r="WDW62" s="69"/>
      <c r="WDX62" s="69"/>
      <c r="WDY62" s="69"/>
      <c r="WDZ62" s="69"/>
      <c r="WEA62" s="69"/>
      <c r="WEB62" s="69"/>
      <c r="WEC62" s="69"/>
      <c r="WED62" s="69"/>
      <c r="WEE62" s="69"/>
      <c r="WEF62" s="69"/>
      <c r="WEG62" s="69"/>
      <c r="WEH62" s="69"/>
      <c r="WEI62" s="69"/>
      <c r="WEJ62" s="69"/>
      <c r="WEK62" s="69"/>
      <c r="WEL62" s="69"/>
      <c r="WEM62" s="69"/>
      <c r="WEN62" s="69"/>
      <c r="WEO62" s="69"/>
      <c r="WEP62" s="69"/>
      <c r="WEQ62" s="69"/>
      <c r="WER62" s="69"/>
      <c r="WES62" s="69"/>
      <c r="WET62" s="69"/>
      <c r="WEU62" s="69"/>
      <c r="WEV62" s="69"/>
      <c r="WEW62" s="69"/>
      <c r="WEX62" s="69"/>
      <c r="WEY62" s="69"/>
      <c r="WEZ62" s="69"/>
      <c r="WFA62" s="69"/>
      <c r="WFB62" s="69"/>
      <c r="WFC62" s="69"/>
      <c r="WFD62" s="69"/>
      <c r="WFE62" s="69"/>
      <c r="WFF62" s="69"/>
      <c r="WFG62" s="69"/>
      <c r="WFH62" s="69"/>
      <c r="WFI62" s="69"/>
      <c r="WFJ62" s="69"/>
      <c r="WFK62" s="69"/>
      <c r="WFL62" s="69"/>
      <c r="WFM62" s="69"/>
      <c r="WFN62" s="69"/>
      <c r="WFO62" s="69"/>
      <c r="WFP62" s="69"/>
      <c r="WFQ62" s="69"/>
      <c r="WFR62" s="69"/>
      <c r="WFS62" s="69"/>
      <c r="WFT62" s="69"/>
      <c r="WFU62" s="69"/>
      <c r="WFV62" s="69"/>
      <c r="WFW62" s="69"/>
      <c r="WFX62" s="69"/>
      <c r="WFY62" s="69"/>
      <c r="WFZ62" s="69"/>
      <c r="WGA62" s="69"/>
      <c r="WGB62" s="69"/>
      <c r="WGC62" s="69"/>
      <c r="WGD62" s="69"/>
      <c r="WGE62" s="69"/>
      <c r="WGF62" s="69"/>
      <c r="WGG62" s="69"/>
      <c r="WGH62" s="69"/>
      <c r="WGI62" s="69"/>
      <c r="WGJ62" s="69"/>
      <c r="WGK62" s="69"/>
      <c r="WGL62" s="69"/>
      <c r="WGM62" s="69"/>
      <c r="WGN62" s="69"/>
      <c r="WGO62" s="69"/>
      <c r="WGP62" s="69"/>
      <c r="WGQ62" s="69"/>
      <c r="WGR62" s="69"/>
      <c r="WGS62" s="69"/>
      <c r="WGT62" s="69"/>
      <c r="WGU62" s="69"/>
      <c r="WGV62" s="69"/>
      <c r="WGW62" s="69"/>
      <c r="WGX62" s="69"/>
      <c r="WGY62" s="69"/>
      <c r="WGZ62" s="69"/>
      <c r="WHA62" s="69"/>
      <c r="WHB62" s="69"/>
      <c r="WHC62" s="69"/>
      <c r="WHD62" s="69"/>
      <c r="WHE62" s="69"/>
      <c r="WHF62" s="69"/>
      <c r="WHG62" s="69"/>
      <c r="WHH62" s="69"/>
      <c r="WHI62" s="69"/>
      <c r="WHJ62" s="69"/>
      <c r="WHK62" s="69"/>
      <c r="WHL62" s="69"/>
      <c r="WHM62" s="69"/>
      <c r="WHN62" s="69"/>
      <c r="WHO62" s="69"/>
      <c r="WHP62" s="69"/>
      <c r="WHQ62" s="69"/>
      <c r="WHR62" s="69"/>
      <c r="WHS62" s="69"/>
      <c r="WHT62" s="69"/>
      <c r="WHU62" s="69"/>
      <c r="WHV62" s="69"/>
      <c r="WHW62" s="69"/>
      <c r="WHX62" s="69"/>
      <c r="WHY62" s="69"/>
      <c r="WHZ62" s="69"/>
      <c r="WIA62" s="69"/>
      <c r="WIB62" s="69"/>
      <c r="WIC62" s="69"/>
      <c r="WID62" s="69"/>
      <c r="WIE62" s="69"/>
      <c r="WIF62" s="69"/>
      <c r="WIG62" s="69"/>
      <c r="WIH62" s="69"/>
      <c r="WII62" s="69"/>
      <c r="WIJ62" s="69"/>
      <c r="WIK62" s="69"/>
      <c r="WIL62" s="69"/>
      <c r="WIM62" s="69"/>
      <c r="WIN62" s="69"/>
      <c r="WIO62" s="69"/>
      <c r="WIP62" s="69"/>
      <c r="WIQ62" s="69"/>
      <c r="WIR62" s="69"/>
      <c r="WIS62" s="69"/>
      <c r="WIT62" s="69"/>
      <c r="WIU62" s="69"/>
      <c r="WIV62" s="69"/>
      <c r="WIW62" s="69"/>
      <c r="WIX62" s="69"/>
      <c r="WIY62" s="69"/>
      <c r="WIZ62" s="69"/>
      <c r="WJA62" s="69"/>
      <c r="WJB62" s="69"/>
      <c r="WJC62" s="69"/>
      <c r="WJD62" s="69"/>
      <c r="WJE62" s="69"/>
      <c r="WJF62" s="69"/>
      <c r="WJG62" s="69"/>
      <c r="WJH62" s="69"/>
      <c r="WJI62" s="69"/>
      <c r="WJJ62" s="69"/>
      <c r="WJK62" s="69"/>
      <c r="WJL62" s="69"/>
      <c r="WJM62" s="69"/>
      <c r="WJN62" s="69"/>
      <c r="WJO62" s="69"/>
      <c r="WJP62" s="69"/>
      <c r="WJQ62" s="69"/>
      <c r="WJR62" s="69"/>
      <c r="WJS62" s="69"/>
      <c r="WJT62" s="69"/>
      <c r="WJU62" s="69"/>
      <c r="WJV62" s="69"/>
      <c r="WJW62" s="69"/>
      <c r="WJX62" s="69"/>
      <c r="WJY62" s="69"/>
      <c r="WJZ62" s="69"/>
      <c r="WKA62" s="69"/>
      <c r="WKB62" s="69"/>
      <c r="WKC62" s="69"/>
      <c r="WKD62" s="69"/>
      <c r="WKE62" s="69"/>
      <c r="WKF62" s="69"/>
      <c r="WKG62" s="69"/>
      <c r="WKH62" s="69"/>
      <c r="WKI62" s="69"/>
      <c r="WKJ62" s="69"/>
      <c r="WKK62" s="69"/>
      <c r="WKL62" s="69"/>
      <c r="WKM62" s="69"/>
      <c r="WKN62" s="69"/>
      <c r="WKO62" s="69"/>
      <c r="WKP62" s="69"/>
      <c r="WKQ62" s="69"/>
      <c r="WKR62" s="69"/>
      <c r="WKS62" s="69"/>
      <c r="WKT62" s="69"/>
      <c r="WKU62" s="69"/>
      <c r="WKV62" s="69"/>
      <c r="WKW62" s="69"/>
      <c r="WKX62" s="69"/>
      <c r="WKY62" s="69"/>
      <c r="WKZ62" s="69"/>
      <c r="WLA62" s="69"/>
      <c r="WLB62" s="69"/>
      <c r="WLC62" s="69"/>
      <c r="WLD62" s="69"/>
      <c r="WLE62" s="69"/>
      <c r="WLF62" s="69"/>
      <c r="WLG62" s="69"/>
      <c r="WLH62" s="69"/>
      <c r="WLI62" s="69"/>
      <c r="WLJ62" s="69"/>
      <c r="WLK62" s="69"/>
      <c r="WLL62" s="69"/>
      <c r="WLM62" s="69"/>
      <c r="WLN62" s="69"/>
      <c r="WLO62" s="69"/>
      <c r="WLP62" s="69"/>
      <c r="WLQ62" s="69"/>
      <c r="WLR62" s="69"/>
      <c r="WLS62" s="69"/>
      <c r="WLT62" s="69"/>
      <c r="WLU62" s="69"/>
      <c r="WLV62" s="69"/>
      <c r="WLW62" s="69"/>
      <c r="WLX62" s="69"/>
      <c r="WLY62" s="69"/>
      <c r="WLZ62" s="69"/>
      <c r="WMA62" s="69"/>
      <c r="WMB62" s="69"/>
      <c r="WMC62" s="69"/>
      <c r="WMD62" s="69"/>
      <c r="WME62" s="69"/>
      <c r="WMF62" s="69"/>
      <c r="WMG62" s="69"/>
      <c r="WMH62" s="69"/>
      <c r="WMI62" s="69"/>
      <c r="WMJ62" s="69"/>
      <c r="WMK62" s="69"/>
      <c r="WML62" s="69"/>
      <c r="WMM62" s="69"/>
      <c r="WMN62" s="69"/>
      <c r="WMO62" s="69"/>
      <c r="WMP62" s="69"/>
      <c r="WMQ62" s="69"/>
      <c r="WMR62" s="69"/>
      <c r="WMS62" s="69"/>
      <c r="WMT62" s="69"/>
      <c r="WMU62" s="69"/>
      <c r="WMV62" s="69"/>
      <c r="WMW62" s="69"/>
      <c r="WMX62" s="69"/>
      <c r="WMY62" s="69"/>
      <c r="WMZ62" s="69"/>
      <c r="WNA62" s="69"/>
      <c r="WNB62" s="69"/>
      <c r="WNC62" s="69"/>
      <c r="WND62" s="69"/>
      <c r="WNE62" s="69"/>
      <c r="WNF62" s="69"/>
      <c r="WNG62" s="69"/>
      <c r="WNH62" s="69"/>
      <c r="WNI62" s="69"/>
      <c r="WNJ62" s="69"/>
      <c r="WNK62" s="69"/>
      <c r="WNL62" s="69"/>
      <c r="WNM62" s="69"/>
      <c r="WNN62" s="69"/>
      <c r="WNO62" s="69"/>
      <c r="WNP62" s="69"/>
      <c r="WNQ62" s="69"/>
      <c r="WNR62" s="69"/>
      <c r="WNS62" s="69"/>
      <c r="WNT62" s="69"/>
      <c r="WNU62" s="69"/>
      <c r="WNV62" s="69"/>
      <c r="WNW62" s="69"/>
      <c r="WNX62" s="69"/>
      <c r="WNY62" s="69"/>
      <c r="WNZ62" s="69"/>
      <c r="WOA62" s="69"/>
      <c r="WOB62" s="69"/>
      <c r="WOC62" s="69"/>
      <c r="WOD62" s="69"/>
      <c r="WOE62" s="69"/>
      <c r="WOF62" s="69"/>
      <c r="WOG62" s="69"/>
      <c r="WOH62" s="69"/>
      <c r="WOI62" s="69"/>
      <c r="WOJ62" s="69"/>
      <c r="WOK62" s="69"/>
      <c r="WOL62" s="69"/>
      <c r="WOM62" s="69"/>
      <c r="WON62" s="69"/>
      <c r="WOO62" s="69"/>
      <c r="WOP62" s="69"/>
      <c r="WOQ62" s="69"/>
      <c r="WOR62" s="69"/>
      <c r="WOS62" s="69"/>
      <c r="WOT62" s="69"/>
      <c r="WOU62" s="69"/>
      <c r="WOV62" s="69"/>
      <c r="WOW62" s="69"/>
      <c r="WOX62" s="69"/>
      <c r="WOY62" s="69"/>
      <c r="WOZ62" s="69"/>
      <c r="WPA62" s="69"/>
      <c r="WPB62" s="69"/>
      <c r="WPC62" s="69"/>
      <c r="WPD62" s="69"/>
      <c r="WPE62" s="69"/>
      <c r="WPF62" s="69"/>
      <c r="WPG62" s="69"/>
      <c r="WPH62" s="69"/>
      <c r="WPI62" s="69"/>
      <c r="WPJ62" s="69"/>
      <c r="WPK62" s="69"/>
      <c r="WPL62" s="69"/>
      <c r="WPM62" s="69"/>
      <c r="WPN62" s="69"/>
      <c r="WPO62" s="69"/>
      <c r="WPP62" s="69"/>
      <c r="WPQ62" s="69"/>
      <c r="WPR62" s="69"/>
      <c r="WPS62" s="69"/>
      <c r="WPT62" s="69"/>
      <c r="WPU62" s="69"/>
      <c r="WPV62" s="69"/>
      <c r="WPW62" s="69"/>
      <c r="WPX62" s="69"/>
      <c r="WPY62" s="69"/>
      <c r="WPZ62" s="69"/>
      <c r="WQA62" s="69"/>
      <c r="WQB62" s="69"/>
      <c r="WQC62" s="69"/>
      <c r="WQD62" s="69"/>
      <c r="WQE62" s="69"/>
      <c r="WQF62" s="69"/>
      <c r="WQG62" s="69"/>
      <c r="WQH62" s="69"/>
      <c r="WQI62" s="69"/>
      <c r="WQJ62" s="69"/>
      <c r="WQK62" s="69"/>
      <c r="WQL62" s="69"/>
      <c r="WQM62" s="69"/>
      <c r="WQN62" s="69"/>
      <c r="WQO62" s="69"/>
      <c r="WQP62" s="69"/>
      <c r="WQQ62" s="69"/>
      <c r="WQR62" s="69"/>
      <c r="WQS62" s="69"/>
      <c r="WQT62" s="69"/>
      <c r="WQU62" s="69"/>
      <c r="WQV62" s="69"/>
      <c r="WQW62" s="69"/>
      <c r="WQX62" s="69"/>
      <c r="WQY62" s="69"/>
      <c r="WQZ62" s="69"/>
      <c r="WRA62" s="69"/>
      <c r="WRB62" s="69"/>
      <c r="WRC62" s="69"/>
      <c r="WRD62" s="69"/>
      <c r="WRE62" s="69"/>
      <c r="WRF62" s="69"/>
      <c r="WRG62" s="69"/>
      <c r="WRH62" s="69"/>
      <c r="WRI62" s="69"/>
      <c r="WRJ62" s="69"/>
      <c r="WRK62" s="69"/>
      <c r="WRL62" s="69"/>
      <c r="WRM62" s="69"/>
      <c r="WRN62" s="69"/>
      <c r="WRO62" s="69"/>
      <c r="WRP62" s="69"/>
      <c r="WRQ62" s="69"/>
      <c r="WRR62" s="69"/>
      <c r="WRS62" s="69"/>
      <c r="WRT62" s="69"/>
      <c r="WRU62" s="69"/>
      <c r="WRV62" s="69"/>
      <c r="WRW62" s="69"/>
      <c r="WRX62" s="69"/>
      <c r="WRY62" s="69"/>
      <c r="WRZ62" s="69"/>
      <c r="WSA62" s="69"/>
      <c r="WSB62" s="69"/>
      <c r="WSC62" s="69"/>
      <c r="WSD62" s="69"/>
      <c r="WSE62" s="69"/>
      <c r="WSF62" s="69"/>
      <c r="WSG62" s="69"/>
      <c r="WSH62" s="69"/>
      <c r="WSI62" s="69"/>
      <c r="WSJ62" s="69"/>
      <c r="WSK62" s="69"/>
      <c r="WSL62" s="69"/>
      <c r="WSM62" s="69"/>
      <c r="WSN62" s="69"/>
      <c r="WSO62" s="69"/>
      <c r="WSP62" s="69"/>
      <c r="WSQ62" s="69"/>
      <c r="WSR62" s="69"/>
      <c r="WSS62" s="69"/>
      <c r="WST62" s="69"/>
      <c r="WSU62" s="69"/>
      <c r="WSV62" s="69"/>
      <c r="WSW62" s="69"/>
      <c r="WSX62" s="69"/>
      <c r="WSY62" s="69"/>
      <c r="WSZ62" s="69"/>
      <c r="WTA62" s="69"/>
      <c r="WTB62" s="69"/>
      <c r="WTC62" s="69"/>
      <c r="WTD62" s="69"/>
      <c r="WTE62" s="69"/>
      <c r="WTF62" s="69"/>
      <c r="WTG62" s="69"/>
      <c r="WTH62" s="69"/>
      <c r="WTI62" s="69"/>
      <c r="WTJ62" s="69"/>
      <c r="WTK62" s="69"/>
      <c r="WTL62" s="69"/>
      <c r="WTM62" s="69"/>
      <c r="WTN62" s="69"/>
      <c r="WTO62" s="69"/>
      <c r="WTP62" s="69"/>
      <c r="WTQ62" s="69"/>
      <c r="WTR62" s="69"/>
      <c r="WTS62" s="69"/>
      <c r="WTT62" s="69"/>
      <c r="WTU62" s="69"/>
      <c r="WTV62" s="69"/>
      <c r="WTW62" s="69"/>
      <c r="WTX62" s="69"/>
      <c r="WTY62" s="69"/>
      <c r="WTZ62" s="69"/>
      <c r="WUA62" s="69"/>
      <c r="WUB62" s="69"/>
      <c r="WUC62" s="69"/>
      <c r="WUD62" s="69"/>
      <c r="WUE62" s="69"/>
      <c r="WUF62" s="69"/>
      <c r="WUG62" s="69"/>
      <c r="WUH62" s="69"/>
      <c r="WUI62" s="69"/>
      <c r="WUJ62" s="69"/>
      <c r="WUK62" s="69"/>
      <c r="WUL62" s="69"/>
      <c r="WUM62" s="69"/>
      <c r="WUN62" s="69"/>
      <c r="WUO62" s="69"/>
      <c r="WUP62" s="69"/>
      <c r="WUQ62" s="69"/>
      <c r="WUR62" s="69"/>
      <c r="WUS62" s="69"/>
      <c r="WUT62" s="69"/>
      <c r="WUU62" s="69"/>
      <c r="WUV62" s="69"/>
      <c r="WUW62" s="69"/>
      <c r="WUX62" s="69"/>
      <c r="WUY62" s="69"/>
      <c r="WUZ62" s="69"/>
      <c r="WVA62" s="69"/>
      <c r="WVB62" s="69"/>
      <c r="WVC62" s="69"/>
      <c r="WVD62" s="69"/>
      <c r="WVE62" s="69"/>
      <c r="WVF62" s="69"/>
      <c r="WVG62" s="69"/>
      <c r="WVH62" s="69"/>
      <c r="WVI62" s="69"/>
      <c r="WVJ62" s="69"/>
      <c r="WVK62" s="69"/>
      <c r="WVL62" s="69"/>
      <c r="WVM62" s="69"/>
      <c r="WVN62" s="69"/>
      <c r="WVO62" s="69"/>
      <c r="WVP62" s="69"/>
      <c r="WVQ62" s="69"/>
      <c r="WVR62" s="69"/>
      <c r="WVS62" s="69"/>
      <c r="WVT62" s="69"/>
      <c r="WVU62" s="69"/>
      <c r="WVV62" s="69"/>
      <c r="WVW62" s="69"/>
      <c r="WVX62" s="69"/>
      <c r="WVY62" s="69"/>
      <c r="WVZ62" s="69"/>
      <c r="WWA62" s="69"/>
      <c r="WWB62" s="69"/>
      <c r="WWC62" s="69"/>
      <c r="WWD62" s="69"/>
      <c r="WWE62" s="69"/>
      <c r="WWF62" s="69"/>
      <c r="WWG62" s="69"/>
      <c r="WWH62" s="69"/>
      <c r="WWI62" s="69"/>
      <c r="WWJ62" s="69"/>
      <c r="WWK62" s="69"/>
      <c r="WWL62" s="69"/>
      <c r="WWM62" s="69"/>
      <c r="WWN62" s="69"/>
      <c r="WWO62" s="69"/>
      <c r="WWP62" s="69"/>
      <c r="WWQ62" s="69"/>
      <c r="WWR62" s="69"/>
      <c r="WWS62" s="69"/>
      <c r="WWT62" s="69"/>
      <c r="WWU62" s="69"/>
      <c r="WWV62" s="69"/>
      <c r="WWW62" s="69"/>
      <c r="WWX62" s="69"/>
      <c r="WWY62" s="69"/>
      <c r="WWZ62" s="69"/>
      <c r="WXA62" s="69"/>
      <c r="WXB62" s="69"/>
      <c r="WXC62" s="69"/>
      <c r="WXD62" s="69"/>
      <c r="WXE62" s="69"/>
      <c r="WXF62" s="69"/>
      <c r="WXG62" s="69"/>
      <c r="WXH62" s="69"/>
      <c r="WXI62" s="69"/>
      <c r="WXJ62" s="69"/>
      <c r="WXK62" s="69"/>
      <c r="WXL62" s="69"/>
      <c r="WXM62" s="69"/>
      <c r="WXN62" s="69"/>
      <c r="WXO62" s="69"/>
      <c r="WXP62" s="69"/>
      <c r="WXQ62" s="69"/>
      <c r="WXR62" s="69"/>
      <c r="WXS62" s="69"/>
      <c r="WXT62" s="69"/>
      <c r="WXU62" s="69"/>
      <c r="WXV62" s="69"/>
      <c r="WXW62" s="69"/>
      <c r="WXX62" s="69"/>
      <c r="WXY62" s="69"/>
      <c r="WXZ62" s="69"/>
      <c r="WYA62" s="69"/>
      <c r="WYB62" s="69"/>
      <c r="WYC62" s="69"/>
      <c r="WYD62" s="69"/>
      <c r="WYE62" s="69"/>
      <c r="WYF62" s="69"/>
      <c r="WYG62" s="69"/>
      <c r="WYH62" s="69"/>
      <c r="WYI62" s="69"/>
      <c r="WYJ62" s="69"/>
      <c r="WYK62" s="69"/>
      <c r="WYL62" s="69"/>
      <c r="WYM62" s="69"/>
      <c r="WYN62" s="69"/>
      <c r="WYO62" s="69"/>
      <c r="WYP62" s="69"/>
      <c r="WYQ62" s="69"/>
      <c r="WYR62" s="69"/>
      <c r="WYS62" s="69"/>
      <c r="WYT62" s="69"/>
      <c r="WYU62" s="69"/>
      <c r="WYV62" s="69"/>
      <c r="WYW62" s="69"/>
      <c r="WYX62" s="69"/>
      <c r="WYY62" s="69"/>
      <c r="WYZ62" s="69"/>
      <c r="WZA62" s="69"/>
      <c r="WZB62" s="69"/>
      <c r="WZC62" s="69"/>
      <c r="WZD62" s="69"/>
      <c r="WZE62" s="69"/>
      <c r="WZF62" s="69"/>
      <c r="WZG62" s="69"/>
      <c r="WZH62" s="69"/>
      <c r="WZI62" s="69"/>
      <c r="WZJ62" s="69"/>
      <c r="WZK62" s="69"/>
      <c r="WZL62" s="69"/>
      <c r="WZM62" s="69"/>
      <c r="WZN62" s="69"/>
      <c r="WZO62" s="69"/>
      <c r="WZP62" s="69"/>
      <c r="WZQ62" s="69"/>
      <c r="WZR62" s="69"/>
      <c r="WZS62" s="69"/>
      <c r="WZT62" s="69"/>
      <c r="WZU62" s="69"/>
      <c r="WZV62" s="69"/>
      <c r="WZW62" s="69"/>
      <c r="WZX62" s="69"/>
      <c r="WZY62" s="69"/>
      <c r="WZZ62" s="69"/>
      <c r="XAA62" s="69"/>
      <c r="XAB62" s="69"/>
      <c r="XAC62" s="69"/>
      <c r="XAD62" s="69"/>
      <c r="XAE62" s="69"/>
      <c r="XAF62" s="69"/>
      <c r="XAG62" s="69"/>
      <c r="XAH62" s="69"/>
      <c r="XAI62" s="69"/>
      <c r="XAJ62" s="69"/>
      <c r="XAK62" s="69"/>
      <c r="XAL62" s="69"/>
      <c r="XAM62" s="69"/>
      <c r="XAN62" s="69"/>
      <c r="XAO62" s="69"/>
      <c r="XAP62" s="69"/>
      <c r="XAQ62" s="69"/>
      <c r="XAR62" s="69"/>
      <c r="XAS62" s="69"/>
      <c r="XAT62" s="69"/>
      <c r="XAU62" s="69"/>
      <c r="XAV62" s="69"/>
      <c r="XAW62" s="69"/>
      <c r="XAX62" s="69"/>
      <c r="XAY62" s="69"/>
      <c r="XAZ62" s="69"/>
      <c r="XBA62" s="69"/>
      <c r="XBB62" s="69"/>
      <c r="XBC62" s="69"/>
      <c r="XBD62" s="69"/>
      <c r="XBE62" s="69"/>
      <c r="XBF62" s="69"/>
      <c r="XBG62" s="69"/>
      <c r="XBH62" s="69"/>
      <c r="XBI62" s="69"/>
      <c r="XBJ62" s="69"/>
      <c r="XBK62" s="69"/>
      <c r="XBL62" s="69"/>
      <c r="XBM62" s="69"/>
      <c r="XBN62" s="69"/>
      <c r="XBO62" s="69"/>
      <c r="XBP62" s="69"/>
      <c r="XBQ62" s="69"/>
      <c r="XBR62" s="69"/>
      <c r="XBS62" s="69"/>
      <c r="XBT62" s="69"/>
      <c r="XBU62" s="69"/>
      <c r="XBV62" s="69"/>
      <c r="XBW62" s="69"/>
      <c r="XBX62" s="69"/>
      <c r="XBY62" s="69"/>
      <c r="XBZ62" s="69"/>
      <c r="XCA62" s="69"/>
      <c r="XCB62" s="69"/>
      <c r="XCC62" s="69"/>
      <c r="XCD62" s="69"/>
      <c r="XCE62" s="69"/>
      <c r="XCF62" s="69"/>
      <c r="XCG62" s="69"/>
      <c r="XCH62" s="69"/>
      <c r="XCI62" s="69"/>
      <c r="XCJ62" s="69"/>
      <c r="XCK62" s="69"/>
      <c r="XCL62" s="69"/>
      <c r="XCM62" s="69"/>
      <c r="XCN62" s="69"/>
      <c r="XCO62" s="69"/>
      <c r="XCP62" s="69"/>
      <c r="XCQ62" s="69"/>
      <c r="XCR62" s="69"/>
      <c r="XCS62" s="69"/>
      <c r="XCT62" s="69"/>
      <c r="XCU62" s="69"/>
      <c r="XCV62" s="69"/>
      <c r="XCW62" s="69"/>
      <c r="XCX62" s="69"/>
      <c r="XCY62" s="69"/>
      <c r="XCZ62" s="69"/>
      <c r="XDA62" s="69"/>
      <c r="XDB62" s="69"/>
      <c r="XDC62" s="69"/>
      <c r="XDD62" s="69"/>
      <c r="XDE62" s="69"/>
      <c r="XDF62" s="69"/>
      <c r="XDG62" s="69"/>
      <c r="XDH62" s="69"/>
      <c r="XDI62" s="69"/>
      <c r="XDJ62" s="69"/>
      <c r="XDK62" s="69"/>
      <c r="XDL62" s="69"/>
      <c r="XDM62" s="69"/>
      <c r="XDN62" s="69"/>
      <c r="XDO62" s="69"/>
      <c r="XDP62" s="69"/>
      <c r="XDQ62" s="69"/>
      <c r="XDR62" s="69"/>
      <c r="XDS62" s="69"/>
      <c r="XDT62" s="69"/>
      <c r="XDU62" s="69"/>
      <c r="XDV62" s="69"/>
      <c r="XDW62" s="69"/>
      <c r="XDX62" s="69"/>
      <c r="XDY62" s="69"/>
      <c r="XDZ62" s="69"/>
      <c r="XEA62" s="69"/>
      <c r="XEB62" s="69"/>
      <c r="XEC62" s="69"/>
      <c r="XED62" s="69"/>
      <c r="XEE62" s="69"/>
      <c r="XEF62" s="69"/>
      <c r="XEG62" s="69"/>
      <c r="XEH62" s="69"/>
      <c r="XEI62" s="69"/>
      <c r="XEJ62" s="69"/>
      <c r="XEK62" s="69"/>
      <c r="XEL62" s="69"/>
      <c r="XEM62" s="69"/>
      <c r="XEN62" s="69"/>
      <c r="XEO62" s="69"/>
      <c r="XEP62" s="69"/>
      <c r="XEQ62" s="69"/>
      <c r="XER62" s="69"/>
      <c r="XES62" s="69"/>
      <c r="XET62" s="69"/>
      <c r="XEU62" s="69"/>
      <c r="XEV62" s="69"/>
      <c r="XEW62" s="69"/>
      <c r="XEX62" s="69"/>
      <c r="XEY62" s="69"/>
      <c r="XEZ62" s="69"/>
      <c r="XFA62" s="69"/>
      <c r="XFB62" s="69"/>
      <c r="XFC62" s="69"/>
      <c r="XFD62" s="69"/>
    </row>
    <row r="63" spans="2:16384" x14ac:dyDescent="0.2">
      <c r="B63" s="69"/>
      <c r="C63" s="69"/>
      <c r="D63" s="69"/>
      <c r="E63" s="69"/>
      <c r="F63" s="69"/>
      <c r="G63" s="69"/>
      <c r="H63" s="69"/>
      <c r="I63" s="69"/>
      <c r="J63" s="69"/>
      <c r="K63" s="69"/>
      <c r="L63" s="69"/>
      <c r="M63" s="69"/>
      <c r="N63" s="69"/>
      <c r="O63" s="69"/>
      <c r="P63" s="69"/>
      <c r="Q63" s="69"/>
      <c r="R63" s="69"/>
      <c r="S63" s="69"/>
      <c r="T63" s="69"/>
      <c r="U63" s="69"/>
      <c r="V63" s="69"/>
      <c r="W63" s="69"/>
      <c r="X63" s="69"/>
      <c r="Y63" s="69"/>
      <c r="Z63" s="69"/>
      <c r="AA63" s="69"/>
      <c r="AB63" s="69"/>
      <c r="AC63" s="69"/>
      <c r="AD63" s="69"/>
      <c r="AE63" s="69"/>
      <c r="AF63" s="69"/>
      <c r="AG63" s="69"/>
      <c r="AH63" s="69"/>
      <c r="AI63" s="69"/>
      <c r="AJ63" s="69"/>
      <c r="AK63" s="69"/>
      <c r="AL63" s="69"/>
      <c r="AM63" s="69"/>
      <c r="AN63" s="69"/>
      <c r="AO63" s="69"/>
      <c r="AP63" s="69"/>
      <c r="AQ63" s="69"/>
      <c r="AR63" s="69"/>
      <c r="AS63" s="69"/>
      <c r="AT63" s="69"/>
      <c r="AU63" s="69"/>
      <c r="AV63" s="69"/>
      <c r="AW63" s="69"/>
      <c r="AX63" s="69"/>
      <c r="AY63" s="69"/>
      <c r="AZ63" s="69"/>
      <c r="BA63" s="69"/>
      <c r="BB63" s="69"/>
      <c r="BC63" s="69"/>
      <c r="BD63" s="69"/>
      <c r="BE63" s="69"/>
      <c r="BF63" s="69"/>
      <c r="BG63" s="69"/>
      <c r="BH63" s="69"/>
      <c r="BI63" s="69"/>
      <c r="BJ63" s="69"/>
      <c r="BK63" s="69"/>
      <c r="BL63" s="69"/>
      <c r="BM63" s="69"/>
      <c r="BN63" s="69"/>
      <c r="BO63" s="69"/>
      <c r="BP63" s="69"/>
      <c r="BQ63" s="69"/>
      <c r="BR63" s="69"/>
      <c r="BS63" s="69"/>
      <c r="BT63" s="69"/>
      <c r="BU63" s="69"/>
      <c r="BV63" s="69"/>
      <c r="BW63" s="69"/>
      <c r="BX63" s="69"/>
      <c r="BY63" s="69"/>
      <c r="BZ63" s="69"/>
      <c r="CA63" s="69"/>
      <c r="CB63" s="69"/>
      <c r="CC63" s="69"/>
      <c r="CD63" s="69"/>
      <c r="CE63" s="69"/>
      <c r="CF63" s="69"/>
      <c r="CG63" s="69"/>
      <c r="CH63" s="69"/>
      <c r="CI63" s="69"/>
      <c r="CJ63" s="69"/>
      <c r="CK63" s="69"/>
      <c r="CL63" s="69"/>
      <c r="CM63" s="69"/>
      <c r="CN63" s="69"/>
      <c r="CO63" s="69"/>
      <c r="CP63" s="69"/>
      <c r="CQ63" s="69"/>
      <c r="CR63" s="69"/>
      <c r="CS63" s="69"/>
      <c r="CT63" s="69"/>
      <c r="CU63" s="69"/>
      <c r="CV63" s="69"/>
      <c r="CW63" s="69"/>
      <c r="CX63" s="69"/>
      <c r="CY63" s="69"/>
      <c r="CZ63" s="69"/>
      <c r="DA63" s="69"/>
      <c r="DB63" s="69"/>
      <c r="DC63" s="69"/>
      <c r="DD63" s="69"/>
      <c r="DE63" s="69"/>
      <c r="DF63" s="69"/>
      <c r="DG63" s="69"/>
      <c r="DH63" s="69"/>
      <c r="DI63" s="69"/>
      <c r="DJ63" s="69"/>
      <c r="DK63" s="69"/>
      <c r="DL63" s="69"/>
      <c r="DM63" s="69"/>
      <c r="DN63" s="69"/>
      <c r="DO63" s="69"/>
      <c r="DP63" s="69"/>
      <c r="DQ63" s="69"/>
      <c r="DR63" s="69"/>
      <c r="DS63" s="69"/>
      <c r="DT63" s="69"/>
      <c r="DU63" s="69"/>
      <c r="DV63" s="69"/>
      <c r="DW63" s="69"/>
      <c r="DX63" s="69"/>
      <c r="DY63" s="69"/>
      <c r="DZ63" s="69"/>
      <c r="EA63" s="69"/>
      <c r="EB63" s="69"/>
      <c r="EC63" s="69"/>
      <c r="ED63" s="69"/>
      <c r="EE63" s="69"/>
      <c r="EF63" s="69"/>
      <c r="EG63" s="69"/>
      <c r="EH63" s="69"/>
      <c r="EI63" s="69"/>
      <c r="EJ63" s="69"/>
      <c r="EK63" s="69"/>
      <c r="EL63" s="69"/>
      <c r="EM63" s="69"/>
      <c r="EN63" s="69"/>
      <c r="EO63" s="69"/>
      <c r="EP63" s="69"/>
      <c r="EQ63" s="69"/>
      <c r="ER63" s="69"/>
      <c r="ES63" s="69"/>
      <c r="ET63" s="69"/>
      <c r="EU63" s="69"/>
      <c r="EV63" s="69"/>
      <c r="EW63" s="69"/>
      <c r="EX63" s="69"/>
      <c r="EY63" s="69"/>
      <c r="EZ63" s="69"/>
      <c r="FA63" s="69"/>
      <c r="FB63" s="69"/>
      <c r="FC63" s="69"/>
      <c r="FD63" s="69"/>
      <c r="FE63" s="69"/>
      <c r="FF63" s="69"/>
      <c r="FG63" s="69"/>
      <c r="FH63" s="69"/>
      <c r="FI63" s="69"/>
      <c r="FJ63" s="69"/>
      <c r="FK63" s="69"/>
      <c r="FL63" s="69"/>
      <c r="FM63" s="69"/>
      <c r="FN63" s="69"/>
      <c r="FO63" s="69"/>
      <c r="FP63" s="69"/>
      <c r="FQ63" s="69"/>
      <c r="FR63" s="69"/>
      <c r="FS63" s="69"/>
      <c r="FT63" s="69"/>
      <c r="FU63" s="69"/>
      <c r="FV63" s="69"/>
      <c r="FW63" s="69"/>
      <c r="FX63" s="69"/>
      <c r="FY63" s="69"/>
      <c r="FZ63" s="69"/>
      <c r="GA63" s="69"/>
      <c r="GB63" s="69"/>
      <c r="GC63" s="69"/>
      <c r="GD63" s="69"/>
      <c r="GE63" s="69"/>
      <c r="GF63" s="69"/>
      <c r="GG63" s="69"/>
      <c r="GH63" s="69"/>
      <c r="GI63" s="69"/>
      <c r="GJ63" s="69"/>
      <c r="GK63" s="69"/>
      <c r="GL63" s="69"/>
      <c r="GM63" s="69"/>
      <c r="GN63" s="69"/>
      <c r="GO63" s="69"/>
      <c r="GP63" s="69"/>
      <c r="GQ63" s="69"/>
      <c r="GR63" s="69"/>
      <c r="GS63" s="69"/>
      <c r="GT63" s="69"/>
      <c r="GU63" s="69"/>
      <c r="GV63" s="69"/>
      <c r="GW63" s="69"/>
      <c r="GX63" s="69"/>
      <c r="GY63" s="69"/>
      <c r="GZ63" s="69"/>
      <c r="HA63" s="69"/>
      <c r="HB63" s="69"/>
      <c r="HC63" s="69"/>
      <c r="HD63" s="69"/>
      <c r="HE63" s="69"/>
      <c r="HF63" s="69"/>
      <c r="HG63" s="69"/>
      <c r="HH63" s="69"/>
      <c r="HI63" s="69"/>
      <c r="HJ63" s="69"/>
      <c r="HK63" s="69"/>
      <c r="HL63" s="69"/>
      <c r="HM63" s="69"/>
      <c r="HN63" s="69"/>
      <c r="HO63" s="69"/>
      <c r="HP63" s="69"/>
      <c r="HQ63" s="69"/>
      <c r="HR63" s="69"/>
      <c r="HS63" s="69"/>
      <c r="HT63" s="69"/>
      <c r="HU63" s="69"/>
      <c r="HV63" s="69"/>
      <c r="HW63" s="69"/>
      <c r="HX63" s="69"/>
      <c r="HY63" s="69"/>
      <c r="HZ63" s="69"/>
      <c r="IA63" s="69"/>
      <c r="IB63" s="69"/>
      <c r="IC63" s="69"/>
      <c r="ID63" s="69"/>
      <c r="IE63" s="69"/>
      <c r="IF63" s="69"/>
      <c r="IG63" s="69"/>
      <c r="IH63" s="69"/>
      <c r="II63" s="69"/>
      <c r="IJ63" s="69"/>
      <c r="IK63" s="69"/>
      <c r="IL63" s="69"/>
      <c r="IM63" s="69"/>
      <c r="IN63" s="69"/>
      <c r="IO63" s="69"/>
      <c r="IP63" s="69"/>
      <c r="IQ63" s="69"/>
      <c r="IR63" s="69"/>
      <c r="IS63" s="69"/>
      <c r="IT63" s="69"/>
      <c r="IU63" s="69"/>
      <c r="IV63" s="69"/>
      <c r="IW63" s="69"/>
      <c r="IX63" s="69"/>
      <c r="IY63" s="69"/>
      <c r="IZ63" s="69"/>
      <c r="JA63" s="69"/>
      <c r="JB63" s="69"/>
      <c r="JC63" s="69"/>
      <c r="JD63" s="69"/>
      <c r="JE63" s="69"/>
      <c r="JF63" s="69"/>
      <c r="JG63" s="69"/>
      <c r="JH63" s="69"/>
      <c r="JI63" s="69"/>
      <c r="JJ63" s="69"/>
      <c r="JK63" s="69"/>
      <c r="JL63" s="69"/>
      <c r="JM63" s="69"/>
      <c r="JN63" s="69"/>
      <c r="JO63" s="69"/>
      <c r="JP63" s="69"/>
      <c r="JQ63" s="69"/>
      <c r="JR63" s="69"/>
      <c r="JS63" s="69"/>
      <c r="JT63" s="69"/>
      <c r="JU63" s="69"/>
      <c r="JV63" s="69"/>
      <c r="JW63" s="69"/>
      <c r="JX63" s="69"/>
      <c r="JY63" s="69"/>
      <c r="JZ63" s="69"/>
      <c r="KA63" s="69"/>
      <c r="KB63" s="69"/>
      <c r="KC63" s="69"/>
      <c r="KD63" s="69"/>
      <c r="KE63" s="69"/>
      <c r="KF63" s="69"/>
      <c r="KG63" s="69"/>
      <c r="KH63" s="69"/>
      <c r="KI63" s="69"/>
      <c r="KJ63" s="69"/>
      <c r="KK63" s="69"/>
      <c r="KL63" s="69"/>
      <c r="KM63" s="69"/>
      <c r="KN63" s="69"/>
      <c r="KO63" s="69"/>
      <c r="KP63" s="69"/>
      <c r="KQ63" s="69"/>
      <c r="KR63" s="69"/>
      <c r="KS63" s="69"/>
      <c r="KT63" s="69"/>
      <c r="KU63" s="69"/>
      <c r="KV63" s="69"/>
      <c r="KW63" s="69"/>
      <c r="KX63" s="69"/>
      <c r="KY63" s="69"/>
      <c r="KZ63" s="69"/>
      <c r="LA63" s="69"/>
      <c r="LB63" s="69"/>
      <c r="LC63" s="69"/>
      <c r="LD63" s="69"/>
      <c r="LE63" s="69"/>
      <c r="LF63" s="69"/>
      <c r="LG63" s="69"/>
      <c r="LH63" s="69"/>
      <c r="LI63" s="69"/>
      <c r="LJ63" s="69"/>
      <c r="LK63" s="69"/>
      <c r="LL63" s="69"/>
      <c r="LM63" s="69"/>
      <c r="LN63" s="69"/>
      <c r="LO63" s="69"/>
      <c r="LP63" s="69"/>
      <c r="LQ63" s="69"/>
      <c r="LR63" s="69"/>
      <c r="LS63" s="69"/>
      <c r="LT63" s="69"/>
      <c r="LU63" s="69"/>
      <c r="LV63" s="69"/>
      <c r="LW63" s="69"/>
      <c r="LX63" s="69"/>
      <c r="LY63" s="69"/>
      <c r="LZ63" s="69"/>
      <c r="MA63" s="69"/>
      <c r="MB63" s="69"/>
      <c r="MC63" s="69"/>
      <c r="MD63" s="69"/>
      <c r="ME63" s="69"/>
      <c r="MF63" s="69"/>
      <c r="MG63" s="69"/>
      <c r="MH63" s="69"/>
      <c r="MI63" s="69"/>
      <c r="MJ63" s="69"/>
      <c r="MK63" s="69"/>
      <c r="ML63" s="69"/>
      <c r="MM63" s="69"/>
      <c r="MN63" s="69"/>
      <c r="MO63" s="69"/>
      <c r="MP63" s="69"/>
      <c r="MQ63" s="69"/>
      <c r="MR63" s="69"/>
      <c r="MS63" s="69"/>
      <c r="MT63" s="69"/>
      <c r="MU63" s="69"/>
      <c r="MV63" s="69"/>
      <c r="MW63" s="69"/>
      <c r="MX63" s="69"/>
      <c r="MY63" s="69"/>
      <c r="MZ63" s="69"/>
      <c r="NA63" s="69"/>
      <c r="NB63" s="69"/>
      <c r="NC63" s="69"/>
      <c r="ND63" s="69"/>
      <c r="NE63" s="69"/>
      <c r="NF63" s="69"/>
      <c r="NG63" s="69"/>
      <c r="NH63" s="69"/>
      <c r="NI63" s="69"/>
      <c r="NJ63" s="69"/>
      <c r="NK63" s="69"/>
      <c r="NL63" s="69"/>
      <c r="NM63" s="69"/>
      <c r="NN63" s="69"/>
      <c r="NO63" s="69"/>
      <c r="NP63" s="69"/>
      <c r="NQ63" s="69"/>
      <c r="NR63" s="69"/>
      <c r="NS63" s="69"/>
      <c r="NT63" s="69"/>
      <c r="NU63" s="69"/>
      <c r="NV63" s="69"/>
      <c r="NW63" s="69"/>
      <c r="NX63" s="69"/>
      <c r="NY63" s="69"/>
      <c r="NZ63" s="69"/>
      <c r="OA63" s="69"/>
      <c r="OB63" s="69"/>
      <c r="OC63" s="69"/>
      <c r="OD63" s="69"/>
      <c r="OE63" s="69"/>
      <c r="OF63" s="69"/>
      <c r="OG63" s="69"/>
      <c r="OH63" s="69"/>
      <c r="OI63" s="69"/>
      <c r="OJ63" s="69"/>
      <c r="OK63" s="69"/>
      <c r="OL63" s="69"/>
      <c r="OM63" s="69"/>
      <c r="ON63" s="69"/>
      <c r="OO63" s="69"/>
      <c r="OP63" s="69"/>
      <c r="OQ63" s="69"/>
      <c r="OR63" s="69"/>
      <c r="OS63" s="69"/>
      <c r="OT63" s="69"/>
      <c r="OU63" s="69"/>
      <c r="OV63" s="69"/>
      <c r="OW63" s="69"/>
      <c r="OX63" s="69"/>
      <c r="OY63" s="69"/>
      <c r="OZ63" s="69"/>
      <c r="PA63" s="69"/>
      <c r="PB63" s="69"/>
      <c r="PC63" s="69"/>
      <c r="PD63" s="69"/>
      <c r="PE63" s="69"/>
      <c r="PF63" s="69"/>
      <c r="PG63" s="69"/>
      <c r="PH63" s="69"/>
      <c r="PI63" s="69"/>
      <c r="PJ63" s="69"/>
      <c r="PK63" s="69"/>
      <c r="PL63" s="69"/>
      <c r="PM63" s="69"/>
      <c r="PN63" s="69"/>
      <c r="PO63" s="69"/>
      <c r="PP63" s="69"/>
      <c r="PQ63" s="69"/>
      <c r="PR63" s="69"/>
      <c r="PS63" s="69"/>
      <c r="PT63" s="69"/>
      <c r="PU63" s="69"/>
      <c r="PV63" s="69"/>
      <c r="PW63" s="69"/>
      <c r="PX63" s="69"/>
      <c r="PY63" s="69"/>
      <c r="PZ63" s="69"/>
      <c r="QA63" s="69"/>
      <c r="QB63" s="69"/>
      <c r="QC63" s="69"/>
      <c r="QD63" s="69"/>
      <c r="QE63" s="69"/>
      <c r="QF63" s="69"/>
      <c r="QG63" s="69"/>
      <c r="QH63" s="69"/>
      <c r="QI63" s="69"/>
      <c r="QJ63" s="69"/>
      <c r="QK63" s="69"/>
      <c r="QL63" s="69"/>
      <c r="QM63" s="69"/>
      <c r="QN63" s="69"/>
      <c r="QO63" s="69"/>
      <c r="QP63" s="69"/>
      <c r="QQ63" s="69"/>
      <c r="QR63" s="69"/>
      <c r="QS63" s="69"/>
      <c r="QT63" s="69"/>
      <c r="QU63" s="69"/>
      <c r="QV63" s="69"/>
      <c r="QW63" s="69"/>
      <c r="QX63" s="69"/>
      <c r="QY63" s="69"/>
      <c r="QZ63" s="69"/>
      <c r="RA63" s="69"/>
      <c r="RB63" s="69"/>
      <c r="RC63" s="69"/>
      <c r="RD63" s="69"/>
      <c r="RE63" s="69"/>
      <c r="RF63" s="69"/>
      <c r="RG63" s="69"/>
      <c r="RH63" s="69"/>
      <c r="RI63" s="69"/>
      <c r="RJ63" s="69"/>
      <c r="RK63" s="69"/>
      <c r="RL63" s="69"/>
      <c r="RM63" s="69"/>
      <c r="RN63" s="69"/>
      <c r="RO63" s="69"/>
      <c r="RP63" s="69"/>
      <c r="RQ63" s="69"/>
      <c r="RR63" s="69"/>
      <c r="RS63" s="69"/>
      <c r="RT63" s="69"/>
      <c r="RU63" s="69"/>
      <c r="RV63" s="69"/>
      <c r="RW63" s="69"/>
      <c r="RX63" s="69"/>
      <c r="RY63" s="69"/>
      <c r="RZ63" s="69"/>
      <c r="SA63" s="69"/>
      <c r="SB63" s="69"/>
      <c r="SC63" s="69"/>
      <c r="SD63" s="69"/>
      <c r="SE63" s="69"/>
      <c r="SF63" s="69"/>
      <c r="SG63" s="69"/>
      <c r="SH63" s="69"/>
      <c r="SI63" s="69"/>
      <c r="SJ63" s="69"/>
      <c r="SK63" s="69"/>
      <c r="SL63" s="69"/>
      <c r="SM63" s="69"/>
      <c r="SN63" s="69"/>
      <c r="SO63" s="69"/>
      <c r="SP63" s="69"/>
      <c r="SQ63" s="69"/>
      <c r="SR63" s="69"/>
      <c r="SS63" s="69"/>
      <c r="ST63" s="69"/>
      <c r="SU63" s="69"/>
      <c r="SV63" s="69"/>
      <c r="SW63" s="69"/>
      <c r="SX63" s="69"/>
      <c r="SY63" s="69"/>
      <c r="SZ63" s="69"/>
      <c r="TA63" s="69"/>
      <c r="TB63" s="69"/>
      <c r="TC63" s="69"/>
      <c r="TD63" s="69"/>
      <c r="TE63" s="69"/>
      <c r="TF63" s="69"/>
      <c r="TG63" s="69"/>
      <c r="TH63" s="69"/>
      <c r="TI63" s="69"/>
      <c r="TJ63" s="69"/>
      <c r="TK63" s="69"/>
      <c r="TL63" s="69"/>
      <c r="TM63" s="69"/>
      <c r="TN63" s="69"/>
      <c r="TO63" s="69"/>
      <c r="TP63" s="69"/>
      <c r="TQ63" s="69"/>
      <c r="TR63" s="69"/>
      <c r="TS63" s="69"/>
      <c r="TT63" s="69"/>
      <c r="TU63" s="69"/>
      <c r="TV63" s="69"/>
      <c r="TW63" s="69"/>
      <c r="TX63" s="69"/>
      <c r="TY63" s="69"/>
      <c r="TZ63" s="69"/>
      <c r="UA63" s="69"/>
      <c r="UB63" s="69"/>
      <c r="UC63" s="69"/>
      <c r="UD63" s="69"/>
      <c r="UE63" s="69"/>
      <c r="UF63" s="69"/>
      <c r="UG63" s="69"/>
      <c r="UH63" s="69"/>
      <c r="UI63" s="69"/>
      <c r="UJ63" s="69"/>
      <c r="UK63" s="69"/>
      <c r="UL63" s="69"/>
      <c r="UM63" s="69"/>
      <c r="UN63" s="69"/>
      <c r="UO63" s="69"/>
      <c r="UP63" s="69"/>
      <c r="UQ63" s="69"/>
      <c r="UR63" s="69"/>
      <c r="US63" s="69"/>
      <c r="UT63" s="69"/>
      <c r="UU63" s="69"/>
      <c r="UV63" s="69"/>
      <c r="UW63" s="69"/>
      <c r="UX63" s="69"/>
      <c r="UY63" s="69"/>
      <c r="UZ63" s="69"/>
      <c r="VA63" s="69"/>
      <c r="VB63" s="69"/>
      <c r="VC63" s="69"/>
      <c r="VD63" s="69"/>
      <c r="VE63" s="69"/>
      <c r="VF63" s="69"/>
      <c r="VG63" s="69"/>
      <c r="VH63" s="69"/>
      <c r="VI63" s="69"/>
      <c r="VJ63" s="69"/>
      <c r="VK63" s="69"/>
      <c r="VL63" s="69"/>
      <c r="VM63" s="69"/>
      <c r="VN63" s="69"/>
      <c r="VO63" s="69"/>
      <c r="VP63" s="69"/>
      <c r="VQ63" s="69"/>
      <c r="VR63" s="69"/>
      <c r="VS63" s="69"/>
      <c r="VT63" s="69"/>
      <c r="VU63" s="69"/>
      <c r="VV63" s="69"/>
      <c r="VW63" s="69"/>
      <c r="VX63" s="69"/>
      <c r="VY63" s="69"/>
      <c r="VZ63" s="69"/>
      <c r="WA63" s="69"/>
      <c r="WB63" s="69"/>
      <c r="WC63" s="69"/>
      <c r="WD63" s="69"/>
      <c r="WE63" s="69"/>
      <c r="WF63" s="69"/>
      <c r="WG63" s="69"/>
      <c r="WH63" s="69"/>
      <c r="WI63" s="69"/>
      <c r="WJ63" s="69"/>
      <c r="WK63" s="69"/>
      <c r="WL63" s="69"/>
      <c r="WM63" s="69"/>
      <c r="WN63" s="69"/>
      <c r="WO63" s="69"/>
      <c r="WP63" s="69"/>
      <c r="WQ63" s="69"/>
      <c r="WR63" s="69"/>
      <c r="WS63" s="69"/>
      <c r="WT63" s="69"/>
      <c r="WU63" s="69"/>
      <c r="WV63" s="69"/>
      <c r="WW63" s="69"/>
      <c r="WX63" s="69"/>
      <c r="WY63" s="69"/>
      <c r="WZ63" s="69"/>
      <c r="XA63" s="69"/>
      <c r="XB63" s="69"/>
      <c r="XC63" s="69"/>
      <c r="XD63" s="69"/>
      <c r="XE63" s="69"/>
      <c r="XF63" s="69"/>
      <c r="XG63" s="69"/>
      <c r="XH63" s="69"/>
      <c r="XI63" s="69"/>
      <c r="XJ63" s="69"/>
      <c r="XK63" s="69"/>
      <c r="XL63" s="69"/>
      <c r="XM63" s="69"/>
      <c r="XN63" s="69"/>
      <c r="XO63" s="69"/>
      <c r="XP63" s="69"/>
      <c r="XQ63" s="69"/>
      <c r="XR63" s="69"/>
      <c r="XS63" s="69"/>
      <c r="XT63" s="69"/>
      <c r="XU63" s="69"/>
      <c r="XV63" s="69"/>
      <c r="XW63" s="69"/>
      <c r="XX63" s="69"/>
      <c r="XY63" s="69"/>
      <c r="XZ63" s="69"/>
      <c r="YA63" s="69"/>
      <c r="YB63" s="69"/>
      <c r="YC63" s="69"/>
      <c r="YD63" s="69"/>
      <c r="YE63" s="69"/>
      <c r="YF63" s="69"/>
      <c r="YG63" s="69"/>
      <c r="YH63" s="69"/>
      <c r="YI63" s="69"/>
      <c r="YJ63" s="69"/>
      <c r="YK63" s="69"/>
      <c r="YL63" s="69"/>
      <c r="YM63" s="69"/>
      <c r="YN63" s="69"/>
      <c r="YO63" s="69"/>
      <c r="YP63" s="69"/>
      <c r="YQ63" s="69"/>
      <c r="YR63" s="69"/>
      <c r="YS63" s="69"/>
      <c r="YT63" s="69"/>
      <c r="YU63" s="69"/>
      <c r="YV63" s="69"/>
      <c r="YW63" s="69"/>
      <c r="YX63" s="69"/>
      <c r="YY63" s="69"/>
      <c r="YZ63" s="69"/>
      <c r="ZA63" s="69"/>
      <c r="ZB63" s="69"/>
      <c r="ZC63" s="69"/>
      <c r="ZD63" s="69"/>
      <c r="ZE63" s="69"/>
      <c r="ZF63" s="69"/>
      <c r="ZG63" s="69"/>
      <c r="ZH63" s="69"/>
      <c r="ZI63" s="69"/>
      <c r="ZJ63" s="69"/>
      <c r="ZK63" s="69"/>
      <c r="ZL63" s="69"/>
      <c r="ZM63" s="69"/>
      <c r="ZN63" s="69"/>
      <c r="ZO63" s="69"/>
      <c r="ZP63" s="69"/>
      <c r="ZQ63" s="69"/>
      <c r="ZR63" s="69"/>
      <c r="ZS63" s="69"/>
      <c r="ZT63" s="69"/>
      <c r="ZU63" s="69"/>
      <c r="ZV63" s="69"/>
      <c r="ZW63" s="69"/>
      <c r="ZX63" s="69"/>
      <c r="ZY63" s="69"/>
      <c r="ZZ63" s="69"/>
      <c r="AAA63" s="69"/>
      <c r="AAB63" s="69"/>
      <c r="AAC63" s="69"/>
      <c r="AAD63" s="69"/>
      <c r="AAE63" s="69"/>
      <c r="AAF63" s="69"/>
      <c r="AAG63" s="69"/>
      <c r="AAH63" s="69"/>
      <c r="AAI63" s="69"/>
      <c r="AAJ63" s="69"/>
      <c r="AAK63" s="69"/>
      <c r="AAL63" s="69"/>
      <c r="AAM63" s="69"/>
      <c r="AAN63" s="69"/>
      <c r="AAO63" s="69"/>
      <c r="AAP63" s="69"/>
      <c r="AAQ63" s="69"/>
      <c r="AAR63" s="69"/>
      <c r="AAS63" s="69"/>
      <c r="AAT63" s="69"/>
      <c r="AAU63" s="69"/>
      <c r="AAV63" s="69"/>
      <c r="AAW63" s="69"/>
      <c r="AAX63" s="69"/>
      <c r="AAY63" s="69"/>
      <c r="AAZ63" s="69"/>
      <c r="ABA63" s="69"/>
      <c r="ABB63" s="69"/>
      <c r="ABC63" s="69"/>
      <c r="ABD63" s="69"/>
      <c r="ABE63" s="69"/>
      <c r="ABF63" s="69"/>
      <c r="ABG63" s="69"/>
      <c r="ABH63" s="69"/>
      <c r="ABI63" s="69"/>
      <c r="ABJ63" s="69"/>
      <c r="ABK63" s="69"/>
      <c r="ABL63" s="69"/>
      <c r="ABM63" s="69"/>
      <c r="ABN63" s="69"/>
      <c r="ABO63" s="69"/>
      <c r="ABP63" s="69"/>
      <c r="ABQ63" s="69"/>
      <c r="ABR63" s="69"/>
      <c r="ABS63" s="69"/>
      <c r="ABT63" s="69"/>
      <c r="ABU63" s="69"/>
      <c r="ABV63" s="69"/>
      <c r="ABW63" s="69"/>
      <c r="ABX63" s="69"/>
      <c r="ABY63" s="69"/>
      <c r="ABZ63" s="69"/>
      <c r="ACA63" s="69"/>
      <c r="ACB63" s="69"/>
      <c r="ACC63" s="69"/>
      <c r="ACD63" s="69"/>
      <c r="ACE63" s="69"/>
      <c r="ACF63" s="69"/>
      <c r="ACG63" s="69"/>
      <c r="ACH63" s="69"/>
      <c r="ACI63" s="69"/>
      <c r="ACJ63" s="69"/>
      <c r="ACK63" s="69"/>
      <c r="ACL63" s="69"/>
      <c r="ACM63" s="69"/>
      <c r="ACN63" s="69"/>
      <c r="ACO63" s="69"/>
      <c r="ACP63" s="69"/>
      <c r="ACQ63" s="69"/>
      <c r="ACR63" s="69"/>
      <c r="ACS63" s="69"/>
      <c r="ACT63" s="69"/>
      <c r="ACU63" s="69"/>
      <c r="ACV63" s="69"/>
      <c r="ACW63" s="69"/>
      <c r="ACX63" s="69"/>
      <c r="ACY63" s="69"/>
      <c r="ACZ63" s="69"/>
      <c r="ADA63" s="69"/>
      <c r="ADB63" s="69"/>
      <c r="ADC63" s="69"/>
      <c r="ADD63" s="69"/>
      <c r="ADE63" s="69"/>
      <c r="ADF63" s="69"/>
      <c r="ADG63" s="69"/>
      <c r="ADH63" s="69"/>
      <c r="ADI63" s="69"/>
      <c r="ADJ63" s="69"/>
      <c r="ADK63" s="69"/>
      <c r="ADL63" s="69"/>
      <c r="ADM63" s="69"/>
      <c r="ADN63" s="69"/>
      <c r="ADO63" s="69"/>
      <c r="ADP63" s="69"/>
      <c r="ADQ63" s="69"/>
      <c r="ADR63" s="69"/>
      <c r="ADS63" s="69"/>
      <c r="ADT63" s="69"/>
      <c r="ADU63" s="69"/>
      <c r="ADV63" s="69"/>
      <c r="ADW63" s="69"/>
      <c r="ADX63" s="69"/>
      <c r="ADY63" s="69"/>
      <c r="ADZ63" s="69"/>
      <c r="AEA63" s="69"/>
      <c r="AEB63" s="69"/>
      <c r="AEC63" s="69"/>
      <c r="AED63" s="69"/>
      <c r="AEE63" s="69"/>
      <c r="AEF63" s="69"/>
      <c r="AEG63" s="69"/>
      <c r="AEH63" s="69"/>
      <c r="AEI63" s="69"/>
      <c r="AEJ63" s="69"/>
      <c r="AEK63" s="69"/>
      <c r="AEL63" s="69"/>
      <c r="AEM63" s="69"/>
      <c r="AEN63" s="69"/>
      <c r="AEO63" s="69"/>
      <c r="AEP63" s="69"/>
      <c r="AEQ63" s="69"/>
      <c r="AER63" s="69"/>
      <c r="AES63" s="69"/>
      <c r="AET63" s="69"/>
      <c r="AEU63" s="69"/>
      <c r="AEV63" s="69"/>
      <c r="AEW63" s="69"/>
      <c r="AEX63" s="69"/>
      <c r="AEY63" s="69"/>
      <c r="AEZ63" s="69"/>
      <c r="AFA63" s="69"/>
      <c r="AFB63" s="69"/>
      <c r="AFC63" s="69"/>
      <c r="AFD63" s="69"/>
      <c r="AFE63" s="69"/>
      <c r="AFF63" s="69"/>
      <c r="AFG63" s="69"/>
      <c r="AFH63" s="69"/>
      <c r="AFI63" s="69"/>
      <c r="AFJ63" s="69"/>
      <c r="AFK63" s="69"/>
      <c r="AFL63" s="69"/>
      <c r="AFM63" s="69"/>
      <c r="AFN63" s="69"/>
      <c r="AFO63" s="69"/>
      <c r="AFP63" s="69"/>
      <c r="AFQ63" s="69"/>
      <c r="AFR63" s="69"/>
      <c r="AFS63" s="69"/>
      <c r="AFT63" s="69"/>
      <c r="AFU63" s="69"/>
      <c r="AFV63" s="69"/>
      <c r="AFW63" s="69"/>
      <c r="AFX63" s="69"/>
      <c r="AFY63" s="69"/>
      <c r="AFZ63" s="69"/>
      <c r="AGA63" s="69"/>
      <c r="AGB63" s="69"/>
      <c r="AGC63" s="69"/>
      <c r="AGD63" s="69"/>
      <c r="AGE63" s="69"/>
      <c r="AGF63" s="69"/>
      <c r="AGG63" s="69"/>
      <c r="AGH63" s="69"/>
      <c r="AGI63" s="69"/>
      <c r="AGJ63" s="69"/>
      <c r="AGK63" s="69"/>
      <c r="AGL63" s="69"/>
      <c r="AGM63" s="69"/>
      <c r="AGN63" s="69"/>
      <c r="AGO63" s="69"/>
      <c r="AGP63" s="69"/>
      <c r="AGQ63" s="69"/>
      <c r="AGR63" s="69"/>
      <c r="AGS63" s="69"/>
      <c r="AGT63" s="69"/>
      <c r="AGU63" s="69"/>
      <c r="AGV63" s="69"/>
      <c r="AGW63" s="69"/>
      <c r="AGX63" s="69"/>
      <c r="AGY63" s="69"/>
      <c r="AGZ63" s="69"/>
      <c r="AHA63" s="69"/>
      <c r="AHB63" s="69"/>
      <c r="AHC63" s="69"/>
      <c r="AHD63" s="69"/>
      <c r="AHE63" s="69"/>
      <c r="AHF63" s="69"/>
      <c r="AHG63" s="69"/>
      <c r="AHH63" s="69"/>
      <c r="AHI63" s="69"/>
      <c r="AHJ63" s="69"/>
      <c r="AHK63" s="69"/>
      <c r="AHL63" s="69"/>
      <c r="AHM63" s="69"/>
      <c r="AHN63" s="69"/>
      <c r="AHO63" s="69"/>
      <c r="AHP63" s="69"/>
      <c r="AHQ63" s="69"/>
      <c r="AHR63" s="69"/>
      <c r="AHS63" s="69"/>
      <c r="AHT63" s="69"/>
      <c r="AHU63" s="69"/>
      <c r="AHV63" s="69"/>
      <c r="AHW63" s="69"/>
      <c r="AHX63" s="69"/>
      <c r="AHY63" s="69"/>
      <c r="AHZ63" s="69"/>
      <c r="AIA63" s="69"/>
      <c r="AIB63" s="69"/>
      <c r="AIC63" s="69"/>
      <c r="AID63" s="69"/>
      <c r="AIE63" s="69"/>
      <c r="AIF63" s="69"/>
      <c r="AIG63" s="69"/>
      <c r="AIH63" s="69"/>
      <c r="AII63" s="69"/>
      <c r="AIJ63" s="69"/>
      <c r="AIK63" s="69"/>
      <c r="AIL63" s="69"/>
      <c r="AIM63" s="69"/>
      <c r="AIN63" s="69"/>
      <c r="AIO63" s="69"/>
      <c r="AIP63" s="69"/>
      <c r="AIQ63" s="69"/>
      <c r="AIR63" s="69"/>
      <c r="AIS63" s="69"/>
      <c r="AIT63" s="69"/>
      <c r="AIU63" s="69"/>
      <c r="AIV63" s="69"/>
      <c r="AIW63" s="69"/>
      <c r="AIX63" s="69"/>
      <c r="AIY63" s="69"/>
      <c r="AIZ63" s="69"/>
      <c r="AJA63" s="69"/>
      <c r="AJB63" s="69"/>
      <c r="AJC63" s="69"/>
      <c r="AJD63" s="69"/>
      <c r="AJE63" s="69"/>
      <c r="AJF63" s="69"/>
      <c r="AJG63" s="69"/>
      <c r="AJH63" s="69"/>
      <c r="AJI63" s="69"/>
      <c r="AJJ63" s="69"/>
      <c r="AJK63" s="69"/>
      <c r="AJL63" s="69"/>
      <c r="AJM63" s="69"/>
      <c r="AJN63" s="69"/>
      <c r="AJO63" s="69"/>
      <c r="AJP63" s="69"/>
      <c r="AJQ63" s="69"/>
      <c r="AJR63" s="69"/>
      <c r="AJS63" s="69"/>
      <c r="AJT63" s="69"/>
      <c r="AJU63" s="69"/>
      <c r="AJV63" s="69"/>
      <c r="AJW63" s="69"/>
      <c r="AJX63" s="69"/>
      <c r="AJY63" s="69"/>
      <c r="AJZ63" s="69"/>
      <c r="AKA63" s="69"/>
      <c r="AKB63" s="69"/>
      <c r="AKC63" s="69"/>
      <c r="AKD63" s="69"/>
      <c r="AKE63" s="69"/>
      <c r="AKF63" s="69"/>
      <c r="AKG63" s="69"/>
      <c r="AKH63" s="69"/>
      <c r="AKI63" s="69"/>
      <c r="AKJ63" s="69"/>
      <c r="AKK63" s="69"/>
      <c r="AKL63" s="69"/>
      <c r="AKM63" s="69"/>
      <c r="AKN63" s="69"/>
      <c r="AKO63" s="69"/>
      <c r="AKP63" s="69"/>
      <c r="AKQ63" s="69"/>
      <c r="AKR63" s="69"/>
      <c r="AKS63" s="69"/>
      <c r="AKT63" s="69"/>
      <c r="AKU63" s="69"/>
      <c r="AKV63" s="69"/>
      <c r="AKW63" s="69"/>
      <c r="AKX63" s="69"/>
      <c r="AKY63" s="69"/>
      <c r="AKZ63" s="69"/>
      <c r="ALA63" s="69"/>
      <c r="ALB63" s="69"/>
      <c r="ALC63" s="69"/>
      <c r="ALD63" s="69"/>
      <c r="ALE63" s="69"/>
      <c r="ALF63" s="69"/>
      <c r="ALG63" s="69"/>
      <c r="ALH63" s="69"/>
      <c r="ALI63" s="69"/>
      <c r="ALJ63" s="69"/>
      <c r="ALK63" s="69"/>
      <c r="ALL63" s="69"/>
      <c r="ALM63" s="69"/>
      <c r="ALN63" s="69"/>
      <c r="ALO63" s="69"/>
      <c r="ALP63" s="69"/>
      <c r="ALQ63" s="69"/>
      <c r="ALR63" s="69"/>
      <c r="ALS63" s="69"/>
      <c r="ALT63" s="69"/>
      <c r="ALU63" s="69"/>
      <c r="ALV63" s="69"/>
      <c r="ALW63" s="69"/>
      <c r="ALX63" s="69"/>
      <c r="ALY63" s="69"/>
      <c r="ALZ63" s="69"/>
      <c r="AMA63" s="69"/>
      <c r="AMB63" s="69"/>
      <c r="AMC63" s="69"/>
      <c r="AMD63" s="69"/>
      <c r="AME63" s="69"/>
      <c r="AMF63" s="69"/>
      <c r="AMG63" s="69"/>
      <c r="AMH63" s="69"/>
      <c r="AMI63" s="69"/>
      <c r="AMJ63" s="69"/>
      <c r="AMK63" s="69"/>
      <c r="AML63" s="69"/>
      <c r="AMM63" s="69"/>
      <c r="AMN63" s="69"/>
      <c r="AMO63" s="69"/>
      <c r="AMP63" s="69"/>
      <c r="AMQ63" s="69"/>
      <c r="AMR63" s="69"/>
      <c r="AMS63" s="69"/>
      <c r="AMT63" s="69"/>
      <c r="AMU63" s="69"/>
      <c r="AMV63" s="69"/>
      <c r="AMW63" s="69"/>
      <c r="AMX63" s="69"/>
      <c r="AMY63" s="69"/>
      <c r="AMZ63" s="69"/>
      <c r="ANA63" s="69"/>
      <c r="ANB63" s="69"/>
      <c r="ANC63" s="69"/>
      <c r="AND63" s="69"/>
      <c r="ANE63" s="69"/>
      <c r="ANF63" s="69"/>
      <c r="ANG63" s="69"/>
      <c r="ANH63" s="69"/>
      <c r="ANI63" s="69"/>
      <c r="ANJ63" s="69"/>
      <c r="ANK63" s="69"/>
      <c r="ANL63" s="69"/>
      <c r="ANM63" s="69"/>
      <c r="ANN63" s="69"/>
      <c r="ANO63" s="69"/>
      <c r="ANP63" s="69"/>
      <c r="ANQ63" s="69"/>
      <c r="ANR63" s="69"/>
      <c r="ANS63" s="69"/>
      <c r="ANT63" s="69"/>
      <c r="ANU63" s="69"/>
      <c r="ANV63" s="69"/>
      <c r="ANW63" s="69"/>
      <c r="ANX63" s="69"/>
      <c r="ANY63" s="69"/>
      <c r="ANZ63" s="69"/>
      <c r="AOA63" s="69"/>
      <c r="AOB63" s="69"/>
      <c r="AOC63" s="69"/>
      <c r="AOD63" s="69"/>
      <c r="AOE63" s="69"/>
      <c r="AOF63" s="69"/>
      <c r="AOG63" s="69"/>
      <c r="AOH63" s="69"/>
      <c r="AOI63" s="69"/>
      <c r="AOJ63" s="69"/>
      <c r="AOK63" s="69"/>
      <c r="AOL63" s="69"/>
      <c r="AOM63" s="69"/>
      <c r="AON63" s="69"/>
      <c r="AOO63" s="69"/>
      <c r="AOP63" s="69"/>
      <c r="AOQ63" s="69"/>
      <c r="AOR63" s="69"/>
      <c r="AOS63" s="69"/>
      <c r="AOT63" s="69"/>
      <c r="AOU63" s="69"/>
      <c r="AOV63" s="69"/>
      <c r="AOW63" s="69"/>
      <c r="AOX63" s="69"/>
      <c r="AOY63" s="69"/>
      <c r="AOZ63" s="69"/>
      <c r="APA63" s="69"/>
      <c r="APB63" s="69"/>
      <c r="APC63" s="69"/>
      <c r="APD63" s="69"/>
      <c r="APE63" s="69"/>
      <c r="APF63" s="69"/>
      <c r="APG63" s="69"/>
      <c r="APH63" s="69"/>
      <c r="API63" s="69"/>
      <c r="APJ63" s="69"/>
      <c r="APK63" s="69"/>
      <c r="APL63" s="69"/>
      <c r="APM63" s="69"/>
      <c r="APN63" s="69"/>
      <c r="APO63" s="69"/>
      <c r="APP63" s="69"/>
      <c r="APQ63" s="69"/>
      <c r="APR63" s="69"/>
      <c r="APS63" s="69"/>
      <c r="APT63" s="69"/>
      <c r="APU63" s="69"/>
      <c r="APV63" s="69"/>
      <c r="APW63" s="69"/>
      <c r="APX63" s="69"/>
      <c r="APY63" s="69"/>
      <c r="APZ63" s="69"/>
      <c r="AQA63" s="69"/>
      <c r="AQB63" s="69"/>
      <c r="AQC63" s="69"/>
      <c r="AQD63" s="69"/>
      <c r="AQE63" s="69"/>
      <c r="AQF63" s="69"/>
      <c r="AQG63" s="69"/>
      <c r="AQH63" s="69"/>
      <c r="AQI63" s="69"/>
      <c r="AQJ63" s="69"/>
      <c r="AQK63" s="69"/>
      <c r="AQL63" s="69"/>
      <c r="AQM63" s="69"/>
      <c r="AQN63" s="69"/>
      <c r="AQO63" s="69"/>
      <c r="AQP63" s="69"/>
      <c r="AQQ63" s="69"/>
      <c r="AQR63" s="69"/>
      <c r="AQS63" s="69"/>
      <c r="AQT63" s="69"/>
      <c r="AQU63" s="69"/>
      <c r="AQV63" s="69"/>
      <c r="AQW63" s="69"/>
      <c r="AQX63" s="69"/>
      <c r="AQY63" s="69"/>
      <c r="AQZ63" s="69"/>
      <c r="ARA63" s="69"/>
      <c r="ARB63" s="69"/>
      <c r="ARC63" s="69"/>
      <c r="ARD63" s="69"/>
      <c r="ARE63" s="69"/>
      <c r="ARF63" s="69"/>
      <c r="ARG63" s="69"/>
      <c r="ARH63" s="69"/>
      <c r="ARI63" s="69"/>
      <c r="ARJ63" s="69"/>
      <c r="ARK63" s="69"/>
      <c r="ARL63" s="69"/>
      <c r="ARM63" s="69"/>
      <c r="ARN63" s="69"/>
      <c r="ARO63" s="69"/>
      <c r="ARP63" s="69"/>
      <c r="ARQ63" s="69"/>
      <c r="ARR63" s="69"/>
      <c r="ARS63" s="69"/>
      <c r="ART63" s="69"/>
      <c r="ARU63" s="69"/>
      <c r="ARV63" s="69"/>
      <c r="ARW63" s="69"/>
      <c r="ARX63" s="69"/>
      <c r="ARY63" s="69"/>
      <c r="ARZ63" s="69"/>
      <c r="ASA63" s="69"/>
      <c r="ASB63" s="69"/>
      <c r="ASC63" s="69"/>
      <c r="ASD63" s="69"/>
      <c r="ASE63" s="69"/>
      <c r="ASF63" s="69"/>
      <c r="ASG63" s="69"/>
      <c r="ASH63" s="69"/>
      <c r="ASI63" s="69"/>
      <c r="ASJ63" s="69"/>
      <c r="ASK63" s="69"/>
      <c r="ASL63" s="69"/>
      <c r="ASM63" s="69"/>
      <c r="ASN63" s="69"/>
      <c r="ASO63" s="69"/>
      <c r="ASP63" s="69"/>
      <c r="ASQ63" s="69"/>
      <c r="ASR63" s="69"/>
      <c r="ASS63" s="69"/>
      <c r="AST63" s="69"/>
      <c r="ASU63" s="69"/>
      <c r="ASV63" s="69"/>
      <c r="ASW63" s="69"/>
      <c r="ASX63" s="69"/>
      <c r="ASY63" s="69"/>
      <c r="ASZ63" s="69"/>
      <c r="ATA63" s="69"/>
      <c r="ATB63" s="69"/>
      <c r="ATC63" s="69"/>
      <c r="ATD63" s="69"/>
      <c r="ATE63" s="69"/>
      <c r="ATF63" s="69"/>
      <c r="ATG63" s="69"/>
      <c r="ATH63" s="69"/>
      <c r="ATI63" s="69"/>
      <c r="ATJ63" s="69"/>
      <c r="ATK63" s="69"/>
      <c r="ATL63" s="69"/>
      <c r="ATM63" s="69"/>
      <c r="ATN63" s="69"/>
      <c r="ATO63" s="69"/>
      <c r="ATP63" s="69"/>
      <c r="ATQ63" s="69"/>
      <c r="ATR63" s="69"/>
      <c r="ATS63" s="69"/>
      <c r="ATT63" s="69"/>
      <c r="ATU63" s="69"/>
      <c r="ATV63" s="69"/>
      <c r="ATW63" s="69"/>
      <c r="ATX63" s="69"/>
      <c r="ATY63" s="69"/>
      <c r="ATZ63" s="69"/>
      <c r="AUA63" s="69"/>
      <c r="AUB63" s="69"/>
      <c r="AUC63" s="69"/>
      <c r="AUD63" s="69"/>
      <c r="AUE63" s="69"/>
      <c r="AUF63" s="69"/>
      <c r="AUG63" s="69"/>
      <c r="AUH63" s="69"/>
      <c r="AUI63" s="69"/>
      <c r="AUJ63" s="69"/>
      <c r="AUK63" s="69"/>
      <c r="AUL63" s="69"/>
      <c r="AUM63" s="69"/>
      <c r="AUN63" s="69"/>
      <c r="AUO63" s="69"/>
      <c r="AUP63" s="69"/>
      <c r="AUQ63" s="69"/>
      <c r="AUR63" s="69"/>
      <c r="AUS63" s="69"/>
      <c r="AUT63" s="69"/>
      <c r="AUU63" s="69"/>
      <c r="AUV63" s="69"/>
      <c r="AUW63" s="69"/>
      <c r="AUX63" s="69"/>
      <c r="AUY63" s="69"/>
      <c r="AUZ63" s="69"/>
      <c r="AVA63" s="69"/>
      <c r="AVB63" s="69"/>
      <c r="AVC63" s="69"/>
      <c r="AVD63" s="69"/>
      <c r="AVE63" s="69"/>
      <c r="AVF63" s="69"/>
      <c r="AVG63" s="69"/>
      <c r="AVH63" s="69"/>
      <c r="AVI63" s="69"/>
      <c r="AVJ63" s="69"/>
      <c r="AVK63" s="69"/>
      <c r="AVL63" s="69"/>
      <c r="AVM63" s="69"/>
      <c r="AVN63" s="69"/>
      <c r="AVO63" s="69"/>
      <c r="AVP63" s="69"/>
      <c r="AVQ63" s="69"/>
      <c r="AVR63" s="69"/>
      <c r="AVS63" s="69"/>
      <c r="AVT63" s="69"/>
      <c r="AVU63" s="69"/>
      <c r="AVV63" s="69"/>
      <c r="AVW63" s="69"/>
      <c r="AVX63" s="69"/>
      <c r="AVY63" s="69"/>
      <c r="AVZ63" s="69"/>
      <c r="AWA63" s="69"/>
      <c r="AWB63" s="69"/>
      <c r="AWC63" s="69"/>
      <c r="AWD63" s="69"/>
      <c r="AWE63" s="69"/>
      <c r="AWF63" s="69"/>
      <c r="AWG63" s="69"/>
      <c r="AWH63" s="69"/>
      <c r="AWI63" s="69"/>
      <c r="AWJ63" s="69"/>
      <c r="AWK63" s="69"/>
      <c r="AWL63" s="69"/>
      <c r="AWM63" s="69"/>
      <c r="AWN63" s="69"/>
      <c r="AWO63" s="69"/>
      <c r="AWP63" s="69"/>
      <c r="AWQ63" s="69"/>
      <c r="AWR63" s="69"/>
      <c r="AWS63" s="69"/>
      <c r="AWT63" s="69"/>
      <c r="AWU63" s="69"/>
      <c r="AWV63" s="69"/>
      <c r="AWW63" s="69"/>
      <c r="AWX63" s="69"/>
      <c r="AWY63" s="69"/>
      <c r="AWZ63" s="69"/>
      <c r="AXA63" s="69"/>
      <c r="AXB63" s="69"/>
      <c r="AXC63" s="69"/>
      <c r="AXD63" s="69"/>
      <c r="AXE63" s="69"/>
      <c r="AXF63" s="69"/>
      <c r="AXG63" s="69"/>
      <c r="AXH63" s="69"/>
      <c r="AXI63" s="69"/>
      <c r="AXJ63" s="69"/>
      <c r="AXK63" s="69"/>
      <c r="AXL63" s="69"/>
      <c r="AXM63" s="69"/>
      <c r="AXN63" s="69"/>
      <c r="AXO63" s="69"/>
      <c r="AXP63" s="69"/>
      <c r="AXQ63" s="69"/>
      <c r="AXR63" s="69"/>
      <c r="AXS63" s="69"/>
      <c r="AXT63" s="69"/>
      <c r="AXU63" s="69"/>
      <c r="AXV63" s="69"/>
      <c r="AXW63" s="69"/>
      <c r="AXX63" s="69"/>
      <c r="AXY63" s="69"/>
      <c r="AXZ63" s="69"/>
      <c r="AYA63" s="69"/>
      <c r="AYB63" s="69"/>
      <c r="AYC63" s="69"/>
      <c r="AYD63" s="69"/>
      <c r="AYE63" s="69"/>
      <c r="AYF63" s="69"/>
      <c r="AYG63" s="69"/>
      <c r="AYH63" s="69"/>
      <c r="AYI63" s="69"/>
      <c r="AYJ63" s="69"/>
      <c r="AYK63" s="69"/>
      <c r="AYL63" s="69"/>
      <c r="AYM63" s="69"/>
      <c r="AYN63" s="69"/>
      <c r="AYO63" s="69"/>
      <c r="AYP63" s="69"/>
      <c r="AYQ63" s="69"/>
      <c r="AYR63" s="69"/>
      <c r="AYS63" s="69"/>
      <c r="AYT63" s="69"/>
      <c r="AYU63" s="69"/>
      <c r="AYV63" s="69"/>
      <c r="AYW63" s="69"/>
      <c r="AYX63" s="69"/>
      <c r="AYY63" s="69"/>
      <c r="AYZ63" s="69"/>
      <c r="AZA63" s="69"/>
      <c r="AZB63" s="69"/>
      <c r="AZC63" s="69"/>
      <c r="AZD63" s="69"/>
      <c r="AZE63" s="69"/>
      <c r="AZF63" s="69"/>
      <c r="AZG63" s="69"/>
      <c r="AZH63" s="69"/>
      <c r="AZI63" s="69"/>
      <c r="AZJ63" s="69"/>
      <c r="AZK63" s="69"/>
      <c r="AZL63" s="69"/>
      <c r="AZM63" s="69"/>
      <c r="AZN63" s="69"/>
      <c r="AZO63" s="69"/>
      <c r="AZP63" s="69"/>
      <c r="AZQ63" s="69"/>
      <c r="AZR63" s="69"/>
      <c r="AZS63" s="69"/>
      <c r="AZT63" s="69"/>
      <c r="AZU63" s="69"/>
      <c r="AZV63" s="69"/>
      <c r="AZW63" s="69"/>
      <c r="AZX63" s="69"/>
      <c r="AZY63" s="69"/>
      <c r="AZZ63" s="69"/>
      <c r="BAA63" s="69"/>
      <c r="BAB63" s="69"/>
      <c r="BAC63" s="69"/>
      <c r="BAD63" s="69"/>
      <c r="BAE63" s="69"/>
      <c r="BAF63" s="69"/>
      <c r="BAG63" s="69"/>
      <c r="BAH63" s="69"/>
      <c r="BAI63" s="69"/>
      <c r="BAJ63" s="69"/>
      <c r="BAK63" s="69"/>
      <c r="BAL63" s="69"/>
      <c r="BAM63" s="69"/>
      <c r="BAN63" s="69"/>
      <c r="BAO63" s="69"/>
      <c r="BAP63" s="69"/>
      <c r="BAQ63" s="69"/>
      <c r="BAR63" s="69"/>
      <c r="BAS63" s="69"/>
      <c r="BAT63" s="69"/>
      <c r="BAU63" s="69"/>
      <c r="BAV63" s="69"/>
      <c r="BAW63" s="69"/>
      <c r="BAX63" s="69"/>
      <c r="BAY63" s="69"/>
      <c r="BAZ63" s="69"/>
      <c r="BBA63" s="69"/>
      <c r="BBB63" s="69"/>
      <c r="BBC63" s="69"/>
      <c r="BBD63" s="69"/>
      <c r="BBE63" s="69"/>
      <c r="BBF63" s="69"/>
      <c r="BBG63" s="69"/>
      <c r="BBH63" s="69"/>
      <c r="BBI63" s="69"/>
      <c r="BBJ63" s="69"/>
      <c r="BBK63" s="69"/>
      <c r="BBL63" s="69"/>
      <c r="BBM63" s="69"/>
      <c r="BBN63" s="69"/>
      <c r="BBO63" s="69"/>
      <c r="BBP63" s="69"/>
      <c r="BBQ63" s="69"/>
      <c r="BBR63" s="69"/>
      <c r="BBS63" s="69"/>
      <c r="BBT63" s="69"/>
      <c r="BBU63" s="69"/>
      <c r="BBV63" s="69"/>
      <c r="BBW63" s="69"/>
      <c r="BBX63" s="69"/>
      <c r="BBY63" s="69"/>
      <c r="BBZ63" s="69"/>
      <c r="BCA63" s="69"/>
      <c r="BCB63" s="69"/>
      <c r="BCC63" s="69"/>
      <c r="BCD63" s="69"/>
      <c r="BCE63" s="69"/>
      <c r="BCF63" s="69"/>
      <c r="BCG63" s="69"/>
      <c r="BCH63" s="69"/>
      <c r="BCI63" s="69"/>
      <c r="BCJ63" s="69"/>
      <c r="BCK63" s="69"/>
      <c r="BCL63" s="69"/>
      <c r="BCM63" s="69"/>
      <c r="BCN63" s="69"/>
      <c r="BCO63" s="69"/>
      <c r="BCP63" s="69"/>
      <c r="BCQ63" s="69"/>
      <c r="BCR63" s="69"/>
      <c r="BCS63" s="69"/>
      <c r="BCT63" s="69"/>
      <c r="BCU63" s="69"/>
      <c r="BCV63" s="69"/>
      <c r="BCW63" s="69"/>
      <c r="BCX63" s="69"/>
      <c r="BCY63" s="69"/>
      <c r="BCZ63" s="69"/>
      <c r="BDA63" s="69"/>
      <c r="BDB63" s="69"/>
      <c r="BDC63" s="69"/>
      <c r="BDD63" s="69"/>
      <c r="BDE63" s="69"/>
      <c r="BDF63" s="69"/>
      <c r="BDG63" s="69"/>
      <c r="BDH63" s="69"/>
      <c r="BDI63" s="69"/>
      <c r="BDJ63" s="69"/>
      <c r="BDK63" s="69"/>
      <c r="BDL63" s="69"/>
      <c r="BDM63" s="69"/>
      <c r="BDN63" s="69"/>
      <c r="BDO63" s="69"/>
      <c r="BDP63" s="69"/>
      <c r="BDQ63" s="69"/>
      <c r="BDR63" s="69"/>
      <c r="BDS63" s="69"/>
      <c r="BDT63" s="69"/>
      <c r="BDU63" s="69"/>
      <c r="BDV63" s="69"/>
      <c r="BDW63" s="69"/>
      <c r="BDX63" s="69"/>
      <c r="BDY63" s="69"/>
      <c r="BDZ63" s="69"/>
      <c r="BEA63" s="69"/>
      <c r="BEB63" s="69"/>
      <c r="BEC63" s="69"/>
      <c r="BED63" s="69"/>
      <c r="BEE63" s="69"/>
      <c r="BEF63" s="69"/>
      <c r="BEG63" s="69"/>
      <c r="BEH63" s="69"/>
      <c r="BEI63" s="69"/>
      <c r="BEJ63" s="69"/>
      <c r="BEK63" s="69"/>
      <c r="BEL63" s="69"/>
      <c r="BEM63" s="69"/>
      <c r="BEN63" s="69"/>
      <c r="BEO63" s="69"/>
      <c r="BEP63" s="69"/>
      <c r="BEQ63" s="69"/>
      <c r="BER63" s="69"/>
      <c r="BES63" s="69"/>
      <c r="BET63" s="69"/>
      <c r="BEU63" s="69"/>
      <c r="BEV63" s="69"/>
      <c r="BEW63" s="69"/>
      <c r="BEX63" s="69"/>
      <c r="BEY63" s="69"/>
      <c r="BEZ63" s="69"/>
      <c r="BFA63" s="69"/>
      <c r="BFB63" s="69"/>
      <c r="BFC63" s="69"/>
      <c r="BFD63" s="69"/>
      <c r="BFE63" s="69"/>
      <c r="BFF63" s="69"/>
      <c r="BFG63" s="69"/>
      <c r="BFH63" s="69"/>
      <c r="BFI63" s="69"/>
      <c r="BFJ63" s="69"/>
      <c r="BFK63" s="69"/>
      <c r="BFL63" s="69"/>
      <c r="BFM63" s="69"/>
      <c r="BFN63" s="69"/>
      <c r="BFO63" s="69"/>
      <c r="BFP63" s="69"/>
      <c r="BFQ63" s="69"/>
      <c r="BFR63" s="69"/>
      <c r="BFS63" s="69"/>
      <c r="BFT63" s="69"/>
      <c r="BFU63" s="69"/>
      <c r="BFV63" s="69"/>
      <c r="BFW63" s="69"/>
      <c r="BFX63" s="69"/>
      <c r="BFY63" s="69"/>
      <c r="BFZ63" s="69"/>
      <c r="BGA63" s="69"/>
      <c r="BGB63" s="69"/>
      <c r="BGC63" s="69"/>
      <c r="BGD63" s="69"/>
      <c r="BGE63" s="69"/>
      <c r="BGF63" s="69"/>
      <c r="BGG63" s="69"/>
      <c r="BGH63" s="69"/>
      <c r="BGI63" s="69"/>
      <c r="BGJ63" s="69"/>
      <c r="BGK63" s="69"/>
      <c r="BGL63" s="69"/>
      <c r="BGM63" s="69"/>
      <c r="BGN63" s="69"/>
      <c r="BGO63" s="69"/>
      <c r="BGP63" s="69"/>
      <c r="BGQ63" s="69"/>
      <c r="BGR63" s="69"/>
      <c r="BGS63" s="69"/>
      <c r="BGT63" s="69"/>
      <c r="BGU63" s="69"/>
      <c r="BGV63" s="69"/>
      <c r="BGW63" s="69"/>
      <c r="BGX63" s="69"/>
      <c r="BGY63" s="69"/>
      <c r="BGZ63" s="69"/>
      <c r="BHA63" s="69"/>
      <c r="BHB63" s="69"/>
      <c r="BHC63" s="69"/>
      <c r="BHD63" s="69"/>
      <c r="BHE63" s="69"/>
      <c r="BHF63" s="69"/>
      <c r="BHG63" s="69"/>
      <c r="BHH63" s="69"/>
      <c r="BHI63" s="69"/>
      <c r="BHJ63" s="69"/>
      <c r="BHK63" s="69"/>
      <c r="BHL63" s="69"/>
      <c r="BHM63" s="69"/>
      <c r="BHN63" s="69"/>
      <c r="BHO63" s="69"/>
      <c r="BHP63" s="69"/>
      <c r="BHQ63" s="69"/>
      <c r="BHR63" s="69"/>
      <c r="BHS63" s="69"/>
      <c r="BHT63" s="69"/>
      <c r="BHU63" s="69"/>
      <c r="BHV63" s="69"/>
      <c r="BHW63" s="69"/>
      <c r="BHX63" s="69"/>
      <c r="BHY63" s="69"/>
      <c r="BHZ63" s="69"/>
      <c r="BIA63" s="69"/>
      <c r="BIB63" s="69"/>
      <c r="BIC63" s="69"/>
      <c r="BID63" s="69"/>
      <c r="BIE63" s="69"/>
      <c r="BIF63" s="69"/>
      <c r="BIG63" s="69"/>
      <c r="BIH63" s="69"/>
      <c r="BII63" s="69"/>
      <c r="BIJ63" s="69"/>
      <c r="BIK63" s="69"/>
      <c r="BIL63" s="69"/>
      <c r="BIM63" s="69"/>
      <c r="BIN63" s="69"/>
      <c r="BIO63" s="69"/>
      <c r="BIP63" s="69"/>
      <c r="BIQ63" s="69"/>
      <c r="BIR63" s="69"/>
      <c r="BIS63" s="69"/>
      <c r="BIT63" s="69"/>
      <c r="BIU63" s="69"/>
      <c r="BIV63" s="69"/>
      <c r="BIW63" s="69"/>
      <c r="BIX63" s="69"/>
      <c r="BIY63" s="69"/>
      <c r="BIZ63" s="69"/>
      <c r="BJA63" s="69"/>
      <c r="BJB63" s="69"/>
      <c r="BJC63" s="69"/>
      <c r="BJD63" s="69"/>
      <c r="BJE63" s="69"/>
      <c r="BJF63" s="69"/>
      <c r="BJG63" s="69"/>
      <c r="BJH63" s="69"/>
      <c r="BJI63" s="69"/>
      <c r="BJJ63" s="69"/>
      <c r="BJK63" s="69"/>
      <c r="BJL63" s="69"/>
      <c r="BJM63" s="69"/>
      <c r="BJN63" s="69"/>
      <c r="BJO63" s="69"/>
      <c r="BJP63" s="69"/>
      <c r="BJQ63" s="69"/>
      <c r="BJR63" s="69"/>
      <c r="BJS63" s="69"/>
      <c r="BJT63" s="69"/>
      <c r="BJU63" s="69"/>
      <c r="BJV63" s="69"/>
      <c r="BJW63" s="69"/>
      <c r="BJX63" s="69"/>
      <c r="BJY63" s="69"/>
      <c r="BJZ63" s="69"/>
      <c r="BKA63" s="69"/>
      <c r="BKB63" s="69"/>
      <c r="BKC63" s="69"/>
      <c r="BKD63" s="69"/>
      <c r="BKE63" s="69"/>
      <c r="BKF63" s="69"/>
      <c r="BKG63" s="69"/>
      <c r="BKH63" s="69"/>
      <c r="BKI63" s="69"/>
      <c r="BKJ63" s="69"/>
      <c r="BKK63" s="69"/>
      <c r="BKL63" s="69"/>
      <c r="BKM63" s="69"/>
      <c r="BKN63" s="69"/>
      <c r="BKO63" s="69"/>
      <c r="BKP63" s="69"/>
      <c r="BKQ63" s="69"/>
      <c r="BKR63" s="69"/>
      <c r="BKS63" s="69"/>
      <c r="BKT63" s="69"/>
      <c r="BKU63" s="69"/>
      <c r="BKV63" s="69"/>
      <c r="BKW63" s="69"/>
      <c r="BKX63" s="69"/>
      <c r="BKY63" s="69"/>
      <c r="BKZ63" s="69"/>
      <c r="BLA63" s="69"/>
      <c r="BLB63" s="69"/>
      <c r="BLC63" s="69"/>
      <c r="BLD63" s="69"/>
      <c r="BLE63" s="69"/>
      <c r="BLF63" s="69"/>
      <c r="BLG63" s="69"/>
      <c r="BLH63" s="69"/>
      <c r="BLI63" s="69"/>
      <c r="BLJ63" s="69"/>
      <c r="BLK63" s="69"/>
      <c r="BLL63" s="69"/>
      <c r="BLM63" s="69"/>
      <c r="BLN63" s="69"/>
      <c r="BLO63" s="69"/>
      <c r="BLP63" s="69"/>
      <c r="BLQ63" s="69"/>
      <c r="BLR63" s="69"/>
      <c r="BLS63" s="69"/>
      <c r="BLT63" s="69"/>
      <c r="BLU63" s="69"/>
      <c r="BLV63" s="69"/>
      <c r="BLW63" s="69"/>
      <c r="BLX63" s="69"/>
      <c r="BLY63" s="69"/>
      <c r="BLZ63" s="69"/>
      <c r="BMA63" s="69"/>
      <c r="BMB63" s="69"/>
      <c r="BMC63" s="69"/>
      <c r="BMD63" s="69"/>
      <c r="BME63" s="69"/>
      <c r="BMF63" s="69"/>
      <c r="BMG63" s="69"/>
      <c r="BMH63" s="69"/>
      <c r="BMI63" s="69"/>
      <c r="BMJ63" s="69"/>
      <c r="BMK63" s="69"/>
      <c r="BML63" s="69"/>
      <c r="BMM63" s="69"/>
      <c r="BMN63" s="69"/>
      <c r="BMO63" s="69"/>
      <c r="BMP63" s="69"/>
      <c r="BMQ63" s="69"/>
      <c r="BMR63" s="69"/>
      <c r="BMS63" s="69"/>
      <c r="BMT63" s="69"/>
      <c r="BMU63" s="69"/>
      <c r="BMV63" s="69"/>
      <c r="BMW63" s="69"/>
      <c r="BMX63" s="69"/>
      <c r="BMY63" s="69"/>
      <c r="BMZ63" s="69"/>
      <c r="BNA63" s="69"/>
      <c r="BNB63" s="69"/>
      <c r="BNC63" s="69"/>
      <c r="BND63" s="69"/>
      <c r="BNE63" s="69"/>
      <c r="BNF63" s="69"/>
      <c r="BNG63" s="69"/>
      <c r="BNH63" s="69"/>
      <c r="BNI63" s="69"/>
      <c r="BNJ63" s="69"/>
      <c r="BNK63" s="69"/>
      <c r="BNL63" s="69"/>
      <c r="BNM63" s="69"/>
      <c r="BNN63" s="69"/>
      <c r="BNO63" s="69"/>
      <c r="BNP63" s="69"/>
      <c r="BNQ63" s="69"/>
      <c r="BNR63" s="69"/>
      <c r="BNS63" s="69"/>
      <c r="BNT63" s="69"/>
      <c r="BNU63" s="69"/>
      <c r="BNV63" s="69"/>
      <c r="BNW63" s="69"/>
      <c r="BNX63" s="69"/>
      <c r="BNY63" s="69"/>
      <c r="BNZ63" s="69"/>
      <c r="BOA63" s="69"/>
      <c r="BOB63" s="69"/>
      <c r="BOC63" s="69"/>
      <c r="BOD63" s="69"/>
      <c r="BOE63" s="69"/>
      <c r="BOF63" s="69"/>
      <c r="BOG63" s="69"/>
      <c r="BOH63" s="69"/>
      <c r="BOI63" s="69"/>
      <c r="BOJ63" s="69"/>
      <c r="BOK63" s="69"/>
      <c r="BOL63" s="69"/>
      <c r="BOM63" s="69"/>
      <c r="BON63" s="69"/>
      <c r="BOO63" s="69"/>
      <c r="BOP63" s="69"/>
      <c r="BOQ63" s="69"/>
      <c r="BOR63" s="69"/>
      <c r="BOS63" s="69"/>
      <c r="BOT63" s="69"/>
      <c r="BOU63" s="69"/>
      <c r="BOV63" s="69"/>
      <c r="BOW63" s="69"/>
      <c r="BOX63" s="69"/>
      <c r="BOY63" s="69"/>
      <c r="BOZ63" s="69"/>
      <c r="BPA63" s="69"/>
      <c r="BPB63" s="69"/>
      <c r="BPC63" s="69"/>
      <c r="BPD63" s="69"/>
      <c r="BPE63" s="69"/>
      <c r="BPF63" s="69"/>
      <c r="BPG63" s="69"/>
      <c r="BPH63" s="69"/>
      <c r="BPI63" s="69"/>
      <c r="BPJ63" s="69"/>
      <c r="BPK63" s="69"/>
      <c r="BPL63" s="69"/>
      <c r="BPM63" s="69"/>
      <c r="BPN63" s="69"/>
      <c r="BPO63" s="69"/>
      <c r="BPP63" s="69"/>
      <c r="BPQ63" s="69"/>
      <c r="BPR63" s="69"/>
      <c r="BPS63" s="69"/>
      <c r="BPT63" s="69"/>
      <c r="BPU63" s="69"/>
      <c r="BPV63" s="69"/>
      <c r="BPW63" s="69"/>
      <c r="BPX63" s="69"/>
      <c r="BPY63" s="69"/>
      <c r="BPZ63" s="69"/>
      <c r="BQA63" s="69"/>
      <c r="BQB63" s="69"/>
      <c r="BQC63" s="69"/>
      <c r="BQD63" s="69"/>
      <c r="BQE63" s="69"/>
      <c r="BQF63" s="69"/>
      <c r="BQG63" s="69"/>
      <c r="BQH63" s="69"/>
      <c r="BQI63" s="69"/>
      <c r="BQJ63" s="69"/>
      <c r="BQK63" s="69"/>
      <c r="BQL63" s="69"/>
      <c r="BQM63" s="69"/>
      <c r="BQN63" s="69"/>
      <c r="BQO63" s="69"/>
      <c r="BQP63" s="69"/>
      <c r="BQQ63" s="69"/>
      <c r="BQR63" s="69"/>
      <c r="BQS63" s="69"/>
      <c r="BQT63" s="69"/>
      <c r="BQU63" s="69"/>
      <c r="BQV63" s="69"/>
      <c r="BQW63" s="69"/>
      <c r="BQX63" s="69"/>
      <c r="BQY63" s="69"/>
      <c r="BQZ63" s="69"/>
      <c r="BRA63" s="69"/>
      <c r="BRB63" s="69"/>
      <c r="BRC63" s="69"/>
      <c r="BRD63" s="69"/>
      <c r="BRE63" s="69"/>
      <c r="BRF63" s="69"/>
      <c r="BRG63" s="69"/>
      <c r="BRH63" s="69"/>
      <c r="BRI63" s="69"/>
      <c r="BRJ63" s="69"/>
      <c r="BRK63" s="69"/>
      <c r="BRL63" s="69"/>
      <c r="BRM63" s="69"/>
      <c r="BRN63" s="69"/>
      <c r="BRO63" s="69"/>
      <c r="BRP63" s="69"/>
      <c r="BRQ63" s="69"/>
      <c r="BRR63" s="69"/>
      <c r="BRS63" s="69"/>
      <c r="BRT63" s="69"/>
      <c r="BRU63" s="69"/>
      <c r="BRV63" s="69"/>
      <c r="BRW63" s="69"/>
      <c r="BRX63" s="69"/>
      <c r="BRY63" s="69"/>
      <c r="BRZ63" s="69"/>
      <c r="BSA63" s="69"/>
      <c r="BSB63" s="69"/>
      <c r="BSC63" s="69"/>
      <c r="BSD63" s="69"/>
      <c r="BSE63" s="69"/>
      <c r="BSF63" s="69"/>
      <c r="BSG63" s="69"/>
      <c r="BSH63" s="69"/>
      <c r="BSI63" s="69"/>
      <c r="BSJ63" s="69"/>
      <c r="BSK63" s="69"/>
      <c r="BSL63" s="69"/>
      <c r="BSM63" s="69"/>
      <c r="BSN63" s="69"/>
      <c r="BSO63" s="69"/>
      <c r="BSP63" s="69"/>
      <c r="BSQ63" s="69"/>
      <c r="BSR63" s="69"/>
      <c r="BSS63" s="69"/>
      <c r="BST63" s="69"/>
      <c r="BSU63" s="69"/>
      <c r="BSV63" s="69"/>
      <c r="BSW63" s="69"/>
      <c r="BSX63" s="69"/>
      <c r="BSY63" s="69"/>
      <c r="BSZ63" s="69"/>
      <c r="BTA63" s="69"/>
      <c r="BTB63" s="69"/>
      <c r="BTC63" s="69"/>
      <c r="BTD63" s="69"/>
      <c r="BTE63" s="69"/>
      <c r="BTF63" s="69"/>
      <c r="BTG63" s="69"/>
      <c r="BTH63" s="69"/>
      <c r="BTI63" s="69"/>
      <c r="BTJ63" s="69"/>
      <c r="BTK63" s="69"/>
      <c r="BTL63" s="69"/>
      <c r="BTM63" s="69"/>
      <c r="BTN63" s="69"/>
      <c r="BTO63" s="69"/>
      <c r="BTP63" s="69"/>
      <c r="BTQ63" s="69"/>
      <c r="BTR63" s="69"/>
      <c r="BTS63" s="69"/>
      <c r="BTT63" s="69"/>
      <c r="BTU63" s="69"/>
      <c r="BTV63" s="69"/>
      <c r="BTW63" s="69"/>
      <c r="BTX63" s="69"/>
      <c r="BTY63" s="69"/>
      <c r="BTZ63" s="69"/>
      <c r="BUA63" s="69"/>
      <c r="BUB63" s="69"/>
      <c r="BUC63" s="69"/>
      <c r="BUD63" s="69"/>
      <c r="BUE63" s="69"/>
      <c r="BUF63" s="69"/>
      <c r="BUG63" s="69"/>
      <c r="BUH63" s="69"/>
      <c r="BUI63" s="69"/>
      <c r="BUJ63" s="69"/>
      <c r="BUK63" s="69"/>
      <c r="BUL63" s="69"/>
      <c r="BUM63" s="69"/>
      <c r="BUN63" s="69"/>
      <c r="BUO63" s="69"/>
      <c r="BUP63" s="69"/>
      <c r="BUQ63" s="69"/>
      <c r="BUR63" s="69"/>
      <c r="BUS63" s="69"/>
      <c r="BUT63" s="69"/>
      <c r="BUU63" s="69"/>
      <c r="BUV63" s="69"/>
      <c r="BUW63" s="69"/>
      <c r="BUX63" s="69"/>
      <c r="BUY63" s="69"/>
      <c r="BUZ63" s="69"/>
      <c r="BVA63" s="69"/>
      <c r="BVB63" s="69"/>
      <c r="BVC63" s="69"/>
      <c r="BVD63" s="69"/>
      <c r="BVE63" s="69"/>
      <c r="BVF63" s="69"/>
      <c r="BVG63" s="69"/>
      <c r="BVH63" s="69"/>
      <c r="BVI63" s="69"/>
      <c r="BVJ63" s="69"/>
      <c r="BVK63" s="69"/>
      <c r="BVL63" s="69"/>
      <c r="BVM63" s="69"/>
      <c r="BVN63" s="69"/>
      <c r="BVO63" s="69"/>
      <c r="BVP63" s="69"/>
      <c r="BVQ63" s="69"/>
      <c r="BVR63" s="69"/>
      <c r="BVS63" s="69"/>
      <c r="BVT63" s="69"/>
      <c r="BVU63" s="69"/>
      <c r="BVV63" s="69"/>
      <c r="BVW63" s="69"/>
      <c r="BVX63" s="69"/>
      <c r="BVY63" s="69"/>
      <c r="BVZ63" s="69"/>
      <c r="BWA63" s="69"/>
      <c r="BWB63" s="69"/>
      <c r="BWC63" s="69"/>
      <c r="BWD63" s="69"/>
      <c r="BWE63" s="69"/>
      <c r="BWF63" s="69"/>
      <c r="BWG63" s="69"/>
      <c r="BWH63" s="69"/>
      <c r="BWI63" s="69"/>
      <c r="BWJ63" s="69"/>
      <c r="BWK63" s="69"/>
      <c r="BWL63" s="69"/>
      <c r="BWM63" s="69"/>
      <c r="BWN63" s="69"/>
      <c r="BWO63" s="69"/>
      <c r="BWP63" s="69"/>
      <c r="BWQ63" s="69"/>
      <c r="BWR63" s="69"/>
      <c r="BWS63" s="69"/>
      <c r="BWT63" s="69"/>
      <c r="BWU63" s="69"/>
      <c r="BWV63" s="69"/>
      <c r="BWW63" s="69"/>
      <c r="BWX63" s="69"/>
      <c r="BWY63" s="69"/>
      <c r="BWZ63" s="69"/>
      <c r="BXA63" s="69"/>
      <c r="BXB63" s="69"/>
      <c r="BXC63" s="69"/>
      <c r="BXD63" s="69"/>
      <c r="BXE63" s="69"/>
      <c r="BXF63" s="69"/>
      <c r="BXG63" s="69"/>
      <c r="BXH63" s="69"/>
      <c r="BXI63" s="69"/>
      <c r="BXJ63" s="69"/>
      <c r="BXK63" s="69"/>
      <c r="BXL63" s="69"/>
      <c r="BXM63" s="69"/>
      <c r="BXN63" s="69"/>
      <c r="BXO63" s="69"/>
      <c r="BXP63" s="69"/>
      <c r="BXQ63" s="69"/>
      <c r="BXR63" s="69"/>
      <c r="BXS63" s="69"/>
      <c r="BXT63" s="69"/>
      <c r="BXU63" s="69"/>
      <c r="BXV63" s="69"/>
      <c r="BXW63" s="69"/>
      <c r="BXX63" s="69"/>
      <c r="BXY63" s="69"/>
      <c r="BXZ63" s="69"/>
      <c r="BYA63" s="69"/>
      <c r="BYB63" s="69"/>
      <c r="BYC63" s="69"/>
      <c r="BYD63" s="69"/>
      <c r="BYE63" s="69"/>
      <c r="BYF63" s="69"/>
      <c r="BYG63" s="69"/>
      <c r="BYH63" s="69"/>
      <c r="BYI63" s="69"/>
      <c r="BYJ63" s="69"/>
      <c r="BYK63" s="69"/>
      <c r="BYL63" s="69"/>
      <c r="BYM63" s="69"/>
      <c r="BYN63" s="69"/>
      <c r="BYO63" s="69"/>
      <c r="BYP63" s="69"/>
      <c r="BYQ63" s="69"/>
      <c r="BYR63" s="69"/>
      <c r="BYS63" s="69"/>
      <c r="BYT63" s="69"/>
      <c r="BYU63" s="69"/>
      <c r="BYV63" s="69"/>
      <c r="BYW63" s="69"/>
      <c r="BYX63" s="69"/>
      <c r="BYY63" s="69"/>
      <c r="BYZ63" s="69"/>
      <c r="BZA63" s="69"/>
      <c r="BZB63" s="69"/>
      <c r="BZC63" s="69"/>
      <c r="BZD63" s="69"/>
      <c r="BZE63" s="69"/>
      <c r="BZF63" s="69"/>
      <c r="BZG63" s="69"/>
      <c r="BZH63" s="69"/>
      <c r="BZI63" s="69"/>
      <c r="BZJ63" s="69"/>
      <c r="BZK63" s="69"/>
      <c r="BZL63" s="69"/>
      <c r="BZM63" s="69"/>
      <c r="BZN63" s="69"/>
      <c r="BZO63" s="69"/>
      <c r="BZP63" s="69"/>
      <c r="BZQ63" s="69"/>
      <c r="BZR63" s="69"/>
      <c r="BZS63" s="69"/>
      <c r="BZT63" s="69"/>
      <c r="BZU63" s="69"/>
      <c r="BZV63" s="69"/>
      <c r="BZW63" s="69"/>
      <c r="BZX63" s="69"/>
      <c r="BZY63" s="69"/>
      <c r="BZZ63" s="69"/>
      <c r="CAA63" s="69"/>
      <c r="CAB63" s="69"/>
      <c r="CAC63" s="69"/>
      <c r="CAD63" s="69"/>
      <c r="CAE63" s="69"/>
      <c r="CAF63" s="69"/>
      <c r="CAG63" s="69"/>
      <c r="CAH63" s="69"/>
      <c r="CAI63" s="69"/>
      <c r="CAJ63" s="69"/>
      <c r="CAK63" s="69"/>
      <c r="CAL63" s="69"/>
      <c r="CAM63" s="69"/>
      <c r="CAN63" s="69"/>
      <c r="CAO63" s="69"/>
      <c r="CAP63" s="69"/>
      <c r="CAQ63" s="69"/>
      <c r="CAR63" s="69"/>
      <c r="CAS63" s="69"/>
      <c r="CAT63" s="69"/>
      <c r="CAU63" s="69"/>
      <c r="CAV63" s="69"/>
      <c r="CAW63" s="69"/>
      <c r="CAX63" s="69"/>
      <c r="CAY63" s="69"/>
      <c r="CAZ63" s="69"/>
      <c r="CBA63" s="69"/>
      <c r="CBB63" s="69"/>
      <c r="CBC63" s="69"/>
      <c r="CBD63" s="69"/>
      <c r="CBE63" s="69"/>
      <c r="CBF63" s="69"/>
      <c r="CBG63" s="69"/>
      <c r="CBH63" s="69"/>
      <c r="CBI63" s="69"/>
      <c r="CBJ63" s="69"/>
      <c r="CBK63" s="69"/>
      <c r="CBL63" s="69"/>
      <c r="CBM63" s="69"/>
      <c r="CBN63" s="69"/>
      <c r="CBO63" s="69"/>
      <c r="CBP63" s="69"/>
      <c r="CBQ63" s="69"/>
      <c r="CBR63" s="69"/>
      <c r="CBS63" s="69"/>
      <c r="CBT63" s="69"/>
      <c r="CBU63" s="69"/>
      <c r="CBV63" s="69"/>
      <c r="CBW63" s="69"/>
      <c r="CBX63" s="69"/>
      <c r="CBY63" s="69"/>
      <c r="CBZ63" s="69"/>
      <c r="CCA63" s="69"/>
      <c r="CCB63" s="69"/>
      <c r="CCC63" s="69"/>
      <c r="CCD63" s="69"/>
      <c r="CCE63" s="69"/>
      <c r="CCF63" s="69"/>
      <c r="CCG63" s="69"/>
      <c r="CCH63" s="69"/>
      <c r="CCI63" s="69"/>
      <c r="CCJ63" s="69"/>
      <c r="CCK63" s="69"/>
      <c r="CCL63" s="69"/>
      <c r="CCM63" s="69"/>
      <c r="CCN63" s="69"/>
      <c r="CCO63" s="69"/>
      <c r="CCP63" s="69"/>
      <c r="CCQ63" s="69"/>
      <c r="CCR63" s="69"/>
      <c r="CCS63" s="69"/>
      <c r="CCT63" s="69"/>
      <c r="CCU63" s="69"/>
      <c r="CCV63" s="69"/>
      <c r="CCW63" s="69"/>
      <c r="CCX63" s="69"/>
      <c r="CCY63" s="69"/>
      <c r="CCZ63" s="69"/>
      <c r="CDA63" s="69"/>
      <c r="CDB63" s="69"/>
      <c r="CDC63" s="69"/>
      <c r="CDD63" s="69"/>
      <c r="CDE63" s="69"/>
      <c r="CDF63" s="69"/>
      <c r="CDG63" s="69"/>
      <c r="CDH63" s="69"/>
      <c r="CDI63" s="69"/>
      <c r="CDJ63" s="69"/>
      <c r="CDK63" s="69"/>
      <c r="CDL63" s="69"/>
      <c r="CDM63" s="69"/>
      <c r="CDN63" s="69"/>
      <c r="CDO63" s="69"/>
      <c r="CDP63" s="69"/>
      <c r="CDQ63" s="69"/>
      <c r="CDR63" s="69"/>
      <c r="CDS63" s="69"/>
      <c r="CDT63" s="69"/>
      <c r="CDU63" s="69"/>
      <c r="CDV63" s="69"/>
      <c r="CDW63" s="69"/>
      <c r="CDX63" s="69"/>
      <c r="CDY63" s="69"/>
      <c r="CDZ63" s="69"/>
      <c r="CEA63" s="69"/>
      <c r="CEB63" s="69"/>
      <c r="CEC63" s="69"/>
      <c r="CED63" s="69"/>
      <c r="CEE63" s="69"/>
      <c r="CEF63" s="69"/>
      <c r="CEG63" s="69"/>
      <c r="CEH63" s="69"/>
      <c r="CEI63" s="69"/>
      <c r="CEJ63" s="69"/>
      <c r="CEK63" s="69"/>
      <c r="CEL63" s="69"/>
      <c r="CEM63" s="69"/>
      <c r="CEN63" s="69"/>
      <c r="CEO63" s="69"/>
      <c r="CEP63" s="69"/>
      <c r="CEQ63" s="69"/>
      <c r="CER63" s="69"/>
      <c r="CES63" s="69"/>
      <c r="CET63" s="69"/>
      <c r="CEU63" s="69"/>
      <c r="CEV63" s="69"/>
      <c r="CEW63" s="69"/>
      <c r="CEX63" s="69"/>
      <c r="CEY63" s="69"/>
      <c r="CEZ63" s="69"/>
      <c r="CFA63" s="69"/>
      <c r="CFB63" s="69"/>
      <c r="CFC63" s="69"/>
      <c r="CFD63" s="69"/>
      <c r="CFE63" s="69"/>
      <c r="CFF63" s="69"/>
      <c r="CFG63" s="69"/>
      <c r="CFH63" s="69"/>
      <c r="CFI63" s="69"/>
      <c r="CFJ63" s="69"/>
      <c r="CFK63" s="69"/>
      <c r="CFL63" s="69"/>
      <c r="CFM63" s="69"/>
      <c r="CFN63" s="69"/>
      <c r="CFO63" s="69"/>
      <c r="CFP63" s="69"/>
      <c r="CFQ63" s="69"/>
      <c r="CFR63" s="69"/>
      <c r="CFS63" s="69"/>
      <c r="CFT63" s="69"/>
      <c r="CFU63" s="69"/>
      <c r="CFV63" s="69"/>
      <c r="CFW63" s="69"/>
      <c r="CFX63" s="69"/>
      <c r="CFY63" s="69"/>
      <c r="CFZ63" s="69"/>
      <c r="CGA63" s="69"/>
      <c r="CGB63" s="69"/>
      <c r="CGC63" s="69"/>
      <c r="CGD63" s="69"/>
      <c r="CGE63" s="69"/>
      <c r="CGF63" s="69"/>
      <c r="CGG63" s="69"/>
      <c r="CGH63" s="69"/>
      <c r="CGI63" s="69"/>
      <c r="CGJ63" s="69"/>
      <c r="CGK63" s="69"/>
      <c r="CGL63" s="69"/>
      <c r="CGM63" s="69"/>
      <c r="CGN63" s="69"/>
      <c r="CGO63" s="69"/>
      <c r="CGP63" s="69"/>
      <c r="CGQ63" s="69"/>
      <c r="CGR63" s="69"/>
      <c r="CGS63" s="69"/>
      <c r="CGT63" s="69"/>
      <c r="CGU63" s="69"/>
      <c r="CGV63" s="69"/>
      <c r="CGW63" s="69"/>
      <c r="CGX63" s="69"/>
      <c r="CGY63" s="69"/>
      <c r="CGZ63" s="69"/>
      <c r="CHA63" s="69"/>
      <c r="CHB63" s="69"/>
      <c r="CHC63" s="69"/>
      <c r="CHD63" s="69"/>
      <c r="CHE63" s="69"/>
      <c r="CHF63" s="69"/>
      <c r="CHG63" s="69"/>
      <c r="CHH63" s="69"/>
      <c r="CHI63" s="69"/>
      <c r="CHJ63" s="69"/>
      <c r="CHK63" s="69"/>
      <c r="CHL63" s="69"/>
      <c r="CHM63" s="69"/>
      <c r="CHN63" s="69"/>
      <c r="CHO63" s="69"/>
      <c r="CHP63" s="69"/>
      <c r="CHQ63" s="69"/>
      <c r="CHR63" s="69"/>
      <c r="CHS63" s="69"/>
      <c r="CHT63" s="69"/>
      <c r="CHU63" s="69"/>
      <c r="CHV63" s="69"/>
      <c r="CHW63" s="69"/>
      <c r="CHX63" s="69"/>
      <c r="CHY63" s="69"/>
      <c r="CHZ63" s="69"/>
      <c r="CIA63" s="69"/>
      <c r="CIB63" s="69"/>
      <c r="CIC63" s="69"/>
      <c r="CID63" s="69"/>
      <c r="CIE63" s="69"/>
      <c r="CIF63" s="69"/>
      <c r="CIG63" s="69"/>
      <c r="CIH63" s="69"/>
      <c r="CII63" s="69"/>
      <c r="CIJ63" s="69"/>
      <c r="CIK63" s="69"/>
      <c r="CIL63" s="69"/>
      <c r="CIM63" s="69"/>
      <c r="CIN63" s="69"/>
      <c r="CIO63" s="69"/>
      <c r="CIP63" s="69"/>
      <c r="CIQ63" s="69"/>
      <c r="CIR63" s="69"/>
      <c r="CIS63" s="69"/>
      <c r="CIT63" s="69"/>
      <c r="CIU63" s="69"/>
      <c r="CIV63" s="69"/>
      <c r="CIW63" s="69"/>
      <c r="CIX63" s="69"/>
      <c r="CIY63" s="69"/>
      <c r="CIZ63" s="69"/>
      <c r="CJA63" s="69"/>
      <c r="CJB63" s="69"/>
      <c r="CJC63" s="69"/>
      <c r="CJD63" s="69"/>
      <c r="CJE63" s="69"/>
      <c r="CJF63" s="69"/>
      <c r="CJG63" s="69"/>
      <c r="CJH63" s="69"/>
      <c r="CJI63" s="69"/>
      <c r="CJJ63" s="69"/>
      <c r="CJK63" s="69"/>
      <c r="CJL63" s="69"/>
      <c r="CJM63" s="69"/>
      <c r="CJN63" s="69"/>
      <c r="CJO63" s="69"/>
      <c r="CJP63" s="69"/>
      <c r="CJQ63" s="69"/>
      <c r="CJR63" s="69"/>
      <c r="CJS63" s="69"/>
      <c r="CJT63" s="69"/>
      <c r="CJU63" s="69"/>
      <c r="CJV63" s="69"/>
      <c r="CJW63" s="69"/>
      <c r="CJX63" s="69"/>
      <c r="CJY63" s="69"/>
      <c r="CJZ63" s="69"/>
      <c r="CKA63" s="69"/>
      <c r="CKB63" s="69"/>
      <c r="CKC63" s="69"/>
      <c r="CKD63" s="69"/>
      <c r="CKE63" s="69"/>
      <c r="CKF63" s="69"/>
      <c r="CKG63" s="69"/>
      <c r="CKH63" s="69"/>
      <c r="CKI63" s="69"/>
      <c r="CKJ63" s="69"/>
      <c r="CKK63" s="69"/>
      <c r="CKL63" s="69"/>
      <c r="CKM63" s="69"/>
      <c r="CKN63" s="69"/>
      <c r="CKO63" s="69"/>
      <c r="CKP63" s="69"/>
      <c r="CKQ63" s="69"/>
      <c r="CKR63" s="69"/>
      <c r="CKS63" s="69"/>
      <c r="CKT63" s="69"/>
      <c r="CKU63" s="69"/>
      <c r="CKV63" s="69"/>
      <c r="CKW63" s="69"/>
      <c r="CKX63" s="69"/>
      <c r="CKY63" s="69"/>
      <c r="CKZ63" s="69"/>
      <c r="CLA63" s="69"/>
      <c r="CLB63" s="69"/>
      <c r="CLC63" s="69"/>
      <c r="CLD63" s="69"/>
      <c r="CLE63" s="69"/>
      <c r="CLF63" s="69"/>
      <c r="CLG63" s="69"/>
      <c r="CLH63" s="69"/>
      <c r="CLI63" s="69"/>
      <c r="CLJ63" s="69"/>
      <c r="CLK63" s="69"/>
      <c r="CLL63" s="69"/>
      <c r="CLM63" s="69"/>
      <c r="CLN63" s="69"/>
      <c r="CLO63" s="69"/>
      <c r="CLP63" s="69"/>
      <c r="CLQ63" s="69"/>
      <c r="CLR63" s="69"/>
      <c r="CLS63" s="69"/>
      <c r="CLT63" s="69"/>
      <c r="CLU63" s="69"/>
      <c r="CLV63" s="69"/>
      <c r="CLW63" s="69"/>
      <c r="CLX63" s="69"/>
      <c r="CLY63" s="69"/>
      <c r="CLZ63" s="69"/>
      <c r="CMA63" s="69"/>
      <c r="CMB63" s="69"/>
      <c r="CMC63" s="69"/>
      <c r="CMD63" s="69"/>
      <c r="CME63" s="69"/>
      <c r="CMF63" s="69"/>
      <c r="CMG63" s="69"/>
      <c r="CMH63" s="69"/>
      <c r="CMI63" s="69"/>
      <c r="CMJ63" s="69"/>
      <c r="CMK63" s="69"/>
      <c r="CML63" s="69"/>
      <c r="CMM63" s="69"/>
      <c r="CMN63" s="69"/>
      <c r="CMO63" s="69"/>
      <c r="CMP63" s="69"/>
      <c r="CMQ63" s="69"/>
      <c r="CMR63" s="69"/>
      <c r="CMS63" s="69"/>
      <c r="CMT63" s="69"/>
      <c r="CMU63" s="69"/>
      <c r="CMV63" s="69"/>
      <c r="CMW63" s="69"/>
      <c r="CMX63" s="69"/>
      <c r="CMY63" s="69"/>
      <c r="CMZ63" s="69"/>
      <c r="CNA63" s="69"/>
      <c r="CNB63" s="69"/>
      <c r="CNC63" s="69"/>
      <c r="CND63" s="69"/>
      <c r="CNE63" s="69"/>
      <c r="CNF63" s="69"/>
      <c r="CNG63" s="69"/>
      <c r="CNH63" s="69"/>
      <c r="CNI63" s="69"/>
      <c r="CNJ63" s="69"/>
      <c r="CNK63" s="69"/>
      <c r="CNL63" s="69"/>
      <c r="CNM63" s="69"/>
      <c r="CNN63" s="69"/>
      <c r="CNO63" s="69"/>
      <c r="CNP63" s="69"/>
      <c r="CNQ63" s="69"/>
      <c r="CNR63" s="69"/>
      <c r="CNS63" s="69"/>
      <c r="CNT63" s="69"/>
      <c r="CNU63" s="69"/>
      <c r="CNV63" s="69"/>
      <c r="CNW63" s="69"/>
      <c r="CNX63" s="69"/>
      <c r="CNY63" s="69"/>
      <c r="CNZ63" s="69"/>
      <c r="COA63" s="69"/>
      <c r="COB63" s="69"/>
      <c r="COC63" s="69"/>
      <c r="COD63" s="69"/>
      <c r="COE63" s="69"/>
      <c r="COF63" s="69"/>
      <c r="COG63" s="69"/>
      <c r="COH63" s="69"/>
      <c r="COI63" s="69"/>
      <c r="COJ63" s="69"/>
      <c r="COK63" s="69"/>
      <c r="COL63" s="69"/>
      <c r="COM63" s="69"/>
      <c r="CON63" s="69"/>
      <c r="COO63" s="69"/>
      <c r="COP63" s="69"/>
      <c r="COQ63" s="69"/>
      <c r="COR63" s="69"/>
      <c r="COS63" s="69"/>
      <c r="COT63" s="69"/>
      <c r="COU63" s="69"/>
      <c r="COV63" s="69"/>
      <c r="COW63" s="69"/>
      <c r="COX63" s="69"/>
      <c r="COY63" s="69"/>
      <c r="COZ63" s="69"/>
      <c r="CPA63" s="69"/>
      <c r="CPB63" s="69"/>
      <c r="CPC63" s="69"/>
      <c r="CPD63" s="69"/>
      <c r="CPE63" s="69"/>
      <c r="CPF63" s="69"/>
      <c r="CPG63" s="69"/>
      <c r="CPH63" s="69"/>
      <c r="CPI63" s="69"/>
      <c r="CPJ63" s="69"/>
      <c r="CPK63" s="69"/>
      <c r="CPL63" s="69"/>
      <c r="CPM63" s="69"/>
      <c r="CPN63" s="69"/>
      <c r="CPO63" s="69"/>
      <c r="CPP63" s="69"/>
      <c r="CPQ63" s="69"/>
      <c r="CPR63" s="69"/>
      <c r="CPS63" s="69"/>
      <c r="CPT63" s="69"/>
      <c r="CPU63" s="69"/>
      <c r="CPV63" s="69"/>
      <c r="CPW63" s="69"/>
      <c r="CPX63" s="69"/>
      <c r="CPY63" s="69"/>
      <c r="CPZ63" s="69"/>
      <c r="CQA63" s="69"/>
      <c r="CQB63" s="69"/>
      <c r="CQC63" s="69"/>
      <c r="CQD63" s="69"/>
      <c r="CQE63" s="69"/>
      <c r="CQF63" s="69"/>
      <c r="CQG63" s="69"/>
      <c r="CQH63" s="69"/>
      <c r="CQI63" s="69"/>
      <c r="CQJ63" s="69"/>
      <c r="CQK63" s="69"/>
      <c r="CQL63" s="69"/>
      <c r="CQM63" s="69"/>
      <c r="CQN63" s="69"/>
      <c r="CQO63" s="69"/>
      <c r="CQP63" s="69"/>
      <c r="CQQ63" s="69"/>
      <c r="CQR63" s="69"/>
      <c r="CQS63" s="69"/>
      <c r="CQT63" s="69"/>
      <c r="CQU63" s="69"/>
      <c r="CQV63" s="69"/>
      <c r="CQW63" s="69"/>
      <c r="CQX63" s="69"/>
      <c r="CQY63" s="69"/>
      <c r="CQZ63" s="69"/>
      <c r="CRA63" s="69"/>
      <c r="CRB63" s="69"/>
      <c r="CRC63" s="69"/>
      <c r="CRD63" s="69"/>
      <c r="CRE63" s="69"/>
      <c r="CRF63" s="69"/>
      <c r="CRG63" s="69"/>
      <c r="CRH63" s="69"/>
      <c r="CRI63" s="69"/>
      <c r="CRJ63" s="69"/>
      <c r="CRK63" s="69"/>
      <c r="CRL63" s="69"/>
      <c r="CRM63" s="69"/>
      <c r="CRN63" s="69"/>
      <c r="CRO63" s="69"/>
      <c r="CRP63" s="69"/>
      <c r="CRQ63" s="69"/>
      <c r="CRR63" s="69"/>
      <c r="CRS63" s="69"/>
      <c r="CRT63" s="69"/>
      <c r="CRU63" s="69"/>
      <c r="CRV63" s="69"/>
      <c r="CRW63" s="69"/>
      <c r="CRX63" s="69"/>
      <c r="CRY63" s="69"/>
      <c r="CRZ63" s="69"/>
      <c r="CSA63" s="69"/>
      <c r="CSB63" s="69"/>
      <c r="CSC63" s="69"/>
      <c r="CSD63" s="69"/>
      <c r="CSE63" s="69"/>
      <c r="CSF63" s="69"/>
      <c r="CSG63" s="69"/>
      <c r="CSH63" s="69"/>
      <c r="CSI63" s="69"/>
      <c r="CSJ63" s="69"/>
      <c r="CSK63" s="69"/>
      <c r="CSL63" s="69"/>
      <c r="CSM63" s="69"/>
      <c r="CSN63" s="69"/>
      <c r="CSO63" s="69"/>
      <c r="CSP63" s="69"/>
      <c r="CSQ63" s="69"/>
      <c r="CSR63" s="69"/>
      <c r="CSS63" s="69"/>
      <c r="CST63" s="69"/>
      <c r="CSU63" s="69"/>
      <c r="CSV63" s="69"/>
      <c r="CSW63" s="69"/>
      <c r="CSX63" s="69"/>
      <c r="CSY63" s="69"/>
      <c r="CSZ63" s="69"/>
      <c r="CTA63" s="69"/>
      <c r="CTB63" s="69"/>
      <c r="CTC63" s="69"/>
      <c r="CTD63" s="69"/>
      <c r="CTE63" s="69"/>
      <c r="CTF63" s="69"/>
      <c r="CTG63" s="69"/>
      <c r="CTH63" s="69"/>
      <c r="CTI63" s="69"/>
      <c r="CTJ63" s="69"/>
      <c r="CTK63" s="69"/>
      <c r="CTL63" s="69"/>
      <c r="CTM63" s="69"/>
      <c r="CTN63" s="69"/>
      <c r="CTO63" s="69"/>
      <c r="CTP63" s="69"/>
      <c r="CTQ63" s="69"/>
      <c r="CTR63" s="69"/>
      <c r="CTS63" s="69"/>
      <c r="CTT63" s="69"/>
      <c r="CTU63" s="69"/>
      <c r="CTV63" s="69"/>
      <c r="CTW63" s="69"/>
      <c r="CTX63" s="69"/>
      <c r="CTY63" s="69"/>
      <c r="CTZ63" s="69"/>
      <c r="CUA63" s="69"/>
      <c r="CUB63" s="69"/>
      <c r="CUC63" s="69"/>
      <c r="CUD63" s="69"/>
      <c r="CUE63" s="69"/>
      <c r="CUF63" s="69"/>
      <c r="CUG63" s="69"/>
      <c r="CUH63" s="69"/>
      <c r="CUI63" s="69"/>
      <c r="CUJ63" s="69"/>
      <c r="CUK63" s="69"/>
      <c r="CUL63" s="69"/>
      <c r="CUM63" s="69"/>
      <c r="CUN63" s="69"/>
      <c r="CUO63" s="69"/>
      <c r="CUP63" s="69"/>
      <c r="CUQ63" s="69"/>
      <c r="CUR63" s="69"/>
      <c r="CUS63" s="69"/>
      <c r="CUT63" s="69"/>
      <c r="CUU63" s="69"/>
      <c r="CUV63" s="69"/>
      <c r="CUW63" s="69"/>
      <c r="CUX63" s="69"/>
      <c r="CUY63" s="69"/>
      <c r="CUZ63" s="69"/>
      <c r="CVA63" s="69"/>
      <c r="CVB63" s="69"/>
      <c r="CVC63" s="69"/>
      <c r="CVD63" s="69"/>
      <c r="CVE63" s="69"/>
      <c r="CVF63" s="69"/>
      <c r="CVG63" s="69"/>
      <c r="CVH63" s="69"/>
      <c r="CVI63" s="69"/>
      <c r="CVJ63" s="69"/>
      <c r="CVK63" s="69"/>
      <c r="CVL63" s="69"/>
      <c r="CVM63" s="69"/>
      <c r="CVN63" s="69"/>
      <c r="CVO63" s="69"/>
      <c r="CVP63" s="69"/>
      <c r="CVQ63" s="69"/>
      <c r="CVR63" s="69"/>
      <c r="CVS63" s="69"/>
      <c r="CVT63" s="69"/>
      <c r="CVU63" s="69"/>
      <c r="CVV63" s="69"/>
      <c r="CVW63" s="69"/>
      <c r="CVX63" s="69"/>
      <c r="CVY63" s="69"/>
      <c r="CVZ63" s="69"/>
      <c r="CWA63" s="69"/>
      <c r="CWB63" s="69"/>
      <c r="CWC63" s="69"/>
      <c r="CWD63" s="69"/>
      <c r="CWE63" s="69"/>
      <c r="CWF63" s="69"/>
      <c r="CWG63" s="69"/>
      <c r="CWH63" s="69"/>
      <c r="CWI63" s="69"/>
      <c r="CWJ63" s="69"/>
      <c r="CWK63" s="69"/>
      <c r="CWL63" s="69"/>
      <c r="CWM63" s="69"/>
      <c r="CWN63" s="69"/>
      <c r="CWO63" s="69"/>
      <c r="CWP63" s="69"/>
      <c r="CWQ63" s="69"/>
      <c r="CWR63" s="69"/>
      <c r="CWS63" s="69"/>
      <c r="CWT63" s="69"/>
      <c r="CWU63" s="69"/>
      <c r="CWV63" s="69"/>
      <c r="CWW63" s="69"/>
      <c r="CWX63" s="69"/>
      <c r="CWY63" s="69"/>
      <c r="CWZ63" s="69"/>
      <c r="CXA63" s="69"/>
      <c r="CXB63" s="69"/>
      <c r="CXC63" s="69"/>
      <c r="CXD63" s="69"/>
      <c r="CXE63" s="69"/>
      <c r="CXF63" s="69"/>
      <c r="CXG63" s="69"/>
      <c r="CXH63" s="69"/>
      <c r="CXI63" s="69"/>
      <c r="CXJ63" s="69"/>
      <c r="CXK63" s="69"/>
      <c r="CXL63" s="69"/>
      <c r="CXM63" s="69"/>
      <c r="CXN63" s="69"/>
      <c r="CXO63" s="69"/>
      <c r="CXP63" s="69"/>
      <c r="CXQ63" s="69"/>
      <c r="CXR63" s="69"/>
      <c r="CXS63" s="69"/>
      <c r="CXT63" s="69"/>
      <c r="CXU63" s="69"/>
      <c r="CXV63" s="69"/>
      <c r="CXW63" s="69"/>
      <c r="CXX63" s="69"/>
      <c r="CXY63" s="69"/>
      <c r="CXZ63" s="69"/>
      <c r="CYA63" s="69"/>
      <c r="CYB63" s="69"/>
      <c r="CYC63" s="69"/>
      <c r="CYD63" s="69"/>
      <c r="CYE63" s="69"/>
      <c r="CYF63" s="69"/>
      <c r="CYG63" s="69"/>
      <c r="CYH63" s="69"/>
      <c r="CYI63" s="69"/>
      <c r="CYJ63" s="69"/>
      <c r="CYK63" s="69"/>
      <c r="CYL63" s="69"/>
      <c r="CYM63" s="69"/>
      <c r="CYN63" s="69"/>
      <c r="CYO63" s="69"/>
      <c r="CYP63" s="69"/>
      <c r="CYQ63" s="69"/>
      <c r="CYR63" s="69"/>
      <c r="CYS63" s="69"/>
      <c r="CYT63" s="69"/>
      <c r="CYU63" s="69"/>
      <c r="CYV63" s="69"/>
      <c r="CYW63" s="69"/>
      <c r="CYX63" s="69"/>
      <c r="CYY63" s="69"/>
      <c r="CYZ63" s="69"/>
      <c r="CZA63" s="69"/>
      <c r="CZB63" s="69"/>
      <c r="CZC63" s="69"/>
      <c r="CZD63" s="69"/>
      <c r="CZE63" s="69"/>
      <c r="CZF63" s="69"/>
      <c r="CZG63" s="69"/>
      <c r="CZH63" s="69"/>
      <c r="CZI63" s="69"/>
      <c r="CZJ63" s="69"/>
      <c r="CZK63" s="69"/>
      <c r="CZL63" s="69"/>
      <c r="CZM63" s="69"/>
      <c r="CZN63" s="69"/>
      <c r="CZO63" s="69"/>
      <c r="CZP63" s="69"/>
      <c r="CZQ63" s="69"/>
      <c r="CZR63" s="69"/>
      <c r="CZS63" s="69"/>
      <c r="CZT63" s="69"/>
      <c r="CZU63" s="69"/>
      <c r="CZV63" s="69"/>
      <c r="CZW63" s="69"/>
      <c r="CZX63" s="69"/>
      <c r="CZY63" s="69"/>
      <c r="CZZ63" s="69"/>
      <c r="DAA63" s="69"/>
      <c r="DAB63" s="69"/>
      <c r="DAC63" s="69"/>
      <c r="DAD63" s="69"/>
      <c r="DAE63" s="69"/>
      <c r="DAF63" s="69"/>
      <c r="DAG63" s="69"/>
      <c r="DAH63" s="69"/>
      <c r="DAI63" s="69"/>
      <c r="DAJ63" s="69"/>
      <c r="DAK63" s="69"/>
      <c r="DAL63" s="69"/>
      <c r="DAM63" s="69"/>
      <c r="DAN63" s="69"/>
      <c r="DAO63" s="69"/>
      <c r="DAP63" s="69"/>
      <c r="DAQ63" s="69"/>
      <c r="DAR63" s="69"/>
      <c r="DAS63" s="69"/>
      <c r="DAT63" s="69"/>
      <c r="DAU63" s="69"/>
      <c r="DAV63" s="69"/>
      <c r="DAW63" s="69"/>
      <c r="DAX63" s="69"/>
      <c r="DAY63" s="69"/>
      <c r="DAZ63" s="69"/>
      <c r="DBA63" s="69"/>
      <c r="DBB63" s="69"/>
      <c r="DBC63" s="69"/>
      <c r="DBD63" s="69"/>
      <c r="DBE63" s="69"/>
      <c r="DBF63" s="69"/>
      <c r="DBG63" s="69"/>
      <c r="DBH63" s="69"/>
      <c r="DBI63" s="69"/>
      <c r="DBJ63" s="69"/>
      <c r="DBK63" s="69"/>
      <c r="DBL63" s="69"/>
      <c r="DBM63" s="69"/>
      <c r="DBN63" s="69"/>
      <c r="DBO63" s="69"/>
      <c r="DBP63" s="69"/>
      <c r="DBQ63" s="69"/>
      <c r="DBR63" s="69"/>
      <c r="DBS63" s="69"/>
      <c r="DBT63" s="69"/>
      <c r="DBU63" s="69"/>
      <c r="DBV63" s="69"/>
      <c r="DBW63" s="69"/>
      <c r="DBX63" s="69"/>
      <c r="DBY63" s="69"/>
      <c r="DBZ63" s="69"/>
      <c r="DCA63" s="69"/>
      <c r="DCB63" s="69"/>
      <c r="DCC63" s="69"/>
      <c r="DCD63" s="69"/>
      <c r="DCE63" s="69"/>
      <c r="DCF63" s="69"/>
      <c r="DCG63" s="69"/>
      <c r="DCH63" s="69"/>
      <c r="DCI63" s="69"/>
      <c r="DCJ63" s="69"/>
      <c r="DCK63" s="69"/>
      <c r="DCL63" s="69"/>
      <c r="DCM63" s="69"/>
      <c r="DCN63" s="69"/>
      <c r="DCO63" s="69"/>
      <c r="DCP63" s="69"/>
      <c r="DCQ63" s="69"/>
      <c r="DCR63" s="69"/>
      <c r="DCS63" s="69"/>
      <c r="DCT63" s="69"/>
      <c r="DCU63" s="69"/>
      <c r="DCV63" s="69"/>
      <c r="DCW63" s="69"/>
      <c r="DCX63" s="69"/>
      <c r="DCY63" s="69"/>
      <c r="DCZ63" s="69"/>
      <c r="DDA63" s="69"/>
      <c r="DDB63" s="69"/>
      <c r="DDC63" s="69"/>
      <c r="DDD63" s="69"/>
      <c r="DDE63" s="69"/>
      <c r="DDF63" s="69"/>
      <c r="DDG63" s="69"/>
      <c r="DDH63" s="69"/>
      <c r="DDI63" s="69"/>
      <c r="DDJ63" s="69"/>
      <c r="DDK63" s="69"/>
      <c r="DDL63" s="69"/>
      <c r="DDM63" s="69"/>
      <c r="DDN63" s="69"/>
      <c r="DDO63" s="69"/>
      <c r="DDP63" s="69"/>
      <c r="DDQ63" s="69"/>
      <c r="DDR63" s="69"/>
      <c r="DDS63" s="69"/>
      <c r="DDT63" s="69"/>
      <c r="DDU63" s="69"/>
      <c r="DDV63" s="69"/>
      <c r="DDW63" s="69"/>
      <c r="DDX63" s="69"/>
      <c r="DDY63" s="69"/>
      <c r="DDZ63" s="69"/>
      <c r="DEA63" s="69"/>
      <c r="DEB63" s="69"/>
      <c r="DEC63" s="69"/>
      <c r="DED63" s="69"/>
      <c r="DEE63" s="69"/>
      <c r="DEF63" s="69"/>
      <c r="DEG63" s="69"/>
      <c r="DEH63" s="69"/>
      <c r="DEI63" s="69"/>
      <c r="DEJ63" s="69"/>
      <c r="DEK63" s="69"/>
      <c r="DEL63" s="69"/>
      <c r="DEM63" s="69"/>
      <c r="DEN63" s="69"/>
      <c r="DEO63" s="69"/>
      <c r="DEP63" s="69"/>
      <c r="DEQ63" s="69"/>
      <c r="DER63" s="69"/>
      <c r="DES63" s="69"/>
      <c r="DET63" s="69"/>
      <c r="DEU63" s="69"/>
      <c r="DEV63" s="69"/>
      <c r="DEW63" s="69"/>
      <c r="DEX63" s="69"/>
      <c r="DEY63" s="69"/>
      <c r="DEZ63" s="69"/>
      <c r="DFA63" s="69"/>
      <c r="DFB63" s="69"/>
      <c r="DFC63" s="69"/>
      <c r="DFD63" s="69"/>
      <c r="DFE63" s="69"/>
      <c r="DFF63" s="69"/>
      <c r="DFG63" s="69"/>
      <c r="DFH63" s="69"/>
      <c r="DFI63" s="69"/>
      <c r="DFJ63" s="69"/>
      <c r="DFK63" s="69"/>
      <c r="DFL63" s="69"/>
      <c r="DFM63" s="69"/>
      <c r="DFN63" s="69"/>
      <c r="DFO63" s="69"/>
      <c r="DFP63" s="69"/>
      <c r="DFQ63" s="69"/>
      <c r="DFR63" s="69"/>
      <c r="DFS63" s="69"/>
      <c r="DFT63" s="69"/>
      <c r="DFU63" s="69"/>
      <c r="DFV63" s="69"/>
      <c r="DFW63" s="69"/>
      <c r="DFX63" s="69"/>
      <c r="DFY63" s="69"/>
      <c r="DFZ63" s="69"/>
      <c r="DGA63" s="69"/>
      <c r="DGB63" s="69"/>
      <c r="DGC63" s="69"/>
      <c r="DGD63" s="69"/>
      <c r="DGE63" s="69"/>
      <c r="DGF63" s="69"/>
      <c r="DGG63" s="69"/>
      <c r="DGH63" s="69"/>
      <c r="DGI63" s="69"/>
      <c r="DGJ63" s="69"/>
      <c r="DGK63" s="69"/>
      <c r="DGL63" s="69"/>
      <c r="DGM63" s="69"/>
      <c r="DGN63" s="69"/>
      <c r="DGO63" s="69"/>
      <c r="DGP63" s="69"/>
      <c r="DGQ63" s="69"/>
      <c r="DGR63" s="69"/>
      <c r="DGS63" s="69"/>
      <c r="DGT63" s="69"/>
      <c r="DGU63" s="69"/>
      <c r="DGV63" s="69"/>
      <c r="DGW63" s="69"/>
      <c r="DGX63" s="69"/>
      <c r="DGY63" s="69"/>
      <c r="DGZ63" s="69"/>
      <c r="DHA63" s="69"/>
      <c r="DHB63" s="69"/>
      <c r="DHC63" s="69"/>
      <c r="DHD63" s="69"/>
      <c r="DHE63" s="69"/>
      <c r="DHF63" s="69"/>
      <c r="DHG63" s="69"/>
      <c r="DHH63" s="69"/>
      <c r="DHI63" s="69"/>
      <c r="DHJ63" s="69"/>
      <c r="DHK63" s="69"/>
      <c r="DHL63" s="69"/>
      <c r="DHM63" s="69"/>
      <c r="DHN63" s="69"/>
      <c r="DHO63" s="69"/>
      <c r="DHP63" s="69"/>
      <c r="DHQ63" s="69"/>
      <c r="DHR63" s="69"/>
      <c r="DHS63" s="69"/>
      <c r="DHT63" s="69"/>
      <c r="DHU63" s="69"/>
      <c r="DHV63" s="69"/>
      <c r="DHW63" s="69"/>
      <c r="DHX63" s="69"/>
      <c r="DHY63" s="69"/>
      <c r="DHZ63" s="69"/>
      <c r="DIA63" s="69"/>
      <c r="DIB63" s="69"/>
      <c r="DIC63" s="69"/>
      <c r="DID63" s="69"/>
      <c r="DIE63" s="69"/>
      <c r="DIF63" s="69"/>
      <c r="DIG63" s="69"/>
      <c r="DIH63" s="69"/>
      <c r="DII63" s="69"/>
      <c r="DIJ63" s="69"/>
      <c r="DIK63" s="69"/>
      <c r="DIL63" s="69"/>
      <c r="DIM63" s="69"/>
      <c r="DIN63" s="69"/>
      <c r="DIO63" s="69"/>
      <c r="DIP63" s="69"/>
      <c r="DIQ63" s="69"/>
      <c r="DIR63" s="69"/>
      <c r="DIS63" s="69"/>
      <c r="DIT63" s="69"/>
      <c r="DIU63" s="69"/>
      <c r="DIV63" s="69"/>
      <c r="DIW63" s="69"/>
      <c r="DIX63" s="69"/>
      <c r="DIY63" s="69"/>
      <c r="DIZ63" s="69"/>
      <c r="DJA63" s="69"/>
      <c r="DJB63" s="69"/>
      <c r="DJC63" s="69"/>
      <c r="DJD63" s="69"/>
      <c r="DJE63" s="69"/>
      <c r="DJF63" s="69"/>
      <c r="DJG63" s="69"/>
      <c r="DJH63" s="69"/>
      <c r="DJI63" s="69"/>
      <c r="DJJ63" s="69"/>
      <c r="DJK63" s="69"/>
      <c r="DJL63" s="69"/>
      <c r="DJM63" s="69"/>
      <c r="DJN63" s="69"/>
      <c r="DJO63" s="69"/>
      <c r="DJP63" s="69"/>
      <c r="DJQ63" s="69"/>
      <c r="DJR63" s="69"/>
      <c r="DJS63" s="69"/>
      <c r="DJT63" s="69"/>
      <c r="DJU63" s="69"/>
      <c r="DJV63" s="69"/>
      <c r="DJW63" s="69"/>
      <c r="DJX63" s="69"/>
      <c r="DJY63" s="69"/>
      <c r="DJZ63" s="69"/>
      <c r="DKA63" s="69"/>
      <c r="DKB63" s="69"/>
      <c r="DKC63" s="69"/>
      <c r="DKD63" s="69"/>
      <c r="DKE63" s="69"/>
      <c r="DKF63" s="69"/>
      <c r="DKG63" s="69"/>
      <c r="DKH63" s="69"/>
      <c r="DKI63" s="69"/>
      <c r="DKJ63" s="69"/>
      <c r="DKK63" s="69"/>
      <c r="DKL63" s="69"/>
      <c r="DKM63" s="69"/>
      <c r="DKN63" s="69"/>
      <c r="DKO63" s="69"/>
      <c r="DKP63" s="69"/>
      <c r="DKQ63" s="69"/>
      <c r="DKR63" s="69"/>
      <c r="DKS63" s="69"/>
      <c r="DKT63" s="69"/>
      <c r="DKU63" s="69"/>
      <c r="DKV63" s="69"/>
      <c r="DKW63" s="69"/>
      <c r="DKX63" s="69"/>
      <c r="DKY63" s="69"/>
      <c r="DKZ63" s="69"/>
      <c r="DLA63" s="69"/>
      <c r="DLB63" s="69"/>
      <c r="DLC63" s="69"/>
      <c r="DLD63" s="69"/>
      <c r="DLE63" s="69"/>
      <c r="DLF63" s="69"/>
      <c r="DLG63" s="69"/>
      <c r="DLH63" s="69"/>
      <c r="DLI63" s="69"/>
      <c r="DLJ63" s="69"/>
      <c r="DLK63" s="69"/>
      <c r="DLL63" s="69"/>
      <c r="DLM63" s="69"/>
      <c r="DLN63" s="69"/>
      <c r="DLO63" s="69"/>
      <c r="DLP63" s="69"/>
      <c r="DLQ63" s="69"/>
      <c r="DLR63" s="69"/>
      <c r="DLS63" s="69"/>
      <c r="DLT63" s="69"/>
      <c r="DLU63" s="69"/>
      <c r="DLV63" s="69"/>
      <c r="DLW63" s="69"/>
      <c r="DLX63" s="69"/>
      <c r="DLY63" s="69"/>
      <c r="DLZ63" s="69"/>
      <c r="DMA63" s="69"/>
      <c r="DMB63" s="69"/>
      <c r="DMC63" s="69"/>
      <c r="DMD63" s="69"/>
      <c r="DME63" s="69"/>
      <c r="DMF63" s="69"/>
      <c r="DMG63" s="69"/>
      <c r="DMH63" s="69"/>
      <c r="DMI63" s="69"/>
      <c r="DMJ63" s="69"/>
      <c r="DMK63" s="69"/>
      <c r="DML63" s="69"/>
      <c r="DMM63" s="69"/>
      <c r="DMN63" s="69"/>
      <c r="DMO63" s="69"/>
      <c r="DMP63" s="69"/>
      <c r="DMQ63" s="69"/>
      <c r="DMR63" s="69"/>
      <c r="DMS63" s="69"/>
      <c r="DMT63" s="69"/>
      <c r="DMU63" s="69"/>
      <c r="DMV63" s="69"/>
      <c r="DMW63" s="69"/>
      <c r="DMX63" s="69"/>
      <c r="DMY63" s="69"/>
      <c r="DMZ63" s="69"/>
      <c r="DNA63" s="69"/>
      <c r="DNB63" s="69"/>
      <c r="DNC63" s="69"/>
      <c r="DND63" s="69"/>
      <c r="DNE63" s="69"/>
      <c r="DNF63" s="69"/>
      <c r="DNG63" s="69"/>
      <c r="DNH63" s="69"/>
      <c r="DNI63" s="69"/>
      <c r="DNJ63" s="69"/>
      <c r="DNK63" s="69"/>
      <c r="DNL63" s="69"/>
      <c r="DNM63" s="69"/>
      <c r="DNN63" s="69"/>
      <c r="DNO63" s="69"/>
      <c r="DNP63" s="69"/>
      <c r="DNQ63" s="69"/>
      <c r="DNR63" s="69"/>
      <c r="DNS63" s="69"/>
      <c r="DNT63" s="69"/>
      <c r="DNU63" s="69"/>
      <c r="DNV63" s="69"/>
      <c r="DNW63" s="69"/>
      <c r="DNX63" s="69"/>
      <c r="DNY63" s="69"/>
      <c r="DNZ63" s="69"/>
      <c r="DOA63" s="69"/>
      <c r="DOB63" s="69"/>
      <c r="DOC63" s="69"/>
      <c r="DOD63" s="69"/>
      <c r="DOE63" s="69"/>
      <c r="DOF63" s="69"/>
      <c r="DOG63" s="69"/>
      <c r="DOH63" s="69"/>
      <c r="DOI63" s="69"/>
      <c r="DOJ63" s="69"/>
      <c r="DOK63" s="69"/>
      <c r="DOL63" s="69"/>
      <c r="DOM63" s="69"/>
      <c r="DON63" s="69"/>
      <c r="DOO63" s="69"/>
      <c r="DOP63" s="69"/>
      <c r="DOQ63" s="69"/>
      <c r="DOR63" s="69"/>
      <c r="DOS63" s="69"/>
      <c r="DOT63" s="69"/>
      <c r="DOU63" s="69"/>
      <c r="DOV63" s="69"/>
      <c r="DOW63" s="69"/>
      <c r="DOX63" s="69"/>
      <c r="DOY63" s="69"/>
      <c r="DOZ63" s="69"/>
      <c r="DPA63" s="69"/>
      <c r="DPB63" s="69"/>
      <c r="DPC63" s="69"/>
      <c r="DPD63" s="69"/>
      <c r="DPE63" s="69"/>
      <c r="DPF63" s="69"/>
      <c r="DPG63" s="69"/>
      <c r="DPH63" s="69"/>
      <c r="DPI63" s="69"/>
      <c r="DPJ63" s="69"/>
      <c r="DPK63" s="69"/>
      <c r="DPL63" s="69"/>
      <c r="DPM63" s="69"/>
      <c r="DPN63" s="69"/>
      <c r="DPO63" s="69"/>
      <c r="DPP63" s="69"/>
      <c r="DPQ63" s="69"/>
      <c r="DPR63" s="69"/>
      <c r="DPS63" s="69"/>
      <c r="DPT63" s="69"/>
      <c r="DPU63" s="69"/>
      <c r="DPV63" s="69"/>
      <c r="DPW63" s="69"/>
      <c r="DPX63" s="69"/>
      <c r="DPY63" s="69"/>
      <c r="DPZ63" s="69"/>
      <c r="DQA63" s="69"/>
      <c r="DQB63" s="69"/>
      <c r="DQC63" s="69"/>
      <c r="DQD63" s="69"/>
      <c r="DQE63" s="69"/>
      <c r="DQF63" s="69"/>
      <c r="DQG63" s="69"/>
      <c r="DQH63" s="69"/>
      <c r="DQI63" s="69"/>
      <c r="DQJ63" s="69"/>
      <c r="DQK63" s="69"/>
      <c r="DQL63" s="69"/>
      <c r="DQM63" s="69"/>
      <c r="DQN63" s="69"/>
      <c r="DQO63" s="69"/>
      <c r="DQP63" s="69"/>
      <c r="DQQ63" s="69"/>
      <c r="DQR63" s="69"/>
      <c r="DQS63" s="69"/>
      <c r="DQT63" s="69"/>
      <c r="DQU63" s="69"/>
      <c r="DQV63" s="69"/>
      <c r="DQW63" s="69"/>
      <c r="DQX63" s="69"/>
      <c r="DQY63" s="69"/>
      <c r="DQZ63" s="69"/>
      <c r="DRA63" s="69"/>
      <c r="DRB63" s="69"/>
      <c r="DRC63" s="69"/>
      <c r="DRD63" s="69"/>
      <c r="DRE63" s="69"/>
      <c r="DRF63" s="69"/>
      <c r="DRG63" s="69"/>
      <c r="DRH63" s="69"/>
      <c r="DRI63" s="69"/>
      <c r="DRJ63" s="69"/>
      <c r="DRK63" s="69"/>
      <c r="DRL63" s="69"/>
      <c r="DRM63" s="69"/>
      <c r="DRN63" s="69"/>
      <c r="DRO63" s="69"/>
      <c r="DRP63" s="69"/>
      <c r="DRQ63" s="69"/>
      <c r="DRR63" s="69"/>
      <c r="DRS63" s="69"/>
      <c r="DRT63" s="69"/>
      <c r="DRU63" s="69"/>
      <c r="DRV63" s="69"/>
      <c r="DRW63" s="69"/>
      <c r="DRX63" s="69"/>
      <c r="DRY63" s="69"/>
      <c r="DRZ63" s="69"/>
      <c r="DSA63" s="69"/>
      <c r="DSB63" s="69"/>
      <c r="DSC63" s="69"/>
      <c r="DSD63" s="69"/>
      <c r="DSE63" s="69"/>
      <c r="DSF63" s="69"/>
      <c r="DSG63" s="69"/>
      <c r="DSH63" s="69"/>
      <c r="DSI63" s="69"/>
      <c r="DSJ63" s="69"/>
      <c r="DSK63" s="69"/>
      <c r="DSL63" s="69"/>
      <c r="DSM63" s="69"/>
      <c r="DSN63" s="69"/>
      <c r="DSO63" s="69"/>
      <c r="DSP63" s="69"/>
      <c r="DSQ63" s="69"/>
      <c r="DSR63" s="69"/>
      <c r="DSS63" s="69"/>
      <c r="DST63" s="69"/>
      <c r="DSU63" s="69"/>
      <c r="DSV63" s="69"/>
      <c r="DSW63" s="69"/>
      <c r="DSX63" s="69"/>
      <c r="DSY63" s="69"/>
      <c r="DSZ63" s="69"/>
      <c r="DTA63" s="69"/>
      <c r="DTB63" s="69"/>
      <c r="DTC63" s="69"/>
      <c r="DTD63" s="69"/>
      <c r="DTE63" s="69"/>
      <c r="DTF63" s="69"/>
      <c r="DTG63" s="69"/>
      <c r="DTH63" s="69"/>
      <c r="DTI63" s="69"/>
      <c r="DTJ63" s="69"/>
      <c r="DTK63" s="69"/>
      <c r="DTL63" s="69"/>
      <c r="DTM63" s="69"/>
      <c r="DTN63" s="69"/>
      <c r="DTO63" s="69"/>
      <c r="DTP63" s="69"/>
      <c r="DTQ63" s="69"/>
      <c r="DTR63" s="69"/>
      <c r="DTS63" s="69"/>
      <c r="DTT63" s="69"/>
      <c r="DTU63" s="69"/>
      <c r="DTV63" s="69"/>
      <c r="DTW63" s="69"/>
      <c r="DTX63" s="69"/>
      <c r="DTY63" s="69"/>
      <c r="DTZ63" s="69"/>
      <c r="DUA63" s="69"/>
      <c r="DUB63" s="69"/>
      <c r="DUC63" s="69"/>
      <c r="DUD63" s="69"/>
      <c r="DUE63" s="69"/>
      <c r="DUF63" s="69"/>
      <c r="DUG63" s="69"/>
      <c r="DUH63" s="69"/>
      <c r="DUI63" s="69"/>
      <c r="DUJ63" s="69"/>
      <c r="DUK63" s="69"/>
      <c r="DUL63" s="69"/>
      <c r="DUM63" s="69"/>
      <c r="DUN63" s="69"/>
      <c r="DUO63" s="69"/>
      <c r="DUP63" s="69"/>
      <c r="DUQ63" s="69"/>
      <c r="DUR63" s="69"/>
      <c r="DUS63" s="69"/>
      <c r="DUT63" s="69"/>
      <c r="DUU63" s="69"/>
      <c r="DUV63" s="69"/>
      <c r="DUW63" s="69"/>
      <c r="DUX63" s="69"/>
      <c r="DUY63" s="69"/>
      <c r="DUZ63" s="69"/>
      <c r="DVA63" s="69"/>
      <c r="DVB63" s="69"/>
      <c r="DVC63" s="69"/>
      <c r="DVD63" s="69"/>
      <c r="DVE63" s="69"/>
      <c r="DVF63" s="69"/>
      <c r="DVG63" s="69"/>
      <c r="DVH63" s="69"/>
      <c r="DVI63" s="69"/>
      <c r="DVJ63" s="69"/>
      <c r="DVK63" s="69"/>
      <c r="DVL63" s="69"/>
      <c r="DVM63" s="69"/>
      <c r="DVN63" s="69"/>
      <c r="DVO63" s="69"/>
      <c r="DVP63" s="69"/>
      <c r="DVQ63" s="69"/>
      <c r="DVR63" s="69"/>
      <c r="DVS63" s="69"/>
      <c r="DVT63" s="69"/>
      <c r="DVU63" s="69"/>
      <c r="DVV63" s="69"/>
      <c r="DVW63" s="69"/>
      <c r="DVX63" s="69"/>
      <c r="DVY63" s="69"/>
      <c r="DVZ63" s="69"/>
      <c r="DWA63" s="69"/>
      <c r="DWB63" s="69"/>
      <c r="DWC63" s="69"/>
      <c r="DWD63" s="69"/>
      <c r="DWE63" s="69"/>
      <c r="DWF63" s="69"/>
      <c r="DWG63" s="69"/>
      <c r="DWH63" s="69"/>
      <c r="DWI63" s="69"/>
      <c r="DWJ63" s="69"/>
      <c r="DWK63" s="69"/>
      <c r="DWL63" s="69"/>
      <c r="DWM63" s="69"/>
      <c r="DWN63" s="69"/>
      <c r="DWO63" s="69"/>
      <c r="DWP63" s="69"/>
      <c r="DWQ63" s="69"/>
      <c r="DWR63" s="69"/>
      <c r="DWS63" s="69"/>
      <c r="DWT63" s="69"/>
      <c r="DWU63" s="69"/>
      <c r="DWV63" s="69"/>
      <c r="DWW63" s="69"/>
      <c r="DWX63" s="69"/>
      <c r="DWY63" s="69"/>
      <c r="DWZ63" s="69"/>
      <c r="DXA63" s="69"/>
      <c r="DXB63" s="69"/>
      <c r="DXC63" s="69"/>
      <c r="DXD63" s="69"/>
      <c r="DXE63" s="69"/>
      <c r="DXF63" s="69"/>
      <c r="DXG63" s="69"/>
      <c r="DXH63" s="69"/>
      <c r="DXI63" s="69"/>
      <c r="DXJ63" s="69"/>
      <c r="DXK63" s="69"/>
      <c r="DXL63" s="69"/>
      <c r="DXM63" s="69"/>
      <c r="DXN63" s="69"/>
      <c r="DXO63" s="69"/>
      <c r="DXP63" s="69"/>
      <c r="DXQ63" s="69"/>
      <c r="DXR63" s="69"/>
      <c r="DXS63" s="69"/>
      <c r="DXT63" s="69"/>
      <c r="DXU63" s="69"/>
      <c r="DXV63" s="69"/>
      <c r="DXW63" s="69"/>
      <c r="DXX63" s="69"/>
      <c r="DXY63" s="69"/>
      <c r="DXZ63" s="69"/>
      <c r="DYA63" s="69"/>
      <c r="DYB63" s="69"/>
      <c r="DYC63" s="69"/>
      <c r="DYD63" s="69"/>
      <c r="DYE63" s="69"/>
      <c r="DYF63" s="69"/>
      <c r="DYG63" s="69"/>
      <c r="DYH63" s="69"/>
      <c r="DYI63" s="69"/>
      <c r="DYJ63" s="69"/>
      <c r="DYK63" s="69"/>
      <c r="DYL63" s="69"/>
      <c r="DYM63" s="69"/>
      <c r="DYN63" s="69"/>
      <c r="DYO63" s="69"/>
      <c r="DYP63" s="69"/>
      <c r="DYQ63" s="69"/>
      <c r="DYR63" s="69"/>
      <c r="DYS63" s="69"/>
      <c r="DYT63" s="69"/>
      <c r="DYU63" s="69"/>
      <c r="DYV63" s="69"/>
      <c r="DYW63" s="69"/>
      <c r="DYX63" s="69"/>
      <c r="DYY63" s="69"/>
      <c r="DYZ63" s="69"/>
      <c r="DZA63" s="69"/>
      <c r="DZB63" s="69"/>
      <c r="DZC63" s="69"/>
      <c r="DZD63" s="69"/>
      <c r="DZE63" s="69"/>
      <c r="DZF63" s="69"/>
      <c r="DZG63" s="69"/>
      <c r="DZH63" s="69"/>
      <c r="DZI63" s="69"/>
      <c r="DZJ63" s="69"/>
      <c r="DZK63" s="69"/>
      <c r="DZL63" s="69"/>
      <c r="DZM63" s="69"/>
      <c r="DZN63" s="69"/>
      <c r="DZO63" s="69"/>
      <c r="DZP63" s="69"/>
      <c r="DZQ63" s="69"/>
      <c r="DZR63" s="69"/>
      <c r="DZS63" s="69"/>
      <c r="DZT63" s="69"/>
      <c r="DZU63" s="69"/>
      <c r="DZV63" s="69"/>
      <c r="DZW63" s="69"/>
      <c r="DZX63" s="69"/>
      <c r="DZY63" s="69"/>
      <c r="DZZ63" s="69"/>
      <c r="EAA63" s="69"/>
      <c r="EAB63" s="69"/>
      <c r="EAC63" s="69"/>
      <c r="EAD63" s="69"/>
      <c r="EAE63" s="69"/>
      <c r="EAF63" s="69"/>
      <c r="EAG63" s="69"/>
      <c r="EAH63" s="69"/>
      <c r="EAI63" s="69"/>
      <c r="EAJ63" s="69"/>
      <c r="EAK63" s="69"/>
      <c r="EAL63" s="69"/>
      <c r="EAM63" s="69"/>
      <c r="EAN63" s="69"/>
      <c r="EAO63" s="69"/>
      <c r="EAP63" s="69"/>
      <c r="EAQ63" s="69"/>
      <c r="EAR63" s="69"/>
      <c r="EAS63" s="69"/>
      <c r="EAT63" s="69"/>
      <c r="EAU63" s="69"/>
      <c r="EAV63" s="69"/>
      <c r="EAW63" s="69"/>
      <c r="EAX63" s="69"/>
      <c r="EAY63" s="69"/>
      <c r="EAZ63" s="69"/>
      <c r="EBA63" s="69"/>
      <c r="EBB63" s="69"/>
      <c r="EBC63" s="69"/>
      <c r="EBD63" s="69"/>
      <c r="EBE63" s="69"/>
      <c r="EBF63" s="69"/>
      <c r="EBG63" s="69"/>
      <c r="EBH63" s="69"/>
      <c r="EBI63" s="69"/>
      <c r="EBJ63" s="69"/>
      <c r="EBK63" s="69"/>
      <c r="EBL63" s="69"/>
      <c r="EBM63" s="69"/>
      <c r="EBN63" s="69"/>
      <c r="EBO63" s="69"/>
      <c r="EBP63" s="69"/>
      <c r="EBQ63" s="69"/>
      <c r="EBR63" s="69"/>
      <c r="EBS63" s="69"/>
      <c r="EBT63" s="69"/>
      <c r="EBU63" s="69"/>
      <c r="EBV63" s="69"/>
      <c r="EBW63" s="69"/>
      <c r="EBX63" s="69"/>
      <c r="EBY63" s="69"/>
      <c r="EBZ63" s="69"/>
      <c r="ECA63" s="69"/>
      <c r="ECB63" s="69"/>
      <c r="ECC63" s="69"/>
      <c r="ECD63" s="69"/>
      <c r="ECE63" s="69"/>
      <c r="ECF63" s="69"/>
      <c r="ECG63" s="69"/>
      <c r="ECH63" s="69"/>
      <c r="ECI63" s="69"/>
      <c r="ECJ63" s="69"/>
      <c r="ECK63" s="69"/>
      <c r="ECL63" s="69"/>
      <c r="ECM63" s="69"/>
      <c r="ECN63" s="69"/>
      <c r="ECO63" s="69"/>
      <c r="ECP63" s="69"/>
      <c r="ECQ63" s="69"/>
      <c r="ECR63" s="69"/>
      <c r="ECS63" s="69"/>
      <c r="ECT63" s="69"/>
      <c r="ECU63" s="69"/>
      <c r="ECV63" s="69"/>
      <c r="ECW63" s="69"/>
      <c r="ECX63" s="69"/>
      <c r="ECY63" s="69"/>
      <c r="ECZ63" s="69"/>
      <c r="EDA63" s="69"/>
      <c r="EDB63" s="69"/>
      <c r="EDC63" s="69"/>
      <c r="EDD63" s="69"/>
      <c r="EDE63" s="69"/>
      <c r="EDF63" s="69"/>
      <c r="EDG63" s="69"/>
      <c r="EDH63" s="69"/>
      <c r="EDI63" s="69"/>
      <c r="EDJ63" s="69"/>
      <c r="EDK63" s="69"/>
      <c r="EDL63" s="69"/>
      <c r="EDM63" s="69"/>
      <c r="EDN63" s="69"/>
      <c r="EDO63" s="69"/>
      <c r="EDP63" s="69"/>
      <c r="EDQ63" s="69"/>
      <c r="EDR63" s="69"/>
      <c r="EDS63" s="69"/>
      <c r="EDT63" s="69"/>
      <c r="EDU63" s="69"/>
      <c r="EDV63" s="69"/>
      <c r="EDW63" s="69"/>
      <c r="EDX63" s="69"/>
      <c r="EDY63" s="69"/>
      <c r="EDZ63" s="69"/>
      <c r="EEA63" s="69"/>
      <c r="EEB63" s="69"/>
      <c r="EEC63" s="69"/>
      <c r="EED63" s="69"/>
      <c r="EEE63" s="69"/>
      <c r="EEF63" s="69"/>
      <c r="EEG63" s="69"/>
      <c r="EEH63" s="69"/>
      <c r="EEI63" s="69"/>
      <c r="EEJ63" s="69"/>
      <c r="EEK63" s="69"/>
      <c r="EEL63" s="69"/>
      <c r="EEM63" s="69"/>
      <c r="EEN63" s="69"/>
      <c r="EEO63" s="69"/>
      <c r="EEP63" s="69"/>
      <c r="EEQ63" s="69"/>
      <c r="EER63" s="69"/>
      <c r="EES63" s="69"/>
      <c r="EET63" s="69"/>
      <c r="EEU63" s="69"/>
      <c r="EEV63" s="69"/>
      <c r="EEW63" s="69"/>
      <c r="EEX63" s="69"/>
      <c r="EEY63" s="69"/>
      <c r="EEZ63" s="69"/>
      <c r="EFA63" s="69"/>
      <c r="EFB63" s="69"/>
      <c r="EFC63" s="69"/>
      <c r="EFD63" s="69"/>
      <c r="EFE63" s="69"/>
      <c r="EFF63" s="69"/>
      <c r="EFG63" s="69"/>
      <c r="EFH63" s="69"/>
      <c r="EFI63" s="69"/>
      <c r="EFJ63" s="69"/>
      <c r="EFK63" s="69"/>
      <c r="EFL63" s="69"/>
      <c r="EFM63" s="69"/>
      <c r="EFN63" s="69"/>
      <c r="EFO63" s="69"/>
      <c r="EFP63" s="69"/>
      <c r="EFQ63" s="69"/>
      <c r="EFR63" s="69"/>
      <c r="EFS63" s="69"/>
      <c r="EFT63" s="69"/>
      <c r="EFU63" s="69"/>
      <c r="EFV63" s="69"/>
      <c r="EFW63" s="69"/>
      <c r="EFX63" s="69"/>
      <c r="EFY63" s="69"/>
      <c r="EFZ63" s="69"/>
      <c r="EGA63" s="69"/>
      <c r="EGB63" s="69"/>
      <c r="EGC63" s="69"/>
      <c r="EGD63" s="69"/>
      <c r="EGE63" s="69"/>
      <c r="EGF63" s="69"/>
      <c r="EGG63" s="69"/>
      <c r="EGH63" s="69"/>
      <c r="EGI63" s="69"/>
      <c r="EGJ63" s="69"/>
      <c r="EGK63" s="69"/>
      <c r="EGL63" s="69"/>
      <c r="EGM63" s="69"/>
      <c r="EGN63" s="69"/>
      <c r="EGO63" s="69"/>
      <c r="EGP63" s="69"/>
      <c r="EGQ63" s="69"/>
      <c r="EGR63" s="69"/>
      <c r="EGS63" s="69"/>
      <c r="EGT63" s="69"/>
      <c r="EGU63" s="69"/>
      <c r="EGV63" s="69"/>
      <c r="EGW63" s="69"/>
      <c r="EGX63" s="69"/>
      <c r="EGY63" s="69"/>
      <c r="EGZ63" s="69"/>
      <c r="EHA63" s="69"/>
      <c r="EHB63" s="69"/>
      <c r="EHC63" s="69"/>
      <c r="EHD63" s="69"/>
      <c r="EHE63" s="69"/>
      <c r="EHF63" s="69"/>
      <c r="EHG63" s="69"/>
      <c r="EHH63" s="69"/>
      <c r="EHI63" s="69"/>
      <c r="EHJ63" s="69"/>
      <c r="EHK63" s="69"/>
      <c r="EHL63" s="69"/>
      <c r="EHM63" s="69"/>
      <c r="EHN63" s="69"/>
      <c r="EHO63" s="69"/>
      <c r="EHP63" s="69"/>
      <c r="EHQ63" s="69"/>
      <c r="EHR63" s="69"/>
      <c r="EHS63" s="69"/>
      <c r="EHT63" s="69"/>
      <c r="EHU63" s="69"/>
      <c r="EHV63" s="69"/>
      <c r="EHW63" s="69"/>
      <c r="EHX63" s="69"/>
      <c r="EHY63" s="69"/>
      <c r="EHZ63" s="69"/>
      <c r="EIA63" s="69"/>
      <c r="EIB63" s="69"/>
      <c r="EIC63" s="69"/>
      <c r="EID63" s="69"/>
      <c r="EIE63" s="69"/>
      <c r="EIF63" s="69"/>
      <c r="EIG63" s="69"/>
      <c r="EIH63" s="69"/>
      <c r="EII63" s="69"/>
      <c r="EIJ63" s="69"/>
      <c r="EIK63" s="69"/>
      <c r="EIL63" s="69"/>
      <c r="EIM63" s="69"/>
      <c r="EIN63" s="69"/>
      <c r="EIO63" s="69"/>
      <c r="EIP63" s="69"/>
      <c r="EIQ63" s="69"/>
      <c r="EIR63" s="69"/>
      <c r="EIS63" s="69"/>
      <c r="EIT63" s="69"/>
      <c r="EIU63" s="69"/>
      <c r="EIV63" s="69"/>
      <c r="EIW63" s="69"/>
      <c r="EIX63" s="69"/>
      <c r="EIY63" s="69"/>
      <c r="EIZ63" s="69"/>
      <c r="EJA63" s="69"/>
      <c r="EJB63" s="69"/>
      <c r="EJC63" s="69"/>
      <c r="EJD63" s="69"/>
      <c r="EJE63" s="69"/>
      <c r="EJF63" s="69"/>
      <c r="EJG63" s="69"/>
      <c r="EJH63" s="69"/>
      <c r="EJI63" s="69"/>
      <c r="EJJ63" s="69"/>
      <c r="EJK63" s="69"/>
      <c r="EJL63" s="69"/>
      <c r="EJM63" s="69"/>
      <c r="EJN63" s="69"/>
      <c r="EJO63" s="69"/>
      <c r="EJP63" s="69"/>
      <c r="EJQ63" s="69"/>
      <c r="EJR63" s="69"/>
      <c r="EJS63" s="69"/>
      <c r="EJT63" s="69"/>
      <c r="EJU63" s="69"/>
      <c r="EJV63" s="69"/>
      <c r="EJW63" s="69"/>
      <c r="EJX63" s="69"/>
      <c r="EJY63" s="69"/>
      <c r="EJZ63" s="69"/>
      <c r="EKA63" s="69"/>
      <c r="EKB63" s="69"/>
      <c r="EKC63" s="69"/>
      <c r="EKD63" s="69"/>
      <c r="EKE63" s="69"/>
      <c r="EKF63" s="69"/>
      <c r="EKG63" s="69"/>
      <c r="EKH63" s="69"/>
      <c r="EKI63" s="69"/>
      <c r="EKJ63" s="69"/>
      <c r="EKK63" s="69"/>
      <c r="EKL63" s="69"/>
      <c r="EKM63" s="69"/>
      <c r="EKN63" s="69"/>
      <c r="EKO63" s="69"/>
      <c r="EKP63" s="69"/>
      <c r="EKQ63" s="69"/>
      <c r="EKR63" s="69"/>
      <c r="EKS63" s="69"/>
      <c r="EKT63" s="69"/>
      <c r="EKU63" s="69"/>
      <c r="EKV63" s="69"/>
      <c r="EKW63" s="69"/>
      <c r="EKX63" s="69"/>
      <c r="EKY63" s="69"/>
      <c r="EKZ63" s="69"/>
      <c r="ELA63" s="69"/>
      <c r="ELB63" s="69"/>
      <c r="ELC63" s="69"/>
      <c r="ELD63" s="69"/>
      <c r="ELE63" s="69"/>
      <c r="ELF63" s="69"/>
      <c r="ELG63" s="69"/>
      <c r="ELH63" s="69"/>
      <c r="ELI63" s="69"/>
      <c r="ELJ63" s="69"/>
      <c r="ELK63" s="69"/>
      <c r="ELL63" s="69"/>
      <c r="ELM63" s="69"/>
      <c r="ELN63" s="69"/>
      <c r="ELO63" s="69"/>
      <c r="ELP63" s="69"/>
      <c r="ELQ63" s="69"/>
      <c r="ELR63" s="69"/>
      <c r="ELS63" s="69"/>
      <c r="ELT63" s="69"/>
      <c r="ELU63" s="69"/>
      <c r="ELV63" s="69"/>
      <c r="ELW63" s="69"/>
      <c r="ELX63" s="69"/>
      <c r="ELY63" s="69"/>
      <c r="ELZ63" s="69"/>
      <c r="EMA63" s="69"/>
      <c r="EMB63" s="69"/>
      <c r="EMC63" s="69"/>
      <c r="EMD63" s="69"/>
      <c r="EME63" s="69"/>
      <c r="EMF63" s="69"/>
      <c r="EMG63" s="69"/>
      <c r="EMH63" s="69"/>
      <c r="EMI63" s="69"/>
      <c r="EMJ63" s="69"/>
      <c r="EMK63" s="69"/>
      <c r="EML63" s="69"/>
      <c r="EMM63" s="69"/>
      <c r="EMN63" s="69"/>
      <c r="EMO63" s="69"/>
      <c r="EMP63" s="69"/>
      <c r="EMQ63" s="69"/>
      <c r="EMR63" s="69"/>
      <c r="EMS63" s="69"/>
      <c r="EMT63" s="69"/>
      <c r="EMU63" s="69"/>
      <c r="EMV63" s="69"/>
      <c r="EMW63" s="69"/>
      <c r="EMX63" s="69"/>
      <c r="EMY63" s="69"/>
      <c r="EMZ63" s="69"/>
      <c r="ENA63" s="69"/>
      <c r="ENB63" s="69"/>
      <c r="ENC63" s="69"/>
      <c r="END63" s="69"/>
      <c r="ENE63" s="69"/>
      <c r="ENF63" s="69"/>
      <c r="ENG63" s="69"/>
      <c r="ENH63" s="69"/>
      <c r="ENI63" s="69"/>
      <c r="ENJ63" s="69"/>
      <c r="ENK63" s="69"/>
      <c r="ENL63" s="69"/>
      <c r="ENM63" s="69"/>
      <c r="ENN63" s="69"/>
      <c r="ENO63" s="69"/>
      <c r="ENP63" s="69"/>
      <c r="ENQ63" s="69"/>
      <c r="ENR63" s="69"/>
      <c r="ENS63" s="69"/>
      <c r="ENT63" s="69"/>
      <c r="ENU63" s="69"/>
      <c r="ENV63" s="69"/>
      <c r="ENW63" s="69"/>
      <c r="ENX63" s="69"/>
      <c r="ENY63" s="69"/>
      <c r="ENZ63" s="69"/>
      <c r="EOA63" s="69"/>
      <c r="EOB63" s="69"/>
      <c r="EOC63" s="69"/>
      <c r="EOD63" s="69"/>
      <c r="EOE63" s="69"/>
      <c r="EOF63" s="69"/>
      <c r="EOG63" s="69"/>
      <c r="EOH63" s="69"/>
      <c r="EOI63" s="69"/>
      <c r="EOJ63" s="69"/>
      <c r="EOK63" s="69"/>
      <c r="EOL63" s="69"/>
      <c r="EOM63" s="69"/>
      <c r="EON63" s="69"/>
      <c r="EOO63" s="69"/>
      <c r="EOP63" s="69"/>
      <c r="EOQ63" s="69"/>
      <c r="EOR63" s="69"/>
      <c r="EOS63" s="69"/>
      <c r="EOT63" s="69"/>
      <c r="EOU63" s="69"/>
      <c r="EOV63" s="69"/>
      <c r="EOW63" s="69"/>
      <c r="EOX63" s="69"/>
      <c r="EOY63" s="69"/>
      <c r="EOZ63" s="69"/>
      <c r="EPA63" s="69"/>
      <c r="EPB63" s="69"/>
      <c r="EPC63" s="69"/>
      <c r="EPD63" s="69"/>
      <c r="EPE63" s="69"/>
      <c r="EPF63" s="69"/>
      <c r="EPG63" s="69"/>
      <c r="EPH63" s="69"/>
      <c r="EPI63" s="69"/>
      <c r="EPJ63" s="69"/>
      <c r="EPK63" s="69"/>
      <c r="EPL63" s="69"/>
      <c r="EPM63" s="69"/>
      <c r="EPN63" s="69"/>
      <c r="EPO63" s="69"/>
      <c r="EPP63" s="69"/>
      <c r="EPQ63" s="69"/>
      <c r="EPR63" s="69"/>
      <c r="EPS63" s="69"/>
      <c r="EPT63" s="69"/>
      <c r="EPU63" s="69"/>
      <c r="EPV63" s="69"/>
      <c r="EPW63" s="69"/>
      <c r="EPX63" s="69"/>
      <c r="EPY63" s="69"/>
      <c r="EPZ63" s="69"/>
      <c r="EQA63" s="69"/>
      <c r="EQB63" s="69"/>
      <c r="EQC63" s="69"/>
      <c r="EQD63" s="69"/>
      <c r="EQE63" s="69"/>
      <c r="EQF63" s="69"/>
      <c r="EQG63" s="69"/>
      <c r="EQH63" s="69"/>
      <c r="EQI63" s="69"/>
      <c r="EQJ63" s="69"/>
      <c r="EQK63" s="69"/>
      <c r="EQL63" s="69"/>
      <c r="EQM63" s="69"/>
      <c r="EQN63" s="69"/>
      <c r="EQO63" s="69"/>
      <c r="EQP63" s="69"/>
      <c r="EQQ63" s="69"/>
      <c r="EQR63" s="69"/>
      <c r="EQS63" s="69"/>
      <c r="EQT63" s="69"/>
      <c r="EQU63" s="69"/>
      <c r="EQV63" s="69"/>
      <c r="EQW63" s="69"/>
      <c r="EQX63" s="69"/>
      <c r="EQY63" s="69"/>
      <c r="EQZ63" s="69"/>
      <c r="ERA63" s="69"/>
      <c r="ERB63" s="69"/>
      <c r="ERC63" s="69"/>
      <c r="ERD63" s="69"/>
      <c r="ERE63" s="69"/>
      <c r="ERF63" s="69"/>
      <c r="ERG63" s="69"/>
      <c r="ERH63" s="69"/>
      <c r="ERI63" s="69"/>
      <c r="ERJ63" s="69"/>
      <c r="ERK63" s="69"/>
      <c r="ERL63" s="69"/>
      <c r="ERM63" s="69"/>
      <c r="ERN63" s="69"/>
      <c r="ERO63" s="69"/>
      <c r="ERP63" s="69"/>
      <c r="ERQ63" s="69"/>
      <c r="ERR63" s="69"/>
      <c r="ERS63" s="69"/>
      <c r="ERT63" s="69"/>
      <c r="ERU63" s="69"/>
      <c r="ERV63" s="69"/>
      <c r="ERW63" s="69"/>
      <c r="ERX63" s="69"/>
      <c r="ERY63" s="69"/>
      <c r="ERZ63" s="69"/>
      <c r="ESA63" s="69"/>
      <c r="ESB63" s="69"/>
      <c r="ESC63" s="69"/>
      <c r="ESD63" s="69"/>
      <c r="ESE63" s="69"/>
      <c r="ESF63" s="69"/>
      <c r="ESG63" s="69"/>
      <c r="ESH63" s="69"/>
      <c r="ESI63" s="69"/>
      <c r="ESJ63" s="69"/>
      <c r="ESK63" s="69"/>
      <c r="ESL63" s="69"/>
      <c r="ESM63" s="69"/>
      <c r="ESN63" s="69"/>
      <c r="ESO63" s="69"/>
      <c r="ESP63" s="69"/>
      <c r="ESQ63" s="69"/>
      <c r="ESR63" s="69"/>
      <c r="ESS63" s="69"/>
      <c r="EST63" s="69"/>
      <c r="ESU63" s="69"/>
      <c r="ESV63" s="69"/>
      <c r="ESW63" s="69"/>
      <c r="ESX63" s="69"/>
      <c r="ESY63" s="69"/>
      <c r="ESZ63" s="69"/>
      <c r="ETA63" s="69"/>
      <c r="ETB63" s="69"/>
      <c r="ETC63" s="69"/>
      <c r="ETD63" s="69"/>
      <c r="ETE63" s="69"/>
      <c r="ETF63" s="69"/>
      <c r="ETG63" s="69"/>
      <c r="ETH63" s="69"/>
      <c r="ETI63" s="69"/>
      <c r="ETJ63" s="69"/>
      <c r="ETK63" s="69"/>
      <c r="ETL63" s="69"/>
      <c r="ETM63" s="69"/>
      <c r="ETN63" s="69"/>
      <c r="ETO63" s="69"/>
      <c r="ETP63" s="69"/>
      <c r="ETQ63" s="69"/>
      <c r="ETR63" s="69"/>
      <c r="ETS63" s="69"/>
      <c r="ETT63" s="69"/>
      <c r="ETU63" s="69"/>
      <c r="ETV63" s="69"/>
      <c r="ETW63" s="69"/>
      <c r="ETX63" s="69"/>
      <c r="ETY63" s="69"/>
      <c r="ETZ63" s="69"/>
      <c r="EUA63" s="69"/>
      <c r="EUB63" s="69"/>
      <c r="EUC63" s="69"/>
      <c r="EUD63" s="69"/>
      <c r="EUE63" s="69"/>
      <c r="EUF63" s="69"/>
      <c r="EUG63" s="69"/>
      <c r="EUH63" s="69"/>
      <c r="EUI63" s="69"/>
      <c r="EUJ63" s="69"/>
      <c r="EUK63" s="69"/>
      <c r="EUL63" s="69"/>
      <c r="EUM63" s="69"/>
      <c r="EUN63" s="69"/>
      <c r="EUO63" s="69"/>
      <c r="EUP63" s="69"/>
      <c r="EUQ63" s="69"/>
      <c r="EUR63" s="69"/>
      <c r="EUS63" s="69"/>
      <c r="EUT63" s="69"/>
      <c r="EUU63" s="69"/>
      <c r="EUV63" s="69"/>
      <c r="EUW63" s="69"/>
      <c r="EUX63" s="69"/>
      <c r="EUY63" s="69"/>
      <c r="EUZ63" s="69"/>
      <c r="EVA63" s="69"/>
      <c r="EVB63" s="69"/>
      <c r="EVC63" s="69"/>
      <c r="EVD63" s="69"/>
      <c r="EVE63" s="69"/>
      <c r="EVF63" s="69"/>
      <c r="EVG63" s="69"/>
      <c r="EVH63" s="69"/>
      <c r="EVI63" s="69"/>
      <c r="EVJ63" s="69"/>
      <c r="EVK63" s="69"/>
      <c r="EVL63" s="69"/>
      <c r="EVM63" s="69"/>
      <c r="EVN63" s="69"/>
      <c r="EVO63" s="69"/>
      <c r="EVP63" s="69"/>
      <c r="EVQ63" s="69"/>
      <c r="EVR63" s="69"/>
      <c r="EVS63" s="69"/>
      <c r="EVT63" s="69"/>
      <c r="EVU63" s="69"/>
      <c r="EVV63" s="69"/>
      <c r="EVW63" s="69"/>
      <c r="EVX63" s="69"/>
      <c r="EVY63" s="69"/>
      <c r="EVZ63" s="69"/>
      <c r="EWA63" s="69"/>
      <c r="EWB63" s="69"/>
      <c r="EWC63" s="69"/>
      <c r="EWD63" s="69"/>
      <c r="EWE63" s="69"/>
      <c r="EWF63" s="69"/>
      <c r="EWG63" s="69"/>
      <c r="EWH63" s="69"/>
      <c r="EWI63" s="69"/>
      <c r="EWJ63" s="69"/>
      <c r="EWK63" s="69"/>
      <c r="EWL63" s="69"/>
      <c r="EWM63" s="69"/>
      <c r="EWN63" s="69"/>
      <c r="EWO63" s="69"/>
      <c r="EWP63" s="69"/>
      <c r="EWQ63" s="69"/>
      <c r="EWR63" s="69"/>
      <c r="EWS63" s="69"/>
      <c r="EWT63" s="69"/>
      <c r="EWU63" s="69"/>
      <c r="EWV63" s="69"/>
      <c r="EWW63" s="69"/>
      <c r="EWX63" s="69"/>
      <c r="EWY63" s="69"/>
      <c r="EWZ63" s="69"/>
      <c r="EXA63" s="69"/>
      <c r="EXB63" s="69"/>
      <c r="EXC63" s="69"/>
      <c r="EXD63" s="69"/>
      <c r="EXE63" s="69"/>
      <c r="EXF63" s="69"/>
      <c r="EXG63" s="69"/>
      <c r="EXH63" s="69"/>
      <c r="EXI63" s="69"/>
      <c r="EXJ63" s="69"/>
      <c r="EXK63" s="69"/>
      <c r="EXL63" s="69"/>
      <c r="EXM63" s="69"/>
      <c r="EXN63" s="69"/>
      <c r="EXO63" s="69"/>
      <c r="EXP63" s="69"/>
      <c r="EXQ63" s="69"/>
      <c r="EXR63" s="69"/>
      <c r="EXS63" s="69"/>
      <c r="EXT63" s="69"/>
      <c r="EXU63" s="69"/>
      <c r="EXV63" s="69"/>
      <c r="EXW63" s="69"/>
      <c r="EXX63" s="69"/>
      <c r="EXY63" s="69"/>
      <c r="EXZ63" s="69"/>
      <c r="EYA63" s="69"/>
      <c r="EYB63" s="69"/>
      <c r="EYC63" s="69"/>
      <c r="EYD63" s="69"/>
      <c r="EYE63" s="69"/>
      <c r="EYF63" s="69"/>
      <c r="EYG63" s="69"/>
      <c r="EYH63" s="69"/>
      <c r="EYI63" s="69"/>
      <c r="EYJ63" s="69"/>
      <c r="EYK63" s="69"/>
      <c r="EYL63" s="69"/>
      <c r="EYM63" s="69"/>
      <c r="EYN63" s="69"/>
      <c r="EYO63" s="69"/>
      <c r="EYP63" s="69"/>
      <c r="EYQ63" s="69"/>
      <c r="EYR63" s="69"/>
      <c r="EYS63" s="69"/>
      <c r="EYT63" s="69"/>
      <c r="EYU63" s="69"/>
      <c r="EYV63" s="69"/>
      <c r="EYW63" s="69"/>
      <c r="EYX63" s="69"/>
      <c r="EYY63" s="69"/>
      <c r="EYZ63" s="69"/>
      <c r="EZA63" s="69"/>
      <c r="EZB63" s="69"/>
      <c r="EZC63" s="69"/>
      <c r="EZD63" s="69"/>
      <c r="EZE63" s="69"/>
      <c r="EZF63" s="69"/>
      <c r="EZG63" s="69"/>
      <c r="EZH63" s="69"/>
      <c r="EZI63" s="69"/>
      <c r="EZJ63" s="69"/>
      <c r="EZK63" s="69"/>
      <c r="EZL63" s="69"/>
      <c r="EZM63" s="69"/>
      <c r="EZN63" s="69"/>
      <c r="EZO63" s="69"/>
      <c r="EZP63" s="69"/>
      <c r="EZQ63" s="69"/>
      <c r="EZR63" s="69"/>
      <c r="EZS63" s="69"/>
      <c r="EZT63" s="69"/>
      <c r="EZU63" s="69"/>
      <c r="EZV63" s="69"/>
      <c r="EZW63" s="69"/>
      <c r="EZX63" s="69"/>
      <c r="EZY63" s="69"/>
      <c r="EZZ63" s="69"/>
      <c r="FAA63" s="69"/>
      <c r="FAB63" s="69"/>
      <c r="FAC63" s="69"/>
      <c r="FAD63" s="69"/>
      <c r="FAE63" s="69"/>
      <c r="FAF63" s="69"/>
      <c r="FAG63" s="69"/>
      <c r="FAH63" s="69"/>
      <c r="FAI63" s="69"/>
      <c r="FAJ63" s="69"/>
      <c r="FAK63" s="69"/>
      <c r="FAL63" s="69"/>
      <c r="FAM63" s="69"/>
      <c r="FAN63" s="69"/>
      <c r="FAO63" s="69"/>
      <c r="FAP63" s="69"/>
      <c r="FAQ63" s="69"/>
      <c r="FAR63" s="69"/>
      <c r="FAS63" s="69"/>
      <c r="FAT63" s="69"/>
      <c r="FAU63" s="69"/>
      <c r="FAV63" s="69"/>
      <c r="FAW63" s="69"/>
      <c r="FAX63" s="69"/>
      <c r="FAY63" s="69"/>
      <c r="FAZ63" s="69"/>
      <c r="FBA63" s="69"/>
      <c r="FBB63" s="69"/>
      <c r="FBC63" s="69"/>
      <c r="FBD63" s="69"/>
      <c r="FBE63" s="69"/>
      <c r="FBF63" s="69"/>
      <c r="FBG63" s="69"/>
      <c r="FBH63" s="69"/>
      <c r="FBI63" s="69"/>
      <c r="FBJ63" s="69"/>
      <c r="FBK63" s="69"/>
      <c r="FBL63" s="69"/>
      <c r="FBM63" s="69"/>
      <c r="FBN63" s="69"/>
      <c r="FBO63" s="69"/>
      <c r="FBP63" s="69"/>
      <c r="FBQ63" s="69"/>
      <c r="FBR63" s="69"/>
      <c r="FBS63" s="69"/>
      <c r="FBT63" s="69"/>
      <c r="FBU63" s="69"/>
      <c r="FBV63" s="69"/>
      <c r="FBW63" s="69"/>
      <c r="FBX63" s="69"/>
      <c r="FBY63" s="69"/>
      <c r="FBZ63" s="69"/>
      <c r="FCA63" s="69"/>
      <c r="FCB63" s="69"/>
      <c r="FCC63" s="69"/>
      <c r="FCD63" s="69"/>
      <c r="FCE63" s="69"/>
      <c r="FCF63" s="69"/>
      <c r="FCG63" s="69"/>
      <c r="FCH63" s="69"/>
      <c r="FCI63" s="69"/>
      <c r="FCJ63" s="69"/>
      <c r="FCK63" s="69"/>
      <c r="FCL63" s="69"/>
      <c r="FCM63" s="69"/>
      <c r="FCN63" s="69"/>
      <c r="FCO63" s="69"/>
      <c r="FCP63" s="69"/>
      <c r="FCQ63" s="69"/>
      <c r="FCR63" s="69"/>
      <c r="FCS63" s="69"/>
      <c r="FCT63" s="69"/>
      <c r="FCU63" s="69"/>
      <c r="FCV63" s="69"/>
      <c r="FCW63" s="69"/>
      <c r="FCX63" s="69"/>
      <c r="FCY63" s="69"/>
      <c r="FCZ63" s="69"/>
      <c r="FDA63" s="69"/>
      <c r="FDB63" s="69"/>
      <c r="FDC63" s="69"/>
      <c r="FDD63" s="69"/>
      <c r="FDE63" s="69"/>
      <c r="FDF63" s="69"/>
      <c r="FDG63" s="69"/>
      <c r="FDH63" s="69"/>
      <c r="FDI63" s="69"/>
      <c r="FDJ63" s="69"/>
      <c r="FDK63" s="69"/>
      <c r="FDL63" s="69"/>
      <c r="FDM63" s="69"/>
      <c r="FDN63" s="69"/>
      <c r="FDO63" s="69"/>
      <c r="FDP63" s="69"/>
      <c r="FDQ63" s="69"/>
      <c r="FDR63" s="69"/>
      <c r="FDS63" s="69"/>
      <c r="FDT63" s="69"/>
      <c r="FDU63" s="69"/>
      <c r="FDV63" s="69"/>
      <c r="FDW63" s="69"/>
      <c r="FDX63" s="69"/>
      <c r="FDY63" s="69"/>
      <c r="FDZ63" s="69"/>
      <c r="FEA63" s="69"/>
      <c r="FEB63" s="69"/>
      <c r="FEC63" s="69"/>
      <c r="FED63" s="69"/>
      <c r="FEE63" s="69"/>
      <c r="FEF63" s="69"/>
      <c r="FEG63" s="69"/>
      <c r="FEH63" s="69"/>
      <c r="FEI63" s="69"/>
      <c r="FEJ63" s="69"/>
      <c r="FEK63" s="69"/>
      <c r="FEL63" s="69"/>
      <c r="FEM63" s="69"/>
      <c r="FEN63" s="69"/>
      <c r="FEO63" s="69"/>
      <c r="FEP63" s="69"/>
      <c r="FEQ63" s="69"/>
      <c r="FER63" s="69"/>
      <c r="FES63" s="69"/>
      <c r="FET63" s="69"/>
      <c r="FEU63" s="69"/>
      <c r="FEV63" s="69"/>
      <c r="FEW63" s="69"/>
      <c r="FEX63" s="69"/>
      <c r="FEY63" s="69"/>
      <c r="FEZ63" s="69"/>
      <c r="FFA63" s="69"/>
      <c r="FFB63" s="69"/>
      <c r="FFC63" s="69"/>
      <c r="FFD63" s="69"/>
      <c r="FFE63" s="69"/>
      <c r="FFF63" s="69"/>
      <c r="FFG63" s="69"/>
      <c r="FFH63" s="69"/>
      <c r="FFI63" s="69"/>
      <c r="FFJ63" s="69"/>
      <c r="FFK63" s="69"/>
      <c r="FFL63" s="69"/>
      <c r="FFM63" s="69"/>
      <c r="FFN63" s="69"/>
      <c r="FFO63" s="69"/>
      <c r="FFP63" s="69"/>
      <c r="FFQ63" s="69"/>
      <c r="FFR63" s="69"/>
      <c r="FFS63" s="69"/>
      <c r="FFT63" s="69"/>
      <c r="FFU63" s="69"/>
      <c r="FFV63" s="69"/>
      <c r="FFW63" s="69"/>
      <c r="FFX63" s="69"/>
      <c r="FFY63" s="69"/>
      <c r="FFZ63" s="69"/>
      <c r="FGA63" s="69"/>
      <c r="FGB63" s="69"/>
      <c r="FGC63" s="69"/>
      <c r="FGD63" s="69"/>
      <c r="FGE63" s="69"/>
      <c r="FGF63" s="69"/>
      <c r="FGG63" s="69"/>
      <c r="FGH63" s="69"/>
      <c r="FGI63" s="69"/>
      <c r="FGJ63" s="69"/>
      <c r="FGK63" s="69"/>
      <c r="FGL63" s="69"/>
      <c r="FGM63" s="69"/>
      <c r="FGN63" s="69"/>
      <c r="FGO63" s="69"/>
      <c r="FGP63" s="69"/>
      <c r="FGQ63" s="69"/>
      <c r="FGR63" s="69"/>
      <c r="FGS63" s="69"/>
      <c r="FGT63" s="69"/>
      <c r="FGU63" s="69"/>
      <c r="FGV63" s="69"/>
      <c r="FGW63" s="69"/>
      <c r="FGX63" s="69"/>
      <c r="FGY63" s="69"/>
      <c r="FGZ63" s="69"/>
      <c r="FHA63" s="69"/>
      <c r="FHB63" s="69"/>
      <c r="FHC63" s="69"/>
      <c r="FHD63" s="69"/>
      <c r="FHE63" s="69"/>
      <c r="FHF63" s="69"/>
      <c r="FHG63" s="69"/>
      <c r="FHH63" s="69"/>
      <c r="FHI63" s="69"/>
      <c r="FHJ63" s="69"/>
      <c r="FHK63" s="69"/>
      <c r="FHL63" s="69"/>
      <c r="FHM63" s="69"/>
      <c r="FHN63" s="69"/>
      <c r="FHO63" s="69"/>
      <c r="FHP63" s="69"/>
      <c r="FHQ63" s="69"/>
      <c r="FHR63" s="69"/>
      <c r="FHS63" s="69"/>
      <c r="FHT63" s="69"/>
      <c r="FHU63" s="69"/>
      <c r="FHV63" s="69"/>
      <c r="FHW63" s="69"/>
      <c r="FHX63" s="69"/>
      <c r="FHY63" s="69"/>
      <c r="FHZ63" s="69"/>
      <c r="FIA63" s="69"/>
      <c r="FIB63" s="69"/>
      <c r="FIC63" s="69"/>
      <c r="FID63" s="69"/>
      <c r="FIE63" s="69"/>
      <c r="FIF63" s="69"/>
      <c r="FIG63" s="69"/>
      <c r="FIH63" s="69"/>
      <c r="FII63" s="69"/>
      <c r="FIJ63" s="69"/>
      <c r="FIK63" s="69"/>
      <c r="FIL63" s="69"/>
      <c r="FIM63" s="69"/>
      <c r="FIN63" s="69"/>
      <c r="FIO63" s="69"/>
      <c r="FIP63" s="69"/>
      <c r="FIQ63" s="69"/>
      <c r="FIR63" s="69"/>
      <c r="FIS63" s="69"/>
      <c r="FIT63" s="69"/>
      <c r="FIU63" s="69"/>
      <c r="FIV63" s="69"/>
      <c r="FIW63" s="69"/>
      <c r="FIX63" s="69"/>
      <c r="FIY63" s="69"/>
      <c r="FIZ63" s="69"/>
      <c r="FJA63" s="69"/>
      <c r="FJB63" s="69"/>
      <c r="FJC63" s="69"/>
      <c r="FJD63" s="69"/>
      <c r="FJE63" s="69"/>
      <c r="FJF63" s="69"/>
      <c r="FJG63" s="69"/>
      <c r="FJH63" s="69"/>
      <c r="FJI63" s="69"/>
      <c r="FJJ63" s="69"/>
      <c r="FJK63" s="69"/>
      <c r="FJL63" s="69"/>
      <c r="FJM63" s="69"/>
      <c r="FJN63" s="69"/>
      <c r="FJO63" s="69"/>
      <c r="FJP63" s="69"/>
      <c r="FJQ63" s="69"/>
      <c r="FJR63" s="69"/>
      <c r="FJS63" s="69"/>
      <c r="FJT63" s="69"/>
      <c r="FJU63" s="69"/>
      <c r="FJV63" s="69"/>
      <c r="FJW63" s="69"/>
      <c r="FJX63" s="69"/>
      <c r="FJY63" s="69"/>
      <c r="FJZ63" s="69"/>
      <c r="FKA63" s="69"/>
      <c r="FKB63" s="69"/>
      <c r="FKC63" s="69"/>
      <c r="FKD63" s="69"/>
      <c r="FKE63" s="69"/>
      <c r="FKF63" s="69"/>
      <c r="FKG63" s="69"/>
      <c r="FKH63" s="69"/>
      <c r="FKI63" s="69"/>
      <c r="FKJ63" s="69"/>
      <c r="FKK63" s="69"/>
      <c r="FKL63" s="69"/>
      <c r="FKM63" s="69"/>
      <c r="FKN63" s="69"/>
      <c r="FKO63" s="69"/>
      <c r="FKP63" s="69"/>
      <c r="FKQ63" s="69"/>
      <c r="FKR63" s="69"/>
      <c r="FKS63" s="69"/>
      <c r="FKT63" s="69"/>
      <c r="FKU63" s="69"/>
      <c r="FKV63" s="69"/>
      <c r="FKW63" s="69"/>
      <c r="FKX63" s="69"/>
      <c r="FKY63" s="69"/>
      <c r="FKZ63" s="69"/>
      <c r="FLA63" s="69"/>
      <c r="FLB63" s="69"/>
      <c r="FLC63" s="69"/>
      <c r="FLD63" s="69"/>
      <c r="FLE63" s="69"/>
      <c r="FLF63" s="69"/>
      <c r="FLG63" s="69"/>
      <c r="FLH63" s="69"/>
      <c r="FLI63" s="69"/>
      <c r="FLJ63" s="69"/>
      <c r="FLK63" s="69"/>
      <c r="FLL63" s="69"/>
      <c r="FLM63" s="69"/>
      <c r="FLN63" s="69"/>
      <c r="FLO63" s="69"/>
      <c r="FLP63" s="69"/>
      <c r="FLQ63" s="69"/>
      <c r="FLR63" s="69"/>
      <c r="FLS63" s="69"/>
      <c r="FLT63" s="69"/>
      <c r="FLU63" s="69"/>
      <c r="FLV63" s="69"/>
      <c r="FLW63" s="69"/>
      <c r="FLX63" s="69"/>
      <c r="FLY63" s="69"/>
      <c r="FLZ63" s="69"/>
      <c r="FMA63" s="69"/>
      <c r="FMB63" s="69"/>
      <c r="FMC63" s="69"/>
      <c r="FMD63" s="69"/>
      <c r="FME63" s="69"/>
      <c r="FMF63" s="69"/>
      <c r="FMG63" s="69"/>
      <c r="FMH63" s="69"/>
      <c r="FMI63" s="69"/>
      <c r="FMJ63" s="69"/>
      <c r="FMK63" s="69"/>
      <c r="FML63" s="69"/>
      <c r="FMM63" s="69"/>
      <c r="FMN63" s="69"/>
      <c r="FMO63" s="69"/>
      <c r="FMP63" s="69"/>
      <c r="FMQ63" s="69"/>
      <c r="FMR63" s="69"/>
      <c r="FMS63" s="69"/>
      <c r="FMT63" s="69"/>
      <c r="FMU63" s="69"/>
      <c r="FMV63" s="69"/>
      <c r="FMW63" s="69"/>
      <c r="FMX63" s="69"/>
      <c r="FMY63" s="69"/>
      <c r="FMZ63" s="69"/>
      <c r="FNA63" s="69"/>
      <c r="FNB63" s="69"/>
      <c r="FNC63" s="69"/>
      <c r="FND63" s="69"/>
      <c r="FNE63" s="69"/>
      <c r="FNF63" s="69"/>
      <c r="FNG63" s="69"/>
      <c r="FNH63" s="69"/>
      <c r="FNI63" s="69"/>
      <c r="FNJ63" s="69"/>
      <c r="FNK63" s="69"/>
      <c r="FNL63" s="69"/>
      <c r="FNM63" s="69"/>
      <c r="FNN63" s="69"/>
      <c r="FNO63" s="69"/>
      <c r="FNP63" s="69"/>
      <c r="FNQ63" s="69"/>
      <c r="FNR63" s="69"/>
      <c r="FNS63" s="69"/>
      <c r="FNT63" s="69"/>
      <c r="FNU63" s="69"/>
      <c r="FNV63" s="69"/>
      <c r="FNW63" s="69"/>
      <c r="FNX63" s="69"/>
      <c r="FNY63" s="69"/>
      <c r="FNZ63" s="69"/>
      <c r="FOA63" s="69"/>
      <c r="FOB63" s="69"/>
      <c r="FOC63" s="69"/>
      <c r="FOD63" s="69"/>
      <c r="FOE63" s="69"/>
      <c r="FOF63" s="69"/>
      <c r="FOG63" s="69"/>
      <c r="FOH63" s="69"/>
      <c r="FOI63" s="69"/>
      <c r="FOJ63" s="69"/>
      <c r="FOK63" s="69"/>
      <c r="FOL63" s="69"/>
      <c r="FOM63" s="69"/>
      <c r="FON63" s="69"/>
      <c r="FOO63" s="69"/>
      <c r="FOP63" s="69"/>
      <c r="FOQ63" s="69"/>
      <c r="FOR63" s="69"/>
      <c r="FOS63" s="69"/>
      <c r="FOT63" s="69"/>
      <c r="FOU63" s="69"/>
      <c r="FOV63" s="69"/>
      <c r="FOW63" s="69"/>
      <c r="FOX63" s="69"/>
      <c r="FOY63" s="69"/>
      <c r="FOZ63" s="69"/>
      <c r="FPA63" s="69"/>
      <c r="FPB63" s="69"/>
      <c r="FPC63" s="69"/>
      <c r="FPD63" s="69"/>
      <c r="FPE63" s="69"/>
      <c r="FPF63" s="69"/>
      <c r="FPG63" s="69"/>
      <c r="FPH63" s="69"/>
      <c r="FPI63" s="69"/>
      <c r="FPJ63" s="69"/>
      <c r="FPK63" s="69"/>
      <c r="FPL63" s="69"/>
      <c r="FPM63" s="69"/>
      <c r="FPN63" s="69"/>
      <c r="FPO63" s="69"/>
      <c r="FPP63" s="69"/>
      <c r="FPQ63" s="69"/>
      <c r="FPR63" s="69"/>
      <c r="FPS63" s="69"/>
      <c r="FPT63" s="69"/>
      <c r="FPU63" s="69"/>
      <c r="FPV63" s="69"/>
      <c r="FPW63" s="69"/>
      <c r="FPX63" s="69"/>
      <c r="FPY63" s="69"/>
      <c r="FPZ63" s="69"/>
      <c r="FQA63" s="69"/>
      <c r="FQB63" s="69"/>
      <c r="FQC63" s="69"/>
      <c r="FQD63" s="69"/>
      <c r="FQE63" s="69"/>
      <c r="FQF63" s="69"/>
      <c r="FQG63" s="69"/>
      <c r="FQH63" s="69"/>
      <c r="FQI63" s="69"/>
      <c r="FQJ63" s="69"/>
      <c r="FQK63" s="69"/>
      <c r="FQL63" s="69"/>
      <c r="FQM63" s="69"/>
      <c r="FQN63" s="69"/>
      <c r="FQO63" s="69"/>
      <c r="FQP63" s="69"/>
      <c r="FQQ63" s="69"/>
      <c r="FQR63" s="69"/>
      <c r="FQS63" s="69"/>
      <c r="FQT63" s="69"/>
      <c r="FQU63" s="69"/>
      <c r="FQV63" s="69"/>
      <c r="FQW63" s="69"/>
      <c r="FQX63" s="69"/>
      <c r="FQY63" s="69"/>
      <c r="FQZ63" s="69"/>
      <c r="FRA63" s="69"/>
      <c r="FRB63" s="69"/>
      <c r="FRC63" s="69"/>
      <c r="FRD63" s="69"/>
      <c r="FRE63" s="69"/>
      <c r="FRF63" s="69"/>
      <c r="FRG63" s="69"/>
      <c r="FRH63" s="69"/>
      <c r="FRI63" s="69"/>
      <c r="FRJ63" s="69"/>
      <c r="FRK63" s="69"/>
      <c r="FRL63" s="69"/>
      <c r="FRM63" s="69"/>
      <c r="FRN63" s="69"/>
      <c r="FRO63" s="69"/>
      <c r="FRP63" s="69"/>
      <c r="FRQ63" s="69"/>
      <c r="FRR63" s="69"/>
      <c r="FRS63" s="69"/>
      <c r="FRT63" s="69"/>
      <c r="FRU63" s="69"/>
      <c r="FRV63" s="69"/>
      <c r="FRW63" s="69"/>
      <c r="FRX63" s="69"/>
      <c r="FRY63" s="69"/>
      <c r="FRZ63" s="69"/>
      <c r="FSA63" s="69"/>
      <c r="FSB63" s="69"/>
      <c r="FSC63" s="69"/>
      <c r="FSD63" s="69"/>
      <c r="FSE63" s="69"/>
      <c r="FSF63" s="69"/>
      <c r="FSG63" s="69"/>
      <c r="FSH63" s="69"/>
      <c r="FSI63" s="69"/>
      <c r="FSJ63" s="69"/>
      <c r="FSK63" s="69"/>
      <c r="FSL63" s="69"/>
      <c r="FSM63" s="69"/>
      <c r="FSN63" s="69"/>
      <c r="FSO63" s="69"/>
      <c r="FSP63" s="69"/>
      <c r="FSQ63" s="69"/>
      <c r="FSR63" s="69"/>
      <c r="FSS63" s="69"/>
      <c r="FST63" s="69"/>
      <c r="FSU63" s="69"/>
      <c r="FSV63" s="69"/>
      <c r="FSW63" s="69"/>
      <c r="FSX63" s="69"/>
      <c r="FSY63" s="69"/>
      <c r="FSZ63" s="69"/>
      <c r="FTA63" s="69"/>
      <c r="FTB63" s="69"/>
      <c r="FTC63" s="69"/>
      <c r="FTD63" s="69"/>
      <c r="FTE63" s="69"/>
      <c r="FTF63" s="69"/>
      <c r="FTG63" s="69"/>
      <c r="FTH63" s="69"/>
      <c r="FTI63" s="69"/>
      <c r="FTJ63" s="69"/>
      <c r="FTK63" s="69"/>
      <c r="FTL63" s="69"/>
      <c r="FTM63" s="69"/>
      <c r="FTN63" s="69"/>
      <c r="FTO63" s="69"/>
      <c r="FTP63" s="69"/>
      <c r="FTQ63" s="69"/>
      <c r="FTR63" s="69"/>
      <c r="FTS63" s="69"/>
      <c r="FTT63" s="69"/>
      <c r="FTU63" s="69"/>
      <c r="FTV63" s="69"/>
      <c r="FTW63" s="69"/>
      <c r="FTX63" s="69"/>
      <c r="FTY63" s="69"/>
      <c r="FTZ63" s="69"/>
      <c r="FUA63" s="69"/>
      <c r="FUB63" s="69"/>
      <c r="FUC63" s="69"/>
      <c r="FUD63" s="69"/>
      <c r="FUE63" s="69"/>
      <c r="FUF63" s="69"/>
      <c r="FUG63" s="69"/>
      <c r="FUH63" s="69"/>
      <c r="FUI63" s="69"/>
      <c r="FUJ63" s="69"/>
      <c r="FUK63" s="69"/>
      <c r="FUL63" s="69"/>
      <c r="FUM63" s="69"/>
      <c r="FUN63" s="69"/>
      <c r="FUO63" s="69"/>
      <c r="FUP63" s="69"/>
      <c r="FUQ63" s="69"/>
      <c r="FUR63" s="69"/>
      <c r="FUS63" s="69"/>
      <c r="FUT63" s="69"/>
      <c r="FUU63" s="69"/>
      <c r="FUV63" s="69"/>
      <c r="FUW63" s="69"/>
      <c r="FUX63" s="69"/>
      <c r="FUY63" s="69"/>
      <c r="FUZ63" s="69"/>
      <c r="FVA63" s="69"/>
      <c r="FVB63" s="69"/>
      <c r="FVC63" s="69"/>
      <c r="FVD63" s="69"/>
      <c r="FVE63" s="69"/>
      <c r="FVF63" s="69"/>
      <c r="FVG63" s="69"/>
      <c r="FVH63" s="69"/>
      <c r="FVI63" s="69"/>
      <c r="FVJ63" s="69"/>
      <c r="FVK63" s="69"/>
      <c r="FVL63" s="69"/>
      <c r="FVM63" s="69"/>
      <c r="FVN63" s="69"/>
      <c r="FVO63" s="69"/>
      <c r="FVP63" s="69"/>
      <c r="FVQ63" s="69"/>
      <c r="FVR63" s="69"/>
      <c r="FVS63" s="69"/>
      <c r="FVT63" s="69"/>
      <c r="FVU63" s="69"/>
      <c r="FVV63" s="69"/>
      <c r="FVW63" s="69"/>
      <c r="FVX63" s="69"/>
      <c r="FVY63" s="69"/>
      <c r="FVZ63" s="69"/>
      <c r="FWA63" s="69"/>
      <c r="FWB63" s="69"/>
      <c r="FWC63" s="69"/>
      <c r="FWD63" s="69"/>
      <c r="FWE63" s="69"/>
      <c r="FWF63" s="69"/>
      <c r="FWG63" s="69"/>
      <c r="FWH63" s="69"/>
      <c r="FWI63" s="69"/>
      <c r="FWJ63" s="69"/>
      <c r="FWK63" s="69"/>
      <c r="FWL63" s="69"/>
      <c r="FWM63" s="69"/>
      <c r="FWN63" s="69"/>
      <c r="FWO63" s="69"/>
      <c r="FWP63" s="69"/>
      <c r="FWQ63" s="69"/>
      <c r="FWR63" s="69"/>
      <c r="FWS63" s="69"/>
      <c r="FWT63" s="69"/>
      <c r="FWU63" s="69"/>
      <c r="FWV63" s="69"/>
      <c r="FWW63" s="69"/>
      <c r="FWX63" s="69"/>
      <c r="FWY63" s="69"/>
      <c r="FWZ63" s="69"/>
      <c r="FXA63" s="69"/>
      <c r="FXB63" s="69"/>
      <c r="FXC63" s="69"/>
      <c r="FXD63" s="69"/>
      <c r="FXE63" s="69"/>
      <c r="FXF63" s="69"/>
      <c r="FXG63" s="69"/>
      <c r="FXH63" s="69"/>
      <c r="FXI63" s="69"/>
      <c r="FXJ63" s="69"/>
      <c r="FXK63" s="69"/>
      <c r="FXL63" s="69"/>
      <c r="FXM63" s="69"/>
      <c r="FXN63" s="69"/>
      <c r="FXO63" s="69"/>
      <c r="FXP63" s="69"/>
      <c r="FXQ63" s="69"/>
      <c r="FXR63" s="69"/>
      <c r="FXS63" s="69"/>
      <c r="FXT63" s="69"/>
      <c r="FXU63" s="69"/>
      <c r="FXV63" s="69"/>
      <c r="FXW63" s="69"/>
      <c r="FXX63" s="69"/>
      <c r="FXY63" s="69"/>
      <c r="FXZ63" s="69"/>
      <c r="FYA63" s="69"/>
      <c r="FYB63" s="69"/>
      <c r="FYC63" s="69"/>
      <c r="FYD63" s="69"/>
      <c r="FYE63" s="69"/>
      <c r="FYF63" s="69"/>
      <c r="FYG63" s="69"/>
      <c r="FYH63" s="69"/>
      <c r="FYI63" s="69"/>
      <c r="FYJ63" s="69"/>
      <c r="FYK63" s="69"/>
      <c r="FYL63" s="69"/>
      <c r="FYM63" s="69"/>
      <c r="FYN63" s="69"/>
      <c r="FYO63" s="69"/>
      <c r="FYP63" s="69"/>
      <c r="FYQ63" s="69"/>
      <c r="FYR63" s="69"/>
      <c r="FYS63" s="69"/>
      <c r="FYT63" s="69"/>
      <c r="FYU63" s="69"/>
      <c r="FYV63" s="69"/>
      <c r="FYW63" s="69"/>
      <c r="FYX63" s="69"/>
      <c r="FYY63" s="69"/>
      <c r="FYZ63" s="69"/>
      <c r="FZA63" s="69"/>
      <c r="FZB63" s="69"/>
      <c r="FZC63" s="69"/>
      <c r="FZD63" s="69"/>
      <c r="FZE63" s="69"/>
      <c r="FZF63" s="69"/>
      <c r="FZG63" s="69"/>
      <c r="FZH63" s="69"/>
      <c r="FZI63" s="69"/>
      <c r="FZJ63" s="69"/>
      <c r="FZK63" s="69"/>
      <c r="FZL63" s="69"/>
      <c r="FZM63" s="69"/>
      <c r="FZN63" s="69"/>
      <c r="FZO63" s="69"/>
      <c r="FZP63" s="69"/>
      <c r="FZQ63" s="69"/>
      <c r="FZR63" s="69"/>
      <c r="FZS63" s="69"/>
      <c r="FZT63" s="69"/>
      <c r="FZU63" s="69"/>
      <c r="FZV63" s="69"/>
      <c r="FZW63" s="69"/>
      <c r="FZX63" s="69"/>
      <c r="FZY63" s="69"/>
      <c r="FZZ63" s="69"/>
      <c r="GAA63" s="69"/>
      <c r="GAB63" s="69"/>
      <c r="GAC63" s="69"/>
      <c r="GAD63" s="69"/>
      <c r="GAE63" s="69"/>
      <c r="GAF63" s="69"/>
      <c r="GAG63" s="69"/>
      <c r="GAH63" s="69"/>
      <c r="GAI63" s="69"/>
      <c r="GAJ63" s="69"/>
      <c r="GAK63" s="69"/>
      <c r="GAL63" s="69"/>
      <c r="GAM63" s="69"/>
      <c r="GAN63" s="69"/>
      <c r="GAO63" s="69"/>
      <c r="GAP63" s="69"/>
      <c r="GAQ63" s="69"/>
      <c r="GAR63" s="69"/>
      <c r="GAS63" s="69"/>
      <c r="GAT63" s="69"/>
      <c r="GAU63" s="69"/>
      <c r="GAV63" s="69"/>
      <c r="GAW63" s="69"/>
      <c r="GAX63" s="69"/>
      <c r="GAY63" s="69"/>
      <c r="GAZ63" s="69"/>
      <c r="GBA63" s="69"/>
      <c r="GBB63" s="69"/>
      <c r="GBC63" s="69"/>
      <c r="GBD63" s="69"/>
      <c r="GBE63" s="69"/>
      <c r="GBF63" s="69"/>
      <c r="GBG63" s="69"/>
      <c r="GBH63" s="69"/>
      <c r="GBI63" s="69"/>
      <c r="GBJ63" s="69"/>
      <c r="GBK63" s="69"/>
      <c r="GBL63" s="69"/>
      <c r="GBM63" s="69"/>
      <c r="GBN63" s="69"/>
      <c r="GBO63" s="69"/>
      <c r="GBP63" s="69"/>
      <c r="GBQ63" s="69"/>
      <c r="GBR63" s="69"/>
      <c r="GBS63" s="69"/>
      <c r="GBT63" s="69"/>
      <c r="GBU63" s="69"/>
      <c r="GBV63" s="69"/>
      <c r="GBW63" s="69"/>
      <c r="GBX63" s="69"/>
      <c r="GBY63" s="69"/>
      <c r="GBZ63" s="69"/>
      <c r="GCA63" s="69"/>
      <c r="GCB63" s="69"/>
      <c r="GCC63" s="69"/>
      <c r="GCD63" s="69"/>
      <c r="GCE63" s="69"/>
      <c r="GCF63" s="69"/>
      <c r="GCG63" s="69"/>
      <c r="GCH63" s="69"/>
      <c r="GCI63" s="69"/>
      <c r="GCJ63" s="69"/>
      <c r="GCK63" s="69"/>
      <c r="GCL63" s="69"/>
      <c r="GCM63" s="69"/>
      <c r="GCN63" s="69"/>
      <c r="GCO63" s="69"/>
      <c r="GCP63" s="69"/>
      <c r="GCQ63" s="69"/>
      <c r="GCR63" s="69"/>
      <c r="GCS63" s="69"/>
      <c r="GCT63" s="69"/>
      <c r="GCU63" s="69"/>
      <c r="GCV63" s="69"/>
      <c r="GCW63" s="69"/>
      <c r="GCX63" s="69"/>
      <c r="GCY63" s="69"/>
      <c r="GCZ63" s="69"/>
      <c r="GDA63" s="69"/>
      <c r="GDB63" s="69"/>
      <c r="GDC63" s="69"/>
      <c r="GDD63" s="69"/>
      <c r="GDE63" s="69"/>
      <c r="GDF63" s="69"/>
      <c r="GDG63" s="69"/>
      <c r="GDH63" s="69"/>
      <c r="GDI63" s="69"/>
      <c r="GDJ63" s="69"/>
      <c r="GDK63" s="69"/>
      <c r="GDL63" s="69"/>
      <c r="GDM63" s="69"/>
      <c r="GDN63" s="69"/>
      <c r="GDO63" s="69"/>
      <c r="GDP63" s="69"/>
      <c r="GDQ63" s="69"/>
      <c r="GDR63" s="69"/>
      <c r="GDS63" s="69"/>
      <c r="GDT63" s="69"/>
      <c r="GDU63" s="69"/>
      <c r="GDV63" s="69"/>
      <c r="GDW63" s="69"/>
      <c r="GDX63" s="69"/>
      <c r="GDY63" s="69"/>
      <c r="GDZ63" s="69"/>
      <c r="GEA63" s="69"/>
      <c r="GEB63" s="69"/>
      <c r="GEC63" s="69"/>
      <c r="GED63" s="69"/>
      <c r="GEE63" s="69"/>
      <c r="GEF63" s="69"/>
      <c r="GEG63" s="69"/>
      <c r="GEH63" s="69"/>
      <c r="GEI63" s="69"/>
      <c r="GEJ63" s="69"/>
      <c r="GEK63" s="69"/>
      <c r="GEL63" s="69"/>
      <c r="GEM63" s="69"/>
      <c r="GEN63" s="69"/>
      <c r="GEO63" s="69"/>
      <c r="GEP63" s="69"/>
      <c r="GEQ63" s="69"/>
      <c r="GER63" s="69"/>
      <c r="GES63" s="69"/>
      <c r="GET63" s="69"/>
      <c r="GEU63" s="69"/>
      <c r="GEV63" s="69"/>
      <c r="GEW63" s="69"/>
      <c r="GEX63" s="69"/>
      <c r="GEY63" s="69"/>
      <c r="GEZ63" s="69"/>
      <c r="GFA63" s="69"/>
      <c r="GFB63" s="69"/>
      <c r="GFC63" s="69"/>
      <c r="GFD63" s="69"/>
      <c r="GFE63" s="69"/>
      <c r="GFF63" s="69"/>
      <c r="GFG63" s="69"/>
      <c r="GFH63" s="69"/>
      <c r="GFI63" s="69"/>
      <c r="GFJ63" s="69"/>
      <c r="GFK63" s="69"/>
      <c r="GFL63" s="69"/>
      <c r="GFM63" s="69"/>
      <c r="GFN63" s="69"/>
      <c r="GFO63" s="69"/>
      <c r="GFP63" s="69"/>
      <c r="GFQ63" s="69"/>
      <c r="GFR63" s="69"/>
      <c r="GFS63" s="69"/>
      <c r="GFT63" s="69"/>
      <c r="GFU63" s="69"/>
      <c r="GFV63" s="69"/>
      <c r="GFW63" s="69"/>
      <c r="GFX63" s="69"/>
      <c r="GFY63" s="69"/>
      <c r="GFZ63" s="69"/>
      <c r="GGA63" s="69"/>
      <c r="GGB63" s="69"/>
      <c r="GGC63" s="69"/>
      <c r="GGD63" s="69"/>
      <c r="GGE63" s="69"/>
      <c r="GGF63" s="69"/>
      <c r="GGG63" s="69"/>
      <c r="GGH63" s="69"/>
      <c r="GGI63" s="69"/>
      <c r="GGJ63" s="69"/>
      <c r="GGK63" s="69"/>
      <c r="GGL63" s="69"/>
      <c r="GGM63" s="69"/>
      <c r="GGN63" s="69"/>
      <c r="GGO63" s="69"/>
      <c r="GGP63" s="69"/>
      <c r="GGQ63" s="69"/>
      <c r="GGR63" s="69"/>
      <c r="GGS63" s="69"/>
      <c r="GGT63" s="69"/>
      <c r="GGU63" s="69"/>
      <c r="GGV63" s="69"/>
      <c r="GGW63" s="69"/>
      <c r="GGX63" s="69"/>
      <c r="GGY63" s="69"/>
      <c r="GGZ63" s="69"/>
      <c r="GHA63" s="69"/>
      <c r="GHB63" s="69"/>
      <c r="GHC63" s="69"/>
      <c r="GHD63" s="69"/>
      <c r="GHE63" s="69"/>
      <c r="GHF63" s="69"/>
      <c r="GHG63" s="69"/>
      <c r="GHH63" s="69"/>
      <c r="GHI63" s="69"/>
      <c r="GHJ63" s="69"/>
      <c r="GHK63" s="69"/>
      <c r="GHL63" s="69"/>
      <c r="GHM63" s="69"/>
      <c r="GHN63" s="69"/>
      <c r="GHO63" s="69"/>
      <c r="GHP63" s="69"/>
      <c r="GHQ63" s="69"/>
      <c r="GHR63" s="69"/>
      <c r="GHS63" s="69"/>
      <c r="GHT63" s="69"/>
      <c r="GHU63" s="69"/>
      <c r="GHV63" s="69"/>
      <c r="GHW63" s="69"/>
      <c r="GHX63" s="69"/>
      <c r="GHY63" s="69"/>
      <c r="GHZ63" s="69"/>
      <c r="GIA63" s="69"/>
      <c r="GIB63" s="69"/>
      <c r="GIC63" s="69"/>
      <c r="GID63" s="69"/>
      <c r="GIE63" s="69"/>
      <c r="GIF63" s="69"/>
      <c r="GIG63" s="69"/>
      <c r="GIH63" s="69"/>
      <c r="GII63" s="69"/>
      <c r="GIJ63" s="69"/>
      <c r="GIK63" s="69"/>
      <c r="GIL63" s="69"/>
      <c r="GIM63" s="69"/>
      <c r="GIN63" s="69"/>
      <c r="GIO63" s="69"/>
      <c r="GIP63" s="69"/>
      <c r="GIQ63" s="69"/>
      <c r="GIR63" s="69"/>
      <c r="GIS63" s="69"/>
      <c r="GIT63" s="69"/>
      <c r="GIU63" s="69"/>
      <c r="GIV63" s="69"/>
      <c r="GIW63" s="69"/>
      <c r="GIX63" s="69"/>
      <c r="GIY63" s="69"/>
      <c r="GIZ63" s="69"/>
      <c r="GJA63" s="69"/>
      <c r="GJB63" s="69"/>
      <c r="GJC63" s="69"/>
      <c r="GJD63" s="69"/>
      <c r="GJE63" s="69"/>
      <c r="GJF63" s="69"/>
      <c r="GJG63" s="69"/>
      <c r="GJH63" s="69"/>
      <c r="GJI63" s="69"/>
      <c r="GJJ63" s="69"/>
      <c r="GJK63" s="69"/>
      <c r="GJL63" s="69"/>
      <c r="GJM63" s="69"/>
      <c r="GJN63" s="69"/>
      <c r="GJO63" s="69"/>
      <c r="GJP63" s="69"/>
      <c r="GJQ63" s="69"/>
      <c r="GJR63" s="69"/>
      <c r="GJS63" s="69"/>
      <c r="GJT63" s="69"/>
      <c r="GJU63" s="69"/>
      <c r="GJV63" s="69"/>
      <c r="GJW63" s="69"/>
      <c r="GJX63" s="69"/>
      <c r="GJY63" s="69"/>
      <c r="GJZ63" s="69"/>
      <c r="GKA63" s="69"/>
      <c r="GKB63" s="69"/>
      <c r="GKC63" s="69"/>
      <c r="GKD63" s="69"/>
      <c r="GKE63" s="69"/>
      <c r="GKF63" s="69"/>
      <c r="GKG63" s="69"/>
      <c r="GKH63" s="69"/>
      <c r="GKI63" s="69"/>
      <c r="GKJ63" s="69"/>
      <c r="GKK63" s="69"/>
      <c r="GKL63" s="69"/>
      <c r="GKM63" s="69"/>
      <c r="GKN63" s="69"/>
      <c r="GKO63" s="69"/>
      <c r="GKP63" s="69"/>
      <c r="GKQ63" s="69"/>
      <c r="GKR63" s="69"/>
      <c r="GKS63" s="69"/>
      <c r="GKT63" s="69"/>
      <c r="GKU63" s="69"/>
      <c r="GKV63" s="69"/>
      <c r="GKW63" s="69"/>
      <c r="GKX63" s="69"/>
      <c r="GKY63" s="69"/>
      <c r="GKZ63" s="69"/>
      <c r="GLA63" s="69"/>
      <c r="GLB63" s="69"/>
      <c r="GLC63" s="69"/>
      <c r="GLD63" s="69"/>
      <c r="GLE63" s="69"/>
      <c r="GLF63" s="69"/>
      <c r="GLG63" s="69"/>
      <c r="GLH63" s="69"/>
      <c r="GLI63" s="69"/>
      <c r="GLJ63" s="69"/>
      <c r="GLK63" s="69"/>
      <c r="GLL63" s="69"/>
      <c r="GLM63" s="69"/>
      <c r="GLN63" s="69"/>
      <c r="GLO63" s="69"/>
      <c r="GLP63" s="69"/>
      <c r="GLQ63" s="69"/>
      <c r="GLR63" s="69"/>
      <c r="GLS63" s="69"/>
      <c r="GLT63" s="69"/>
      <c r="GLU63" s="69"/>
      <c r="GLV63" s="69"/>
      <c r="GLW63" s="69"/>
      <c r="GLX63" s="69"/>
      <c r="GLY63" s="69"/>
      <c r="GLZ63" s="69"/>
      <c r="GMA63" s="69"/>
      <c r="GMB63" s="69"/>
      <c r="GMC63" s="69"/>
      <c r="GMD63" s="69"/>
      <c r="GME63" s="69"/>
      <c r="GMF63" s="69"/>
      <c r="GMG63" s="69"/>
      <c r="GMH63" s="69"/>
      <c r="GMI63" s="69"/>
      <c r="GMJ63" s="69"/>
      <c r="GMK63" s="69"/>
      <c r="GML63" s="69"/>
      <c r="GMM63" s="69"/>
      <c r="GMN63" s="69"/>
      <c r="GMO63" s="69"/>
      <c r="GMP63" s="69"/>
      <c r="GMQ63" s="69"/>
      <c r="GMR63" s="69"/>
      <c r="GMS63" s="69"/>
      <c r="GMT63" s="69"/>
      <c r="GMU63" s="69"/>
      <c r="GMV63" s="69"/>
      <c r="GMW63" s="69"/>
      <c r="GMX63" s="69"/>
      <c r="GMY63" s="69"/>
      <c r="GMZ63" s="69"/>
      <c r="GNA63" s="69"/>
      <c r="GNB63" s="69"/>
      <c r="GNC63" s="69"/>
      <c r="GND63" s="69"/>
      <c r="GNE63" s="69"/>
      <c r="GNF63" s="69"/>
      <c r="GNG63" s="69"/>
      <c r="GNH63" s="69"/>
      <c r="GNI63" s="69"/>
      <c r="GNJ63" s="69"/>
      <c r="GNK63" s="69"/>
      <c r="GNL63" s="69"/>
      <c r="GNM63" s="69"/>
      <c r="GNN63" s="69"/>
      <c r="GNO63" s="69"/>
      <c r="GNP63" s="69"/>
      <c r="GNQ63" s="69"/>
      <c r="GNR63" s="69"/>
      <c r="GNS63" s="69"/>
      <c r="GNT63" s="69"/>
      <c r="GNU63" s="69"/>
      <c r="GNV63" s="69"/>
      <c r="GNW63" s="69"/>
      <c r="GNX63" s="69"/>
      <c r="GNY63" s="69"/>
      <c r="GNZ63" s="69"/>
      <c r="GOA63" s="69"/>
      <c r="GOB63" s="69"/>
      <c r="GOC63" s="69"/>
      <c r="GOD63" s="69"/>
      <c r="GOE63" s="69"/>
      <c r="GOF63" s="69"/>
      <c r="GOG63" s="69"/>
      <c r="GOH63" s="69"/>
      <c r="GOI63" s="69"/>
      <c r="GOJ63" s="69"/>
      <c r="GOK63" s="69"/>
      <c r="GOL63" s="69"/>
      <c r="GOM63" s="69"/>
      <c r="GON63" s="69"/>
      <c r="GOO63" s="69"/>
      <c r="GOP63" s="69"/>
      <c r="GOQ63" s="69"/>
      <c r="GOR63" s="69"/>
      <c r="GOS63" s="69"/>
      <c r="GOT63" s="69"/>
      <c r="GOU63" s="69"/>
      <c r="GOV63" s="69"/>
      <c r="GOW63" s="69"/>
      <c r="GOX63" s="69"/>
      <c r="GOY63" s="69"/>
      <c r="GOZ63" s="69"/>
      <c r="GPA63" s="69"/>
      <c r="GPB63" s="69"/>
      <c r="GPC63" s="69"/>
      <c r="GPD63" s="69"/>
      <c r="GPE63" s="69"/>
      <c r="GPF63" s="69"/>
      <c r="GPG63" s="69"/>
      <c r="GPH63" s="69"/>
      <c r="GPI63" s="69"/>
      <c r="GPJ63" s="69"/>
      <c r="GPK63" s="69"/>
      <c r="GPL63" s="69"/>
      <c r="GPM63" s="69"/>
      <c r="GPN63" s="69"/>
      <c r="GPO63" s="69"/>
      <c r="GPP63" s="69"/>
      <c r="GPQ63" s="69"/>
      <c r="GPR63" s="69"/>
      <c r="GPS63" s="69"/>
      <c r="GPT63" s="69"/>
      <c r="GPU63" s="69"/>
      <c r="GPV63" s="69"/>
      <c r="GPW63" s="69"/>
      <c r="GPX63" s="69"/>
      <c r="GPY63" s="69"/>
      <c r="GPZ63" s="69"/>
      <c r="GQA63" s="69"/>
      <c r="GQB63" s="69"/>
      <c r="GQC63" s="69"/>
      <c r="GQD63" s="69"/>
      <c r="GQE63" s="69"/>
      <c r="GQF63" s="69"/>
      <c r="GQG63" s="69"/>
      <c r="GQH63" s="69"/>
      <c r="GQI63" s="69"/>
      <c r="GQJ63" s="69"/>
      <c r="GQK63" s="69"/>
      <c r="GQL63" s="69"/>
      <c r="GQM63" s="69"/>
      <c r="GQN63" s="69"/>
      <c r="GQO63" s="69"/>
      <c r="GQP63" s="69"/>
      <c r="GQQ63" s="69"/>
      <c r="GQR63" s="69"/>
      <c r="GQS63" s="69"/>
      <c r="GQT63" s="69"/>
      <c r="GQU63" s="69"/>
      <c r="GQV63" s="69"/>
      <c r="GQW63" s="69"/>
      <c r="GQX63" s="69"/>
      <c r="GQY63" s="69"/>
      <c r="GQZ63" s="69"/>
      <c r="GRA63" s="69"/>
      <c r="GRB63" s="69"/>
      <c r="GRC63" s="69"/>
      <c r="GRD63" s="69"/>
      <c r="GRE63" s="69"/>
      <c r="GRF63" s="69"/>
      <c r="GRG63" s="69"/>
      <c r="GRH63" s="69"/>
      <c r="GRI63" s="69"/>
      <c r="GRJ63" s="69"/>
      <c r="GRK63" s="69"/>
      <c r="GRL63" s="69"/>
      <c r="GRM63" s="69"/>
      <c r="GRN63" s="69"/>
      <c r="GRO63" s="69"/>
      <c r="GRP63" s="69"/>
      <c r="GRQ63" s="69"/>
      <c r="GRR63" s="69"/>
      <c r="GRS63" s="69"/>
      <c r="GRT63" s="69"/>
      <c r="GRU63" s="69"/>
      <c r="GRV63" s="69"/>
      <c r="GRW63" s="69"/>
      <c r="GRX63" s="69"/>
      <c r="GRY63" s="69"/>
      <c r="GRZ63" s="69"/>
      <c r="GSA63" s="69"/>
      <c r="GSB63" s="69"/>
      <c r="GSC63" s="69"/>
      <c r="GSD63" s="69"/>
      <c r="GSE63" s="69"/>
      <c r="GSF63" s="69"/>
      <c r="GSG63" s="69"/>
      <c r="GSH63" s="69"/>
      <c r="GSI63" s="69"/>
      <c r="GSJ63" s="69"/>
      <c r="GSK63" s="69"/>
      <c r="GSL63" s="69"/>
      <c r="GSM63" s="69"/>
      <c r="GSN63" s="69"/>
      <c r="GSO63" s="69"/>
      <c r="GSP63" s="69"/>
      <c r="GSQ63" s="69"/>
      <c r="GSR63" s="69"/>
      <c r="GSS63" s="69"/>
      <c r="GST63" s="69"/>
      <c r="GSU63" s="69"/>
      <c r="GSV63" s="69"/>
      <c r="GSW63" s="69"/>
      <c r="GSX63" s="69"/>
      <c r="GSY63" s="69"/>
      <c r="GSZ63" s="69"/>
      <c r="GTA63" s="69"/>
      <c r="GTB63" s="69"/>
      <c r="GTC63" s="69"/>
      <c r="GTD63" s="69"/>
      <c r="GTE63" s="69"/>
      <c r="GTF63" s="69"/>
      <c r="GTG63" s="69"/>
      <c r="GTH63" s="69"/>
      <c r="GTI63" s="69"/>
      <c r="GTJ63" s="69"/>
      <c r="GTK63" s="69"/>
      <c r="GTL63" s="69"/>
      <c r="GTM63" s="69"/>
      <c r="GTN63" s="69"/>
      <c r="GTO63" s="69"/>
      <c r="GTP63" s="69"/>
      <c r="GTQ63" s="69"/>
      <c r="GTR63" s="69"/>
      <c r="GTS63" s="69"/>
      <c r="GTT63" s="69"/>
      <c r="GTU63" s="69"/>
      <c r="GTV63" s="69"/>
      <c r="GTW63" s="69"/>
      <c r="GTX63" s="69"/>
      <c r="GTY63" s="69"/>
      <c r="GTZ63" s="69"/>
      <c r="GUA63" s="69"/>
      <c r="GUB63" s="69"/>
      <c r="GUC63" s="69"/>
      <c r="GUD63" s="69"/>
      <c r="GUE63" s="69"/>
      <c r="GUF63" s="69"/>
      <c r="GUG63" s="69"/>
      <c r="GUH63" s="69"/>
      <c r="GUI63" s="69"/>
      <c r="GUJ63" s="69"/>
      <c r="GUK63" s="69"/>
      <c r="GUL63" s="69"/>
      <c r="GUM63" s="69"/>
      <c r="GUN63" s="69"/>
      <c r="GUO63" s="69"/>
      <c r="GUP63" s="69"/>
      <c r="GUQ63" s="69"/>
      <c r="GUR63" s="69"/>
      <c r="GUS63" s="69"/>
      <c r="GUT63" s="69"/>
      <c r="GUU63" s="69"/>
      <c r="GUV63" s="69"/>
      <c r="GUW63" s="69"/>
      <c r="GUX63" s="69"/>
      <c r="GUY63" s="69"/>
      <c r="GUZ63" s="69"/>
      <c r="GVA63" s="69"/>
      <c r="GVB63" s="69"/>
      <c r="GVC63" s="69"/>
      <c r="GVD63" s="69"/>
      <c r="GVE63" s="69"/>
      <c r="GVF63" s="69"/>
      <c r="GVG63" s="69"/>
      <c r="GVH63" s="69"/>
      <c r="GVI63" s="69"/>
      <c r="GVJ63" s="69"/>
      <c r="GVK63" s="69"/>
      <c r="GVL63" s="69"/>
      <c r="GVM63" s="69"/>
      <c r="GVN63" s="69"/>
      <c r="GVO63" s="69"/>
      <c r="GVP63" s="69"/>
      <c r="GVQ63" s="69"/>
      <c r="GVR63" s="69"/>
      <c r="GVS63" s="69"/>
      <c r="GVT63" s="69"/>
      <c r="GVU63" s="69"/>
      <c r="GVV63" s="69"/>
      <c r="GVW63" s="69"/>
      <c r="GVX63" s="69"/>
      <c r="GVY63" s="69"/>
      <c r="GVZ63" s="69"/>
      <c r="GWA63" s="69"/>
      <c r="GWB63" s="69"/>
      <c r="GWC63" s="69"/>
      <c r="GWD63" s="69"/>
      <c r="GWE63" s="69"/>
      <c r="GWF63" s="69"/>
      <c r="GWG63" s="69"/>
      <c r="GWH63" s="69"/>
      <c r="GWI63" s="69"/>
      <c r="GWJ63" s="69"/>
      <c r="GWK63" s="69"/>
      <c r="GWL63" s="69"/>
      <c r="GWM63" s="69"/>
      <c r="GWN63" s="69"/>
      <c r="GWO63" s="69"/>
      <c r="GWP63" s="69"/>
      <c r="GWQ63" s="69"/>
      <c r="GWR63" s="69"/>
      <c r="GWS63" s="69"/>
      <c r="GWT63" s="69"/>
      <c r="GWU63" s="69"/>
      <c r="GWV63" s="69"/>
      <c r="GWW63" s="69"/>
      <c r="GWX63" s="69"/>
      <c r="GWY63" s="69"/>
      <c r="GWZ63" s="69"/>
      <c r="GXA63" s="69"/>
      <c r="GXB63" s="69"/>
      <c r="GXC63" s="69"/>
      <c r="GXD63" s="69"/>
      <c r="GXE63" s="69"/>
      <c r="GXF63" s="69"/>
      <c r="GXG63" s="69"/>
      <c r="GXH63" s="69"/>
      <c r="GXI63" s="69"/>
      <c r="GXJ63" s="69"/>
      <c r="GXK63" s="69"/>
      <c r="GXL63" s="69"/>
      <c r="GXM63" s="69"/>
      <c r="GXN63" s="69"/>
      <c r="GXO63" s="69"/>
      <c r="GXP63" s="69"/>
      <c r="GXQ63" s="69"/>
      <c r="GXR63" s="69"/>
      <c r="GXS63" s="69"/>
      <c r="GXT63" s="69"/>
      <c r="GXU63" s="69"/>
      <c r="GXV63" s="69"/>
      <c r="GXW63" s="69"/>
      <c r="GXX63" s="69"/>
      <c r="GXY63" s="69"/>
      <c r="GXZ63" s="69"/>
      <c r="GYA63" s="69"/>
      <c r="GYB63" s="69"/>
      <c r="GYC63" s="69"/>
      <c r="GYD63" s="69"/>
      <c r="GYE63" s="69"/>
      <c r="GYF63" s="69"/>
      <c r="GYG63" s="69"/>
      <c r="GYH63" s="69"/>
      <c r="GYI63" s="69"/>
      <c r="GYJ63" s="69"/>
      <c r="GYK63" s="69"/>
      <c r="GYL63" s="69"/>
      <c r="GYM63" s="69"/>
      <c r="GYN63" s="69"/>
      <c r="GYO63" s="69"/>
      <c r="GYP63" s="69"/>
      <c r="GYQ63" s="69"/>
      <c r="GYR63" s="69"/>
      <c r="GYS63" s="69"/>
      <c r="GYT63" s="69"/>
      <c r="GYU63" s="69"/>
      <c r="GYV63" s="69"/>
      <c r="GYW63" s="69"/>
      <c r="GYX63" s="69"/>
      <c r="GYY63" s="69"/>
      <c r="GYZ63" s="69"/>
      <c r="GZA63" s="69"/>
      <c r="GZB63" s="69"/>
      <c r="GZC63" s="69"/>
      <c r="GZD63" s="69"/>
      <c r="GZE63" s="69"/>
      <c r="GZF63" s="69"/>
      <c r="GZG63" s="69"/>
      <c r="GZH63" s="69"/>
      <c r="GZI63" s="69"/>
      <c r="GZJ63" s="69"/>
      <c r="GZK63" s="69"/>
      <c r="GZL63" s="69"/>
      <c r="GZM63" s="69"/>
      <c r="GZN63" s="69"/>
      <c r="GZO63" s="69"/>
      <c r="GZP63" s="69"/>
      <c r="GZQ63" s="69"/>
      <c r="GZR63" s="69"/>
      <c r="GZS63" s="69"/>
      <c r="GZT63" s="69"/>
      <c r="GZU63" s="69"/>
      <c r="GZV63" s="69"/>
      <c r="GZW63" s="69"/>
      <c r="GZX63" s="69"/>
      <c r="GZY63" s="69"/>
      <c r="GZZ63" s="69"/>
      <c r="HAA63" s="69"/>
      <c r="HAB63" s="69"/>
      <c r="HAC63" s="69"/>
      <c r="HAD63" s="69"/>
      <c r="HAE63" s="69"/>
      <c r="HAF63" s="69"/>
      <c r="HAG63" s="69"/>
      <c r="HAH63" s="69"/>
      <c r="HAI63" s="69"/>
      <c r="HAJ63" s="69"/>
      <c r="HAK63" s="69"/>
      <c r="HAL63" s="69"/>
      <c r="HAM63" s="69"/>
      <c r="HAN63" s="69"/>
      <c r="HAO63" s="69"/>
      <c r="HAP63" s="69"/>
      <c r="HAQ63" s="69"/>
      <c r="HAR63" s="69"/>
      <c r="HAS63" s="69"/>
      <c r="HAT63" s="69"/>
      <c r="HAU63" s="69"/>
      <c r="HAV63" s="69"/>
      <c r="HAW63" s="69"/>
      <c r="HAX63" s="69"/>
      <c r="HAY63" s="69"/>
      <c r="HAZ63" s="69"/>
      <c r="HBA63" s="69"/>
      <c r="HBB63" s="69"/>
      <c r="HBC63" s="69"/>
      <c r="HBD63" s="69"/>
      <c r="HBE63" s="69"/>
      <c r="HBF63" s="69"/>
      <c r="HBG63" s="69"/>
      <c r="HBH63" s="69"/>
      <c r="HBI63" s="69"/>
      <c r="HBJ63" s="69"/>
      <c r="HBK63" s="69"/>
      <c r="HBL63" s="69"/>
      <c r="HBM63" s="69"/>
      <c r="HBN63" s="69"/>
      <c r="HBO63" s="69"/>
      <c r="HBP63" s="69"/>
      <c r="HBQ63" s="69"/>
      <c r="HBR63" s="69"/>
      <c r="HBS63" s="69"/>
      <c r="HBT63" s="69"/>
      <c r="HBU63" s="69"/>
      <c r="HBV63" s="69"/>
      <c r="HBW63" s="69"/>
      <c r="HBX63" s="69"/>
      <c r="HBY63" s="69"/>
      <c r="HBZ63" s="69"/>
      <c r="HCA63" s="69"/>
      <c r="HCB63" s="69"/>
      <c r="HCC63" s="69"/>
      <c r="HCD63" s="69"/>
      <c r="HCE63" s="69"/>
      <c r="HCF63" s="69"/>
      <c r="HCG63" s="69"/>
      <c r="HCH63" s="69"/>
      <c r="HCI63" s="69"/>
      <c r="HCJ63" s="69"/>
      <c r="HCK63" s="69"/>
      <c r="HCL63" s="69"/>
      <c r="HCM63" s="69"/>
      <c r="HCN63" s="69"/>
      <c r="HCO63" s="69"/>
      <c r="HCP63" s="69"/>
      <c r="HCQ63" s="69"/>
      <c r="HCR63" s="69"/>
      <c r="HCS63" s="69"/>
      <c r="HCT63" s="69"/>
      <c r="HCU63" s="69"/>
      <c r="HCV63" s="69"/>
      <c r="HCW63" s="69"/>
      <c r="HCX63" s="69"/>
      <c r="HCY63" s="69"/>
      <c r="HCZ63" s="69"/>
      <c r="HDA63" s="69"/>
      <c r="HDB63" s="69"/>
      <c r="HDC63" s="69"/>
      <c r="HDD63" s="69"/>
      <c r="HDE63" s="69"/>
      <c r="HDF63" s="69"/>
      <c r="HDG63" s="69"/>
      <c r="HDH63" s="69"/>
      <c r="HDI63" s="69"/>
      <c r="HDJ63" s="69"/>
      <c r="HDK63" s="69"/>
      <c r="HDL63" s="69"/>
      <c r="HDM63" s="69"/>
      <c r="HDN63" s="69"/>
      <c r="HDO63" s="69"/>
      <c r="HDP63" s="69"/>
      <c r="HDQ63" s="69"/>
      <c r="HDR63" s="69"/>
      <c r="HDS63" s="69"/>
      <c r="HDT63" s="69"/>
      <c r="HDU63" s="69"/>
      <c r="HDV63" s="69"/>
      <c r="HDW63" s="69"/>
      <c r="HDX63" s="69"/>
      <c r="HDY63" s="69"/>
      <c r="HDZ63" s="69"/>
      <c r="HEA63" s="69"/>
      <c r="HEB63" s="69"/>
      <c r="HEC63" s="69"/>
      <c r="HED63" s="69"/>
      <c r="HEE63" s="69"/>
      <c r="HEF63" s="69"/>
      <c r="HEG63" s="69"/>
      <c r="HEH63" s="69"/>
      <c r="HEI63" s="69"/>
      <c r="HEJ63" s="69"/>
      <c r="HEK63" s="69"/>
      <c r="HEL63" s="69"/>
      <c r="HEM63" s="69"/>
      <c r="HEN63" s="69"/>
      <c r="HEO63" s="69"/>
      <c r="HEP63" s="69"/>
      <c r="HEQ63" s="69"/>
      <c r="HER63" s="69"/>
      <c r="HES63" s="69"/>
      <c r="HET63" s="69"/>
      <c r="HEU63" s="69"/>
      <c r="HEV63" s="69"/>
      <c r="HEW63" s="69"/>
      <c r="HEX63" s="69"/>
      <c r="HEY63" s="69"/>
      <c r="HEZ63" s="69"/>
      <c r="HFA63" s="69"/>
      <c r="HFB63" s="69"/>
      <c r="HFC63" s="69"/>
      <c r="HFD63" s="69"/>
      <c r="HFE63" s="69"/>
      <c r="HFF63" s="69"/>
      <c r="HFG63" s="69"/>
      <c r="HFH63" s="69"/>
      <c r="HFI63" s="69"/>
      <c r="HFJ63" s="69"/>
      <c r="HFK63" s="69"/>
      <c r="HFL63" s="69"/>
      <c r="HFM63" s="69"/>
      <c r="HFN63" s="69"/>
      <c r="HFO63" s="69"/>
      <c r="HFP63" s="69"/>
      <c r="HFQ63" s="69"/>
      <c r="HFR63" s="69"/>
      <c r="HFS63" s="69"/>
      <c r="HFT63" s="69"/>
      <c r="HFU63" s="69"/>
      <c r="HFV63" s="69"/>
      <c r="HFW63" s="69"/>
      <c r="HFX63" s="69"/>
      <c r="HFY63" s="69"/>
      <c r="HFZ63" s="69"/>
      <c r="HGA63" s="69"/>
      <c r="HGB63" s="69"/>
      <c r="HGC63" s="69"/>
      <c r="HGD63" s="69"/>
      <c r="HGE63" s="69"/>
      <c r="HGF63" s="69"/>
      <c r="HGG63" s="69"/>
      <c r="HGH63" s="69"/>
      <c r="HGI63" s="69"/>
      <c r="HGJ63" s="69"/>
      <c r="HGK63" s="69"/>
      <c r="HGL63" s="69"/>
      <c r="HGM63" s="69"/>
      <c r="HGN63" s="69"/>
      <c r="HGO63" s="69"/>
      <c r="HGP63" s="69"/>
      <c r="HGQ63" s="69"/>
      <c r="HGR63" s="69"/>
      <c r="HGS63" s="69"/>
      <c r="HGT63" s="69"/>
      <c r="HGU63" s="69"/>
      <c r="HGV63" s="69"/>
      <c r="HGW63" s="69"/>
      <c r="HGX63" s="69"/>
      <c r="HGY63" s="69"/>
      <c r="HGZ63" s="69"/>
      <c r="HHA63" s="69"/>
      <c r="HHB63" s="69"/>
      <c r="HHC63" s="69"/>
      <c r="HHD63" s="69"/>
      <c r="HHE63" s="69"/>
      <c r="HHF63" s="69"/>
      <c r="HHG63" s="69"/>
      <c r="HHH63" s="69"/>
      <c r="HHI63" s="69"/>
      <c r="HHJ63" s="69"/>
      <c r="HHK63" s="69"/>
      <c r="HHL63" s="69"/>
      <c r="HHM63" s="69"/>
      <c r="HHN63" s="69"/>
      <c r="HHO63" s="69"/>
      <c r="HHP63" s="69"/>
      <c r="HHQ63" s="69"/>
      <c r="HHR63" s="69"/>
      <c r="HHS63" s="69"/>
      <c r="HHT63" s="69"/>
      <c r="HHU63" s="69"/>
      <c r="HHV63" s="69"/>
      <c r="HHW63" s="69"/>
      <c r="HHX63" s="69"/>
      <c r="HHY63" s="69"/>
      <c r="HHZ63" s="69"/>
      <c r="HIA63" s="69"/>
      <c r="HIB63" s="69"/>
      <c r="HIC63" s="69"/>
      <c r="HID63" s="69"/>
      <c r="HIE63" s="69"/>
      <c r="HIF63" s="69"/>
      <c r="HIG63" s="69"/>
      <c r="HIH63" s="69"/>
      <c r="HII63" s="69"/>
      <c r="HIJ63" s="69"/>
      <c r="HIK63" s="69"/>
      <c r="HIL63" s="69"/>
      <c r="HIM63" s="69"/>
      <c r="HIN63" s="69"/>
      <c r="HIO63" s="69"/>
      <c r="HIP63" s="69"/>
      <c r="HIQ63" s="69"/>
      <c r="HIR63" s="69"/>
      <c r="HIS63" s="69"/>
      <c r="HIT63" s="69"/>
      <c r="HIU63" s="69"/>
      <c r="HIV63" s="69"/>
      <c r="HIW63" s="69"/>
      <c r="HIX63" s="69"/>
      <c r="HIY63" s="69"/>
      <c r="HIZ63" s="69"/>
      <c r="HJA63" s="69"/>
      <c r="HJB63" s="69"/>
      <c r="HJC63" s="69"/>
      <c r="HJD63" s="69"/>
      <c r="HJE63" s="69"/>
      <c r="HJF63" s="69"/>
      <c r="HJG63" s="69"/>
      <c r="HJH63" s="69"/>
      <c r="HJI63" s="69"/>
      <c r="HJJ63" s="69"/>
      <c r="HJK63" s="69"/>
      <c r="HJL63" s="69"/>
      <c r="HJM63" s="69"/>
      <c r="HJN63" s="69"/>
      <c r="HJO63" s="69"/>
      <c r="HJP63" s="69"/>
      <c r="HJQ63" s="69"/>
      <c r="HJR63" s="69"/>
      <c r="HJS63" s="69"/>
      <c r="HJT63" s="69"/>
      <c r="HJU63" s="69"/>
      <c r="HJV63" s="69"/>
      <c r="HJW63" s="69"/>
      <c r="HJX63" s="69"/>
      <c r="HJY63" s="69"/>
      <c r="HJZ63" s="69"/>
      <c r="HKA63" s="69"/>
      <c r="HKB63" s="69"/>
      <c r="HKC63" s="69"/>
      <c r="HKD63" s="69"/>
      <c r="HKE63" s="69"/>
      <c r="HKF63" s="69"/>
      <c r="HKG63" s="69"/>
      <c r="HKH63" s="69"/>
      <c r="HKI63" s="69"/>
      <c r="HKJ63" s="69"/>
      <c r="HKK63" s="69"/>
      <c r="HKL63" s="69"/>
      <c r="HKM63" s="69"/>
      <c r="HKN63" s="69"/>
      <c r="HKO63" s="69"/>
      <c r="HKP63" s="69"/>
      <c r="HKQ63" s="69"/>
      <c r="HKR63" s="69"/>
      <c r="HKS63" s="69"/>
      <c r="HKT63" s="69"/>
      <c r="HKU63" s="69"/>
      <c r="HKV63" s="69"/>
      <c r="HKW63" s="69"/>
      <c r="HKX63" s="69"/>
      <c r="HKY63" s="69"/>
      <c r="HKZ63" s="69"/>
      <c r="HLA63" s="69"/>
      <c r="HLB63" s="69"/>
      <c r="HLC63" s="69"/>
      <c r="HLD63" s="69"/>
      <c r="HLE63" s="69"/>
      <c r="HLF63" s="69"/>
      <c r="HLG63" s="69"/>
      <c r="HLH63" s="69"/>
      <c r="HLI63" s="69"/>
      <c r="HLJ63" s="69"/>
      <c r="HLK63" s="69"/>
      <c r="HLL63" s="69"/>
      <c r="HLM63" s="69"/>
      <c r="HLN63" s="69"/>
      <c r="HLO63" s="69"/>
      <c r="HLP63" s="69"/>
      <c r="HLQ63" s="69"/>
      <c r="HLR63" s="69"/>
      <c r="HLS63" s="69"/>
      <c r="HLT63" s="69"/>
      <c r="HLU63" s="69"/>
      <c r="HLV63" s="69"/>
      <c r="HLW63" s="69"/>
      <c r="HLX63" s="69"/>
      <c r="HLY63" s="69"/>
      <c r="HLZ63" s="69"/>
      <c r="HMA63" s="69"/>
      <c r="HMB63" s="69"/>
      <c r="HMC63" s="69"/>
      <c r="HMD63" s="69"/>
      <c r="HME63" s="69"/>
      <c r="HMF63" s="69"/>
      <c r="HMG63" s="69"/>
      <c r="HMH63" s="69"/>
      <c r="HMI63" s="69"/>
      <c r="HMJ63" s="69"/>
      <c r="HMK63" s="69"/>
      <c r="HML63" s="69"/>
      <c r="HMM63" s="69"/>
      <c r="HMN63" s="69"/>
      <c r="HMO63" s="69"/>
      <c r="HMP63" s="69"/>
      <c r="HMQ63" s="69"/>
      <c r="HMR63" s="69"/>
      <c r="HMS63" s="69"/>
      <c r="HMT63" s="69"/>
      <c r="HMU63" s="69"/>
      <c r="HMV63" s="69"/>
      <c r="HMW63" s="69"/>
      <c r="HMX63" s="69"/>
      <c r="HMY63" s="69"/>
      <c r="HMZ63" s="69"/>
      <c r="HNA63" s="69"/>
      <c r="HNB63" s="69"/>
      <c r="HNC63" s="69"/>
      <c r="HND63" s="69"/>
      <c r="HNE63" s="69"/>
      <c r="HNF63" s="69"/>
      <c r="HNG63" s="69"/>
      <c r="HNH63" s="69"/>
      <c r="HNI63" s="69"/>
      <c r="HNJ63" s="69"/>
      <c r="HNK63" s="69"/>
      <c r="HNL63" s="69"/>
      <c r="HNM63" s="69"/>
      <c r="HNN63" s="69"/>
      <c r="HNO63" s="69"/>
      <c r="HNP63" s="69"/>
      <c r="HNQ63" s="69"/>
      <c r="HNR63" s="69"/>
      <c r="HNS63" s="69"/>
      <c r="HNT63" s="69"/>
      <c r="HNU63" s="69"/>
      <c r="HNV63" s="69"/>
      <c r="HNW63" s="69"/>
      <c r="HNX63" s="69"/>
      <c r="HNY63" s="69"/>
      <c r="HNZ63" s="69"/>
      <c r="HOA63" s="69"/>
      <c r="HOB63" s="69"/>
      <c r="HOC63" s="69"/>
      <c r="HOD63" s="69"/>
      <c r="HOE63" s="69"/>
      <c r="HOF63" s="69"/>
      <c r="HOG63" s="69"/>
      <c r="HOH63" s="69"/>
      <c r="HOI63" s="69"/>
      <c r="HOJ63" s="69"/>
      <c r="HOK63" s="69"/>
      <c r="HOL63" s="69"/>
      <c r="HOM63" s="69"/>
      <c r="HON63" s="69"/>
      <c r="HOO63" s="69"/>
      <c r="HOP63" s="69"/>
      <c r="HOQ63" s="69"/>
      <c r="HOR63" s="69"/>
      <c r="HOS63" s="69"/>
      <c r="HOT63" s="69"/>
      <c r="HOU63" s="69"/>
      <c r="HOV63" s="69"/>
      <c r="HOW63" s="69"/>
      <c r="HOX63" s="69"/>
      <c r="HOY63" s="69"/>
      <c r="HOZ63" s="69"/>
      <c r="HPA63" s="69"/>
      <c r="HPB63" s="69"/>
      <c r="HPC63" s="69"/>
      <c r="HPD63" s="69"/>
      <c r="HPE63" s="69"/>
      <c r="HPF63" s="69"/>
      <c r="HPG63" s="69"/>
      <c r="HPH63" s="69"/>
      <c r="HPI63" s="69"/>
      <c r="HPJ63" s="69"/>
      <c r="HPK63" s="69"/>
      <c r="HPL63" s="69"/>
      <c r="HPM63" s="69"/>
      <c r="HPN63" s="69"/>
      <c r="HPO63" s="69"/>
      <c r="HPP63" s="69"/>
      <c r="HPQ63" s="69"/>
      <c r="HPR63" s="69"/>
      <c r="HPS63" s="69"/>
      <c r="HPT63" s="69"/>
      <c r="HPU63" s="69"/>
      <c r="HPV63" s="69"/>
      <c r="HPW63" s="69"/>
      <c r="HPX63" s="69"/>
      <c r="HPY63" s="69"/>
      <c r="HPZ63" s="69"/>
      <c r="HQA63" s="69"/>
      <c r="HQB63" s="69"/>
      <c r="HQC63" s="69"/>
      <c r="HQD63" s="69"/>
      <c r="HQE63" s="69"/>
      <c r="HQF63" s="69"/>
      <c r="HQG63" s="69"/>
      <c r="HQH63" s="69"/>
      <c r="HQI63" s="69"/>
      <c r="HQJ63" s="69"/>
      <c r="HQK63" s="69"/>
      <c r="HQL63" s="69"/>
      <c r="HQM63" s="69"/>
      <c r="HQN63" s="69"/>
      <c r="HQO63" s="69"/>
      <c r="HQP63" s="69"/>
      <c r="HQQ63" s="69"/>
      <c r="HQR63" s="69"/>
      <c r="HQS63" s="69"/>
      <c r="HQT63" s="69"/>
      <c r="HQU63" s="69"/>
      <c r="HQV63" s="69"/>
      <c r="HQW63" s="69"/>
      <c r="HQX63" s="69"/>
      <c r="HQY63" s="69"/>
      <c r="HQZ63" s="69"/>
      <c r="HRA63" s="69"/>
      <c r="HRB63" s="69"/>
      <c r="HRC63" s="69"/>
      <c r="HRD63" s="69"/>
      <c r="HRE63" s="69"/>
      <c r="HRF63" s="69"/>
      <c r="HRG63" s="69"/>
      <c r="HRH63" s="69"/>
      <c r="HRI63" s="69"/>
      <c r="HRJ63" s="69"/>
      <c r="HRK63" s="69"/>
      <c r="HRL63" s="69"/>
      <c r="HRM63" s="69"/>
      <c r="HRN63" s="69"/>
      <c r="HRO63" s="69"/>
      <c r="HRP63" s="69"/>
      <c r="HRQ63" s="69"/>
      <c r="HRR63" s="69"/>
      <c r="HRS63" s="69"/>
      <c r="HRT63" s="69"/>
      <c r="HRU63" s="69"/>
      <c r="HRV63" s="69"/>
      <c r="HRW63" s="69"/>
      <c r="HRX63" s="69"/>
      <c r="HRY63" s="69"/>
      <c r="HRZ63" s="69"/>
      <c r="HSA63" s="69"/>
      <c r="HSB63" s="69"/>
      <c r="HSC63" s="69"/>
      <c r="HSD63" s="69"/>
      <c r="HSE63" s="69"/>
      <c r="HSF63" s="69"/>
      <c r="HSG63" s="69"/>
      <c r="HSH63" s="69"/>
      <c r="HSI63" s="69"/>
      <c r="HSJ63" s="69"/>
      <c r="HSK63" s="69"/>
      <c r="HSL63" s="69"/>
      <c r="HSM63" s="69"/>
      <c r="HSN63" s="69"/>
      <c r="HSO63" s="69"/>
      <c r="HSP63" s="69"/>
      <c r="HSQ63" s="69"/>
      <c r="HSR63" s="69"/>
      <c r="HSS63" s="69"/>
      <c r="HST63" s="69"/>
      <c r="HSU63" s="69"/>
      <c r="HSV63" s="69"/>
      <c r="HSW63" s="69"/>
      <c r="HSX63" s="69"/>
      <c r="HSY63" s="69"/>
      <c r="HSZ63" s="69"/>
      <c r="HTA63" s="69"/>
      <c r="HTB63" s="69"/>
      <c r="HTC63" s="69"/>
      <c r="HTD63" s="69"/>
      <c r="HTE63" s="69"/>
      <c r="HTF63" s="69"/>
      <c r="HTG63" s="69"/>
      <c r="HTH63" s="69"/>
      <c r="HTI63" s="69"/>
      <c r="HTJ63" s="69"/>
      <c r="HTK63" s="69"/>
      <c r="HTL63" s="69"/>
      <c r="HTM63" s="69"/>
      <c r="HTN63" s="69"/>
      <c r="HTO63" s="69"/>
      <c r="HTP63" s="69"/>
      <c r="HTQ63" s="69"/>
      <c r="HTR63" s="69"/>
      <c r="HTS63" s="69"/>
      <c r="HTT63" s="69"/>
      <c r="HTU63" s="69"/>
      <c r="HTV63" s="69"/>
      <c r="HTW63" s="69"/>
      <c r="HTX63" s="69"/>
      <c r="HTY63" s="69"/>
      <c r="HTZ63" s="69"/>
      <c r="HUA63" s="69"/>
      <c r="HUB63" s="69"/>
      <c r="HUC63" s="69"/>
      <c r="HUD63" s="69"/>
      <c r="HUE63" s="69"/>
      <c r="HUF63" s="69"/>
      <c r="HUG63" s="69"/>
      <c r="HUH63" s="69"/>
      <c r="HUI63" s="69"/>
      <c r="HUJ63" s="69"/>
      <c r="HUK63" s="69"/>
      <c r="HUL63" s="69"/>
      <c r="HUM63" s="69"/>
      <c r="HUN63" s="69"/>
      <c r="HUO63" s="69"/>
      <c r="HUP63" s="69"/>
      <c r="HUQ63" s="69"/>
      <c r="HUR63" s="69"/>
      <c r="HUS63" s="69"/>
      <c r="HUT63" s="69"/>
      <c r="HUU63" s="69"/>
      <c r="HUV63" s="69"/>
      <c r="HUW63" s="69"/>
      <c r="HUX63" s="69"/>
      <c r="HUY63" s="69"/>
      <c r="HUZ63" s="69"/>
      <c r="HVA63" s="69"/>
      <c r="HVB63" s="69"/>
      <c r="HVC63" s="69"/>
      <c r="HVD63" s="69"/>
      <c r="HVE63" s="69"/>
      <c r="HVF63" s="69"/>
      <c r="HVG63" s="69"/>
      <c r="HVH63" s="69"/>
      <c r="HVI63" s="69"/>
      <c r="HVJ63" s="69"/>
      <c r="HVK63" s="69"/>
      <c r="HVL63" s="69"/>
      <c r="HVM63" s="69"/>
      <c r="HVN63" s="69"/>
      <c r="HVO63" s="69"/>
      <c r="HVP63" s="69"/>
      <c r="HVQ63" s="69"/>
      <c r="HVR63" s="69"/>
      <c r="HVS63" s="69"/>
      <c r="HVT63" s="69"/>
      <c r="HVU63" s="69"/>
      <c r="HVV63" s="69"/>
      <c r="HVW63" s="69"/>
      <c r="HVX63" s="69"/>
      <c r="HVY63" s="69"/>
      <c r="HVZ63" s="69"/>
      <c r="HWA63" s="69"/>
      <c r="HWB63" s="69"/>
      <c r="HWC63" s="69"/>
      <c r="HWD63" s="69"/>
      <c r="HWE63" s="69"/>
      <c r="HWF63" s="69"/>
      <c r="HWG63" s="69"/>
      <c r="HWH63" s="69"/>
      <c r="HWI63" s="69"/>
      <c r="HWJ63" s="69"/>
      <c r="HWK63" s="69"/>
      <c r="HWL63" s="69"/>
      <c r="HWM63" s="69"/>
      <c r="HWN63" s="69"/>
      <c r="HWO63" s="69"/>
      <c r="HWP63" s="69"/>
      <c r="HWQ63" s="69"/>
      <c r="HWR63" s="69"/>
      <c r="HWS63" s="69"/>
      <c r="HWT63" s="69"/>
      <c r="HWU63" s="69"/>
      <c r="HWV63" s="69"/>
      <c r="HWW63" s="69"/>
      <c r="HWX63" s="69"/>
      <c r="HWY63" s="69"/>
      <c r="HWZ63" s="69"/>
      <c r="HXA63" s="69"/>
      <c r="HXB63" s="69"/>
      <c r="HXC63" s="69"/>
      <c r="HXD63" s="69"/>
      <c r="HXE63" s="69"/>
      <c r="HXF63" s="69"/>
      <c r="HXG63" s="69"/>
      <c r="HXH63" s="69"/>
      <c r="HXI63" s="69"/>
      <c r="HXJ63" s="69"/>
      <c r="HXK63" s="69"/>
      <c r="HXL63" s="69"/>
      <c r="HXM63" s="69"/>
      <c r="HXN63" s="69"/>
      <c r="HXO63" s="69"/>
      <c r="HXP63" s="69"/>
      <c r="HXQ63" s="69"/>
      <c r="HXR63" s="69"/>
      <c r="HXS63" s="69"/>
      <c r="HXT63" s="69"/>
      <c r="HXU63" s="69"/>
      <c r="HXV63" s="69"/>
      <c r="HXW63" s="69"/>
      <c r="HXX63" s="69"/>
      <c r="HXY63" s="69"/>
      <c r="HXZ63" s="69"/>
      <c r="HYA63" s="69"/>
      <c r="HYB63" s="69"/>
      <c r="HYC63" s="69"/>
      <c r="HYD63" s="69"/>
      <c r="HYE63" s="69"/>
      <c r="HYF63" s="69"/>
      <c r="HYG63" s="69"/>
      <c r="HYH63" s="69"/>
      <c r="HYI63" s="69"/>
      <c r="HYJ63" s="69"/>
      <c r="HYK63" s="69"/>
      <c r="HYL63" s="69"/>
      <c r="HYM63" s="69"/>
      <c r="HYN63" s="69"/>
      <c r="HYO63" s="69"/>
      <c r="HYP63" s="69"/>
      <c r="HYQ63" s="69"/>
      <c r="HYR63" s="69"/>
      <c r="HYS63" s="69"/>
      <c r="HYT63" s="69"/>
      <c r="HYU63" s="69"/>
      <c r="HYV63" s="69"/>
      <c r="HYW63" s="69"/>
      <c r="HYX63" s="69"/>
      <c r="HYY63" s="69"/>
      <c r="HYZ63" s="69"/>
      <c r="HZA63" s="69"/>
      <c r="HZB63" s="69"/>
      <c r="HZC63" s="69"/>
      <c r="HZD63" s="69"/>
      <c r="HZE63" s="69"/>
      <c r="HZF63" s="69"/>
      <c r="HZG63" s="69"/>
      <c r="HZH63" s="69"/>
      <c r="HZI63" s="69"/>
      <c r="HZJ63" s="69"/>
      <c r="HZK63" s="69"/>
      <c r="HZL63" s="69"/>
      <c r="HZM63" s="69"/>
      <c r="HZN63" s="69"/>
      <c r="HZO63" s="69"/>
      <c r="HZP63" s="69"/>
      <c r="HZQ63" s="69"/>
      <c r="HZR63" s="69"/>
      <c r="HZS63" s="69"/>
      <c r="HZT63" s="69"/>
      <c r="HZU63" s="69"/>
      <c r="HZV63" s="69"/>
      <c r="HZW63" s="69"/>
      <c r="HZX63" s="69"/>
      <c r="HZY63" s="69"/>
      <c r="HZZ63" s="69"/>
      <c r="IAA63" s="69"/>
      <c r="IAB63" s="69"/>
      <c r="IAC63" s="69"/>
      <c r="IAD63" s="69"/>
      <c r="IAE63" s="69"/>
      <c r="IAF63" s="69"/>
      <c r="IAG63" s="69"/>
      <c r="IAH63" s="69"/>
      <c r="IAI63" s="69"/>
      <c r="IAJ63" s="69"/>
      <c r="IAK63" s="69"/>
      <c r="IAL63" s="69"/>
      <c r="IAM63" s="69"/>
      <c r="IAN63" s="69"/>
      <c r="IAO63" s="69"/>
      <c r="IAP63" s="69"/>
      <c r="IAQ63" s="69"/>
      <c r="IAR63" s="69"/>
      <c r="IAS63" s="69"/>
      <c r="IAT63" s="69"/>
      <c r="IAU63" s="69"/>
      <c r="IAV63" s="69"/>
      <c r="IAW63" s="69"/>
      <c r="IAX63" s="69"/>
      <c r="IAY63" s="69"/>
      <c r="IAZ63" s="69"/>
      <c r="IBA63" s="69"/>
      <c r="IBB63" s="69"/>
      <c r="IBC63" s="69"/>
      <c r="IBD63" s="69"/>
      <c r="IBE63" s="69"/>
      <c r="IBF63" s="69"/>
      <c r="IBG63" s="69"/>
      <c r="IBH63" s="69"/>
      <c r="IBI63" s="69"/>
      <c r="IBJ63" s="69"/>
      <c r="IBK63" s="69"/>
      <c r="IBL63" s="69"/>
      <c r="IBM63" s="69"/>
      <c r="IBN63" s="69"/>
      <c r="IBO63" s="69"/>
      <c r="IBP63" s="69"/>
      <c r="IBQ63" s="69"/>
      <c r="IBR63" s="69"/>
      <c r="IBS63" s="69"/>
      <c r="IBT63" s="69"/>
      <c r="IBU63" s="69"/>
      <c r="IBV63" s="69"/>
      <c r="IBW63" s="69"/>
      <c r="IBX63" s="69"/>
      <c r="IBY63" s="69"/>
      <c r="IBZ63" s="69"/>
      <c r="ICA63" s="69"/>
      <c r="ICB63" s="69"/>
      <c r="ICC63" s="69"/>
      <c r="ICD63" s="69"/>
      <c r="ICE63" s="69"/>
      <c r="ICF63" s="69"/>
      <c r="ICG63" s="69"/>
      <c r="ICH63" s="69"/>
      <c r="ICI63" s="69"/>
      <c r="ICJ63" s="69"/>
      <c r="ICK63" s="69"/>
      <c r="ICL63" s="69"/>
      <c r="ICM63" s="69"/>
      <c r="ICN63" s="69"/>
      <c r="ICO63" s="69"/>
      <c r="ICP63" s="69"/>
      <c r="ICQ63" s="69"/>
      <c r="ICR63" s="69"/>
      <c r="ICS63" s="69"/>
      <c r="ICT63" s="69"/>
      <c r="ICU63" s="69"/>
      <c r="ICV63" s="69"/>
      <c r="ICW63" s="69"/>
      <c r="ICX63" s="69"/>
      <c r="ICY63" s="69"/>
      <c r="ICZ63" s="69"/>
      <c r="IDA63" s="69"/>
      <c r="IDB63" s="69"/>
      <c r="IDC63" s="69"/>
      <c r="IDD63" s="69"/>
      <c r="IDE63" s="69"/>
      <c r="IDF63" s="69"/>
      <c r="IDG63" s="69"/>
      <c r="IDH63" s="69"/>
      <c r="IDI63" s="69"/>
      <c r="IDJ63" s="69"/>
      <c r="IDK63" s="69"/>
      <c r="IDL63" s="69"/>
      <c r="IDM63" s="69"/>
      <c r="IDN63" s="69"/>
      <c r="IDO63" s="69"/>
      <c r="IDP63" s="69"/>
      <c r="IDQ63" s="69"/>
      <c r="IDR63" s="69"/>
      <c r="IDS63" s="69"/>
      <c r="IDT63" s="69"/>
      <c r="IDU63" s="69"/>
      <c r="IDV63" s="69"/>
      <c r="IDW63" s="69"/>
      <c r="IDX63" s="69"/>
      <c r="IDY63" s="69"/>
      <c r="IDZ63" s="69"/>
      <c r="IEA63" s="69"/>
      <c r="IEB63" s="69"/>
      <c r="IEC63" s="69"/>
      <c r="IED63" s="69"/>
      <c r="IEE63" s="69"/>
      <c r="IEF63" s="69"/>
      <c r="IEG63" s="69"/>
      <c r="IEH63" s="69"/>
      <c r="IEI63" s="69"/>
      <c r="IEJ63" s="69"/>
      <c r="IEK63" s="69"/>
      <c r="IEL63" s="69"/>
      <c r="IEM63" s="69"/>
      <c r="IEN63" s="69"/>
      <c r="IEO63" s="69"/>
      <c r="IEP63" s="69"/>
      <c r="IEQ63" s="69"/>
      <c r="IER63" s="69"/>
      <c r="IES63" s="69"/>
      <c r="IET63" s="69"/>
      <c r="IEU63" s="69"/>
      <c r="IEV63" s="69"/>
      <c r="IEW63" s="69"/>
      <c r="IEX63" s="69"/>
      <c r="IEY63" s="69"/>
      <c r="IEZ63" s="69"/>
      <c r="IFA63" s="69"/>
      <c r="IFB63" s="69"/>
      <c r="IFC63" s="69"/>
      <c r="IFD63" s="69"/>
      <c r="IFE63" s="69"/>
      <c r="IFF63" s="69"/>
      <c r="IFG63" s="69"/>
      <c r="IFH63" s="69"/>
      <c r="IFI63" s="69"/>
      <c r="IFJ63" s="69"/>
      <c r="IFK63" s="69"/>
      <c r="IFL63" s="69"/>
      <c r="IFM63" s="69"/>
      <c r="IFN63" s="69"/>
      <c r="IFO63" s="69"/>
      <c r="IFP63" s="69"/>
      <c r="IFQ63" s="69"/>
      <c r="IFR63" s="69"/>
      <c r="IFS63" s="69"/>
      <c r="IFT63" s="69"/>
      <c r="IFU63" s="69"/>
      <c r="IFV63" s="69"/>
      <c r="IFW63" s="69"/>
      <c r="IFX63" s="69"/>
      <c r="IFY63" s="69"/>
      <c r="IFZ63" s="69"/>
      <c r="IGA63" s="69"/>
      <c r="IGB63" s="69"/>
      <c r="IGC63" s="69"/>
      <c r="IGD63" s="69"/>
      <c r="IGE63" s="69"/>
      <c r="IGF63" s="69"/>
      <c r="IGG63" s="69"/>
      <c r="IGH63" s="69"/>
      <c r="IGI63" s="69"/>
      <c r="IGJ63" s="69"/>
      <c r="IGK63" s="69"/>
      <c r="IGL63" s="69"/>
      <c r="IGM63" s="69"/>
      <c r="IGN63" s="69"/>
      <c r="IGO63" s="69"/>
      <c r="IGP63" s="69"/>
      <c r="IGQ63" s="69"/>
      <c r="IGR63" s="69"/>
      <c r="IGS63" s="69"/>
      <c r="IGT63" s="69"/>
      <c r="IGU63" s="69"/>
      <c r="IGV63" s="69"/>
      <c r="IGW63" s="69"/>
      <c r="IGX63" s="69"/>
      <c r="IGY63" s="69"/>
      <c r="IGZ63" s="69"/>
      <c r="IHA63" s="69"/>
      <c r="IHB63" s="69"/>
      <c r="IHC63" s="69"/>
      <c r="IHD63" s="69"/>
      <c r="IHE63" s="69"/>
      <c r="IHF63" s="69"/>
      <c r="IHG63" s="69"/>
      <c r="IHH63" s="69"/>
      <c r="IHI63" s="69"/>
      <c r="IHJ63" s="69"/>
      <c r="IHK63" s="69"/>
      <c r="IHL63" s="69"/>
      <c r="IHM63" s="69"/>
      <c r="IHN63" s="69"/>
      <c r="IHO63" s="69"/>
      <c r="IHP63" s="69"/>
      <c r="IHQ63" s="69"/>
      <c r="IHR63" s="69"/>
      <c r="IHS63" s="69"/>
      <c r="IHT63" s="69"/>
      <c r="IHU63" s="69"/>
      <c r="IHV63" s="69"/>
      <c r="IHW63" s="69"/>
      <c r="IHX63" s="69"/>
      <c r="IHY63" s="69"/>
      <c r="IHZ63" s="69"/>
      <c r="IIA63" s="69"/>
      <c r="IIB63" s="69"/>
      <c r="IIC63" s="69"/>
      <c r="IID63" s="69"/>
      <c r="IIE63" s="69"/>
      <c r="IIF63" s="69"/>
      <c r="IIG63" s="69"/>
      <c r="IIH63" s="69"/>
      <c r="III63" s="69"/>
      <c r="IIJ63" s="69"/>
      <c r="IIK63" s="69"/>
      <c r="IIL63" s="69"/>
      <c r="IIM63" s="69"/>
      <c r="IIN63" s="69"/>
      <c r="IIO63" s="69"/>
      <c r="IIP63" s="69"/>
      <c r="IIQ63" s="69"/>
      <c r="IIR63" s="69"/>
      <c r="IIS63" s="69"/>
      <c r="IIT63" s="69"/>
      <c r="IIU63" s="69"/>
      <c r="IIV63" s="69"/>
      <c r="IIW63" s="69"/>
      <c r="IIX63" s="69"/>
      <c r="IIY63" s="69"/>
      <c r="IIZ63" s="69"/>
      <c r="IJA63" s="69"/>
      <c r="IJB63" s="69"/>
      <c r="IJC63" s="69"/>
      <c r="IJD63" s="69"/>
      <c r="IJE63" s="69"/>
      <c r="IJF63" s="69"/>
      <c r="IJG63" s="69"/>
      <c r="IJH63" s="69"/>
      <c r="IJI63" s="69"/>
      <c r="IJJ63" s="69"/>
      <c r="IJK63" s="69"/>
      <c r="IJL63" s="69"/>
      <c r="IJM63" s="69"/>
      <c r="IJN63" s="69"/>
      <c r="IJO63" s="69"/>
      <c r="IJP63" s="69"/>
      <c r="IJQ63" s="69"/>
      <c r="IJR63" s="69"/>
      <c r="IJS63" s="69"/>
      <c r="IJT63" s="69"/>
      <c r="IJU63" s="69"/>
      <c r="IJV63" s="69"/>
      <c r="IJW63" s="69"/>
      <c r="IJX63" s="69"/>
      <c r="IJY63" s="69"/>
      <c r="IJZ63" s="69"/>
      <c r="IKA63" s="69"/>
      <c r="IKB63" s="69"/>
      <c r="IKC63" s="69"/>
      <c r="IKD63" s="69"/>
      <c r="IKE63" s="69"/>
      <c r="IKF63" s="69"/>
      <c r="IKG63" s="69"/>
      <c r="IKH63" s="69"/>
      <c r="IKI63" s="69"/>
      <c r="IKJ63" s="69"/>
      <c r="IKK63" s="69"/>
      <c r="IKL63" s="69"/>
      <c r="IKM63" s="69"/>
      <c r="IKN63" s="69"/>
      <c r="IKO63" s="69"/>
      <c r="IKP63" s="69"/>
      <c r="IKQ63" s="69"/>
      <c r="IKR63" s="69"/>
      <c r="IKS63" s="69"/>
      <c r="IKT63" s="69"/>
      <c r="IKU63" s="69"/>
      <c r="IKV63" s="69"/>
      <c r="IKW63" s="69"/>
      <c r="IKX63" s="69"/>
      <c r="IKY63" s="69"/>
      <c r="IKZ63" s="69"/>
      <c r="ILA63" s="69"/>
      <c r="ILB63" s="69"/>
      <c r="ILC63" s="69"/>
      <c r="ILD63" s="69"/>
      <c r="ILE63" s="69"/>
      <c r="ILF63" s="69"/>
      <c r="ILG63" s="69"/>
      <c r="ILH63" s="69"/>
      <c r="ILI63" s="69"/>
      <c r="ILJ63" s="69"/>
      <c r="ILK63" s="69"/>
      <c r="ILL63" s="69"/>
      <c r="ILM63" s="69"/>
      <c r="ILN63" s="69"/>
      <c r="ILO63" s="69"/>
      <c r="ILP63" s="69"/>
      <c r="ILQ63" s="69"/>
      <c r="ILR63" s="69"/>
      <c r="ILS63" s="69"/>
      <c r="ILT63" s="69"/>
      <c r="ILU63" s="69"/>
      <c r="ILV63" s="69"/>
      <c r="ILW63" s="69"/>
      <c r="ILX63" s="69"/>
      <c r="ILY63" s="69"/>
      <c r="ILZ63" s="69"/>
      <c r="IMA63" s="69"/>
      <c r="IMB63" s="69"/>
      <c r="IMC63" s="69"/>
      <c r="IMD63" s="69"/>
      <c r="IME63" s="69"/>
      <c r="IMF63" s="69"/>
      <c r="IMG63" s="69"/>
      <c r="IMH63" s="69"/>
      <c r="IMI63" s="69"/>
      <c r="IMJ63" s="69"/>
      <c r="IMK63" s="69"/>
      <c r="IML63" s="69"/>
      <c r="IMM63" s="69"/>
      <c r="IMN63" s="69"/>
      <c r="IMO63" s="69"/>
      <c r="IMP63" s="69"/>
      <c r="IMQ63" s="69"/>
      <c r="IMR63" s="69"/>
      <c r="IMS63" s="69"/>
      <c r="IMT63" s="69"/>
      <c r="IMU63" s="69"/>
      <c r="IMV63" s="69"/>
      <c r="IMW63" s="69"/>
      <c r="IMX63" s="69"/>
      <c r="IMY63" s="69"/>
      <c r="IMZ63" s="69"/>
      <c r="INA63" s="69"/>
      <c r="INB63" s="69"/>
      <c r="INC63" s="69"/>
      <c r="IND63" s="69"/>
      <c r="INE63" s="69"/>
      <c r="INF63" s="69"/>
      <c r="ING63" s="69"/>
      <c r="INH63" s="69"/>
      <c r="INI63" s="69"/>
      <c r="INJ63" s="69"/>
      <c r="INK63" s="69"/>
      <c r="INL63" s="69"/>
      <c r="INM63" s="69"/>
      <c r="INN63" s="69"/>
      <c r="INO63" s="69"/>
      <c r="INP63" s="69"/>
      <c r="INQ63" s="69"/>
      <c r="INR63" s="69"/>
      <c r="INS63" s="69"/>
      <c r="INT63" s="69"/>
      <c r="INU63" s="69"/>
      <c r="INV63" s="69"/>
      <c r="INW63" s="69"/>
      <c r="INX63" s="69"/>
      <c r="INY63" s="69"/>
      <c r="INZ63" s="69"/>
      <c r="IOA63" s="69"/>
      <c r="IOB63" s="69"/>
      <c r="IOC63" s="69"/>
      <c r="IOD63" s="69"/>
      <c r="IOE63" s="69"/>
      <c r="IOF63" s="69"/>
      <c r="IOG63" s="69"/>
      <c r="IOH63" s="69"/>
      <c r="IOI63" s="69"/>
      <c r="IOJ63" s="69"/>
      <c r="IOK63" s="69"/>
      <c r="IOL63" s="69"/>
      <c r="IOM63" s="69"/>
      <c r="ION63" s="69"/>
      <c r="IOO63" s="69"/>
      <c r="IOP63" s="69"/>
      <c r="IOQ63" s="69"/>
      <c r="IOR63" s="69"/>
      <c r="IOS63" s="69"/>
      <c r="IOT63" s="69"/>
      <c r="IOU63" s="69"/>
      <c r="IOV63" s="69"/>
      <c r="IOW63" s="69"/>
      <c r="IOX63" s="69"/>
      <c r="IOY63" s="69"/>
      <c r="IOZ63" s="69"/>
      <c r="IPA63" s="69"/>
      <c r="IPB63" s="69"/>
      <c r="IPC63" s="69"/>
      <c r="IPD63" s="69"/>
      <c r="IPE63" s="69"/>
      <c r="IPF63" s="69"/>
      <c r="IPG63" s="69"/>
      <c r="IPH63" s="69"/>
      <c r="IPI63" s="69"/>
      <c r="IPJ63" s="69"/>
      <c r="IPK63" s="69"/>
      <c r="IPL63" s="69"/>
      <c r="IPM63" s="69"/>
      <c r="IPN63" s="69"/>
      <c r="IPO63" s="69"/>
      <c r="IPP63" s="69"/>
      <c r="IPQ63" s="69"/>
      <c r="IPR63" s="69"/>
      <c r="IPS63" s="69"/>
      <c r="IPT63" s="69"/>
      <c r="IPU63" s="69"/>
      <c r="IPV63" s="69"/>
      <c r="IPW63" s="69"/>
      <c r="IPX63" s="69"/>
      <c r="IPY63" s="69"/>
      <c r="IPZ63" s="69"/>
      <c r="IQA63" s="69"/>
      <c r="IQB63" s="69"/>
      <c r="IQC63" s="69"/>
      <c r="IQD63" s="69"/>
      <c r="IQE63" s="69"/>
      <c r="IQF63" s="69"/>
      <c r="IQG63" s="69"/>
      <c r="IQH63" s="69"/>
      <c r="IQI63" s="69"/>
      <c r="IQJ63" s="69"/>
      <c r="IQK63" s="69"/>
      <c r="IQL63" s="69"/>
      <c r="IQM63" s="69"/>
      <c r="IQN63" s="69"/>
      <c r="IQO63" s="69"/>
      <c r="IQP63" s="69"/>
      <c r="IQQ63" s="69"/>
      <c r="IQR63" s="69"/>
      <c r="IQS63" s="69"/>
      <c r="IQT63" s="69"/>
      <c r="IQU63" s="69"/>
      <c r="IQV63" s="69"/>
      <c r="IQW63" s="69"/>
      <c r="IQX63" s="69"/>
      <c r="IQY63" s="69"/>
      <c r="IQZ63" s="69"/>
      <c r="IRA63" s="69"/>
      <c r="IRB63" s="69"/>
      <c r="IRC63" s="69"/>
      <c r="IRD63" s="69"/>
      <c r="IRE63" s="69"/>
      <c r="IRF63" s="69"/>
      <c r="IRG63" s="69"/>
      <c r="IRH63" s="69"/>
      <c r="IRI63" s="69"/>
      <c r="IRJ63" s="69"/>
      <c r="IRK63" s="69"/>
      <c r="IRL63" s="69"/>
      <c r="IRM63" s="69"/>
      <c r="IRN63" s="69"/>
      <c r="IRO63" s="69"/>
      <c r="IRP63" s="69"/>
      <c r="IRQ63" s="69"/>
      <c r="IRR63" s="69"/>
      <c r="IRS63" s="69"/>
      <c r="IRT63" s="69"/>
      <c r="IRU63" s="69"/>
      <c r="IRV63" s="69"/>
      <c r="IRW63" s="69"/>
      <c r="IRX63" s="69"/>
      <c r="IRY63" s="69"/>
      <c r="IRZ63" s="69"/>
      <c r="ISA63" s="69"/>
      <c r="ISB63" s="69"/>
      <c r="ISC63" s="69"/>
      <c r="ISD63" s="69"/>
      <c r="ISE63" s="69"/>
      <c r="ISF63" s="69"/>
      <c r="ISG63" s="69"/>
      <c r="ISH63" s="69"/>
      <c r="ISI63" s="69"/>
      <c r="ISJ63" s="69"/>
      <c r="ISK63" s="69"/>
      <c r="ISL63" s="69"/>
      <c r="ISM63" s="69"/>
      <c r="ISN63" s="69"/>
      <c r="ISO63" s="69"/>
      <c r="ISP63" s="69"/>
      <c r="ISQ63" s="69"/>
      <c r="ISR63" s="69"/>
      <c r="ISS63" s="69"/>
      <c r="IST63" s="69"/>
      <c r="ISU63" s="69"/>
      <c r="ISV63" s="69"/>
      <c r="ISW63" s="69"/>
      <c r="ISX63" s="69"/>
      <c r="ISY63" s="69"/>
      <c r="ISZ63" s="69"/>
      <c r="ITA63" s="69"/>
      <c r="ITB63" s="69"/>
      <c r="ITC63" s="69"/>
      <c r="ITD63" s="69"/>
      <c r="ITE63" s="69"/>
      <c r="ITF63" s="69"/>
      <c r="ITG63" s="69"/>
      <c r="ITH63" s="69"/>
      <c r="ITI63" s="69"/>
      <c r="ITJ63" s="69"/>
      <c r="ITK63" s="69"/>
      <c r="ITL63" s="69"/>
      <c r="ITM63" s="69"/>
      <c r="ITN63" s="69"/>
      <c r="ITO63" s="69"/>
      <c r="ITP63" s="69"/>
      <c r="ITQ63" s="69"/>
      <c r="ITR63" s="69"/>
      <c r="ITS63" s="69"/>
      <c r="ITT63" s="69"/>
      <c r="ITU63" s="69"/>
      <c r="ITV63" s="69"/>
      <c r="ITW63" s="69"/>
      <c r="ITX63" s="69"/>
      <c r="ITY63" s="69"/>
      <c r="ITZ63" s="69"/>
      <c r="IUA63" s="69"/>
      <c r="IUB63" s="69"/>
      <c r="IUC63" s="69"/>
      <c r="IUD63" s="69"/>
      <c r="IUE63" s="69"/>
      <c r="IUF63" s="69"/>
      <c r="IUG63" s="69"/>
      <c r="IUH63" s="69"/>
      <c r="IUI63" s="69"/>
      <c r="IUJ63" s="69"/>
      <c r="IUK63" s="69"/>
      <c r="IUL63" s="69"/>
      <c r="IUM63" s="69"/>
      <c r="IUN63" s="69"/>
      <c r="IUO63" s="69"/>
      <c r="IUP63" s="69"/>
      <c r="IUQ63" s="69"/>
      <c r="IUR63" s="69"/>
      <c r="IUS63" s="69"/>
      <c r="IUT63" s="69"/>
      <c r="IUU63" s="69"/>
      <c r="IUV63" s="69"/>
      <c r="IUW63" s="69"/>
      <c r="IUX63" s="69"/>
      <c r="IUY63" s="69"/>
      <c r="IUZ63" s="69"/>
      <c r="IVA63" s="69"/>
      <c r="IVB63" s="69"/>
      <c r="IVC63" s="69"/>
      <c r="IVD63" s="69"/>
      <c r="IVE63" s="69"/>
      <c r="IVF63" s="69"/>
      <c r="IVG63" s="69"/>
      <c r="IVH63" s="69"/>
      <c r="IVI63" s="69"/>
      <c r="IVJ63" s="69"/>
      <c r="IVK63" s="69"/>
      <c r="IVL63" s="69"/>
      <c r="IVM63" s="69"/>
      <c r="IVN63" s="69"/>
      <c r="IVO63" s="69"/>
      <c r="IVP63" s="69"/>
      <c r="IVQ63" s="69"/>
      <c r="IVR63" s="69"/>
      <c r="IVS63" s="69"/>
      <c r="IVT63" s="69"/>
      <c r="IVU63" s="69"/>
      <c r="IVV63" s="69"/>
      <c r="IVW63" s="69"/>
      <c r="IVX63" s="69"/>
      <c r="IVY63" s="69"/>
      <c r="IVZ63" s="69"/>
      <c r="IWA63" s="69"/>
      <c r="IWB63" s="69"/>
      <c r="IWC63" s="69"/>
      <c r="IWD63" s="69"/>
      <c r="IWE63" s="69"/>
      <c r="IWF63" s="69"/>
      <c r="IWG63" s="69"/>
      <c r="IWH63" s="69"/>
      <c r="IWI63" s="69"/>
      <c r="IWJ63" s="69"/>
      <c r="IWK63" s="69"/>
      <c r="IWL63" s="69"/>
      <c r="IWM63" s="69"/>
      <c r="IWN63" s="69"/>
      <c r="IWO63" s="69"/>
      <c r="IWP63" s="69"/>
      <c r="IWQ63" s="69"/>
      <c r="IWR63" s="69"/>
      <c r="IWS63" s="69"/>
      <c r="IWT63" s="69"/>
      <c r="IWU63" s="69"/>
      <c r="IWV63" s="69"/>
      <c r="IWW63" s="69"/>
      <c r="IWX63" s="69"/>
      <c r="IWY63" s="69"/>
      <c r="IWZ63" s="69"/>
      <c r="IXA63" s="69"/>
      <c r="IXB63" s="69"/>
      <c r="IXC63" s="69"/>
      <c r="IXD63" s="69"/>
      <c r="IXE63" s="69"/>
      <c r="IXF63" s="69"/>
      <c r="IXG63" s="69"/>
      <c r="IXH63" s="69"/>
      <c r="IXI63" s="69"/>
      <c r="IXJ63" s="69"/>
      <c r="IXK63" s="69"/>
      <c r="IXL63" s="69"/>
      <c r="IXM63" s="69"/>
      <c r="IXN63" s="69"/>
      <c r="IXO63" s="69"/>
      <c r="IXP63" s="69"/>
      <c r="IXQ63" s="69"/>
      <c r="IXR63" s="69"/>
      <c r="IXS63" s="69"/>
      <c r="IXT63" s="69"/>
      <c r="IXU63" s="69"/>
      <c r="IXV63" s="69"/>
      <c r="IXW63" s="69"/>
      <c r="IXX63" s="69"/>
      <c r="IXY63" s="69"/>
      <c r="IXZ63" s="69"/>
      <c r="IYA63" s="69"/>
      <c r="IYB63" s="69"/>
      <c r="IYC63" s="69"/>
      <c r="IYD63" s="69"/>
      <c r="IYE63" s="69"/>
      <c r="IYF63" s="69"/>
      <c r="IYG63" s="69"/>
      <c r="IYH63" s="69"/>
      <c r="IYI63" s="69"/>
      <c r="IYJ63" s="69"/>
      <c r="IYK63" s="69"/>
      <c r="IYL63" s="69"/>
      <c r="IYM63" s="69"/>
      <c r="IYN63" s="69"/>
      <c r="IYO63" s="69"/>
      <c r="IYP63" s="69"/>
      <c r="IYQ63" s="69"/>
      <c r="IYR63" s="69"/>
      <c r="IYS63" s="69"/>
      <c r="IYT63" s="69"/>
      <c r="IYU63" s="69"/>
      <c r="IYV63" s="69"/>
      <c r="IYW63" s="69"/>
      <c r="IYX63" s="69"/>
      <c r="IYY63" s="69"/>
      <c r="IYZ63" s="69"/>
      <c r="IZA63" s="69"/>
      <c r="IZB63" s="69"/>
      <c r="IZC63" s="69"/>
      <c r="IZD63" s="69"/>
      <c r="IZE63" s="69"/>
      <c r="IZF63" s="69"/>
      <c r="IZG63" s="69"/>
      <c r="IZH63" s="69"/>
      <c r="IZI63" s="69"/>
      <c r="IZJ63" s="69"/>
      <c r="IZK63" s="69"/>
      <c r="IZL63" s="69"/>
      <c r="IZM63" s="69"/>
      <c r="IZN63" s="69"/>
      <c r="IZO63" s="69"/>
      <c r="IZP63" s="69"/>
      <c r="IZQ63" s="69"/>
      <c r="IZR63" s="69"/>
      <c r="IZS63" s="69"/>
      <c r="IZT63" s="69"/>
      <c r="IZU63" s="69"/>
      <c r="IZV63" s="69"/>
      <c r="IZW63" s="69"/>
      <c r="IZX63" s="69"/>
      <c r="IZY63" s="69"/>
      <c r="IZZ63" s="69"/>
      <c r="JAA63" s="69"/>
      <c r="JAB63" s="69"/>
      <c r="JAC63" s="69"/>
      <c r="JAD63" s="69"/>
      <c r="JAE63" s="69"/>
      <c r="JAF63" s="69"/>
      <c r="JAG63" s="69"/>
      <c r="JAH63" s="69"/>
      <c r="JAI63" s="69"/>
      <c r="JAJ63" s="69"/>
      <c r="JAK63" s="69"/>
      <c r="JAL63" s="69"/>
      <c r="JAM63" s="69"/>
      <c r="JAN63" s="69"/>
      <c r="JAO63" s="69"/>
      <c r="JAP63" s="69"/>
      <c r="JAQ63" s="69"/>
      <c r="JAR63" s="69"/>
      <c r="JAS63" s="69"/>
      <c r="JAT63" s="69"/>
      <c r="JAU63" s="69"/>
      <c r="JAV63" s="69"/>
      <c r="JAW63" s="69"/>
      <c r="JAX63" s="69"/>
      <c r="JAY63" s="69"/>
      <c r="JAZ63" s="69"/>
      <c r="JBA63" s="69"/>
      <c r="JBB63" s="69"/>
      <c r="JBC63" s="69"/>
      <c r="JBD63" s="69"/>
      <c r="JBE63" s="69"/>
      <c r="JBF63" s="69"/>
      <c r="JBG63" s="69"/>
      <c r="JBH63" s="69"/>
      <c r="JBI63" s="69"/>
      <c r="JBJ63" s="69"/>
      <c r="JBK63" s="69"/>
      <c r="JBL63" s="69"/>
      <c r="JBM63" s="69"/>
      <c r="JBN63" s="69"/>
      <c r="JBO63" s="69"/>
      <c r="JBP63" s="69"/>
      <c r="JBQ63" s="69"/>
      <c r="JBR63" s="69"/>
      <c r="JBS63" s="69"/>
      <c r="JBT63" s="69"/>
      <c r="JBU63" s="69"/>
      <c r="JBV63" s="69"/>
      <c r="JBW63" s="69"/>
      <c r="JBX63" s="69"/>
      <c r="JBY63" s="69"/>
      <c r="JBZ63" s="69"/>
      <c r="JCA63" s="69"/>
      <c r="JCB63" s="69"/>
      <c r="JCC63" s="69"/>
      <c r="JCD63" s="69"/>
      <c r="JCE63" s="69"/>
      <c r="JCF63" s="69"/>
      <c r="JCG63" s="69"/>
      <c r="JCH63" s="69"/>
      <c r="JCI63" s="69"/>
      <c r="JCJ63" s="69"/>
      <c r="JCK63" s="69"/>
      <c r="JCL63" s="69"/>
      <c r="JCM63" s="69"/>
      <c r="JCN63" s="69"/>
      <c r="JCO63" s="69"/>
      <c r="JCP63" s="69"/>
      <c r="JCQ63" s="69"/>
      <c r="JCR63" s="69"/>
      <c r="JCS63" s="69"/>
      <c r="JCT63" s="69"/>
      <c r="JCU63" s="69"/>
      <c r="JCV63" s="69"/>
      <c r="JCW63" s="69"/>
      <c r="JCX63" s="69"/>
      <c r="JCY63" s="69"/>
      <c r="JCZ63" s="69"/>
      <c r="JDA63" s="69"/>
      <c r="JDB63" s="69"/>
      <c r="JDC63" s="69"/>
      <c r="JDD63" s="69"/>
      <c r="JDE63" s="69"/>
      <c r="JDF63" s="69"/>
      <c r="JDG63" s="69"/>
      <c r="JDH63" s="69"/>
      <c r="JDI63" s="69"/>
      <c r="JDJ63" s="69"/>
      <c r="JDK63" s="69"/>
      <c r="JDL63" s="69"/>
      <c r="JDM63" s="69"/>
      <c r="JDN63" s="69"/>
      <c r="JDO63" s="69"/>
      <c r="JDP63" s="69"/>
      <c r="JDQ63" s="69"/>
      <c r="JDR63" s="69"/>
      <c r="JDS63" s="69"/>
      <c r="JDT63" s="69"/>
      <c r="JDU63" s="69"/>
      <c r="JDV63" s="69"/>
      <c r="JDW63" s="69"/>
      <c r="JDX63" s="69"/>
      <c r="JDY63" s="69"/>
      <c r="JDZ63" s="69"/>
      <c r="JEA63" s="69"/>
      <c r="JEB63" s="69"/>
      <c r="JEC63" s="69"/>
      <c r="JED63" s="69"/>
      <c r="JEE63" s="69"/>
      <c r="JEF63" s="69"/>
      <c r="JEG63" s="69"/>
      <c r="JEH63" s="69"/>
      <c r="JEI63" s="69"/>
      <c r="JEJ63" s="69"/>
      <c r="JEK63" s="69"/>
      <c r="JEL63" s="69"/>
      <c r="JEM63" s="69"/>
      <c r="JEN63" s="69"/>
      <c r="JEO63" s="69"/>
      <c r="JEP63" s="69"/>
      <c r="JEQ63" s="69"/>
      <c r="JER63" s="69"/>
      <c r="JES63" s="69"/>
      <c r="JET63" s="69"/>
      <c r="JEU63" s="69"/>
      <c r="JEV63" s="69"/>
      <c r="JEW63" s="69"/>
      <c r="JEX63" s="69"/>
      <c r="JEY63" s="69"/>
      <c r="JEZ63" s="69"/>
      <c r="JFA63" s="69"/>
      <c r="JFB63" s="69"/>
      <c r="JFC63" s="69"/>
      <c r="JFD63" s="69"/>
      <c r="JFE63" s="69"/>
      <c r="JFF63" s="69"/>
      <c r="JFG63" s="69"/>
      <c r="JFH63" s="69"/>
      <c r="JFI63" s="69"/>
      <c r="JFJ63" s="69"/>
      <c r="JFK63" s="69"/>
      <c r="JFL63" s="69"/>
      <c r="JFM63" s="69"/>
      <c r="JFN63" s="69"/>
      <c r="JFO63" s="69"/>
      <c r="JFP63" s="69"/>
      <c r="JFQ63" s="69"/>
      <c r="JFR63" s="69"/>
      <c r="JFS63" s="69"/>
      <c r="JFT63" s="69"/>
      <c r="JFU63" s="69"/>
      <c r="JFV63" s="69"/>
      <c r="JFW63" s="69"/>
      <c r="JFX63" s="69"/>
      <c r="JFY63" s="69"/>
      <c r="JFZ63" s="69"/>
      <c r="JGA63" s="69"/>
      <c r="JGB63" s="69"/>
      <c r="JGC63" s="69"/>
      <c r="JGD63" s="69"/>
      <c r="JGE63" s="69"/>
      <c r="JGF63" s="69"/>
      <c r="JGG63" s="69"/>
      <c r="JGH63" s="69"/>
      <c r="JGI63" s="69"/>
      <c r="JGJ63" s="69"/>
      <c r="JGK63" s="69"/>
      <c r="JGL63" s="69"/>
      <c r="JGM63" s="69"/>
      <c r="JGN63" s="69"/>
      <c r="JGO63" s="69"/>
      <c r="JGP63" s="69"/>
      <c r="JGQ63" s="69"/>
      <c r="JGR63" s="69"/>
      <c r="JGS63" s="69"/>
      <c r="JGT63" s="69"/>
      <c r="JGU63" s="69"/>
      <c r="JGV63" s="69"/>
      <c r="JGW63" s="69"/>
      <c r="JGX63" s="69"/>
      <c r="JGY63" s="69"/>
      <c r="JGZ63" s="69"/>
      <c r="JHA63" s="69"/>
      <c r="JHB63" s="69"/>
      <c r="JHC63" s="69"/>
      <c r="JHD63" s="69"/>
      <c r="JHE63" s="69"/>
      <c r="JHF63" s="69"/>
      <c r="JHG63" s="69"/>
      <c r="JHH63" s="69"/>
      <c r="JHI63" s="69"/>
      <c r="JHJ63" s="69"/>
      <c r="JHK63" s="69"/>
      <c r="JHL63" s="69"/>
      <c r="JHM63" s="69"/>
      <c r="JHN63" s="69"/>
      <c r="JHO63" s="69"/>
      <c r="JHP63" s="69"/>
      <c r="JHQ63" s="69"/>
      <c r="JHR63" s="69"/>
      <c r="JHS63" s="69"/>
      <c r="JHT63" s="69"/>
      <c r="JHU63" s="69"/>
      <c r="JHV63" s="69"/>
      <c r="JHW63" s="69"/>
      <c r="JHX63" s="69"/>
      <c r="JHY63" s="69"/>
      <c r="JHZ63" s="69"/>
      <c r="JIA63" s="69"/>
      <c r="JIB63" s="69"/>
      <c r="JIC63" s="69"/>
      <c r="JID63" s="69"/>
      <c r="JIE63" s="69"/>
      <c r="JIF63" s="69"/>
      <c r="JIG63" s="69"/>
      <c r="JIH63" s="69"/>
      <c r="JII63" s="69"/>
      <c r="JIJ63" s="69"/>
      <c r="JIK63" s="69"/>
      <c r="JIL63" s="69"/>
      <c r="JIM63" s="69"/>
      <c r="JIN63" s="69"/>
      <c r="JIO63" s="69"/>
      <c r="JIP63" s="69"/>
      <c r="JIQ63" s="69"/>
      <c r="JIR63" s="69"/>
      <c r="JIS63" s="69"/>
      <c r="JIT63" s="69"/>
      <c r="JIU63" s="69"/>
      <c r="JIV63" s="69"/>
      <c r="JIW63" s="69"/>
      <c r="JIX63" s="69"/>
      <c r="JIY63" s="69"/>
      <c r="JIZ63" s="69"/>
      <c r="JJA63" s="69"/>
      <c r="JJB63" s="69"/>
      <c r="JJC63" s="69"/>
      <c r="JJD63" s="69"/>
      <c r="JJE63" s="69"/>
      <c r="JJF63" s="69"/>
      <c r="JJG63" s="69"/>
      <c r="JJH63" s="69"/>
      <c r="JJI63" s="69"/>
      <c r="JJJ63" s="69"/>
      <c r="JJK63" s="69"/>
      <c r="JJL63" s="69"/>
      <c r="JJM63" s="69"/>
      <c r="JJN63" s="69"/>
      <c r="JJO63" s="69"/>
      <c r="JJP63" s="69"/>
      <c r="JJQ63" s="69"/>
      <c r="JJR63" s="69"/>
      <c r="JJS63" s="69"/>
      <c r="JJT63" s="69"/>
      <c r="JJU63" s="69"/>
      <c r="JJV63" s="69"/>
      <c r="JJW63" s="69"/>
      <c r="JJX63" s="69"/>
      <c r="JJY63" s="69"/>
      <c r="JJZ63" s="69"/>
      <c r="JKA63" s="69"/>
      <c r="JKB63" s="69"/>
      <c r="JKC63" s="69"/>
      <c r="JKD63" s="69"/>
      <c r="JKE63" s="69"/>
      <c r="JKF63" s="69"/>
      <c r="JKG63" s="69"/>
      <c r="JKH63" s="69"/>
      <c r="JKI63" s="69"/>
      <c r="JKJ63" s="69"/>
      <c r="JKK63" s="69"/>
      <c r="JKL63" s="69"/>
      <c r="JKM63" s="69"/>
      <c r="JKN63" s="69"/>
      <c r="JKO63" s="69"/>
      <c r="JKP63" s="69"/>
      <c r="JKQ63" s="69"/>
      <c r="JKR63" s="69"/>
      <c r="JKS63" s="69"/>
      <c r="JKT63" s="69"/>
      <c r="JKU63" s="69"/>
      <c r="JKV63" s="69"/>
      <c r="JKW63" s="69"/>
      <c r="JKX63" s="69"/>
      <c r="JKY63" s="69"/>
      <c r="JKZ63" s="69"/>
      <c r="JLA63" s="69"/>
      <c r="JLB63" s="69"/>
      <c r="JLC63" s="69"/>
      <c r="JLD63" s="69"/>
      <c r="JLE63" s="69"/>
      <c r="JLF63" s="69"/>
      <c r="JLG63" s="69"/>
      <c r="JLH63" s="69"/>
      <c r="JLI63" s="69"/>
      <c r="JLJ63" s="69"/>
      <c r="JLK63" s="69"/>
      <c r="JLL63" s="69"/>
      <c r="JLM63" s="69"/>
      <c r="JLN63" s="69"/>
      <c r="JLO63" s="69"/>
      <c r="JLP63" s="69"/>
      <c r="JLQ63" s="69"/>
      <c r="JLR63" s="69"/>
      <c r="JLS63" s="69"/>
      <c r="JLT63" s="69"/>
      <c r="JLU63" s="69"/>
      <c r="JLV63" s="69"/>
      <c r="JLW63" s="69"/>
      <c r="JLX63" s="69"/>
      <c r="JLY63" s="69"/>
      <c r="JLZ63" s="69"/>
      <c r="JMA63" s="69"/>
      <c r="JMB63" s="69"/>
      <c r="JMC63" s="69"/>
      <c r="JMD63" s="69"/>
      <c r="JME63" s="69"/>
      <c r="JMF63" s="69"/>
      <c r="JMG63" s="69"/>
      <c r="JMH63" s="69"/>
      <c r="JMI63" s="69"/>
      <c r="JMJ63" s="69"/>
      <c r="JMK63" s="69"/>
      <c r="JML63" s="69"/>
      <c r="JMM63" s="69"/>
      <c r="JMN63" s="69"/>
      <c r="JMO63" s="69"/>
      <c r="JMP63" s="69"/>
      <c r="JMQ63" s="69"/>
      <c r="JMR63" s="69"/>
      <c r="JMS63" s="69"/>
      <c r="JMT63" s="69"/>
      <c r="JMU63" s="69"/>
      <c r="JMV63" s="69"/>
      <c r="JMW63" s="69"/>
      <c r="JMX63" s="69"/>
      <c r="JMY63" s="69"/>
      <c r="JMZ63" s="69"/>
      <c r="JNA63" s="69"/>
      <c r="JNB63" s="69"/>
      <c r="JNC63" s="69"/>
      <c r="JND63" s="69"/>
      <c r="JNE63" s="69"/>
      <c r="JNF63" s="69"/>
      <c r="JNG63" s="69"/>
      <c r="JNH63" s="69"/>
      <c r="JNI63" s="69"/>
      <c r="JNJ63" s="69"/>
      <c r="JNK63" s="69"/>
      <c r="JNL63" s="69"/>
      <c r="JNM63" s="69"/>
      <c r="JNN63" s="69"/>
      <c r="JNO63" s="69"/>
      <c r="JNP63" s="69"/>
      <c r="JNQ63" s="69"/>
      <c r="JNR63" s="69"/>
      <c r="JNS63" s="69"/>
      <c r="JNT63" s="69"/>
      <c r="JNU63" s="69"/>
      <c r="JNV63" s="69"/>
      <c r="JNW63" s="69"/>
      <c r="JNX63" s="69"/>
      <c r="JNY63" s="69"/>
      <c r="JNZ63" s="69"/>
      <c r="JOA63" s="69"/>
      <c r="JOB63" s="69"/>
      <c r="JOC63" s="69"/>
      <c r="JOD63" s="69"/>
      <c r="JOE63" s="69"/>
      <c r="JOF63" s="69"/>
      <c r="JOG63" s="69"/>
      <c r="JOH63" s="69"/>
      <c r="JOI63" s="69"/>
      <c r="JOJ63" s="69"/>
      <c r="JOK63" s="69"/>
      <c r="JOL63" s="69"/>
      <c r="JOM63" s="69"/>
      <c r="JON63" s="69"/>
      <c r="JOO63" s="69"/>
      <c r="JOP63" s="69"/>
      <c r="JOQ63" s="69"/>
      <c r="JOR63" s="69"/>
      <c r="JOS63" s="69"/>
      <c r="JOT63" s="69"/>
      <c r="JOU63" s="69"/>
      <c r="JOV63" s="69"/>
      <c r="JOW63" s="69"/>
      <c r="JOX63" s="69"/>
      <c r="JOY63" s="69"/>
      <c r="JOZ63" s="69"/>
      <c r="JPA63" s="69"/>
      <c r="JPB63" s="69"/>
      <c r="JPC63" s="69"/>
      <c r="JPD63" s="69"/>
      <c r="JPE63" s="69"/>
      <c r="JPF63" s="69"/>
      <c r="JPG63" s="69"/>
      <c r="JPH63" s="69"/>
      <c r="JPI63" s="69"/>
      <c r="JPJ63" s="69"/>
      <c r="JPK63" s="69"/>
      <c r="JPL63" s="69"/>
      <c r="JPM63" s="69"/>
      <c r="JPN63" s="69"/>
      <c r="JPO63" s="69"/>
      <c r="JPP63" s="69"/>
      <c r="JPQ63" s="69"/>
      <c r="JPR63" s="69"/>
      <c r="JPS63" s="69"/>
      <c r="JPT63" s="69"/>
      <c r="JPU63" s="69"/>
      <c r="JPV63" s="69"/>
      <c r="JPW63" s="69"/>
      <c r="JPX63" s="69"/>
      <c r="JPY63" s="69"/>
      <c r="JPZ63" s="69"/>
      <c r="JQA63" s="69"/>
      <c r="JQB63" s="69"/>
      <c r="JQC63" s="69"/>
      <c r="JQD63" s="69"/>
      <c r="JQE63" s="69"/>
      <c r="JQF63" s="69"/>
      <c r="JQG63" s="69"/>
      <c r="JQH63" s="69"/>
      <c r="JQI63" s="69"/>
      <c r="JQJ63" s="69"/>
      <c r="JQK63" s="69"/>
      <c r="JQL63" s="69"/>
      <c r="JQM63" s="69"/>
      <c r="JQN63" s="69"/>
      <c r="JQO63" s="69"/>
      <c r="JQP63" s="69"/>
      <c r="JQQ63" s="69"/>
      <c r="JQR63" s="69"/>
      <c r="JQS63" s="69"/>
      <c r="JQT63" s="69"/>
      <c r="JQU63" s="69"/>
      <c r="JQV63" s="69"/>
      <c r="JQW63" s="69"/>
      <c r="JQX63" s="69"/>
      <c r="JQY63" s="69"/>
      <c r="JQZ63" s="69"/>
      <c r="JRA63" s="69"/>
      <c r="JRB63" s="69"/>
      <c r="JRC63" s="69"/>
      <c r="JRD63" s="69"/>
      <c r="JRE63" s="69"/>
      <c r="JRF63" s="69"/>
      <c r="JRG63" s="69"/>
      <c r="JRH63" s="69"/>
      <c r="JRI63" s="69"/>
      <c r="JRJ63" s="69"/>
      <c r="JRK63" s="69"/>
      <c r="JRL63" s="69"/>
      <c r="JRM63" s="69"/>
      <c r="JRN63" s="69"/>
      <c r="JRO63" s="69"/>
      <c r="JRP63" s="69"/>
      <c r="JRQ63" s="69"/>
      <c r="JRR63" s="69"/>
      <c r="JRS63" s="69"/>
      <c r="JRT63" s="69"/>
      <c r="JRU63" s="69"/>
      <c r="JRV63" s="69"/>
      <c r="JRW63" s="69"/>
      <c r="JRX63" s="69"/>
      <c r="JRY63" s="69"/>
      <c r="JRZ63" s="69"/>
      <c r="JSA63" s="69"/>
      <c r="JSB63" s="69"/>
      <c r="JSC63" s="69"/>
      <c r="JSD63" s="69"/>
      <c r="JSE63" s="69"/>
      <c r="JSF63" s="69"/>
      <c r="JSG63" s="69"/>
      <c r="JSH63" s="69"/>
      <c r="JSI63" s="69"/>
      <c r="JSJ63" s="69"/>
      <c r="JSK63" s="69"/>
      <c r="JSL63" s="69"/>
      <c r="JSM63" s="69"/>
      <c r="JSN63" s="69"/>
      <c r="JSO63" s="69"/>
      <c r="JSP63" s="69"/>
      <c r="JSQ63" s="69"/>
      <c r="JSR63" s="69"/>
      <c r="JSS63" s="69"/>
      <c r="JST63" s="69"/>
      <c r="JSU63" s="69"/>
      <c r="JSV63" s="69"/>
      <c r="JSW63" s="69"/>
      <c r="JSX63" s="69"/>
      <c r="JSY63" s="69"/>
      <c r="JSZ63" s="69"/>
      <c r="JTA63" s="69"/>
      <c r="JTB63" s="69"/>
      <c r="JTC63" s="69"/>
      <c r="JTD63" s="69"/>
      <c r="JTE63" s="69"/>
      <c r="JTF63" s="69"/>
      <c r="JTG63" s="69"/>
      <c r="JTH63" s="69"/>
      <c r="JTI63" s="69"/>
      <c r="JTJ63" s="69"/>
      <c r="JTK63" s="69"/>
      <c r="JTL63" s="69"/>
      <c r="JTM63" s="69"/>
      <c r="JTN63" s="69"/>
      <c r="JTO63" s="69"/>
      <c r="JTP63" s="69"/>
      <c r="JTQ63" s="69"/>
      <c r="JTR63" s="69"/>
      <c r="JTS63" s="69"/>
      <c r="JTT63" s="69"/>
      <c r="JTU63" s="69"/>
      <c r="JTV63" s="69"/>
      <c r="JTW63" s="69"/>
      <c r="JTX63" s="69"/>
      <c r="JTY63" s="69"/>
      <c r="JTZ63" s="69"/>
      <c r="JUA63" s="69"/>
      <c r="JUB63" s="69"/>
      <c r="JUC63" s="69"/>
      <c r="JUD63" s="69"/>
      <c r="JUE63" s="69"/>
      <c r="JUF63" s="69"/>
      <c r="JUG63" s="69"/>
      <c r="JUH63" s="69"/>
      <c r="JUI63" s="69"/>
      <c r="JUJ63" s="69"/>
      <c r="JUK63" s="69"/>
      <c r="JUL63" s="69"/>
      <c r="JUM63" s="69"/>
      <c r="JUN63" s="69"/>
      <c r="JUO63" s="69"/>
      <c r="JUP63" s="69"/>
      <c r="JUQ63" s="69"/>
      <c r="JUR63" s="69"/>
      <c r="JUS63" s="69"/>
      <c r="JUT63" s="69"/>
      <c r="JUU63" s="69"/>
      <c r="JUV63" s="69"/>
      <c r="JUW63" s="69"/>
      <c r="JUX63" s="69"/>
      <c r="JUY63" s="69"/>
      <c r="JUZ63" s="69"/>
      <c r="JVA63" s="69"/>
      <c r="JVB63" s="69"/>
      <c r="JVC63" s="69"/>
      <c r="JVD63" s="69"/>
      <c r="JVE63" s="69"/>
      <c r="JVF63" s="69"/>
      <c r="JVG63" s="69"/>
      <c r="JVH63" s="69"/>
      <c r="JVI63" s="69"/>
      <c r="JVJ63" s="69"/>
      <c r="JVK63" s="69"/>
      <c r="JVL63" s="69"/>
      <c r="JVM63" s="69"/>
      <c r="JVN63" s="69"/>
      <c r="JVO63" s="69"/>
      <c r="JVP63" s="69"/>
      <c r="JVQ63" s="69"/>
      <c r="JVR63" s="69"/>
      <c r="JVS63" s="69"/>
      <c r="JVT63" s="69"/>
      <c r="JVU63" s="69"/>
      <c r="JVV63" s="69"/>
      <c r="JVW63" s="69"/>
      <c r="JVX63" s="69"/>
      <c r="JVY63" s="69"/>
      <c r="JVZ63" s="69"/>
      <c r="JWA63" s="69"/>
      <c r="JWB63" s="69"/>
      <c r="JWC63" s="69"/>
      <c r="JWD63" s="69"/>
      <c r="JWE63" s="69"/>
      <c r="JWF63" s="69"/>
      <c r="JWG63" s="69"/>
      <c r="JWH63" s="69"/>
      <c r="JWI63" s="69"/>
      <c r="JWJ63" s="69"/>
      <c r="JWK63" s="69"/>
      <c r="JWL63" s="69"/>
      <c r="JWM63" s="69"/>
      <c r="JWN63" s="69"/>
      <c r="JWO63" s="69"/>
      <c r="JWP63" s="69"/>
      <c r="JWQ63" s="69"/>
      <c r="JWR63" s="69"/>
      <c r="JWS63" s="69"/>
      <c r="JWT63" s="69"/>
      <c r="JWU63" s="69"/>
      <c r="JWV63" s="69"/>
      <c r="JWW63" s="69"/>
      <c r="JWX63" s="69"/>
      <c r="JWY63" s="69"/>
      <c r="JWZ63" s="69"/>
      <c r="JXA63" s="69"/>
      <c r="JXB63" s="69"/>
      <c r="JXC63" s="69"/>
      <c r="JXD63" s="69"/>
      <c r="JXE63" s="69"/>
      <c r="JXF63" s="69"/>
      <c r="JXG63" s="69"/>
      <c r="JXH63" s="69"/>
      <c r="JXI63" s="69"/>
      <c r="JXJ63" s="69"/>
      <c r="JXK63" s="69"/>
      <c r="JXL63" s="69"/>
      <c r="JXM63" s="69"/>
      <c r="JXN63" s="69"/>
      <c r="JXO63" s="69"/>
      <c r="JXP63" s="69"/>
      <c r="JXQ63" s="69"/>
      <c r="JXR63" s="69"/>
      <c r="JXS63" s="69"/>
      <c r="JXT63" s="69"/>
      <c r="JXU63" s="69"/>
      <c r="JXV63" s="69"/>
      <c r="JXW63" s="69"/>
      <c r="JXX63" s="69"/>
      <c r="JXY63" s="69"/>
      <c r="JXZ63" s="69"/>
      <c r="JYA63" s="69"/>
      <c r="JYB63" s="69"/>
      <c r="JYC63" s="69"/>
      <c r="JYD63" s="69"/>
      <c r="JYE63" s="69"/>
      <c r="JYF63" s="69"/>
      <c r="JYG63" s="69"/>
      <c r="JYH63" s="69"/>
      <c r="JYI63" s="69"/>
      <c r="JYJ63" s="69"/>
      <c r="JYK63" s="69"/>
      <c r="JYL63" s="69"/>
      <c r="JYM63" s="69"/>
      <c r="JYN63" s="69"/>
      <c r="JYO63" s="69"/>
      <c r="JYP63" s="69"/>
      <c r="JYQ63" s="69"/>
      <c r="JYR63" s="69"/>
      <c r="JYS63" s="69"/>
      <c r="JYT63" s="69"/>
      <c r="JYU63" s="69"/>
      <c r="JYV63" s="69"/>
      <c r="JYW63" s="69"/>
      <c r="JYX63" s="69"/>
      <c r="JYY63" s="69"/>
      <c r="JYZ63" s="69"/>
      <c r="JZA63" s="69"/>
      <c r="JZB63" s="69"/>
      <c r="JZC63" s="69"/>
      <c r="JZD63" s="69"/>
      <c r="JZE63" s="69"/>
      <c r="JZF63" s="69"/>
      <c r="JZG63" s="69"/>
      <c r="JZH63" s="69"/>
      <c r="JZI63" s="69"/>
      <c r="JZJ63" s="69"/>
      <c r="JZK63" s="69"/>
      <c r="JZL63" s="69"/>
      <c r="JZM63" s="69"/>
      <c r="JZN63" s="69"/>
      <c r="JZO63" s="69"/>
      <c r="JZP63" s="69"/>
      <c r="JZQ63" s="69"/>
      <c r="JZR63" s="69"/>
      <c r="JZS63" s="69"/>
      <c r="JZT63" s="69"/>
      <c r="JZU63" s="69"/>
      <c r="JZV63" s="69"/>
      <c r="JZW63" s="69"/>
      <c r="JZX63" s="69"/>
      <c r="JZY63" s="69"/>
      <c r="JZZ63" s="69"/>
      <c r="KAA63" s="69"/>
      <c r="KAB63" s="69"/>
      <c r="KAC63" s="69"/>
      <c r="KAD63" s="69"/>
      <c r="KAE63" s="69"/>
      <c r="KAF63" s="69"/>
      <c r="KAG63" s="69"/>
      <c r="KAH63" s="69"/>
      <c r="KAI63" s="69"/>
      <c r="KAJ63" s="69"/>
      <c r="KAK63" s="69"/>
      <c r="KAL63" s="69"/>
      <c r="KAM63" s="69"/>
      <c r="KAN63" s="69"/>
      <c r="KAO63" s="69"/>
      <c r="KAP63" s="69"/>
      <c r="KAQ63" s="69"/>
      <c r="KAR63" s="69"/>
      <c r="KAS63" s="69"/>
      <c r="KAT63" s="69"/>
      <c r="KAU63" s="69"/>
      <c r="KAV63" s="69"/>
      <c r="KAW63" s="69"/>
      <c r="KAX63" s="69"/>
      <c r="KAY63" s="69"/>
      <c r="KAZ63" s="69"/>
      <c r="KBA63" s="69"/>
      <c r="KBB63" s="69"/>
      <c r="KBC63" s="69"/>
      <c r="KBD63" s="69"/>
      <c r="KBE63" s="69"/>
      <c r="KBF63" s="69"/>
      <c r="KBG63" s="69"/>
      <c r="KBH63" s="69"/>
      <c r="KBI63" s="69"/>
      <c r="KBJ63" s="69"/>
      <c r="KBK63" s="69"/>
      <c r="KBL63" s="69"/>
      <c r="KBM63" s="69"/>
      <c r="KBN63" s="69"/>
      <c r="KBO63" s="69"/>
      <c r="KBP63" s="69"/>
      <c r="KBQ63" s="69"/>
      <c r="KBR63" s="69"/>
      <c r="KBS63" s="69"/>
      <c r="KBT63" s="69"/>
      <c r="KBU63" s="69"/>
      <c r="KBV63" s="69"/>
      <c r="KBW63" s="69"/>
      <c r="KBX63" s="69"/>
      <c r="KBY63" s="69"/>
      <c r="KBZ63" s="69"/>
      <c r="KCA63" s="69"/>
      <c r="KCB63" s="69"/>
      <c r="KCC63" s="69"/>
      <c r="KCD63" s="69"/>
      <c r="KCE63" s="69"/>
      <c r="KCF63" s="69"/>
      <c r="KCG63" s="69"/>
      <c r="KCH63" s="69"/>
      <c r="KCI63" s="69"/>
      <c r="KCJ63" s="69"/>
      <c r="KCK63" s="69"/>
      <c r="KCL63" s="69"/>
      <c r="KCM63" s="69"/>
      <c r="KCN63" s="69"/>
      <c r="KCO63" s="69"/>
      <c r="KCP63" s="69"/>
      <c r="KCQ63" s="69"/>
      <c r="KCR63" s="69"/>
      <c r="KCS63" s="69"/>
      <c r="KCT63" s="69"/>
      <c r="KCU63" s="69"/>
      <c r="KCV63" s="69"/>
      <c r="KCW63" s="69"/>
      <c r="KCX63" s="69"/>
      <c r="KCY63" s="69"/>
      <c r="KCZ63" s="69"/>
      <c r="KDA63" s="69"/>
      <c r="KDB63" s="69"/>
      <c r="KDC63" s="69"/>
      <c r="KDD63" s="69"/>
      <c r="KDE63" s="69"/>
      <c r="KDF63" s="69"/>
      <c r="KDG63" s="69"/>
      <c r="KDH63" s="69"/>
      <c r="KDI63" s="69"/>
      <c r="KDJ63" s="69"/>
      <c r="KDK63" s="69"/>
      <c r="KDL63" s="69"/>
      <c r="KDM63" s="69"/>
      <c r="KDN63" s="69"/>
      <c r="KDO63" s="69"/>
      <c r="KDP63" s="69"/>
      <c r="KDQ63" s="69"/>
      <c r="KDR63" s="69"/>
      <c r="KDS63" s="69"/>
      <c r="KDT63" s="69"/>
      <c r="KDU63" s="69"/>
      <c r="KDV63" s="69"/>
      <c r="KDW63" s="69"/>
      <c r="KDX63" s="69"/>
      <c r="KDY63" s="69"/>
      <c r="KDZ63" s="69"/>
      <c r="KEA63" s="69"/>
      <c r="KEB63" s="69"/>
      <c r="KEC63" s="69"/>
      <c r="KED63" s="69"/>
      <c r="KEE63" s="69"/>
      <c r="KEF63" s="69"/>
      <c r="KEG63" s="69"/>
      <c r="KEH63" s="69"/>
      <c r="KEI63" s="69"/>
      <c r="KEJ63" s="69"/>
      <c r="KEK63" s="69"/>
      <c r="KEL63" s="69"/>
      <c r="KEM63" s="69"/>
      <c r="KEN63" s="69"/>
      <c r="KEO63" s="69"/>
      <c r="KEP63" s="69"/>
      <c r="KEQ63" s="69"/>
      <c r="KER63" s="69"/>
      <c r="KES63" s="69"/>
      <c r="KET63" s="69"/>
      <c r="KEU63" s="69"/>
      <c r="KEV63" s="69"/>
      <c r="KEW63" s="69"/>
      <c r="KEX63" s="69"/>
      <c r="KEY63" s="69"/>
      <c r="KEZ63" s="69"/>
      <c r="KFA63" s="69"/>
      <c r="KFB63" s="69"/>
      <c r="KFC63" s="69"/>
      <c r="KFD63" s="69"/>
      <c r="KFE63" s="69"/>
      <c r="KFF63" s="69"/>
      <c r="KFG63" s="69"/>
      <c r="KFH63" s="69"/>
      <c r="KFI63" s="69"/>
      <c r="KFJ63" s="69"/>
      <c r="KFK63" s="69"/>
      <c r="KFL63" s="69"/>
      <c r="KFM63" s="69"/>
      <c r="KFN63" s="69"/>
      <c r="KFO63" s="69"/>
      <c r="KFP63" s="69"/>
      <c r="KFQ63" s="69"/>
      <c r="KFR63" s="69"/>
      <c r="KFS63" s="69"/>
      <c r="KFT63" s="69"/>
      <c r="KFU63" s="69"/>
      <c r="KFV63" s="69"/>
      <c r="KFW63" s="69"/>
      <c r="KFX63" s="69"/>
      <c r="KFY63" s="69"/>
      <c r="KFZ63" s="69"/>
      <c r="KGA63" s="69"/>
      <c r="KGB63" s="69"/>
      <c r="KGC63" s="69"/>
      <c r="KGD63" s="69"/>
      <c r="KGE63" s="69"/>
      <c r="KGF63" s="69"/>
      <c r="KGG63" s="69"/>
      <c r="KGH63" s="69"/>
      <c r="KGI63" s="69"/>
      <c r="KGJ63" s="69"/>
      <c r="KGK63" s="69"/>
      <c r="KGL63" s="69"/>
      <c r="KGM63" s="69"/>
      <c r="KGN63" s="69"/>
      <c r="KGO63" s="69"/>
      <c r="KGP63" s="69"/>
      <c r="KGQ63" s="69"/>
      <c r="KGR63" s="69"/>
      <c r="KGS63" s="69"/>
      <c r="KGT63" s="69"/>
      <c r="KGU63" s="69"/>
      <c r="KGV63" s="69"/>
      <c r="KGW63" s="69"/>
      <c r="KGX63" s="69"/>
      <c r="KGY63" s="69"/>
      <c r="KGZ63" s="69"/>
      <c r="KHA63" s="69"/>
      <c r="KHB63" s="69"/>
      <c r="KHC63" s="69"/>
      <c r="KHD63" s="69"/>
      <c r="KHE63" s="69"/>
      <c r="KHF63" s="69"/>
      <c r="KHG63" s="69"/>
      <c r="KHH63" s="69"/>
      <c r="KHI63" s="69"/>
      <c r="KHJ63" s="69"/>
      <c r="KHK63" s="69"/>
      <c r="KHL63" s="69"/>
      <c r="KHM63" s="69"/>
      <c r="KHN63" s="69"/>
      <c r="KHO63" s="69"/>
      <c r="KHP63" s="69"/>
      <c r="KHQ63" s="69"/>
      <c r="KHR63" s="69"/>
      <c r="KHS63" s="69"/>
      <c r="KHT63" s="69"/>
      <c r="KHU63" s="69"/>
      <c r="KHV63" s="69"/>
      <c r="KHW63" s="69"/>
      <c r="KHX63" s="69"/>
      <c r="KHY63" s="69"/>
      <c r="KHZ63" s="69"/>
      <c r="KIA63" s="69"/>
      <c r="KIB63" s="69"/>
      <c r="KIC63" s="69"/>
      <c r="KID63" s="69"/>
      <c r="KIE63" s="69"/>
      <c r="KIF63" s="69"/>
      <c r="KIG63" s="69"/>
      <c r="KIH63" s="69"/>
      <c r="KII63" s="69"/>
      <c r="KIJ63" s="69"/>
      <c r="KIK63" s="69"/>
      <c r="KIL63" s="69"/>
      <c r="KIM63" s="69"/>
      <c r="KIN63" s="69"/>
      <c r="KIO63" s="69"/>
      <c r="KIP63" s="69"/>
      <c r="KIQ63" s="69"/>
      <c r="KIR63" s="69"/>
      <c r="KIS63" s="69"/>
      <c r="KIT63" s="69"/>
      <c r="KIU63" s="69"/>
      <c r="KIV63" s="69"/>
      <c r="KIW63" s="69"/>
      <c r="KIX63" s="69"/>
      <c r="KIY63" s="69"/>
      <c r="KIZ63" s="69"/>
      <c r="KJA63" s="69"/>
      <c r="KJB63" s="69"/>
      <c r="KJC63" s="69"/>
      <c r="KJD63" s="69"/>
      <c r="KJE63" s="69"/>
      <c r="KJF63" s="69"/>
      <c r="KJG63" s="69"/>
      <c r="KJH63" s="69"/>
      <c r="KJI63" s="69"/>
      <c r="KJJ63" s="69"/>
      <c r="KJK63" s="69"/>
      <c r="KJL63" s="69"/>
      <c r="KJM63" s="69"/>
      <c r="KJN63" s="69"/>
      <c r="KJO63" s="69"/>
      <c r="KJP63" s="69"/>
      <c r="KJQ63" s="69"/>
      <c r="KJR63" s="69"/>
      <c r="KJS63" s="69"/>
      <c r="KJT63" s="69"/>
      <c r="KJU63" s="69"/>
      <c r="KJV63" s="69"/>
      <c r="KJW63" s="69"/>
      <c r="KJX63" s="69"/>
      <c r="KJY63" s="69"/>
      <c r="KJZ63" s="69"/>
      <c r="KKA63" s="69"/>
      <c r="KKB63" s="69"/>
      <c r="KKC63" s="69"/>
      <c r="KKD63" s="69"/>
      <c r="KKE63" s="69"/>
      <c r="KKF63" s="69"/>
      <c r="KKG63" s="69"/>
      <c r="KKH63" s="69"/>
      <c r="KKI63" s="69"/>
      <c r="KKJ63" s="69"/>
      <c r="KKK63" s="69"/>
      <c r="KKL63" s="69"/>
      <c r="KKM63" s="69"/>
      <c r="KKN63" s="69"/>
      <c r="KKO63" s="69"/>
      <c r="KKP63" s="69"/>
      <c r="KKQ63" s="69"/>
      <c r="KKR63" s="69"/>
      <c r="KKS63" s="69"/>
      <c r="KKT63" s="69"/>
      <c r="KKU63" s="69"/>
      <c r="KKV63" s="69"/>
      <c r="KKW63" s="69"/>
      <c r="KKX63" s="69"/>
      <c r="KKY63" s="69"/>
      <c r="KKZ63" s="69"/>
      <c r="KLA63" s="69"/>
      <c r="KLB63" s="69"/>
      <c r="KLC63" s="69"/>
      <c r="KLD63" s="69"/>
      <c r="KLE63" s="69"/>
      <c r="KLF63" s="69"/>
      <c r="KLG63" s="69"/>
      <c r="KLH63" s="69"/>
      <c r="KLI63" s="69"/>
      <c r="KLJ63" s="69"/>
      <c r="KLK63" s="69"/>
      <c r="KLL63" s="69"/>
      <c r="KLM63" s="69"/>
      <c r="KLN63" s="69"/>
      <c r="KLO63" s="69"/>
      <c r="KLP63" s="69"/>
      <c r="KLQ63" s="69"/>
      <c r="KLR63" s="69"/>
      <c r="KLS63" s="69"/>
      <c r="KLT63" s="69"/>
      <c r="KLU63" s="69"/>
      <c r="KLV63" s="69"/>
      <c r="KLW63" s="69"/>
      <c r="KLX63" s="69"/>
      <c r="KLY63" s="69"/>
      <c r="KLZ63" s="69"/>
      <c r="KMA63" s="69"/>
      <c r="KMB63" s="69"/>
      <c r="KMC63" s="69"/>
      <c r="KMD63" s="69"/>
      <c r="KME63" s="69"/>
      <c r="KMF63" s="69"/>
      <c r="KMG63" s="69"/>
      <c r="KMH63" s="69"/>
      <c r="KMI63" s="69"/>
      <c r="KMJ63" s="69"/>
      <c r="KMK63" s="69"/>
      <c r="KML63" s="69"/>
      <c r="KMM63" s="69"/>
      <c r="KMN63" s="69"/>
      <c r="KMO63" s="69"/>
      <c r="KMP63" s="69"/>
      <c r="KMQ63" s="69"/>
      <c r="KMR63" s="69"/>
      <c r="KMS63" s="69"/>
      <c r="KMT63" s="69"/>
      <c r="KMU63" s="69"/>
      <c r="KMV63" s="69"/>
      <c r="KMW63" s="69"/>
      <c r="KMX63" s="69"/>
      <c r="KMY63" s="69"/>
      <c r="KMZ63" s="69"/>
      <c r="KNA63" s="69"/>
      <c r="KNB63" s="69"/>
      <c r="KNC63" s="69"/>
      <c r="KND63" s="69"/>
      <c r="KNE63" s="69"/>
      <c r="KNF63" s="69"/>
      <c r="KNG63" s="69"/>
      <c r="KNH63" s="69"/>
      <c r="KNI63" s="69"/>
      <c r="KNJ63" s="69"/>
      <c r="KNK63" s="69"/>
      <c r="KNL63" s="69"/>
      <c r="KNM63" s="69"/>
      <c r="KNN63" s="69"/>
      <c r="KNO63" s="69"/>
      <c r="KNP63" s="69"/>
      <c r="KNQ63" s="69"/>
      <c r="KNR63" s="69"/>
      <c r="KNS63" s="69"/>
      <c r="KNT63" s="69"/>
      <c r="KNU63" s="69"/>
      <c r="KNV63" s="69"/>
      <c r="KNW63" s="69"/>
      <c r="KNX63" s="69"/>
      <c r="KNY63" s="69"/>
      <c r="KNZ63" s="69"/>
      <c r="KOA63" s="69"/>
      <c r="KOB63" s="69"/>
      <c r="KOC63" s="69"/>
      <c r="KOD63" s="69"/>
      <c r="KOE63" s="69"/>
      <c r="KOF63" s="69"/>
      <c r="KOG63" s="69"/>
      <c r="KOH63" s="69"/>
      <c r="KOI63" s="69"/>
      <c r="KOJ63" s="69"/>
      <c r="KOK63" s="69"/>
      <c r="KOL63" s="69"/>
      <c r="KOM63" s="69"/>
      <c r="KON63" s="69"/>
      <c r="KOO63" s="69"/>
      <c r="KOP63" s="69"/>
      <c r="KOQ63" s="69"/>
      <c r="KOR63" s="69"/>
      <c r="KOS63" s="69"/>
      <c r="KOT63" s="69"/>
      <c r="KOU63" s="69"/>
      <c r="KOV63" s="69"/>
      <c r="KOW63" s="69"/>
      <c r="KOX63" s="69"/>
      <c r="KOY63" s="69"/>
      <c r="KOZ63" s="69"/>
      <c r="KPA63" s="69"/>
      <c r="KPB63" s="69"/>
      <c r="KPC63" s="69"/>
      <c r="KPD63" s="69"/>
      <c r="KPE63" s="69"/>
      <c r="KPF63" s="69"/>
      <c r="KPG63" s="69"/>
      <c r="KPH63" s="69"/>
      <c r="KPI63" s="69"/>
      <c r="KPJ63" s="69"/>
      <c r="KPK63" s="69"/>
      <c r="KPL63" s="69"/>
      <c r="KPM63" s="69"/>
      <c r="KPN63" s="69"/>
      <c r="KPO63" s="69"/>
      <c r="KPP63" s="69"/>
      <c r="KPQ63" s="69"/>
      <c r="KPR63" s="69"/>
      <c r="KPS63" s="69"/>
      <c r="KPT63" s="69"/>
      <c r="KPU63" s="69"/>
      <c r="KPV63" s="69"/>
      <c r="KPW63" s="69"/>
      <c r="KPX63" s="69"/>
      <c r="KPY63" s="69"/>
      <c r="KPZ63" s="69"/>
      <c r="KQA63" s="69"/>
      <c r="KQB63" s="69"/>
      <c r="KQC63" s="69"/>
      <c r="KQD63" s="69"/>
      <c r="KQE63" s="69"/>
      <c r="KQF63" s="69"/>
      <c r="KQG63" s="69"/>
      <c r="KQH63" s="69"/>
      <c r="KQI63" s="69"/>
      <c r="KQJ63" s="69"/>
      <c r="KQK63" s="69"/>
      <c r="KQL63" s="69"/>
      <c r="KQM63" s="69"/>
      <c r="KQN63" s="69"/>
      <c r="KQO63" s="69"/>
      <c r="KQP63" s="69"/>
      <c r="KQQ63" s="69"/>
      <c r="KQR63" s="69"/>
      <c r="KQS63" s="69"/>
      <c r="KQT63" s="69"/>
      <c r="KQU63" s="69"/>
      <c r="KQV63" s="69"/>
      <c r="KQW63" s="69"/>
      <c r="KQX63" s="69"/>
      <c r="KQY63" s="69"/>
      <c r="KQZ63" s="69"/>
      <c r="KRA63" s="69"/>
      <c r="KRB63" s="69"/>
      <c r="KRC63" s="69"/>
      <c r="KRD63" s="69"/>
      <c r="KRE63" s="69"/>
      <c r="KRF63" s="69"/>
      <c r="KRG63" s="69"/>
      <c r="KRH63" s="69"/>
      <c r="KRI63" s="69"/>
      <c r="KRJ63" s="69"/>
      <c r="KRK63" s="69"/>
      <c r="KRL63" s="69"/>
      <c r="KRM63" s="69"/>
      <c r="KRN63" s="69"/>
      <c r="KRO63" s="69"/>
      <c r="KRP63" s="69"/>
      <c r="KRQ63" s="69"/>
      <c r="KRR63" s="69"/>
      <c r="KRS63" s="69"/>
      <c r="KRT63" s="69"/>
      <c r="KRU63" s="69"/>
      <c r="KRV63" s="69"/>
      <c r="KRW63" s="69"/>
      <c r="KRX63" s="69"/>
      <c r="KRY63" s="69"/>
      <c r="KRZ63" s="69"/>
      <c r="KSA63" s="69"/>
      <c r="KSB63" s="69"/>
      <c r="KSC63" s="69"/>
      <c r="KSD63" s="69"/>
      <c r="KSE63" s="69"/>
      <c r="KSF63" s="69"/>
      <c r="KSG63" s="69"/>
      <c r="KSH63" s="69"/>
      <c r="KSI63" s="69"/>
      <c r="KSJ63" s="69"/>
      <c r="KSK63" s="69"/>
      <c r="KSL63" s="69"/>
      <c r="KSM63" s="69"/>
      <c r="KSN63" s="69"/>
      <c r="KSO63" s="69"/>
      <c r="KSP63" s="69"/>
      <c r="KSQ63" s="69"/>
      <c r="KSR63" s="69"/>
      <c r="KSS63" s="69"/>
      <c r="KST63" s="69"/>
      <c r="KSU63" s="69"/>
      <c r="KSV63" s="69"/>
      <c r="KSW63" s="69"/>
      <c r="KSX63" s="69"/>
      <c r="KSY63" s="69"/>
      <c r="KSZ63" s="69"/>
      <c r="KTA63" s="69"/>
      <c r="KTB63" s="69"/>
      <c r="KTC63" s="69"/>
      <c r="KTD63" s="69"/>
      <c r="KTE63" s="69"/>
      <c r="KTF63" s="69"/>
      <c r="KTG63" s="69"/>
      <c r="KTH63" s="69"/>
      <c r="KTI63" s="69"/>
      <c r="KTJ63" s="69"/>
      <c r="KTK63" s="69"/>
      <c r="KTL63" s="69"/>
      <c r="KTM63" s="69"/>
      <c r="KTN63" s="69"/>
      <c r="KTO63" s="69"/>
      <c r="KTP63" s="69"/>
      <c r="KTQ63" s="69"/>
      <c r="KTR63" s="69"/>
      <c r="KTS63" s="69"/>
      <c r="KTT63" s="69"/>
      <c r="KTU63" s="69"/>
      <c r="KTV63" s="69"/>
      <c r="KTW63" s="69"/>
      <c r="KTX63" s="69"/>
      <c r="KTY63" s="69"/>
      <c r="KTZ63" s="69"/>
      <c r="KUA63" s="69"/>
      <c r="KUB63" s="69"/>
      <c r="KUC63" s="69"/>
      <c r="KUD63" s="69"/>
      <c r="KUE63" s="69"/>
      <c r="KUF63" s="69"/>
      <c r="KUG63" s="69"/>
      <c r="KUH63" s="69"/>
      <c r="KUI63" s="69"/>
      <c r="KUJ63" s="69"/>
      <c r="KUK63" s="69"/>
      <c r="KUL63" s="69"/>
      <c r="KUM63" s="69"/>
      <c r="KUN63" s="69"/>
      <c r="KUO63" s="69"/>
      <c r="KUP63" s="69"/>
      <c r="KUQ63" s="69"/>
      <c r="KUR63" s="69"/>
      <c r="KUS63" s="69"/>
      <c r="KUT63" s="69"/>
      <c r="KUU63" s="69"/>
      <c r="KUV63" s="69"/>
      <c r="KUW63" s="69"/>
      <c r="KUX63" s="69"/>
      <c r="KUY63" s="69"/>
      <c r="KUZ63" s="69"/>
      <c r="KVA63" s="69"/>
      <c r="KVB63" s="69"/>
      <c r="KVC63" s="69"/>
      <c r="KVD63" s="69"/>
      <c r="KVE63" s="69"/>
      <c r="KVF63" s="69"/>
      <c r="KVG63" s="69"/>
      <c r="KVH63" s="69"/>
      <c r="KVI63" s="69"/>
      <c r="KVJ63" s="69"/>
      <c r="KVK63" s="69"/>
      <c r="KVL63" s="69"/>
      <c r="KVM63" s="69"/>
      <c r="KVN63" s="69"/>
      <c r="KVO63" s="69"/>
      <c r="KVP63" s="69"/>
      <c r="KVQ63" s="69"/>
      <c r="KVR63" s="69"/>
      <c r="KVS63" s="69"/>
      <c r="KVT63" s="69"/>
      <c r="KVU63" s="69"/>
      <c r="KVV63" s="69"/>
      <c r="KVW63" s="69"/>
      <c r="KVX63" s="69"/>
      <c r="KVY63" s="69"/>
      <c r="KVZ63" s="69"/>
      <c r="KWA63" s="69"/>
      <c r="KWB63" s="69"/>
      <c r="KWC63" s="69"/>
      <c r="KWD63" s="69"/>
      <c r="KWE63" s="69"/>
      <c r="KWF63" s="69"/>
      <c r="KWG63" s="69"/>
      <c r="KWH63" s="69"/>
      <c r="KWI63" s="69"/>
      <c r="KWJ63" s="69"/>
      <c r="KWK63" s="69"/>
      <c r="KWL63" s="69"/>
      <c r="KWM63" s="69"/>
      <c r="KWN63" s="69"/>
      <c r="KWO63" s="69"/>
      <c r="KWP63" s="69"/>
      <c r="KWQ63" s="69"/>
      <c r="KWR63" s="69"/>
      <c r="KWS63" s="69"/>
      <c r="KWT63" s="69"/>
      <c r="KWU63" s="69"/>
      <c r="KWV63" s="69"/>
      <c r="KWW63" s="69"/>
      <c r="KWX63" s="69"/>
      <c r="KWY63" s="69"/>
      <c r="KWZ63" s="69"/>
      <c r="KXA63" s="69"/>
      <c r="KXB63" s="69"/>
      <c r="KXC63" s="69"/>
      <c r="KXD63" s="69"/>
      <c r="KXE63" s="69"/>
      <c r="KXF63" s="69"/>
      <c r="KXG63" s="69"/>
      <c r="KXH63" s="69"/>
      <c r="KXI63" s="69"/>
      <c r="KXJ63" s="69"/>
      <c r="KXK63" s="69"/>
      <c r="KXL63" s="69"/>
      <c r="KXM63" s="69"/>
      <c r="KXN63" s="69"/>
      <c r="KXO63" s="69"/>
      <c r="KXP63" s="69"/>
      <c r="KXQ63" s="69"/>
      <c r="KXR63" s="69"/>
      <c r="KXS63" s="69"/>
      <c r="KXT63" s="69"/>
      <c r="KXU63" s="69"/>
      <c r="KXV63" s="69"/>
      <c r="KXW63" s="69"/>
      <c r="KXX63" s="69"/>
      <c r="KXY63" s="69"/>
      <c r="KXZ63" s="69"/>
      <c r="KYA63" s="69"/>
      <c r="KYB63" s="69"/>
      <c r="KYC63" s="69"/>
      <c r="KYD63" s="69"/>
      <c r="KYE63" s="69"/>
      <c r="KYF63" s="69"/>
      <c r="KYG63" s="69"/>
      <c r="KYH63" s="69"/>
      <c r="KYI63" s="69"/>
      <c r="KYJ63" s="69"/>
      <c r="KYK63" s="69"/>
      <c r="KYL63" s="69"/>
      <c r="KYM63" s="69"/>
      <c r="KYN63" s="69"/>
      <c r="KYO63" s="69"/>
      <c r="KYP63" s="69"/>
      <c r="KYQ63" s="69"/>
      <c r="KYR63" s="69"/>
      <c r="KYS63" s="69"/>
      <c r="KYT63" s="69"/>
      <c r="KYU63" s="69"/>
      <c r="KYV63" s="69"/>
      <c r="KYW63" s="69"/>
      <c r="KYX63" s="69"/>
      <c r="KYY63" s="69"/>
      <c r="KYZ63" s="69"/>
      <c r="KZA63" s="69"/>
      <c r="KZB63" s="69"/>
      <c r="KZC63" s="69"/>
      <c r="KZD63" s="69"/>
      <c r="KZE63" s="69"/>
      <c r="KZF63" s="69"/>
      <c r="KZG63" s="69"/>
      <c r="KZH63" s="69"/>
      <c r="KZI63" s="69"/>
      <c r="KZJ63" s="69"/>
      <c r="KZK63" s="69"/>
      <c r="KZL63" s="69"/>
      <c r="KZM63" s="69"/>
      <c r="KZN63" s="69"/>
      <c r="KZO63" s="69"/>
      <c r="KZP63" s="69"/>
      <c r="KZQ63" s="69"/>
      <c r="KZR63" s="69"/>
      <c r="KZS63" s="69"/>
      <c r="KZT63" s="69"/>
      <c r="KZU63" s="69"/>
      <c r="KZV63" s="69"/>
      <c r="KZW63" s="69"/>
      <c r="KZX63" s="69"/>
      <c r="KZY63" s="69"/>
      <c r="KZZ63" s="69"/>
      <c r="LAA63" s="69"/>
      <c r="LAB63" s="69"/>
      <c r="LAC63" s="69"/>
      <c r="LAD63" s="69"/>
      <c r="LAE63" s="69"/>
      <c r="LAF63" s="69"/>
      <c r="LAG63" s="69"/>
      <c r="LAH63" s="69"/>
      <c r="LAI63" s="69"/>
      <c r="LAJ63" s="69"/>
      <c r="LAK63" s="69"/>
      <c r="LAL63" s="69"/>
      <c r="LAM63" s="69"/>
      <c r="LAN63" s="69"/>
      <c r="LAO63" s="69"/>
      <c r="LAP63" s="69"/>
      <c r="LAQ63" s="69"/>
      <c r="LAR63" s="69"/>
      <c r="LAS63" s="69"/>
      <c r="LAT63" s="69"/>
      <c r="LAU63" s="69"/>
      <c r="LAV63" s="69"/>
      <c r="LAW63" s="69"/>
      <c r="LAX63" s="69"/>
      <c r="LAY63" s="69"/>
      <c r="LAZ63" s="69"/>
      <c r="LBA63" s="69"/>
      <c r="LBB63" s="69"/>
      <c r="LBC63" s="69"/>
      <c r="LBD63" s="69"/>
      <c r="LBE63" s="69"/>
      <c r="LBF63" s="69"/>
      <c r="LBG63" s="69"/>
      <c r="LBH63" s="69"/>
      <c r="LBI63" s="69"/>
      <c r="LBJ63" s="69"/>
      <c r="LBK63" s="69"/>
      <c r="LBL63" s="69"/>
      <c r="LBM63" s="69"/>
      <c r="LBN63" s="69"/>
      <c r="LBO63" s="69"/>
      <c r="LBP63" s="69"/>
      <c r="LBQ63" s="69"/>
      <c r="LBR63" s="69"/>
      <c r="LBS63" s="69"/>
      <c r="LBT63" s="69"/>
      <c r="LBU63" s="69"/>
      <c r="LBV63" s="69"/>
      <c r="LBW63" s="69"/>
      <c r="LBX63" s="69"/>
      <c r="LBY63" s="69"/>
      <c r="LBZ63" s="69"/>
      <c r="LCA63" s="69"/>
      <c r="LCB63" s="69"/>
      <c r="LCC63" s="69"/>
      <c r="LCD63" s="69"/>
      <c r="LCE63" s="69"/>
      <c r="LCF63" s="69"/>
      <c r="LCG63" s="69"/>
      <c r="LCH63" s="69"/>
      <c r="LCI63" s="69"/>
      <c r="LCJ63" s="69"/>
      <c r="LCK63" s="69"/>
      <c r="LCL63" s="69"/>
      <c r="LCM63" s="69"/>
      <c r="LCN63" s="69"/>
      <c r="LCO63" s="69"/>
      <c r="LCP63" s="69"/>
      <c r="LCQ63" s="69"/>
      <c r="LCR63" s="69"/>
      <c r="LCS63" s="69"/>
      <c r="LCT63" s="69"/>
      <c r="LCU63" s="69"/>
      <c r="LCV63" s="69"/>
      <c r="LCW63" s="69"/>
      <c r="LCX63" s="69"/>
      <c r="LCY63" s="69"/>
      <c r="LCZ63" s="69"/>
      <c r="LDA63" s="69"/>
      <c r="LDB63" s="69"/>
      <c r="LDC63" s="69"/>
      <c r="LDD63" s="69"/>
      <c r="LDE63" s="69"/>
      <c r="LDF63" s="69"/>
      <c r="LDG63" s="69"/>
      <c r="LDH63" s="69"/>
      <c r="LDI63" s="69"/>
      <c r="LDJ63" s="69"/>
      <c r="LDK63" s="69"/>
      <c r="LDL63" s="69"/>
      <c r="LDM63" s="69"/>
      <c r="LDN63" s="69"/>
      <c r="LDO63" s="69"/>
      <c r="LDP63" s="69"/>
      <c r="LDQ63" s="69"/>
      <c r="LDR63" s="69"/>
      <c r="LDS63" s="69"/>
      <c r="LDT63" s="69"/>
      <c r="LDU63" s="69"/>
      <c r="LDV63" s="69"/>
      <c r="LDW63" s="69"/>
      <c r="LDX63" s="69"/>
      <c r="LDY63" s="69"/>
      <c r="LDZ63" s="69"/>
      <c r="LEA63" s="69"/>
      <c r="LEB63" s="69"/>
      <c r="LEC63" s="69"/>
      <c r="LED63" s="69"/>
      <c r="LEE63" s="69"/>
      <c r="LEF63" s="69"/>
      <c r="LEG63" s="69"/>
      <c r="LEH63" s="69"/>
      <c r="LEI63" s="69"/>
      <c r="LEJ63" s="69"/>
      <c r="LEK63" s="69"/>
      <c r="LEL63" s="69"/>
      <c r="LEM63" s="69"/>
      <c r="LEN63" s="69"/>
      <c r="LEO63" s="69"/>
      <c r="LEP63" s="69"/>
      <c r="LEQ63" s="69"/>
      <c r="LER63" s="69"/>
      <c r="LES63" s="69"/>
      <c r="LET63" s="69"/>
      <c r="LEU63" s="69"/>
      <c r="LEV63" s="69"/>
      <c r="LEW63" s="69"/>
      <c r="LEX63" s="69"/>
      <c r="LEY63" s="69"/>
      <c r="LEZ63" s="69"/>
      <c r="LFA63" s="69"/>
      <c r="LFB63" s="69"/>
      <c r="LFC63" s="69"/>
      <c r="LFD63" s="69"/>
      <c r="LFE63" s="69"/>
      <c r="LFF63" s="69"/>
      <c r="LFG63" s="69"/>
      <c r="LFH63" s="69"/>
      <c r="LFI63" s="69"/>
      <c r="LFJ63" s="69"/>
      <c r="LFK63" s="69"/>
      <c r="LFL63" s="69"/>
      <c r="LFM63" s="69"/>
      <c r="LFN63" s="69"/>
      <c r="LFO63" s="69"/>
      <c r="LFP63" s="69"/>
      <c r="LFQ63" s="69"/>
      <c r="LFR63" s="69"/>
      <c r="LFS63" s="69"/>
      <c r="LFT63" s="69"/>
      <c r="LFU63" s="69"/>
      <c r="LFV63" s="69"/>
      <c r="LFW63" s="69"/>
      <c r="LFX63" s="69"/>
      <c r="LFY63" s="69"/>
      <c r="LFZ63" s="69"/>
      <c r="LGA63" s="69"/>
      <c r="LGB63" s="69"/>
      <c r="LGC63" s="69"/>
      <c r="LGD63" s="69"/>
      <c r="LGE63" s="69"/>
      <c r="LGF63" s="69"/>
      <c r="LGG63" s="69"/>
      <c r="LGH63" s="69"/>
      <c r="LGI63" s="69"/>
      <c r="LGJ63" s="69"/>
      <c r="LGK63" s="69"/>
      <c r="LGL63" s="69"/>
      <c r="LGM63" s="69"/>
      <c r="LGN63" s="69"/>
      <c r="LGO63" s="69"/>
      <c r="LGP63" s="69"/>
      <c r="LGQ63" s="69"/>
      <c r="LGR63" s="69"/>
      <c r="LGS63" s="69"/>
      <c r="LGT63" s="69"/>
      <c r="LGU63" s="69"/>
      <c r="LGV63" s="69"/>
      <c r="LGW63" s="69"/>
      <c r="LGX63" s="69"/>
      <c r="LGY63" s="69"/>
      <c r="LGZ63" s="69"/>
      <c r="LHA63" s="69"/>
      <c r="LHB63" s="69"/>
      <c r="LHC63" s="69"/>
      <c r="LHD63" s="69"/>
      <c r="LHE63" s="69"/>
      <c r="LHF63" s="69"/>
      <c r="LHG63" s="69"/>
      <c r="LHH63" s="69"/>
      <c r="LHI63" s="69"/>
      <c r="LHJ63" s="69"/>
      <c r="LHK63" s="69"/>
      <c r="LHL63" s="69"/>
      <c r="LHM63" s="69"/>
      <c r="LHN63" s="69"/>
      <c r="LHO63" s="69"/>
      <c r="LHP63" s="69"/>
      <c r="LHQ63" s="69"/>
      <c r="LHR63" s="69"/>
      <c r="LHS63" s="69"/>
      <c r="LHT63" s="69"/>
      <c r="LHU63" s="69"/>
      <c r="LHV63" s="69"/>
      <c r="LHW63" s="69"/>
      <c r="LHX63" s="69"/>
      <c r="LHY63" s="69"/>
      <c r="LHZ63" s="69"/>
      <c r="LIA63" s="69"/>
      <c r="LIB63" s="69"/>
      <c r="LIC63" s="69"/>
      <c r="LID63" s="69"/>
      <c r="LIE63" s="69"/>
      <c r="LIF63" s="69"/>
      <c r="LIG63" s="69"/>
      <c r="LIH63" s="69"/>
      <c r="LII63" s="69"/>
      <c r="LIJ63" s="69"/>
      <c r="LIK63" s="69"/>
      <c r="LIL63" s="69"/>
      <c r="LIM63" s="69"/>
      <c r="LIN63" s="69"/>
      <c r="LIO63" s="69"/>
      <c r="LIP63" s="69"/>
      <c r="LIQ63" s="69"/>
      <c r="LIR63" s="69"/>
      <c r="LIS63" s="69"/>
      <c r="LIT63" s="69"/>
      <c r="LIU63" s="69"/>
      <c r="LIV63" s="69"/>
      <c r="LIW63" s="69"/>
      <c r="LIX63" s="69"/>
      <c r="LIY63" s="69"/>
      <c r="LIZ63" s="69"/>
      <c r="LJA63" s="69"/>
      <c r="LJB63" s="69"/>
      <c r="LJC63" s="69"/>
      <c r="LJD63" s="69"/>
      <c r="LJE63" s="69"/>
      <c r="LJF63" s="69"/>
      <c r="LJG63" s="69"/>
      <c r="LJH63" s="69"/>
      <c r="LJI63" s="69"/>
      <c r="LJJ63" s="69"/>
      <c r="LJK63" s="69"/>
      <c r="LJL63" s="69"/>
      <c r="LJM63" s="69"/>
      <c r="LJN63" s="69"/>
      <c r="LJO63" s="69"/>
      <c r="LJP63" s="69"/>
      <c r="LJQ63" s="69"/>
      <c r="LJR63" s="69"/>
      <c r="LJS63" s="69"/>
      <c r="LJT63" s="69"/>
      <c r="LJU63" s="69"/>
      <c r="LJV63" s="69"/>
      <c r="LJW63" s="69"/>
      <c r="LJX63" s="69"/>
      <c r="LJY63" s="69"/>
      <c r="LJZ63" s="69"/>
      <c r="LKA63" s="69"/>
      <c r="LKB63" s="69"/>
      <c r="LKC63" s="69"/>
      <c r="LKD63" s="69"/>
      <c r="LKE63" s="69"/>
      <c r="LKF63" s="69"/>
      <c r="LKG63" s="69"/>
      <c r="LKH63" s="69"/>
      <c r="LKI63" s="69"/>
      <c r="LKJ63" s="69"/>
      <c r="LKK63" s="69"/>
      <c r="LKL63" s="69"/>
      <c r="LKM63" s="69"/>
      <c r="LKN63" s="69"/>
      <c r="LKO63" s="69"/>
      <c r="LKP63" s="69"/>
      <c r="LKQ63" s="69"/>
      <c r="LKR63" s="69"/>
      <c r="LKS63" s="69"/>
      <c r="LKT63" s="69"/>
      <c r="LKU63" s="69"/>
      <c r="LKV63" s="69"/>
      <c r="LKW63" s="69"/>
      <c r="LKX63" s="69"/>
      <c r="LKY63" s="69"/>
      <c r="LKZ63" s="69"/>
      <c r="LLA63" s="69"/>
      <c r="LLB63" s="69"/>
      <c r="LLC63" s="69"/>
      <c r="LLD63" s="69"/>
      <c r="LLE63" s="69"/>
      <c r="LLF63" s="69"/>
      <c r="LLG63" s="69"/>
      <c r="LLH63" s="69"/>
      <c r="LLI63" s="69"/>
      <c r="LLJ63" s="69"/>
      <c r="LLK63" s="69"/>
      <c r="LLL63" s="69"/>
      <c r="LLM63" s="69"/>
      <c r="LLN63" s="69"/>
      <c r="LLO63" s="69"/>
      <c r="LLP63" s="69"/>
      <c r="LLQ63" s="69"/>
      <c r="LLR63" s="69"/>
      <c r="LLS63" s="69"/>
      <c r="LLT63" s="69"/>
      <c r="LLU63" s="69"/>
      <c r="LLV63" s="69"/>
      <c r="LLW63" s="69"/>
      <c r="LLX63" s="69"/>
      <c r="LLY63" s="69"/>
      <c r="LLZ63" s="69"/>
      <c r="LMA63" s="69"/>
      <c r="LMB63" s="69"/>
      <c r="LMC63" s="69"/>
      <c r="LMD63" s="69"/>
      <c r="LME63" s="69"/>
      <c r="LMF63" s="69"/>
      <c r="LMG63" s="69"/>
      <c r="LMH63" s="69"/>
      <c r="LMI63" s="69"/>
      <c r="LMJ63" s="69"/>
      <c r="LMK63" s="69"/>
      <c r="LML63" s="69"/>
      <c r="LMM63" s="69"/>
      <c r="LMN63" s="69"/>
      <c r="LMO63" s="69"/>
      <c r="LMP63" s="69"/>
      <c r="LMQ63" s="69"/>
      <c r="LMR63" s="69"/>
      <c r="LMS63" s="69"/>
      <c r="LMT63" s="69"/>
      <c r="LMU63" s="69"/>
      <c r="LMV63" s="69"/>
      <c r="LMW63" s="69"/>
      <c r="LMX63" s="69"/>
      <c r="LMY63" s="69"/>
      <c r="LMZ63" s="69"/>
      <c r="LNA63" s="69"/>
      <c r="LNB63" s="69"/>
      <c r="LNC63" s="69"/>
      <c r="LND63" s="69"/>
      <c r="LNE63" s="69"/>
      <c r="LNF63" s="69"/>
      <c r="LNG63" s="69"/>
      <c r="LNH63" s="69"/>
      <c r="LNI63" s="69"/>
      <c r="LNJ63" s="69"/>
      <c r="LNK63" s="69"/>
      <c r="LNL63" s="69"/>
      <c r="LNM63" s="69"/>
      <c r="LNN63" s="69"/>
      <c r="LNO63" s="69"/>
      <c r="LNP63" s="69"/>
      <c r="LNQ63" s="69"/>
      <c r="LNR63" s="69"/>
      <c r="LNS63" s="69"/>
      <c r="LNT63" s="69"/>
      <c r="LNU63" s="69"/>
      <c r="LNV63" s="69"/>
      <c r="LNW63" s="69"/>
      <c r="LNX63" s="69"/>
      <c r="LNY63" s="69"/>
      <c r="LNZ63" s="69"/>
      <c r="LOA63" s="69"/>
      <c r="LOB63" s="69"/>
      <c r="LOC63" s="69"/>
      <c r="LOD63" s="69"/>
      <c r="LOE63" s="69"/>
      <c r="LOF63" s="69"/>
      <c r="LOG63" s="69"/>
      <c r="LOH63" s="69"/>
      <c r="LOI63" s="69"/>
      <c r="LOJ63" s="69"/>
      <c r="LOK63" s="69"/>
      <c r="LOL63" s="69"/>
      <c r="LOM63" s="69"/>
      <c r="LON63" s="69"/>
      <c r="LOO63" s="69"/>
      <c r="LOP63" s="69"/>
      <c r="LOQ63" s="69"/>
      <c r="LOR63" s="69"/>
      <c r="LOS63" s="69"/>
      <c r="LOT63" s="69"/>
      <c r="LOU63" s="69"/>
      <c r="LOV63" s="69"/>
      <c r="LOW63" s="69"/>
      <c r="LOX63" s="69"/>
      <c r="LOY63" s="69"/>
      <c r="LOZ63" s="69"/>
      <c r="LPA63" s="69"/>
      <c r="LPB63" s="69"/>
      <c r="LPC63" s="69"/>
      <c r="LPD63" s="69"/>
      <c r="LPE63" s="69"/>
      <c r="LPF63" s="69"/>
      <c r="LPG63" s="69"/>
      <c r="LPH63" s="69"/>
      <c r="LPI63" s="69"/>
      <c r="LPJ63" s="69"/>
      <c r="LPK63" s="69"/>
      <c r="LPL63" s="69"/>
      <c r="LPM63" s="69"/>
      <c r="LPN63" s="69"/>
      <c r="LPO63" s="69"/>
      <c r="LPP63" s="69"/>
      <c r="LPQ63" s="69"/>
      <c r="LPR63" s="69"/>
      <c r="LPS63" s="69"/>
      <c r="LPT63" s="69"/>
      <c r="LPU63" s="69"/>
      <c r="LPV63" s="69"/>
      <c r="LPW63" s="69"/>
      <c r="LPX63" s="69"/>
      <c r="LPY63" s="69"/>
      <c r="LPZ63" s="69"/>
      <c r="LQA63" s="69"/>
      <c r="LQB63" s="69"/>
      <c r="LQC63" s="69"/>
      <c r="LQD63" s="69"/>
      <c r="LQE63" s="69"/>
      <c r="LQF63" s="69"/>
      <c r="LQG63" s="69"/>
      <c r="LQH63" s="69"/>
      <c r="LQI63" s="69"/>
      <c r="LQJ63" s="69"/>
      <c r="LQK63" s="69"/>
      <c r="LQL63" s="69"/>
      <c r="LQM63" s="69"/>
      <c r="LQN63" s="69"/>
      <c r="LQO63" s="69"/>
      <c r="LQP63" s="69"/>
      <c r="LQQ63" s="69"/>
      <c r="LQR63" s="69"/>
      <c r="LQS63" s="69"/>
      <c r="LQT63" s="69"/>
      <c r="LQU63" s="69"/>
      <c r="LQV63" s="69"/>
      <c r="LQW63" s="69"/>
      <c r="LQX63" s="69"/>
      <c r="LQY63" s="69"/>
      <c r="LQZ63" s="69"/>
      <c r="LRA63" s="69"/>
      <c r="LRB63" s="69"/>
      <c r="LRC63" s="69"/>
      <c r="LRD63" s="69"/>
      <c r="LRE63" s="69"/>
      <c r="LRF63" s="69"/>
      <c r="LRG63" s="69"/>
      <c r="LRH63" s="69"/>
      <c r="LRI63" s="69"/>
      <c r="LRJ63" s="69"/>
      <c r="LRK63" s="69"/>
      <c r="LRL63" s="69"/>
      <c r="LRM63" s="69"/>
      <c r="LRN63" s="69"/>
      <c r="LRO63" s="69"/>
      <c r="LRP63" s="69"/>
      <c r="LRQ63" s="69"/>
      <c r="LRR63" s="69"/>
      <c r="LRS63" s="69"/>
      <c r="LRT63" s="69"/>
      <c r="LRU63" s="69"/>
      <c r="LRV63" s="69"/>
      <c r="LRW63" s="69"/>
      <c r="LRX63" s="69"/>
      <c r="LRY63" s="69"/>
      <c r="LRZ63" s="69"/>
      <c r="LSA63" s="69"/>
      <c r="LSB63" s="69"/>
      <c r="LSC63" s="69"/>
      <c r="LSD63" s="69"/>
      <c r="LSE63" s="69"/>
      <c r="LSF63" s="69"/>
      <c r="LSG63" s="69"/>
      <c r="LSH63" s="69"/>
      <c r="LSI63" s="69"/>
      <c r="LSJ63" s="69"/>
      <c r="LSK63" s="69"/>
      <c r="LSL63" s="69"/>
      <c r="LSM63" s="69"/>
      <c r="LSN63" s="69"/>
      <c r="LSO63" s="69"/>
      <c r="LSP63" s="69"/>
      <c r="LSQ63" s="69"/>
      <c r="LSR63" s="69"/>
      <c r="LSS63" s="69"/>
      <c r="LST63" s="69"/>
      <c r="LSU63" s="69"/>
      <c r="LSV63" s="69"/>
      <c r="LSW63" s="69"/>
      <c r="LSX63" s="69"/>
      <c r="LSY63" s="69"/>
      <c r="LSZ63" s="69"/>
      <c r="LTA63" s="69"/>
      <c r="LTB63" s="69"/>
      <c r="LTC63" s="69"/>
      <c r="LTD63" s="69"/>
      <c r="LTE63" s="69"/>
      <c r="LTF63" s="69"/>
      <c r="LTG63" s="69"/>
      <c r="LTH63" s="69"/>
      <c r="LTI63" s="69"/>
      <c r="LTJ63" s="69"/>
      <c r="LTK63" s="69"/>
      <c r="LTL63" s="69"/>
      <c r="LTM63" s="69"/>
      <c r="LTN63" s="69"/>
      <c r="LTO63" s="69"/>
      <c r="LTP63" s="69"/>
      <c r="LTQ63" s="69"/>
      <c r="LTR63" s="69"/>
      <c r="LTS63" s="69"/>
      <c r="LTT63" s="69"/>
      <c r="LTU63" s="69"/>
      <c r="LTV63" s="69"/>
      <c r="LTW63" s="69"/>
      <c r="LTX63" s="69"/>
      <c r="LTY63" s="69"/>
      <c r="LTZ63" s="69"/>
      <c r="LUA63" s="69"/>
      <c r="LUB63" s="69"/>
      <c r="LUC63" s="69"/>
      <c r="LUD63" s="69"/>
      <c r="LUE63" s="69"/>
      <c r="LUF63" s="69"/>
      <c r="LUG63" s="69"/>
      <c r="LUH63" s="69"/>
      <c r="LUI63" s="69"/>
      <c r="LUJ63" s="69"/>
      <c r="LUK63" s="69"/>
      <c r="LUL63" s="69"/>
      <c r="LUM63" s="69"/>
      <c r="LUN63" s="69"/>
      <c r="LUO63" s="69"/>
      <c r="LUP63" s="69"/>
      <c r="LUQ63" s="69"/>
      <c r="LUR63" s="69"/>
      <c r="LUS63" s="69"/>
      <c r="LUT63" s="69"/>
      <c r="LUU63" s="69"/>
      <c r="LUV63" s="69"/>
      <c r="LUW63" s="69"/>
      <c r="LUX63" s="69"/>
      <c r="LUY63" s="69"/>
      <c r="LUZ63" s="69"/>
      <c r="LVA63" s="69"/>
      <c r="LVB63" s="69"/>
      <c r="LVC63" s="69"/>
      <c r="LVD63" s="69"/>
      <c r="LVE63" s="69"/>
      <c r="LVF63" s="69"/>
      <c r="LVG63" s="69"/>
      <c r="LVH63" s="69"/>
      <c r="LVI63" s="69"/>
      <c r="LVJ63" s="69"/>
      <c r="LVK63" s="69"/>
      <c r="LVL63" s="69"/>
      <c r="LVM63" s="69"/>
      <c r="LVN63" s="69"/>
      <c r="LVO63" s="69"/>
      <c r="LVP63" s="69"/>
      <c r="LVQ63" s="69"/>
      <c r="LVR63" s="69"/>
      <c r="LVS63" s="69"/>
      <c r="LVT63" s="69"/>
      <c r="LVU63" s="69"/>
      <c r="LVV63" s="69"/>
      <c r="LVW63" s="69"/>
      <c r="LVX63" s="69"/>
      <c r="LVY63" s="69"/>
      <c r="LVZ63" s="69"/>
      <c r="LWA63" s="69"/>
      <c r="LWB63" s="69"/>
      <c r="LWC63" s="69"/>
      <c r="LWD63" s="69"/>
      <c r="LWE63" s="69"/>
      <c r="LWF63" s="69"/>
      <c r="LWG63" s="69"/>
      <c r="LWH63" s="69"/>
      <c r="LWI63" s="69"/>
      <c r="LWJ63" s="69"/>
      <c r="LWK63" s="69"/>
      <c r="LWL63" s="69"/>
      <c r="LWM63" s="69"/>
      <c r="LWN63" s="69"/>
      <c r="LWO63" s="69"/>
      <c r="LWP63" s="69"/>
      <c r="LWQ63" s="69"/>
      <c r="LWR63" s="69"/>
      <c r="LWS63" s="69"/>
      <c r="LWT63" s="69"/>
      <c r="LWU63" s="69"/>
      <c r="LWV63" s="69"/>
      <c r="LWW63" s="69"/>
      <c r="LWX63" s="69"/>
      <c r="LWY63" s="69"/>
      <c r="LWZ63" s="69"/>
      <c r="LXA63" s="69"/>
      <c r="LXB63" s="69"/>
      <c r="LXC63" s="69"/>
      <c r="LXD63" s="69"/>
      <c r="LXE63" s="69"/>
      <c r="LXF63" s="69"/>
      <c r="LXG63" s="69"/>
      <c r="LXH63" s="69"/>
      <c r="LXI63" s="69"/>
      <c r="LXJ63" s="69"/>
      <c r="LXK63" s="69"/>
      <c r="LXL63" s="69"/>
      <c r="LXM63" s="69"/>
      <c r="LXN63" s="69"/>
      <c r="LXO63" s="69"/>
      <c r="LXP63" s="69"/>
      <c r="LXQ63" s="69"/>
      <c r="LXR63" s="69"/>
      <c r="LXS63" s="69"/>
      <c r="LXT63" s="69"/>
      <c r="LXU63" s="69"/>
      <c r="LXV63" s="69"/>
      <c r="LXW63" s="69"/>
      <c r="LXX63" s="69"/>
      <c r="LXY63" s="69"/>
      <c r="LXZ63" s="69"/>
      <c r="LYA63" s="69"/>
      <c r="LYB63" s="69"/>
      <c r="LYC63" s="69"/>
      <c r="LYD63" s="69"/>
      <c r="LYE63" s="69"/>
      <c r="LYF63" s="69"/>
      <c r="LYG63" s="69"/>
      <c r="LYH63" s="69"/>
      <c r="LYI63" s="69"/>
      <c r="LYJ63" s="69"/>
      <c r="LYK63" s="69"/>
      <c r="LYL63" s="69"/>
      <c r="LYM63" s="69"/>
      <c r="LYN63" s="69"/>
      <c r="LYO63" s="69"/>
      <c r="LYP63" s="69"/>
      <c r="LYQ63" s="69"/>
      <c r="LYR63" s="69"/>
      <c r="LYS63" s="69"/>
      <c r="LYT63" s="69"/>
      <c r="LYU63" s="69"/>
      <c r="LYV63" s="69"/>
      <c r="LYW63" s="69"/>
      <c r="LYX63" s="69"/>
      <c r="LYY63" s="69"/>
      <c r="LYZ63" s="69"/>
      <c r="LZA63" s="69"/>
      <c r="LZB63" s="69"/>
      <c r="LZC63" s="69"/>
      <c r="LZD63" s="69"/>
      <c r="LZE63" s="69"/>
      <c r="LZF63" s="69"/>
      <c r="LZG63" s="69"/>
      <c r="LZH63" s="69"/>
      <c r="LZI63" s="69"/>
      <c r="LZJ63" s="69"/>
      <c r="LZK63" s="69"/>
      <c r="LZL63" s="69"/>
      <c r="LZM63" s="69"/>
      <c r="LZN63" s="69"/>
      <c r="LZO63" s="69"/>
      <c r="LZP63" s="69"/>
      <c r="LZQ63" s="69"/>
      <c r="LZR63" s="69"/>
      <c r="LZS63" s="69"/>
      <c r="LZT63" s="69"/>
      <c r="LZU63" s="69"/>
      <c r="LZV63" s="69"/>
      <c r="LZW63" s="69"/>
      <c r="LZX63" s="69"/>
      <c r="LZY63" s="69"/>
      <c r="LZZ63" s="69"/>
      <c r="MAA63" s="69"/>
      <c r="MAB63" s="69"/>
      <c r="MAC63" s="69"/>
      <c r="MAD63" s="69"/>
      <c r="MAE63" s="69"/>
      <c r="MAF63" s="69"/>
      <c r="MAG63" s="69"/>
      <c r="MAH63" s="69"/>
      <c r="MAI63" s="69"/>
      <c r="MAJ63" s="69"/>
      <c r="MAK63" s="69"/>
      <c r="MAL63" s="69"/>
      <c r="MAM63" s="69"/>
      <c r="MAN63" s="69"/>
      <c r="MAO63" s="69"/>
      <c r="MAP63" s="69"/>
      <c r="MAQ63" s="69"/>
      <c r="MAR63" s="69"/>
      <c r="MAS63" s="69"/>
      <c r="MAT63" s="69"/>
      <c r="MAU63" s="69"/>
      <c r="MAV63" s="69"/>
      <c r="MAW63" s="69"/>
      <c r="MAX63" s="69"/>
      <c r="MAY63" s="69"/>
      <c r="MAZ63" s="69"/>
      <c r="MBA63" s="69"/>
      <c r="MBB63" s="69"/>
      <c r="MBC63" s="69"/>
      <c r="MBD63" s="69"/>
      <c r="MBE63" s="69"/>
      <c r="MBF63" s="69"/>
      <c r="MBG63" s="69"/>
      <c r="MBH63" s="69"/>
      <c r="MBI63" s="69"/>
      <c r="MBJ63" s="69"/>
      <c r="MBK63" s="69"/>
      <c r="MBL63" s="69"/>
      <c r="MBM63" s="69"/>
      <c r="MBN63" s="69"/>
      <c r="MBO63" s="69"/>
      <c r="MBP63" s="69"/>
      <c r="MBQ63" s="69"/>
      <c r="MBR63" s="69"/>
      <c r="MBS63" s="69"/>
      <c r="MBT63" s="69"/>
      <c r="MBU63" s="69"/>
      <c r="MBV63" s="69"/>
      <c r="MBW63" s="69"/>
      <c r="MBX63" s="69"/>
      <c r="MBY63" s="69"/>
      <c r="MBZ63" s="69"/>
      <c r="MCA63" s="69"/>
      <c r="MCB63" s="69"/>
      <c r="MCC63" s="69"/>
      <c r="MCD63" s="69"/>
      <c r="MCE63" s="69"/>
      <c r="MCF63" s="69"/>
      <c r="MCG63" s="69"/>
      <c r="MCH63" s="69"/>
      <c r="MCI63" s="69"/>
      <c r="MCJ63" s="69"/>
      <c r="MCK63" s="69"/>
      <c r="MCL63" s="69"/>
      <c r="MCM63" s="69"/>
      <c r="MCN63" s="69"/>
      <c r="MCO63" s="69"/>
      <c r="MCP63" s="69"/>
      <c r="MCQ63" s="69"/>
      <c r="MCR63" s="69"/>
      <c r="MCS63" s="69"/>
      <c r="MCT63" s="69"/>
      <c r="MCU63" s="69"/>
      <c r="MCV63" s="69"/>
      <c r="MCW63" s="69"/>
      <c r="MCX63" s="69"/>
      <c r="MCY63" s="69"/>
      <c r="MCZ63" s="69"/>
      <c r="MDA63" s="69"/>
      <c r="MDB63" s="69"/>
      <c r="MDC63" s="69"/>
      <c r="MDD63" s="69"/>
      <c r="MDE63" s="69"/>
      <c r="MDF63" s="69"/>
      <c r="MDG63" s="69"/>
      <c r="MDH63" s="69"/>
      <c r="MDI63" s="69"/>
      <c r="MDJ63" s="69"/>
      <c r="MDK63" s="69"/>
      <c r="MDL63" s="69"/>
      <c r="MDM63" s="69"/>
      <c r="MDN63" s="69"/>
      <c r="MDO63" s="69"/>
      <c r="MDP63" s="69"/>
      <c r="MDQ63" s="69"/>
      <c r="MDR63" s="69"/>
      <c r="MDS63" s="69"/>
      <c r="MDT63" s="69"/>
      <c r="MDU63" s="69"/>
      <c r="MDV63" s="69"/>
      <c r="MDW63" s="69"/>
      <c r="MDX63" s="69"/>
      <c r="MDY63" s="69"/>
      <c r="MDZ63" s="69"/>
      <c r="MEA63" s="69"/>
      <c r="MEB63" s="69"/>
      <c r="MEC63" s="69"/>
      <c r="MED63" s="69"/>
      <c r="MEE63" s="69"/>
      <c r="MEF63" s="69"/>
      <c r="MEG63" s="69"/>
      <c r="MEH63" s="69"/>
      <c r="MEI63" s="69"/>
      <c r="MEJ63" s="69"/>
      <c r="MEK63" s="69"/>
      <c r="MEL63" s="69"/>
      <c r="MEM63" s="69"/>
      <c r="MEN63" s="69"/>
      <c r="MEO63" s="69"/>
      <c r="MEP63" s="69"/>
      <c r="MEQ63" s="69"/>
      <c r="MER63" s="69"/>
      <c r="MES63" s="69"/>
      <c r="MET63" s="69"/>
      <c r="MEU63" s="69"/>
      <c r="MEV63" s="69"/>
      <c r="MEW63" s="69"/>
      <c r="MEX63" s="69"/>
      <c r="MEY63" s="69"/>
      <c r="MEZ63" s="69"/>
      <c r="MFA63" s="69"/>
      <c r="MFB63" s="69"/>
      <c r="MFC63" s="69"/>
      <c r="MFD63" s="69"/>
      <c r="MFE63" s="69"/>
      <c r="MFF63" s="69"/>
      <c r="MFG63" s="69"/>
      <c r="MFH63" s="69"/>
      <c r="MFI63" s="69"/>
      <c r="MFJ63" s="69"/>
      <c r="MFK63" s="69"/>
      <c r="MFL63" s="69"/>
      <c r="MFM63" s="69"/>
      <c r="MFN63" s="69"/>
      <c r="MFO63" s="69"/>
      <c r="MFP63" s="69"/>
      <c r="MFQ63" s="69"/>
      <c r="MFR63" s="69"/>
      <c r="MFS63" s="69"/>
      <c r="MFT63" s="69"/>
      <c r="MFU63" s="69"/>
      <c r="MFV63" s="69"/>
      <c r="MFW63" s="69"/>
      <c r="MFX63" s="69"/>
      <c r="MFY63" s="69"/>
      <c r="MFZ63" s="69"/>
      <c r="MGA63" s="69"/>
      <c r="MGB63" s="69"/>
      <c r="MGC63" s="69"/>
      <c r="MGD63" s="69"/>
      <c r="MGE63" s="69"/>
      <c r="MGF63" s="69"/>
      <c r="MGG63" s="69"/>
      <c r="MGH63" s="69"/>
      <c r="MGI63" s="69"/>
      <c r="MGJ63" s="69"/>
      <c r="MGK63" s="69"/>
      <c r="MGL63" s="69"/>
      <c r="MGM63" s="69"/>
      <c r="MGN63" s="69"/>
      <c r="MGO63" s="69"/>
      <c r="MGP63" s="69"/>
      <c r="MGQ63" s="69"/>
      <c r="MGR63" s="69"/>
      <c r="MGS63" s="69"/>
      <c r="MGT63" s="69"/>
      <c r="MGU63" s="69"/>
      <c r="MGV63" s="69"/>
      <c r="MGW63" s="69"/>
      <c r="MGX63" s="69"/>
      <c r="MGY63" s="69"/>
      <c r="MGZ63" s="69"/>
      <c r="MHA63" s="69"/>
      <c r="MHB63" s="69"/>
      <c r="MHC63" s="69"/>
      <c r="MHD63" s="69"/>
      <c r="MHE63" s="69"/>
      <c r="MHF63" s="69"/>
      <c r="MHG63" s="69"/>
      <c r="MHH63" s="69"/>
      <c r="MHI63" s="69"/>
      <c r="MHJ63" s="69"/>
      <c r="MHK63" s="69"/>
      <c r="MHL63" s="69"/>
      <c r="MHM63" s="69"/>
      <c r="MHN63" s="69"/>
      <c r="MHO63" s="69"/>
      <c r="MHP63" s="69"/>
      <c r="MHQ63" s="69"/>
      <c r="MHR63" s="69"/>
      <c r="MHS63" s="69"/>
      <c r="MHT63" s="69"/>
      <c r="MHU63" s="69"/>
      <c r="MHV63" s="69"/>
      <c r="MHW63" s="69"/>
      <c r="MHX63" s="69"/>
      <c r="MHY63" s="69"/>
      <c r="MHZ63" s="69"/>
      <c r="MIA63" s="69"/>
      <c r="MIB63" s="69"/>
      <c r="MIC63" s="69"/>
      <c r="MID63" s="69"/>
      <c r="MIE63" s="69"/>
      <c r="MIF63" s="69"/>
      <c r="MIG63" s="69"/>
      <c r="MIH63" s="69"/>
      <c r="MII63" s="69"/>
      <c r="MIJ63" s="69"/>
      <c r="MIK63" s="69"/>
      <c r="MIL63" s="69"/>
      <c r="MIM63" s="69"/>
      <c r="MIN63" s="69"/>
      <c r="MIO63" s="69"/>
      <c r="MIP63" s="69"/>
      <c r="MIQ63" s="69"/>
      <c r="MIR63" s="69"/>
      <c r="MIS63" s="69"/>
      <c r="MIT63" s="69"/>
      <c r="MIU63" s="69"/>
      <c r="MIV63" s="69"/>
      <c r="MIW63" s="69"/>
      <c r="MIX63" s="69"/>
      <c r="MIY63" s="69"/>
      <c r="MIZ63" s="69"/>
      <c r="MJA63" s="69"/>
      <c r="MJB63" s="69"/>
      <c r="MJC63" s="69"/>
      <c r="MJD63" s="69"/>
      <c r="MJE63" s="69"/>
      <c r="MJF63" s="69"/>
      <c r="MJG63" s="69"/>
      <c r="MJH63" s="69"/>
      <c r="MJI63" s="69"/>
      <c r="MJJ63" s="69"/>
      <c r="MJK63" s="69"/>
      <c r="MJL63" s="69"/>
      <c r="MJM63" s="69"/>
      <c r="MJN63" s="69"/>
      <c r="MJO63" s="69"/>
      <c r="MJP63" s="69"/>
      <c r="MJQ63" s="69"/>
      <c r="MJR63" s="69"/>
      <c r="MJS63" s="69"/>
      <c r="MJT63" s="69"/>
      <c r="MJU63" s="69"/>
      <c r="MJV63" s="69"/>
      <c r="MJW63" s="69"/>
      <c r="MJX63" s="69"/>
      <c r="MJY63" s="69"/>
      <c r="MJZ63" s="69"/>
      <c r="MKA63" s="69"/>
      <c r="MKB63" s="69"/>
      <c r="MKC63" s="69"/>
      <c r="MKD63" s="69"/>
      <c r="MKE63" s="69"/>
      <c r="MKF63" s="69"/>
      <c r="MKG63" s="69"/>
      <c r="MKH63" s="69"/>
      <c r="MKI63" s="69"/>
      <c r="MKJ63" s="69"/>
      <c r="MKK63" s="69"/>
      <c r="MKL63" s="69"/>
      <c r="MKM63" s="69"/>
      <c r="MKN63" s="69"/>
      <c r="MKO63" s="69"/>
      <c r="MKP63" s="69"/>
      <c r="MKQ63" s="69"/>
      <c r="MKR63" s="69"/>
      <c r="MKS63" s="69"/>
      <c r="MKT63" s="69"/>
      <c r="MKU63" s="69"/>
      <c r="MKV63" s="69"/>
      <c r="MKW63" s="69"/>
      <c r="MKX63" s="69"/>
      <c r="MKY63" s="69"/>
      <c r="MKZ63" s="69"/>
      <c r="MLA63" s="69"/>
      <c r="MLB63" s="69"/>
      <c r="MLC63" s="69"/>
      <c r="MLD63" s="69"/>
      <c r="MLE63" s="69"/>
      <c r="MLF63" s="69"/>
      <c r="MLG63" s="69"/>
      <c r="MLH63" s="69"/>
      <c r="MLI63" s="69"/>
      <c r="MLJ63" s="69"/>
      <c r="MLK63" s="69"/>
      <c r="MLL63" s="69"/>
      <c r="MLM63" s="69"/>
      <c r="MLN63" s="69"/>
      <c r="MLO63" s="69"/>
      <c r="MLP63" s="69"/>
      <c r="MLQ63" s="69"/>
      <c r="MLR63" s="69"/>
      <c r="MLS63" s="69"/>
      <c r="MLT63" s="69"/>
      <c r="MLU63" s="69"/>
      <c r="MLV63" s="69"/>
      <c r="MLW63" s="69"/>
      <c r="MLX63" s="69"/>
      <c r="MLY63" s="69"/>
      <c r="MLZ63" s="69"/>
      <c r="MMA63" s="69"/>
      <c r="MMB63" s="69"/>
      <c r="MMC63" s="69"/>
      <c r="MMD63" s="69"/>
      <c r="MME63" s="69"/>
      <c r="MMF63" s="69"/>
      <c r="MMG63" s="69"/>
      <c r="MMH63" s="69"/>
      <c r="MMI63" s="69"/>
      <c r="MMJ63" s="69"/>
      <c r="MMK63" s="69"/>
      <c r="MML63" s="69"/>
      <c r="MMM63" s="69"/>
      <c r="MMN63" s="69"/>
      <c r="MMO63" s="69"/>
      <c r="MMP63" s="69"/>
      <c r="MMQ63" s="69"/>
      <c r="MMR63" s="69"/>
      <c r="MMS63" s="69"/>
      <c r="MMT63" s="69"/>
      <c r="MMU63" s="69"/>
      <c r="MMV63" s="69"/>
      <c r="MMW63" s="69"/>
      <c r="MMX63" s="69"/>
      <c r="MMY63" s="69"/>
      <c r="MMZ63" s="69"/>
      <c r="MNA63" s="69"/>
      <c r="MNB63" s="69"/>
      <c r="MNC63" s="69"/>
      <c r="MND63" s="69"/>
      <c r="MNE63" s="69"/>
      <c r="MNF63" s="69"/>
      <c r="MNG63" s="69"/>
      <c r="MNH63" s="69"/>
      <c r="MNI63" s="69"/>
      <c r="MNJ63" s="69"/>
      <c r="MNK63" s="69"/>
      <c r="MNL63" s="69"/>
      <c r="MNM63" s="69"/>
      <c r="MNN63" s="69"/>
      <c r="MNO63" s="69"/>
      <c r="MNP63" s="69"/>
      <c r="MNQ63" s="69"/>
      <c r="MNR63" s="69"/>
      <c r="MNS63" s="69"/>
      <c r="MNT63" s="69"/>
      <c r="MNU63" s="69"/>
      <c r="MNV63" s="69"/>
      <c r="MNW63" s="69"/>
      <c r="MNX63" s="69"/>
      <c r="MNY63" s="69"/>
      <c r="MNZ63" s="69"/>
      <c r="MOA63" s="69"/>
      <c r="MOB63" s="69"/>
      <c r="MOC63" s="69"/>
      <c r="MOD63" s="69"/>
      <c r="MOE63" s="69"/>
      <c r="MOF63" s="69"/>
      <c r="MOG63" s="69"/>
      <c r="MOH63" s="69"/>
      <c r="MOI63" s="69"/>
      <c r="MOJ63" s="69"/>
      <c r="MOK63" s="69"/>
      <c r="MOL63" s="69"/>
      <c r="MOM63" s="69"/>
      <c r="MON63" s="69"/>
      <c r="MOO63" s="69"/>
      <c r="MOP63" s="69"/>
      <c r="MOQ63" s="69"/>
      <c r="MOR63" s="69"/>
      <c r="MOS63" s="69"/>
      <c r="MOT63" s="69"/>
      <c r="MOU63" s="69"/>
      <c r="MOV63" s="69"/>
      <c r="MOW63" s="69"/>
      <c r="MOX63" s="69"/>
      <c r="MOY63" s="69"/>
      <c r="MOZ63" s="69"/>
      <c r="MPA63" s="69"/>
      <c r="MPB63" s="69"/>
      <c r="MPC63" s="69"/>
      <c r="MPD63" s="69"/>
      <c r="MPE63" s="69"/>
      <c r="MPF63" s="69"/>
      <c r="MPG63" s="69"/>
      <c r="MPH63" s="69"/>
      <c r="MPI63" s="69"/>
      <c r="MPJ63" s="69"/>
      <c r="MPK63" s="69"/>
      <c r="MPL63" s="69"/>
      <c r="MPM63" s="69"/>
      <c r="MPN63" s="69"/>
      <c r="MPO63" s="69"/>
      <c r="MPP63" s="69"/>
      <c r="MPQ63" s="69"/>
      <c r="MPR63" s="69"/>
      <c r="MPS63" s="69"/>
      <c r="MPT63" s="69"/>
      <c r="MPU63" s="69"/>
      <c r="MPV63" s="69"/>
      <c r="MPW63" s="69"/>
      <c r="MPX63" s="69"/>
      <c r="MPY63" s="69"/>
      <c r="MPZ63" s="69"/>
      <c r="MQA63" s="69"/>
      <c r="MQB63" s="69"/>
      <c r="MQC63" s="69"/>
      <c r="MQD63" s="69"/>
      <c r="MQE63" s="69"/>
      <c r="MQF63" s="69"/>
      <c r="MQG63" s="69"/>
      <c r="MQH63" s="69"/>
      <c r="MQI63" s="69"/>
      <c r="MQJ63" s="69"/>
      <c r="MQK63" s="69"/>
      <c r="MQL63" s="69"/>
      <c r="MQM63" s="69"/>
      <c r="MQN63" s="69"/>
      <c r="MQO63" s="69"/>
      <c r="MQP63" s="69"/>
      <c r="MQQ63" s="69"/>
      <c r="MQR63" s="69"/>
      <c r="MQS63" s="69"/>
      <c r="MQT63" s="69"/>
      <c r="MQU63" s="69"/>
      <c r="MQV63" s="69"/>
      <c r="MQW63" s="69"/>
      <c r="MQX63" s="69"/>
      <c r="MQY63" s="69"/>
      <c r="MQZ63" s="69"/>
      <c r="MRA63" s="69"/>
      <c r="MRB63" s="69"/>
      <c r="MRC63" s="69"/>
      <c r="MRD63" s="69"/>
      <c r="MRE63" s="69"/>
      <c r="MRF63" s="69"/>
      <c r="MRG63" s="69"/>
      <c r="MRH63" s="69"/>
      <c r="MRI63" s="69"/>
      <c r="MRJ63" s="69"/>
      <c r="MRK63" s="69"/>
      <c r="MRL63" s="69"/>
      <c r="MRM63" s="69"/>
      <c r="MRN63" s="69"/>
      <c r="MRO63" s="69"/>
      <c r="MRP63" s="69"/>
      <c r="MRQ63" s="69"/>
      <c r="MRR63" s="69"/>
      <c r="MRS63" s="69"/>
      <c r="MRT63" s="69"/>
      <c r="MRU63" s="69"/>
      <c r="MRV63" s="69"/>
      <c r="MRW63" s="69"/>
      <c r="MRX63" s="69"/>
      <c r="MRY63" s="69"/>
      <c r="MRZ63" s="69"/>
      <c r="MSA63" s="69"/>
      <c r="MSB63" s="69"/>
      <c r="MSC63" s="69"/>
      <c r="MSD63" s="69"/>
      <c r="MSE63" s="69"/>
      <c r="MSF63" s="69"/>
      <c r="MSG63" s="69"/>
      <c r="MSH63" s="69"/>
      <c r="MSI63" s="69"/>
      <c r="MSJ63" s="69"/>
      <c r="MSK63" s="69"/>
      <c r="MSL63" s="69"/>
      <c r="MSM63" s="69"/>
      <c r="MSN63" s="69"/>
      <c r="MSO63" s="69"/>
      <c r="MSP63" s="69"/>
      <c r="MSQ63" s="69"/>
      <c r="MSR63" s="69"/>
      <c r="MSS63" s="69"/>
      <c r="MST63" s="69"/>
      <c r="MSU63" s="69"/>
      <c r="MSV63" s="69"/>
      <c r="MSW63" s="69"/>
      <c r="MSX63" s="69"/>
      <c r="MSY63" s="69"/>
      <c r="MSZ63" s="69"/>
      <c r="MTA63" s="69"/>
      <c r="MTB63" s="69"/>
      <c r="MTC63" s="69"/>
      <c r="MTD63" s="69"/>
      <c r="MTE63" s="69"/>
      <c r="MTF63" s="69"/>
      <c r="MTG63" s="69"/>
      <c r="MTH63" s="69"/>
      <c r="MTI63" s="69"/>
      <c r="MTJ63" s="69"/>
      <c r="MTK63" s="69"/>
      <c r="MTL63" s="69"/>
      <c r="MTM63" s="69"/>
      <c r="MTN63" s="69"/>
      <c r="MTO63" s="69"/>
      <c r="MTP63" s="69"/>
      <c r="MTQ63" s="69"/>
      <c r="MTR63" s="69"/>
      <c r="MTS63" s="69"/>
      <c r="MTT63" s="69"/>
      <c r="MTU63" s="69"/>
      <c r="MTV63" s="69"/>
      <c r="MTW63" s="69"/>
      <c r="MTX63" s="69"/>
      <c r="MTY63" s="69"/>
      <c r="MTZ63" s="69"/>
      <c r="MUA63" s="69"/>
      <c r="MUB63" s="69"/>
      <c r="MUC63" s="69"/>
      <c r="MUD63" s="69"/>
      <c r="MUE63" s="69"/>
      <c r="MUF63" s="69"/>
      <c r="MUG63" s="69"/>
      <c r="MUH63" s="69"/>
      <c r="MUI63" s="69"/>
      <c r="MUJ63" s="69"/>
      <c r="MUK63" s="69"/>
      <c r="MUL63" s="69"/>
      <c r="MUM63" s="69"/>
      <c r="MUN63" s="69"/>
      <c r="MUO63" s="69"/>
      <c r="MUP63" s="69"/>
      <c r="MUQ63" s="69"/>
      <c r="MUR63" s="69"/>
      <c r="MUS63" s="69"/>
      <c r="MUT63" s="69"/>
      <c r="MUU63" s="69"/>
      <c r="MUV63" s="69"/>
      <c r="MUW63" s="69"/>
      <c r="MUX63" s="69"/>
      <c r="MUY63" s="69"/>
      <c r="MUZ63" s="69"/>
      <c r="MVA63" s="69"/>
      <c r="MVB63" s="69"/>
      <c r="MVC63" s="69"/>
      <c r="MVD63" s="69"/>
      <c r="MVE63" s="69"/>
      <c r="MVF63" s="69"/>
      <c r="MVG63" s="69"/>
      <c r="MVH63" s="69"/>
      <c r="MVI63" s="69"/>
      <c r="MVJ63" s="69"/>
      <c r="MVK63" s="69"/>
      <c r="MVL63" s="69"/>
      <c r="MVM63" s="69"/>
      <c r="MVN63" s="69"/>
      <c r="MVO63" s="69"/>
      <c r="MVP63" s="69"/>
      <c r="MVQ63" s="69"/>
      <c r="MVR63" s="69"/>
      <c r="MVS63" s="69"/>
      <c r="MVT63" s="69"/>
      <c r="MVU63" s="69"/>
      <c r="MVV63" s="69"/>
      <c r="MVW63" s="69"/>
      <c r="MVX63" s="69"/>
      <c r="MVY63" s="69"/>
      <c r="MVZ63" s="69"/>
      <c r="MWA63" s="69"/>
      <c r="MWB63" s="69"/>
      <c r="MWC63" s="69"/>
      <c r="MWD63" s="69"/>
      <c r="MWE63" s="69"/>
      <c r="MWF63" s="69"/>
      <c r="MWG63" s="69"/>
      <c r="MWH63" s="69"/>
      <c r="MWI63" s="69"/>
      <c r="MWJ63" s="69"/>
      <c r="MWK63" s="69"/>
      <c r="MWL63" s="69"/>
      <c r="MWM63" s="69"/>
      <c r="MWN63" s="69"/>
      <c r="MWO63" s="69"/>
      <c r="MWP63" s="69"/>
      <c r="MWQ63" s="69"/>
      <c r="MWR63" s="69"/>
      <c r="MWS63" s="69"/>
      <c r="MWT63" s="69"/>
      <c r="MWU63" s="69"/>
      <c r="MWV63" s="69"/>
      <c r="MWW63" s="69"/>
      <c r="MWX63" s="69"/>
      <c r="MWY63" s="69"/>
      <c r="MWZ63" s="69"/>
      <c r="MXA63" s="69"/>
      <c r="MXB63" s="69"/>
      <c r="MXC63" s="69"/>
      <c r="MXD63" s="69"/>
      <c r="MXE63" s="69"/>
      <c r="MXF63" s="69"/>
      <c r="MXG63" s="69"/>
      <c r="MXH63" s="69"/>
      <c r="MXI63" s="69"/>
      <c r="MXJ63" s="69"/>
      <c r="MXK63" s="69"/>
      <c r="MXL63" s="69"/>
      <c r="MXM63" s="69"/>
      <c r="MXN63" s="69"/>
      <c r="MXO63" s="69"/>
      <c r="MXP63" s="69"/>
      <c r="MXQ63" s="69"/>
      <c r="MXR63" s="69"/>
      <c r="MXS63" s="69"/>
      <c r="MXT63" s="69"/>
      <c r="MXU63" s="69"/>
      <c r="MXV63" s="69"/>
      <c r="MXW63" s="69"/>
      <c r="MXX63" s="69"/>
      <c r="MXY63" s="69"/>
      <c r="MXZ63" s="69"/>
      <c r="MYA63" s="69"/>
      <c r="MYB63" s="69"/>
      <c r="MYC63" s="69"/>
      <c r="MYD63" s="69"/>
      <c r="MYE63" s="69"/>
      <c r="MYF63" s="69"/>
      <c r="MYG63" s="69"/>
      <c r="MYH63" s="69"/>
      <c r="MYI63" s="69"/>
      <c r="MYJ63" s="69"/>
      <c r="MYK63" s="69"/>
      <c r="MYL63" s="69"/>
      <c r="MYM63" s="69"/>
      <c r="MYN63" s="69"/>
      <c r="MYO63" s="69"/>
      <c r="MYP63" s="69"/>
      <c r="MYQ63" s="69"/>
      <c r="MYR63" s="69"/>
      <c r="MYS63" s="69"/>
      <c r="MYT63" s="69"/>
      <c r="MYU63" s="69"/>
      <c r="MYV63" s="69"/>
      <c r="MYW63" s="69"/>
      <c r="MYX63" s="69"/>
      <c r="MYY63" s="69"/>
      <c r="MYZ63" s="69"/>
      <c r="MZA63" s="69"/>
      <c r="MZB63" s="69"/>
      <c r="MZC63" s="69"/>
      <c r="MZD63" s="69"/>
      <c r="MZE63" s="69"/>
      <c r="MZF63" s="69"/>
      <c r="MZG63" s="69"/>
      <c r="MZH63" s="69"/>
      <c r="MZI63" s="69"/>
      <c r="MZJ63" s="69"/>
      <c r="MZK63" s="69"/>
      <c r="MZL63" s="69"/>
      <c r="MZM63" s="69"/>
      <c r="MZN63" s="69"/>
      <c r="MZO63" s="69"/>
      <c r="MZP63" s="69"/>
      <c r="MZQ63" s="69"/>
      <c r="MZR63" s="69"/>
      <c r="MZS63" s="69"/>
      <c r="MZT63" s="69"/>
      <c r="MZU63" s="69"/>
      <c r="MZV63" s="69"/>
      <c r="MZW63" s="69"/>
      <c r="MZX63" s="69"/>
      <c r="MZY63" s="69"/>
      <c r="MZZ63" s="69"/>
      <c r="NAA63" s="69"/>
      <c r="NAB63" s="69"/>
      <c r="NAC63" s="69"/>
      <c r="NAD63" s="69"/>
      <c r="NAE63" s="69"/>
      <c r="NAF63" s="69"/>
      <c r="NAG63" s="69"/>
      <c r="NAH63" s="69"/>
      <c r="NAI63" s="69"/>
      <c r="NAJ63" s="69"/>
      <c r="NAK63" s="69"/>
      <c r="NAL63" s="69"/>
      <c r="NAM63" s="69"/>
      <c r="NAN63" s="69"/>
      <c r="NAO63" s="69"/>
      <c r="NAP63" s="69"/>
      <c r="NAQ63" s="69"/>
      <c r="NAR63" s="69"/>
      <c r="NAS63" s="69"/>
      <c r="NAT63" s="69"/>
      <c r="NAU63" s="69"/>
      <c r="NAV63" s="69"/>
      <c r="NAW63" s="69"/>
      <c r="NAX63" s="69"/>
      <c r="NAY63" s="69"/>
      <c r="NAZ63" s="69"/>
      <c r="NBA63" s="69"/>
      <c r="NBB63" s="69"/>
      <c r="NBC63" s="69"/>
      <c r="NBD63" s="69"/>
      <c r="NBE63" s="69"/>
      <c r="NBF63" s="69"/>
      <c r="NBG63" s="69"/>
      <c r="NBH63" s="69"/>
      <c r="NBI63" s="69"/>
      <c r="NBJ63" s="69"/>
      <c r="NBK63" s="69"/>
      <c r="NBL63" s="69"/>
      <c r="NBM63" s="69"/>
      <c r="NBN63" s="69"/>
      <c r="NBO63" s="69"/>
      <c r="NBP63" s="69"/>
      <c r="NBQ63" s="69"/>
      <c r="NBR63" s="69"/>
      <c r="NBS63" s="69"/>
      <c r="NBT63" s="69"/>
      <c r="NBU63" s="69"/>
      <c r="NBV63" s="69"/>
      <c r="NBW63" s="69"/>
      <c r="NBX63" s="69"/>
      <c r="NBY63" s="69"/>
      <c r="NBZ63" s="69"/>
      <c r="NCA63" s="69"/>
      <c r="NCB63" s="69"/>
      <c r="NCC63" s="69"/>
      <c r="NCD63" s="69"/>
      <c r="NCE63" s="69"/>
      <c r="NCF63" s="69"/>
      <c r="NCG63" s="69"/>
      <c r="NCH63" s="69"/>
      <c r="NCI63" s="69"/>
      <c r="NCJ63" s="69"/>
      <c r="NCK63" s="69"/>
      <c r="NCL63" s="69"/>
      <c r="NCM63" s="69"/>
      <c r="NCN63" s="69"/>
      <c r="NCO63" s="69"/>
      <c r="NCP63" s="69"/>
      <c r="NCQ63" s="69"/>
      <c r="NCR63" s="69"/>
      <c r="NCS63" s="69"/>
      <c r="NCT63" s="69"/>
      <c r="NCU63" s="69"/>
      <c r="NCV63" s="69"/>
      <c r="NCW63" s="69"/>
      <c r="NCX63" s="69"/>
      <c r="NCY63" s="69"/>
      <c r="NCZ63" s="69"/>
      <c r="NDA63" s="69"/>
      <c r="NDB63" s="69"/>
      <c r="NDC63" s="69"/>
      <c r="NDD63" s="69"/>
      <c r="NDE63" s="69"/>
      <c r="NDF63" s="69"/>
      <c r="NDG63" s="69"/>
      <c r="NDH63" s="69"/>
      <c r="NDI63" s="69"/>
      <c r="NDJ63" s="69"/>
      <c r="NDK63" s="69"/>
      <c r="NDL63" s="69"/>
      <c r="NDM63" s="69"/>
      <c r="NDN63" s="69"/>
      <c r="NDO63" s="69"/>
      <c r="NDP63" s="69"/>
      <c r="NDQ63" s="69"/>
      <c r="NDR63" s="69"/>
      <c r="NDS63" s="69"/>
      <c r="NDT63" s="69"/>
      <c r="NDU63" s="69"/>
      <c r="NDV63" s="69"/>
      <c r="NDW63" s="69"/>
      <c r="NDX63" s="69"/>
      <c r="NDY63" s="69"/>
      <c r="NDZ63" s="69"/>
      <c r="NEA63" s="69"/>
      <c r="NEB63" s="69"/>
      <c r="NEC63" s="69"/>
      <c r="NED63" s="69"/>
      <c r="NEE63" s="69"/>
      <c r="NEF63" s="69"/>
      <c r="NEG63" s="69"/>
      <c r="NEH63" s="69"/>
      <c r="NEI63" s="69"/>
      <c r="NEJ63" s="69"/>
      <c r="NEK63" s="69"/>
      <c r="NEL63" s="69"/>
      <c r="NEM63" s="69"/>
      <c r="NEN63" s="69"/>
      <c r="NEO63" s="69"/>
      <c r="NEP63" s="69"/>
      <c r="NEQ63" s="69"/>
      <c r="NER63" s="69"/>
      <c r="NES63" s="69"/>
      <c r="NET63" s="69"/>
      <c r="NEU63" s="69"/>
      <c r="NEV63" s="69"/>
      <c r="NEW63" s="69"/>
      <c r="NEX63" s="69"/>
      <c r="NEY63" s="69"/>
      <c r="NEZ63" s="69"/>
      <c r="NFA63" s="69"/>
      <c r="NFB63" s="69"/>
      <c r="NFC63" s="69"/>
      <c r="NFD63" s="69"/>
      <c r="NFE63" s="69"/>
      <c r="NFF63" s="69"/>
      <c r="NFG63" s="69"/>
      <c r="NFH63" s="69"/>
      <c r="NFI63" s="69"/>
      <c r="NFJ63" s="69"/>
      <c r="NFK63" s="69"/>
      <c r="NFL63" s="69"/>
      <c r="NFM63" s="69"/>
      <c r="NFN63" s="69"/>
      <c r="NFO63" s="69"/>
      <c r="NFP63" s="69"/>
      <c r="NFQ63" s="69"/>
      <c r="NFR63" s="69"/>
      <c r="NFS63" s="69"/>
      <c r="NFT63" s="69"/>
      <c r="NFU63" s="69"/>
      <c r="NFV63" s="69"/>
      <c r="NFW63" s="69"/>
      <c r="NFX63" s="69"/>
      <c r="NFY63" s="69"/>
      <c r="NFZ63" s="69"/>
      <c r="NGA63" s="69"/>
      <c r="NGB63" s="69"/>
      <c r="NGC63" s="69"/>
      <c r="NGD63" s="69"/>
      <c r="NGE63" s="69"/>
      <c r="NGF63" s="69"/>
      <c r="NGG63" s="69"/>
      <c r="NGH63" s="69"/>
      <c r="NGI63" s="69"/>
      <c r="NGJ63" s="69"/>
      <c r="NGK63" s="69"/>
      <c r="NGL63" s="69"/>
      <c r="NGM63" s="69"/>
      <c r="NGN63" s="69"/>
      <c r="NGO63" s="69"/>
      <c r="NGP63" s="69"/>
      <c r="NGQ63" s="69"/>
      <c r="NGR63" s="69"/>
      <c r="NGS63" s="69"/>
      <c r="NGT63" s="69"/>
      <c r="NGU63" s="69"/>
      <c r="NGV63" s="69"/>
      <c r="NGW63" s="69"/>
      <c r="NGX63" s="69"/>
      <c r="NGY63" s="69"/>
      <c r="NGZ63" s="69"/>
      <c r="NHA63" s="69"/>
      <c r="NHB63" s="69"/>
      <c r="NHC63" s="69"/>
      <c r="NHD63" s="69"/>
      <c r="NHE63" s="69"/>
      <c r="NHF63" s="69"/>
      <c r="NHG63" s="69"/>
      <c r="NHH63" s="69"/>
      <c r="NHI63" s="69"/>
      <c r="NHJ63" s="69"/>
      <c r="NHK63" s="69"/>
      <c r="NHL63" s="69"/>
      <c r="NHM63" s="69"/>
      <c r="NHN63" s="69"/>
      <c r="NHO63" s="69"/>
      <c r="NHP63" s="69"/>
      <c r="NHQ63" s="69"/>
      <c r="NHR63" s="69"/>
      <c r="NHS63" s="69"/>
      <c r="NHT63" s="69"/>
      <c r="NHU63" s="69"/>
      <c r="NHV63" s="69"/>
      <c r="NHW63" s="69"/>
      <c r="NHX63" s="69"/>
      <c r="NHY63" s="69"/>
      <c r="NHZ63" s="69"/>
      <c r="NIA63" s="69"/>
      <c r="NIB63" s="69"/>
      <c r="NIC63" s="69"/>
      <c r="NID63" s="69"/>
      <c r="NIE63" s="69"/>
      <c r="NIF63" s="69"/>
      <c r="NIG63" s="69"/>
      <c r="NIH63" s="69"/>
      <c r="NII63" s="69"/>
      <c r="NIJ63" s="69"/>
      <c r="NIK63" s="69"/>
      <c r="NIL63" s="69"/>
      <c r="NIM63" s="69"/>
      <c r="NIN63" s="69"/>
      <c r="NIO63" s="69"/>
      <c r="NIP63" s="69"/>
      <c r="NIQ63" s="69"/>
      <c r="NIR63" s="69"/>
      <c r="NIS63" s="69"/>
      <c r="NIT63" s="69"/>
      <c r="NIU63" s="69"/>
      <c r="NIV63" s="69"/>
      <c r="NIW63" s="69"/>
      <c r="NIX63" s="69"/>
      <c r="NIY63" s="69"/>
      <c r="NIZ63" s="69"/>
      <c r="NJA63" s="69"/>
      <c r="NJB63" s="69"/>
      <c r="NJC63" s="69"/>
      <c r="NJD63" s="69"/>
      <c r="NJE63" s="69"/>
      <c r="NJF63" s="69"/>
      <c r="NJG63" s="69"/>
      <c r="NJH63" s="69"/>
      <c r="NJI63" s="69"/>
      <c r="NJJ63" s="69"/>
      <c r="NJK63" s="69"/>
      <c r="NJL63" s="69"/>
      <c r="NJM63" s="69"/>
      <c r="NJN63" s="69"/>
      <c r="NJO63" s="69"/>
      <c r="NJP63" s="69"/>
      <c r="NJQ63" s="69"/>
      <c r="NJR63" s="69"/>
      <c r="NJS63" s="69"/>
      <c r="NJT63" s="69"/>
      <c r="NJU63" s="69"/>
      <c r="NJV63" s="69"/>
      <c r="NJW63" s="69"/>
      <c r="NJX63" s="69"/>
      <c r="NJY63" s="69"/>
      <c r="NJZ63" s="69"/>
      <c r="NKA63" s="69"/>
      <c r="NKB63" s="69"/>
      <c r="NKC63" s="69"/>
      <c r="NKD63" s="69"/>
      <c r="NKE63" s="69"/>
      <c r="NKF63" s="69"/>
      <c r="NKG63" s="69"/>
      <c r="NKH63" s="69"/>
      <c r="NKI63" s="69"/>
      <c r="NKJ63" s="69"/>
      <c r="NKK63" s="69"/>
      <c r="NKL63" s="69"/>
      <c r="NKM63" s="69"/>
      <c r="NKN63" s="69"/>
      <c r="NKO63" s="69"/>
      <c r="NKP63" s="69"/>
      <c r="NKQ63" s="69"/>
      <c r="NKR63" s="69"/>
      <c r="NKS63" s="69"/>
      <c r="NKT63" s="69"/>
      <c r="NKU63" s="69"/>
      <c r="NKV63" s="69"/>
      <c r="NKW63" s="69"/>
      <c r="NKX63" s="69"/>
      <c r="NKY63" s="69"/>
      <c r="NKZ63" s="69"/>
      <c r="NLA63" s="69"/>
      <c r="NLB63" s="69"/>
      <c r="NLC63" s="69"/>
      <c r="NLD63" s="69"/>
      <c r="NLE63" s="69"/>
      <c r="NLF63" s="69"/>
      <c r="NLG63" s="69"/>
      <c r="NLH63" s="69"/>
      <c r="NLI63" s="69"/>
      <c r="NLJ63" s="69"/>
      <c r="NLK63" s="69"/>
      <c r="NLL63" s="69"/>
      <c r="NLM63" s="69"/>
      <c r="NLN63" s="69"/>
      <c r="NLO63" s="69"/>
      <c r="NLP63" s="69"/>
      <c r="NLQ63" s="69"/>
      <c r="NLR63" s="69"/>
      <c r="NLS63" s="69"/>
      <c r="NLT63" s="69"/>
      <c r="NLU63" s="69"/>
      <c r="NLV63" s="69"/>
      <c r="NLW63" s="69"/>
      <c r="NLX63" s="69"/>
      <c r="NLY63" s="69"/>
      <c r="NLZ63" s="69"/>
      <c r="NMA63" s="69"/>
      <c r="NMB63" s="69"/>
      <c r="NMC63" s="69"/>
      <c r="NMD63" s="69"/>
      <c r="NME63" s="69"/>
      <c r="NMF63" s="69"/>
      <c r="NMG63" s="69"/>
      <c r="NMH63" s="69"/>
      <c r="NMI63" s="69"/>
      <c r="NMJ63" s="69"/>
      <c r="NMK63" s="69"/>
      <c r="NML63" s="69"/>
      <c r="NMM63" s="69"/>
      <c r="NMN63" s="69"/>
      <c r="NMO63" s="69"/>
      <c r="NMP63" s="69"/>
      <c r="NMQ63" s="69"/>
      <c r="NMR63" s="69"/>
      <c r="NMS63" s="69"/>
      <c r="NMT63" s="69"/>
      <c r="NMU63" s="69"/>
      <c r="NMV63" s="69"/>
      <c r="NMW63" s="69"/>
      <c r="NMX63" s="69"/>
      <c r="NMY63" s="69"/>
      <c r="NMZ63" s="69"/>
      <c r="NNA63" s="69"/>
      <c r="NNB63" s="69"/>
      <c r="NNC63" s="69"/>
      <c r="NND63" s="69"/>
      <c r="NNE63" s="69"/>
      <c r="NNF63" s="69"/>
      <c r="NNG63" s="69"/>
      <c r="NNH63" s="69"/>
      <c r="NNI63" s="69"/>
      <c r="NNJ63" s="69"/>
      <c r="NNK63" s="69"/>
      <c r="NNL63" s="69"/>
      <c r="NNM63" s="69"/>
      <c r="NNN63" s="69"/>
      <c r="NNO63" s="69"/>
      <c r="NNP63" s="69"/>
      <c r="NNQ63" s="69"/>
      <c r="NNR63" s="69"/>
      <c r="NNS63" s="69"/>
      <c r="NNT63" s="69"/>
      <c r="NNU63" s="69"/>
      <c r="NNV63" s="69"/>
      <c r="NNW63" s="69"/>
      <c r="NNX63" s="69"/>
      <c r="NNY63" s="69"/>
      <c r="NNZ63" s="69"/>
      <c r="NOA63" s="69"/>
      <c r="NOB63" s="69"/>
      <c r="NOC63" s="69"/>
      <c r="NOD63" s="69"/>
      <c r="NOE63" s="69"/>
      <c r="NOF63" s="69"/>
      <c r="NOG63" s="69"/>
      <c r="NOH63" s="69"/>
      <c r="NOI63" s="69"/>
      <c r="NOJ63" s="69"/>
      <c r="NOK63" s="69"/>
      <c r="NOL63" s="69"/>
      <c r="NOM63" s="69"/>
      <c r="NON63" s="69"/>
      <c r="NOO63" s="69"/>
      <c r="NOP63" s="69"/>
      <c r="NOQ63" s="69"/>
      <c r="NOR63" s="69"/>
      <c r="NOS63" s="69"/>
      <c r="NOT63" s="69"/>
      <c r="NOU63" s="69"/>
      <c r="NOV63" s="69"/>
      <c r="NOW63" s="69"/>
      <c r="NOX63" s="69"/>
      <c r="NOY63" s="69"/>
      <c r="NOZ63" s="69"/>
      <c r="NPA63" s="69"/>
      <c r="NPB63" s="69"/>
      <c r="NPC63" s="69"/>
      <c r="NPD63" s="69"/>
      <c r="NPE63" s="69"/>
      <c r="NPF63" s="69"/>
      <c r="NPG63" s="69"/>
      <c r="NPH63" s="69"/>
      <c r="NPI63" s="69"/>
      <c r="NPJ63" s="69"/>
      <c r="NPK63" s="69"/>
      <c r="NPL63" s="69"/>
      <c r="NPM63" s="69"/>
      <c r="NPN63" s="69"/>
      <c r="NPO63" s="69"/>
      <c r="NPP63" s="69"/>
      <c r="NPQ63" s="69"/>
      <c r="NPR63" s="69"/>
      <c r="NPS63" s="69"/>
      <c r="NPT63" s="69"/>
      <c r="NPU63" s="69"/>
      <c r="NPV63" s="69"/>
      <c r="NPW63" s="69"/>
      <c r="NPX63" s="69"/>
      <c r="NPY63" s="69"/>
      <c r="NPZ63" s="69"/>
      <c r="NQA63" s="69"/>
      <c r="NQB63" s="69"/>
      <c r="NQC63" s="69"/>
      <c r="NQD63" s="69"/>
      <c r="NQE63" s="69"/>
      <c r="NQF63" s="69"/>
      <c r="NQG63" s="69"/>
      <c r="NQH63" s="69"/>
      <c r="NQI63" s="69"/>
      <c r="NQJ63" s="69"/>
      <c r="NQK63" s="69"/>
      <c r="NQL63" s="69"/>
      <c r="NQM63" s="69"/>
      <c r="NQN63" s="69"/>
      <c r="NQO63" s="69"/>
      <c r="NQP63" s="69"/>
      <c r="NQQ63" s="69"/>
      <c r="NQR63" s="69"/>
      <c r="NQS63" s="69"/>
      <c r="NQT63" s="69"/>
      <c r="NQU63" s="69"/>
      <c r="NQV63" s="69"/>
      <c r="NQW63" s="69"/>
      <c r="NQX63" s="69"/>
      <c r="NQY63" s="69"/>
      <c r="NQZ63" s="69"/>
      <c r="NRA63" s="69"/>
      <c r="NRB63" s="69"/>
      <c r="NRC63" s="69"/>
      <c r="NRD63" s="69"/>
      <c r="NRE63" s="69"/>
      <c r="NRF63" s="69"/>
      <c r="NRG63" s="69"/>
      <c r="NRH63" s="69"/>
      <c r="NRI63" s="69"/>
      <c r="NRJ63" s="69"/>
      <c r="NRK63" s="69"/>
      <c r="NRL63" s="69"/>
      <c r="NRM63" s="69"/>
      <c r="NRN63" s="69"/>
      <c r="NRO63" s="69"/>
      <c r="NRP63" s="69"/>
      <c r="NRQ63" s="69"/>
      <c r="NRR63" s="69"/>
      <c r="NRS63" s="69"/>
      <c r="NRT63" s="69"/>
      <c r="NRU63" s="69"/>
      <c r="NRV63" s="69"/>
      <c r="NRW63" s="69"/>
      <c r="NRX63" s="69"/>
      <c r="NRY63" s="69"/>
      <c r="NRZ63" s="69"/>
      <c r="NSA63" s="69"/>
      <c r="NSB63" s="69"/>
      <c r="NSC63" s="69"/>
      <c r="NSD63" s="69"/>
      <c r="NSE63" s="69"/>
      <c r="NSF63" s="69"/>
      <c r="NSG63" s="69"/>
      <c r="NSH63" s="69"/>
      <c r="NSI63" s="69"/>
      <c r="NSJ63" s="69"/>
      <c r="NSK63" s="69"/>
      <c r="NSL63" s="69"/>
      <c r="NSM63" s="69"/>
      <c r="NSN63" s="69"/>
      <c r="NSO63" s="69"/>
      <c r="NSP63" s="69"/>
      <c r="NSQ63" s="69"/>
      <c r="NSR63" s="69"/>
      <c r="NSS63" s="69"/>
      <c r="NST63" s="69"/>
      <c r="NSU63" s="69"/>
      <c r="NSV63" s="69"/>
      <c r="NSW63" s="69"/>
      <c r="NSX63" s="69"/>
      <c r="NSY63" s="69"/>
      <c r="NSZ63" s="69"/>
      <c r="NTA63" s="69"/>
      <c r="NTB63" s="69"/>
      <c r="NTC63" s="69"/>
      <c r="NTD63" s="69"/>
      <c r="NTE63" s="69"/>
      <c r="NTF63" s="69"/>
      <c r="NTG63" s="69"/>
      <c r="NTH63" s="69"/>
      <c r="NTI63" s="69"/>
      <c r="NTJ63" s="69"/>
      <c r="NTK63" s="69"/>
      <c r="NTL63" s="69"/>
      <c r="NTM63" s="69"/>
      <c r="NTN63" s="69"/>
      <c r="NTO63" s="69"/>
      <c r="NTP63" s="69"/>
      <c r="NTQ63" s="69"/>
      <c r="NTR63" s="69"/>
      <c r="NTS63" s="69"/>
      <c r="NTT63" s="69"/>
      <c r="NTU63" s="69"/>
      <c r="NTV63" s="69"/>
      <c r="NTW63" s="69"/>
      <c r="NTX63" s="69"/>
      <c r="NTY63" s="69"/>
      <c r="NTZ63" s="69"/>
      <c r="NUA63" s="69"/>
      <c r="NUB63" s="69"/>
      <c r="NUC63" s="69"/>
      <c r="NUD63" s="69"/>
      <c r="NUE63" s="69"/>
      <c r="NUF63" s="69"/>
      <c r="NUG63" s="69"/>
      <c r="NUH63" s="69"/>
      <c r="NUI63" s="69"/>
      <c r="NUJ63" s="69"/>
      <c r="NUK63" s="69"/>
      <c r="NUL63" s="69"/>
      <c r="NUM63" s="69"/>
      <c r="NUN63" s="69"/>
      <c r="NUO63" s="69"/>
      <c r="NUP63" s="69"/>
      <c r="NUQ63" s="69"/>
      <c r="NUR63" s="69"/>
      <c r="NUS63" s="69"/>
      <c r="NUT63" s="69"/>
      <c r="NUU63" s="69"/>
      <c r="NUV63" s="69"/>
      <c r="NUW63" s="69"/>
      <c r="NUX63" s="69"/>
      <c r="NUY63" s="69"/>
      <c r="NUZ63" s="69"/>
      <c r="NVA63" s="69"/>
      <c r="NVB63" s="69"/>
      <c r="NVC63" s="69"/>
      <c r="NVD63" s="69"/>
      <c r="NVE63" s="69"/>
      <c r="NVF63" s="69"/>
      <c r="NVG63" s="69"/>
      <c r="NVH63" s="69"/>
      <c r="NVI63" s="69"/>
      <c r="NVJ63" s="69"/>
      <c r="NVK63" s="69"/>
      <c r="NVL63" s="69"/>
      <c r="NVM63" s="69"/>
      <c r="NVN63" s="69"/>
      <c r="NVO63" s="69"/>
      <c r="NVP63" s="69"/>
      <c r="NVQ63" s="69"/>
      <c r="NVR63" s="69"/>
      <c r="NVS63" s="69"/>
      <c r="NVT63" s="69"/>
      <c r="NVU63" s="69"/>
      <c r="NVV63" s="69"/>
      <c r="NVW63" s="69"/>
      <c r="NVX63" s="69"/>
      <c r="NVY63" s="69"/>
      <c r="NVZ63" s="69"/>
      <c r="NWA63" s="69"/>
      <c r="NWB63" s="69"/>
      <c r="NWC63" s="69"/>
      <c r="NWD63" s="69"/>
      <c r="NWE63" s="69"/>
      <c r="NWF63" s="69"/>
      <c r="NWG63" s="69"/>
      <c r="NWH63" s="69"/>
      <c r="NWI63" s="69"/>
      <c r="NWJ63" s="69"/>
      <c r="NWK63" s="69"/>
      <c r="NWL63" s="69"/>
      <c r="NWM63" s="69"/>
      <c r="NWN63" s="69"/>
      <c r="NWO63" s="69"/>
      <c r="NWP63" s="69"/>
      <c r="NWQ63" s="69"/>
      <c r="NWR63" s="69"/>
      <c r="NWS63" s="69"/>
      <c r="NWT63" s="69"/>
      <c r="NWU63" s="69"/>
      <c r="NWV63" s="69"/>
      <c r="NWW63" s="69"/>
      <c r="NWX63" s="69"/>
      <c r="NWY63" s="69"/>
      <c r="NWZ63" s="69"/>
      <c r="NXA63" s="69"/>
      <c r="NXB63" s="69"/>
      <c r="NXC63" s="69"/>
      <c r="NXD63" s="69"/>
      <c r="NXE63" s="69"/>
      <c r="NXF63" s="69"/>
      <c r="NXG63" s="69"/>
      <c r="NXH63" s="69"/>
      <c r="NXI63" s="69"/>
      <c r="NXJ63" s="69"/>
      <c r="NXK63" s="69"/>
      <c r="NXL63" s="69"/>
      <c r="NXM63" s="69"/>
      <c r="NXN63" s="69"/>
      <c r="NXO63" s="69"/>
      <c r="NXP63" s="69"/>
      <c r="NXQ63" s="69"/>
      <c r="NXR63" s="69"/>
      <c r="NXS63" s="69"/>
      <c r="NXT63" s="69"/>
      <c r="NXU63" s="69"/>
      <c r="NXV63" s="69"/>
      <c r="NXW63" s="69"/>
      <c r="NXX63" s="69"/>
      <c r="NXY63" s="69"/>
      <c r="NXZ63" s="69"/>
      <c r="NYA63" s="69"/>
      <c r="NYB63" s="69"/>
      <c r="NYC63" s="69"/>
      <c r="NYD63" s="69"/>
      <c r="NYE63" s="69"/>
      <c r="NYF63" s="69"/>
      <c r="NYG63" s="69"/>
      <c r="NYH63" s="69"/>
      <c r="NYI63" s="69"/>
      <c r="NYJ63" s="69"/>
      <c r="NYK63" s="69"/>
      <c r="NYL63" s="69"/>
      <c r="NYM63" s="69"/>
      <c r="NYN63" s="69"/>
      <c r="NYO63" s="69"/>
      <c r="NYP63" s="69"/>
      <c r="NYQ63" s="69"/>
      <c r="NYR63" s="69"/>
      <c r="NYS63" s="69"/>
      <c r="NYT63" s="69"/>
      <c r="NYU63" s="69"/>
      <c r="NYV63" s="69"/>
      <c r="NYW63" s="69"/>
      <c r="NYX63" s="69"/>
      <c r="NYY63" s="69"/>
      <c r="NYZ63" s="69"/>
      <c r="NZA63" s="69"/>
      <c r="NZB63" s="69"/>
      <c r="NZC63" s="69"/>
      <c r="NZD63" s="69"/>
      <c r="NZE63" s="69"/>
      <c r="NZF63" s="69"/>
      <c r="NZG63" s="69"/>
      <c r="NZH63" s="69"/>
      <c r="NZI63" s="69"/>
      <c r="NZJ63" s="69"/>
      <c r="NZK63" s="69"/>
      <c r="NZL63" s="69"/>
      <c r="NZM63" s="69"/>
      <c r="NZN63" s="69"/>
      <c r="NZO63" s="69"/>
      <c r="NZP63" s="69"/>
      <c r="NZQ63" s="69"/>
      <c r="NZR63" s="69"/>
      <c r="NZS63" s="69"/>
      <c r="NZT63" s="69"/>
      <c r="NZU63" s="69"/>
      <c r="NZV63" s="69"/>
      <c r="NZW63" s="69"/>
      <c r="NZX63" s="69"/>
      <c r="NZY63" s="69"/>
      <c r="NZZ63" s="69"/>
      <c r="OAA63" s="69"/>
      <c r="OAB63" s="69"/>
      <c r="OAC63" s="69"/>
      <c r="OAD63" s="69"/>
      <c r="OAE63" s="69"/>
      <c r="OAF63" s="69"/>
      <c r="OAG63" s="69"/>
      <c r="OAH63" s="69"/>
      <c r="OAI63" s="69"/>
      <c r="OAJ63" s="69"/>
      <c r="OAK63" s="69"/>
      <c r="OAL63" s="69"/>
      <c r="OAM63" s="69"/>
      <c r="OAN63" s="69"/>
      <c r="OAO63" s="69"/>
      <c r="OAP63" s="69"/>
      <c r="OAQ63" s="69"/>
      <c r="OAR63" s="69"/>
      <c r="OAS63" s="69"/>
      <c r="OAT63" s="69"/>
      <c r="OAU63" s="69"/>
      <c r="OAV63" s="69"/>
      <c r="OAW63" s="69"/>
      <c r="OAX63" s="69"/>
      <c r="OAY63" s="69"/>
      <c r="OAZ63" s="69"/>
      <c r="OBA63" s="69"/>
      <c r="OBB63" s="69"/>
      <c r="OBC63" s="69"/>
      <c r="OBD63" s="69"/>
      <c r="OBE63" s="69"/>
      <c r="OBF63" s="69"/>
      <c r="OBG63" s="69"/>
      <c r="OBH63" s="69"/>
      <c r="OBI63" s="69"/>
      <c r="OBJ63" s="69"/>
      <c r="OBK63" s="69"/>
      <c r="OBL63" s="69"/>
      <c r="OBM63" s="69"/>
      <c r="OBN63" s="69"/>
      <c r="OBO63" s="69"/>
      <c r="OBP63" s="69"/>
      <c r="OBQ63" s="69"/>
      <c r="OBR63" s="69"/>
      <c r="OBS63" s="69"/>
      <c r="OBT63" s="69"/>
      <c r="OBU63" s="69"/>
      <c r="OBV63" s="69"/>
      <c r="OBW63" s="69"/>
      <c r="OBX63" s="69"/>
      <c r="OBY63" s="69"/>
      <c r="OBZ63" s="69"/>
      <c r="OCA63" s="69"/>
      <c r="OCB63" s="69"/>
      <c r="OCC63" s="69"/>
      <c r="OCD63" s="69"/>
      <c r="OCE63" s="69"/>
      <c r="OCF63" s="69"/>
      <c r="OCG63" s="69"/>
      <c r="OCH63" s="69"/>
      <c r="OCI63" s="69"/>
      <c r="OCJ63" s="69"/>
      <c r="OCK63" s="69"/>
      <c r="OCL63" s="69"/>
      <c r="OCM63" s="69"/>
      <c r="OCN63" s="69"/>
      <c r="OCO63" s="69"/>
      <c r="OCP63" s="69"/>
      <c r="OCQ63" s="69"/>
      <c r="OCR63" s="69"/>
      <c r="OCS63" s="69"/>
      <c r="OCT63" s="69"/>
      <c r="OCU63" s="69"/>
      <c r="OCV63" s="69"/>
      <c r="OCW63" s="69"/>
      <c r="OCX63" s="69"/>
      <c r="OCY63" s="69"/>
      <c r="OCZ63" s="69"/>
      <c r="ODA63" s="69"/>
      <c r="ODB63" s="69"/>
      <c r="ODC63" s="69"/>
      <c r="ODD63" s="69"/>
      <c r="ODE63" s="69"/>
      <c r="ODF63" s="69"/>
      <c r="ODG63" s="69"/>
      <c r="ODH63" s="69"/>
      <c r="ODI63" s="69"/>
      <c r="ODJ63" s="69"/>
      <c r="ODK63" s="69"/>
      <c r="ODL63" s="69"/>
      <c r="ODM63" s="69"/>
      <c r="ODN63" s="69"/>
      <c r="ODO63" s="69"/>
      <c r="ODP63" s="69"/>
      <c r="ODQ63" s="69"/>
      <c r="ODR63" s="69"/>
      <c r="ODS63" s="69"/>
      <c r="ODT63" s="69"/>
      <c r="ODU63" s="69"/>
      <c r="ODV63" s="69"/>
      <c r="ODW63" s="69"/>
      <c r="ODX63" s="69"/>
      <c r="ODY63" s="69"/>
      <c r="ODZ63" s="69"/>
      <c r="OEA63" s="69"/>
      <c r="OEB63" s="69"/>
      <c r="OEC63" s="69"/>
      <c r="OED63" s="69"/>
      <c r="OEE63" s="69"/>
      <c r="OEF63" s="69"/>
      <c r="OEG63" s="69"/>
      <c r="OEH63" s="69"/>
      <c r="OEI63" s="69"/>
      <c r="OEJ63" s="69"/>
      <c r="OEK63" s="69"/>
      <c r="OEL63" s="69"/>
      <c r="OEM63" s="69"/>
      <c r="OEN63" s="69"/>
      <c r="OEO63" s="69"/>
      <c r="OEP63" s="69"/>
      <c r="OEQ63" s="69"/>
      <c r="OER63" s="69"/>
      <c r="OES63" s="69"/>
      <c r="OET63" s="69"/>
      <c r="OEU63" s="69"/>
      <c r="OEV63" s="69"/>
      <c r="OEW63" s="69"/>
      <c r="OEX63" s="69"/>
      <c r="OEY63" s="69"/>
      <c r="OEZ63" s="69"/>
      <c r="OFA63" s="69"/>
      <c r="OFB63" s="69"/>
      <c r="OFC63" s="69"/>
      <c r="OFD63" s="69"/>
      <c r="OFE63" s="69"/>
      <c r="OFF63" s="69"/>
      <c r="OFG63" s="69"/>
      <c r="OFH63" s="69"/>
      <c r="OFI63" s="69"/>
      <c r="OFJ63" s="69"/>
      <c r="OFK63" s="69"/>
      <c r="OFL63" s="69"/>
      <c r="OFM63" s="69"/>
      <c r="OFN63" s="69"/>
      <c r="OFO63" s="69"/>
      <c r="OFP63" s="69"/>
      <c r="OFQ63" s="69"/>
      <c r="OFR63" s="69"/>
      <c r="OFS63" s="69"/>
      <c r="OFT63" s="69"/>
      <c r="OFU63" s="69"/>
      <c r="OFV63" s="69"/>
      <c r="OFW63" s="69"/>
      <c r="OFX63" s="69"/>
      <c r="OFY63" s="69"/>
      <c r="OFZ63" s="69"/>
      <c r="OGA63" s="69"/>
      <c r="OGB63" s="69"/>
      <c r="OGC63" s="69"/>
      <c r="OGD63" s="69"/>
      <c r="OGE63" s="69"/>
      <c r="OGF63" s="69"/>
      <c r="OGG63" s="69"/>
      <c r="OGH63" s="69"/>
      <c r="OGI63" s="69"/>
      <c r="OGJ63" s="69"/>
      <c r="OGK63" s="69"/>
      <c r="OGL63" s="69"/>
      <c r="OGM63" s="69"/>
      <c r="OGN63" s="69"/>
      <c r="OGO63" s="69"/>
      <c r="OGP63" s="69"/>
      <c r="OGQ63" s="69"/>
      <c r="OGR63" s="69"/>
      <c r="OGS63" s="69"/>
      <c r="OGT63" s="69"/>
      <c r="OGU63" s="69"/>
      <c r="OGV63" s="69"/>
      <c r="OGW63" s="69"/>
      <c r="OGX63" s="69"/>
      <c r="OGY63" s="69"/>
      <c r="OGZ63" s="69"/>
      <c r="OHA63" s="69"/>
      <c r="OHB63" s="69"/>
      <c r="OHC63" s="69"/>
      <c r="OHD63" s="69"/>
      <c r="OHE63" s="69"/>
      <c r="OHF63" s="69"/>
      <c r="OHG63" s="69"/>
      <c r="OHH63" s="69"/>
      <c r="OHI63" s="69"/>
      <c r="OHJ63" s="69"/>
      <c r="OHK63" s="69"/>
      <c r="OHL63" s="69"/>
      <c r="OHM63" s="69"/>
      <c r="OHN63" s="69"/>
      <c r="OHO63" s="69"/>
      <c r="OHP63" s="69"/>
      <c r="OHQ63" s="69"/>
      <c r="OHR63" s="69"/>
      <c r="OHS63" s="69"/>
      <c r="OHT63" s="69"/>
      <c r="OHU63" s="69"/>
      <c r="OHV63" s="69"/>
      <c r="OHW63" s="69"/>
      <c r="OHX63" s="69"/>
      <c r="OHY63" s="69"/>
      <c r="OHZ63" s="69"/>
      <c r="OIA63" s="69"/>
      <c r="OIB63" s="69"/>
      <c r="OIC63" s="69"/>
      <c r="OID63" s="69"/>
      <c r="OIE63" s="69"/>
      <c r="OIF63" s="69"/>
      <c r="OIG63" s="69"/>
      <c r="OIH63" s="69"/>
      <c r="OII63" s="69"/>
      <c r="OIJ63" s="69"/>
      <c r="OIK63" s="69"/>
      <c r="OIL63" s="69"/>
      <c r="OIM63" s="69"/>
      <c r="OIN63" s="69"/>
      <c r="OIO63" s="69"/>
      <c r="OIP63" s="69"/>
      <c r="OIQ63" s="69"/>
      <c r="OIR63" s="69"/>
      <c r="OIS63" s="69"/>
      <c r="OIT63" s="69"/>
      <c r="OIU63" s="69"/>
      <c r="OIV63" s="69"/>
      <c r="OIW63" s="69"/>
      <c r="OIX63" s="69"/>
      <c r="OIY63" s="69"/>
      <c r="OIZ63" s="69"/>
      <c r="OJA63" s="69"/>
      <c r="OJB63" s="69"/>
      <c r="OJC63" s="69"/>
      <c r="OJD63" s="69"/>
      <c r="OJE63" s="69"/>
      <c r="OJF63" s="69"/>
      <c r="OJG63" s="69"/>
      <c r="OJH63" s="69"/>
      <c r="OJI63" s="69"/>
      <c r="OJJ63" s="69"/>
      <c r="OJK63" s="69"/>
      <c r="OJL63" s="69"/>
      <c r="OJM63" s="69"/>
      <c r="OJN63" s="69"/>
      <c r="OJO63" s="69"/>
      <c r="OJP63" s="69"/>
      <c r="OJQ63" s="69"/>
      <c r="OJR63" s="69"/>
      <c r="OJS63" s="69"/>
      <c r="OJT63" s="69"/>
      <c r="OJU63" s="69"/>
      <c r="OJV63" s="69"/>
      <c r="OJW63" s="69"/>
      <c r="OJX63" s="69"/>
      <c r="OJY63" s="69"/>
      <c r="OJZ63" s="69"/>
      <c r="OKA63" s="69"/>
      <c r="OKB63" s="69"/>
      <c r="OKC63" s="69"/>
      <c r="OKD63" s="69"/>
      <c r="OKE63" s="69"/>
      <c r="OKF63" s="69"/>
      <c r="OKG63" s="69"/>
      <c r="OKH63" s="69"/>
      <c r="OKI63" s="69"/>
      <c r="OKJ63" s="69"/>
      <c r="OKK63" s="69"/>
      <c r="OKL63" s="69"/>
      <c r="OKM63" s="69"/>
      <c r="OKN63" s="69"/>
      <c r="OKO63" s="69"/>
      <c r="OKP63" s="69"/>
      <c r="OKQ63" s="69"/>
      <c r="OKR63" s="69"/>
      <c r="OKS63" s="69"/>
      <c r="OKT63" s="69"/>
      <c r="OKU63" s="69"/>
      <c r="OKV63" s="69"/>
      <c r="OKW63" s="69"/>
      <c r="OKX63" s="69"/>
      <c r="OKY63" s="69"/>
      <c r="OKZ63" s="69"/>
      <c r="OLA63" s="69"/>
      <c r="OLB63" s="69"/>
      <c r="OLC63" s="69"/>
      <c r="OLD63" s="69"/>
      <c r="OLE63" s="69"/>
      <c r="OLF63" s="69"/>
      <c r="OLG63" s="69"/>
      <c r="OLH63" s="69"/>
      <c r="OLI63" s="69"/>
      <c r="OLJ63" s="69"/>
      <c r="OLK63" s="69"/>
      <c r="OLL63" s="69"/>
      <c r="OLM63" s="69"/>
      <c r="OLN63" s="69"/>
      <c r="OLO63" s="69"/>
      <c r="OLP63" s="69"/>
      <c r="OLQ63" s="69"/>
      <c r="OLR63" s="69"/>
      <c r="OLS63" s="69"/>
      <c r="OLT63" s="69"/>
      <c r="OLU63" s="69"/>
      <c r="OLV63" s="69"/>
      <c r="OLW63" s="69"/>
      <c r="OLX63" s="69"/>
      <c r="OLY63" s="69"/>
      <c r="OLZ63" s="69"/>
      <c r="OMA63" s="69"/>
      <c r="OMB63" s="69"/>
      <c r="OMC63" s="69"/>
      <c r="OMD63" s="69"/>
      <c r="OME63" s="69"/>
      <c r="OMF63" s="69"/>
      <c r="OMG63" s="69"/>
      <c r="OMH63" s="69"/>
      <c r="OMI63" s="69"/>
      <c r="OMJ63" s="69"/>
      <c r="OMK63" s="69"/>
      <c r="OML63" s="69"/>
      <c r="OMM63" s="69"/>
      <c r="OMN63" s="69"/>
      <c r="OMO63" s="69"/>
      <c r="OMP63" s="69"/>
      <c r="OMQ63" s="69"/>
      <c r="OMR63" s="69"/>
      <c r="OMS63" s="69"/>
      <c r="OMT63" s="69"/>
      <c r="OMU63" s="69"/>
      <c r="OMV63" s="69"/>
      <c r="OMW63" s="69"/>
      <c r="OMX63" s="69"/>
      <c r="OMY63" s="69"/>
      <c r="OMZ63" s="69"/>
      <c r="ONA63" s="69"/>
      <c r="ONB63" s="69"/>
      <c r="ONC63" s="69"/>
      <c r="OND63" s="69"/>
      <c r="ONE63" s="69"/>
      <c r="ONF63" s="69"/>
      <c r="ONG63" s="69"/>
      <c r="ONH63" s="69"/>
      <c r="ONI63" s="69"/>
      <c r="ONJ63" s="69"/>
      <c r="ONK63" s="69"/>
      <c r="ONL63" s="69"/>
      <c r="ONM63" s="69"/>
      <c r="ONN63" s="69"/>
      <c r="ONO63" s="69"/>
      <c r="ONP63" s="69"/>
      <c r="ONQ63" s="69"/>
      <c r="ONR63" s="69"/>
      <c r="ONS63" s="69"/>
      <c r="ONT63" s="69"/>
      <c r="ONU63" s="69"/>
      <c r="ONV63" s="69"/>
      <c r="ONW63" s="69"/>
      <c r="ONX63" s="69"/>
      <c r="ONY63" s="69"/>
      <c r="ONZ63" s="69"/>
      <c r="OOA63" s="69"/>
      <c r="OOB63" s="69"/>
      <c r="OOC63" s="69"/>
      <c r="OOD63" s="69"/>
      <c r="OOE63" s="69"/>
      <c r="OOF63" s="69"/>
      <c r="OOG63" s="69"/>
      <c r="OOH63" s="69"/>
      <c r="OOI63" s="69"/>
      <c r="OOJ63" s="69"/>
      <c r="OOK63" s="69"/>
      <c r="OOL63" s="69"/>
      <c r="OOM63" s="69"/>
      <c r="OON63" s="69"/>
      <c r="OOO63" s="69"/>
      <c r="OOP63" s="69"/>
      <c r="OOQ63" s="69"/>
      <c r="OOR63" s="69"/>
      <c r="OOS63" s="69"/>
      <c r="OOT63" s="69"/>
      <c r="OOU63" s="69"/>
      <c r="OOV63" s="69"/>
      <c r="OOW63" s="69"/>
      <c r="OOX63" s="69"/>
      <c r="OOY63" s="69"/>
      <c r="OOZ63" s="69"/>
      <c r="OPA63" s="69"/>
      <c r="OPB63" s="69"/>
      <c r="OPC63" s="69"/>
      <c r="OPD63" s="69"/>
      <c r="OPE63" s="69"/>
      <c r="OPF63" s="69"/>
      <c r="OPG63" s="69"/>
      <c r="OPH63" s="69"/>
      <c r="OPI63" s="69"/>
      <c r="OPJ63" s="69"/>
      <c r="OPK63" s="69"/>
      <c r="OPL63" s="69"/>
      <c r="OPM63" s="69"/>
      <c r="OPN63" s="69"/>
      <c r="OPO63" s="69"/>
      <c r="OPP63" s="69"/>
      <c r="OPQ63" s="69"/>
      <c r="OPR63" s="69"/>
      <c r="OPS63" s="69"/>
      <c r="OPT63" s="69"/>
      <c r="OPU63" s="69"/>
      <c r="OPV63" s="69"/>
      <c r="OPW63" s="69"/>
      <c r="OPX63" s="69"/>
      <c r="OPY63" s="69"/>
      <c r="OPZ63" s="69"/>
      <c r="OQA63" s="69"/>
      <c r="OQB63" s="69"/>
      <c r="OQC63" s="69"/>
      <c r="OQD63" s="69"/>
      <c r="OQE63" s="69"/>
      <c r="OQF63" s="69"/>
      <c r="OQG63" s="69"/>
      <c r="OQH63" s="69"/>
      <c r="OQI63" s="69"/>
      <c r="OQJ63" s="69"/>
      <c r="OQK63" s="69"/>
      <c r="OQL63" s="69"/>
      <c r="OQM63" s="69"/>
      <c r="OQN63" s="69"/>
      <c r="OQO63" s="69"/>
      <c r="OQP63" s="69"/>
      <c r="OQQ63" s="69"/>
      <c r="OQR63" s="69"/>
      <c r="OQS63" s="69"/>
      <c r="OQT63" s="69"/>
      <c r="OQU63" s="69"/>
      <c r="OQV63" s="69"/>
      <c r="OQW63" s="69"/>
      <c r="OQX63" s="69"/>
      <c r="OQY63" s="69"/>
      <c r="OQZ63" s="69"/>
      <c r="ORA63" s="69"/>
      <c r="ORB63" s="69"/>
      <c r="ORC63" s="69"/>
      <c r="ORD63" s="69"/>
      <c r="ORE63" s="69"/>
      <c r="ORF63" s="69"/>
      <c r="ORG63" s="69"/>
      <c r="ORH63" s="69"/>
      <c r="ORI63" s="69"/>
      <c r="ORJ63" s="69"/>
      <c r="ORK63" s="69"/>
      <c r="ORL63" s="69"/>
      <c r="ORM63" s="69"/>
      <c r="ORN63" s="69"/>
      <c r="ORO63" s="69"/>
      <c r="ORP63" s="69"/>
      <c r="ORQ63" s="69"/>
      <c r="ORR63" s="69"/>
      <c r="ORS63" s="69"/>
      <c r="ORT63" s="69"/>
      <c r="ORU63" s="69"/>
      <c r="ORV63" s="69"/>
      <c r="ORW63" s="69"/>
      <c r="ORX63" s="69"/>
      <c r="ORY63" s="69"/>
      <c r="ORZ63" s="69"/>
      <c r="OSA63" s="69"/>
      <c r="OSB63" s="69"/>
      <c r="OSC63" s="69"/>
      <c r="OSD63" s="69"/>
      <c r="OSE63" s="69"/>
      <c r="OSF63" s="69"/>
      <c r="OSG63" s="69"/>
      <c r="OSH63" s="69"/>
      <c r="OSI63" s="69"/>
      <c r="OSJ63" s="69"/>
      <c r="OSK63" s="69"/>
      <c r="OSL63" s="69"/>
      <c r="OSM63" s="69"/>
      <c r="OSN63" s="69"/>
      <c r="OSO63" s="69"/>
      <c r="OSP63" s="69"/>
      <c r="OSQ63" s="69"/>
      <c r="OSR63" s="69"/>
      <c r="OSS63" s="69"/>
      <c r="OST63" s="69"/>
      <c r="OSU63" s="69"/>
      <c r="OSV63" s="69"/>
      <c r="OSW63" s="69"/>
      <c r="OSX63" s="69"/>
      <c r="OSY63" s="69"/>
      <c r="OSZ63" s="69"/>
      <c r="OTA63" s="69"/>
      <c r="OTB63" s="69"/>
      <c r="OTC63" s="69"/>
      <c r="OTD63" s="69"/>
      <c r="OTE63" s="69"/>
      <c r="OTF63" s="69"/>
      <c r="OTG63" s="69"/>
      <c r="OTH63" s="69"/>
      <c r="OTI63" s="69"/>
      <c r="OTJ63" s="69"/>
      <c r="OTK63" s="69"/>
      <c r="OTL63" s="69"/>
      <c r="OTM63" s="69"/>
      <c r="OTN63" s="69"/>
      <c r="OTO63" s="69"/>
      <c r="OTP63" s="69"/>
      <c r="OTQ63" s="69"/>
      <c r="OTR63" s="69"/>
      <c r="OTS63" s="69"/>
      <c r="OTT63" s="69"/>
      <c r="OTU63" s="69"/>
      <c r="OTV63" s="69"/>
      <c r="OTW63" s="69"/>
      <c r="OTX63" s="69"/>
      <c r="OTY63" s="69"/>
      <c r="OTZ63" s="69"/>
      <c r="OUA63" s="69"/>
      <c r="OUB63" s="69"/>
      <c r="OUC63" s="69"/>
      <c r="OUD63" s="69"/>
      <c r="OUE63" s="69"/>
      <c r="OUF63" s="69"/>
      <c r="OUG63" s="69"/>
      <c r="OUH63" s="69"/>
      <c r="OUI63" s="69"/>
      <c r="OUJ63" s="69"/>
      <c r="OUK63" s="69"/>
      <c r="OUL63" s="69"/>
      <c r="OUM63" s="69"/>
      <c r="OUN63" s="69"/>
      <c r="OUO63" s="69"/>
      <c r="OUP63" s="69"/>
      <c r="OUQ63" s="69"/>
      <c r="OUR63" s="69"/>
      <c r="OUS63" s="69"/>
      <c r="OUT63" s="69"/>
      <c r="OUU63" s="69"/>
      <c r="OUV63" s="69"/>
      <c r="OUW63" s="69"/>
      <c r="OUX63" s="69"/>
      <c r="OUY63" s="69"/>
      <c r="OUZ63" s="69"/>
      <c r="OVA63" s="69"/>
      <c r="OVB63" s="69"/>
      <c r="OVC63" s="69"/>
      <c r="OVD63" s="69"/>
      <c r="OVE63" s="69"/>
      <c r="OVF63" s="69"/>
      <c r="OVG63" s="69"/>
      <c r="OVH63" s="69"/>
      <c r="OVI63" s="69"/>
      <c r="OVJ63" s="69"/>
      <c r="OVK63" s="69"/>
      <c r="OVL63" s="69"/>
      <c r="OVM63" s="69"/>
      <c r="OVN63" s="69"/>
      <c r="OVO63" s="69"/>
      <c r="OVP63" s="69"/>
      <c r="OVQ63" s="69"/>
      <c r="OVR63" s="69"/>
      <c r="OVS63" s="69"/>
      <c r="OVT63" s="69"/>
      <c r="OVU63" s="69"/>
      <c r="OVV63" s="69"/>
      <c r="OVW63" s="69"/>
      <c r="OVX63" s="69"/>
      <c r="OVY63" s="69"/>
      <c r="OVZ63" s="69"/>
      <c r="OWA63" s="69"/>
      <c r="OWB63" s="69"/>
      <c r="OWC63" s="69"/>
      <c r="OWD63" s="69"/>
      <c r="OWE63" s="69"/>
      <c r="OWF63" s="69"/>
      <c r="OWG63" s="69"/>
      <c r="OWH63" s="69"/>
      <c r="OWI63" s="69"/>
      <c r="OWJ63" s="69"/>
      <c r="OWK63" s="69"/>
      <c r="OWL63" s="69"/>
      <c r="OWM63" s="69"/>
      <c r="OWN63" s="69"/>
      <c r="OWO63" s="69"/>
      <c r="OWP63" s="69"/>
      <c r="OWQ63" s="69"/>
      <c r="OWR63" s="69"/>
      <c r="OWS63" s="69"/>
      <c r="OWT63" s="69"/>
      <c r="OWU63" s="69"/>
      <c r="OWV63" s="69"/>
      <c r="OWW63" s="69"/>
      <c r="OWX63" s="69"/>
      <c r="OWY63" s="69"/>
      <c r="OWZ63" s="69"/>
      <c r="OXA63" s="69"/>
      <c r="OXB63" s="69"/>
      <c r="OXC63" s="69"/>
      <c r="OXD63" s="69"/>
      <c r="OXE63" s="69"/>
      <c r="OXF63" s="69"/>
      <c r="OXG63" s="69"/>
      <c r="OXH63" s="69"/>
      <c r="OXI63" s="69"/>
      <c r="OXJ63" s="69"/>
      <c r="OXK63" s="69"/>
      <c r="OXL63" s="69"/>
      <c r="OXM63" s="69"/>
      <c r="OXN63" s="69"/>
      <c r="OXO63" s="69"/>
      <c r="OXP63" s="69"/>
      <c r="OXQ63" s="69"/>
      <c r="OXR63" s="69"/>
      <c r="OXS63" s="69"/>
      <c r="OXT63" s="69"/>
      <c r="OXU63" s="69"/>
      <c r="OXV63" s="69"/>
      <c r="OXW63" s="69"/>
      <c r="OXX63" s="69"/>
      <c r="OXY63" s="69"/>
      <c r="OXZ63" s="69"/>
      <c r="OYA63" s="69"/>
      <c r="OYB63" s="69"/>
      <c r="OYC63" s="69"/>
      <c r="OYD63" s="69"/>
      <c r="OYE63" s="69"/>
      <c r="OYF63" s="69"/>
      <c r="OYG63" s="69"/>
      <c r="OYH63" s="69"/>
      <c r="OYI63" s="69"/>
      <c r="OYJ63" s="69"/>
      <c r="OYK63" s="69"/>
      <c r="OYL63" s="69"/>
      <c r="OYM63" s="69"/>
      <c r="OYN63" s="69"/>
      <c r="OYO63" s="69"/>
      <c r="OYP63" s="69"/>
      <c r="OYQ63" s="69"/>
      <c r="OYR63" s="69"/>
      <c r="OYS63" s="69"/>
      <c r="OYT63" s="69"/>
      <c r="OYU63" s="69"/>
      <c r="OYV63" s="69"/>
      <c r="OYW63" s="69"/>
      <c r="OYX63" s="69"/>
      <c r="OYY63" s="69"/>
      <c r="OYZ63" s="69"/>
      <c r="OZA63" s="69"/>
      <c r="OZB63" s="69"/>
      <c r="OZC63" s="69"/>
      <c r="OZD63" s="69"/>
      <c r="OZE63" s="69"/>
      <c r="OZF63" s="69"/>
      <c r="OZG63" s="69"/>
      <c r="OZH63" s="69"/>
      <c r="OZI63" s="69"/>
      <c r="OZJ63" s="69"/>
      <c r="OZK63" s="69"/>
      <c r="OZL63" s="69"/>
      <c r="OZM63" s="69"/>
      <c r="OZN63" s="69"/>
      <c r="OZO63" s="69"/>
      <c r="OZP63" s="69"/>
      <c r="OZQ63" s="69"/>
      <c r="OZR63" s="69"/>
      <c r="OZS63" s="69"/>
      <c r="OZT63" s="69"/>
      <c r="OZU63" s="69"/>
      <c r="OZV63" s="69"/>
      <c r="OZW63" s="69"/>
      <c r="OZX63" s="69"/>
      <c r="OZY63" s="69"/>
      <c r="OZZ63" s="69"/>
      <c r="PAA63" s="69"/>
      <c r="PAB63" s="69"/>
      <c r="PAC63" s="69"/>
      <c r="PAD63" s="69"/>
      <c r="PAE63" s="69"/>
      <c r="PAF63" s="69"/>
      <c r="PAG63" s="69"/>
      <c r="PAH63" s="69"/>
      <c r="PAI63" s="69"/>
      <c r="PAJ63" s="69"/>
      <c r="PAK63" s="69"/>
      <c r="PAL63" s="69"/>
      <c r="PAM63" s="69"/>
      <c r="PAN63" s="69"/>
      <c r="PAO63" s="69"/>
      <c r="PAP63" s="69"/>
      <c r="PAQ63" s="69"/>
      <c r="PAR63" s="69"/>
      <c r="PAS63" s="69"/>
      <c r="PAT63" s="69"/>
      <c r="PAU63" s="69"/>
      <c r="PAV63" s="69"/>
      <c r="PAW63" s="69"/>
      <c r="PAX63" s="69"/>
      <c r="PAY63" s="69"/>
      <c r="PAZ63" s="69"/>
      <c r="PBA63" s="69"/>
      <c r="PBB63" s="69"/>
      <c r="PBC63" s="69"/>
      <c r="PBD63" s="69"/>
      <c r="PBE63" s="69"/>
      <c r="PBF63" s="69"/>
      <c r="PBG63" s="69"/>
      <c r="PBH63" s="69"/>
      <c r="PBI63" s="69"/>
      <c r="PBJ63" s="69"/>
      <c r="PBK63" s="69"/>
      <c r="PBL63" s="69"/>
      <c r="PBM63" s="69"/>
      <c r="PBN63" s="69"/>
      <c r="PBO63" s="69"/>
      <c r="PBP63" s="69"/>
      <c r="PBQ63" s="69"/>
      <c r="PBR63" s="69"/>
      <c r="PBS63" s="69"/>
      <c r="PBT63" s="69"/>
      <c r="PBU63" s="69"/>
      <c r="PBV63" s="69"/>
      <c r="PBW63" s="69"/>
      <c r="PBX63" s="69"/>
      <c r="PBY63" s="69"/>
      <c r="PBZ63" s="69"/>
      <c r="PCA63" s="69"/>
      <c r="PCB63" s="69"/>
      <c r="PCC63" s="69"/>
      <c r="PCD63" s="69"/>
      <c r="PCE63" s="69"/>
      <c r="PCF63" s="69"/>
      <c r="PCG63" s="69"/>
      <c r="PCH63" s="69"/>
      <c r="PCI63" s="69"/>
      <c r="PCJ63" s="69"/>
      <c r="PCK63" s="69"/>
      <c r="PCL63" s="69"/>
      <c r="PCM63" s="69"/>
      <c r="PCN63" s="69"/>
      <c r="PCO63" s="69"/>
      <c r="PCP63" s="69"/>
      <c r="PCQ63" s="69"/>
      <c r="PCR63" s="69"/>
      <c r="PCS63" s="69"/>
      <c r="PCT63" s="69"/>
      <c r="PCU63" s="69"/>
      <c r="PCV63" s="69"/>
      <c r="PCW63" s="69"/>
      <c r="PCX63" s="69"/>
      <c r="PCY63" s="69"/>
      <c r="PCZ63" s="69"/>
      <c r="PDA63" s="69"/>
      <c r="PDB63" s="69"/>
      <c r="PDC63" s="69"/>
      <c r="PDD63" s="69"/>
      <c r="PDE63" s="69"/>
      <c r="PDF63" s="69"/>
      <c r="PDG63" s="69"/>
      <c r="PDH63" s="69"/>
      <c r="PDI63" s="69"/>
      <c r="PDJ63" s="69"/>
      <c r="PDK63" s="69"/>
      <c r="PDL63" s="69"/>
      <c r="PDM63" s="69"/>
      <c r="PDN63" s="69"/>
      <c r="PDO63" s="69"/>
      <c r="PDP63" s="69"/>
      <c r="PDQ63" s="69"/>
      <c r="PDR63" s="69"/>
      <c r="PDS63" s="69"/>
      <c r="PDT63" s="69"/>
      <c r="PDU63" s="69"/>
      <c r="PDV63" s="69"/>
      <c r="PDW63" s="69"/>
      <c r="PDX63" s="69"/>
      <c r="PDY63" s="69"/>
      <c r="PDZ63" s="69"/>
      <c r="PEA63" s="69"/>
      <c r="PEB63" s="69"/>
      <c r="PEC63" s="69"/>
      <c r="PED63" s="69"/>
      <c r="PEE63" s="69"/>
      <c r="PEF63" s="69"/>
      <c r="PEG63" s="69"/>
      <c r="PEH63" s="69"/>
      <c r="PEI63" s="69"/>
      <c r="PEJ63" s="69"/>
      <c r="PEK63" s="69"/>
      <c r="PEL63" s="69"/>
      <c r="PEM63" s="69"/>
      <c r="PEN63" s="69"/>
      <c r="PEO63" s="69"/>
      <c r="PEP63" s="69"/>
      <c r="PEQ63" s="69"/>
      <c r="PER63" s="69"/>
      <c r="PES63" s="69"/>
      <c r="PET63" s="69"/>
      <c r="PEU63" s="69"/>
      <c r="PEV63" s="69"/>
      <c r="PEW63" s="69"/>
      <c r="PEX63" s="69"/>
      <c r="PEY63" s="69"/>
      <c r="PEZ63" s="69"/>
      <c r="PFA63" s="69"/>
      <c r="PFB63" s="69"/>
      <c r="PFC63" s="69"/>
      <c r="PFD63" s="69"/>
      <c r="PFE63" s="69"/>
      <c r="PFF63" s="69"/>
      <c r="PFG63" s="69"/>
      <c r="PFH63" s="69"/>
      <c r="PFI63" s="69"/>
      <c r="PFJ63" s="69"/>
      <c r="PFK63" s="69"/>
      <c r="PFL63" s="69"/>
      <c r="PFM63" s="69"/>
      <c r="PFN63" s="69"/>
      <c r="PFO63" s="69"/>
      <c r="PFP63" s="69"/>
      <c r="PFQ63" s="69"/>
      <c r="PFR63" s="69"/>
      <c r="PFS63" s="69"/>
      <c r="PFT63" s="69"/>
      <c r="PFU63" s="69"/>
      <c r="PFV63" s="69"/>
      <c r="PFW63" s="69"/>
      <c r="PFX63" s="69"/>
      <c r="PFY63" s="69"/>
      <c r="PFZ63" s="69"/>
      <c r="PGA63" s="69"/>
      <c r="PGB63" s="69"/>
      <c r="PGC63" s="69"/>
      <c r="PGD63" s="69"/>
      <c r="PGE63" s="69"/>
      <c r="PGF63" s="69"/>
      <c r="PGG63" s="69"/>
      <c r="PGH63" s="69"/>
      <c r="PGI63" s="69"/>
      <c r="PGJ63" s="69"/>
      <c r="PGK63" s="69"/>
      <c r="PGL63" s="69"/>
      <c r="PGM63" s="69"/>
      <c r="PGN63" s="69"/>
      <c r="PGO63" s="69"/>
      <c r="PGP63" s="69"/>
      <c r="PGQ63" s="69"/>
      <c r="PGR63" s="69"/>
      <c r="PGS63" s="69"/>
      <c r="PGT63" s="69"/>
      <c r="PGU63" s="69"/>
      <c r="PGV63" s="69"/>
      <c r="PGW63" s="69"/>
      <c r="PGX63" s="69"/>
      <c r="PGY63" s="69"/>
      <c r="PGZ63" s="69"/>
      <c r="PHA63" s="69"/>
      <c r="PHB63" s="69"/>
      <c r="PHC63" s="69"/>
      <c r="PHD63" s="69"/>
      <c r="PHE63" s="69"/>
      <c r="PHF63" s="69"/>
      <c r="PHG63" s="69"/>
      <c r="PHH63" s="69"/>
      <c r="PHI63" s="69"/>
      <c r="PHJ63" s="69"/>
      <c r="PHK63" s="69"/>
      <c r="PHL63" s="69"/>
      <c r="PHM63" s="69"/>
      <c r="PHN63" s="69"/>
      <c r="PHO63" s="69"/>
      <c r="PHP63" s="69"/>
      <c r="PHQ63" s="69"/>
      <c r="PHR63" s="69"/>
      <c r="PHS63" s="69"/>
      <c r="PHT63" s="69"/>
      <c r="PHU63" s="69"/>
      <c r="PHV63" s="69"/>
      <c r="PHW63" s="69"/>
      <c r="PHX63" s="69"/>
      <c r="PHY63" s="69"/>
      <c r="PHZ63" s="69"/>
      <c r="PIA63" s="69"/>
      <c r="PIB63" s="69"/>
      <c r="PIC63" s="69"/>
      <c r="PID63" s="69"/>
      <c r="PIE63" s="69"/>
      <c r="PIF63" s="69"/>
      <c r="PIG63" s="69"/>
      <c r="PIH63" s="69"/>
      <c r="PII63" s="69"/>
      <c r="PIJ63" s="69"/>
      <c r="PIK63" s="69"/>
      <c r="PIL63" s="69"/>
      <c r="PIM63" s="69"/>
      <c r="PIN63" s="69"/>
      <c r="PIO63" s="69"/>
      <c r="PIP63" s="69"/>
      <c r="PIQ63" s="69"/>
      <c r="PIR63" s="69"/>
      <c r="PIS63" s="69"/>
      <c r="PIT63" s="69"/>
      <c r="PIU63" s="69"/>
      <c r="PIV63" s="69"/>
      <c r="PIW63" s="69"/>
      <c r="PIX63" s="69"/>
      <c r="PIY63" s="69"/>
      <c r="PIZ63" s="69"/>
      <c r="PJA63" s="69"/>
      <c r="PJB63" s="69"/>
      <c r="PJC63" s="69"/>
      <c r="PJD63" s="69"/>
      <c r="PJE63" s="69"/>
      <c r="PJF63" s="69"/>
      <c r="PJG63" s="69"/>
      <c r="PJH63" s="69"/>
      <c r="PJI63" s="69"/>
      <c r="PJJ63" s="69"/>
      <c r="PJK63" s="69"/>
      <c r="PJL63" s="69"/>
      <c r="PJM63" s="69"/>
      <c r="PJN63" s="69"/>
      <c r="PJO63" s="69"/>
      <c r="PJP63" s="69"/>
      <c r="PJQ63" s="69"/>
      <c r="PJR63" s="69"/>
      <c r="PJS63" s="69"/>
      <c r="PJT63" s="69"/>
      <c r="PJU63" s="69"/>
      <c r="PJV63" s="69"/>
      <c r="PJW63" s="69"/>
      <c r="PJX63" s="69"/>
      <c r="PJY63" s="69"/>
      <c r="PJZ63" s="69"/>
      <c r="PKA63" s="69"/>
      <c r="PKB63" s="69"/>
      <c r="PKC63" s="69"/>
      <c r="PKD63" s="69"/>
      <c r="PKE63" s="69"/>
      <c r="PKF63" s="69"/>
      <c r="PKG63" s="69"/>
      <c r="PKH63" s="69"/>
      <c r="PKI63" s="69"/>
      <c r="PKJ63" s="69"/>
      <c r="PKK63" s="69"/>
      <c r="PKL63" s="69"/>
      <c r="PKM63" s="69"/>
      <c r="PKN63" s="69"/>
      <c r="PKO63" s="69"/>
      <c r="PKP63" s="69"/>
      <c r="PKQ63" s="69"/>
      <c r="PKR63" s="69"/>
      <c r="PKS63" s="69"/>
      <c r="PKT63" s="69"/>
      <c r="PKU63" s="69"/>
      <c r="PKV63" s="69"/>
      <c r="PKW63" s="69"/>
      <c r="PKX63" s="69"/>
      <c r="PKY63" s="69"/>
      <c r="PKZ63" s="69"/>
      <c r="PLA63" s="69"/>
      <c r="PLB63" s="69"/>
      <c r="PLC63" s="69"/>
      <c r="PLD63" s="69"/>
      <c r="PLE63" s="69"/>
      <c r="PLF63" s="69"/>
      <c r="PLG63" s="69"/>
      <c r="PLH63" s="69"/>
      <c r="PLI63" s="69"/>
      <c r="PLJ63" s="69"/>
      <c r="PLK63" s="69"/>
      <c r="PLL63" s="69"/>
      <c r="PLM63" s="69"/>
      <c r="PLN63" s="69"/>
      <c r="PLO63" s="69"/>
      <c r="PLP63" s="69"/>
      <c r="PLQ63" s="69"/>
      <c r="PLR63" s="69"/>
      <c r="PLS63" s="69"/>
      <c r="PLT63" s="69"/>
      <c r="PLU63" s="69"/>
      <c r="PLV63" s="69"/>
      <c r="PLW63" s="69"/>
      <c r="PLX63" s="69"/>
      <c r="PLY63" s="69"/>
      <c r="PLZ63" s="69"/>
      <c r="PMA63" s="69"/>
      <c r="PMB63" s="69"/>
      <c r="PMC63" s="69"/>
      <c r="PMD63" s="69"/>
      <c r="PME63" s="69"/>
      <c r="PMF63" s="69"/>
      <c r="PMG63" s="69"/>
      <c r="PMH63" s="69"/>
      <c r="PMI63" s="69"/>
      <c r="PMJ63" s="69"/>
      <c r="PMK63" s="69"/>
      <c r="PML63" s="69"/>
      <c r="PMM63" s="69"/>
      <c r="PMN63" s="69"/>
      <c r="PMO63" s="69"/>
      <c r="PMP63" s="69"/>
      <c r="PMQ63" s="69"/>
      <c r="PMR63" s="69"/>
      <c r="PMS63" s="69"/>
      <c r="PMT63" s="69"/>
      <c r="PMU63" s="69"/>
      <c r="PMV63" s="69"/>
      <c r="PMW63" s="69"/>
      <c r="PMX63" s="69"/>
      <c r="PMY63" s="69"/>
      <c r="PMZ63" s="69"/>
      <c r="PNA63" s="69"/>
      <c r="PNB63" s="69"/>
      <c r="PNC63" s="69"/>
      <c r="PND63" s="69"/>
      <c r="PNE63" s="69"/>
      <c r="PNF63" s="69"/>
      <c r="PNG63" s="69"/>
      <c r="PNH63" s="69"/>
      <c r="PNI63" s="69"/>
      <c r="PNJ63" s="69"/>
      <c r="PNK63" s="69"/>
      <c r="PNL63" s="69"/>
      <c r="PNM63" s="69"/>
      <c r="PNN63" s="69"/>
      <c r="PNO63" s="69"/>
      <c r="PNP63" s="69"/>
      <c r="PNQ63" s="69"/>
      <c r="PNR63" s="69"/>
      <c r="PNS63" s="69"/>
      <c r="PNT63" s="69"/>
      <c r="PNU63" s="69"/>
      <c r="PNV63" s="69"/>
      <c r="PNW63" s="69"/>
      <c r="PNX63" s="69"/>
      <c r="PNY63" s="69"/>
      <c r="PNZ63" s="69"/>
      <c r="POA63" s="69"/>
      <c r="POB63" s="69"/>
      <c r="POC63" s="69"/>
      <c r="POD63" s="69"/>
      <c r="POE63" s="69"/>
      <c r="POF63" s="69"/>
      <c r="POG63" s="69"/>
      <c r="POH63" s="69"/>
      <c r="POI63" s="69"/>
      <c r="POJ63" s="69"/>
      <c r="POK63" s="69"/>
      <c r="POL63" s="69"/>
      <c r="POM63" s="69"/>
      <c r="PON63" s="69"/>
      <c r="POO63" s="69"/>
      <c r="POP63" s="69"/>
      <c r="POQ63" s="69"/>
      <c r="POR63" s="69"/>
      <c r="POS63" s="69"/>
      <c r="POT63" s="69"/>
      <c r="POU63" s="69"/>
      <c r="POV63" s="69"/>
      <c r="POW63" s="69"/>
      <c r="POX63" s="69"/>
      <c r="POY63" s="69"/>
      <c r="POZ63" s="69"/>
      <c r="PPA63" s="69"/>
      <c r="PPB63" s="69"/>
      <c r="PPC63" s="69"/>
      <c r="PPD63" s="69"/>
      <c r="PPE63" s="69"/>
      <c r="PPF63" s="69"/>
      <c r="PPG63" s="69"/>
      <c r="PPH63" s="69"/>
      <c r="PPI63" s="69"/>
      <c r="PPJ63" s="69"/>
      <c r="PPK63" s="69"/>
      <c r="PPL63" s="69"/>
      <c r="PPM63" s="69"/>
      <c r="PPN63" s="69"/>
      <c r="PPO63" s="69"/>
      <c r="PPP63" s="69"/>
      <c r="PPQ63" s="69"/>
      <c r="PPR63" s="69"/>
      <c r="PPS63" s="69"/>
      <c r="PPT63" s="69"/>
      <c r="PPU63" s="69"/>
      <c r="PPV63" s="69"/>
      <c r="PPW63" s="69"/>
      <c r="PPX63" s="69"/>
      <c r="PPY63" s="69"/>
      <c r="PPZ63" s="69"/>
      <c r="PQA63" s="69"/>
      <c r="PQB63" s="69"/>
      <c r="PQC63" s="69"/>
      <c r="PQD63" s="69"/>
      <c r="PQE63" s="69"/>
      <c r="PQF63" s="69"/>
      <c r="PQG63" s="69"/>
      <c r="PQH63" s="69"/>
      <c r="PQI63" s="69"/>
      <c r="PQJ63" s="69"/>
      <c r="PQK63" s="69"/>
      <c r="PQL63" s="69"/>
      <c r="PQM63" s="69"/>
      <c r="PQN63" s="69"/>
      <c r="PQO63" s="69"/>
      <c r="PQP63" s="69"/>
      <c r="PQQ63" s="69"/>
      <c r="PQR63" s="69"/>
      <c r="PQS63" s="69"/>
      <c r="PQT63" s="69"/>
      <c r="PQU63" s="69"/>
      <c r="PQV63" s="69"/>
      <c r="PQW63" s="69"/>
      <c r="PQX63" s="69"/>
      <c r="PQY63" s="69"/>
      <c r="PQZ63" s="69"/>
      <c r="PRA63" s="69"/>
      <c r="PRB63" s="69"/>
      <c r="PRC63" s="69"/>
      <c r="PRD63" s="69"/>
      <c r="PRE63" s="69"/>
      <c r="PRF63" s="69"/>
      <c r="PRG63" s="69"/>
      <c r="PRH63" s="69"/>
      <c r="PRI63" s="69"/>
      <c r="PRJ63" s="69"/>
      <c r="PRK63" s="69"/>
      <c r="PRL63" s="69"/>
      <c r="PRM63" s="69"/>
      <c r="PRN63" s="69"/>
      <c r="PRO63" s="69"/>
      <c r="PRP63" s="69"/>
      <c r="PRQ63" s="69"/>
      <c r="PRR63" s="69"/>
      <c r="PRS63" s="69"/>
      <c r="PRT63" s="69"/>
      <c r="PRU63" s="69"/>
      <c r="PRV63" s="69"/>
      <c r="PRW63" s="69"/>
      <c r="PRX63" s="69"/>
      <c r="PRY63" s="69"/>
      <c r="PRZ63" s="69"/>
      <c r="PSA63" s="69"/>
      <c r="PSB63" s="69"/>
      <c r="PSC63" s="69"/>
      <c r="PSD63" s="69"/>
      <c r="PSE63" s="69"/>
      <c r="PSF63" s="69"/>
      <c r="PSG63" s="69"/>
      <c r="PSH63" s="69"/>
      <c r="PSI63" s="69"/>
      <c r="PSJ63" s="69"/>
      <c r="PSK63" s="69"/>
      <c r="PSL63" s="69"/>
      <c r="PSM63" s="69"/>
      <c r="PSN63" s="69"/>
      <c r="PSO63" s="69"/>
      <c r="PSP63" s="69"/>
      <c r="PSQ63" s="69"/>
      <c r="PSR63" s="69"/>
      <c r="PSS63" s="69"/>
      <c r="PST63" s="69"/>
      <c r="PSU63" s="69"/>
      <c r="PSV63" s="69"/>
      <c r="PSW63" s="69"/>
      <c r="PSX63" s="69"/>
      <c r="PSY63" s="69"/>
      <c r="PSZ63" s="69"/>
      <c r="PTA63" s="69"/>
      <c r="PTB63" s="69"/>
      <c r="PTC63" s="69"/>
      <c r="PTD63" s="69"/>
      <c r="PTE63" s="69"/>
      <c r="PTF63" s="69"/>
      <c r="PTG63" s="69"/>
      <c r="PTH63" s="69"/>
      <c r="PTI63" s="69"/>
      <c r="PTJ63" s="69"/>
      <c r="PTK63" s="69"/>
      <c r="PTL63" s="69"/>
      <c r="PTM63" s="69"/>
      <c r="PTN63" s="69"/>
      <c r="PTO63" s="69"/>
      <c r="PTP63" s="69"/>
      <c r="PTQ63" s="69"/>
      <c r="PTR63" s="69"/>
      <c r="PTS63" s="69"/>
      <c r="PTT63" s="69"/>
      <c r="PTU63" s="69"/>
      <c r="PTV63" s="69"/>
      <c r="PTW63" s="69"/>
      <c r="PTX63" s="69"/>
      <c r="PTY63" s="69"/>
      <c r="PTZ63" s="69"/>
      <c r="PUA63" s="69"/>
      <c r="PUB63" s="69"/>
      <c r="PUC63" s="69"/>
      <c r="PUD63" s="69"/>
      <c r="PUE63" s="69"/>
      <c r="PUF63" s="69"/>
      <c r="PUG63" s="69"/>
      <c r="PUH63" s="69"/>
      <c r="PUI63" s="69"/>
      <c r="PUJ63" s="69"/>
      <c r="PUK63" s="69"/>
      <c r="PUL63" s="69"/>
      <c r="PUM63" s="69"/>
      <c r="PUN63" s="69"/>
      <c r="PUO63" s="69"/>
      <c r="PUP63" s="69"/>
      <c r="PUQ63" s="69"/>
      <c r="PUR63" s="69"/>
      <c r="PUS63" s="69"/>
      <c r="PUT63" s="69"/>
      <c r="PUU63" s="69"/>
      <c r="PUV63" s="69"/>
      <c r="PUW63" s="69"/>
      <c r="PUX63" s="69"/>
      <c r="PUY63" s="69"/>
      <c r="PUZ63" s="69"/>
      <c r="PVA63" s="69"/>
      <c r="PVB63" s="69"/>
      <c r="PVC63" s="69"/>
      <c r="PVD63" s="69"/>
      <c r="PVE63" s="69"/>
      <c r="PVF63" s="69"/>
      <c r="PVG63" s="69"/>
      <c r="PVH63" s="69"/>
      <c r="PVI63" s="69"/>
      <c r="PVJ63" s="69"/>
      <c r="PVK63" s="69"/>
      <c r="PVL63" s="69"/>
      <c r="PVM63" s="69"/>
      <c r="PVN63" s="69"/>
      <c r="PVO63" s="69"/>
      <c r="PVP63" s="69"/>
      <c r="PVQ63" s="69"/>
      <c r="PVR63" s="69"/>
      <c r="PVS63" s="69"/>
      <c r="PVT63" s="69"/>
      <c r="PVU63" s="69"/>
      <c r="PVV63" s="69"/>
      <c r="PVW63" s="69"/>
      <c r="PVX63" s="69"/>
      <c r="PVY63" s="69"/>
      <c r="PVZ63" s="69"/>
      <c r="PWA63" s="69"/>
      <c r="PWB63" s="69"/>
      <c r="PWC63" s="69"/>
      <c r="PWD63" s="69"/>
      <c r="PWE63" s="69"/>
      <c r="PWF63" s="69"/>
      <c r="PWG63" s="69"/>
      <c r="PWH63" s="69"/>
      <c r="PWI63" s="69"/>
      <c r="PWJ63" s="69"/>
      <c r="PWK63" s="69"/>
      <c r="PWL63" s="69"/>
      <c r="PWM63" s="69"/>
      <c r="PWN63" s="69"/>
      <c r="PWO63" s="69"/>
      <c r="PWP63" s="69"/>
      <c r="PWQ63" s="69"/>
      <c r="PWR63" s="69"/>
      <c r="PWS63" s="69"/>
      <c r="PWT63" s="69"/>
      <c r="PWU63" s="69"/>
      <c r="PWV63" s="69"/>
      <c r="PWW63" s="69"/>
      <c r="PWX63" s="69"/>
      <c r="PWY63" s="69"/>
      <c r="PWZ63" s="69"/>
      <c r="PXA63" s="69"/>
      <c r="PXB63" s="69"/>
      <c r="PXC63" s="69"/>
      <c r="PXD63" s="69"/>
      <c r="PXE63" s="69"/>
      <c r="PXF63" s="69"/>
      <c r="PXG63" s="69"/>
      <c r="PXH63" s="69"/>
      <c r="PXI63" s="69"/>
      <c r="PXJ63" s="69"/>
      <c r="PXK63" s="69"/>
      <c r="PXL63" s="69"/>
      <c r="PXM63" s="69"/>
      <c r="PXN63" s="69"/>
      <c r="PXO63" s="69"/>
      <c r="PXP63" s="69"/>
      <c r="PXQ63" s="69"/>
      <c r="PXR63" s="69"/>
      <c r="PXS63" s="69"/>
      <c r="PXT63" s="69"/>
      <c r="PXU63" s="69"/>
      <c r="PXV63" s="69"/>
      <c r="PXW63" s="69"/>
      <c r="PXX63" s="69"/>
      <c r="PXY63" s="69"/>
      <c r="PXZ63" s="69"/>
      <c r="PYA63" s="69"/>
      <c r="PYB63" s="69"/>
      <c r="PYC63" s="69"/>
      <c r="PYD63" s="69"/>
      <c r="PYE63" s="69"/>
      <c r="PYF63" s="69"/>
      <c r="PYG63" s="69"/>
      <c r="PYH63" s="69"/>
      <c r="PYI63" s="69"/>
      <c r="PYJ63" s="69"/>
      <c r="PYK63" s="69"/>
      <c r="PYL63" s="69"/>
      <c r="PYM63" s="69"/>
      <c r="PYN63" s="69"/>
      <c r="PYO63" s="69"/>
      <c r="PYP63" s="69"/>
      <c r="PYQ63" s="69"/>
      <c r="PYR63" s="69"/>
      <c r="PYS63" s="69"/>
      <c r="PYT63" s="69"/>
      <c r="PYU63" s="69"/>
      <c r="PYV63" s="69"/>
      <c r="PYW63" s="69"/>
      <c r="PYX63" s="69"/>
      <c r="PYY63" s="69"/>
      <c r="PYZ63" s="69"/>
      <c r="PZA63" s="69"/>
      <c r="PZB63" s="69"/>
      <c r="PZC63" s="69"/>
      <c r="PZD63" s="69"/>
      <c r="PZE63" s="69"/>
      <c r="PZF63" s="69"/>
      <c r="PZG63" s="69"/>
      <c r="PZH63" s="69"/>
      <c r="PZI63" s="69"/>
      <c r="PZJ63" s="69"/>
      <c r="PZK63" s="69"/>
      <c r="PZL63" s="69"/>
      <c r="PZM63" s="69"/>
      <c r="PZN63" s="69"/>
      <c r="PZO63" s="69"/>
      <c r="PZP63" s="69"/>
      <c r="PZQ63" s="69"/>
      <c r="PZR63" s="69"/>
      <c r="PZS63" s="69"/>
      <c r="PZT63" s="69"/>
      <c r="PZU63" s="69"/>
      <c r="PZV63" s="69"/>
      <c r="PZW63" s="69"/>
      <c r="PZX63" s="69"/>
      <c r="PZY63" s="69"/>
      <c r="PZZ63" s="69"/>
      <c r="QAA63" s="69"/>
      <c r="QAB63" s="69"/>
      <c r="QAC63" s="69"/>
      <c r="QAD63" s="69"/>
      <c r="QAE63" s="69"/>
      <c r="QAF63" s="69"/>
      <c r="QAG63" s="69"/>
      <c r="QAH63" s="69"/>
      <c r="QAI63" s="69"/>
      <c r="QAJ63" s="69"/>
      <c r="QAK63" s="69"/>
      <c r="QAL63" s="69"/>
      <c r="QAM63" s="69"/>
      <c r="QAN63" s="69"/>
      <c r="QAO63" s="69"/>
      <c r="QAP63" s="69"/>
      <c r="QAQ63" s="69"/>
      <c r="QAR63" s="69"/>
      <c r="QAS63" s="69"/>
      <c r="QAT63" s="69"/>
      <c r="QAU63" s="69"/>
      <c r="QAV63" s="69"/>
      <c r="QAW63" s="69"/>
      <c r="QAX63" s="69"/>
      <c r="QAY63" s="69"/>
      <c r="QAZ63" s="69"/>
      <c r="QBA63" s="69"/>
      <c r="QBB63" s="69"/>
      <c r="QBC63" s="69"/>
      <c r="QBD63" s="69"/>
      <c r="QBE63" s="69"/>
      <c r="QBF63" s="69"/>
      <c r="QBG63" s="69"/>
      <c r="QBH63" s="69"/>
      <c r="QBI63" s="69"/>
      <c r="QBJ63" s="69"/>
      <c r="QBK63" s="69"/>
      <c r="QBL63" s="69"/>
      <c r="QBM63" s="69"/>
      <c r="QBN63" s="69"/>
      <c r="QBO63" s="69"/>
      <c r="QBP63" s="69"/>
      <c r="QBQ63" s="69"/>
      <c r="QBR63" s="69"/>
      <c r="QBS63" s="69"/>
      <c r="QBT63" s="69"/>
      <c r="QBU63" s="69"/>
      <c r="QBV63" s="69"/>
      <c r="QBW63" s="69"/>
      <c r="QBX63" s="69"/>
      <c r="QBY63" s="69"/>
      <c r="QBZ63" s="69"/>
      <c r="QCA63" s="69"/>
      <c r="QCB63" s="69"/>
      <c r="QCC63" s="69"/>
      <c r="QCD63" s="69"/>
      <c r="QCE63" s="69"/>
      <c r="QCF63" s="69"/>
      <c r="QCG63" s="69"/>
      <c r="QCH63" s="69"/>
      <c r="QCI63" s="69"/>
      <c r="QCJ63" s="69"/>
      <c r="QCK63" s="69"/>
      <c r="QCL63" s="69"/>
      <c r="QCM63" s="69"/>
      <c r="QCN63" s="69"/>
      <c r="QCO63" s="69"/>
      <c r="QCP63" s="69"/>
      <c r="QCQ63" s="69"/>
      <c r="QCR63" s="69"/>
      <c r="QCS63" s="69"/>
      <c r="QCT63" s="69"/>
      <c r="QCU63" s="69"/>
      <c r="QCV63" s="69"/>
      <c r="QCW63" s="69"/>
      <c r="QCX63" s="69"/>
      <c r="QCY63" s="69"/>
      <c r="QCZ63" s="69"/>
      <c r="QDA63" s="69"/>
      <c r="QDB63" s="69"/>
      <c r="QDC63" s="69"/>
      <c r="QDD63" s="69"/>
      <c r="QDE63" s="69"/>
      <c r="QDF63" s="69"/>
      <c r="QDG63" s="69"/>
      <c r="QDH63" s="69"/>
      <c r="QDI63" s="69"/>
      <c r="QDJ63" s="69"/>
      <c r="QDK63" s="69"/>
      <c r="QDL63" s="69"/>
      <c r="QDM63" s="69"/>
      <c r="QDN63" s="69"/>
      <c r="QDO63" s="69"/>
      <c r="QDP63" s="69"/>
      <c r="QDQ63" s="69"/>
      <c r="QDR63" s="69"/>
      <c r="QDS63" s="69"/>
      <c r="QDT63" s="69"/>
      <c r="QDU63" s="69"/>
      <c r="QDV63" s="69"/>
      <c r="QDW63" s="69"/>
      <c r="QDX63" s="69"/>
      <c r="QDY63" s="69"/>
      <c r="QDZ63" s="69"/>
      <c r="QEA63" s="69"/>
      <c r="QEB63" s="69"/>
      <c r="QEC63" s="69"/>
      <c r="QED63" s="69"/>
      <c r="QEE63" s="69"/>
      <c r="QEF63" s="69"/>
      <c r="QEG63" s="69"/>
      <c r="QEH63" s="69"/>
      <c r="QEI63" s="69"/>
      <c r="QEJ63" s="69"/>
      <c r="QEK63" s="69"/>
      <c r="QEL63" s="69"/>
      <c r="QEM63" s="69"/>
      <c r="QEN63" s="69"/>
      <c r="QEO63" s="69"/>
      <c r="QEP63" s="69"/>
      <c r="QEQ63" s="69"/>
      <c r="QER63" s="69"/>
      <c r="QES63" s="69"/>
      <c r="QET63" s="69"/>
      <c r="QEU63" s="69"/>
      <c r="QEV63" s="69"/>
      <c r="QEW63" s="69"/>
      <c r="QEX63" s="69"/>
      <c r="QEY63" s="69"/>
      <c r="QEZ63" s="69"/>
      <c r="QFA63" s="69"/>
      <c r="QFB63" s="69"/>
      <c r="QFC63" s="69"/>
      <c r="QFD63" s="69"/>
      <c r="QFE63" s="69"/>
      <c r="QFF63" s="69"/>
      <c r="QFG63" s="69"/>
      <c r="QFH63" s="69"/>
      <c r="QFI63" s="69"/>
      <c r="QFJ63" s="69"/>
      <c r="QFK63" s="69"/>
      <c r="QFL63" s="69"/>
      <c r="QFM63" s="69"/>
      <c r="QFN63" s="69"/>
      <c r="QFO63" s="69"/>
      <c r="QFP63" s="69"/>
      <c r="QFQ63" s="69"/>
      <c r="QFR63" s="69"/>
      <c r="QFS63" s="69"/>
      <c r="QFT63" s="69"/>
      <c r="QFU63" s="69"/>
      <c r="QFV63" s="69"/>
      <c r="QFW63" s="69"/>
      <c r="QFX63" s="69"/>
      <c r="QFY63" s="69"/>
      <c r="QFZ63" s="69"/>
      <c r="QGA63" s="69"/>
      <c r="QGB63" s="69"/>
      <c r="QGC63" s="69"/>
      <c r="QGD63" s="69"/>
      <c r="QGE63" s="69"/>
      <c r="QGF63" s="69"/>
      <c r="QGG63" s="69"/>
      <c r="QGH63" s="69"/>
      <c r="QGI63" s="69"/>
      <c r="QGJ63" s="69"/>
      <c r="QGK63" s="69"/>
      <c r="QGL63" s="69"/>
      <c r="QGM63" s="69"/>
      <c r="QGN63" s="69"/>
      <c r="QGO63" s="69"/>
      <c r="QGP63" s="69"/>
      <c r="QGQ63" s="69"/>
      <c r="QGR63" s="69"/>
      <c r="QGS63" s="69"/>
      <c r="QGT63" s="69"/>
      <c r="QGU63" s="69"/>
      <c r="QGV63" s="69"/>
      <c r="QGW63" s="69"/>
      <c r="QGX63" s="69"/>
      <c r="QGY63" s="69"/>
      <c r="QGZ63" s="69"/>
      <c r="QHA63" s="69"/>
      <c r="QHB63" s="69"/>
      <c r="QHC63" s="69"/>
      <c r="QHD63" s="69"/>
      <c r="QHE63" s="69"/>
      <c r="QHF63" s="69"/>
      <c r="QHG63" s="69"/>
      <c r="QHH63" s="69"/>
      <c r="QHI63" s="69"/>
      <c r="QHJ63" s="69"/>
      <c r="QHK63" s="69"/>
      <c r="QHL63" s="69"/>
      <c r="QHM63" s="69"/>
      <c r="QHN63" s="69"/>
      <c r="QHO63" s="69"/>
      <c r="QHP63" s="69"/>
      <c r="QHQ63" s="69"/>
      <c r="QHR63" s="69"/>
      <c r="QHS63" s="69"/>
      <c r="QHT63" s="69"/>
      <c r="QHU63" s="69"/>
      <c r="QHV63" s="69"/>
      <c r="QHW63" s="69"/>
      <c r="QHX63" s="69"/>
      <c r="QHY63" s="69"/>
      <c r="QHZ63" s="69"/>
      <c r="QIA63" s="69"/>
      <c r="QIB63" s="69"/>
      <c r="QIC63" s="69"/>
      <c r="QID63" s="69"/>
      <c r="QIE63" s="69"/>
      <c r="QIF63" s="69"/>
      <c r="QIG63" s="69"/>
      <c r="QIH63" s="69"/>
      <c r="QII63" s="69"/>
      <c r="QIJ63" s="69"/>
      <c r="QIK63" s="69"/>
      <c r="QIL63" s="69"/>
      <c r="QIM63" s="69"/>
      <c r="QIN63" s="69"/>
      <c r="QIO63" s="69"/>
      <c r="QIP63" s="69"/>
      <c r="QIQ63" s="69"/>
      <c r="QIR63" s="69"/>
      <c r="QIS63" s="69"/>
      <c r="QIT63" s="69"/>
      <c r="QIU63" s="69"/>
      <c r="QIV63" s="69"/>
      <c r="QIW63" s="69"/>
      <c r="QIX63" s="69"/>
      <c r="QIY63" s="69"/>
      <c r="QIZ63" s="69"/>
      <c r="QJA63" s="69"/>
      <c r="QJB63" s="69"/>
      <c r="QJC63" s="69"/>
      <c r="QJD63" s="69"/>
      <c r="QJE63" s="69"/>
      <c r="QJF63" s="69"/>
      <c r="QJG63" s="69"/>
      <c r="QJH63" s="69"/>
      <c r="QJI63" s="69"/>
      <c r="QJJ63" s="69"/>
      <c r="QJK63" s="69"/>
      <c r="QJL63" s="69"/>
      <c r="QJM63" s="69"/>
      <c r="QJN63" s="69"/>
      <c r="QJO63" s="69"/>
      <c r="QJP63" s="69"/>
      <c r="QJQ63" s="69"/>
      <c r="QJR63" s="69"/>
      <c r="QJS63" s="69"/>
      <c r="QJT63" s="69"/>
      <c r="QJU63" s="69"/>
      <c r="QJV63" s="69"/>
      <c r="QJW63" s="69"/>
      <c r="QJX63" s="69"/>
      <c r="QJY63" s="69"/>
      <c r="QJZ63" s="69"/>
      <c r="QKA63" s="69"/>
      <c r="QKB63" s="69"/>
      <c r="QKC63" s="69"/>
      <c r="QKD63" s="69"/>
      <c r="QKE63" s="69"/>
      <c r="QKF63" s="69"/>
      <c r="QKG63" s="69"/>
      <c r="QKH63" s="69"/>
      <c r="QKI63" s="69"/>
      <c r="QKJ63" s="69"/>
      <c r="QKK63" s="69"/>
      <c r="QKL63" s="69"/>
      <c r="QKM63" s="69"/>
      <c r="QKN63" s="69"/>
      <c r="QKO63" s="69"/>
      <c r="QKP63" s="69"/>
      <c r="QKQ63" s="69"/>
      <c r="QKR63" s="69"/>
      <c r="QKS63" s="69"/>
      <c r="QKT63" s="69"/>
      <c r="QKU63" s="69"/>
      <c r="QKV63" s="69"/>
      <c r="QKW63" s="69"/>
      <c r="QKX63" s="69"/>
      <c r="QKY63" s="69"/>
      <c r="QKZ63" s="69"/>
      <c r="QLA63" s="69"/>
      <c r="QLB63" s="69"/>
      <c r="QLC63" s="69"/>
      <c r="QLD63" s="69"/>
      <c r="QLE63" s="69"/>
      <c r="QLF63" s="69"/>
      <c r="QLG63" s="69"/>
      <c r="QLH63" s="69"/>
      <c r="QLI63" s="69"/>
      <c r="QLJ63" s="69"/>
      <c r="QLK63" s="69"/>
      <c r="QLL63" s="69"/>
      <c r="QLM63" s="69"/>
      <c r="QLN63" s="69"/>
      <c r="QLO63" s="69"/>
      <c r="QLP63" s="69"/>
      <c r="QLQ63" s="69"/>
      <c r="QLR63" s="69"/>
      <c r="QLS63" s="69"/>
      <c r="QLT63" s="69"/>
      <c r="QLU63" s="69"/>
      <c r="QLV63" s="69"/>
      <c r="QLW63" s="69"/>
      <c r="QLX63" s="69"/>
      <c r="QLY63" s="69"/>
      <c r="QLZ63" s="69"/>
      <c r="QMA63" s="69"/>
      <c r="QMB63" s="69"/>
      <c r="QMC63" s="69"/>
      <c r="QMD63" s="69"/>
      <c r="QME63" s="69"/>
      <c r="QMF63" s="69"/>
      <c r="QMG63" s="69"/>
      <c r="QMH63" s="69"/>
      <c r="QMI63" s="69"/>
      <c r="QMJ63" s="69"/>
      <c r="QMK63" s="69"/>
      <c r="QML63" s="69"/>
      <c r="QMM63" s="69"/>
      <c r="QMN63" s="69"/>
      <c r="QMO63" s="69"/>
      <c r="QMP63" s="69"/>
      <c r="QMQ63" s="69"/>
      <c r="QMR63" s="69"/>
      <c r="QMS63" s="69"/>
      <c r="QMT63" s="69"/>
      <c r="QMU63" s="69"/>
      <c r="QMV63" s="69"/>
      <c r="QMW63" s="69"/>
      <c r="QMX63" s="69"/>
      <c r="QMY63" s="69"/>
      <c r="QMZ63" s="69"/>
      <c r="QNA63" s="69"/>
      <c r="QNB63" s="69"/>
      <c r="QNC63" s="69"/>
      <c r="QND63" s="69"/>
      <c r="QNE63" s="69"/>
      <c r="QNF63" s="69"/>
      <c r="QNG63" s="69"/>
      <c r="QNH63" s="69"/>
      <c r="QNI63" s="69"/>
      <c r="QNJ63" s="69"/>
      <c r="QNK63" s="69"/>
      <c r="QNL63" s="69"/>
      <c r="QNM63" s="69"/>
      <c r="QNN63" s="69"/>
      <c r="QNO63" s="69"/>
      <c r="QNP63" s="69"/>
      <c r="QNQ63" s="69"/>
      <c r="QNR63" s="69"/>
      <c r="QNS63" s="69"/>
      <c r="QNT63" s="69"/>
      <c r="QNU63" s="69"/>
      <c r="QNV63" s="69"/>
      <c r="QNW63" s="69"/>
      <c r="QNX63" s="69"/>
      <c r="QNY63" s="69"/>
      <c r="QNZ63" s="69"/>
      <c r="QOA63" s="69"/>
      <c r="QOB63" s="69"/>
      <c r="QOC63" s="69"/>
      <c r="QOD63" s="69"/>
      <c r="QOE63" s="69"/>
      <c r="QOF63" s="69"/>
      <c r="QOG63" s="69"/>
      <c r="QOH63" s="69"/>
      <c r="QOI63" s="69"/>
      <c r="QOJ63" s="69"/>
      <c r="QOK63" s="69"/>
      <c r="QOL63" s="69"/>
      <c r="QOM63" s="69"/>
      <c r="QON63" s="69"/>
      <c r="QOO63" s="69"/>
      <c r="QOP63" s="69"/>
      <c r="QOQ63" s="69"/>
      <c r="QOR63" s="69"/>
      <c r="QOS63" s="69"/>
      <c r="QOT63" s="69"/>
      <c r="QOU63" s="69"/>
      <c r="QOV63" s="69"/>
      <c r="QOW63" s="69"/>
      <c r="QOX63" s="69"/>
      <c r="QOY63" s="69"/>
      <c r="QOZ63" s="69"/>
      <c r="QPA63" s="69"/>
      <c r="QPB63" s="69"/>
      <c r="QPC63" s="69"/>
      <c r="QPD63" s="69"/>
      <c r="QPE63" s="69"/>
      <c r="QPF63" s="69"/>
      <c r="QPG63" s="69"/>
      <c r="QPH63" s="69"/>
      <c r="QPI63" s="69"/>
      <c r="QPJ63" s="69"/>
      <c r="QPK63" s="69"/>
      <c r="QPL63" s="69"/>
      <c r="QPM63" s="69"/>
      <c r="QPN63" s="69"/>
      <c r="QPO63" s="69"/>
      <c r="QPP63" s="69"/>
      <c r="QPQ63" s="69"/>
      <c r="QPR63" s="69"/>
      <c r="QPS63" s="69"/>
      <c r="QPT63" s="69"/>
      <c r="QPU63" s="69"/>
      <c r="QPV63" s="69"/>
      <c r="QPW63" s="69"/>
      <c r="QPX63" s="69"/>
      <c r="QPY63" s="69"/>
      <c r="QPZ63" s="69"/>
      <c r="QQA63" s="69"/>
      <c r="QQB63" s="69"/>
      <c r="QQC63" s="69"/>
      <c r="QQD63" s="69"/>
      <c r="QQE63" s="69"/>
      <c r="QQF63" s="69"/>
      <c r="QQG63" s="69"/>
      <c r="QQH63" s="69"/>
      <c r="QQI63" s="69"/>
      <c r="QQJ63" s="69"/>
      <c r="QQK63" s="69"/>
      <c r="QQL63" s="69"/>
      <c r="QQM63" s="69"/>
      <c r="QQN63" s="69"/>
      <c r="QQO63" s="69"/>
      <c r="QQP63" s="69"/>
      <c r="QQQ63" s="69"/>
      <c r="QQR63" s="69"/>
      <c r="QQS63" s="69"/>
      <c r="QQT63" s="69"/>
      <c r="QQU63" s="69"/>
      <c r="QQV63" s="69"/>
      <c r="QQW63" s="69"/>
      <c r="QQX63" s="69"/>
      <c r="QQY63" s="69"/>
      <c r="QQZ63" s="69"/>
      <c r="QRA63" s="69"/>
      <c r="QRB63" s="69"/>
      <c r="QRC63" s="69"/>
      <c r="QRD63" s="69"/>
      <c r="QRE63" s="69"/>
      <c r="QRF63" s="69"/>
      <c r="QRG63" s="69"/>
      <c r="QRH63" s="69"/>
      <c r="QRI63" s="69"/>
      <c r="QRJ63" s="69"/>
      <c r="QRK63" s="69"/>
      <c r="QRL63" s="69"/>
      <c r="QRM63" s="69"/>
      <c r="QRN63" s="69"/>
      <c r="QRO63" s="69"/>
      <c r="QRP63" s="69"/>
      <c r="QRQ63" s="69"/>
      <c r="QRR63" s="69"/>
      <c r="QRS63" s="69"/>
      <c r="QRT63" s="69"/>
      <c r="QRU63" s="69"/>
      <c r="QRV63" s="69"/>
      <c r="QRW63" s="69"/>
      <c r="QRX63" s="69"/>
      <c r="QRY63" s="69"/>
      <c r="QRZ63" s="69"/>
      <c r="QSA63" s="69"/>
      <c r="QSB63" s="69"/>
      <c r="QSC63" s="69"/>
      <c r="QSD63" s="69"/>
      <c r="QSE63" s="69"/>
      <c r="QSF63" s="69"/>
      <c r="QSG63" s="69"/>
      <c r="QSH63" s="69"/>
      <c r="QSI63" s="69"/>
      <c r="QSJ63" s="69"/>
      <c r="QSK63" s="69"/>
      <c r="QSL63" s="69"/>
      <c r="QSM63" s="69"/>
      <c r="QSN63" s="69"/>
      <c r="QSO63" s="69"/>
      <c r="QSP63" s="69"/>
      <c r="QSQ63" s="69"/>
      <c r="QSR63" s="69"/>
      <c r="QSS63" s="69"/>
      <c r="QST63" s="69"/>
      <c r="QSU63" s="69"/>
      <c r="QSV63" s="69"/>
      <c r="QSW63" s="69"/>
      <c r="QSX63" s="69"/>
      <c r="QSY63" s="69"/>
      <c r="QSZ63" s="69"/>
      <c r="QTA63" s="69"/>
      <c r="QTB63" s="69"/>
      <c r="QTC63" s="69"/>
      <c r="QTD63" s="69"/>
      <c r="QTE63" s="69"/>
      <c r="QTF63" s="69"/>
      <c r="QTG63" s="69"/>
      <c r="QTH63" s="69"/>
      <c r="QTI63" s="69"/>
      <c r="QTJ63" s="69"/>
      <c r="QTK63" s="69"/>
      <c r="QTL63" s="69"/>
      <c r="QTM63" s="69"/>
      <c r="QTN63" s="69"/>
      <c r="QTO63" s="69"/>
      <c r="QTP63" s="69"/>
      <c r="QTQ63" s="69"/>
      <c r="QTR63" s="69"/>
      <c r="QTS63" s="69"/>
      <c r="QTT63" s="69"/>
      <c r="QTU63" s="69"/>
      <c r="QTV63" s="69"/>
      <c r="QTW63" s="69"/>
      <c r="QTX63" s="69"/>
      <c r="QTY63" s="69"/>
      <c r="QTZ63" s="69"/>
      <c r="QUA63" s="69"/>
      <c r="QUB63" s="69"/>
      <c r="QUC63" s="69"/>
      <c r="QUD63" s="69"/>
      <c r="QUE63" s="69"/>
      <c r="QUF63" s="69"/>
      <c r="QUG63" s="69"/>
      <c r="QUH63" s="69"/>
      <c r="QUI63" s="69"/>
      <c r="QUJ63" s="69"/>
      <c r="QUK63" s="69"/>
      <c r="QUL63" s="69"/>
      <c r="QUM63" s="69"/>
      <c r="QUN63" s="69"/>
      <c r="QUO63" s="69"/>
      <c r="QUP63" s="69"/>
      <c r="QUQ63" s="69"/>
      <c r="QUR63" s="69"/>
      <c r="QUS63" s="69"/>
      <c r="QUT63" s="69"/>
      <c r="QUU63" s="69"/>
      <c r="QUV63" s="69"/>
      <c r="QUW63" s="69"/>
      <c r="QUX63" s="69"/>
      <c r="QUY63" s="69"/>
      <c r="QUZ63" s="69"/>
      <c r="QVA63" s="69"/>
      <c r="QVB63" s="69"/>
      <c r="QVC63" s="69"/>
      <c r="QVD63" s="69"/>
      <c r="QVE63" s="69"/>
      <c r="QVF63" s="69"/>
      <c r="QVG63" s="69"/>
      <c r="QVH63" s="69"/>
      <c r="QVI63" s="69"/>
      <c r="QVJ63" s="69"/>
      <c r="QVK63" s="69"/>
      <c r="QVL63" s="69"/>
      <c r="QVM63" s="69"/>
      <c r="QVN63" s="69"/>
      <c r="QVO63" s="69"/>
      <c r="QVP63" s="69"/>
      <c r="QVQ63" s="69"/>
      <c r="QVR63" s="69"/>
      <c r="QVS63" s="69"/>
      <c r="QVT63" s="69"/>
      <c r="QVU63" s="69"/>
      <c r="QVV63" s="69"/>
      <c r="QVW63" s="69"/>
      <c r="QVX63" s="69"/>
      <c r="QVY63" s="69"/>
      <c r="QVZ63" s="69"/>
      <c r="QWA63" s="69"/>
      <c r="QWB63" s="69"/>
      <c r="QWC63" s="69"/>
      <c r="QWD63" s="69"/>
      <c r="QWE63" s="69"/>
      <c r="QWF63" s="69"/>
      <c r="QWG63" s="69"/>
      <c r="QWH63" s="69"/>
      <c r="QWI63" s="69"/>
      <c r="QWJ63" s="69"/>
      <c r="QWK63" s="69"/>
      <c r="QWL63" s="69"/>
      <c r="QWM63" s="69"/>
      <c r="QWN63" s="69"/>
      <c r="QWO63" s="69"/>
      <c r="QWP63" s="69"/>
      <c r="QWQ63" s="69"/>
      <c r="QWR63" s="69"/>
      <c r="QWS63" s="69"/>
      <c r="QWT63" s="69"/>
      <c r="QWU63" s="69"/>
      <c r="QWV63" s="69"/>
      <c r="QWW63" s="69"/>
      <c r="QWX63" s="69"/>
      <c r="QWY63" s="69"/>
      <c r="QWZ63" s="69"/>
      <c r="QXA63" s="69"/>
      <c r="QXB63" s="69"/>
      <c r="QXC63" s="69"/>
      <c r="QXD63" s="69"/>
      <c r="QXE63" s="69"/>
      <c r="QXF63" s="69"/>
      <c r="QXG63" s="69"/>
      <c r="QXH63" s="69"/>
      <c r="QXI63" s="69"/>
      <c r="QXJ63" s="69"/>
      <c r="QXK63" s="69"/>
      <c r="QXL63" s="69"/>
      <c r="QXM63" s="69"/>
      <c r="QXN63" s="69"/>
      <c r="QXO63" s="69"/>
      <c r="QXP63" s="69"/>
      <c r="QXQ63" s="69"/>
      <c r="QXR63" s="69"/>
      <c r="QXS63" s="69"/>
      <c r="QXT63" s="69"/>
      <c r="QXU63" s="69"/>
      <c r="QXV63" s="69"/>
      <c r="QXW63" s="69"/>
      <c r="QXX63" s="69"/>
      <c r="QXY63" s="69"/>
      <c r="QXZ63" s="69"/>
      <c r="QYA63" s="69"/>
      <c r="QYB63" s="69"/>
      <c r="QYC63" s="69"/>
      <c r="QYD63" s="69"/>
      <c r="QYE63" s="69"/>
      <c r="QYF63" s="69"/>
      <c r="QYG63" s="69"/>
      <c r="QYH63" s="69"/>
      <c r="QYI63" s="69"/>
      <c r="QYJ63" s="69"/>
      <c r="QYK63" s="69"/>
      <c r="QYL63" s="69"/>
      <c r="QYM63" s="69"/>
      <c r="QYN63" s="69"/>
      <c r="QYO63" s="69"/>
      <c r="QYP63" s="69"/>
      <c r="QYQ63" s="69"/>
      <c r="QYR63" s="69"/>
      <c r="QYS63" s="69"/>
      <c r="QYT63" s="69"/>
      <c r="QYU63" s="69"/>
      <c r="QYV63" s="69"/>
      <c r="QYW63" s="69"/>
      <c r="QYX63" s="69"/>
      <c r="QYY63" s="69"/>
      <c r="QYZ63" s="69"/>
      <c r="QZA63" s="69"/>
      <c r="QZB63" s="69"/>
      <c r="QZC63" s="69"/>
      <c r="QZD63" s="69"/>
      <c r="QZE63" s="69"/>
      <c r="QZF63" s="69"/>
      <c r="QZG63" s="69"/>
      <c r="QZH63" s="69"/>
      <c r="QZI63" s="69"/>
      <c r="QZJ63" s="69"/>
      <c r="QZK63" s="69"/>
      <c r="QZL63" s="69"/>
      <c r="QZM63" s="69"/>
      <c r="QZN63" s="69"/>
      <c r="QZO63" s="69"/>
      <c r="QZP63" s="69"/>
      <c r="QZQ63" s="69"/>
      <c r="QZR63" s="69"/>
      <c r="QZS63" s="69"/>
      <c r="QZT63" s="69"/>
      <c r="QZU63" s="69"/>
      <c r="QZV63" s="69"/>
      <c r="QZW63" s="69"/>
      <c r="QZX63" s="69"/>
      <c r="QZY63" s="69"/>
      <c r="QZZ63" s="69"/>
      <c r="RAA63" s="69"/>
      <c r="RAB63" s="69"/>
      <c r="RAC63" s="69"/>
      <c r="RAD63" s="69"/>
      <c r="RAE63" s="69"/>
      <c r="RAF63" s="69"/>
      <c r="RAG63" s="69"/>
      <c r="RAH63" s="69"/>
      <c r="RAI63" s="69"/>
      <c r="RAJ63" s="69"/>
      <c r="RAK63" s="69"/>
      <c r="RAL63" s="69"/>
      <c r="RAM63" s="69"/>
      <c r="RAN63" s="69"/>
      <c r="RAO63" s="69"/>
      <c r="RAP63" s="69"/>
      <c r="RAQ63" s="69"/>
      <c r="RAR63" s="69"/>
      <c r="RAS63" s="69"/>
      <c r="RAT63" s="69"/>
      <c r="RAU63" s="69"/>
      <c r="RAV63" s="69"/>
      <c r="RAW63" s="69"/>
      <c r="RAX63" s="69"/>
      <c r="RAY63" s="69"/>
      <c r="RAZ63" s="69"/>
      <c r="RBA63" s="69"/>
      <c r="RBB63" s="69"/>
      <c r="RBC63" s="69"/>
      <c r="RBD63" s="69"/>
      <c r="RBE63" s="69"/>
      <c r="RBF63" s="69"/>
      <c r="RBG63" s="69"/>
      <c r="RBH63" s="69"/>
      <c r="RBI63" s="69"/>
      <c r="RBJ63" s="69"/>
      <c r="RBK63" s="69"/>
      <c r="RBL63" s="69"/>
      <c r="RBM63" s="69"/>
      <c r="RBN63" s="69"/>
      <c r="RBO63" s="69"/>
      <c r="RBP63" s="69"/>
      <c r="RBQ63" s="69"/>
      <c r="RBR63" s="69"/>
      <c r="RBS63" s="69"/>
      <c r="RBT63" s="69"/>
      <c r="RBU63" s="69"/>
      <c r="RBV63" s="69"/>
      <c r="RBW63" s="69"/>
      <c r="RBX63" s="69"/>
      <c r="RBY63" s="69"/>
      <c r="RBZ63" s="69"/>
      <c r="RCA63" s="69"/>
      <c r="RCB63" s="69"/>
      <c r="RCC63" s="69"/>
      <c r="RCD63" s="69"/>
      <c r="RCE63" s="69"/>
      <c r="RCF63" s="69"/>
      <c r="RCG63" s="69"/>
      <c r="RCH63" s="69"/>
      <c r="RCI63" s="69"/>
      <c r="RCJ63" s="69"/>
      <c r="RCK63" s="69"/>
      <c r="RCL63" s="69"/>
      <c r="RCM63" s="69"/>
      <c r="RCN63" s="69"/>
      <c r="RCO63" s="69"/>
      <c r="RCP63" s="69"/>
      <c r="RCQ63" s="69"/>
      <c r="RCR63" s="69"/>
      <c r="RCS63" s="69"/>
      <c r="RCT63" s="69"/>
      <c r="RCU63" s="69"/>
      <c r="RCV63" s="69"/>
      <c r="RCW63" s="69"/>
      <c r="RCX63" s="69"/>
      <c r="RCY63" s="69"/>
      <c r="RCZ63" s="69"/>
      <c r="RDA63" s="69"/>
      <c r="RDB63" s="69"/>
      <c r="RDC63" s="69"/>
      <c r="RDD63" s="69"/>
      <c r="RDE63" s="69"/>
      <c r="RDF63" s="69"/>
      <c r="RDG63" s="69"/>
      <c r="RDH63" s="69"/>
      <c r="RDI63" s="69"/>
      <c r="RDJ63" s="69"/>
      <c r="RDK63" s="69"/>
      <c r="RDL63" s="69"/>
      <c r="RDM63" s="69"/>
      <c r="RDN63" s="69"/>
      <c r="RDO63" s="69"/>
      <c r="RDP63" s="69"/>
      <c r="RDQ63" s="69"/>
      <c r="RDR63" s="69"/>
      <c r="RDS63" s="69"/>
      <c r="RDT63" s="69"/>
      <c r="RDU63" s="69"/>
      <c r="RDV63" s="69"/>
      <c r="RDW63" s="69"/>
      <c r="RDX63" s="69"/>
      <c r="RDY63" s="69"/>
      <c r="RDZ63" s="69"/>
      <c r="REA63" s="69"/>
      <c r="REB63" s="69"/>
      <c r="REC63" s="69"/>
      <c r="RED63" s="69"/>
      <c r="REE63" s="69"/>
      <c r="REF63" s="69"/>
      <c r="REG63" s="69"/>
      <c r="REH63" s="69"/>
      <c r="REI63" s="69"/>
      <c r="REJ63" s="69"/>
      <c r="REK63" s="69"/>
      <c r="REL63" s="69"/>
      <c r="REM63" s="69"/>
      <c r="REN63" s="69"/>
      <c r="REO63" s="69"/>
      <c r="REP63" s="69"/>
      <c r="REQ63" s="69"/>
      <c r="RER63" s="69"/>
      <c r="RES63" s="69"/>
      <c r="RET63" s="69"/>
      <c r="REU63" s="69"/>
      <c r="REV63" s="69"/>
      <c r="REW63" s="69"/>
      <c r="REX63" s="69"/>
      <c r="REY63" s="69"/>
      <c r="REZ63" s="69"/>
      <c r="RFA63" s="69"/>
      <c r="RFB63" s="69"/>
      <c r="RFC63" s="69"/>
      <c r="RFD63" s="69"/>
      <c r="RFE63" s="69"/>
      <c r="RFF63" s="69"/>
      <c r="RFG63" s="69"/>
      <c r="RFH63" s="69"/>
      <c r="RFI63" s="69"/>
      <c r="RFJ63" s="69"/>
      <c r="RFK63" s="69"/>
      <c r="RFL63" s="69"/>
      <c r="RFM63" s="69"/>
      <c r="RFN63" s="69"/>
      <c r="RFO63" s="69"/>
      <c r="RFP63" s="69"/>
      <c r="RFQ63" s="69"/>
      <c r="RFR63" s="69"/>
      <c r="RFS63" s="69"/>
      <c r="RFT63" s="69"/>
      <c r="RFU63" s="69"/>
      <c r="RFV63" s="69"/>
      <c r="RFW63" s="69"/>
      <c r="RFX63" s="69"/>
      <c r="RFY63" s="69"/>
      <c r="RFZ63" s="69"/>
      <c r="RGA63" s="69"/>
      <c r="RGB63" s="69"/>
      <c r="RGC63" s="69"/>
      <c r="RGD63" s="69"/>
      <c r="RGE63" s="69"/>
      <c r="RGF63" s="69"/>
      <c r="RGG63" s="69"/>
      <c r="RGH63" s="69"/>
      <c r="RGI63" s="69"/>
      <c r="RGJ63" s="69"/>
      <c r="RGK63" s="69"/>
      <c r="RGL63" s="69"/>
      <c r="RGM63" s="69"/>
      <c r="RGN63" s="69"/>
      <c r="RGO63" s="69"/>
      <c r="RGP63" s="69"/>
      <c r="RGQ63" s="69"/>
      <c r="RGR63" s="69"/>
      <c r="RGS63" s="69"/>
      <c r="RGT63" s="69"/>
      <c r="RGU63" s="69"/>
      <c r="RGV63" s="69"/>
      <c r="RGW63" s="69"/>
      <c r="RGX63" s="69"/>
      <c r="RGY63" s="69"/>
      <c r="RGZ63" s="69"/>
      <c r="RHA63" s="69"/>
      <c r="RHB63" s="69"/>
      <c r="RHC63" s="69"/>
      <c r="RHD63" s="69"/>
      <c r="RHE63" s="69"/>
      <c r="RHF63" s="69"/>
      <c r="RHG63" s="69"/>
      <c r="RHH63" s="69"/>
      <c r="RHI63" s="69"/>
      <c r="RHJ63" s="69"/>
      <c r="RHK63" s="69"/>
      <c r="RHL63" s="69"/>
      <c r="RHM63" s="69"/>
      <c r="RHN63" s="69"/>
      <c r="RHO63" s="69"/>
      <c r="RHP63" s="69"/>
      <c r="RHQ63" s="69"/>
      <c r="RHR63" s="69"/>
      <c r="RHS63" s="69"/>
      <c r="RHT63" s="69"/>
      <c r="RHU63" s="69"/>
      <c r="RHV63" s="69"/>
      <c r="RHW63" s="69"/>
      <c r="RHX63" s="69"/>
      <c r="RHY63" s="69"/>
      <c r="RHZ63" s="69"/>
      <c r="RIA63" s="69"/>
      <c r="RIB63" s="69"/>
      <c r="RIC63" s="69"/>
      <c r="RID63" s="69"/>
      <c r="RIE63" s="69"/>
      <c r="RIF63" s="69"/>
      <c r="RIG63" s="69"/>
      <c r="RIH63" s="69"/>
      <c r="RII63" s="69"/>
      <c r="RIJ63" s="69"/>
      <c r="RIK63" s="69"/>
      <c r="RIL63" s="69"/>
      <c r="RIM63" s="69"/>
      <c r="RIN63" s="69"/>
      <c r="RIO63" s="69"/>
      <c r="RIP63" s="69"/>
      <c r="RIQ63" s="69"/>
      <c r="RIR63" s="69"/>
      <c r="RIS63" s="69"/>
      <c r="RIT63" s="69"/>
      <c r="RIU63" s="69"/>
      <c r="RIV63" s="69"/>
      <c r="RIW63" s="69"/>
      <c r="RIX63" s="69"/>
      <c r="RIY63" s="69"/>
      <c r="RIZ63" s="69"/>
      <c r="RJA63" s="69"/>
      <c r="RJB63" s="69"/>
      <c r="RJC63" s="69"/>
      <c r="RJD63" s="69"/>
      <c r="RJE63" s="69"/>
      <c r="RJF63" s="69"/>
      <c r="RJG63" s="69"/>
      <c r="RJH63" s="69"/>
      <c r="RJI63" s="69"/>
      <c r="RJJ63" s="69"/>
      <c r="RJK63" s="69"/>
      <c r="RJL63" s="69"/>
      <c r="RJM63" s="69"/>
      <c r="RJN63" s="69"/>
      <c r="RJO63" s="69"/>
      <c r="RJP63" s="69"/>
      <c r="RJQ63" s="69"/>
      <c r="RJR63" s="69"/>
      <c r="RJS63" s="69"/>
      <c r="RJT63" s="69"/>
      <c r="RJU63" s="69"/>
      <c r="RJV63" s="69"/>
      <c r="RJW63" s="69"/>
      <c r="RJX63" s="69"/>
      <c r="RJY63" s="69"/>
      <c r="RJZ63" s="69"/>
      <c r="RKA63" s="69"/>
      <c r="RKB63" s="69"/>
      <c r="RKC63" s="69"/>
      <c r="RKD63" s="69"/>
      <c r="RKE63" s="69"/>
      <c r="RKF63" s="69"/>
      <c r="RKG63" s="69"/>
      <c r="RKH63" s="69"/>
      <c r="RKI63" s="69"/>
      <c r="RKJ63" s="69"/>
      <c r="RKK63" s="69"/>
      <c r="RKL63" s="69"/>
      <c r="RKM63" s="69"/>
      <c r="RKN63" s="69"/>
      <c r="RKO63" s="69"/>
      <c r="RKP63" s="69"/>
      <c r="RKQ63" s="69"/>
      <c r="RKR63" s="69"/>
      <c r="RKS63" s="69"/>
      <c r="RKT63" s="69"/>
      <c r="RKU63" s="69"/>
      <c r="RKV63" s="69"/>
      <c r="RKW63" s="69"/>
      <c r="RKX63" s="69"/>
      <c r="RKY63" s="69"/>
      <c r="RKZ63" s="69"/>
      <c r="RLA63" s="69"/>
      <c r="RLB63" s="69"/>
      <c r="RLC63" s="69"/>
      <c r="RLD63" s="69"/>
      <c r="RLE63" s="69"/>
      <c r="RLF63" s="69"/>
      <c r="RLG63" s="69"/>
      <c r="RLH63" s="69"/>
      <c r="RLI63" s="69"/>
      <c r="RLJ63" s="69"/>
      <c r="RLK63" s="69"/>
      <c r="RLL63" s="69"/>
      <c r="RLM63" s="69"/>
      <c r="RLN63" s="69"/>
      <c r="RLO63" s="69"/>
      <c r="RLP63" s="69"/>
      <c r="RLQ63" s="69"/>
      <c r="RLR63" s="69"/>
      <c r="RLS63" s="69"/>
      <c r="RLT63" s="69"/>
      <c r="RLU63" s="69"/>
      <c r="RLV63" s="69"/>
      <c r="RLW63" s="69"/>
      <c r="RLX63" s="69"/>
      <c r="RLY63" s="69"/>
      <c r="RLZ63" s="69"/>
      <c r="RMA63" s="69"/>
      <c r="RMB63" s="69"/>
      <c r="RMC63" s="69"/>
      <c r="RMD63" s="69"/>
      <c r="RME63" s="69"/>
      <c r="RMF63" s="69"/>
      <c r="RMG63" s="69"/>
      <c r="RMH63" s="69"/>
      <c r="RMI63" s="69"/>
      <c r="RMJ63" s="69"/>
      <c r="RMK63" s="69"/>
      <c r="RML63" s="69"/>
      <c r="RMM63" s="69"/>
      <c r="RMN63" s="69"/>
      <c r="RMO63" s="69"/>
      <c r="RMP63" s="69"/>
      <c r="RMQ63" s="69"/>
      <c r="RMR63" s="69"/>
      <c r="RMS63" s="69"/>
      <c r="RMT63" s="69"/>
      <c r="RMU63" s="69"/>
      <c r="RMV63" s="69"/>
      <c r="RMW63" s="69"/>
      <c r="RMX63" s="69"/>
      <c r="RMY63" s="69"/>
      <c r="RMZ63" s="69"/>
      <c r="RNA63" s="69"/>
      <c r="RNB63" s="69"/>
      <c r="RNC63" s="69"/>
      <c r="RND63" s="69"/>
      <c r="RNE63" s="69"/>
      <c r="RNF63" s="69"/>
      <c r="RNG63" s="69"/>
      <c r="RNH63" s="69"/>
      <c r="RNI63" s="69"/>
      <c r="RNJ63" s="69"/>
      <c r="RNK63" s="69"/>
      <c r="RNL63" s="69"/>
      <c r="RNM63" s="69"/>
      <c r="RNN63" s="69"/>
      <c r="RNO63" s="69"/>
      <c r="RNP63" s="69"/>
      <c r="RNQ63" s="69"/>
      <c r="RNR63" s="69"/>
      <c r="RNS63" s="69"/>
      <c r="RNT63" s="69"/>
      <c r="RNU63" s="69"/>
      <c r="RNV63" s="69"/>
      <c r="RNW63" s="69"/>
      <c r="RNX63" s="69"/>
      <c r="RNY63" s="69"/>
      <c r="RNZ63" s="69"/>
      <c r="ROA63" s="69"/>
      <c r="ROB63" s="69"/>
      <c r="ROC63" s="69"/>
      <c r="ROD63" s="69"/>
      <c r="ROE63" s="69"/>
      <c r="ROF63" s="69"/>
      <c r="ROG63" s="69"/>
      <c r="ROH63" s="69"/>
      <c r="ROI63" s="69"/>
      <c r="ROJ63" s="69"/>
      <c r="ROK63" s="69"/>
      <c r="ROL63" s="69"/>
      <c r="ROM63" s="69"/>
      <c r="RON63" s="69"/>
      <c r="ROO63" s="69"/>
      <c r="ROP63" s="69"/>
      <c r="ROQ63" s="69"/>
      <c r="ROR63" s="69"/>
      <c r="ROS63" s="69"/>
      <c r="ROT63" s="69"/>
      <c r="ROU63" s="69"/>
      <c r="ROV63" s="69"/>
      <c r="ROW63" s="69"/>
      <c r="ROX63" s="69"/>
      <c r="ROY63" s="69"/>
      <c r="ROZ63" s="69"/>
      <c r="RPA63" s="69"/>
      <c r="RPB63" s="69"/>
      <c r="RPC63" s="69"/>
      <c r="RPD63" s="69"/>
      <c r="RPE63" s="69"/>
      <c r="RPF63" s="69"/>
      <c r="RPG63" s="69"/>
      <c r="RPH63" s="69"/>
      <c r="RPI63" s="69"/>
      <c r="RPJ63" s="69"/>
      <c r="RPK63" s="69"/>
      <c r="RPL63" s="69"/>
      <c r="RPM63" s="69"/>
      <c r="RPN63" s="69"/>
      <c r="RPO63" s="69"/>
      <c r="RPP63" s="69"/>
      <c r="RPQ63" s="69"/>
      <c r="RPR63" s="69"/>
      <c r="RPS63" s="69"/>
      <c r="RPT63" s="69"/>
      <c r="RPU63" s="69"/>
      <c r="RPV63" s="69"/>
      <c r="RPW63" s="69"/>
      <c r="RPX63" s="69"/>
      <c r="RPY63" s="69"/>
      <c r="RPZ63" s="69"/>
      <c r="RQA63" s="69"/>
      <c r="RQB63" s="69"/>
      <c r="RQC63" s="69"/>
      <c r="RQD63" s="69"/>
      <c r="RQE63" s="69"/>
      <c r="RQF63" s="69"/>
      <c r="RQG63" s="69"/>
      <c r="RQH63" s="69"/>
      <c r="RQI63" s="69"/>
      <c r="RQJ63" s="69"/>
      <c r="RQK63" s="69"/>
      <c r="RQL63" s="69"/>
      <c r="RQM63" s="69"/>
      <c r="RQN63" s="69"/>
      <c r="RQO63" s="69"/>
      <c r="RQP63" s="69"/>
      <c r="RQQ63" s="69"/>
      <c r="RQR63" s="69"/>
      <c r="RQS63" s="69"/>
      <c r="RQT63" s="69"/>
      <c r="RQU63" s="69"/>
      <c r="RQV63" s="69"/>
      <c r="RQW63" s="69"/>
      <c r="RQX63" s="69"/>
      <c r="RQY63" s="69"/>
      <c r="RQZ63" s="69"/>
      <c r="RRA63" s="69"/>
      <c r="RRB63" s="69"/>
      <c r="RRC63" s="69"/>
      <c r="RRD63" s="69"/>
      <c r="RRE63" s="69"/>
      <c r="RRF63" s="69"/>
      <c r="RRG63" s="69"/>
      <c r="RRH63" s="69"/>
      <c r="RRI63" s="69"/>
      <c r="RRJ63" s="69"/>
      <c r="RRK63" s="69"/>
      <c r="RRL63" s="69"/>
      <c r="RRM63" s="69"/>
      <c r="RRN63" s="69"/>
      <c r="RRO63" s="69"/>
      <c r="RRP63" s="69"/>
      <c r="RRQ63" s="69"/>
      <c r="RRR63" s="69"/>
      <c r="RRS63" s="69"/>
      <c r="RRT63" s="69"/>
      <c r="RRU63" s="69"/>
      <c r="RRV63" s="69"/>
      <c r="RRW63" s="69"/>
      <c r="RRX63" s="69"/>
      <c r="RRY63" s="69"/>
      <c r="RRZ63" s="69"/>
      <c r="RSA63" s="69"/>
      <c r="RSB63" s="69"/>
      <c r="RSC63" s="69"/>
      <c r="RSD63" s="69"/>
      <c r="RSE63" s="69"/>
      <c r="RSF63" s="69"/>
      <c r="RSG63" s="69"/>
      <c r="RSH63" s="69"/>
      <c r="RSI63" s="69"/>
      <c r="RSJ63" s="69"/>
      <c r="RSK63" s="69"/>
      <c r="RSL63" s="69"/>
      <c r="RSM63" s="69"/>
      <c r="RSN63" s="69"/>
      <c r="RSO63" s="69"/>
      <c r="RSP63" s="69"/>
      <c r="RSQ63" s="69"/>
      <c r="RSR63" s="69"/>
      <c r="RSS63" s="69"/>
      <c r="RST63" s="69"/>
      <c r="RSU63" s="69"/>
      <c r="RSV63" s="69"/>
      <c r="RSW63" s="69"/>
      <c r="RSX63" s="69"/>
      <c r="RSY63" s="69"/>
      <c r="RSZ63" s="69"/>
      <c r="RTA63" s="69"/>
      <c r="RTB63" s="69"/>
      <c r="RTC63" s="69"/>
      <c r="RTD63" s="69"/>
      <c r="RTE63" s="69"/>
      <c r="RTF63" s="69"/>
      <c r="RTG63" s="69"/>
      <c r="RTH63" s="69"/>
      <c r="RTI63" s="69"/>
      <c r="RTJ63" s="69"/>
      <c r="RTK63" s="69"/>
      <c r="RTL63" s="69"/>
      <c r="RTM63" s="69"/>
      <c r="RTN63" s="69"/>
      <c r="RTO63" s="69"/>
      <c r="RTP63" s="69"/>
      <c r="RTQ63" s="69"/>
      <c r="RTR63" s="69"/>
      <c r="RTS63" s="69"/>
      <c r="RTT63" s="69"/>
      <c r="RTU63" s="69"/>
      <c r="RTV63" s="69"/>
      <c r="RTW63" s="69"/>
      <c r="RTX63" s="69"/>
      <c r="RTY63" s="69"/>
      <c r="RTZ63" s="69"/>
      <c r="RUA63" s="69"/>
      <c r="RUB63" s="69"/>
      <c r="RUC63" s="69"/>
      <c r="RUD63" s="69"/>
      <c r="RUE63" s="69"/>
      <c r="RUF63" s="69"/>
      <c r="RUG63" s="69"/>
      <c r="RUH63" s="69"/>
      <c r="RUI63" s="69"/>
      <c r="RUJ63" s="69"/>
      <c r="RUK63" s="69"/>
      <c r="RUL63" s="69"/>
      <c r="RUM63" s="69"/>
      <c r="RUN63" s="69"/>
      <c r="RUO63" s="69"/>
      <c r="RUP63" s="69"/>
      <c r="RUQ63" s="69"/>
      <c r="RUR63" s="69"/>
      <c r="RUS63" s="69"/>
      <c r="RUT63" s="69"/>
      <c r="RUU63" s="69"/>
      <c r="RUV63" s="69"/>
      <c r="RUW63" s="69"/>
      <c r="RUX63" s="69"/>
      <c r="RUY63" s="69"/>
      <c r="RUZ63" s="69"/>
      <c r="RVA63" s="69"/>
      <c r="RVB63" s="69"/>
      <c r="RVC63" s="69"/>
      <c r="RVD63" s="69"/>
      <c r="RVE63" s="69"/>
      <c r="RVF63" s="69"/>
      <c r="RVG63" s="69"/>
      <c r="RVH63" s="69"/>
      <c r="RVI63" s="69"/>
      <c r="RVJ63" s="69"/>
      <c r="RVK63" s="69"/>
      <c r="RVL63" s="69"/>
      <c r="RVM63" s="69"/>
      <c r="RVN63" s="69"/>
      <c r="RVO63" s="69"/>
      <c r="RVP63" s="69"/>
      <c r="RVQ63" s="69"/>
      <c r="RVR63" s="69"/>
      <c r="RVS63" s="69"/>
      <c r="RVT63" s="69"/>
      <c r="RVU63" s="69"/>
      <c r="RVV63" s="69"/>
      <c r="RVW63" s="69"/>
      <c r="RVX63" s="69"/>
      <c r="RVY63" s="69"/>
      <c r="RVZ63" s="69"/>
      <c r="RWA63" s="69"/>
      <c r="RWB63" s="69"/>
      <c r="RWC63" s="69"/>
      <c r="RWD63" s="69"/>
      <c r="RWE63" s="69"/>
      <c r="RWF63" s="69"/>
      <c r="RWG63" s="69"/>
      <c r="RWH63" s="69"/>
      <c r="RWI63" s="69"/>
      <c r="RWJ63" s="69"/>
      <c r="RWK63" s="69"/>
      <c r="RWL63" s="69"/>
      <c r="RWM63" s="69"/>
      <c r="RWN63" s="69"/>
      <c r="RWO63" s="69"/>
      <c r="RWP63" s="69"/>
      <c r="RWQ63" s="69"/>
      <c r="RWR63" s="69"/>
      <c r="RWS63" s="69"/>
      <c r="RWT63" s="69"/>
      <c r="RWU63" s="69"/>
      <c r="RWV63" s="69"/>
      <c r="RWW63" s="69"/>
      <c r="RWX63" s="69"/>
      <c r="RWY63" s="69"/>
      <c r="RWZ63" s="69"/>
      <c r="RXA63" s="69"/>
      <c r="RXB63" s="69"/>
      <c r="RXC63" s="69"/>
      <c r="RXD63" s="69"/>
      <c r="RXE63" s="69"/>
      <c r="RXF63" s="69"/>
      <c r="RXG63" s="69"/>
      <c r="RXH63" s="69"/>
      <c r="RXI63" s="69"/>
      <c r="RXJ63" s="69"/>
      <c r="RXK63" s="69"/>
      <c r="RXL63" s="69"/>
      <c r="RXM63" s="69"/>
      <c r="RXN63" s="69"/>
      <c r="RXO63" s="69"/>
      <c r="RXP63" s="69"/>
      <c r="RXQ63" s="69"/>
      <c r="RXR63" s="69"/>
      <c r="RXS63" s="69"/>
      <c r="RXT63" s="69"/>
      <c r="RXU63" s="69"/>
      <c r="RXV63" s="69"/>
      <c r="RXW63" s="69"/>
      <c r="RXX63" s="69"/>
      <c r="RXY63" s="69"/>
      <c r="RXZ63" s="69"/>
      <c r="RYA63" s="69"/>
      <c r="RYB63" s="69"/>
      <c r="RYC63" s="69"/>
      <c r="RYD63" s="69"/>
      <c r="RYE63" s="69"/>
      <c r="RYF63" s="69"/>
      <c r="RYG63" s="69"/>
      <c r="RYH63" s="69"/>
      <c r="RYI63" s="69"/>
      <c r="RYJ63" s="69"/>
      <c r="RYK63" s="69"/>
      <c r="RYL63" s="69"/>
      <c r="RYM63" s="69"/>
      <c r="RYN63" s="69"/>
      <c r="RYO63" s="69"/>
      <c r="RYP63" s="69"/>
      <c r="RYQ63" s="69"/>
      <c r="RYR63" s="69"/>
      <c r="RYS63" s="69"/>
      <c r="RYT63" s="69"/>
      <c r="RYU63" s="69"/>
      <c r="RYV63" s="69"/>
      <c r="RYW63" s="69"/>
      <c r="RYX63" s="69"/>
      <c r="RYY63" s="69"/>
      <c r="RYZ63" s="69"/>
      <c r="RZA63" s="69"/>
      <c r="RZB63" s="69"/>
      <c r="RZC63" s="69"/>
      <c r="RZD63" s="69"/>
      <c r="RZE63" s="69"/>
      <c r="RZF63" s="69"/>
      <c r="RZG63" s="69"/>
      <c r="RZH63" s="69"/>
      <c r="RZI63" s="69"/>
      <c r="RZJ63" s="69"/>
      <c r="RZK63" s="69"/>
      <c r="RZL63" s="69"/>
      <c r="RZM63" s="69"/>
      <c r="RZN63" s="69"/>
      <c r="RZO63" s="69"/>
      <c r="RZP63" s="69"/>
      <c r="RZQ63" s="69"/>
      <c r="RZR63" s="69"/>
      <c r="RZS63" s="69"/>
      <c r="RZT63" s="69"/>
      <c r="RZU63" s="69"/>
      <c r="RZV63" s="69"/>
      <c r="RZW63" s="69"/>
      <c r="RZX63" s="69"/>
      <c r="RZY63" s="69"/>
      <c r="RZZ63" s="69"/>
      <c r="SAA63" s="69"/>
      <c r="SAB63" s="69"/>
      <c r="SAC63" s="69"/>
      <c r="SAD63" s="69"/>
      <c r="SAE63" s="69"/>
      <c r="SAF63" s="69"/>
      <c r="SAG63" s="69"/>
      <c r="SAH63" s="69"/>
      <c r="SAI63" s="69"/>
      <c r="SAJ63" s="69"/>
      <c r="SAK63" s="69"/>
      <c r="SAL63" s="69"/>
      <c r="SAM63" s="69"/>
      <c r="SAN63" s="69"/>
      <c r="SAO63" s="69"/>
      <c r="SAP63" s="69"/>
      <c r="SAQ63" s="69"/>
      <c r="SAR63" s="69"/>
      <c r="SAS63" s="69"/>
      <c r="SAT63" s="69"/>
      <c r="SAU63" s="69"/>
      <c r="SAV63" s="69"/>
      <c r="SAW63" s="69"/>
      <c r="SAX63" s="69"/>
      <c r="SAY63" s="69"/>
      <c r="SAZ63" s="69"/>
      <c r="SBA63" s="69"/>
      <c r="SBB63" s="69"/>
      <c r="SBC63" s="69"/>
      <c r="SBD63" s="69"/>
      <c r="SBE63" s="69"/>
      <c r="SBF63" s="69"/>
      <c r="SBG63" s="69"/>
      <c r="SBH63" s="69"/>
      <c r="SBI63" s="69"/>
      <c r="SBJ63" s="69"/>
      <c r="SBK63" s="69"/>
      <c r="SBL63" s="69"/>
      <c r="SBM63" s="69"/>
      <c r="SBN63" s="69"/>
      <c r="SBO63" s="69"/>
      <c r="SBP63" s="69"/>
      <c r="SBQ63" s="69"/>
      <c r="SBR63" s="69"/>
      <c r="SBS63" s="69"/>
      <c r="SBT63" s="69"/>
      <c r="SBU63" s="69"/>
      <c r="SBV63" s="69"/>
      <c r="SBW63" s="69"/>
      <c r="SBX63" s="69"/>
      <c r="SBY63" s="69"/>
      <c r="SBZ63" s="69"/>
      <c r="SCA63" s="69"/>
      <c r="SCB63" s="69"/>
      <c r="SCC63" s="69"/>
      <c r="SCD63" s="69"/>
      <c r="SCE63" s="69"/>
      <c r="SCF63" s="69"/>
      <c r="SCG63" s="69"/>
      <c r="SCH63" s="69"/>
      <c r="SCI63" s="69"/>
      <c r="SCJ63" s="69"/>
      <c r="SCK63" s="69"/>
      <c r="SCL63" s="69"/>
      <c r="SCM63" s="69"/>
      <c r="SCN63" s="69"/>
      <c r="SCO63" s="69"/>
      <c r="SCP63" s="69"/>
      <c r="SCQ63" s="69"/>
      <c r="SCR63" s="69"/>
      <c r="SCS63" s="69"/>
      <c r="SCT63" s="69"/>
      <c r="SCU63" s="69"/>
      <c r="SCV63" s="69"/>
      <c r="SCW63" s="69"/>
      <c r="SCX63" s="69"/>
      <c r="SCY63" s="69"/>
      <c r="SCZ63" s="69"/>
      <c r="SDA63" s="69"/>
      <c r="SDB63" s="69"/>
      <c r="SDC63" s="69"/>
      <c r="SDD63" s="69"/>
      <c r="SDE63" s="69"/>
      <c r="SDF63" s="69"/>
      <c r="SDG63" s="69"/>
      <c r="SDH63" s="69"/>
      <c r="SDI63" s="69"/>
      <c r="SDJ63" s="69"/>
      <c r="SDK63" s="69"/>
      <c r="SDL63" s="69"/>
      <c r="SDM63" s="69"/>
      <c r="SDN63" s="69"/>
      <c r="SDO63" s="69"/>
      <c r="SDP63" s="69"/>
      <c r="SDQ63" s="69"/>
      <c r="SDR63" s="69"/>
      <c r="SDS63" s="69"/>
      <c r="SDT63" s="69"/>
      <c r="SDU63" s="69"/>
      <c r="SDV63" s="69"/>
      <c r="SDW63" s="69"/>
      <c r="SDX63" s="69"/>
      <c r="SDY63" s="69"/>
      <c r="SDZ63" s="69"/>
      <c r="SEA63" s="69"/>
      <c r="SEB63" s="69"/>
      <c r="SEC63" s="69"/>
      <c r="SED63" s="69"/>
      <c r="SEE63" s="69"/>
      <c r="SEF63" s="69"/>
      <c r="SEG63" s="69"/>
      <c r="SEH63" s="69"/>
      <c r="SEI63" s="69"/>
      <c r="SEJ63" s="69"/>
      <c r="SEK63" s="69"/>
      <c r="SEL63" s="69"/>
      <c r="SEM63" s="69"/>
      <c r="SEN63" s="69"/>
      <c r="SEO63" s="69"/>
      <c r="SEP63" s="69"/>
      <c r="SEQ63" s="69"/>
      <c r="SER63" s="69"/>
      <c r="SES63" s="69"/>
      <c r="SET63" s="69"/>
      <c r="SEU63" s="69"/>
      <c r="SEV63" s="69"/>
      <c r="SEW63" s="69"/>
      <c r="SEX63" s="69"/>
      <c r="SEY63" s="69"/>
      <c r="SEZ63" s="69"/>
      <c r="SFA63" s="69"/>
      <c r="SFB63" s="69"/>
      <c r="SFC63" s="69"/>
      <c r="SFD63" s="69"/>
      <c r="SFE63" s="69"/>
      <c r="SFF63" s="69"/>
      <c r="SFG63" s="69"/>
      <c r="SFH63" s="69"/>
      <c r="SFI63" s="69"/>
      <c r="SFJ63" s="69"/>
      <c r="SFK63" s="69"/>
      <c r="SFL63" s="69"/>
      <c r="SFM63" s="69"/>
      <c r="SFN63" s="69"/>
      <c r="SFO63" s="69"/>
      <c r="SFP63" s="69"/>
      <c r="SFQ63" s="69"/>
      <c r="SFR63" s="69"/>
      <c r="SFS63" s="69"/>
      <c r="SFT63" s="69"/>
      <c r="SFU63" s="69"/>
      <c r="SFV63" s="69"/>
      <c r="SFW63" s="69"/>
      <c r="SFX63" s="69"/>
      <c r="SFY63" s="69"/>
      <c r="SFZ63" s="69"/>
      <c r="SGA63" s="69"/>
      <c r="SGB63" s="69"/>
      <c r="SGC63" s="69"/>
      <c r="SGD63" s="69"/>
      <c r="SGE63" s="69"/>
      <c r="SGF63" s="69"/>
      <c r="SGG63" s="69"/>
      <c r="SGH63" s="69"/>
      <c r="SGI63" s="69"/>
      <c r="SGJ63" s="69"/>
      <c r="SGK63" s="69"/>
      <c r="SGL63" s="69"/>
      <c r="SGM63" s="69"/>
      <c r="SGN63" s="69"/>
      <c r="SGO63" s="69"/>
      <c r="SGP63" s="69"/>
      <c r="SGQ63" s="69"/>
      <c r="SGR63" s="69"/>
      <c r="SGS63" s="69"/>
      <c r="SGT63" s="69"/>
      <c r="SGU63" s="69"/>
      <c r="SGV63" s="69"/>
      <c r="SGW63" s="69"/>
      <c r="SGX63" s="69"/>
      <c r="SGY63" s="69"/>
      <c r="SGZ63" s="69"/>
      <c r="SHA63" s="69"/>
      <c r="SHB63" s="69"/>
      <c r="SHC63" s="69"/>
      <c r="SHD63" s="69"/>
      <c r="SHE63" s="69"/>
      <c r="SHF63" s="69"/>
      <c r="SHG63" s="69"/>
      <c r="SHH63" s="69"/>
      <c r="SHI63" s="69"/>
      <c r="SHJ63" s="69"/>
      <c r="SHK63" s="69"/>
      <c r="SHL63" s="69"/>
      <c r="SHM63" s="69"/>
      <c r="SHN63" s="69"/>
      <c r="SHO63" s="69"/>
      <c r="SHP63" s="69"/>
      <c r="SHQ63" s="69"/>
      <c r="SHR63" s="69"/>
      <c r="SHS63" s="69"/>
      <c r="SHT63" s="69"/>
      <c r="SHU63" s="69"/>
      <c r="SHV63" s="69"/>
      <c r="SHW63" s="69"/>
      <c r="SHX63" s="69"/>
      <c r="SHY63" s="69"/>
      <c r="SHZ63" s="69"/>
      <c r="SIA63" s="69"/>
      <c r="SIB63" s="69"/>
      <c r="SIC63" s="69"/>
      <c r="SID63" s="69"/>
      <c r="SIE63" s="69"/>
      <c r="SIF63" s="69"/>
      <c r="SIG63" s="69"/>
      <c r="SIH63" s="69"/>
      <c r="SII63" s="69"/>
      <c r="SIJ63" s="69"/>
      <c r="SIK63" s="69"/>
      <c r="SIL63" s="69"/>
      <c r="SIM63" s="69"/>
      <c r="SIN63" s="69"/>
      <c r="SIO63" s="69"/>
      <c r="SIP63" s="69"/>
      <c r="SIQ63" s="69"/>
      <c r="SIR63" s="69"/>
      <c r="SIS63" s="69"/>
      <c r="SIT63" s="69"/>
      <c r="SIU63" s="69"/>
      <c r="SIV63" s="69"/>
      <c r="SIW63" s="69"/>
      <c r="SIX63" s="69"/>
      <c r="SIY63" s="69"/>
      <c r="SIZ63" s="69"/>
      <c r="SJA63" s="69"/>
      <c r="SJB63" s="69"/>
      <c r="SJC63" s="69"/>
      <c r="SJD63" s="69"/>
      <c r="SJE63" s="69"/>
      <c r="SJF63" s="69"/>
      <c r="SJG63" s="69"/>
      <c r="SJH63" s="69"/>
      <c r="SJI63" s="69"/>
      <c r="SJJ63" s="69"/>
      <c r="SJK63" s="69"/>
      <c r="SJL63" s="69"/>
      <c r="SJM63" s="69"/>
      <c r="SJN63" s="69"/>
      <c r="SJO63" s="69"/>
      <c r="SJP63" s="69"/>
      <c r="SJQ63" s="69"/>
      <c r="SJR63" s="69"/>
      <c r="SJS63" s="69"/>
      <c r="SJT63" s="69"/>
      <c r="SJU63" s="69"/>
      <c r="SJV63" s="69"/>
      <c r="SJW63" s="69"/>
      <c r="SJX63" s="69"/>
      <c r="SJY63" s="69"/>
      <c r="SJZ63" s="69"/>
      <c r="SKA63" s="69"/>
      <c r="SKB63" s="69"/>
      <c r="SKC63" s="69"/>
      <c r="SKD63" s="69"/>
      <c r="SKE63" s="69"/>
      <c r="SKF63" s="69"/>
      <c r="SKG63" s="69"/>
      <c r="SKH63" s="69"/>
      <c r="SKI63" s="69"/>
      <c r="SKJ63" s="69"/>
      <c r="SKK63" s="69"/>
      <c r="SKL63" s="69"/>
      <c r="SKM63" s="69"/>
      <c r="SKN63" s="69"/>
      <c r="SKO63" s="69"/>
      <c r="SKP63" s="69"/>
      <c r="SKQ63" s="69"/>
      <c r="SKR63" s="69"/>
      <c r="SKS63" s="69"/>
      <c r="SKT63" s="69"/>
      <c r="SKU63" s="69"/>
      <c r="SKV63" s="69"/>
      <c r="SKW63" s="69"/>
      <c r="SKX63" s="69"/>
      <c r="SKY63" s="69"/>
      <c r="SKZ63" s="69"/>
      <c r="SLA63" s="69"/>
      <c r="SLB63" s="69"/>
      <c r="SLC63" s="69"/>
      <c r="SLD63" s="69"/>
      <c r="SLE63" s="69"/>
      <c r="SLF63" s="69"/>
      <c r="SLG63" s="69"/>
      <c r="SLH63" s="69"/>
      <c r="SLI63" s="69"/>
      <c r="SLJ63" s="69"/>
      <c r="SLK63" s="69"/>
      <c r="SLL63" s="69"/>
      <c r="SLM63" s="69"/>
      <c r="SLN63" s="69"/>
      <c r="SLO63" s="69"/>
      <c r="SLP63" s="69"/>
      <c r="SLQ63" s="69"/>
      <c r="SLR63" s="69"/>
      <c r="SLS63" s="69"/>
      <c r="SLT63" s="69"/>
      <c r="SLU63" s="69"/>
      <c r="SLV63" s="69"/>
      <c r="SLW63" s="69"/>
      <c r="SLX63" s="69"/>
      <c r="SLY63" s="69"/>
      <c r="SLZ63" s="69"/>
      <c r="SMA63" s="69"/>
      <c r="SMB63" s="69"/>
      <c r="SMC63" s="69"/>
      <c r="SMD63" s="69"/>
      <c r="SME63" s="69"/>
      <c r="SMF63" s="69"/>
      <c r="SMG63" s="69"/>
      <c r="SMH63" s="69"/>
      <c r="SMI63" s="69"/>
      <c r="SMJ63" s="69"/>
      <c r="SMK63" s="69"/>
      <c r="SML63" s="69"/>
      <c r="SMM63" s="69"/>
      <c r="SMN63" s="69"/>
      <c r="SMO63" s="69"/>
      <c r="SMP63" s="69"/>
      <c r="SMQ63" s="69"/>
      <c r="SMR63" s="69"/>
      <c r="SMS63" s="69"/>
      <c r="SMT63" s="69"/>
      <c r="SMU63" s="69"/>
      <c r="SMV63" s="69"/>
      <c r="SMW63" s="69"/>
      <c r="SMX63" s="69"/>
      <c r="SMY63" s="69"/>
      <c r="SMZ63" s="69"/>
      <c r="SNA63" s="69"/>
      <c r="SNB63" s="69"/>
      <c r="SNC63" s="69"/>
      <c r="SND63" s="69"/>
      <c r="SNE63" s="69"/>
      <c r="SNF63" s="69"/>
      <c r="SNG63" s="69"/>
      <c r="SNH63" s="69"/>
      <c r="SNI63" s="69"/>
      <c r="SNJ63" s="69"/>
      <c r="SNK63" s="69"/>
      <c r="SNL63" s="69"/>
      <c r="SNM63" s="69"/>
      <c r="SNN63" s="69"/>
      <c r="SNO63" s="69"/>
      <c r="SNP63" s="69"/>
      <c r="SNQ63" s="69"/>
      <c r="SNR63" s="69"/>
      <c r="SNS63" s="69"/>
      <c r="SNT63" s="69"/>
      <c r="SNU63" s="69"/>
      <c r="SNV63" s="69"/>
      <c r="SNW63" s="69"/>
      <c r="SNX63" s="69"/>
      <c r="SNY63" s="69"/>
      <c r="SNZ63" s="69"/>
      <c r="SOA63" s="69"/>
      <c r="SOB63" s="69"/>
      <c r="SOC63" s="69"/>
      <c r="SOD63" s="69"/>
      <c r="SOE63" s="69"/>
      <c r="SOF63" s="69"/>
      <c r="SOG63" s="69"/>
      <c r="SOH63" s="69"/>
      <c r="SOI63" s="69"/>
      <c r="SOJ63" s="69"/>
      <c r="SOK63" s="69"/>
      <c r="SOL63" s="69"/>
      <c r="SOM63" s="69"/>
      <c r="SON63" s="69"/>
      <c r="SOO63" s="69"/>
      <c r="SOP63" s="69"/>
      <c r="SOQ63" s="69"/>
      <c r="SOR63" s="69"/>
      <c r="SOS63" s="69"/>
      <c r="SOT63" s="69"/>
      <c r="SOU63" s="69"/>
      <c r="SOV63" s="69"/>
      <c r="SOW63" s="69"/>
      <c r="SOX63" s="69"/>
      <c r="SOY63" s="69"/>
      <c r="SOZ63" s="69"/>
      <c r="SPA63" s="69"/>
      <c r="SPB63" s="69"/>
      <c r="SPC63" s="69"/>
      <c r="SPD63" s="69"/>
      <c r="SPE63" s="69"/>
      <c r="SPF63" s="69"/>
      <c r="SPG63" s="69"/>
      <c r="SPH63" s="69"/>
      <c r="SPI63" s="69"/>
      <c r="SPJ63" s="69"/>
      <c r="SPK63" s="69"/>
      <c r="SPL63" s="69"/>
      <c r="SPM63" s="69"/>
      <c r="SPN63" s="69"/>
      <c r="SPO63" s="69"/>
      <c r="SPP63" s="69"/>
      <c r="SPQ63" s="69"/>
      <c r="SPR63" s="69"/>
      <c r="SPS63" s="69"/>
      <c r="SPT63" s="69"/>
      <c r="SPU63" s="69"/>
      <c r="SPV63" s="69"/>
      <c r="SPW63" s="69"/>
      <c r="SPX63" s="69"/>
      <c r="SPY63" s="69"/>
      <c r="SPZ63" s="69"/>
      <c r="SQA63" s="69"/>
      <c r="SQB63" s="69"/>
      <c r="SQC63" s="69"/>
      <c r="SQD63" s="69"/>
      <c r="SQE63" s="69"/>
      <c r="SQF63" s="69"/>
      <c r="SQG63" s="69"/>
      <c r="SQH63" s="69"/>
      <c r="SQI63" s="69"/>
      <c r="SQJ63" s="69"/>
      <c r="SQK63" s="69"/>
      <c r="SQL63" s="69"/>
      <c r="SQM63" s="69"/>
      <c r="SQN63" s="69"/>
      <c r="SQO63" s="69"/>
      <c r="SQP63" s="69"/>
      <c r="SQQ63" s="69"/>
      <c r="SQR63" s="69"/>
      <c r="SQS63" s="69"/>
      <c r="SQT63" s="69"/>
      <c r="SQU63" s="69"/>
      <c r="SQV63" s="69"/>
      <c r="SQW63" s="69"/>
      <c r="SQX63" s="69"/>
      <c r="SQY63" s="69"/>
      <c r="SQZ63" s="69"/>
      <c r="SRA63" s="69"/>
      <c r="SRB63" s="69"/>
      <c r="SRC63" s="69"/>
      <c r="SRD63" s="69"/>
      <c r="SRE63" s="69"/>
      <c r="SRF63" s="69"/>
      <c r="SRG63" s="69"/>
      <c r="SRH63" s="69"/>
      <c r="SRI63" s="69"/>
      <c r="SRJ63" s="69"/>
      <c r="SRK63" s="69"/>
      <c r="SRL63" s="69"/>
      <c r="SRM63" s="69"/>
      <c r="SRN63" s="69"/>
      <c r="SRO63" s="69"/>
      <c r="SRP63" s="69"/>
      <c r="SRQ63" s="69"/>
      <c r="SRR63" s="69"/>
      <c r="SRS63" s="69"/>
      <c r="SRT63" s="69"/>
      <c r="SRU63" s="69"/>
      <c r="SRV63" s="69"/>
      <c r="SRW63" s="69"/>
      <c r="SRX63" s="69"/>
      <c r="SRY63" s="69"/>
      <c r="SRZ63" s="69"/>
      <c r="SSA63" s="69"/>
      <c r="SSB63" s="69"/>
      <c r="SSC63" s="69"/>
      <c r="SSD63" s="69"/>
      <c r="SSE63" s="69"/>
      <c r="SSF63" s="69"/>
      <c r="SSG63" s="69"/>
      <c r="SSH63" s="69"/>
      <c r="SSI63" s="69"/>
      <c r="SSJ63" s="69"/>
      <c r="SSK63" s="69"/>
      <c r="SSL63" s="69"/>
      <c r="SSM63" s="69"/>
      <c r="SSN63" s="69"/>
      <c r="SSO63" s="69"/>
      <c r="SSP63" s="69"/>
      <c r="SSQ63" s="69"/>
      <c r="SSR63" s="69"/>
      <c r="SSS63" s="69"/>
      <c r="SST63" s="69"/>
      <c r="SSU63" s="69"/>
      <c r="SSV63" s="69"/>
      <c r="SSW63" s="69"/>
      <c r="SSX63" s="69"/>
      <c r="SSY63" s="69"/>
      <c r="SSZ63" s="69"/>
      <c r="STA63" s="69"/>
      <c r="STB63" s="69"/>
      <c r="STC63" s="69"/>
      <c r="STD63" s="69"/>
      <c r="STE63" s="69"/>
      <c r="STF63" s="69"/>
      <c r="STG63" s="69"/>
      <c r="STH63" s="69"/>
      <c r="STI63" s="69"/>
      <c r="STJ63" s="69"/>
      <c r="STK63" s="69"/>
      <c r="STL63" s="69"/>
      <c r="STM63" s="69"/>
      <c r="STN63" s="69"/>
      <c r="STO63" s="69"/>
      <c r="STP63" s="69"/>
      <c r="STQ63" s="69"/>
      <c r="STR63" s="69"/>
      <c r="STS63" s="69"/>
      <c r="STT63" s="69"/>
      <c r="STU63" s="69"/>
      <c r="STV63" s="69"/>
      <c r="STW63" s="69"/>
      <c r="STX63" s="69"/>
      <c r="STY63" s="69"/>
      <c r="STZ63" s="69"/>
      <c r="SUA63" s="69"/>
      <c r="SUB63" s="69"/>
      <c r="SUC63" s="69"/>
      <c r="SUD63" s="69"/>
      <c r="SUE63" s="69"/>
      <c r="SUF63" s="69"/>
      <c r="SUG63" s="69"/>
      <c r="SUH63" s="69"/>
      <c r="SUI63" s="69"/>
      <c r="SUJ63" s="69"/>
      <c r="SUK63" s="69"/>
      <c r="SUL63" s="69"/>
      <c r="SUM63" s="69"/>
      <c r="SUN63" s="69"/>
      <c r="SUO63" s="69"/>
      <c r="SUP63" s="69"/>
      <c r="SUQ63" s="69"/>
      <c r="SUR63" s="69"/>
      <c r="SUS63" s="69"/>
      <c r="SUT63" s="69"/>
      <c r="SUU63" s="69"/>
      <c r="SUV63" s="69"/>
      <c r="SUW63" s="69"/>
      <c r="SUX63" s="69"/>
      <c r="SUY63" s="69"/>
      <c r="SUZ63" s="69"/>
      <c r="SVA63" s="69"/>
      <c r="SVB63" s="69"/>
      <c r="SVC63" s="69"/>
      <c r="SVD63" s="69"/>
      <c r="SVE63" s="69"/>
      <c r="SVF63" s="69"/>
      <c r="SVG63" s="69"/>
      <c r="SVH63" s="69"/>
      <c r="SVI63" s="69"/>
      <c r="SVJ63" s="69"/>
      <c r="SVK63" s="69"/>
      <c r="SVL63" s="69"/>
      <c r="SVM63" s="69"/>
      <c r="SVN63" s="69"/>
      <c r="SVO63" s="69"/>
      <c r="SVP63" s="69"/>
      <c r="SVQ63" s="69"/>
      <c r="SVR63" s="69"/>
      <c r="SVS63" s="69"/>
      <c r="SVT63" s="69"/>
      <c r="SVU63" s="69"/>
      <c r="SVV63" s="69"/>
      <c r="SVW63" s="69"/>
      <c r="SVX63" s="69"/>
      <c r="SVY63" s="69"/>
      <c r="SVZ63" s="69"/>
      <c r="SWA63" s="69"/>
      <c r="SWB63" s="69"/>
      <c r="SWC63" s="69"/>
      <c r="SWD63" s="69"/>
      <c r="SWE63" s="69"/>
      <c r="SWF63" s="69"/>
      <c r="SWG63" s="69"/>
      <c r="SWH63" s="69"/>
      <c r="SWI63" s="69"/>
      <c r="SWJ63" s="69"/>
      <c r="SWK63" s="69"/>
      <c r="SWL63" s="69"/>
      <c r="SWM63" s="69"/>
      <c r="SWN63" s="69"/>
      <c r="SWO63" s="69"/>
      <c r="SWP63" s="69"/>
      <c r="SWQ63" s="69"/>
      <c r="SWR63" s="69"/>
      <c r="SWS63" s="69"/>
      <c r="SWT63" s="69"/>
      <c r="SWU63" s="69"/>
      <c r="SWV63" s="69"/>
      <c r="SWW63" s="69"/>
      <c r="SWX63" s="69"/>
      <c r="SWY63" s="69"/>
      <c r="SWZ63" s="69"/>
      <c r="SXA63" s="69"/>
      <c r="SXB63" s="69"/>
      <c r="SXC63" s="69"/>
      <c r="SXD63" s="69"/>
      <c r="SXE63" s="69"/>
      <c r="SXF63" s="69"/>
      <c r="SXG63" s="69"/>
      <c r="SXH63" s="69"/>
      <c r="SXI63" s="69"/>
      <c r="SXJ63" s="69"/>
      <c r="SXK63" s="69"/>
      <c r="SXL63" s="69"/>
      <c r="SXM63" s="69"/>
      <c r="SXN63" s="69"/>
      <c r="SXO63" s="69"/>
      <c r="SXP63" s="69"/>
      <c r="SXQ63" s="69"/>
      <c r="SXR63" s="69"/>
      <c r="SXS63" s="69"/>
      <c r="SXT63" s="69"/>
      <c r="SXU63" s="69"/>
      <c r="SXV63" s="69"/>
      <c r="SXW63" s="69"/>
      <c r="SXX63" s="69"/>
      <c r="SXY63" s="69"/>
      <c r="SXZ63" s="69"/>
      <c r="SYA63" s="69"/>
      <c r="SYB63" s="69"/>
      <c r="SYC63" s="69"/>
      <c r="SYD63" s="69"/>
      <c r="SYE63" s="69"/>
      <c r="SYF63" s="69"/>
      <c r="SYG63" s="69"/>
      <c r="SYH63" s="69"/>
      <c r="SYI63" s="69"/>
      <c r="SYJ63" s="69"/>
      <c r="SYK63" s="69"/>
      <c r="SYL63" s="69"/>
      <c r="SYM63" s="69"/>
      <c r="SYN63" s="69"/>
      <c r="SYO63" s="69"/>
      <c r="SYP63" s="69"/>
      <c r="SYQ63" s="69"/>
      <c r="SYR63" s="69"/>
      <c r="SYS63" s="69"/>
      <c r="SYT63" s="69"/>
      <c r="SYU63" s="69"/>
      <c r="SYV63" s="69"/>
      <c r="SYW63" s="69"/>
      <c r="SYX63" s="69"/>
      <c r="SYY63" s="69"/>
      <c r="SYZ63" s="69"/>
      <c r="SZA63" s="69"/>
      <c r="SZB63" s="69"/>
      <c r="SZC63" s="69"/>
      <c r="SZD63" s="69"/>
      <c r="SZE63" s="69"/>
      <c r="SZF63" s="69"/>
      <c r="SZG63" s="69"/>
      <c r="SZH63" s="69"/>
      <c r="SZI63" s="69"/>
      <c r="SZJ63" s="69"/>
      <c r="SZK63" s="69"/>
      <c r="SZL63" s="69"/>
      <c r="SZM63" s="69"/>
      <c r="SZN63" s="69"/>
      <c r="SZO63" s="69"/>
      <c r="SZP63" s="69"/>
      <c r="SZQ63" s="69"/>
      <c r="SZR63" s="69"/>
      <c r="SZS63" s="69"/>
      <c r="SZT63" s="69"/>
      <c r="SZU63" s="69"/>
      <c r="SZV63" s="69"/>
      <c r="SZW63" s="69"/>
      <c r="SZX63" s="69"/>
      <c r="SZY63" s="69"/>
      <c r="SZZ63" s="69"/>
      <c r="TAA63" s="69"/>
      <c r="TAB63" s="69"/>
      <c r="TAC63" s="69"/>
      <c r="TAD63" s="69"/>
      <c r="TAE63" s="69"/>
      <c r="TAF63" s="69"/>
      <c r="TAG63" s="69"/>
      <c r="TAH63" s="69"/>
      <c r="TAI63" s="69"/>
      <c r="TAJ63" s="69"/>
      <c r="TAK63" s="69"/>
      <c r="TAL63" s="69"/>
      <c r="TAM63" s="69"/>
      <c r="TAN63" s="69"/>
      <c r="TAO63" s="69"/>
      <c r="TAP63" s="69"/>
      <c r="TAQ63" s="69"/>
      <c r="TAR63" s="69"/>
      <c r="TAS63" s="69"/>
      <c r="TAT63" s="69"/>
      <c r="TAU63" s="69"/>
      <c r="TAV63" s="69"/>
      <c r="TAW63" s="69"/>
      <c r="TAX63" s="69"/>
      <c r="TAY63" s="69"/>
      <c r="TAZ63" s="69"/>
      <c r="TBA63" s="69"/>
      <c r="TBB63" s="69"/>
      <c r="TBC63" s="69"/>
      <c r="TBD63" s="69"/>
      <c r="TBE63" s="69"/>
      <c r="TBF63" s="69"/>
      <c r="TBG63" s="69"/>
      <c r="TBH63" s="69"/>
      <c r="TBI63" s="69"/>
      <c r="TBJ63" s="69"/>
      <c r="TBK63" s="69"/>
      <c r="TBL63" s="69"/>
      <c r="TBM63" s="69"/>
      <c r="TBN63" s="69"/>
      <c r="TBO63" s="69"/>
      <c r="TBP63" s="69"/>
      <c r="TBQ63" s="69"/>
      <c r="TBR63" s="69"/>
      <c r="TBS63" s="69"/>
      <c r="TBT63" s="69"/>
      <c r="TBU63" s="69"/>
      <c r="TBV63" s="69"/>
      <c r="TBW63" s="69"/>
      <c r="TBX63" s="69"/>
      <c r="TBY63" s="69"/>
      <c r="TBZ63" s="69"/>
      <c r="TCA63" s="69"/>
      <c r="TCB63" s="69"/>
      <c r="TCC63" s="69"/>
      <c r="TCD63" s="69"/>
      <c r="TCE63" s="69"/>
      <c r="TCF63" s="69"/>
      <c r="TCG63" s="69"/>
      <c r="TCH63" s="69"/>
      <c r="TCI63" s="69"/>
      <c r="TCJ63" s="69"/>
      <c r="TCK63" s="69"/>
      <c r="TCL63" s="69"/>
      <c r="TCM63" s="69"/>
      <c r="TCN63" s="69"/>
      <c r="TCO63" s="69"/>
      <c r="TCP63" s="69"/>
      <c r="TCQ63" s="69"/>
      <c r="TCR63" s="69"/>
      <c r="TCS63" s="69"/>
      <c r="TCT63" s="69"/>
      <c r="TCU63" s="69"/>
      <c r="TCV63" s="69"/>
      <c r="TCW63" s="69"/>
      <c r="TCX63" s="69"/>
      <c r="TCY63" s="69"/>
      <c r="TCZ63" s="69"/>
      <c r="TDA63" s="69"/>
      <c r="TDB63" s="69"/>
      <c r="TDC63" s="69"/>
      <c r="TDD63" s="69"/>
      <c r="TDE63" s="69"/>
      <c r="TDF63" s="69"/>
      <c r="TDG63" s="69"/>
      <c r="TDH63" s="69"/>
      <c r="TDI63" s="69"/>
      <c r="TDJ63" s="69"/>
      <c r="TDK63" s="69"/>
      <c r="TDL63" s="69"/>
      <c r="TDM63" s="69"/>
      <c r="TDN63" s="69"/>
      <c r="TDO63" s="69"/>
      <c r="TDP63" s="69"/>
      <c r="TDQ63" s="69"/>
      <c r="TDR63" s="69"/>
      <c r="TDS63" s="69"/>
      <c r="TDT63" s="69"/>
      <c r="TDU63" s="69"/>
      <c r="TDV63" s="69"/>
      <c r="TDW63" s="69"/>
      <c r="TDX63" s="69"/>
      <c r="TDY63" s="69"/>
      <c r="TDZ63" s="69"/>
      <c r="TEA63" s="69"/>
      <c r="TEB63" s="69"/>
      <c r="TEC63" s="69"/>
      <c r="TED63" s="69"/>
      <c r="TEE63" s="69"/>
      <c r="TEF63" s="69"/>
      <c r="TEG63" s="69"/>
      <c r="TEH63" s="69"/>
      <c r="TEI63" s="69"/>
      <c r="TEJ63" s="69"/>
      <c r="TEK63" s="69"/>
      <c r="TEL63" s="69"/>
      <c r="TEM63" s="69"/>
      <c r="TEN63" s="69"/>
      <c r="TEO63" s="69"/>
      <c r="TEP63" s="69"/>
      <c r="TEQ63" s="69"/>
      <c r="TER63" s="69"/>
      <c r="TES63" s="69"/>
      <c r="TET63" s="69"/>
      <c r="TEU63" s="69"/>
      <c r="TEV63" s="69"/>
      <c r="TEW63" s="69"/>
      <c r="TEX63" s="69"/>
      <c r="TEY63" s="69"/>
      <c r="TEZ63" s="69"/>
      <c r="TFA63" s="69"/>
      <c r="TFB63" s="69"/>
      <c r="TFC63" s="69"/>
      <c r="TFD63" s="69"/>
      <c r="TFE63" s="69"/>
      <c r="TFF63" s="69"/>
      <c r="TFG63" s="69"/>
      <c r="TFH63" s="69"/>
      <c r="TFI63" s="69"/>
      <c r="TFJ63" s="69"/>
      <c r="TFK63" s="69"/>
      <c r="TFL63" s="69"/>
      <c r="TFM63" s="69"/>
      <c r="TFN63" s="69"/>
      <c r="TFO63" s="69"/>
      <c r="TFP63" s="69"/>
      <c r="TFQ63" s="69"/>
      <c r="TFR63" s="69"/>
      <c r="TFS63" s="69"/>
      <c r="TFT63" s="69"/>
      <c r="TFU63" s="69"/>
      <c r="TFV63" s="69"/>
      <c r="TFW63" s="69"/>
      <c r="TFX63" s="69"/>
      <c r="TFY63" s="69"/>
      <c r="TFZ63" s="69"/>
      <c r="TGA63" s="69"/>
      <c r="TGB63" s="69"/>
      <c r="TGC63" s="69"/>
      <c r="TGD63" s="69"/>
      <c r="TGE63" s="69"/>
      <c r="TGF63" s="69"/>
      <c r="TGG63" s="69"/>
      <c r="TGH63" s="69"/>
      <c r="TGI63" s="69"/>
      <c r="TGJ63" s="69"/>
      <c r="TGK63" s="69"/>
      <c r="TGL63" s="69"/>
      <c r="TGM63" s="69"/>
      <c r="TGN63" s="69"/>
      <c r="TGO63" s="69"/>
      <c r="TGP63" s="69"/>
      <c r="TGQ63" s="69"/>
      <c r="TGR63" s="69"/>
      <c r="TGS63" s="69"/>
      <c r="TGT63" s="69"/>
      <c r="TGU63" s="69"/>
      <c r="TGV63" s="69"/>
      <c r="TGW63" s="69"/>
      <c r="TGX63" s="69"/>
      <c r="TGY63" s="69"/>
      <c r="TGZ63" s="69"/>
      <c r="THA63" s="69"/>
      <c r="THB63" s="69"/>
      <c r="THC63" s="69"/>
      <c r="THD63" s="69"/>
      <c r="THE63" s="69"/>
      <c r="THF63" s="69"/>
      <c r="THG63" s="69"/>
      <c r="THH63" s="69"/>
      <c r="THI63" s="69"/>
      <c r="THJ63" s="69"/>
      <c r="THK63" s="69"/>
      <c r="THL63" s="69"/>
      <c r="THM63" s="69"/>
      <c r="THN63" s="69"/>
      <c r="THO63" s="69"/>
      <c r="THP63" s="69"/>
      <c r="THQ63" s="69"/>
      <c r="THR63" s="69"/>
      <c r="THS63" s="69"/>
      <c r="THT63" s="69"/>
      <c r="THU63" s="69"/>
      <c r="THV63" s="69"/>
      <c r="THW63" s="69"/>
      <c r="THX63" s="69"/>
      <c r="THY63" s="69"/>
      <c r="THZ63" s="69"/>
      <c r="TIA63" s="69"/>
      <c r="TIB63" s="69"/>
      <c r="TIC63" s="69"/>
      <c r="TID63" s="69"/>
      <c r="TIE63" s="69"/>
      <c r="TIF63" s="69"/>
      <c r="TIG63" s="69"/>
      <c r="TIH63" s="69"/>
      <c r="TII63" s="69"/>
      <c r="TIJ63" s="69"/>
      <c r="TIK63" s="69"/>
      <c r="TIL63" s="69"/>
      <c r="TIM63" s="69"/>
      <c r="TIN63" s="69"/>
      <c r="TIO63" s="69"/>
      <c r="TIP63" s="69"/>
      <c r="TIQ63" s="69"/>
      <c r="TIR63" s="69"/>
      <c r="TIS63" s="69"/>
      <c r="TIT63" s="69"/>
      <c r="TIU63" s="69"/>
      <c r="TIV63" s="69"/>
      <c r="TIW63" s="69"/>
      <c r="TIX63" s="69"/>
      <c r="TIY63" s="69"/>
      <c r="TIZ63" s="69"/>
      <c r="TJA63" s="69"/>
      <c r="TJB63" s="69"/>
      <c r="TJC63" s="69"/>
      <c r="TJD63" s="69"/>
      <c r="TJE63" s="69"/>
      <c r="TJF63" s="69"/>
      <c r="TJG63" s="69"/>
      <c r="TJH63" s="69"/>
      <c r="TJI63" s="69"/>
      <c r="TJJ63" s="69"/>
      <c r="TJK63" s="69"/>
      <c r="TJL63" s="69"/>
      <c r="TJM63" s="69"/>
      <c r="TJN63" s="69"/>
      <c r="TJO63" s="69"/>
      <c r="TJP63" s="69"/>
      <c r="TJQ63" s="69"/>
      <c r="TJR63" s="69"/>
      <c r="TJS63" s="69"/>
      <c r="TJT63" s="69"/>
      <c r="TJU63" s="69"/>
      <c r="TJV63" s="69"/>
      <c r="TJW63" s="69"/>
      <c r="TJX63" s="69"/>
      <c r="TJY63" s="69"/>
      <c r="TJZ63" s="69"/>
      <c r="TKA63" s="69"/>
      <c r="TKB63" s="69"/>
      <c r="TKC63" s="69"/>
      <c r="TKD63" s="69"/>
      <c r="TKE63" s="69"/>
      <c r="TKF63" s="69"/>
      <c r="TKG63" s="69"/>
      <c r="TKH63" s="69"/>
      <c r="TKI63" s="69"/>
      <c r="TKJ63" s="69"/>
      <c r="TKK63" s="69"/>
      <c r="TKL63" s="69"/>
      <c r="TKM63" s="69"/>
      <c r="TKN63" s="69"/>
      <c r="TKO63" s="69"/>
      <c r="TKP63" s="69"/>
      <c r="TKQ63" s="69"/>
      <c r="TKR63" s="69"/>
      <c r="TKS63" s="69"/>
      <c r="TKT63" s="69"/>
      <c r="TKU63" s="69"/>
      <c r="TKV63" s="69"/>
      <c r="TKW63" s="69"/>
      <c r="TKX63" s="69"/>
      <c r="TKY63" s="69"/>
      <c r="TKZ63" s="69"/>
      <c r="TLA63" s="69"/>
      <c r="TLB63" s="69"/>
      <c r="TLC63" s="69"/>
      <c r="TLD63" s="69"/>
      <c r="TLE63" s="69"/>
      <c r="TLF63" s="69"/>
      <c r="TLG63" s="69"/>
      <c r="TLH63" s="69"/>
      <c r="TLI63" s="69"/>
      <c r="TLJ63" s="69"/>
      <c r="TLK63" s="69"/>
      <c r="TLL63" s="69"/>
      <c r="TLM63" s="69"/>
      <c r="TLN63" s="69"/>
      <c r="TLO63" s="69"/>
      <c r="TLP63" s="69"/>
      <c r="TLQ63" s="69"/>
      <c r="TLR63" s="69"/>
      <c r="TLS63" s="69"/>
      <c r="TLT63" s="69"/>
      <c r="TLU63" s="69"/>
      <c r="TLV63" s="69"/>
      <c r="TLW63" s="69"/>
      <c r="TLX63" s="69"/>
      <c r="TLY63" s="69"/>
      <c r="TLZ63" s="69"/>
      <c r="TMA63" s="69"/>
      <c r="TMB63" s="69"/>
      <c r="TMC63" s="69"/>
      <c r="TMD63" s="69"/>
      <c r="TME63" s="69"/>
      <c r="TMF63" s="69"/>
      <c r="TMG63" s="69"/>
      <c r="TMH63" s="69"/>
      <c r="TMI63" s="69"/>
      <c r="TMJ63" s="69"/>
      <c r="TMK63" s="69"/>
      <c r="TML63" s="69"/>
      <c r="TMM63" s="69"/>
      <c r="TMN63" s="69"/>
      <c r="TMO63" s="69"/>
      <c r="TMP63" s="69"/>
      <c r="TMQ63" s="69"/>
      <c r="TMR63" s="69"/>
      <c r="TMS63" s="69"/>
      <c r="TMT63" s="69"/>
      <c r="TMU63" s="69"/>
      <c r="TMV63" s="69"/>
      <c r="TMW63" s="69"/>
      <c r="TMX63" s="69"/>
      <c r="TMY63" s="69"/>
      <c r="TMZ63" s="69"/>
      <c r="TNA63" s="69"/>
      <c r="TNB63" s="69"/>
      <c r="TNC63" s="69"/>
      <c r="TND63" s="69"/>
      <c r="TNE63" s="69"/>
      <c r="TNF63" s="69"/>
      <c r="TNG63" s="69"/>
      <c r="TNH63" s="69"/>
      <c r="TNI63" s="69"/>
      <c r="TNJ63" s="69"/>
      <c r="TNK63" s="69"/>
      <c r="TNL63" s="69"/>
      <c r="TNM63" s="69"/>
      <c r="TNN63" s="69"/>
      <c r="TNO63" s="69"/>
      <c r="TNP63" s="69"/>
      <c r="TNQ63" s="69"/>
      <c r="TNR63" s="69"/>
      <c r="TNS63" s="69"/>
      <c r="TNT63" s="69"/>
      <c r="TNU63" s="69"/>
      <c r="TNV63" s="69"/>
      <c r="TNW63" s="69"/>
      <c r="TNX63" s="69"/>
      <c r="TNY63" s="69"/>
      <c r="TNZ63" s="69"/>
      <c r="TOA63" s="69"/>
      <c r="TOB63" s="69"/>
      <c r="TOC63" s="69"/>
      <c r="TOD63" s="69"/>
      <c r="TOE63" s="69"/>
      <c r="TOF63" s="69"/>
      <c r="TOG63" s="69"/>
      <c r="TOH63" s="69"/>
      <c r="TOI63" s="69"/>
      <c r="TOJ63" s="69"/>
      <c r="TOK63" s="69"/>
      <c r="TOL63" s="69"/>
      <c r="TOM63" s="69"/>
      <c r="TON63" s="69"/>
      <c r="TOO63" s="69"/>
      <c r="TOP63" s="69"/>
      <c r="TOQ63" s="69"/>
      <c r="TOR63" s="69"/>
      <c r="TOS63" s="69"/>
      <c r="TOT63" s="69"/>
      <c r="TOU63" s="69"/>
      <c r="TOV63" s="69"/>
      <c r="TOW63" s="69"/>
      <c r="TOX63" s="69"/>
      <c r="TOY63" s="69"/>
      <c r="TOZ63" s="69"/>
      <c r="TPA63" s="69"/>
      <c r="TPB63" s="69"/>
      <c r="TPC63" s="69"/>
      <c r="TPD63" s="69"/>
      <c r="TPE63" s="69"/>
      <c r="TPF63" s="69"/>
      <c r="TPG63" s="69"/>
      <c r="TPH63" s="69"/>
      <c r="TPI63" s="69"/>
      <c r="TPJ63" s="69"/>
      <c r="TPK63" s="69"/>
      <c r="TPL63" s="69"/>
      <c r="TPM63" s="69"/>
      <c r="TPN63" s="69"/>
      <c r="TPO63" s="69"/>
      <c r="TPP63" s="69"/>
      <c r="TPQ63" s="69"/>
      <c r="TPR63" s="69"/>
      <c r="TPS63" s="69"/>
      <c r="TPT63" s="69"/>
      <c r="TPU63" s="69"/>
      <c r="TPV63" s="69"/>
      <c r="TPW63" s="69"/>
      <c r="TPX63" s="69"/>
      <c r="TPY63" s="69"/>
      <c r="TPZ63" s="69"/>
      <c r="TQA63" s="69"/>
      <c r="TQB63" s="69"/>
      <c r="TQC63" s="69"/>
      <c r="TQD63" s="69"/>
      <c r="TQE63" s="69"/>
      <c r="TQF63" s="69"/>
      <c r="TQG63" s="69"/>
      <c r="TQH63" s="69"/>
      <c r="TQI63" s="69"/>
      <c r="TQJ63" s="69"/>
      <c r="TQK63" s="69"/>
      <c r="TQL63" s="69"/>
      <c r="TQM63" s="69"/>
      <c r="TQN63" s="69"/>
      <c r="TQO63" s="69"/>
      <c r="TQP63" s="69"/>
      <c r="TQQ63" s="69"/>
      <c r="TQR63" s="69"/>
      <c r="TQS63" s="69"/>
      <c r="TQT63" s="69"/>
      <c r="TQU63" s="69"/>
      <c r="TQV63" s="69"/>
      <c r="TQW63" s="69"/>
      <c r="TQX63" s="69"/>
      <c r="TQY63" s="69"/>
      <c r="TQZ63" s="69"/>
      <c r="TRA63" s="69"/>
      <c r="TRB63" s="69"/>
      <c r="TRC63" s="69"/>
      <c r="TRD63" s="69"/>
      <c r="TRE63" s="69"/>
      <c r="TRF63" s="69"/>
      <c r="TRG63" s="69"/>
      <c r="TRH63" s="69"/>
      <c r="TRI63" s="69"/>
      <c r="TRJ63" s="69"/>
      <c r="TRK63" s="69"/>
      <c r="TRL63" s="69"/>
      <c r="TRM63" s="69"/>
      <c r="TRN63" s="69"/>
      <c r="TRO63" s="69"/>
      <c r="TRP63" s="69"/>
      <c r="TRQ63" s="69"/>
      <c r="TRR63" s="69"/>
      <c r="TRS63" s="69"/>
      <c r="TRT63" s="69"/>
      <c r="TRU63" s="69"/>
      <c r="TRV63" s="69"/>
      <c r="TRW63" s="69"/>
      <c r="TRX63" s="69"/>
      <c r="TRY63" s="69"/>
      <c r="TRZ63" s="69"/>
      <c r="TSA63" s="69"/>
      <c r="TSB63" s="69"/>
      <c r="TSC63" s="69"/>
      <c r="TSD63" s="69"/>
      <c r="TSE63" s="69"/>
      <c r="TSF63" s="69"/>
      <c r="TSG63" s="69"/>
      <c r="TSH63" s="69"/>
      <c r="TSI63" s="69"/>
      <c r="TSJ63" s="69"/>
      <c r="TSK63" s="69"/>
      <c r="TSL63" s="69"/>
      <c r="TSM63" s="69"/>
      <c r="TSN63" s="69"/>
      <c r="TSO63" s="69"/>
      <c r="TSP63" s="69"/>
      <c r="TSQ63" s="69"/>
      <c r="TSR63" s="69"/>
      <c r="TSS63" s="69"/>
      <c r="TST63" s="69"/>
      <c r="TSU63" s="69"/>
      <c r="TSV63" s="69"/>
      <c r="TSW63" s="69"/>
      <c r="TSX63" s="69"/>
      <c r="TSY63" s="69"/>
      <c r="TSZ63" s="69"/>
      <c r="TTA63" s="69"/>
      <c r="TTB63" s="69"/>
      <c r="TTC63" s="69"/>
      <c r="TTD63" s="69"/>
      <c r="TTE63" s="69"/>
      <c r="TTF63" s="69"/>
      <c r="TTG63" s="69"/>
      <c r="TTH63" s="69"/>
      <c r="TTI63" s="69"/>
      <c r="TTJ63" s="69"/>
      <c r="TTK63" s="69"/>
      <c r="TTL63" s="69"/>
      <c r="TTM63" s="69"/>
      <c r="TTN63" s="69"/>
      <c r="TTO63" s="69"/>
      <c r="TTP63" s="69"/>
      <c r="TTQ63" s="69"/>
      <c r="TTR63" s="69"/>
      <c r="TTS63" s="69"/>
      <c r="TTT63" s="69"/>
      <c r="TTU63" s="69"/>
      <c r="TTV63" s="69"/>
      <c r="TTW63" s="69"/>
      <c r="TTX63" s="69"/>
      <c r="TTY63" s="69"/>
      <c r="TTZ63" s="69"/>
      <c r="TUA63" s="69"/>
      <c r="TUB63" s="69"/>
      <c r="TUC63" s="69"/>
      <c r="TUD63" s="69"/>
      <c r="TUE63" s="69"/>
      <c r="TUF63" s="69"/>
      <c r="TUG63" s="69"/>
      <c r="TUH63" s="69"/>
      <c r="TUI63" s="69"/>
      <c r="TUJ63" s="69"/>
      <c r="TUK63" s="69"/>
      <c r="TUL63" s="69"/>
      <c r="TUM63" s="69"/>
      <c r="TUN63" s="69"/>
      <c r="TUO63" s="69"/>
      <c r="TUP63" s="69"/>
      <c r="TUQ63" s="69"/>
      <c r="TUR63" s="69"/>
      <c r="TUS63" s="69"/>
      <c r="TUT63" s="69"/>
      <c r="TUU63" s="69"/>
      <c r="TUV63" s="69"/>
      <c r="TUW63" s="69"/>
      <c r="TUX63" s="69"/>
      <c r="TUY63" s="69"/>
      <c r="TUZ63" s="69"/>
      <c r="TVA63" s="69"/>
      <c r="TVB63" s="69"/>
      <c r="TVC63" s="69"/>
      <c r="TVD63" s="69"/>
      <c r="TVE63" s="69"/>
      <c r="TVF63" s="69"/>
      <c r="TVG63" s="69"/>
      <c r="TVH63" s="69"/>
      <c r="TVI63" s="69"/>
      <c r="TVJ63" s="69"/>
      <c r="TVK63" s="69"/>
      <c r="TVL63" s="69"/>
      <c r="TVM63" s="69"/>
      <c r="TVN63" s="69"/>
      <c r="TVO63" s="69"/>
      <c r="TVP63" s="69"/>
      <c r="TVQ63" s="69"/>
      <c r="TVR63" s="69"/>
      <c r="TVS63" s="69"/>
      <c r="TVT63" s="69"/>
      <c r="TVU63" s="69"/>
      <c r="TVV63" s="69"/>
      <c r="TVW63" s="69"/>
      <c r="TVX63" s="69"/>
      <c r="TVY63" s="69"/>
      <c r="TVZ63" s="69"/>
      <c r="TWA63" s="69"/>
      <c r="TWB63" s="69"/>
      <c r="TWC63" s="69"/>
      <c r="TWD63" s="69"/>
      <c r="TWE63" s="69"/>
      <c r="TWF63" s="69"/>
      <c r="TWG63" s="69"/>
      <c r="TWH63" s="69"/>
      <c r="TWI63" s="69"/>
      <c r="TWJ63" s="69"/>
      <c r="TWK63" s="69"/>
      <c r="TWL63" s="69"/>
      <c r="TWM63" s="69"/>
      <c r="TWN63" s="69"/>
      <c r="TWO63" s="69"/>
      <c r="TWP63" s="69"/>
      <c r="TWQ63" s="69"/>
      <c r="TWR63" s="69"/>
      <c r="TWS63" s="69"/>
      <c r="TWT63" s="69"/>
      <c r="TWU63" s="69"/>
      <c r="TWV63" s="69"/>
      <c r="TWW63" s="69"/>
      <c r="TWX63" s="69"/>
      <c r="TWY63" s="69"/>
      <c r="TWZ63" s="69"/>
      <c r="TXA63" s="69"/>
      <c r="TXB63" s="69"/>
      <c r="TXC63" s="69"/>
      <c r="TXD63" s="69"/>
      <c r="TXE63" s="69"/>
      <c r="TXF63" s="69"/>
      <c r="TXG63" s="69"/>
      <c r="TXH63" s="69"/>
      <c r="TXI63" s="69"/>
      <c r="TXJ63" s="69"/>
      <c r="TXK63" s="69"/>
      <c r="TXL63" s="69"/>
      <c r="TXM63" s="69"/>
      <c r="TXN63" s="69"/>
      <c r="TXO63" s="69"/>
      <c r="TXP63" s="69"/>
      <c r="TXQ63" s="69"/>
      <c r="TXR63" s="69"/>
      <c r="TXS63" s="69"/>
      <c r="TXT63" s="69"/>
      <c r="TXU63" s="69"/>
      <c r="TXV63" s="69"/>
      <c r="TXW63" s="69"/>
      <c r="TXX63" s="69"/>
      <c r="TXY63" s="69"/>
      <c r="TXZ63" s="69"/>
      <c r="TYA63" s="69"/>
      <c r="TYB63" s="69"/>
      <c r="TYC63" s="69"/>
      <c r="TYD63" s="69"/>
      <c r="TYE63" s="69"/>
      <c r="TYF63" s="69"/>
      <c r="TYG63" s="69"/>
      <c r="TYH63" s="69"/>
      <c r="TYI63" s="69"/>
      <c r="TYJ63" s="69"/>
      <c r="TYK63" s="69"/>
      <c r="TYL63" s="69"/>
      <c r="TYM63" s="69"/>
      <c r="TYN63" s="69"/>
      <c r="TYO63" s="69"/>
      <c r="TYP63" s="69"/>
      <c r="TYQ63" s="69"/>
      <c r="TYR63" s="69"/>
      <c r="TYS63" s="69"/>
      <c r="TYT63" s="69"/>
      <c r="TYU63" s="69"/>
      <c r="TYV63" s="69"/>
      <c r="TYW63" s="69"/>
      <c r="TYX63" s="69"/>
      <c r="TYY63" s="69"/>
      <c r="TYZ63" s="69"/>
      <c r="TZA63" s="69"/>
      <c r="TZB63" s="69"/>
      <c r="TZC63" s="69"/>
      <c r="TZD63" s="69"/>
      <c r="TZE63" s="69"/>
      <c r="TZF63" s="69"/>
      <c r="TZG63" s="69"/>
      <c r="TZH63" s="69"/>
      <c r="TZI63" s="69"/>
      <c r="TZJ63" s="69"/>
      <c r="TZK63" s="69"/>
      <c r="TZL63" s="69"/>
      <c r="TZM63" s="69"/>
      <c r="TZN63" s="69"/>
      <c r="TZO63" s="69"/>
      <c r="TZP63" s="69"/>
      <c r="TZQ63" s="69"/>
      <c r="TZR63" s="69"/>
      <c r="TZS63" s="69"/>
      <c r="TZT63" s="69"/>
      <c r="TZU63" s="69"/>
      <c r="TZV63" s="69"/>
      <c r="TZW63" s="69"/>
      <c r="TZX63" s="69"/>
      <c r="TZY63" s="69"/>
      <c r="TZZ63" s="69"/>
      <c r="UAA63" s="69"/>
      <c r="UAB63" s="69"/>
      <c r="UAC63" s="69"/>
      <c r="UAD63" s="69"/>
      <c r="UAE63" s="69"/>
      <c r="UAF63" s="69"/>
      <c r="UAG63" s="69"/>
      <c r="UAH63" s="69"/>
      <c r="UAI63" s="69"/>
      <c r="UAJ63" s="69"/>
      <c r="UAK63" s="69"/>
      <c r="UAL63" s="69"/>
      <c r="UAM63" s="69"/>
      <c r="UAN63" s="69"/>
      <c r="UAO63" s="69"/>
      <c r="UAP63" s="69"/>
      <c r="UAQ63" s="69"/>
      <c r="UAR63" s="69"/>
      <c r="UAS63" s="69"/>
      <c r="UAT63" s="69"/>
      <c r="UAU63" s="69"/>
      <c r="UAV63" s="69"/>
      <c r="UAW63" s="69"/>
      <c r="UAX63" s="69"/>
      <c r="UAY63" s="69"/>
      <c r="UAZ63" s="69"/>
      <c r="UBA63" s="69"/>
      <c r="UBB63" s="69"/>
      <c r="UBC63" s="69"/>
      <c r="UBD63" s="69"/>
      <c r="UBE63" s="69"/>
      <c r="UBF63" s="69"/>
      <c r="UBG63" s="69"/>
      <c r="UBH63" s="69"/>
      <c r="UBI63" s="69"/>
      <c r="UBJ63" s="69"/>
      <c r="UBK63" s="69"/>
      <c r="UBL63" s="69"/>
      <c r="UBM63" s="69"/>
      <c r="UBN63" s="69"/>
      <c r="UBO63" s="69"/>
      <c r="UBP63" s="69"/>
      <c r="UBQ63" s="69"/>
      <c r="UBR63" s="69"/>
      <c r="UBS63" s="69"/>
      <c r="UBT63" s="69"/>
      <c r="UBU63" s="69"/>
      <c r="UBV63" s="69"/>
      <c r="UBW63" s="69"/>
      <c r="UBX63" s="69"/>
      <c r="UBY63" s="69"/>
      <c r="UBZ63" s="69"/>
      <c r="UCA63" s="69"/>
      <c r="UCB63" s="69"/>
      <c r="UCC63" s="69"/>
      <c r="UCD63" s="69"/>
      <c r="UCE63" s="69"/>
      <c r="UCF63" s="69"/>
      <c r="UCG63" s="69"/>
      <c r="UCH63" s="69"/>
      <c r="UCI63" s="69"/>
      <c r="UCJ63" s="69"/>
      <c r="UCK63" s="69"/>
      <c r="UCL63" s="69"/>
      <c r="UCM63" s="69"/>
      <c r="UCN63" s="69"/>
      <c r="UCO63" s="69"/>
      <c r="UCP63" s="69"/>
      <c r="UCQ63" s="69"/>
      <c r="UCR63" s="69"/>
      <c r="UCS63" s="69"/>
      <c r="UCT63" s="69"/>
      <c r="UCU63" s="69"/>
      <c r="UCV63" s="69"/>
      <c r="UCW63" s="69"/>
      <c r="UCX63" s="69"/>
      <c r="UCY63" s="69"/>
      <c r="UCZ63" s="69"/>
      <c r="UDA63" s="69"/>
      <c r="UDB63" s="69"/>
      <c r="UDC63" s="69"/>
      <c r="UDD63" s="69"/>
      <c r="UDE63" s="69"/>
      <c r="UDF63" s="69"/>
      <c r="UDG63" s="69"/>
      <c r="UDH63" s="69"/>
      <c r="UDI63" s="69"/>
      <c r="UDJ63" s="69"/>
      <c r="UDK63" s="69"/>
      <c r="UDL63" s="69"/>
      <c r="UDM63" s="69"/>
      <c r="UDN63" s="69"/>
      <c r="UDO63" s="69"/>
      <c r="UDP63" s="69"/>
      <c r="UDQ63" s="69"/>
      <c r="UDR63" s="69"/>
      <c r="UDS63" s="69"/>
      <c r="UDT63" s="69"/>
      <c r="UDU63" s="69"/>
      <c r="UDV63" s="69"/>
      <c r="UDW63" s="69"/>
      <c r="UDX63" s="69"/>
      <c r="UDY63" s="69"/>
      <c r="UDZ63" s="69"/>
      <c r="UEA63" s="69"/>
      <c r="UEB63" s="69"/>
      <c r="UEC63" s="69"/>
      <c r="UED63" s="69"/>
      <c r="UEE63" s="69"/>
      <c r="UEF63" s="69"/>
      <c r="UEG63" s="69"/>
      <c r="UEH63" s="69"/>
      <c r="UEI63" s="69"/>
      <c r="UEJ63" s="69"/>
      <c r="UEK63" s="69"/>
      <c r="UEL63" s="69"/>
      <c r="UEM63" s="69"/>
      <c r="UEN63" s="69"/>
      <c r="UEO63" s="69"/>
      <c r="UEP63" s="69"/>
      <c r="UEQ63" s="69"/>
      <c r="UER63" s="69"/>
      <c r="UES63" s="69"/>
      <c r="UET63" s="69"/>
      <c r="UEU63" s="69"/>
      <c r="UEV63" s="69"/>
      <c r="UEW63" s="69"/>
      <c r="UEX63" s="69"/>
      <c r="UEY63" s="69"/>
      <c r="UEZ63" s="69"/>
      <c r="UFA63" s="69"/>
      <c r="UFB63" s="69"/>
      <c r="UFC63" s="69"/>
      <c r="UFD63" s="69"/>
      <c r="UFE63" s="69"/>
      <c r="UFF63" s="69"/>
      <c r="UFG63" s="69"/>
      <c r="UFH63" s="69"/>
      <c r="UFI63" s="69"/>
      <c r="UFJ63" s="69"/>
      <c r="UFK63" s="69"/>
      <c r="UFL63" s="69"/>
      <c r="UFM63" s="69"/>
      <c r="UFN63" s="69"/>
      <c r="UFO63" s="69"/>
      <c r="UFP63" s="69"/>
      <c r="UFQ63" s="69"/>
      <c r="UFR63" s="69"/>
      <c r="UFS63" s="69"/>
      <c r="UFT63" s="69"/>
      <c r="UFU63" s="69"/>
      <c r="UFV63" s="69"/>
      <c r="UFW63" s="69"/>
      <c r="UFX63" s="69"/>
      <c r="UFY63" s="69"/>
      <c r="UFZ63" s="69"/>
      <c r="UGA63" s="69"/>
      <c r="UGB63" s="69"/>
      <c r="UGC63" s="69"/>
      <c r="UGD63" s="69"/>
      <c r="UGE63" s="69"/>
      <c r="UGF63" s="69"/>
      <c r="UGG63" s="69"/>
      <c r="UGH63" s="69"/>
      <c r="UGI63" s="69"/>
      <c r="UGJ63" s="69"/>
      <c r="UGK63" s="69"/>
      <c r="UGL63" s="69"/>
      <c r="UGM63" s="69"/>
      <c r="UGN63" s="69"/>
      <c r="UGO63" s="69"/>
      <c r="UGP63" s="69"/>
      <c r="UGQ63" s="69"/>
      <c r="UGR63" s="69"/>
      <c r="UGS63" s="69"/>
      <c r="UGT63" s="69"/>
      <c r="UGU63" s="69"/>
      <c r="UGV63" s="69"/>
      <c r="UGW63" s="69"/>
      <c r="UGX63" s="69"/>
      <c r="UGY63" s="69"/>
      <c r="UGZ63" s="69"/>
      <c r="UHA63" s="69"/>
      <c r="UHB63" s="69"/>
      <c r="UHC63" s="69"/>
      <c r="UHD63" s="69"/>
      <c r="UHE63" s="69"/>
      <c r="UHF63" s="69"/>
      <c r="UHG63" s="69"/>
      <c r="UHH63" s="69"/>
      <c r="UHI63" s="69"/>
      <c r="UHJ63" s="69"/>
      <c r="UHK63" s="69"/>
      <c r="UHL63" s="69"/>
      <c r="UHM63" s="69"/>
      <c r="UHN63" s="69"/>
      <c r="UHO63" s="69"/>
      <c r="UHP63" s="69"/>
      <c r="UHQ63" s="69"/>
      <c r="UHR63" s="69"/>
      <c r="UHS63" s="69"/>
      <c r="UHT63" s="69"/>
      <c r="UHU63" s="69"/>
      <c r="UHV63" s="69"/>
      <c r="UHW63" s="69"/>
      <c r="UHX63" s="69"/>
      <c r="UHY63" s="69"/>
      <c r="UHZ63" s="69"/>
      <c r="UIA63" s="69"/>
      <c r="UIB63" s="69"/>
      <c r="UIC63" s="69"/>
      <c r="UID63" s="69"/>
      <c r="UIE63" s="69"/>
      <c r="UIF63" s="69"/>
      <c r="UIG63" s="69"/>
      <c r="UIH63" s="69"/>
      <c r="UII63" s="69"/>
      <c r="UIJ63" s="69"/>
      <c r="UIK63" s="69"/>
      <c r="UIL63" s="69"/>
      <c r="UIM63" s="69"/>
      <c r="UIN63" s="69"/>
      <c r="UIO63" s="69"/>
      <c r="UIP63" s="69"/>
      <c r="UIQ63" s="69"/>
      <c r="UIR63" s="69"/>
      <c r="UIS63" s="69"/>
      <c r="UIT63" s="69"/>
      <c r="UIU63" s="69"/>
      <c r="UIV63" s="69"/>
      <c r="UIW63" s="69"/>
      <c r="UIX63" s="69"/>
      <c r="UIY63" s="69"/>
      <c r="UIZ63" s="69"/>
      <c r="UJA63" s="69"/>
      <c r="UJB63" s="69"/>
      <c r="UJC63" s="69"/>
      <c r="UJD63" s="69"/>
      <c r="UJE63" s="69"/>
      <c r="UJF63" s="69"/>
      <c r="UJG63" s="69"/>
      <c r="UJH63" s="69"/>
      <c r="UJI63" s="69"/>
      <c r="UJJ63" s="69"/>
      <c r="UJK63" s="69"/>
      <c r="UJL63" s="69"/>
      <c r="UJM63" s="69"/>
      <c r="UJN63" s="69"/>
      <c r="UJO63" s="69"/>
      <c r="UJP63" s="69"/>
      <c r="UJQ63" s="69"/>
      <c r="UJR63" s="69"/>
      <c r="UJS63" s="69"/>
      <c r="UJT63" s="69"/>
      <c r="UJU63" s="69"/>
      <c r="UJV63" s="69"/>
      <c r="UJW63" s="69"/>
      <c r="UJX63" s="69"/>
      <c r="UJY63" s="69"/>
      <c r="UJZ63" s="69"/>
      <c r="UKA63" s="69"/>
      <c r="UKB63" s="69"/>
      <c r="UKC63" s="69"/>
      <c r="UKD63" s="69"/>
      <c r="UKE63" s="69"/>
      <c r="UKF63" s="69"/>
      <c r="UKG63" s="69"/>
      <c r="UKH63" s="69"/>
      <c r="UKI63" s="69"/>
      <c r="UKJ63" s="69"/>
      <c r="UKK63" s="69"/>
      <c r="UKL63" s="69"/>
      <c r="UKM63" s="69"/>
      <c r="UKN63" s="69"/>
      <c r="UKO63" s="69"/>
      <c r="UKP63" s="69"/>
      <c r="UKQ63" s="69"/>
      <c r="UKR63" s="69"/>
      <c r="UKS63" s="69"/>
      <c r="UKT63" s="69"/>
      <c r="UKU63" s="69"/>
      <c r="UKV63" s="69"/>
      <c r="UKW63" s="69"/>
      <c r="UKX63" s="69"/>
      <c r="UKY63" s="69"/>
      <c r="UKZ63" s="69"/>
      <c r="ULA63" s="69"/>
      <c r="ULB63" s="69"/>
      <c r="ULC63" s="69"/>
      <c r="ULD63" s="69"/>
      <c r="ULE63" s="69"/>
      <c r="ULF63" s="69"/>
      <c r="ULG63" s="69"/>
      <c r="ULH63" s="69"/>
      <c r="ULI63" s="69"/>
      <c r="ULJ63" s="69"/>
      <c r="ULK63" s="69"/>
      <c r="ULL63" s="69"/>
      <c r="ULM63" s="69"/>
      <c r="ULN63" s="69"/>
      <c r="ULO63" s="69"/>
      <c r="ULP63" s="69"/>
      <c r="ULQ63" s="69"/>
      <c r="ULR63" s="69"/>
      <c r="ULS63" s="69"/>
      <c r="ULT63" s="69"/>
      <c r="ULU63" s="69"/>
      <c r="ULV63" s="69"/>
      <c r="ULW63" s="69"/>
      <c r="ULX63" s="69"/>
      <c r="ULY63" s="69"/>
      <c r="ULZ63" s="69"/>
      <c r="UMA63" s="69"/>
      <c r="UMB63" s="69"/>
      <c r="UMC63" s="69"/>
      <c r="UMD63" s="69"/>
      <c r="UME63" s="69"/>
      <c r="UMF63" s="69"/>
      <c r="UMG63" s="69"/>
      <c r="UMH63" s="69"/>
      <c r="UMI63" s="69"/>
      <c r="UMJ63" s="69"/>
      <c r="UMK63" s="69"/>
      <c r="UML63" s="69"/>
      <c r="UMM63" s="69"/>
      <c r="UMN63" s="69"/>
      <c r="UMO63" s="69"/>
      <c r="UMP63" s="69"/>
      <c r="UMQ63" s="69"/>
      <c r="UMR63" s="69"/>
      <c r="UMS63" s="69"/>
      <c r="UMT63" s="69"/>
      <c r="UMU63" s="69"/>
      <c r="UMV63" s="69"/>
      <c r="UMW63" s="69"/>
      <c r="UMX63" s="69"/>
      <c r="UMY63" s="69"/>
      <c r="UMZ63" s="69"/>
      <c r="UNA63" s="69"/>
      <c r="UNB63" s="69"/>
      <c r="UNC63" s="69"/>
      <c r="UND63" s="69"/>
      <c r="UNE63" s="69"/>
      <c r="UNF63" s="69"/>
      <c r="UNG63" s="69"/>
      <c r="UNH63" s="69"/>
      <c r="UNI63" s="69"/>
      <c r="UNJ63" s="69"/>
      <c r="UNK63" s="69"/>
      <c r="UNL63" s="69"/>
      <c r="UNM63" s="69"/>
      <c r="UNN63" s="69"/>
      <c r="UNO63" s="69"/>
      <c r="UNP63" s="69"/>
      <c r="UNQ63" s="69"/>
      <c r="UNR63" s="69"/>
      <c r="UNS63" s="69"/>
      <c r="UNT63" s="69"/>
      <c r="UNU63" s="69"/>
      <c r="UNV63" s="69"/>
      <c r="UNW63" s="69"/>
      <c r="UNX63" s="69"/>
      <c r="UNY63" s="69"/>
      <c r="UNZ63" s="69"/>
      <c r="UOA63" s="69"/>
      <c r="UOB63" s="69"/>
      <c r="UOC63" s="69"/>
      <c r="UOD63" s="69"/>
      <c r="UOE63" s="69"/>
      <c r="UOF63" s="69"/>
      <c r="UOG63" s="69"/>
      <c r="UOH63" s="69"/>
      <c r="UOI63" s="69"/>
      <c r="UOJ63" s="69"/>
      <c r="UOK63" s="69"/>
      <c r="UOL63" s="69"/>
      <c r="UOM63" s="69"/>
      <c r="UON63" s="69"/>
      <c r="UOO63" s="69"/>
      <c r="UOP63" s="69"/>
      <c r="UOQ63" s="69"/>
      <c r="UOR63" s="69"/>
      <c r="UOS63" s="69"/>
      <c r="UOT63" s="69"/>
      <c r="UOU63" s="69"/>
      <c r="UOV63" s="69"/>
      <c r="UOW63" s="69"/>
      <c r="UOX63" s="69"/>
      <c r="UOY63" s="69"/>
      <c r="UOZ63" s="69"/>
      <c r="UPA63" s="69"/>
      <c r="UPB63" s="69"/>
      <c r="UPC63" s="69"/>
      <c r="UPD63" s="69"/>
      <c r="UPE63" s="69"/>
      <c r="UPF63" s="69"/>
      <c r="UPG63" s="69"/>
      <c r="UPH63" s="69"/>
      <c r="UPI63" s="69"/>
      <c r="UPJ63" s="69"/>
      <c r="UPK63" s="69"/>
      <c r="UPL63" s="69"/>
      <c r="UPM63" s="69"/>
      <c r="UPN63" s="69"/>
      <c r="UPO63" s="69"/>
      <c r="UPP63" s="69"/>
      <c r="UPQ63" s="69"/>
      <c r="UPR63" s="69"/>
      <c r="UPS63" s="69"/>
      <c r="UPT63" s="69"/>
      <c r="UPU63" s="69"/>
      <c r="UPV63" s="69"/>
      <c r="UPW63" s="69"/>
      <c r="UPX63" s="69"/>
      <c r="UPY63" s="69"/>
      <c r="UPZ63" s="69"/>
      <c r="UQA63" s="69"/>
      <c r="UQB63" s="69"/>
      <c r="UQC63" s="69"/>
      <c r="UQD63" s="69"/>
      <c r="UQE63" s="69"/>
      <c r="UQF63" s="69"/>
      <c r="UQG63" s="69"/>
      <c r="UQH63" s="69"/>
      <c r="UQI63" s="69"/>
      <c r="UQJ63" s="69"/>
      <c r="UQK63" s="69"/>
      <c r="UQL63" s="69"/>
      <c r="UQM63" s="69"/>
      <c r="UQN63" s="69"/>
      <c r="UQO63" s="69"/>
      <c r="UQP63" s="69"/>
      <c r="UQQ63" s="69"/>
      <c r="UQR63" s="69"/>
      <c r="UQS63" s="69"/>
      <c r="UQT63" s="69"/>
      <c r="UQU63" s="69"/>
      <c r="UQV63" s="69"/>
      <c r="UQW63" s="69"/>
      <c r="UQX63" s="69"/>
      <c r="UQY63" s="69"/>
      <c r="UQZ63" s="69"/>
      <c r="URA63" s="69"/>
      <c r="URB63" s="69"/>
      <c r="URC63" s="69"/>
      <c r="URD63" s="69"/>
      <c r="URE63" s="69"/>
      <c r="URF63" s="69"/>
      <c r="URG63" s="69"/>
      <c r="URH63" s="69"/>
      <c r="URI63" s="69"/>
      <c r="URJ63" s="69"/>
      <c r="URK63" s="69"/>
      <c r="URL63" s="69"/>
      <c r="URM63" s="69"/>
      <c r="URN63" s="69"/>
      <c r="URO63" s="69"/>
      <c r="URP63" s="69"/>
      <c r="URQ63" s="69"/>
      <c r="URR63" s="69"/>
      <c r="URS63" s="69"/>
      <c r="URT63" s="69"/>
      <c r="URU63" s="69"/>
      <c r="URV63" s="69"/>
      <c r="URW63" s="69"/>
      <c r="URX63" s="69"/>
      <c r="URY63" s="69"/>
      <c r="URZ63" s="69"/>
      <c r="USA63" s="69"/>
      <c r="USB63" s="69"/>
      <c r="USC63" s="69"/>
      <c r="USD63" s="69"/>
      <c r="USE63" s="69"/>
      <c r="USF63" s="69"/>
      <c r="USG63" s="69"/>
      <c r="USH63" s="69"/>
      <c r="USI63" s="69"/>
      <c r="USJ63" s="69"/>
      <c r="USK63" s="69"/>
      <c r="USL63" s="69"/>
      <c r="USM63" s="69"/>
      <c r="USN63" s="69"/>
      <c r="USO63" s="69"/>
      <c r="USP63" s="69"/>
      <c r="USQ63" s="69"/>
      <c r="USR63" s="69"/>
      <c r="USS63" s="69"/>
      <c r="UST63" s="69"/>
      <c r="USU63" s="69"/>
      <c r="USV63" s="69"/>
      <c r="USW63" s="69"/>
      <c r="USX63" s="69"/>
      <c r="USY63" s="69"/>
      <c r="USZ63" s="69"/>
      <c r="UTA63" s="69"/>
      <c r="UTB63" s="69"/>
      <c r="UTC63" s="69"/>
      <c r="UTD63" s="69"/>
      <c r="UTE63" s="69"/>
      <c r="UTF63" s="69"/>
      <c r="UTG63" s="69"/>
      <c r="UTH63" s="69"/>
      <c r="UTI63" s="69"/>
      <c r="UTJ63" s="69"/>
      <c r="UTK63" s="69"/>
      <c r="UTL63" s="69"/>
      <c r="UTM63" s="69"/>
      <c r="UTN63" s="69"/>
      <c r="UTO63" s="69"/>
      <c r="UTP63" s="69"/>
      <c r="UTQ63" s="69"/>
      <c r="UTR63" s="69"/>
      <c r="UTS63" s="69"/>
      <c r="UTT63" s="69"/>
      <c r="UTU63" s="69"/>
      <c r="UTV63" s="69"/>
      <c r="UTW63" s="69"/>
      <c r="UTX63" s="69"/>
      <c r="UTY63" s="69"/>
      <c r="UTZ63" s="69"/>
      <c r="UUA63" s="69"/>
      <c r="UUB63" s="69"/>
      <c r="UUC63" s="69"/>
      <c r="UUD63" s="69"/>
      <c r="UUE63" s="69"/>
      <c r="UUF63" s="69"/>
      <c r="UUG63" s="69"/>
      <c r="UUH63" s="69"/>
      <c r="UUI63" s="69"/>
      <c r="UUJ63" s="69"/>
      <c r="UUK63" s="69"/>
      <c r="UUL63" s="69"/>
      <c r="UUM63" s="69"/>
      <c r="UUN63" s="69"/>
      <c r="UUO63" s="69"/>
      <c r="UUP63" s="69"/>
      <c r="UUQ63" s="69"/>
      <c r="UUR63" s="69"/>
      <c r="UUS63" s="69"/>
      <c r="UUT63" s="69"/>
      <c r="UUU63" s="69"/>
      <c r="UUV63" s="69"/>
      <c r="UUW63" s="69"/>
      <c r="UUX63" s="69"/>
      <c r="UUY63" s="69"/>
      <c r="UUZ63" s="69"/>
      <c r="UVA63" s="69"/>
      <c r="UVB63" s="69"/>
      <c r="UVC63" s="69"/>
      <c r="UVD63" s="69"/>
      <c r="UVE63" s="69"/>
      <c r="UVF63" s="69"/>
      <c r="UVG63" s="69"/>
      <c r="UVH63" s="69"/>
      <c r="UVI63" s="69"/>
      <c r="UVJ63" s="69"/>
      <c r="UVK63" s="69"/>
      <c r="UVL63" s="69"/>
      <c r="UVM63" s="69"/>
      <c r="UVN63" s="69"/>
      <c r="UVO63" s="69"/>
      <c r="UVP63" s="69"/>
      <c r="UVQ63" s="69"/>
      <c r="UVR63" s="69"/>
      <c r="UVS63" s="69"/>
      <c r="UVT63" s="69"/>
      <c r="UVU63" s="69"/>
      <c r="UVV63" s="69"/>
      <c r="UVW63" s="69"/>
      <c r="UVX63" s="69"/>
      <c r="UVY63" s="69"/>
      <c r="UVZ63" s="69"/>
      <c r="UWA63" s="69"/>
      <c r="UWB63" s="69"/>
      <c r="UWC63" s="69"/>
      <c r="UWD63" s="69"/>
      <c r="UWE63" s="69"/>
      <c r="UWF63" s="69"/>
      <c r="UWG63" s="69"/>
      <c r="UWH63" s="69"/>
      <c r="UWI63" s="69"/>
      <c r="UWJ63" s="69"/>
      <c r="UWK63" s="69"/>
      <c r="UWL63" s="69"/>
      <c r="UWM63" s="69"/>
      <c r="UWN63" s="69"/>
      <c r="UWO63" s="69"/>
      <c r="UWP63" s="69"/>
      <c r="UWQ63" s="69"/>
      <c r="UWR63" s="69"/>
      <c r="UWS63" s="69"/>
      <c r="UWT63" s="69"/>
      <c r="UWU63" s="69"/>
      <c r="UWV63" s="69"/>
      <c r="UWW63" s="69"/>
      <c r="UWX63" s="69"/>
      <c r="UWY63" s="69"/>
      <c r="UWZ63" s="69"/>
      <c r="UXA63" s="69"/>
      <c r="UXB63" s="69"/>
      <c r="UXC63" s="69"/>
      <c r="UXD63" s="69"/>
      <c r="UXE63" s="69"/>
      <c r="UXF63" s="69"/>
      <c r="UXG63" s="69"/>
      <c r="UXH63" s="69"/>
      <c r="UXI63" s="69"/>
      <c r="UXJ63" s="69"/>
      <c r="UXK63" s="69"/>
      <c r="UXL63" s="69"/>
      <c r="UXM63" s="69"/>
      <c r="UXN63" s="69"/>
      <c r="UXO63" s="69"/>
      <c r="UXP63" s="69"/>
      <c r="UXQ63" s="69"/>
      <c r="UXR63" s="69"/>
      <c r="UXS63" s="69"/>
      <c r="UXT63" s="69"/>
      <c r="UXU63" s="69"/>
      <c r="UXV63" s="69"/>
      <c r="UXW63" s="69"/>
      <c r="UXX63" s="69"/>
      <c r="UXY63" s="69"/>
      <c r="UXZ63" s="69"/>
      <c r="UYA63" s="69"/>
      <c r="UYB63" s="69"/>
      <c r="UYC63" s="69"/>
      <c r="UYD63" s="69"/>
      <c r="UYE63" s="69"/>
      <c r="UYF63" s="69"/>
      <c r="UYG63" s="69"/>
      <c r="UYH63" s="69"/>
      <c r="UYI63" s="69"/>
      <c r="UYJ63" s="69"/>
      <c r="UYK63" s="69"/>
      <c r="UYL63" s="69"/>
      <c r="UYM63" s="69"/>
      <c r="UYN63" s="69"/>
      <c r="UYO63" s="69"/>
      <c r="UYP63" s="69"/>
      <c r="UYQ63" s="69"/>
      <c r="UYR63" s="69"/>
      <c r="UYS63" s="69"/>
      <c r="UYT63" s="69"/>
      <c r="UYU63" s="69"/>
      <c r="UYV63" s="69"/>
      <c r="UYW63" s="69"/>
      <c r="UYX63" s="69"/>
      <c r="UYY63" s="69"/>
      <c r="UYZ63" s="69"/>
      <c r="UZA63" s="69"/>
      <c r="UZB63" s="69"/>
      <c r="UZC63" s="69"/>
      <c r="UZD63" s="69"/>
      <c r="UZE63" s="69"/>
      <c r="UZF63" s="69"/>
      <c r="UZG63" s="69"/>
      <c r="UZH63" s="69"/>
      <c r="UZI63" s="69"/>
      <c r="UZJ63" s="69"/>
      <c r="UZK63" s="69"/>
      <c r="UZL63" s="69"/>
      <c r="UZM63" s="69"/>
      <c r="UZN63" s="69"/>
      <c r="UZO63" s="69"/>
      <c r="UZP63" s="69"/>
      <c r="UZQ63" s="69"/>
      <c r="UZR63" s="69"/>
      <c r="UZS63" s="69"/>
      <c r="UZT63" s="69"/>
      <c r="UZU63" s="69"/>
      <c r="UZV63" s="69"/>
      <c r="UZW63" s="69"/>
      <c r="UZX63" s="69"/>
      <c r="UZY63" s="69"/>
      <c r="UZZ63" s="69"/>
      <c r="VAA63" s="69"/>
      <c r="VAB63" s="69"/>
      <c r="VAC63" s="69"/>
      <c r="VAD63" s="69"/>
      <c r="VAE63" s="69"/>
      <c r="VAF63" s="69"/>
      <c r="VAG63" s="69"/>
      <c r="VAH63" s="69"/>
      <c r="VAI63" s="69"/>
      <c r="VAJ63" s="69"/>
      <c r="VAK63" s="69"/>
      <c r="VAL63" s="69"/>
      <c r="VAM63" s="69"/>
      <c r="VAN63" s="69"/>
      <c r="VAO63" s="69"/>
      <c r="VAP63" s="69"/>
      <c r="VAQ63" s="69"/>
      <c r="VAR63" s="69"/>
      <c r="VAS63" s="69"/>
      <c r="VAT63" s="69"/>
      <c r="VAU63" s="69"/>
      <c r="VAV63" s="69"/>
      <c r="VAW63" s="69"/>
      <c r="VAX63" s="69"/>
      <c r="VAY63" s="69"/>
      <c r="VAZ63" s="69"/>
      <c r="VBA63" s="69"/>
      <c r="VBB63" s="69"/>
      <c r="VBC63" s="69"/>
      <c r="VBD63" s="69"/>
      <c r="VBE63" s="69"/>
      <c r="VBF63" s="69"/>
      <c r="VBG63" s="69"/>
      <c r="VBH63" s="69"/>
      <c r="VBI63" s="69"/>
      <c r="VBJ63" s="69"/>
      <c r="VBK63" s="69"/>
      <c r="VBL63" s="69"/>
      <c r="VBM63" s="69"/>
      <c r="VBN63" s="69"/>
      <c r="VBO63" s="69"/>
      <c r="VBP63" s="69"/>
      <c r="VBQ63" s="69"/>
      <c r="VBR63" s="69"/>
      <c r="VBS63" s="69"/>
      <c r="VBT63" s="69"/>
      <c r="VBU63" s="69"/>
      <c r="VBV63" s="69"/>
      <c r="VBW63" s="69"/>
      <c r="VBX63" s="69"/>
      <c r="VBY63" s="69"/>
      <c r="VBZ63" s="69"/>
      <c r="VCA63" s="69"/>
      <c r="VCB63" s="69"/>
      <c r="VCC63" s="69"/>
      <c r="VCD63" s="69"/>
      <c r="VCE63" s="69"/>
      <c r="VCF63" s="69"/>
      <c r="VCG63" s="69"/>
      <c r="VCH63" s="69"/>
      <c r="VCI63" s="69"/>
      <c r="VCJ63" s="69"/>
      <c r="VCK63" s="69"/>
      <c r="VCL63" s="69"/>
      <c r="VCM63" s="69"/>
      <c r="VCN63" s="69"/>
      <c r="VCO63" s="69"/>
      <c r="VCP63" s="69"/>
      <c r="VCQ63" s="69"/>
      <c r="VCR63" s="69"/>
      <c r="VCS63" s="69"/>
      <c r="VCT63" s="69"/>
      <c r="VCU63" s="69"/>
      <c r="VCV63" s="69"/>
      <c r="VCW63" s="69"/>
      <c r="VCX63" s="69"/>
      <c r="VCY63" s="69"/>
      <c r="VCZ63" s="69"/>
      <c r="VDA63" s="69"/>
      <c r="VDB63" s="69"/>
      <c r="VDC63" s="69"/>
      <c r="VDD63" s="69"/>
      <c r="VDE63" s="69"/>
      <c r="VDF63" s="69"/>
      <c r="VDG63" s="69"/>
      <c r="VDH63" s="69"/>
      <c r="VDI63" s="69"/>
      <c r="VDJ63" s="69"/>
      <c r="VDK63" s="69"/>
      <c r="VDL63" s="69"/>
      <c r="VDM63" s="69"/>
      <c r="VDN63" s="69"/>
      <c r="VDO63" s="69"/>
      <c r="VDP63" s="69"/>
      <c r="VDQ63" s="69"/>
      <c r="VDR63" s="69"/>
      <c r="VDS63" s="69"/>
      <c r="VDT63" s="69"/>
      <c r="VDU63" s="69"/>
      <c r="VDV63" s="69"/>
      <c r="VDW63" s="69"/>
      <c r="VDX63" s="69"/>
      <c r="VDY63" s="69"/>
      <c r="VDZ63" s="69"/>
      <c r="VEA63" s="69"/>
      <c r="VEB63" s="69"/>
      <c r="VEC63" s="69"/>
      <c r="VED63" s="69"/>
      <c r="VEE63" s="69"/>
      <c r="VEF63" s="69"/>
      <c r="VEG63" s="69"/>
      <c r="VEH63" s="69"/>
      <c r="VEI63" s="69"/>
      <c r="VEJ63" s="69"/>
      <c r="VEK63" s="69"/>
      <c r="VEL63" s="69"/>
      <c r="VEM63" s="69"/>
      <c r="VEN63" s="69"/>
      <c r="VEO63" s="69"/>
      <c r="VEP63" s="69"/>
      <c r="VEQ63" s="69"/>
      <c r="VER63" s="69"/>
      <c r="VES63" s="69"/>
      <c r="VET63" s="69"/>
      <c r="VEU63" s="69"/>
      <c r="VEV63" s="69"/>
      <c r="VEW63" s="69"/>
      <c r="VEX63" s="69"/>
      <c r="VEY63" s="69"/>
      <c r="VEZ63" s="69"/>
      <c r="VFA63" s="69"/>
      <c r="VFB63" s="69"/>
      <c r="VFC63" s="69"/>
      <c r="VFD63" s="69"/>
      <c r="VFE63" s="69"/>
      <c r="VFF63" s="69"/>
      <c r="VFG63" s="69"/>
      <c r="VFH63" s="69"/>
      <c r="VFI63" s="69"/>
      <c r="VFJ63" s="69"/>
      <c r="VFK63" s="69"/>
      <c r="VFL63" s="69"/>
      <c r="VFM63" s="69"/>
      <c r="VFN63" s="69"/>
      <c r="VFO63" s="69"/>
      <c r="VFP63" s="69"/>
      <c r="VFQ63" s="69"/>
      <c r="VFR63" s="69"/>
      <c r="VFS63" s="69"/>
      <c r="VFT63" s="69"/>
      <c r="VFU63" s="69"/>
      <c r="VFV63" s="69"/>
      <c r="VFW63" s="69"/>
      <c r="VFX63" s="69"/>
      <c r="VFY63" s="69"/>
      <c r="VFZ63" s="69"/>
      <c r="VGA63" s="69"/>
      <c r="VGB63" s="69"/>
      <c r="VGC63" s="69"/>
      <c r="VGD63" s="69"/>
      <c r="VGE63" s="69"/>
      <c r="VGF63" s="69"/>
      <c r="VGG63" s="69"/>
      <c r="VGH63" s="69"/>
      <c r="VGI63" s="69"/>
      <c r="VGJ63" s="69"/>
      <c r="VGK63" s="69"/>
      <c r="VGL63" s="69"/>
      <c r="VGM63" s="69"/>
      <c r="VGN63" s="69"/>
      <c r="VGO63" s="69"/>
      <c r="VGP63" s="69"/>
      <c r="VGQ63" s="69"/>
      <c r="VGR63" s="69"/>
      <c r="VGS63" s="69"/>
      <c r="VGT63" s="69"/>
      <c r="VGU63" s="69"/>
      <c r="VGV63" s="69"/>
      <c r="VGW63" s="69"/>
      <c r="VGX63" s="69"/>
      <c r="VGY63" s="69"/>
      <c r="VGZ63" s="69"/>
      <c r="VHA63" s="69"/>
      <c r="VHB63" s="69"/>
      <c r="VHC63" s="69"/>
      <c r="VHD63" s="69"/>
      <c r="VHE63" s="69"/>
      <c r="VHF63" s="69"/>
      <c r="VHG63" s="69"/>
      <c r="VHH63" s="69"/>
      <c r="VHI63" s="69"/>
      <c r="VHJ63" s="69"/>
      <c r="VHK63" s="69"/>
      <c r="VHL63" s="69"/>
      <c r="VHM63" s="69"/>
      <c r="VHN63" s="69"/>
      <c r="VHO63" s="69"/>
      <c r="VHP63" s="69"/>
      <c r="VHQ63" s="69"/>
      <c r="VHR63" s="69"/>
      <c r="VHS63" s="69"/>
      <c r="VHT63" s="69"/>
      <c r="VHU63" s="69"/>
      <c r="VHV63" s="69"/>
      <c r="VHW63" s="69"/>
      <c r="VHX63" s="69"/>
      <c r="VHY63" s="69"/>
      <c r="VHZ63" s="69"/>
      <c r="VIA63" s="69"/>
      <c r="VIB63" s="69"/>
      <c r="VIC63" s="69"/>
      <c r="VID63" s="69"/>
      <c r="VIE63" s="69"/>
      <c r="VIF63" s="69"/>
      <c r="VIG63" s="69"/>
      <c r="VIH63" s="69"/>
      <c r="VII63" s="69"/>
      <c r="VIJ63" s="69"/>
      <c r="VIK63" s="69"/>
      <c r="VIL63" s="69"/>
      <c r="VIM63" s="69"/>
      <c r="VIN63" s="69"/>
      <c r="VIO63" s="69"/>
      <c r="VIP63" s="69"/>
      <c r="VIQ63" s="69"/>
      <c r="VIR63" s="69"/>
      <c r="VIS63" s="69"/>
      <c r="VIT63" s="69"/>
      <c r="VIU63" s="69"/>
      <c r="VIV63" s="69"/>
      <c r="VIW63" s="69"/>
      <c r="VIX63" s="69"/>
      <c r="VIY63" s="69"/>
      <c r="VIZ63" s="69"/>
      <c r="VJA63" s="69"/>
      <c r="VJB63" s="69"/>
      <c r="VJC63" s="69"/>
      <c r="VJD63" s="69"/>
      <c r="VJE63" s="69"/>
      <c r="VJF63" s="69"/>
      <c r="VJG63" s="69"/>
      <c r="VJH63" s="69"/>
      <c r="VJI63" s="69"/>
      <c r="VJJ63" s="69"/>
      <c r="VJK63" s="69"/>
      <c r="VJL63" s="69"/>
      <c r="VJM63" s="69"/>
      <c r="VJN63" s="69"/>
      <c r="VJO63" s="69"/>
      <c r="VJP63" s="69"/>
      <c r="VJQ63" s="69"/>
      <c r="VJR63" s="69"/>
      <c r="VJS63" s="69"/>
      <c r="VJT63" s="69"/>
      <c r="VJU63" s="69"/>
      <c r="VJV63" s="69"/>
      <c r="VJW63" s="69"/>
      <c r="VJX63" s="69"/>
      <c r="VJY63" s="69"/>
      <c r="VJZ63" s="69"/>
      <c r="VKA63" s="69"/>
      <c r="VKB63" s="69"/>
      <c r="VKC63" s="69"/>
      <c r="VKD63" s="69"/>
      <c r="VKE63" s="69"/>
      <c r="VKF63" s="69"/>
      <c r="VKG63" s="69"/>
      <c r="VKH63" s="69"/>
      <c r="VKI63" s="69"/>
      <c r="VKJ63" s="69"/>
      <c r="VKK63" s="69"/>
      <c r="VKL63" s="69"/>
      <c r="VKM63" s="69"/>
      <c r="VKN63" s="69"/>
      <c r="VKO63" s="69"/>
      <c r="VKP63" s="69"/>
      <c r="VKQ63" s="69"/>
      <c r="VKR63" s="69"/>
      <c r="VKS63" s="69"/>
      <c r="VKT63" s="69"/>
      <c r="VKU63" s="69"/>
      <c r="VKV63" s="69"/>
      <c r="VKW63" s="69"/>
      <c r="VKX63" s="69"/>
      <c r="VKY63" s="69"/>
      <c r="VKZ63" s="69"/>
      <c r="VLA63" s="69"/>
      <c r="VLB63" s="69"/>
      <c r="VLC63" s="69"/>
      <c r="VLD63" s="69"/>
      <c r="VLE63" s="69"/>
      <c r="VLF63" s="69"/>
      <c r="VLG63" s="69"/>
      <c r="VLH63" s="69"/>
      <c r="VLI63" s="69"/>
      <c r="VLJ63" s="69"/>
      <c r="VLK63" s="69"/>
      <c r="VLL63" s="69"/>
      <c r="VLM63" s="69"/>
      <c r="VLN63" s="69"/>
      <c r="VLO63" s="69"/>
      <c r="VLP63" s="69"/>
      <c r="VLQ63" s="69"/>
      <c r="VLR63" s="69"/>
      <c r="VLS63" s="69"/>
      <c r="VLT63" s="69"/>
      <c r="VLU63" s="69"/>
      <c r="VLV63" s="69"/>
      <c r="VLW63" s="69"/>
      <c r="VLX63" s="69"/>
      <c r="VLY63" s="69"/>
      <c r="VLZ63" s="69"/>
      <c r="VMA63" s="69"/>
      <c r="VMB63" s="69"/>
      <c r="VMC63" s="69"/>
      <c r="VMD63" s="69"/>
      <c r="VME63" s="69"/>
      <c r="VMF63" s="69"/>
      <c r="VMG63" s="69"/>
      <c r="VMH63" s="69"/>
      <c r="VMI63" s="69"/>
      <c r="VMJ63" s="69"/>
      <c r="VMK63" s="69"/>
      <c r="VML63" s="69"/>
      <c r="VMM63" s="69"/>
      <c r="VMN63" s="69"/>
      <c r="VMO63" s="69"/>
      <c r="VMP63" s="69"/>
      <c r="VMQ63" s="69"/>
      <c r="VMR63" s="69"/>
      <c r="VMS63" s="69"/>
      <c r="VMT63" s="69"/>
      <c r="VMU63" s="69"/>
      <c r="VMV63" s="69"/>
      <c r="VMW63" s="69"/>
      <c r="VMX63" s="69"/>
      <c r="VMY63" s="69"/>
      <c r="VMZ63" s="69"/>
      <c r="VNA63" s="69"/>
      <c r="VNB63" s="69"/>
      <c r="VNC63" s="69"/>
      <c r="VND63" s="69"/>
      <c r="VNE63" s="69"/>
      <c r="VNF63" s="69"/>
      <c r="VNG63" s="69"/>
      <c r="VNH63" s="69"/>
      <c r="VNI63" s="69"/>
      <c r="VNJ63" s="69"/>
      <c r="VNK63" s="69"/>
      <c r="VNL63" s="69"/>
      <c r="VNM63" s="69"/>
      <c r="VNN63" s="69"/>
      <c r="VNO63" s="69"/>
      <c r="VNP63" s="69"/>
      <c r="VNQ63" s="69"/>
      <c r="VNR63" s="69"/>
      <c r="VNS63" s="69"/>
      <c r="VNT63" s="69"/>
      <c r="VNU63" s="69"/>
      <c r="VNV63" s="69"/>
      <c r="VNW63" s="69"/>
      <c r="VNX63" s="69"/>
      <c r="VNY63" s="69"/>
      <c r="VNZ63" s="69"/>
      <c r="VOA63" s="69"/>
      <c r="VOB63" s="69"/>
      <c r="VOC63" s="69"/>
      <c r="VOD63" s="69"/>
      <c r="VOE63" s="69"/>
      <c r="VOF63" s="69"/>
      <c r="VOG63" s="69"/>
      <c r="VOH63" s="69"/>
      <c r="VOI63" s="69"/>
      <c r="VOJ63" s="69"/>
      <c r="VOK63" s="69"/>
      <c r="VOL63" s="69"/>
      <c r="VOM63" s="69"/>
      <c r="VON63" s="69"/>
      <c r="VOO63" s="69"/>
      <c r="VOP63" s="69"/>
      <c r="VOQ63" s="69"/>
      <c r="VOR63" s="69"/>
      <c r="VOS63" s="69"/>
      <c r="VOT63" s="69"/>
      <c r="VOU63" s="69"/>
      <c r="VOV63" s="69"/>
      <c r="VOW63" s="69"/>
      <c r="VOX63" s="69"/>
      <c r="VOY63" s="69"/>
      <c r="VOZ63" s="69"/>
      <c r="VPA63" s="69"/>
      <c r="VPB63" s="69"/>
      <c r="VPC63" s="69"/>
      <c r="VPD63" s="69"/>
      <c r="VPE63" s="69"/>
      <c r="VPF63" s="69"/>
      <c r="VPG63" s="69"/>
      <c r="VPH63" s="69"/>
      <c r="VPI63" s="69"/>
      <c r="VPJ63" s="69"/>
      <c r="VPK63" s="69"/>
      <c r="VPL63" s="69"/>
      <c r="VPM63" s="69"/>
      <c r="VPN63" s="69"/>
      <c r="VPO63" s="69"/>
      <c r="VPP63" s="69"/>
      <c r="VPQ63" s="69"/>
      <c r="VPR63" s="69"/>
      <c r="VPS63" s="69"/>
      <c r="VPT63" s="69"/>
      <c r="VPU63" s="69"/>
      <c r="VPV63" s="69"/>
      <c r="VPW63" s="69"/>
      <c r="VPX63" s="69"/>
      <c r="VPY63" s="69"/>
      <c r="VPZ63" s="69"/>
      <c r="VQA63" s="69"/>
      <c r="VQB63" s="69"/>
      <c r="VQC63" s="69"/>
      <c r="VQD63" s="69"/>
      <c r="VQE63" s="69"/>
      <c r="VQF63" s="69"/>
      <c r="VQG63" s="69"/>
      <c r="VQH63" s="69"/>
      <c r="VQI63" s="69"/>
      <c r="VQJ63" s="69"/>
      <c r="VQK63" s="69"/>
      <c r="VQL63" s="69"/>
      <c r="VQM63" s="69"/>
      <c r="VQN63" s="69"/>
      <c r="VQO63" s="69"/>
      <c r="VQP63" s="69"/>
      <c r="VQQ63" s="69"/>
      <c r="VQR63" s="69"/>
      <c r="VQS63" s="69"/>
      <c r="VQT63" s="69"/>
      <c r="VQU63" s="69"/>
      <c r="VQV63" s="69"/>
      <c r="VQW63" s="69"/>
      <c r="VQX63" s="69"/>
      <c r="VQY63" s="69"/>
      <c r="VQZ63" s="69"/>
      <c r="VRA63" s="69"/>
      <c r="VRB63" s="69"/>
      <c r="VRC63" s="69"/>
      <c r="VRD63" s="69"/>
      <c r="VRE63" s="69"/>
      <c r="VRF63" s="69"/>
      <c r="VRG63" s="69"/>
      <c r="VRH63" s="69"/>
      <c r="VRI63" s="69"/>
      <c r="VRJ63" s="69"/>
      <c r="VRK63" s="69"/>
      <c r="VRL63" s="69"/>
      <c r="VRM63" s="69"/>
      <c r="VRN63" s="69"/>
      <c r="VRO63" s="69"/>
      <c r="VRP63" s="69"/>
      <c r="VRQ63" s="69"/>
      <c r="VRR63" s="69"/>
      <c r="VRS63" s="69"/>
      <c r="VRT63" s="69"/>
      <c r="VRU63" s="69"/>
      <c r="VRV63" s="69"/>
      <c r="VRW63" s="69"/>
      <c r="VRX63" s="69"/>
      <c r="VRY63" s="69"/>
      <c r="VRZ63" s="69"/>
      <c r="VSA63" s="69"/>
      <c r="VSB63" s="69"/>
      <c r="VSC63" s="69"/>
      <c r="VSD63" s="69"/>
      <c r="VSE63" s="69"/>
      <c r="VSF63" s="69"/>
      <c r="VSG63" s="69"/>
      <c r="VSH63" s="69"/>
      <c r="VSI63" s="69"/>
      <c r="VSJ63" s="69"/>
      <c r="VSK63" s="69"/>
      <c r="VSL63" s="69"/>
      <c r="VSM63" s="69"/>
      <c r="VSN63" s="69"/>
      <c r="VSO63" s="69"/>
      <c r="VSP63" s="69"/>
      <c r="VSQ63" s="69"/>
      <c r="VSR63" s="69"/>
      <c r="VSS63" s="69"/>
      <c r="VST63" s="69"/>
      <c r="VSU63" s="69"/>
      <c r="VSV63" s="69"/>
      <c r="VSW63" s="69"/>
      <c r="VSX63" s="69"/>
      <c r="VSY63" s="69"/>
      <c r="VSZ63" s="69"/>
      <c r="VTA63" s="69"/>
      <c r="VTB63" s="69"/>
      <c r="VTC63" s="69"/>
      <c r="VTD63" s="69"/>
      <c r="VTE63" s="69"/>
      <c r="VTF63" s="69"/>
      <c r="VTG63" s="69"/>
      <c r="VTH63" s="69"/>
      <c r="VTI63" s="69"/>
      <c r="VTJ63" s="69"/>
      <c r="VTK63" s="69"/>
      <c r="VTL63" s="69"/>
      <c r="VTM63" s="69"/>
      <c r="VTN63" s="69"/>
      <c r="VTO63" s="69"/>
      <c r="VTP63" s="69"/>
      <c r="VTQ63" s="69"/>
      <c r="VTR63" s="69"/>
      <c r="VTS63" s="69"/>
      <c r="VTT63" s="69"/>
      <c r="VTU63" s="69"/>
      <c r="VTV63" s="69"/>
      <c r="VTW63" s="69"/>
      <c r="VTX63" s="69"/>
      <c r="VTY63" s="69"/>
      <c r="VTZ63" s="69"/>
      <c r="VUA63" s="69"/>
      <c r="VUB63" s="69"/>
      <c r="VUC63" s="69"/>
      <c r="VUD63" s="69"/>
      <c r="VUE63" s="69"/>
      <c r="VUF63" s="69"/>
      <c r="VUG63" s="69"/>
      <c r="VUH63" s="69"/>
      <c r="VUI63" s="69"/>
      <c r="VUJ63" s="69"/>
      <c r="VUK63" s="69"/>
      <c r="VUL63" s="69"/>
      <c r="VUM63" s="69"/>
      <c r="VUN63" s="69"/>
      <c r="VUO63" s="69"/>
      <c r="VUP63" s="69"/>
      <c r="VUQ63" s="69"/>
      <c r="VUR63" s="69"/>
      <c r="VUS63" s="69"/>
      <c r="VUT63" s="69"/>
      <c r="VUU63" s="69"/>
      <c r="VUV63" s="69"/>
      <c r="VUW63" s="69"/>
      <c r="VUX63" s="69"/>
      <c r="VUY63" s="69"/>
      <c r="VUZ63" s="69"/>
      <c r="VVA63" s="69"/>
      <c r="VVB63" s="69"/>
      <c r="VVC63" s="69"/>
      <c r="VVD63" s="69"/>
      <c r="VVE63" s="69"/>
      <c r="VVF63" s="69"/>
      <c r="VVG63" s="69"/>
      <c r="VVH63" s="69"/>
      <c r="VVI63" s="69"/>
      <c r="VVJ63" s="69"/>
      <c r="VVK63" s="69"/>
      <c r="VVL63" s="69"/>
      <c r="VVM63" s="69"/>
      <c r="VVN63" s="69"/>
      <c r="VVO63" s="69"/>
      <c r="VVP63" s="69"/>
      <c r="VVQ63" s="69"/>
      <c r="VVR63" s="69"/>
      <c r="VVS63" s="69"/>
      <c r="VVT63" s="69"/>
      <c r="VVU63" s="69"/>
      <c r="VVV63" s="69"/>
      <c r="VVW63" s="69"/>
      <c r="VVX63" s="69"/>
      <c r="VVY63" s="69"/>
      <c r="VVZ63" s="69"/>
      <c r="VWA63" s="69"/>
      <c r="VWB63" s="69"/>
      <c r="VWC63" s="69"/>
      <c r="VWD63" s="69"/>
      <c r="VWE63" s="69"/>
      <c r="VWF63" s="69"/>
      <c r="VWG63" s="69"/>
      <c r="VWH63" s="69"/>
      <c r="VWI63" s="69"/>
      <c r="VWJ63" s="69"/>
      <c r="VWK63" s="69"/>
      <c r="VWL63" s="69"/>
      <c r="VWM63" s="69"/>
      <c r="VWN63" s="69"/>
      <c r="VWO63" s="69"/>
      <c r="VWP63" s="69"/>
      <c r="VWQ63" s="69"/>
      <c r="VWR63" s="69"/>
      <c r="VWS63" s="69"/>
      <c r="VWT63" s="69"/>
      <c r="VWU63" s="69"/>
      <c r="VWV63" s="69"/>
      <c r="VWW63" s="69"/>
      <c r="VWX63" s="69"/>
      <c r="VWY63" s="69"/>
      <c r="VWZ63" s="69"/>
      <c r="VXA63" s="69"/>
      <c r="VXB63" s="69"/>
      <c r="VXC63" s="69"/>
      <c r="VXD63" s="69"/>
      <c r="VXE63" s="69"/>
      <c r="VXF63" s="69"/>
      <c r="VXG63" s="69"/>
      <c r="VXH63" s="69"/>
      <c r="VXI63" s="69"/>
      <c r="VXJ63" s="69"/>
      <c r="VXK63" s="69"/>
      <c r="VXL63" s="69"/>
      <c r="VXM63" s="69"/>
      <c r="VXN63" s="69"/>
      <c r="VXO63" s="69"/>
      <c r="VXP63" s="69"/>
      <c r="VXQ63" s="69"/>
      <c r="VXR63" s="69"/>
      <c r="VXS63" s="69"/>
      <c r="VXT63" s="69"/>
      <c r="VXU63" s="69"/>
      <c r="VXV63" s="69"/>
      <c r="VXW63" s="69"/>
      <c r="VXX63" s="69"/>
      <c r="VXY63" s="69"/>
      <c r="VXZ63" s="69"/>
      <c r="VYA63" s="69"/>
      <c r="VYB63" s="69"/>
      <c r="VYC63" s="69"/>
      <c r="VYD63" s="69"/>
      <c r="VYE63" s="69"/>
      <c r="VYF63" s="69"/>
      <c r="VYG63" s="69"/>
      <c r="VYH63" s="69"/>
      <c r="VYI63" s="69"/>
      <c r="VYJ63" s="69"/>
      <c r="VYK63" s="69"/>
      <c r="VYL63" s="69"/>
      <c r="VYM63" s="69"/>
      <c r="VYN63" s="69"/>
      <c r="VYO63" s="69"/>
      <c r="VYP63" s="69"/>
      <c r="VYQ63" s="69"/>
      <c r="VYR63" s="69"/>
      <c r="VYS63" s="69"/>
      <c r="VYT63" s="69"/>
      <c r="VYU63" s="69"/>
      <c r="VYV63" s="69"/>
      <c r="VYW63" s="69"/>
      <c r="VYX63" s="69"/>
      <c r="VYY63" s="69"/>
      <c r="VYZ63" s="69"/>
      <c r="VZA63" s="69"/>
      <c r="VZB63" s="69"/>
      <c r="VZC63" s="69"/>
      <c r="VZD63" s="69"/>
      <c r="VZE63" s="69"/>
      <c r="VZF63" s="69"/>
      <c r="VZG63" s="69"/>
      <c r="VZH63" s="69"/>
      <c r="VZI63" s="69"/>
      <c r="VZJ63" s="69"/>
      <c r="VZK63" s="69"/>
      <c r="VZL63" s="69"/>
      <c r="VZM63" s="69"/>
      <c r="VZN63" s="69"/>
      <c r="VZO63" s="69"/>
      <c r="VZP63" s="69"/>
      <c r="VZQ63" s="69"/>
      <c r="VZR63" s="69"/>
      <c r="VZS63" s="69"/>
      <c r="VZT63" s="69"/>
      <c r="VZU63" s="69"/>
      <c r="VZV63" s="69"/>
      <c r="VZW63" s="69"/>
      <c r="VZX63" s="69"/>
      <c r="VZY63" s="69"/>
      <c r="VZZ63" s="69"/>
      <c r="WAA63" s="69"/>
      <c r="WAB63" s="69"/>
      <c r="WAC63" s="69"/>
      <c r="WAD63" s="69"/>
      <c r="WAE63" s="69"/>
      <c r="WAF63" s="69"/>
      <c r="WAG63" s="69"/>
      <c r="WAH63" s="69"/>
      <c r="WAI63" s="69"/>
      <c r="WAJ63" s="69"/>
      <c r="WAK63" s="69"/>
      <c r="WAL63" s="69"/>
      <c r="WAM63" s="69"/>
      <c r="WAN63" s="69"/>
      <c r="WAO63" s="69"/>
      <c r="WAP63" s="69"/>
      <c r="WAQ63" s="69"/>
      <c r="WAR63" s="69"/>
      <c r="WAS63" s="69"/>
      <c r="WAT63" s="69"/>
      <c r="WAU63" s="69"/>
      <c r="WAV63" s="69"/>
      <c r="WAW63" s="69"/>
      <c r="WAX63" s="69"/>
      <c r="WAY63" s="69"/>
      <c r="WAZ63" s="69"/>
      <c r="WBA63" s="69"/>
      <c r="WBB63" s="69"/>
      <c r="WBC63" s="69"/>
      <c r="WBD63" s="69"/>
      <c r="WBE63" s="69"/>
      <c r="WBF63" s="69"/>
      <c r="WBG63" s="69"/>
      <c r="WBH63" s="69"/>
      <c r="WBI63" s="69"/>
      <c r="WBJ63" s="69"/>
      <c r="WBK63" s="69"/>
      <c r="WBL63" s="69"/>
      <c r="WBM63" s="69"/>
      <c r="WBN63" s="69"/>
      <c r="WBO63" s="69"/>
      <c r="WBP63" s="69"/>
      <c r="WBQ63" s="69"/>
      <c r="WBR63" s="69"/>
      <c r="WBS63" s="69"/>
      <c r="WBT63" s="69"/>
      <c r="WBU63" s="69"/>
      <c r="WBV63" s="69"/>
      <c r="WBW63" s="69"/>
      <c r="WBX63" s="69"/>
      <c r="WBY63" s="69"/>
      <c r="WBZ63" s="69"/>
      <c r="WCA63" s="69"/>
      <c r="WCB63" s="69"/>
      <c r="WCC63" s="69"/>
      <c r="WCD63" s="69"/>
      <c r="WCE63" s="69"/>
      <c r="WCF63" s="69"/>
      <c r="WCG63" s="69"/>
      <c r="WCH63" s="69"/>
      <c r="WCI63" s="69"/>
      <c r="WCJ63" s="69"/>
      <c r="WCK63" s="69"/>
      <c r="WCL63" s="69"/>
      <c r="WCM63" s="69"/>
      <c r="WCN63" s="69"/>
      <c r="WCO63" s="69"/>
      <c r="WCP63" s="69"/>
      <c r="WCQ63" s="69"/>
      <c r="WCR63" s="69"/>
      <c r="WCS63" s="69"/>
      <c r="WCT63" s="69"/>
      <c r="WCU63" s="69"/>
      <c r="WCV63" s="69"/>
      <c r="WCW63" s="69"/>
      <c r="WCX63" s="69"/>
      <c r="WCY63" s="69"/>
      <c r="WCZ63" s="69"/>
      <c r="WDA63" s="69"/>
      <c r="WDB63" s="69"/>
      <c r="WDC63" s="69"/>
      <c r="WDD63" s="69"/>
      <c r="WDE63" s="69"/>
      <c r="WDF63" s="69"/>
      <c r="WDG63" s="69"/>
      <c r="WDH63" s="69"/>
      <c r="WDI63" s="69"/>
      <c r="WDJ63" s="69"/>
      <c r="WDK63" s="69"/>
      <c r="WDL63" s="69"/>
      <c r="WDM63" s="69"/>
      <c r="WDN63" s="69"/>
      <c r="WDO63" s="69"/>
      <c r="WDP63" s="69"/>
      <c r="WDQ63" s="69"/>
      <c r="WDR63" s="69"/>
      <c r="WDS63" s="69"/>
      <c r="WDT63" s="69"/>
      <c r="WDU63" s="69"/>
      <c r="WDV63" s="69"/>
      <c r="WDW63" s="69"/>
      <c r="WDX63" s="69"/>
      <c r="WDY63" s="69"/>
      <c r="WDZ63" s="69"/>
      <c r="WEA63" s="69"/>
      <c r="WEB63" s="69"/>
      <c r="WEC63" s="69"/>
      <c r="WED63" s="69"/>
      <c r="WEE63" s="69"/>
      <c r="WEF63" s="69"/>
      <c r="WEG63" s="69"/>
      <c r="WEH63" s="69"/>
      <c r="WEI63" s="69"/>
      <c r="WEJ63" s="69"/>
      <c r="WEK63" s="69"/>
      <c r="WEL63" s="69"/>
      <c r="WEM63" s="69"/>
      <c r="WEN63" s="69"/>
      <c r="WEO63" s="69"/>
      <c r="WEP63" s="69"/>
      <c r="WEQ63" s="69"/>
      <c r="WER63" s="69"/>
      <c r="WES63" s="69"/>
      <c r="WET63" s="69"/>
      <c r="WEU63" s="69"/>
      <c r="WEV63" s="69"/>
      <c r="WEW63" s="69"/>
      <c r="WEX63" s="69"/>
      <c r="WEY63" s="69"/>
      <c r="WEZ63" s="69"/>
      <c r="WFA63" s="69"/>
      <c r="WFB63" s="69"/>
      <c r="WFC63" s="69"/>
      <c r="WFD63" s="69"/>
      <c r="WFE63" s="69"/>
      <c r="WFF63" s="69"/>
      <c r="WFG63" s="69"/>
      <c r="WFH63" s="69"/>
      <c r="WFI63" s="69"/>
      <c r="WFJ63" s="69"/>
      <c r="WFK63" s="69"/>
      <c r="WFL63" s="69"/>
      <c r="WFM63" s="69"/>
      <c r="WFN63" s="69"/>
      <c r="WFO63" s="69"/>
      <c r="WFP63" s="69"/>
      <c r="WFQ63" s="69"/>
      <c r="WFR63" s="69"/>
      <c r="WFS63" s="69"/>
      <c r="WFT63" s="69"/>
      <c r="WFU63" s="69"/>
      <c r="WFV63" s="69"/>
      <c r="WFW63" s="69"/>
      <c r="WFX63" s="69"/>
      <c r="WFY63" s="69"/>
      <c r="WFZ63" s="69"/>
      <c r="WGA63" s="69"/>
      <c r="WGB63" s="69"/>
      <c r="WGC63" s="69"/>
      <c r="WGD63" s="69"/>
      <c r="WGE63" s="69"/>
      <c r="WGF63" s="69"/>
      <c r="WGG63" s="69"/>
      <c r="WGH63" s="69"/>
      <c r="WGI63" s="69"/>
      <c r="WGJ63" s="69"/>
      <c r="WGK63" s="69"/>
      <c r="WGL63" s="69"/>
      <c r="WGM63" s="69"/>
      <c r="WGN63" s="69"/>
      <c r="WGO63" s="69"/>
      <c r="WGP63" s="69"/>
      <c r="WGQ63" s="69"/>
      <c r="WGR63" s="69"/>
      <c r="WGS63" s="69"/>
      <c r="WGT63" s="69"/>
      <c r="WGU63" s="69"/>
      <c r="WGV63" s="69"/>
      <c r="WGW63" s="69"/>
      <c r="WGX63" s="69"/>
      <c r="WGY63" s="69"/>
      <c r="WGZ63" s="69"/>
      <c r="WHA63" s="69"/>
      <c r="WHB63" s="69"/>
      <c r="WHC63" s="69"/>
      <c r="WHD63" s="69"/>
      <c r="WHE63" s="69"/>
      <c r="WHF63" s="69"/>
      <c r="WHG63" s="69"/>
      <c r="WHH63" s="69"/>
      <c r="WHI63" s="69"/>
      <c r="WHJ63" s="69"/>
      <c r="WHK63" s="69"/>
      <c r="WHL63" s="69"/>
      <c r="WHM63" s="69"/>
      <c r="WHN63" s="69"/>
      <c r="WHO63" s="69"/>
      <c r="WHP63" s="69"/>
      <c r="WHQ63" s="69"/>
      <c r="WHR63" s="69"/>
      <c r="WHS63" s="69"/>
      <c r="WHT63" s="69"/>
      <c r="WHU63" s="69"/>
      <c r="WHV63" s="69"/>
      <c r="WHW63" s="69"/>
      <c r="WHX63" s="69"/>
      <c r="WHY63" s="69"/>
      <c r="WHZ63" s="69"/>
      <c r="WIA63" s="69"/>
      <c r="WIB63" s="69"/>
      <c r="WIC63" s="69"/>
      <c r="WID63" s="69"/>
      <c r="WIE63" s="69"/>
      <c r="WIF63" s="69"/>
      <c r="WIG63" s="69"/>
      <c r="WIH63" s="69"/>
      <c r="WII63" s="69"/>
      <c r="WIJ63" s="69"/>
      <c r="WIK63" s="69"/>
      <c r="WIL63" s="69"/>
      <c r="WIM63" s="69"/>
      <c r="WIN63" s="69"/>
      <c r="WIO63" s="69"/>
      <c r="WIP63" s="69"/>
      <c r="WIQ63" s="69"/>
      <c r="WIR63" s="69"/>
      <c r="WIS63" s="69"/>
      <c r="WIT63" s="69"/>
      <c r="WIU63" s="69"/>
      <c r="WIV63" s="69"/>
      <c r="WIW63" s="69"/>
      <c r="WIX63" s="69"/>
      <c r="WIY63" s="69"/>
      <c r="WIZ63" s="69"/>
      <c r="WJA63" s="69"/>
      <c r="WJB63" s="69"/>
      <c r="WJC63" s="69"/>
      <c r="WJD63" s="69"/>
      <c r="WJE63" s="69"/>
      <c r="WJF63" s="69"/>
      <c r="WJG63" s="69"/>
      <c r="WJH63" s="69"/>
      <c r="WJI63" s="69"/>
      <c r="WJJ63" s="69"/>
      <c r="WJK63" s="69"/>
      <c r="WJL63" s="69"/>
      <c r="WJM63" s="69"/>
      <c r="WJN63" s="69"/>
      <c r="WJO63" s="69"/>
      <c r="WJP63" s="69"/>
      <c r="WJQ63" s="69"/>
      <c r="WJR63" s="69"/>
      <c r="WJS63" s="69"/>
      <c r="WJT63" s="69"/>
      <c r="WJU63" s="69"/>
      <c r="WJV63" s="69"/>
      <c r="WJW63" s="69"/>
      <c r="WJX63" s="69"/>
      <c r="WJY63" s="69"/>
      <c r="WJZ63" s="69"/>
      <c r="WKA63" s="69"/>
      <c r="WKB63" s="69"/>
      <c r="WKC63" s="69"/>
      <c r="WKD63" s="69"/>
      <c r="WKE63" s="69"/>
      <c r="WKF63" s="69"/>
      <c r="WKG63" s="69"/>
      <c r="WKH63" s="69"/>
      <c r="WKI63" s="69"/>
      <c r="WKJ63" s="69"/>
      <c r="WKK63" s="69"/>
      <c r="WKL63" s="69"/>
      <c r="WKM63" s="69"/>
      <c r="WKN63" s="69"/>
      <c r="WKO63" s="69"/>
      <c r="WKP63" s="69"/>
      <c r="WKQ63" s="69"/>
      <c r="WKR63" s="69"/>
      <c r="WKS63" s="69"/>
      <c r="WKT63" s="69"/>
      <c r="WKU63" s="69"/>
      <c r="WKV63" s="69"/>
      <c r="WKW63" s="69"/>
      <c r="WKX63" s="69"/>
      <c r="WKY63" s="69"/>
      <c r="WKZ63" s="69"/>
      <c r="WLA63" s="69"/>
      <c r="WLB63" s="69"/>
      <c r="WLC63" s="69"/>
      <c r="WLD63" s="69"/>
      <c r="WLE63" s="69"/>
      <c r="WLF63" s="69"/>
      <c r="WLG63" s="69"/>
      <c r="WLH63" s="69"/>
      <c r="WLI63" s="69"/>
      <c r="WLJ63" s="69"/>
      <c r="WLK63" s="69"/>
      <c r="WLL63" s="69"/>
      <c r="WLM63" s="69"/>
      <c r="WLN63" s="69"/>
      <c r="WLO63" s="69"/>
      <c r="WLP63" s="69"/>
      <c r="WLQ63" s="69"/>
      <c r="WLR63" s="69"/>
      <c r="WLS63" s="69"/>
      <c r="WLT63" s="69"/>
      <c r="WLU63" s="69"/>
      <c r="WLV63" s="69"/>
      <c r="WLW63" s="69"/>
      <c r="WLX63" s="69"/>
      <c r="WLY63" s="69"/>
      <c r="WLZ63" s="69"/>
      <c r="WMA63" s="69"/>
      <c r="WMB63" s="69"/>
      <c r="WMC63" s="69"/>
      <c r="WMD63" s="69"/>
      <c r="WME63" s="69"/>
      <c r="WMF63" s="69"/>
      <c r="WMG63" s="69"/>
      <c r="WMH63" s="69"/>
      <c r="WMI63" s="69"/>
      <c r="WMJ63" s="69"/>
      <c r="WMK63" s="69"/>
      <c r="WML63" s="69"/>
      <c r="WMM63" s="69"/>
      <c r="WMN63" s="69"/>
      <c r="WMO63" s="69"/>
      <c r="WMP63" s="69"/>
      <c r="WMQ63" s="69"/>
      <c r="WMR63" s="69"/>
      <c r="WMS63" s="69"/>
      <c r="WMT63" s="69"/>
      <c r="WMU63" s="69"/>
      <c r="WMV63" s="69"/>
      <c r="WMW63" s="69"/>
      <c r="WMX63" s="69"/>
      <c r="WMY63" s="69"/>
      <c r="WMZ63" s="69"/>
      <c r="WNA63" s="69"/>
      <c r="WNB63" s="69"/>
      <c r="WNC63" s="69"/>
      <c r="WND63" s="69"/>
      <c r="WNE63" s="69"/>
      <c r="WNF63" s="69"/>
      <c r="WNG63" s="69"/>
      <c r="WNH63" s="69"/>
      <c r="WNI63" s="69"/>
      <c r="WNJ63" s="69"/>
      <c r="WNK63" s="69"/>
      <c r="WNL63" s="69"/>
      <c r="WNM63" s="69"/>
      <c r="WNN63" s="69"/>
      <c r="WNO63" s="69"/>
      <c r="WNP63" s="69"/>
      <c r="WNQ63" s="69"/>
      <c r="WNR63" s="69"/>
      <c r="WNS63" s="69"/>
      <c r="WNT63" s="69"/>
      <c r="WNU63" s="69"/>
      <c r="WNV63" s="69"/>
      <c r="WNW63" s="69"/>
      <c r="WNX63" s="69"/>
      <c r="WNY63" s="69"/>
      <c r="WNZ63" s="69"/>
      <c r="WOA63" s="69"/>
      <c r="WOB63" s="69"/>
      <c r="WOC63" s="69"/>
      <c r="WOD63" s="69"/>
      <c r="WOE63" s="69"/>
      <c r="WOF63" s="69"/>
      <c r="WOG63" s="69"/>
      <c r="WOH63" s="69"/>
      <c r="WOI63" s="69"/>
      <c r="WOJ63" s="69"/>
      <c r="WOK63" s="69"/>
      <c r="WOL63" s="69"/>
      <c r="WOM63" s="69"/>
      <c r="WON63" s="69"/>
      <c r="WOO63" s="69"/>
      <c r="WOP63" s="69"/>
      <c r="WOQ63" s="69"/>
      <c r="WOR63" s="69"/>
      <c r="WOS63" s="69"/>
      <c r="WOT63" s="69"/>
      <c r="WOU63" s="69"/>
      <c r="WOV63" s="69"/>
      <c r="WOW63" s="69"/>
      <c r="WOX63" s="69"/>
      <c r="WOY63" s="69"/>
      <c r="WOZ63" s="69"/>
      <c r="WPA63" s="69"/>
      <c r="WPB63" s="69"/>
      <c r="WPC63" s="69"/>
      <c r="WPD63" s="69"/>
      <c r="WPE63" s="69"/>
      <c r="WPF63" s="69"/>
      <c r="WPG63" s="69"/>
      <c r="WPH63" s="69"/>
      <c r="WPI63" s="69"/>
      <c r="WPJ63" s="69"/>
      <c r="WPK63" s="69"/>
      <c r="WPL63" s="69"/>
      <c r="WPM63" s="69"/>
      <c r="WPN63" s="69"/>
      <c r="WPO63" s="69"/>
      <c r="WPP63" s="69"/>
      <c r="WPQ63" s="69"/>
      <c r="WPR63" s="69"/>
      <c r="WPS63" s="69"/>
      <c r="WPT63" s="69"/>
      <c r="WPU63" s="69"/>
      <c r="WPV63" s="69"/>
      <c r="WPW63" s="69"/>
      <c r="WPX63" s="69"/>
      <c r="WPY63" s="69"/>
      <c r="WPZ63" s="69"/>
      <c r="WQA63" s="69"/>
      <c r="WQB63" s="69"/>
      <c r="WQC63" s="69"/>
      <c r="WQD63" s="69"/>
      <c r="WQE63" s="69"/>
      <c r="WQF63" s="69"/>
      <c r="WQG63" s="69"/>
      <c r="WQH63" s="69"/>
      <c r="WQI63" s="69"/>
      <c r="WQJ63" s="69"/>
      <c r="WQK63" s="69"/>
      <c r="WQL63" s="69"/>
      <c r="WQM63" s="69"/>
      <c r="WQN63" s="69"/>
      <c r="WQO63" s="69"/>
      <c r="WQP63" s="69"/>
      <c r="WQQ63" s="69"/>
      <c r="WQR63" s="69"/>
      <c r="WQS63" s="69"/>
      <c r="WQT63" s="69"/>
      <c r="WQU63" s="69"/>
      <c r="WQV63" s="69"/>
      <c r="WQW63" s="69"/>
      <c r="WQX63" s="69"/>
      <c r="WQY63" s="69"/>
      <c r="WQZ63" s="69"/>
      <c r="WRA63" s="69"/>
      <c r="WRB63" s="69"/>
      <c r="WRC63" s="69"/>
      <c r="WRD63" s="69"/>
      <c r="WRE63" s="69"/>
      <c r="WRF63" s="69"/>
      <c r="WRG63" s="69"/>
      <c r="WRH63" s="69"/>
      <c r="WRI63" s="69"/>
      <c r="WRJ63" s="69"/>
      <c r="WRK63" s="69"/>
      <c r="WRL63" s="69"/>
      <c r="WRM63" s="69"/>
      <c r="WRN63" s="69"/>
      <c r="WRO63" s="69"/>
      <c r="WRP63" s="69"/>
      <c r="WRQ63" s="69"/>
      <c r="WRR63" s="69"/>
      <c r="WRS63" s="69"/>
      <c r="WRT63" s="69"/>
      <c r="WRU63" s="69"/>
      <c r="WRV63" s="69"/>
      <c r="WRW63" s="69"/>
      <c r="WRX63" s="69"/>
      <c r="WRY63" s="69"/>
      <c r="WRZ63" s="69"/>
      <c r="WSA63" s="69"/>
      <c r="WSB63" s="69"/>
      <c r="WSC63" s="69"/>
      <c r="WSD63" s="69"/>
      <c r="WSE63" s="69"/>
      <c r="WSF63" s="69"/>
      <c r="WSG63" s="69"/>
      <c r="WSH63" s="69"/>
      <c r="WSI63" s="69"/>
      <c r="WSJ63" s="69"/>
      <c r="WSK63" s="69"/>
      <c r="WSL63" s="69"/>
      <c r="WSM63" s="69"/>
      <c r="WSN63" s="69"/>
      <c r="WSO63" s="69"/>
      <c r="WSP63" s="69"/>
      <c r="WSQ63" s="69"/>
      <c r="WSR63" s="69"/>
      <c r="WSS63" s="69"/>
      <c r="WST63" s="69"/>
      <c r="WSU63" s="69"/>
      <c r="WSV63" s="69"/>
      <c r="WSW63" s="69"/>
      <c r="WSX63" s="69"/>
      <c r="WSY63" s="69"/>
      <c r="WSZ63" s="69"/>
      <c r="WTA63" s="69"/>
      <c r="WTB63" s="69"/>
      <c r="WTC63" s="69"/>
      <c r="WTD63" s="69"/>
      <c r="WTE63" s="69"/>
      <c r="WTF63" s="69"/>
      <c r="WTG63" s="69"/>
      <c r="WTH63" s="69"/>
      <c r="WTI63" s="69"/>
      <c r="WTJ63" s="69"/>
      <c r="WTK63" s="69"/>
      <c r="WTL63" s="69"/>
      <c r="WTM63" s="69"/>
      <c r="WTN63" s="69"/>
      <c r="WTO63" s="69"/>
      <c r="WTP63" s="69"/>
      <c r="WTQ63" s="69"/>
      <c r="WTR63" s="69"/>
      <c r="WTS63" s="69"/>
      <c r="WTT63" s="69"/>
      <c r="WTU63" s="69"/>
      <c r="WTV63" s="69"/>
      <c r="WTW63" s="69"/>
      <c r="WTX63" s="69"/>
      <c r="WTY63" s="69"/>
      <c r="WTZ63" s="69"/>
      <c r="WUA63" s="69"/>
      <c r="WUB63" s="69"/>
      <c r="WUC63" s="69"/>
      <c r="WUD63" s="69"/>
      <c r="WUE63" s="69"/>
      <c r="WUF63" s="69"/>
      <c r="WUG63" s="69"/>
      <c r="WUH63" s="69"/>
      <c r="WUI63" s="69"/>
      <c r="WUJ63" s="69"/>
      <c r="WUK63" s="69"/>
      <c r="WUL63" s="69"/>
      <c r="WUM63" s="69"/>
      <c r="WUN63" s="69"/>
      <c r="WUO63" s="69"/>
      <c r="WUP63" s="69"/>
      <c r="WUQ63" s="69"/>
      <c r="WUR63" s="69"/>
      <c r="WUS63" s="69"/>
      <c r="WUT63" s="69"/>
      <c r="WUU63" s="69"/>
      <c r="WUV63" s="69"/>
      <c r="WUW63" s="69"/>
      <c r="WUX63" s="69"/>
      <c r="WUY63" s="69"/>
      <c r="WUZ63" s="69"/>
      <c r="WVA63" s="69"/>
      <c r="WVB63" s="69"/>
      <c r="WVC63" s="69"/>
      <c r="WVD63" s="69"/>
      <c r="WVE63" s="69"/>
      <c r="WVF63" s="69"/>
      <c r="WVG63" s="69"/>
      <c r="WVH63" s="69"/>
      <c r="WVI63" s="69"/>
      <c r="WVJ63" s="69"/>
      <c r="WVK63" s="69"/>
      <c r="WVL63" s="69"/>
      <c r="WVM63" s="69"/>
      <c r="WVN63" s="69"/>
      <c r="WVO63" s="69"/>
      <c r="WVP63" s="69"/>
      <c r="WVQ63" s="69"/>
      <c r="WVR63" s="69"/>
      <c r="WVS63" s="69"/>
      <c r="WVT63" s="69"/>
      <c r="WVU63" s="69"/>
      <c r="WVV63" s="69"/>
      <c r="WVW63" s="69"/>
      <c r="WVX63" s="69"/>
      <c r="WVY63" s="69"/>
      <c r="WVZ63" s="69"/>
      <c r="WWA63" s="69"/>
      <c r="WWB63" s="69"/>
      <c r="WWC63" s="69"/>
      <c r="WWD63" s="69"/>
      <c r="WWE63" s="69"/>
      <c r="WWF63" s="69"/>
      <c r="WWG63" s="69"/>
      <c r="WWH63" s="69"/>
      <c r="WWI63" s="69"/>
      <c r="WWJ63" s="69"/>
      <c r="WWK63" s="69"/>
      <c r="WWL63" s="69"/>
      <c r="WWM63" s="69"/>
      <c r="WWN63" s="69"/>
      <c r="WWO63" s="69"/>
      <c r="WWP63" s="69"/>
      <c r="WWQ63" s="69"/>
      <c r="WWR63" s="69"/>
      <c r="WWS63" s="69"/>
      <c r="WWT63" s="69"/>
      <c r="WWU63" s="69"/>
      <c r="WWV63" s="69"/>
      <c r="WWW63" s="69"/>
      <c r="WWX63" s="69"/>
      <c r="WWY63" s="69"/>
      <c r="WWZ63" s="69"/>
      <c r="WXA63" s="69"/>
      <c r="WXB63" s="69"/>
      <c r="WXC63" s="69"/>
      <c r="WXD63" s="69"/>
      <c r="WXE63" s="69"/>
      <c r="WXF63" s="69"/>
      <c r="WXG63" s="69"/>
      <c r="WXH63" s="69"/>
      <c r="WXI63" s="69"/>
      <c r="WXJ63" s="69"/>
      <c r="WXK63" s="69"/>
      <c r="WXL63" s="69"/>
      <c r="WXM63" s="69"/>
      <c r="WXN63" s="69"/>
      <c r="WXO63" s="69"/>
      <c r="WXP63" s="69"/>
      <c r="WXQ63" s="69"/>
      <c r="WXR63" s="69"/>
      <c r="WXS63" s="69"/>
      <c r="WXT63" s="69"/>
      <c r="WXU63" s="69"/>
      <c r="WXV63" s="69"/>
      <c r="WXW63" s="69"/>
      <c r="WXX63" s="69"/>
      <c r="WXY63" s="69"/>
      <c r="WXZ63" s="69"/>
      <c r="WYA63" s="69"/>
      <c r="WYB63" s="69"/>
      <c r="WYC63" s="69"/>
      <c r="WYD63" s="69"/>
      <c r="WYE63" s="69"/>
      <c r="WYF63" s="69"/>
      <c r="WYG63" s="69"/>
      <c r="WYH63" s="69"/>
      <c r="WYI63" s="69"/>
      <c r="WYJ63" s="69"/>
      <c r="WYK63" s="69"/>
      <c r="WYL63" s="69"/>
      <c r="WYM63" s="69"/>
      <c r="WYN63" s="69"/>
      <c r="WYO63" s="69"/>
      <c r="WYP63" s="69"/>
      <c r="WYQ63" s="69"/>
      <c r="WYR63" s="69"/>
      <c r="WYS63" s="69"/>
      <c r="WYT63" s="69"/>
      <c r="WYU63" s="69"/>
      <c r="WYV63" s="69"/>
      <c r="WYW63" s="69"/>
      <c r="WYX63" s="69"/>
      <c r="WYY63" s="69"/>
      <c r="WYZ63" s="69"/>
      <c r="WZA63" s="69"/>
      <c r="WZB63" s="69"/>
      <c r="WZC63" s="69"/>
      <c r="WZD63" s="69"/>
      <c r="WZE63" s="69"/>
      <c r="WZF63" s="69"/>
      <c r="WZG63" s="69"/>
      <c r="WZH63" s="69"/>
      <c r="WZI63" s="69"/>
      <c r="WZJ63" s="69"/>
      <c r="WZK63" s="69"/>
      <c r="WZL63" s="69"/>
      <c r="WZM63" s="69"/>
      <c r="WZN63" s="69"/>
      <c r="WZO63" s="69"/>
      <c r="WZP63" s="69"/>
      <c r="WZQ63" s="69"/>
      <c r="WZR63" s="69"/>
      <c r="WZS63" s="69"/>
      <c r="WZT63" s="69"/>
      <c r="WZU63" s="69"/>
      <c r="WZV63" s="69"/>
      <c r="WZW63" s="69"/>
      <c r="WZX63" s="69"/>
      <c r="WZY63" s="69"/>
      <c r="WZZ63" s="69"/>
      <c r="XAA63" s="69"/>
      <c r="XAB63" s="69"/>
      <c r="XAC63" s="69"/>
      <c r="XAD63" s="69"/>
      <c r="XAE63" s="69"/>
      <c r="XAF63" s="69"/>
      <c r="XAG63" s="69"/>
      <c r="XAH63" s="69"/>
      <c r="XAI63" s="69"/>
      <c r="XAJ63" s="69"/>
      <c r="XAK63" s="69"/>
      <c r="XAL63" s="69"/>
      <c r="XAM63" s="69"/>
      <c r="XAN63" s="69"/>
      <c r="XAO63" s="69"/>
      <c r="XAP63" s="69"/>
      <c r="XAQ63" s="69"/>
      <c r="XAR63" s="69"/>
      <c r="XAS63" s="69"/>
      <c r="XAT63" s="69"/>
      <c r="XAU63" s="69"/>
      <c r="XAV63" s="69"/>
      <c r="XAW63" s="69"/>
      <c r="XAX63" s="69"/>
      <c r="XAY63" s="69"/>
      <c r="XAZ63" s="69"/>
      <c r="XBA63" s="69"/>
      <c r="XBB63" s="69"/>
      <c r="XBC63" s="69"/>
      <c r="XBD63" s="69"/>
      <c r="XBE63" s="69"/>
      <c r="XBF63" s="69"/>
      <c r="XBG63" s="69"/>
      <c r="XBH63" s="69"/>
      <c r="XBI63" s="69"/>
      <c r="XBJ63" s="69"/>
      <c r="XBK63" s="69"/>
      <c r="XBL63" s="69"/>
      <c r="XBM63" s="69"/>
      <c r="XBN63" s="69"/>
      <c r="XBO63" s="69"/>
      <c r="XBP63" s="69"/>
      <c r="XBQ63" s="69"/>
      <c r="XBR63" s="69"/>
      <c r="XBS63" s="69"/>
      <c r="XBT63" s="69"/>
      <c r="XBU63" s="69"/>
      <c r="XBV63" s="69"/>
      <c r="XBW63" s="69"/>
      <c r="XBX63" s="69"/>
      <c r="XBY63" s="69"/>
      <c r="XBZ63" s="69"/>
      <c r="XCA63" s="69"/>
      <c r="XCB63" s="69"/>
      <c r="XCC63" s="69"/>
      <c r="XCD63" s="69"/>
      <c r="XCE63" s="69"/>
      <c r="XCF63" s="69"/>
      <c r="XCG63" s="69"/>
      <c r="XCH63" s="69"/>
      <c r="XCI63" s="69"/>
      <c r="XCJ63" s="69"/>
      <c r="XCK63" s="69"/>
      <c r="XCL63" s="69"/>
      <c r="XCM63" s="69"/>
      <c r="XCN63" s="69"/>
      <c r="XCO63" s="69"/>
      <c r="XCP63" s="69"/>
      <c r="XCQ63" s="69"/>
      <c r="XCR63" s="69"/>
      <c r="XCS63" s="69"/>
      <c r="XCT63" s="69"/>
      <c r="XCU63" s="69"/>
      <c r="XCV63" s="69"/>
      <c r="XCW63" s="69"/>
      <c r="XCX63" s="69"/>
      <c r="XCY63" s="69"/>
      <c r="XCZ63" s="69"/>
      <c r="XDA63" s="69"/>
      <c r="XDB63" s="69"/>
      <c r="XDC63" s="69"/>
      <c r="XDD63" s="69"/>
      <c r="XDE63" s="69"/>
      <c r="XDF63" s="69"/>
      <c r="XDG63" s="69"/>
      <c r="XDH63" s="69"/>
      <c r="XDI63" s="69"/>
      <c r="XDJ63" s="69"/>
      <c r="XDK63" s="69"/>
      <c r="XDL63" s="69"/>
      <c r="XDM63" s="69"/>
      <c r="XDN63" s="69"/>
      <c r="XDO63" s="69"/>
      <c r="XDP63" s="69"/>
      <c r="XDQ63" s="69"/>
      <c r="XDR63" s="69"/>
      <c r="XDS63" s="69"/>
      <c r="XDT63" s="69"/>
      <c r="XDU63" s="69"/>
      <c r="XDV63" s="69"/>
      <c r="XDW63" s="69"/>
      <c r="XDX63" s="69"/>
      <c r="XDY63" s="69"/>
      <c r="XDZ63" s="69"/>
      <c r="XEA63" s="69"/>
      <c r="XEB63" s="69"/>
      <c r="XEC63" s="69"/>
      <c r="XED63" s="69"/>
      <c r="XEE63" s="69"/>
      <c r="XEF63" s="69"/>
      <c r="XEG63" s="69"/>
      <c r="XEH63" s="69"/>
      <c r="XEI63" s="69"/>
      <c r="XEJ63" s="69"/>
      <c r="XEK63" s="69"/>
      <c r="XEL63" s="69"/>
      <c r="XEM63" s="69"/>
      <c r="XEN63" s="69"/>
      <c r="XEO63" s="69"/>
      <c r="XEP63" s="69"/>
      <c r="XEQ63" s="69"/>
      <c r="XER63" s="69"/>
      <c r="XES63" s="69"/>
      <c r="XET63" s="69"/>
      <c r="XEU63" s="69"/>
      <c r="XEV63" s="69"/>
      <c r="XEW63" s="69"/>
      <c r="XEX63" s="69"/>
      <c r="XEY63" s="69"/>
      <c r="XEZ63" s="69"/>
      <c r="XFA63" s="69"/>
      <c r="XFB63" s="69"/>
      <c r="XFC63" s="69"/>
      <c r="XFD63" s="69"/>
    </row>
    <row r="64" spans="2:16384" ht="14.25" x14ac:dyDescent="0.2">
      <c r="B64" s="155" t="s">
        <v>219</v>
      </c>
      <c r="C64" s="150" t="s">
        <v>131</v>
      </c>
      <c r="D64" s="106"/>
      <c r="E64" s="84"/>
      <c r="F64" s="119"/>
      <c r="G64" s="105" t="s">
        <v>136</v>
      </c>
      <c r="H64" s="314" t="str">
        <f>IF($C$11="Mining ","",Wells!H14)</f>
        <v/>
      </c>
      <c r="I64" s="314" t="str">
        <f>IF($C$11="Mining ","",Wells!I14)</f>
        <v/>
      </c>
      <c r="J64" s="314" t="str">
        <f>IF($C$11="Mining ","",Wells!J14)</f>
        <v/>
      </c>
      <c r="K64" s="314" t="str">
        <f>IF($C$11="Mining ","",Wells!K14)</f>
        <v/>
      </c>
      <c r="L64" s="314" t="str">
        <f>IF($C$11="Mining ","",Wells!L14)</f>
        <v/>
      </c>
      <c r="M64" s="314" t="str">
        <f>IF($C$11="Mining ","",Wells!M14)</f>
        <v/>
      </c>
      <c r="N64" s="314" t="str">
        <f>IF($C$11="Mining ","",Wells!N14)</f>
        <v/>
      </c>
      <c r="O64" s="314" t="str">
        <f>IF($C$11="Mining ","",Wells!O14)</f>
        <v/>
      </c>
      <c r="P64" s="314" t="str">
        <f>IF($C$11="Mining ","",Wells!P14)</f>
        <v/>
      </c>
      <c r="Q64" s="314" t="str">
        <f>IF($C$11="Mining ","",Wells!Q14)</f>
        <v/>
      </c>
      <c r="R64" s="314" t="str">
        <f>IF($C$11="Mining ","",Wells!R14)</f>
        <v/>
      </c>
      <c r="S64" s="314" t="str">
        <f>IF($C$11="Mining ","",Wells!S14)</f>
        <v/>
      </c>
      <c r="T64" s="314" t="str">
        <f>IF($C$11="Mining ","",Wells!T14)</f>
        <v/>
      </c>
      <c r="U64" s="314" t="str">
        <f>IF($C$11="Mining ","",Wells!U14)</f>
        <v/>
      </c>
      <c r="V64" s="314" t="str">
        <f>IF($C$11="Mining ","",Wells!V14)</f>
        <v/>
      </c>
    </row>
    <row r="65" spans="2:16384" ht="14.25" x14ac:dyDescent="0.2">
      <c r="B65" s="102"/>
      <c r="C65" s="150" t="s">
        <v>133</v>
      </c>
      <c r="D65" s="106"/>
      <c r="E65" s="83"/>
      <c r="F65" s="119"/>
      <c r="G65" s="105" t="s">
        <v>136</v>
      </c>
      <c r="H65" s="314" t="str">
        <f>IF($C$11="Mining ","",+Wells!H30)</f>
        <v/>
      </c>
      <c r="I65" s="314" t="str">
        <f>IF($C$11="Mining ","",+Wells!I30)</f>
        <v/>
      </c>
      <c r="J65" s="314" t="str">
        <f>IF($C$11="Mining ","",+Wells!J30)</f>
        <v/>
      </c>
      <c r="K65" s="314" t="str">
        <f>IF($C$11="Mining ","",+Wells!K30)</f>
        <v/>
      </c>
      <c r="L65" s="314" t="str">
        <f>IF($C$11="Mining ","",+Wells!L30)</f>
        <v/>
      </c>
      <c r="M65" s="314" t="str">
        <f>IF($C$11="Mining ","",+Wells!M30)</f>
        <v/>
      </c>
      <c r="N65" s="314" t="str">
        <f>IF($C$11="Mining ","",+Wells!N30)</f>
        <v/>
      </c>
      <c r="O65" s="314" t="str">
        <f>IF($C$11="Mining ","",+Wells!O30)</f>
        <v/>
      </c>
      <c r="P65" s="314" t="str">
        <f>IF($C$11="Mining ","",+Wells!P30)</f>
        <v/>
      </c>
      <c r="Q65" s="314" t="str">
        <f>IF($C$11="Mining ","",+Wells!Q30)</f>
        <v/>
      </c>
      <c r="R65" s="314" t="str">
        <f>IF($C$11="Mining ","",+Wells!R30)</f>
        <v/>
      </c>
      <c r="S65" s="314" t="str">
        <f>IF($C$11="Mining ","",+Wells!S30)</f>
        <v/>
      </c>
      <c r="T65" s="314" t="str">
        <f>IF($C$11="Mining ","",+Wells!T30)</f>
        <v/>
      </c>
      <c r="U65" s="314" t="str">
        <f>IF($C$11="Mining ","",+Wells!U30)</f>
        <v/>
      </c>
      <c r="V65" s="314" t="str">
        <f>IF($C$11="Mining ","",+Wells!V30)</f>
        <v/>
      </c>
    </row>
    <row r="66" spans="2:16384" ht="14.25" x14ac:dyDescent="0.2">
      <c r="B66" s="102"/>
      <c r="C66" s="150" t="s">
        <v>132</v>
      </c>
      <c r="D66" s="106"/>
      <c r="E66" s="83"/>
      <c r="F66" s="119"/>
      <c r="G66" s="105" t="s">
        <v>136</v>
      </c>
      <c r="H66" s="314" t="str">
        <f>IF($C$11="Mining ","",+Wells!H46)</f>
        <v/>
      </c>
      <c r="I66" s="314" t="str">
        <f>IF($C$11="Mining ","",+Wells!I46)</f>
        <v/>
      </c>
      <c r="J66" s="314" t="str">
        <f>IF($C$11="Mining ","",+Wells!J46)</f>
        <v/>
      </c>
      <c r="K66" s="314" t="str">
        <f>IF($C$11="Mining ","",+Wells!K46)</f>
        <v/>
      </c>
      <c r="L66" s="314" t="str">
        <f>IF($C$11="Mining ","",+Wells!L46)</f>
        <v/>
      </c>
      <c r="M66" s="314" t="str">
        <f>IF($C$11="Mining ","",+Wells!M46)</f>
        <v/>
      </c>
      <c r="N66" s="314" t="str">
        <f>IF($C$11="Mining ","",+Wells!N46)</f>
        <v/>
      </c>
      <c r="O66" s="314" t="str">
        <f>IF($C$11="Mining ","",+Wells!O46)</f>
        <v/>
      </c>
      <c r="P66" s="314" t="str">
        <f>IF($C$11="Mining ","",+Wells!P46)</f>
        <v/>
      </c>
      <c r="Q66" s="314" t="str">
        <f>IF($C$11="Mining ","",+Wells!Q46)</f>
        <v/>
      </c>
      <c r="R66" s="314" t="str">
        <f>IF($C$11="Mining ","",+Wells!R46)</f>
        <v/>
      </c>
      <c r="S66" s="314" t="str">
        <f>IF($C$11="Mining ","",+Wells!S46)</f>
        <v/>
      </c>
      <c r="T66" s="314" t="str">
        <f>IF($C$11="Mining ","",+Wells!T46)</f>
        <v/>
      </c>
      <c r="U66" s="314" t="str">
        <f>IF($C$11="Mining ","",+Wells!U46)</f>
        <v/>
      </c>
      <c r="V66" s="314" t="str">
        <f>IF($C$11="Mining ","",+Wells!V46)</f>
        <v/>
      </c>
    </row>
    <row r="67" spans="2:16384" ht="14.25" x14ac:dyDescent="0.2">
      <c r="B67" s="84"/>
      <c r="C67" s="150" t="s">
        <v>134</v>
      </c>
      <c r="D67" s="106"/>
      <c r="E67" s="83"/>
      <c r="F67" s="119"/>
      <c r="G67" s="105" t="s">
        <v>136</v>
      </c>
      <c r="H67" s="314" t="str">
        <f>+IF($C$11="Mining ","",Wells!H62)</f>
        <v/>
      </c>
      <c r="I67" s="314" t="str">
        <f>+IF($C$11="Mining ","",Wells!I62)</f>
        <v/>
      </c>
      <c r="J67" s="314" t="str">
        <f>+IF($C$11="Mining ","",Wells!J62)</f>
        <v/>
      </c>
      <c r="K67" s="314" t="str">
        <f>+IF($C$11="Mining ","",Wells!K62)</f>
        <v/>
      </c>
      <c r="L67" s="314" t="str">
        <f>+IF($C$11="Mining ","",Wells!L62)</f>
        <v/>
      </c>
      <c r="M67" s="314" t="str">
        <f>+IF($C$11="Mining ","",Wells!M62)</f>
        <v/>
      </c>
      <c r="N67" s="314" t="str">
        <f>+IF($C$11="Mining ","",Wells!N62)</f>
        <v/>
      </c>
      <c r="O67" s="314" t="str">
        <f>+IF($C$11="Mining ","",Wells!O62)</f>
        <v/>
      </c>
      <c r="P67" s="314" t="str">
        <f>+IF($C$11="Mining ","",Wells!P62)</f>
        <v/>
      </c>
      <c r="Q67" s="314" t="str">
        <f>+IF($C$11="Mining ","",Wells!Q62)</f>
        <v/>
      </c>
      <c r="R67" s="314" t="str">
        <f>+IF($C$11="Mining ","",Wells!R62)</f>
        <v/>
      </c>
      <c r="S67" s="314" t="str">
        <f>+IF($C$11="Mining ","",Wells!S62)</f>
        <v/>
      </c>
      <c r="T67" s="314" t="str">
        <f>+IF($C$11="Mining ","",Wells!T62)</f>
        <v/>
      </c>
      <c r="U67" s="314" t="str">
        <f>+IF($C$11="Mining ","",Wells!U62)</f>
        <v/>
      </c>
      <c r="V67" s="314" t="str">
        <f>+IF($C$11="Mining ","",Wells!V62)</f>
        <v/>
      </c>
    </row>
    <row r="68" spans="2:16384" ht="14.25" x14ac:dyDescent="0.2">
      <c r="C68" s="112"/>
      <c r="D68" s="113"/>
      <c r="E68" s="113"/>
      <c r="F68" s="119"/>
      <c r="G68" s="90"/>
      <c r="H68" s="143"/>
      <c r="I68" s="143"/>
      <c r="J68" s="143"/>
      <c r="K68" s="143"/>
      <c r="L68" s="143"/>
      <c r="M68" s="143"/>
      <c r="N68" s="143"/>
      <c r="O68" s="143"/>
      <c r="P68" s="143"/>
      <c r="Q68" s="143"/>
      <c r="R68" s="143"/>
      <c r="S68" s="143"/>
      <c r="T68" s="143"/>
      <c r="U68" s="143"/>
      <c r="V68" s="143"/>
    </row>
    <row r="69" spans="2:16384" ht="14.25" x14ac:dyDescent="0.2">
      <c r="B69" s="155" t="s">
        <v>262</v>
      </c>
      <c r="C69" s="84" t="s">
        <v>325</v>
      </c>
      <c r="D69" s="106"/>
      <c r="E69" s="106"/>
      <c r="F69" s="119"/>
      <c r="G69" s="105" t="s">
        <v>419</v>
      </c>
      <c r="H69" s="308">
        <v>2.5000000000000001E-2</v>
      </c>
      <c r="I69" s="308">
        <v>2.5000000000000001E-2</v>
      </c>
      <c r="J69" s="308">
        <v>2.5000000000000001E-2</v>
      </c>
      <c r="K69" s="308">
        <v>2.5000000000000001E-2</v>
      </c>
      <c r="L69" s="308">
        <v>2.5000000000000001E-2</v>
      </c>
      <c r="M69" s="308">
        <v>2.5000000000000001E-2</v>
      </c>
      <c r="N69" s="308">
        <v>2.5000000000000001E-2</v>
      </c>
      <c r="O69" s="308">
        <v>2.5000000000000001E-2</v>
      </c>
      <c r="P69" s="308">
        <v>2.5000000000000001E-2</v>
      </c>
      <c r="Q69" s="308">
        <v>2.5000000000000001E-2</v>
      </c>
      <c r="R69" s="308">
        <v>2.5000000000000001E-2</v>
      </c>
      <c r="S69" s="308">
        <v>2.5000000000000001E-2</v>
      </c>
      <c r="T69" s="308">
        <v>2.5000000000000001E-2</v>
      </c>
      <c r="U69" s="308">
        <v>2.5000000000000001E-2</v>
      </c>
      <c r="V69" s="308">
        <v>2.5000000000000001E-2</v>
      </c>
    </row>
    <row r="70" spans="2:16384" ht="14.25" x14ac:dyDescent="0.2">
      <c r="C70" s="115"/>
      <c r="D70" s="113"/>
      <c r="E70" s="113"/>
      <c r="F70" s="119"/>
      <c r="G70" s="96"/>
      <c r="H70" s="107"/>
      <c r="I70" s="107"/>
      <c r="J70" s="107"/>
      <c r="K70" s="107"/>
      <c r="L70" s="107"/>
      <c r="M70" s="107"/>
      <c r="N70" s="107"/>
      <c r="O70" s="107"/>
      <c r="P70" s="107"/>
      <c r="Q70" s="107"/>
      <c r="R70" s="107"/>
      <c r="S70" s="107"/>
      <c r="T70" s="107"/>
      <c r="U70" s="107"/>
      <c r="V70" s="107"/>
    </row>
    <row r="71" spans="2:16384" ht="14.25" x14ac:dyDescent="0.2">
      <c r="B71" s="20" t="s">
        <v>263</v>
      </c>
      <c r="C71" s="113"/>
      <c r="D71" s="113"/>
      <c r="E71" s="114"/>
      <c r="F71" s="119"/>
      <c r="G71" s="90" t="s">
        <v>157</v>
      </c>
      <c r="H71" s="307">
        <v>50000000</v>
      </c>
      <c r="I71" s="307">
        <v>50000000</v>
      </c>
      <c r="J71" s="307">
        <v>50000000</v>
      </c>
      <c r="K71" s="307">
        <v>50000000</v>
      </c>
      <c r="L71" s="307">
        <v>50000000</v>
      </c>
      <c r="M71" s="307">
        <v>50000000</v>
      </c>
      <c r="N71" s="307">
        <v>50000000</v>
      </c>
      <c r="O71" s="307">
        <v>50000000</v>
      </c>
      <c r="P71" s="307">
        <v>50000000</v>
      </c>
      <c r="Q71" s="307">
        <v>50000000</v>
      </c>
      <c r="R71" s="307">
        <v>50000000</v>
      </c>
      <c r="S71" s="307">
        <v>50000000</v>
      </c>
      <c r="T71" s="307">
        <v>50000000</v>
      </c>
      <c r="U71" s="307">
        <v>50000000</v>
      </c>
      <c r="V71" s="307">
        <v>50000000</v>
      </c>
    </row>
    <row r="72" spans="2:16384" ht="14.25" x14ac:dyDescent="0.2">
      <c r="B72" s="20"/>
      <c r="C72" s="113"/>
      <c r="D72" s="113"/>
      <c r="E72" s="114"/>
      <c r="F72" s="119"/>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4"/>
      <c r="AL72" s="114"/>
      <c r="AM72" s="114"/>
      <c r="AN72" s="114"/>
      <c r="AO72" s="114"/>
      <c r="AP72" s="114"/>
      <c r="AQ72" s="114"/>
      <c r="AR72" s="114"/>
      <c r="AS72" s="114"/>
      <c r="AT72" s="114"/>
      <c r="AU72" s="114"/>
      <c r="AV72" s="114"/>
      <c r="AW72" s="114"/>
      <c r="AX72" s="114"/>
      <c r="AY72" s="114"/>
      <c r="AZ72" s="114"/>
      <c r="BA72" s="114"/>
      <c r="BB72" s="114"/>
      <c r="BC72" s="114"/>
      <c r="BD72" s="114"/>
      <c r="BE72" s="114"/>
      <c r="BF72" s="114"/>
      <c r="BG72" s="114"/>
      <c r="BH72" s="114"/>
      <c r="BI72" s="114"/>
      <c r="BJ72" s="114"/>
      <c r="BK72" s="114"/>
      <c r="BL72" s="114"/>
      <c r="BM72" s="114"/>
      <c r="BN72" s="114"/>
      <c r="BO72" s="114"/>
      <c r="BP72" s="114"/>
      <c r="BQ72" s="114"/>
      <c r="BR72" s="114"/>
      <c r="BS72" s="114"/>
      <c r="BT72" s="114"/>
      <c r="BU72" s="114"/>
      <c r="BV72" s="114"/>
      <c r="BW72" s="114"/>
      <c r="BX72" s="114"/>
      <c r="BY72" s="114"/>
      <c r="BZ72" s="114"/>
      <c r="CA72" s="114"/>
      <c r="CB72" s="114"/>
      <c r="CC72" s="114"/>
      <c r="CD72" s="114"/>
      <c r="CE72" s="114"/>
      <c r="CF72" s="114"/>
      <c r="CG72" s="114"/>
      <c r="CH72" s="114"/>
      <c r="CI72" s="114"/>
      <c r="CJ72" s="114"/>
      <c r="CK72" s="114"/>
      <c r="CL72" s="114"/>
      <c r="CM72" s="114"/>
      <c r="CN72" s="114"/>
      <c r="CO72" s="114"/>
      <c r="CP72" s="114"/>
      <c r="CQ72" s="114"/>
      <c r="CR72" s="114"/>
      <c r="CS72" s="114"/>
      <c r="CT72" s="114"/>
      <c r="CU72" s="114"/>
      <c r="CV72" s="114"/>
      <c r="CW72" s="114"/>
      <c r="CX72" s="114"/>
      <c r="CY72" s="114"/>
      <c r="CZ72" s="114"/>
      <c r="DA72" s="114"/>
      <c r="DB72" s="114"/>
      <c r="DC72" s="114"/>
      <c r="DD72" s="114"/>
      <c r="DE72" s="114"/>
      <c r="DF72" s="114"/>
      <c r="DG72" s="114"/>
      <c r="DH72" s="114"/>
      <c r="DI72" s="114"/>
      <c r="DJ72" s="114"/>
      <c r="DK72" s="114"/>
      <c r="DL72" s="114"/>
      <c r="DM72" s="114"/>
      <c r="DN72" s="114"/>
      <c r="DO72" s="114"/>
      <c r="DP72" s="114"/>
      <c r="DQ72" s="114"/>
      <c r="DR72" s="114"/>
      <c r="DS72" s="114"/>
      <c r="DT72" s="114"/>
      <c r="DU72" s="114"/>
      <c r="DV72" s="114"/>
      <c r="DW72" s="114"/>
      <c r="DX72" s="114"/>
      <c r="DY72" s="114"/>
      <c r="DZ72" s="114"/>
      <c r="EA72" s="114"/>
      <c r="EB72" s="114"/>
      <c r="EC72" s="114"/>
      <c r="ED72" s="114"/>
      <c r="EE72" s="114"/>
      <c r="EF72" s="114"/>
      <c r="EG72" s="114"/>
      <c r="EH72" s="114"/>
      <c r="EI72" s="114"/>
      <c r="EJ72" s="114"/>
      <c r="EK72" s="114"/>
      <c r="EL72" s="114"/>
      <c r="EM72" s="114"/>
      <c r="EN72" s="114"/>
      <c r="EO72" s="114"/>
      <c r="EP72" s="114"/>
      <c r="EQ72" s="114"/>
      <c r="ER72" s="114"/>
      <c r="ES72" s="114"/>
      <c r="ET72" s="114"/>
      <c r="EU72" s="114"/>
      <c r="EV72" s="114"/>
      <c r="EW72" s="114"/>
      <c r="EX72" s="114"/>
      <c r="EY72" s="114"/>
      <c r="EZ72" s="114"/>
      <c r="FA72" s="114"/>
      <c r="FB72" s="114"/>
      <c r="FC72" s="114"/>
      <c r="FD72" s="114"/>
      <c r="FE72" s="114"/>
      <c r="FF72" s="114"/>
      <c r="FG72" s="114"/>
      <c r="FH72" s="114"/>
      <c r="FI72" s="114"/>
      <c r="FJ72" s="114"/>
      <c r="FK72" s="114"/>
      <c r="FL72" s="114"/>
      <c r="FM72" s="114"/>
      <c r="FN72" s="114"/>
      <c r="FO72" s="114"/>
      <c r="FP72" s="114"/>
      <c r="FQ72" s="114"/>
      <c r="FR72" s="114"/>
      <c r="FS72" s="114"/>
      <c r="FT72" s="114"/>
      <c r="FU72" s="114"/>
      <c r="FV72" s="114"/>
      <c r="FW72" s="114"/>
      <c r="FX72" s="114"/>
      <c r="FY72" s="114"/>
      <c r="FZ72" s="114"/>
      <c r="GA72" s="114"/>
      <c r="GB72" s="114"/>
      <c r="GC72" s="114"/>
      <c r="GD72" s="114"/>
      <c r="GE72" s="114"/>
      <c r="GF72" s="114"/>
      <c r="GG72" s="114"/>
      <c r="GH72" s="114"/>
      <c r="GI72" s="114"/>
      <c r="GJ72" s="114"/>
      <c r="GK72" s="114"/>
      <c r="GL72" s="114"/>
      <c r="GM72" s="114"/>
      <c r="GN72" s="114"/>
      <c r="GO72" s="114"/>
      <c r="GP72" s="114"/>
      <c r="GQ72" s="114"/>
      <c r="GR72" s="114"/>
      <c r="GS72" s="114"/>
      <c r="GT72" s="114"/>
      <c r="GU72" s="114"/>
      <c r="GV72" s="114"/>
      <c r="GW72" s="114"/>
      <c r="GX72" s="114"/>
      <c r="GY72" s="114"/>
      <c r="GZ72" s="114"/>
      <c r="HA72" s="114"/>
      <c r="HB72" s="114"/>
      <c r="HC72" s="114"/>
      <c r="HD72" s="114"/>
      <c r="HE72" s="114"/>
      <c r="HF72" s="114"/>
      <c r="HG72" s="114"/>
      <c r="HH72" s="114"/>
      <c r="HI72" s="114"/>
      <c r="HJ72" s="114"/>
      <c r="HK72" s="114"/>
      <c r="HL72" s="114"/>
      <c r="HM72" s="114"/>
      <c r="HN72" s="114"/>
      <c r="HO72" s="114"/>
      <c r="HP72" s="114"/>
      <c r="HQ72" s="114"/>
      <c r="HR72" s="114"/>
      <c r="HS72" s="114"/>
      <c r="HT72" s="114"/>
      <c r="HU72" s="114"/>
      <c r="HV72" s="114"/>
      <c r="HW72" s="114"/>
      <c r="HX72" s="114"/>
      <c r="HY72" s="114"/>
      <c r="HZ72" s="114"/>
      <c r="IA72" s="114"/>
      <c r="IB72" s="114"/>
      <c r="IC72" s="114"/>
      <c r="ID72" s="114"/>
      <c r="IE72" s="114"/>
      <c r="IF72" s="114"/>
      <c r="IG72" s="114"/>
      <c r="IH72" s="114"/>
      <c r="II72" s="114"/>
      <c r="IJ72" s="114"/>
      <c r="IK72" s="114"/>
      <c r="IL72" s="114"/>
      <c r="IM72" s="114"/>
      <c r="IN72" s="114"/>
      <c r="IO72" s="114"/>
      <c r="IP72" s="114"/>
      <c r="IQ72" s="114"/>
      <c r="IR72" s="114"/>
      <c r="IS72" s="114"/>
      <c r="IT72" s="114"/>
      <c r="IU72" s="114"/>
      <c r="IV72" s="114"/>
      <c r="IW72" s="114"/>
      <c r="IX72" s="114"/>
      <c r="IY72" s="114"/>
      <c r="IZ72" s="114"/>
      <c r="JA72" s="114"/>
      <c r="JB72" s="114"/>
      <c r="JC72" s="114"/>
      <c r="JD72" s="114"/>
      <c r="JE72" s="114"/>
      <c r="JF72" s="114"/>
      <c r="JG72" s="114"/>
      <c r="JH72" s="114"/>
      <c r="JI72" s="114"/>
      <c r="JJ72" s="114"/>
      <c r="JK72" s="114"/>
      <c r="JL72" s="114"/>
      <c r="JM72" s="114"/>
      <c r="JN72" s="114"/>
      <c r="JO72" s="114"/>
      <c r="JP72" s="114"/>
      <c r="JQ72" s="114"/>
      <c r="JR72" s="114"/>
      <c r="JS72" s="114"/>
      <c r="JT72" s="114"/>
      <c r="JU72" s="114"/>
      <c r="JV72" s="114"/>
      <c r="JW72" s="114"/>
      <c r="JX72" s="114"/>
      <c r="JY72" s="114"/>
      <c r="JZ72" s="114"/>
      <c r="KA72" s="114"/>
      <c r="KB72" s="114"/>
      <c r="KC72" s="114"/>
      <c r="KD72" s="114"/>
      <c r="KE72" s="114"/>
      <c r="KF72" s="114"/>
      <c r="KG72" s="114"/>
      <c r="KH72" s="114"/>
      <c r="KI72" s="114"/>
      <c r="KJ72" s="114"/>
      <c r="KK72" s="114"/>
      <c r="KL72" s="114"/>
      <c r="KM72" s="114"/>
      <c r="KN72" s="114"/>
      <c r="KO72" s="114"/>
      <c r="KP72" s="114"/>
      <c r="KQ72" s="114"/>
      <c r="KR72" s="114"/>
      <c r="KS72" s="114"/>
      <c r="KT72" s="114"/>
      <c r="KU72" s="114"/>
      <c r="KV72" s="114"/>
      <c r="KW72" s="114"/>
      <c r="KX72" s="114"/>
      <c r="KY72" s="114"/>
      <c r="KZ72" s="114"/>
      <c r="LA72" s="114"/>
      <c r="LB72" s="114"/>
      <c r="LC72" s="114"/>
      <c r="LD72" s="114"/>
      <c r="LE72" s="114"/>
      <c r="LF72" s="114"/>
      <c r="LG72" s="114"/>
      <c r="LH72" s="114"/>
      <c r="LI72" s="114"/>
      <c r="LJ72" s="114"/>
      <c r="LK72" s="114"/>
      <c r="LL72" s="114"/>
      <c r="LM72" s="114"/>
      <c r="LN72" s="114"/>
      <c r="LO72" s="114"/>
      <c r="LP72" s="114"/>
      <c r="LQ72" s="114"/>
      <c r="LR72" s="114"/>
      <c r="LS72" s="114"/>
      <c r="LT72" s="114"/>
      <c r="LU72" s="114"/>
      <c r="LV72" s="114"/>
      <c r="LW72" s="114"/>
      <c r="LX72" s="114"/>
      <c r="LY72" s="114"/>
      <c r="LZ72" s="114"/>
      <c r="MA72" s="114"/>
      <c r="MB72" s="114"/>
      <c r="MC72" s="114"/>
      <c r="MD72" s="114"/>
      <c r="ME72" s="114"/>
      <c r="MF72" s="114"/>
      <c r="MG72" s="114"/>
      <c r="MH72" s="114"/>
      <c r="MI72" s="114"/>
      <c r="MJ72" s="114"/>
      <c r="MK72" s="114"/>
      <c r="ML72" s="114"/>
      <c r="MM72" s="114"/>
      <c r="MN72" s="114"/>
      <c r="MO72" s="114"/>
      <c r="MP72" s="114"/>
      <c r="MQ72" s="114"/>
      <c r="MR72" s="114"/>
      <c r="MS72" s="114"/>
      <c r="MT72" s="114"/>
      <c r="MU72" s="114"/>
      <c r="MV72" s="114"/>
      <c r="MW72" s="114"/>
      <c r="MX72" s="114"/>
      <c r="MY72" s="114"/>
      <c r="MZ72" s="114"/>
      <c r="NA72" s="114"/>
      <c r="NB72" s="114"/>
      <c r="NC72" s="114"/>
      <c r="ND72" s="114"/>
      <c r="NE72" s="114"/>
      <c r="NF72" s="114"/>
      <c r="NG72" s="114"/>
      <c r="NH72" s="114"/>
      <c r="NI72" s="114"/>
      <c r="NJ72" s="114"/>
      <c r="NK72" s="114"/>
      <c r="NL72" s="114"/>
      <c r="NM72" s="114"/>
      <c r="NN72" s="114"/>
      <c r="NO72" s="114"/>
      <c r="NP72" s="114"/>
      <c r="NQ72" s="114"/>
      <c r="NR72" s="114"/>
      <c r="NS72" s="114"/>
      <c r="NT72" s="114"/>
      <c r="NU72" s="114"/>
      <c r="NV72" s="114"/>
      <c r="NW72" s="114"/>
      <c r="NX72" s="114"/>
      <c r="NY72" s="114"/>
      <c r="NZ72" s="114"/>
      <c r="OA72" s="114"/>
      <c r="OB72" s="114"/>
      <c r="OC72" s="114"/>
      <c r="OD72" s="114"/>
      <c r="OE72" s="114"/>
      <c r="OF72" s="114"/>
      <c r="OG72" s="114"/>
      <c r="OH72" s="114"/>
      <c r="OI72" s="114"/>
      <c r="OJ72" s="114"/>
      <c r="OK72" s="114"/>
      <c r="OL72" s="114"/>
      <c r="OM72" s="114"/>
      <c r="ON72" s="114"/>
      <c r="OO72" s="114"/>
      <c r="OP72" s="114"/>
      <c r="OQ72" s="114"/>
      <c r="OR72" s="114"/>
      <c r="OS72" s="114"/>
      <c r="OT72" s="114"/>
      <c r="OU72" s="114"/>
      <c r="OV72" s="114"/>
      <c r="OW72" s="114"/>
      <c r="OX72" s="114"/>
      <c r="OY72" s="114"/>
      <c r="OZ72" s="114"/>
      <c r="PA72" s="114"/>
      <c r="PB72" s="114"/>
      <c r="PC72" s="114"/>
      <c r="PD72" s="114"/>
      <c r="PE72" s="114"/>
      <c r="PF72" s="114"/>
      <c r="PG72" s="114"/>
      <c r="PH72" s="114"/>
      <c r="PI72" s="114"/>
      <c r="PJ72" s="114"/>
      <c r="PK72" s="114"/>
      <c r="PL72" s="114"/>
      <c r="PM72" s="114"/>
      <c r="PN72" s="114"/>
      <c r="PO72" s="114"/>
      <c r="PP72" s="114"/>
      <c r="PQ72" s="114"/>
      <c r="PR72" s="114"/>
      <c r="PS72" s="114"/>
      <c r="PT72" s="114"/>
      <c r="PU72" s="114"/>
      <c r="PV72" s="114"/>
      <c r="PW72" s="114"/>
      <c r="PX72" s="114"/>
      <c r="PY72" s="114"/>
      <c r="PZ72" s="114"/>
      <c r="QA72" s="114"/>
      <c r="QB72" s="114"/>
      <c r="QC72" s="114"/>
      <c r="QD72" s="114"/>
      <c r="QE72" s="114"/>
      <c r="QF72" s="114"/>
      <c r="QG72" s="114"/>
      <c r="QH72" s="114"/>
      <c r="QI72" s="114"/>
      <c r="QJ72" s="114"/>
      <c r="QK72" s="114"/>
      <c r="QL72" s="114"/>
      <c r="QM72" s="114"/>
      <c r="QN72" s="114"/>
      <c r="QO72" s="114"/>
      <c r="QP72" s="114"/>
      <c r="QQ72" s="114"/>
      <c r="QR72" s="114"/>
      <c r="QS72" s="114"/>
      <c r="QT72" s="114"/>
      <c r="QU72" s="114"/>
      <c r="QV72" s="114"/>
      <c r="QW72" s="114"/>
      <c r="QX72" s="114"/>
      <c r="QY72" s="114"/>
      <c r="QZ72" s="114"/>
      <c r="RA72" s="114"/>
      <c r="RB72" s="114"/>
      <c r="RC72" s="114"/>
      <c r="RD72" s="114"/>
      <c r="RE72" s="114"/>
      <c r="RF72" s="114"/>
      <c r="RG72" s="114"/>
      <c r="RH72" s="114"/>
      <c r="RI72" s="114"/>
      <c r="RJ72" s="114"/>
      <c r="RK72" s="114"/>
      <c r="RL72" s="114"/>
      <c r="RM72" s="114"/>
      <c r="RN72" s="114"/>
      <c r="RO72" s="114"/>
      <c r="RP72" s="114"/>
      <c r="RQ72" s="114"/>
      <c r="RR72" s="114"/>
      <c r="RS72" s="114"/>
      <c r="RT72" s="114"/>
      <c r="RU72" s="114"/>
      <c r="RV72" s="114"/>
      <c r="RW72" s="114"/>
      <c r="RX72" s="114"/>
      <c r="RY72" s="114"/>
      <c r="RZ72" s="114"/>
      <c r="SA72" s="114"/>
      <c r="SB72" s="114"/>
      <c r="SC72" s="114"/>
      <c r="SD72" s="114"/>
      <c r="SE72" s="114"/>
      <c r="SF72" s="114"/>
      <c r="SG72" s="114"/>
      <c r="SH72" s="114"/>
      <c r="SI72" s="114"/>
      <c r="SJ72" s="114"/>
      <c r="SK72" s="114"/>
      <c r="SL72" s="114"/>
      <c r="SM72" s="114"/>
      <c r="SN72" s="114"/>
      <c r="SO72" s="114"/>
      <c r="SP72" s="114"/>
      <c r="SQ72" s="114"/>
      <c r="SR72" s="114"/>
      <c r="SS72" s="114"/>
      <c r="ST72" s="114"/>
      <c r="SU72" s="114"/>
      <c r="SV72" s="114"/>
      <c r="SW72" s="114"/>
      <c r="SX72" s="114"/>
      <c r="SY72" s="114"/>
      <c r="SZ72" s="114"/>
      <c r="TA72" s="114"/>
      <c r="TB72" s="114"/>
      <c r="TC72" s="114"/>
      <c r="TD72" s="114"/>
      <c r="TE72" s="114"/>
      <c r="TF72" s="114"/>
      <c r="TG72" s="114"/>
      <c r="TH72" s="114"/>
      <c r="TI72" s="114"/>
      <c r="TJ72" s="114"/>
      <c r="TK72" s="114"/>
      <c r="TL72" s="114"/>
      <c r="TM72" s="114"/>
      <c r="TN72" s="114"/>
      <c r="TO72" s="114"/>
      <c r="TP72" s="114"/>
      <c r="TQ72" s="114"/>
      <c r="TR72" s="114"/>
      <c r="TS72" s="114"/>
      <c r="TT72" s="114"/>
      <c r="TU72" s="114"/>
      <c r="TV72" s="114"/>
      <c r="TW72" s="114"/>
      <c r="TX72" s="114"/>
      <c r="TY72" s="114"/>
      <c r="TZ72" s="114"/>
      <c r="UA72" s="114"/>
      <c r="UB72" s="114"/>
      <c r="UC72" s="114"/>
      <c r="UD72" s="114"/>
      <c r="UE72" s="114"/>
      <c r="UF72" s="114"/>
      <c r="UG72" s="114"/>
      <c r="UH72" s="114"/>
      <c r="UI72" s="114"/>
      <c r="UJ72" s="114"/>
      <c r="UK72" s="114"/>
      <c r="UL72" s="114"/>
      <c r="UM72" s="114"/>
      <c r="UN72" s="114"/>
      <c r="UO72" s="114"/>
      <c r="UP72" s="114"/>
      <c r="UQ72" s="114"/>
      <c r="UR72" s="114"/>
      <c r="US72" s="114"/>
      <c r="UT72" s="114"/>
      <c r="UU72" s="114"/>
      <c r="UV72" s="114"/>
      <c r="UW72" s="114"/>
      <c r="UX72" s="114"/>
      <c r="UY72" s="114"/>
      <c r="UZ72" s="114"/>
      <c r="VA72" s="114"/>
      <c r="VB72" s="114"/>
      <c r="VC72" s="114"/>
      <c r="VD72" s="114"/>
      <c r="VE72" s="114"/>
      <c r="VF72" s="114"/>
      <c r="VG72" s="114"/>
      <c r="VH72" s="114"/>
      <c r="VI72" s="114"/>
      <c r="VJ72" s="114"/>
      <c r="VK72" s="114"/>
      <c r="VL72" s="114"/>
      <c r="VM72" s="114"/>
      <c r="VN72" s="114"/>
      <c r="VO72" s="114"/>
      <c r="VP72" s="114"/>
      <c r="VQ72" s="114"/>
      <c r="VR72" s="114"/>
      <c r="VS72" s="114"/>
      <c r="VT72" s="114"/>
      <c r="VU72" s="114"/>
      <c r="VV72" s="114"/>
      <c r="VW72" s="114"/>
      <c r="VX72" s="114"/>
      <c r="VY72" s="114"/>
      <c r="VZ72" s="114"/>
      <c r="WA72" s="114"/>
      <c r="WB72" s="114"/>
      <c r="WC72" s="114"/>
      <c r="WD72" s="114"/>
      <c r="WE72" s="114"/>
      <c r="WF72" s="114"/>
      <c r="WG72" s="114"/>
      <c r="WH72" s="114"/>
      <c r="WI72" s="114"/>
      <c r="WJ72" s="114"/>
      <c r="WK72" s="114"/>
      <c r="WL72" s="114"/>
      <c r="WM72" s="114"/>
      <c r="WN72" s="114"/>
      <c r="WO72" s="114"/>
      <c r="WP72" s="114"/>
      <c r="WQ72" s="114"/>
      <c r="WR72" s="114"/>
      <c r="WS72" s="114"/>
      <c r="WT72" s="114"/>
      <c r="WU72" s="114"/>
      <c r="WV72" s="114"/>
      <c r="WW72" s="114"/>
      <c r="WX72" s="114"/>
      <c r="WY72" s="114"/>
      <c r="WZ72" s="114"/>
      <c r="XA72" s="114"/>
      <c r="XB72" s="114"/>
      <c r="XC72" s="114"/>
      <c r="XD72" s="114"/>
      <c r="XE72" s="114"/>
      <c r="XF72" s="114"/>
      <c r="XG72" s="114"/>
      <c r="XH72" s="114"/>
      <c r="XI72" s="114"/>
      <c r="XJ72" s="114"/>
      <c r="XK72" s="114"/>
      <c r="XL72" s="114"/>
      <c r="XM72" s="114"/>
      <c r="XN72" s="114"/>
      <c r="XO72" s="114"/>
      <c r="XP72" s="114"/>
      <c r="XQ72" s="114"/>
      <c r="XR72" s="114"/>
      <c r="XS72" s="114"/>
      <c r="XT72" s="114"/>
      <c r="XU72" s="114"/>
      <c r="XV72" s="114"/>
      <c r="XW72" s="114"/>
      <c r="XX72" s="114"/>
      <c r="XY72" s="114"/>
      <c r="XZ72" s="114"/>
      <c r="YA72" s="114"/>
      <c r="YB72" s="114"/>
      <c r="YC72" s="114"/>
      <c r="YD72" s="114"/>
      <c r="YE72" s="114"/>
      <c r="YF72" s="114"/>
      <c r="YG72" s="114"/>
      <c r="YH72" s="114"/>
      <c r="YI72" s="114"/>
      <c r="YJ72" s="114"/>
      <c r="YK72" s="114"/>
      <c r="YL72" s="114"/>
      <c r="YM72" s="114"/>
      <c r="YN72" s="114"/>
      <c r="YO72" s="114"/>
      <c r="YP72" s="114"/>
      <c r="YQ72" s="114"/>
      <c r="YR72" s="114"/>
      <c r="YS72" s="114"/>
      <c r="YT72" s="114"/>
      <c r="YU72" s="114"/>
      <c r="YV72" s="114"/>
      <c r="YW72" s="114"/>
      <c r="YX72" s="114"/>
      <c r="YY72" s="114"/>
      <c r="YZ72" s="114"/>
      <c r="ZA72" s="114"/>
      <c r="ZB72" s="114"/>
      <c r="ZC72" s="114"/>
      <c r="ZD72" s="114"/>
      <c r="ZE72" s="114"/>
      <c r="ZF72" s="114"/>
      <c r="ZG72" s="114"/>
      <c r="ZH72" s="114"/>
      <c r="ZI72" s="114"/>
      <c r="ZJ72" s="114"/>
      <c r="ZK72" s="114"/>
      <c r="ZL72" s="114"/>
      <c r="ZM72" s="114"/>
      <c r="ZN72" s="114"/>
      <c r="ZO72" s="114"/>
      <c r="ZP72" s="114"/>
      <c r="ZQ72" s="114"/>
      <c r="ZR72" s="114"/>
      <c r="ZS72" s="114"/>
      <c r="ZT72" s="114"/>
      <c r="ZU72" s="114"/>
      <c r="ZV72" s="114"/>
      <c r="ZW72" s="114"/>
      <c r="ZX72" s="114"/>
      <c r="ZY72" s="114"/>
      <c r="ZZ72" s="114"/>
      <c r="AAA72" s="114"/>
      <c r="AAB72" s="114"/>
      <c r="AAC72" s="114"/>
      <c r="AAD72" s="114"/>
      <c r="AAE72" s="114"/>
      <c r="AAF72" s="114"/>
      <c r="AAG72" s="114"/>
      <c r="AAH72" s="114"/>
      <c r="AAI72" s="114"/>
      <c r="AAJ72" s="114"/>
      <c r="AAK72" s="114"/>
      <c r="AAL72" s="114"/>
      <c r="AAM72" s="114"/>
      <c r="AAN72" s="114"/>
      <c r="AAO72" s="114"/>
      <c r="AAP72" s="114"/>
      <c r="AAQ72" s="114"/>
      <c r="AAR72" s="114"/>
      <c r="AAS72" s="114"/>
      <c r="AAT72" s="114"/>
      <c r="AAU72" s="114"/>
      <c r="AAV72" s="114"/>
      <c r="AAW72" s="114"/>
      <c r="AAX72" s="114"/>
      <c r="AAY72" s="114"/>
      <c r="AAZ72" s="114"/>
      <c r="ABA72" s="114"/>
      <c r="ABB72" s="114"/>
      <c r="ABC72" s="114"/>
      <c r="ABD72" s="114"/>
      <c r="ABE72" s="114"/>
      <c r="ABF72" s="114"/>
      <c r="ABG72" s="114"/>
      <c r="ABH72" s="114"/>
      <c r="ABI72" s="114"/>
      <c r="ABJ72" s="114"/>
      <c r="ABK72" s="114"/>
      <c r="ABL72" s="114"/>
      <c r="ABM72" s="114"/>
      <c r="ABN72" s="114"/>
      <c r="ABO72" s="114"/>
      <c r="ABP72" s="114"/>
      <c r="ABQ72" s="114"/>
      <c r="ABR72" s="114"/>
      <c r="ABS72" s="114"/>
      <c r="ABT72" s="114"/>
      <c r="ABU72" s="114"/>
      <c r="ABV72" s="114"/>
      <c r="ABW72" s="114"/>
      <c r="ABX72" s="114"/>
      <c r="ABY72" s="114"/>
      <c r="ABZ72" s="114"/>
      <c r="ACA72" s="114"/>
      <c r="ACB72" s="114"/>
      <c r="ACC72" s="114"/>
      <c r="ACD72" s="114"/>
      <c r="ACE72" s="114"/>
      <c r="ACF72" s="114"/>
      <c r="ACG72" s="114"/>
      <c r="ACH72" s="114"/>
      <c r="ACI72" s="114"/>
      <c r="ACJ72" s="114"/>
      <c r="ACK72" s="114"/>
      <c r="ACL72" s="114"/>
      <c r="ACM72" s="114"/>
      <c r="ACN72" s="114"/>
      <c r="ACO72" s="114"/>
      <c r="ACP72" s="114"/>
      <c r="ACQ72" s="114"/>
      <c r="ACR72" s="114"/>
      <c r="ACS72" s="114"/>
      <c r="ACT72" s="114"/>
      <c r="ACU72" s="114"/>
      <c r="ACV72" s="114"/>
      <c r="ACW72" s="114"/>
      <c r="ACX72" s="114"/>
      <c r="ACY72" s="114"/>
      <c r="ACZ72" s="114"/>
      <c r="ADA72" s="114"/>
      <c r="ADB72" s="114"/>
      <c r="ADC72" s="114"/>
      <c r="ADD72" s="114"/>
      <c r="ADE72" s="114"/>
      <c r="ADF72" s="114"/>
      <c r="ADG72" s="114"/>
      <c r="ADH72" s="114"/>
      <c r="ADI72" s="114"/>
      <c r="ADJ72" s="114"/>
      <c r="ADK72" s="114"/>
      <c r="ADL72" s="114"/>
      <c r="ADM72" s="114"/>
      <c r="ADN72" s="114"/>
      <c r="ADO72" s="114"/>
      <c r="ADP72" s="114"/>
      <c r="ADQ72" s="114"/>
      <c r="ADR72" s="114"/>
      <c r="ADS72" s="114"/>
      <c r="ADT72" s="114"/>
      <c r="ADU72" s="114"/>
      <c r="ADV72" s="114"/>
      <c r="ADW72" s="114"/>
      <c r="ADX72" s="114"/>
      <c r="ADY72" s="114"/>
      <c r="ADZ72" s="114"/>
      <c r="AEA72" s="114"/>
      <c r="AEB72" s="114"/>
      <c r="AEC72" s="114"/>
      <c r="AED72" s="114"/>
      <c r="AEE72" s="114"/>
      <c r="AEF72" s="114"/>
      <c r="AEG72" s="114"/>
      <c r="AEH72" s="114"/>
      <c r="AEI72" s="114"/>
      <c r="AEJ72" s="114"/>
      <c r="AEK72" s="114"/>
      <c r="AEL72" s="114"/>
      <c r="AEM72" s="114"/>
      <c r="AEN72" s="114"/>
      <c r="AEO72" s="114"/>
      <c r="AEP72" s="114"/>
      <c r="AEQ72" s="114"/>
      <c r="AER72" s="114"/>
      <c r="AES72" s="114"/>
      <c r="AET72" s="114"/>
      <c r="AEU72" s="114"/>
      <c r="AEV72" s="114"/>
      <c r="AEW72" s="114"/>
      <c r="AEX72" s="114"/>
      <c r="AEY72" s="114"/>
      <c r="AEZ72" s="114"/>
      <c r="AFA72" s="114"/>
      <c r="AFB72" s="114"/>
      <c r="AFC72" s="114"/>
      <c r="AFD72" s="114"/>
      <c r="AFE72" s="114"/>
      <c r="AFF72" s="114"/>
      <c r="AFG72" s="114"/>
      <c r="AFH72" s="114"/>
      <c r="AFI72" s="114"/>
      <c r="AFJ72" s="114"/>
      <c r="AFK72" s="114"/>
      <c r="AFL72" s="114"/>
      <c r="AFM72" s="114"/>
      <c r="AFN72" s="114"/>
      <c r="AFO72" s="114"/>
      <c r="AFP72" s="114"/>
      <c r="AFQ72" s="114"/>
      <c r="AFR72" s="114"/>
      <c r="AFS72" s="114"/>
      <c r="AFT72" s="114"/>
      <c r="AFU72" s="114"/>
      <c r="AFV72" s="114"/>
      <c r="AFW72" s="114"/>
      <c r="AFX72" s="114"/>
      <c r="AFY72" s="114"/>
      <c r="AFZ72" s="114"/>
      <c r="AGA72" s="114"/>
      <c r="AGB72" s="114"/>
      <c r="AGC72" s="114"/>
      <c r="AGD72" s="114"/>
      <c r="AGE72" s="114"/>
      <c r="AGF72" s="114"/>
      <c r="AGG72" s="114"/>
      <c r="AGH72" s="114"/>
      <c r="AGI72" s="114"/>
      <c r="AGJ72" s="114"/>
      <c r="AGK72" s="114"/>
      <c r="AGL72" s="114"/>
      <c r="AGM72" s="114"/>
      <c r="AGN72" s="114"/>
      <c r="AGO72" s="114"/>
      <c r="AGP72" s="114"/>
      <c r="AGQ72" s="114"/>
      <c r="AGR72" s="114"/>
      <c r="AGS72" s="114"/>
      <c r="AGT72" s="114"/>
      <c r="AGU72" s="114"/>
      <c r="AGV72" s="114"/>
      <c r="AGW72" s="114"/>
      <c r="AGX72" s="114"/>
      <c r="AGY72" s="114"/>
      <c r="AGZ72" s="114"/>
      <c r="AHA72" s="114"/>
      <c r="AHB72" s="114"/>
      <c r="AHC72" s="114"/>
      <c r="AHD72" s="114"/>
      <c r="AHE72" s="114"/>
      <c r="AHF72" s="114"/>
      <c r="AHG72" s="114"/>
      <c r="AHH72" s="114"/>
      <c r="AHI72" s="114"/>
      <c r="AHJ72" s="114"/>
      <c r="AHK72" s="114"/>
      <c r="AHL72" s="114"/>
      <c r="AHM72" s="114"/>
      <c r="AHN72" s="114"/>
      <c r="AHO72" s="114"/>
      <c r="AHP72" s="114"/>
      <c r="AHQ72" s="114"/>
      <c r="AHR72" s="114"/>
      <c r="AHS72" s="114"/>
      <c r="AHT72" s="114"/>
      <c r="AHU72" s="114"/>
      <c r="AHV72" s="114"/>
      <c r="AHW72" s="114"/>
      <c r="AHX72" s="114"/>
      <c r="AHY72" s="114"/>
      <c r="AHZ72" s="114"/>
      <c r="AIA72" s="114"/>
      <c r="AIB72" s="114"/>
      <c r="AIC72" s="114"/>
      <c r="AID72" s="114"/>
      <c r="AIE72" s="114"/>
      <c r="AIF72" s="114"/>
      <c r="AIG72" s="114"/>
      <c r="AIH72" s="114"/>
      <c r="AII72" s="114"/>
      <c r="AIJ72" s="114"/>
      <c r="AIK72" s="114"/>
      <c r="AIL72" s="114"/>
      <c r="AIM72" s="114"/>
      <c r="AIN72" s="114"/>
      <c r="AIO72" s="114"/>
      <c r="AIP72" s="114"/>
      <c r="AIQ72" s="114"/>
      <c r="AIR72" s="114"/>
      <c r="AIS72" s="114"/>
      <c r="AIT72" s="114"/>
      <c r="AIU72" s="114"/>
      <c r="AIV72" s="114"/>
      <c r="AIW72" s="114"/>
      <c r="AIX72" s="114"/>
      <c r="AIY72" s="114"/>
      <c r="AIZ72" s="114"/>
      <c r="AJA72" s="114"/>
      <c r="AJB72" s="114"/>
      <c r="AJC72" s="114"/>
      <c r="AJD72" s="114"/>
      <c r="AJE72" s="114"/>
      <c r="AJF72" s="114"/>
      <c r="AJG72" s="114"/>
      <c r="AJH72" s="114"/>
      <c r="AJI72" s="114"/>
      <c r="AJJ72" s="114"/>
      <c r="AJK72" s="114"/>
      <c r="AJL72" s="114"/>
      <c r="AJM72" s="114"/>
      <c r="AJN72" s="114"/>
      <c r="AJO72" s="114"/>
      <c r="AJP72" s="114"/>
      <c r="AJQ72" s="114"/>
      <c r="AJR72" s="114"/>
      <c r="AJS72" s="114"/>
      <c r="AJT72" s="114"/>
      <c r="AJU72" s="114"/>
      <c r="AJV72" s="114"/>
      <c r="AJW72" s="114"/>
      <c r="AJX72" s="114"/>
      <c r="AJY72" s="114"/>
      <c r="AJZ72" s="114"/>
      <c r="AKA72" s="114"/>
      <c r="AKB72" s="114"/>
      <c r="AKC72" s="114"/>
      <c r="AKD72" s="114"/>
      <c r="AKE72" s="114"/>
      <c r="AKF72" s="114"/>
      <c r="AKG72" s="114"/>
      <c r="AKH72" s="114"/>
      <c r="AKI72" s="114"/>
      <c r="AKJ72" s="114"/>
      <c r="AKK72" s="114"/>
      <c r="AKL72" s="114"/>
      <c r="AKM72" s="114"/>
      <c r="AKN72" s="114"/>
      <c r="AKO72" s="114"/>
      <c r="AKP72" s="114"/>
      <c r="AKQ72" s="114"/>
      <c r="AKR72" s="114"/>
      <c r="AKS72" s="114"/>
      <c r="AKT72" s="114"/>
      <c r="AKU72" s="114"/>
      <c r="AKV72" s="114"/>
      <c r="AKW72" s="114"/>
      <c r="AKX72" s="114"/>
      <c r="AKY72" s="114"/>
      <c r="AKZ72" s="114"/>
      <c r="ALA72" s="114"/>
      <c r="ALB72" s="114"/>
      <c r="ALC72" s="114"/>
      <c r="ALD72" s="114"/>
      <c r="ALE72" s="114"/>
      <c r="ALF72" s="114"/>
      <c r="ALG72" s="114"/>
      <c r="ALH72" s="114"/>
      <c r="ALI72" s="114"/>
      <c r="ALJ72" s="114"/>
      <c r="ALK72" s="114"/>
      <c r="ALL72" s="114"/>
      <c r="ALM72" s="114"/>
      <c r="ALN72" s="114"/>
      <c r="ALO72" s="114"/>
      <c r="ALP72" s="114"/>
      <c r="ALQ72" s="114"/>
      <c r="ALR72" s="114"/>
      <c r="ALS72" s="114"/>
      <c r="ALT72" s="114"/>
      <c r="ALU72" s="114"/>
      <c r="ALV72" s="114"/>
      <c r="ALW72" s="114"/>
      <c r="ALX72" s="114"/>
      <c r="ALY72" s="114"/>
      <c r="ALZ72" s="114"/>
      <c r="AMA72" s="114"/>
      <c r="AMB72" s="114"/>
      <c r="AMC72" s="114"/>
      <c r="AMD72" s="114"/>
      <c r="AME72" s="114"/>
      <c r="AMF72" s="114"/>
      <c r="AMG72" s="114"/>
      <c r="AMH72" s="114"/>
      <c r="AMI72" s="114"/>
      <c r="AMJ72" s="114"/>
      <c r="AMK72" s="114"/>
      <c r="AML72" s="114"/>
      <c r="AMM72" s="114"/>
      <c r="AMN72" s="114"/>
      <c r="AMO72" s="114"/>
      <c r="AMP72" s="114"/>
      <c r="AMQ72" s="114"/>
      <c r="AMR72" s="114"/>
      <c r="AMS72" s="114"/>
      <c r="AMT72" s="114"/>
      <c r="AMU72" s="114"/>
      <c r="AMV72" s="114"/>
      <c r="AMW72" s="114"/>
      <c r="AMX72" s="114"/>
      <c r="AMY72" s="114"/>
      <c r="AMZ72" s="114"/>
      <c r="ANA72" s="114"/>
      <c r="ANB72" s="114"/>
      <c r="ANC72" s="114"/>
      <c r="AND72" s="114"/>
      <c r="ANE72" s="114"/>
      <c r="ANF72" s="114"/>
      <c r="ANG72" s="114"/>
      <c r="ANH72" s="114"/>
      <c r="ANI72" s="114"/>
      <c r="ANJ72" s="114"/>
      <c r="ANK72" s="114"/>
      <c r="ANL72" s="114"/>
      <c r="ANM72" s="114"/>
      <c r="ANN72" s="114"/>
      <c r="ANO72" s="114"/>
      <c r="ANP72" s="114"/>
      <c r="ANQ72" s="114"/>
      <c r="ANR72" s="114"/>
      <c r="ANS72" s="114"/>
      <c r="ANT72" s="114"/>
      <c r="ANU72" s="114"/>
      <c r="ANV72" s="114"/>
      <c r="ANW72" s="114"/>
      <c r="ANX72" s="114"/>
      <c r="ANY72" s="114"/>
      <c r="ANZ72" s="114"/>
      <c r="AOA72" s="114"/>
      <c r="AOB72" s="114"/>
      <c r="AOC72" s="114"/>
      <c r="AOD72" s="114"/>
      <c r="AOE72" s="114"/>
      <c r="AOF72" s="114"/>
      <c r="AOG72" s="114"/>
      <c r="AOH72" s="114"/>
      <c r="AOI72" s="114"/>
      <c r="AOJ72" s="114"/>
      <c r="AOK72" s="114"/>
      <c r="AOL72" s="114"/>
      <c r="AOM72" s="114"/>
      <c r="AON72" s="114"/>
      <c r="AOO72" s="114"/>
      <c r="AOP72" s="114"/>
      <c r="AOQ72" s="114"/>
      <c r="AOR72" s="114"/>
      <c r="AOS72" s="114"/>
      <c r="AOT72" s="114"/>
      <c r="AOU72" s="114"/>
      <c r="AOV72" s="114"/>
      <c r="AOW72" s="114"/>
      <c r="AOX72" s="114"/>
      <c r="AOY72" s="114"/>
      <c r="AOZ72" s="114"/>
      <c r="APA72" s="114"/>
      <c r="APB72" s="114"/>
      <c r="APC72" s="114"/>
      <c r="APD72" s="114"/>
      <c r="APE72" s="114"/>
      <c r="APF72" s="114"/>
      <c r="APG72" s="114"/>
      <c r="APH72" s="114"/>
      <c r="API72" s="114"/>
      <c r="APJ72" s="114"/>
      <c r="APK72" s="114"/>
      <c r="APL72" s="114"/>
      <c r="APM72" s="114"/>
      <c r="APN72" s="114"/>
      <c r="APO72" s="114"/>
      <c r="APP72" s="114"/>
      <c r="APQ72" s="114"/>
      <c r="APR72" s="114"/>
      <c r="APS72" s="114"/>
      <c r="APT72" s="114"/>
      <c r="APU72" s="114"/>
      <c r="APV72" s="114"/>
      <c r="APW72" s="114"/>
      <c r="APX72" s="114"/>
      <c r="APY72" s="114"/>
      <c r="APZ72" s="114"/>
      <c r="AQA72" s="114"/>
      <c r="AQB72" s="114"/>
      <c r="AQC72" s="114"/>
      <c r="AQD72" s="114"/>
      <c r="AQE72" s="114"/>
      <c r="AQF72" s="114"/>
      <c r="AQG72" s="114"/>
      <c r="AQH72" s="114"/>
      <c r="AQI72" s="114"/>
      <c r="AQJ72" s="114"/>
      <c r="AQK72" s="114"/>
      <c r="AQL72" s="114"/>
      <c r="AQM72" s="114"/>
      <c r="AQN72" s="114"/>
      <c r="AQO72" s="114"/>
      <c r="AQP72" s="114"/>
      <c r="AQQ72" s="114"/>
      <c r="AQR72" s="114"/>
      <c r="AQS72" s="114"/>
      <c r="AQT72" s="114"/>
      <c r="AQU72" s="114"/>
      <c r="AQV72" s="114"/>
      <c r="AQW72" s="114"/>
      <c r="AQX72" s="114"/>
      <c r="AQY72" s="114"/>
      <c r="AQZ72" s="114"/>
      <c r="ARA72" s="114"/>
      <c r="ARB72" s="114"/>
      <c r="ARC72" s="114"/>
      <c r="ARD72" s="114"/>
      <c r="ARE72" s="114"/>
      <c r="ARF72" s="114"/>
      <c r="ARG72" s="114"/>
      <c r="ARH72" s="114"/>
      <c r="ARI72" s="114"/>
      <c r="ARJ72" s="114"/>
      <c r="ARK72" s="114"/>
      <c r="ARL72" s="114"/>
      <c r="ARM72" s="114"/>
      <c r="ARN72" s="114"/>
      <c r="ARO72" s="114"/>
      <c r="ARP72" s="114"/>
      <c r="ARQ72" s="114"/>
      <c r="ARR72" s="114"/>
      <c r="ARS72" s="114"/>
      <c r="ART72" s="114"/>
      <c r="ARU72" s="114"/>
      <c r="ARV72" s="114"/>
      <c r="ARW72" s="114"/>
      <c r="ARX72" s="114"/>
      <c r="ARY72" s="114"/>
      <c r="ARZ72" s="114"/>
      <c r="ASA72" s="114"/>
      <c r="ASB72" s="114"/>
      <c r="ASC72" s="114"/>
      <c r="ASD72" s="114"/>
      <c r="ASE72" s="114"/>
      <c r="ASF72" s="114"/>
      <c r="ASG72" s="114"/>
      <c r="ASH72" s="114"/>
      <c r="ASI72" s="114"/>
      <c r="ASJ72" s="114"/>
      <c r="ASK72" s="114"/>
      <c r="ASL72" s="114"/>
      <c r="ASM72" s="114"/>
      <c r="ASN72" s="114"/>
      <c r="ASO72" s="114"/>
      <c r="ASP72" s="114"/>
      <c r="ASQ72" s="114"/>
      <c r="ASR72" s="114"/>
      <c r="ASS72" s="114"/>
      <c r="AST72" s="114"/>
      <c r="ASU72" s="114"/>
      <c r="ASV72" s="114"/>
      <c r="ASW72" s="114"/>
      <c r="ASX72" s="114"/>
      <c r="ASY72" s="114"/>
      <c r="ASZ72" s="114"/>
      <c r="ATA72" s="114"/>
      <c r="ATB72" s="114"/>
      <c r="ATC72" s="114"/>
      <c r="ATD72" s="114"/>
      <c r="ATE72" s="114"/>
      <c r="ATF72" s="114"/>
      <c r="ATG72" s="114"/>
      <c r="ATH72" s="114"/>
      <c r="ATI72" s="114"/>
      <c r="ATJ72" s="114"/>
      <c r="ATK72" s="114"/>
      <c r="ATL72" s="114"/>
      <c r="ATM72" s="114"/>
      <c r="ATN72" s="114"/>
      <c r="ATO72" s="114"/>
      <c r="ATP72" s="114"/>
      <c r="ATQ72" s="114"/>
      <c r="ATR72" s="114"/>
      <c r="ATS72" s="114"/>
      <c r="ATT72" s="114"/>
      <c r="ATU72" s="114"/>
      <c r="ATV72" s="114"/>
      <c r="ATW72" s="114"/>
      <c r="ATX72" s="114"/>
      <c r="ATY72" s="114"/>
      <c r="ATZ72" s="114"/>
      <c r="AUA72" s="114"/>
      <c r="AUB72" s="114"/>
      <c r="AUC72" s="114"/>
      <c r="AUD72" s="114"/>
      <c r="AUE72" s="114"/>
      <c r="AUF72" s="114"/>
      <c r="AUG72" s="114"/>
      <c r="AUH72" s="114"/>
      <c r="AUI72" s="114"/>
      <c r="AUJ72" s="114"/>
      <c r="AUK72" s="114"/>
      <c r="AUL72" s="114"/>
      <c r="AUM72" s="114"/>
      <c r="AUN72" s="114"/>
      <c r="AUO72" s="114"/>
      <c r="AUP72" s="114"/>
      <c r="AUQ72" s="114"/>
      <c r="AUR72" s="114"/>
      <c r="AUS72" s="114"/>
      <c r="AUT72" s="114"/>
      <c r="AUU72" s="114"/>
      <c r="AUV72" s="114"/>
      <c r="AUW72" s="114"/>
      <c r="AUX72" s="114"/>
      <c r="AUY72" s="114"/>
      <c r="AUZ72" s="114"/>
      <c r="AVA72" s="114"/>
      <c r="AVB72" s="114"/>
      <c r="AVC72" s="114"/>
      <c r="AVD72" s="114"/>
      <c r="AVE72" s="114"/>
      <c r="AVF72" s="114"/>
      <c r="AVG72" s="114"/>
      <c r="AVH72" s="114"/>
      <c r="AVI72" s="114"/>
      <c r="AVJ72" s="114"/>
      <c r="AVK72" s="114"/>
      <c r="AVL72" s="114"/>
      <c r="AVM72" s="114"/>
      <c r="AVN72" s="114"/>
      <c r="AVO72" s="114"/>
      <c r="AVP72" s="114"/>
      <c r="AVQ72" s="114"/>
      <c r="AVR72" s="114"/>
      <c r="AVS72" s="114"/>
      <c r="AVT72" s="114"/>
      <c r="AVU72" s="114"/>
      <c r="AVV72" s="114"/>
      <c r="AVW72" s="114"/>
      <c r="AVX72" s="114"/>
      <c r="AVY72" s="114"/>
      <c r="AVZ72" s="114"/>
      <c r="AWA72" s="114"/>
      <c r="AWB72" s="114"/>
      <c r="AWC72" s="114"/>
      <c r="AWD72" s="114"/>
      <c r="AWE72" s="114"/>
      <c r="AWF72" s="114"/>
      <c r="AWG72" s="114"/>
      <c r="AWH72" s="114"/>
      <c r="AWI72" s="114"/>
      <c r="AWJ72" s="114"/>
      <c r="AWK72" s="114"/>
      <c r="AWL72" s="114"/>
      <c r="AWM72" s="114"/>
      <c r="AWN72" s="114"/>
      <c r="AWO72" s="114"/>
      <c r="AWP72" s="114"/>
      <c r="AWQ72" s="114"/>
      <c r="AWR72" s="114"/>
      <c r="AWS72" s="114"/>
      <c r="AWT72" s="114"/>
      <c r="AWU72" s="114"/>
      <c r="AWV72" s="114"/>
      <c r="AWW72" s="114"/>
      <c r="AWX72" s="114"/>
      <c r="AWY72" s="114"/>
      <c r="AWZ72" s="114"/>
      <c r="AXA72" s="114"/>
      <c r="AXB72" s="114"/>
      <c r="AXC72" s="114"/>
      <c r="AXD72" s="114"/>
      <c r="AXE72" s="114"/>
      <c r="AXF72" s="114"/>
      <c r="AXG72" s="114"/>
      <c r="AXH72" s="114"/>
      <c r="AXI72" s="114"/>
      <c r="AXJ72" s="114"/>
      <c r="AXK72" s="114"/>
      <c r="AXL72" s="114"/>
      <c r="AXM72" s="114"/>
      <c r="AXN72" s="114"/>
      <c r="AXO72" s="114"/>
      <c r="AXP72" s="114"/>
      <c r="AXQ72" s="114"/>
      <c r="AXR72" s="114"/>
      <c r="AXS72" s="114"/>
      <c r="AXT72" s="114"/>
      <c r="AXU72" s="114"/>
      <c r="AXV72" s="114"/>
      <c r="AXW72" s="114"/>
      <c r="AXX72" s="114"/>
      <c r="AXY72" s="114"/>
      <c r="AXZ72" s="114"/>
      <c r="AYA72" s="114"/>
      <c r="AYB72" s="114"/>
      <c r="AYC72" s="114"/>
      <c r="AYD72" s="114"/>
      <c r="AYE72" s="114"/>
      <c r="AYF72" s="114"/>
      <c r="AYG72" s="114"/>
      <c r="AYH72" s="114"/>
      <c r="AYI72" s="114"/>
      <c r="AYJ72" s="114"/>
      <c r="AYK72" s="114"/>
      <c r="AYL72" s="114"/>
      <c r="AYM72" s="114"/>
      <c r="AYN72" s="114"/>
      <c r="AYO72" s="114"/>
      <c r="AYP72" s="114"/>
      <c r="AYQ72" s="114"/>
      <c r="AYR72" s="114"/>
      <c r="AYS72" s="114"/>
      <c r="AYT72" s="114"/>
      <c r="AYU72" s="114"/>
      <c r="AYV72" s="114"/>
      <c r="AYW72" s="114"/>
      <c r="AYX72" s="114"/>
      <c r="AYY72" s="114"/>
      <c r="AYZ72" s="114"/>
      <c r="AZA72" s="114"/>
      <c r="AZB72" s="114"/>
      <c r="AZC72" s="114"/>
      <c r="AZD72" s="114"/>
      <c r="AZE72" s="114"/>
      <c r="AZF72" s="114"/>
      <c r="AZG72" s="114"/>
      <c r="AZH72" s="114"/>
      <c r="AZI72" s="114"/>
      <c r="AZJ72" s="114"/>
      <c r="AZK72" s="114"/>
      <c r="AZL72" s="114"/>
      <c r="AZM72" s="114"/>
      <c r="AZN72" s="114"/>
      <c r="AZO72" s="114"/>
      <c r="AZP72" s="114"/>
      <c r="AZQ72" s="114"/>
      <c r="AZR72" s="114"/>
      <c r="AZS72" s="114"/>
      <c r="AZT72" s="114"/>
      <c r="AZU72" s="114"/>
      <c r="AZV72" s="114"/>
      <c r="AZW72" s="114"/>
      <c r="AZX72" s="114"/>
      <c r="AZY72" s="114"/>
      <c r="AZZ72" s="114"/>
      <c r="BAA72" s="114"/>
      <c r="BAB72" s="114"/>
      <c r="BAC72" s="114"/>
      <c r="BAD72" s="114"/>
      <c r="BAE72" s="114"/>
      <c r="BAF72" s="114"/>
      <c r="BAG72" s="114"/>
      <c r="BAH72" s="114"/>
      <c r="BAI72" s="114"/>
      <c r="BAJ72" s="114"/>
      <c r="BAK72" s="114"/>
      <c r="BAL72" s="114"/>
      <c r="BAM72" s="114"/>
      <c r="BAN72" s="114"/>
      <c r="BAO72" s="114"/>
      <c r="BAP72" s="114"/>
      <c r="BAQ72" s="114"/>
      <c r="BAR72" s="114"/>
      <c r="BAS72" s="114"/>
      <c r="BAT72" s="114"/>
      <c r="BAU72" s="114"/>
      <c r="BAV72" s="114"/>
      <c r="BAW72" s="114"/>
      <c r="BAX72" s="114"/>
      <c r="BAY72" s="114"/>
      <c r="BAZ72" s="114"/>
      <c r="BBA72" s="114"/>
      <c r="BBB72" s="114"/>
      <c r="BBC72" s="114"/>
      <c r="BBD72" s="114"/>
      <c r="BBE72" s="114"/>
      <c r="BBF72" s="114"/>
      <c r="BBG72" s="114"/>
      <c r="BBH72" s="114"/>
      <c r="BBI72" s="114"/>
      <c r="BBJ72" s="114"/>
      <c r="BBK72" s="114"/>
      <c r="BBL72" s="114"/>
      <c r="BBM72" s="114"/>
      <c r="BBN72" s="114"/>
      <c r="BBO72" s="114"/>
      <c r="BBP72" s="114"/>
      <c r="BBQ72" s="114"/>
      <c r="BBR72" s="114"/>
      <c r="BBS72" s="114"/>
      <c r="BBT72" s="114"/>
      <c r="BBU72" s="114"/>
      <c r="BBV72" s="114"/>
      <c r="BBW72" s="114"/>
      <c r="BBX72" s="114"/>
      <c r="BBY72" s="114"/>
      <c r="BBZ72" s="114"/>
      <c r="BCA72" s="114"/>
      <c r="BCB72" s="114"/>
      <c r="BCC72" s="114"/>
      <c r="BCD72" s="114"/>
      <c r="BCE72" s="114"/>
      <c r="BCF72" s="114"/>
      <c r="BCG72" s="114"/>
      <c r="BCH72" s="114"/>
      <c r="BCI72" s="114"/>
      <c r="BCJ72" s="114"/>
      <c r="BCK72" s="114"/>
      <c r="BCL72" s="114"/>
      <c r="BCM72" s="114"/>
      <c r="BCN72" s="114"/>
      <c r="BCO72" s="114"/>
      <c r="BCP72" s="114"/>
      <c r="BCQ72" s="114"/>
      <c r="BCR72" s="114"/>
      <c r="BCS72" s="114"/>
      <c r="BCT72" s="114"/>
      <c r="BCU72" s="114"/>
      <c r="BCV72" s="114"/>
      <c r="BCW72" s="114"/>
      <c r="BCX72" s="114"/>
      <c r="BCY72" s="114"/>
      <c r="BCZ72" s="114"/>
      <c r="BDA72" s="114"/>
      <c r="BDB72" s="114"/>
      <c r="BDC72" s="114"/>
      <c r="BDD72" s="114"/>
      <c r="BDE72" s="114"/>
      <c r="BDF72" s="114"/>
      <c r="BDG72" s="114"/>
      <c r="BDH72" s="114"/>
      <c r="BDI72" s="114"/>
      <c r="BDJ72" s="114"/>
      <c r="BDK72" s="114"/>
      <c r="BDL72" s="114"/>
      <c r="BDM72" s="114"/>
      <c r="BDN72" s="114"/>
      <c r="BDO72" s="114"/>
      <c r="BDP72" s="114"/>
      <c r="BDQ72" s="114"/>
      <c r="BDR72" s="114"/>
      <c r="BDS72" s="114"/>
      <c r="BDT72" s="114"/>
      <c r="BDU72" s="114"/>
      <c r="BDV72" s="114"/>
      <c r="BDW72" s="114"/>
      <c r="BDX72" s="114"/>
      <c r="BDY72" s="114"/>
      <c r="BDZ72" s="114"/>
      <c r="BEA72" s="114"/>
      <c r="BEB72" s="114"/>
      <c r="BEC72" s="114"/>
      <c r="BED72" s="114"/>
      <c r="BEE72" s="114"/>
      <c r="BEF72" s="114"/>
      <c r="BEG72" s="114"/>
      <c r="BEH72" s="114"/>
      <c r="BEI72" s="114"/>
      <c r="BEJ72" s="114"/>
      <c r="BEK72" s="114"/>
      <c r="BEL72" s="114"/>
      <c r="BEM72" s="114"/>
      <c r="BEN72" s="114"/>
      <c r="BEO72" s="114"/>
      <c r="BEP72" s="114"/>
      <c r="BEQ72" s="114"/>
      <c r="BER72" s="114"/>
      <c r="BES72" s="114"/>
      <c r="BET72" s="114"/>
      <c r="BEU72" s="114"/>
      <c r="BEV72" s="114"/>
      <c r="BEW72" s="114"/>
      <c r="BEX72" s="114"/>
      <c r="BEY72" s="114"/>
      <c r="BEZ72" s="114"/>
      <c r="BFA72" s="114"/>
      <c r="BFB72" s="114"/>
      <c r="BFC72" s="114"/>
      <c r="BFD72" s="114"/>
      <c r="BFE72" s="114"/>
      <c r="BFF72" s="114"/>
      <c r="BFG72" s="114"/>
      <c r="BFH72" s="114"/>
      <c r="BFI72" s="114"/>
      <c r="BFJ72" s="114"/>
      <c r="BFK72" s="114"/>
      <c r="BFL72" s="114"/>
      <c r="BFM72" s="114"/>
      <c r="BFN72" s="114"/>
      <c r="BFO72" s="114"/>
      <c r="BFP72" s="114"/>
      <c r="BFQ72" s="114"/>
      <c r="BFR72" s="114"/>
      <c r="BFS72" s="114"/>
      <c r="BFT72" s="114"/>
      <c r="BFU72" s="114"/>
      <c r="BFV72" s="114"/>
      <c r="BFW72" s="114"/>
      <c r="BFX72" s="114"/>
      <c r="BFY72" s="114"/>
      <c r="BFZ72" s="114"/>
      <c r="BGA72" s="114"/>
      <c r="BGB72" s="114"/>
      <c r="BGC72" s="114"/>
      <c r="BGD72" s="114"/>
      <c r="BGE72" s="114"/>
      <c r="BGF72" s="114"/>
      <c r="BGG72" s="114"/>
      <c r="BGH72" s="114"/>
      <c r="BGI72" s="114"/>
      <c r="BGJ72" s="114"/>
      <c r="BGK72" s="114"/>
      <c r="BGL72" s="114"/>
      <c r="BGM72" s="114"/>
      <c r="BGN72" s="114"/>
      <c r="BGO72" s="114"/>
      <c r="BGP72" s="114"/>
      <c r="BGQ72" s="114"/>
      <c r="BGR72" s="114"/>
      <c r="BGS72" s="114"/>
      <c r="BGT72" s="114"/>
      <c r="BGU72" s="114"/>
      <c r="BGV72" s="114"/>
      <c r="BGW72" s="114"/>
      <c r="BGX72" s="114"/>
      <c r="BGY72" s="114"/>
      <c r="BGZ72" s="114"/>
      <c r="BHA72" s="114"/>
      <c r="BHB72" s="114"/>
      <c r="BHC72" s="114"/>
      <c r="BHD72" s="114"/>
      <c r="BHE72" s="114"/>
      <c r="BHF72" s="114"/>
      <c r="BHG72" s="114"/>
      <c r="BHH72" s="114"/>
      <c r="BHI72" s="114"/>
      <c r="BHJ72" s="114"/>
      <c r="BHK72" s="114"/>
      <c r="BHL72" s="114"/>
      <c r="BHM72" s="114"/>
      <c r="BHN72" s="114"/>
      <c r="BHO72" s="114"/>
      <c r="BHP72" s="114"/>
      <c r="BHQ72" s="114"/>
      <c r="BHR72" s="114"/>
      <c r="BHS72" s="114"/>
      <c r="BHT72" s="114"/>
      <c r="BHU72" s="114"/>
      <c r="BHV72" s="114"/>
      <c r="BHW72" s="114"/>
      <c r="BHX72" s="114"/>
      <c r="BHY72" s="114"/>
      <c r="BHZ72" s="114"/>
      <c r="BIA72" s="114"/>
      <c r="BIB72" s="114"/>
      <c r="BIC72" s="114"/>
      <c r="BID72" s="114"/>
      <c r="BIE72" s="114"/>
      <c r="BIF72" s="114"/>
      <c r="BIG72" s="114"/>
      <c r="BIH72" s="114"/>
      <c r="BII72" s="114"/>
      <c r="BIJ72" s="114"/>
      <c r="BIK72" s="114"/>
      <c r="BIL72" s="114"/>
      <c r="BIM72" s="114"/>
      <c r="BIN72" s="114"/>
      <c r="BIO72" s="114"/>
      <c r="BIP72" s="114"/>
      <c r="BIQ72" s="114"/>
      <c r="BIR72" s="114"/>
      <c r="BIS72" s="114"/>
      <c r="BIT72" s="114"/>
      <c r="BIU72" s="114"/>
      <c r="BIV72" s="114"/>
      <c r="BIW72" s="114"/>
      <c r="BIX72" s="114"/>
      <c r="BIY72" s="114"/>
      <c r="BIZ72" s="114"/>
      <c r="BJA72" s="114"/>
      <c r="BJB72" s="114"/>
      <c r="BJC72" s="114"/>
      <c r="BJD72" s="114"/>
      <c r="BJE72" s="114"/>
      <c r="BJF72" s="114"/>
      <c r="BJG72" s="114"/>
      <c r="BJH72" s="114"/>
      <c r="BJI72" s="114"/>
      <c r="BJJ72" s="114"/>
      <c r="BJK72" s="114"/>
      <c r="BJL72" s="114"/>
      <c r="BJM72" s="114"/>
      <c r="BJN72" s="114"/>
      <c r="BJO72" s="114"/>
      <c r="BJP72" s="114"/>
      <c r="BJQ72" s="114"/>
      <c r="BJR72" s="114"/>
      <c r="BJS72" s="114"/>
      <c r="BJT72" s="114"/>
      <c r="BJU72" s="114"/>
      <c r="BJV72" s="114"/>
      <c r="BJW72" s="114"/>
      <c r="BJX72" s="114"/>
      <c r="BJY72" s="114"/>
      <c r="BJZ72" s="114"/>
      <c r="BKA72" s="114"/>
      <c r="BKB72" s="114"/>
      <c r="BKC72" s="114"/>
      <c r="BKD72" s="114"/>
      <c r="BKE72" s="114"/>
      <c r="BKF72" s="114"/>
      <c r="BKG72" s="114"/>
      <c r="BKH72" s="114"/>
      <c r="BKI72" s="114"/>
      <c r="BKJ72" s="114"/>
      <c r="BKK72" s="114"/>
      <c r="BKL72" s="114"/>
      <c r="BKM72" s="114"/>
      <c r="BKN72" s="114"/>
      <c r="BKO72" s="114"/>
      <c r="BKP72" s="114"/>
      <c r="BKQ72" s="114"/>
      <c r="BKR72" s="114"/>
      <c r="BKS72" s="114"/>
      <c r="BKT72" s="114"/>
      <c r="BKU72" s="114"/>
      <c r="BKV72" s="114"/>
      <c r="BKW72" s="114"/>
      <c r="BKX72" s="114"/>
      <c r="BKY72" s="114"/>
      <c r="BKZ72" s="114"/>
      <c r="BLA72" s="114"/>
      <c r="BLB72" s="114"/>
      <c r="BLC72" s="114"/>
      <c r="BLD72" s="114"/>
      <c r="BLE72" s="114"/>
      <c r="BLF72" s="114"/>
      <c r="BLG72" s="114"/>
      <c r="BLH72" s="114"/>
      <c r="BLI72" s="114"/>
      <c r="BLJ72" s="114"/>
      <c r="BLK72" s="114"/>
      <c r="BLL72" s="114"/>
      <c r="BLM72" s="114"/>
      <c r="BLN72" s="114"/>
      <c r="BLO72" s="114"/>
      <c r="BLP72" s="114"/>
      <c r="BLQ72" s="114"/>
      <c r="BLR72" s="114"/>
      <c r="BLS72" s="114"/>
      <c r="BLT72" s="114"/>
      <c r="BLU72" s="114"/>
      <c r="BLV72" s="114"/>
      <c r="BLW72" s="114"/>
      <c r="BLX72" s="114"/>
      <c r="BLY72" s="114"/>
      <c r="BLZ72" s="114"/>
      <c r="BMA72" s="114"/>
      <c r="BMB72" s="114"/>
      <c r="BMC72" s="114"/>
      <c r="BMD72" s="114"/>
      <c r="BME72" s="114"/>
      <c r="BMF72" s="114"/>
      <c r="BMG72" s="114"/>
      <c r="BMH72" s="114"/>
      <c r="BMI72" s="114"/>
      <c r="BMJ72" s="114"/>
      <c r="BMK72" s="114"/>
      <c r="BML72" s="114"/>
      <c r="BMM72" s="114"/>
      <c r="BMN72" s="114"/>
      <c r="BMO72" s="114"/>
      <c r="BMP72" s="114"/>
      <c r="BMQ72" s="114"/>
      <c r="BMR72" s="114"/>
      <c r="BMS72" s="114"/>
      <c r="BMT72" s="114"/>
      <c r="BMU72" s="114"/>
      <c r="BMV72" s="114"/>
      <c r="BMW72" s="114"/>
      <c r="BMX72" s="114"/>
      <c r="BMY72" s="114"/>
      <c r="BMZ72" s="114"/>
      <c r="BNA72" s="114"/>
      <c r="BNB72" s="114"/>
      <c r="BNC72" s="114"/>
      <c r="BND72" s="114"/>
      <c r="BNE72" s="114"/>
      <c r="BNF72" s="114"/>
      <c r="BNG72" s="114"/>
      <c r="BNH72" s="114"/>
      <c r="BNI72" s="114"/>
      <c r="BNJ72" s="114"/>
      <c r="BNK72" s="114"/>
      <c r="BNL72" s="114"/>
      <c r="BNM72" s="114"/>
      <c r="BNN72" s="114"/>
      <c r="BNO72" s="114"/>
      <c r="BNP72" s="114"/>
      <c r="BNQ72" s="114"/>
      <c r="BNR72" s="114"/>
      <c r="BNS72" s="114"/>
      <c r="BNT72" s="114"/>
      <c r="BNU72" s="114"/>
      <c r="BNV72" s="114"/>
      <c r="BNW72" s="114"/>
      <c r="BNX72" s="114"/>
      <c r="BNY72" s="114"/>
      <c r="BNZ72" s="114"/>
      <c r="BOA72" s="114"/>
      <c r="BOB72" s="114"/>
      <c r="BOC72" s="114"/>
      <c r="BOD72" s="114"/>
      <c r="BOE72" s="114"/>
      <c r="BOF72" s="114"/>
      <c r="BOG72" s="114"/>
      <c r="BOH72" s="114"/>
      <c r="BOI72" s="114"/>
      <c r="BOJ72" s="114"/>
      <c r="BOK72" s="114"/>
      <c r="BOL72" s="114"/>
      <c r="BOM72" s="114"/>
      <c r="BON72" s="114"/>
      <c r="BOO72" s="114"/>
      <c r="BOP72" s="114"/>
      <c r="BOQ72" s="114"/>
      <c r="BOR72" s="114"/>
      <c r="BOS72" s="114"/>
      <c r="BOT72" s="114"/>
      <c r="BOU72" s="114"/>
      <c r="BOV72" s="114"/>
      <c r="BOW72" s="114"/>
      <c r="BOX72" s="114"/>
      <c r="BOY72" s="114"/>
      <c r="BOZ72" s="114"/>
      <c r="BPA72" s="114"/>
      <c r="BPB72" s="114"/>
      <c r="BPC72" s="114"/>
      <c r="BPD72" s="114"/>
      <c r="BPE72" s="114"/>
      <c r="BPF72" s="114"/>
      <c r="BPG72" s="114"/>
      <c r="BPH72" s="114"/>
      <c r="BPI72" s="114"/>
      <c r="BPJ72" s="114"/>
      <c r="BPK72" s="114"/>
      <c r="BPL72" s="114"/>
      <c r="BPM72" s="114"/>
      <c r="BPN72" s="114"/>
      <c r="BPO72" s="114"/>
      <c r="BPP72" s="114"/>
      <c r="BPQ72" s="114"/>
      <c r="BPR72" s="114"/>
      <c r="BPS72" s="114"/>
      <c r="BPT72" s="114"/>
      <c r="BPU72" s="114"/>
      <c r="BPV72" s="114"/>
      <c r="BPW72" s="114"/>
      <c r="BPX72" s="114"/>
      <c r="BPY72" s="114"/>
      <c r="BPZ72" s="114"/>
      <c r="BQA72" s="114"/>
      <c r="BQB72" s="114"/>
      <c r="BQC72" s="114"/>
      <c r="BQD72" s="114"/>
      <c r="BQE72" s="114"/>
      <c r="BQF72" s="114"/>
      <c r="BQG72" s="114"/>
      <c r="BQH72" s="114"/>
      <c r="BQI72" s="114"/>
      <c r="BQJ72" s="114"/>
      <c r="BQK72" s="114"/>
      <c r="BQL72" s="114"/>
      <c r="BQM72" s="114"/>
      <c r="BQN72" s="114"/>
      <c r="BQO72" s="114"/>
      <c r="BQP72" s="114"/>
      <c r="BQQ72" s="114"/>
      <c r="BQR72" s="114"/>
      <c r="BQS72" s="114"/>
      <c r="BQT72" s="114"/>
      <c r="BQU72" s="114"/>
      <c r="BQV72" s="114"/>
      <c r="BQW72" s="114"/>
      <c r="BQX72" s="114"/>
      <c r="BQY72" s="114"/>
      <c r="BQZ72" s="114"/>
      <c r="BRA72" s="114"/>
      <c r="BRB72" s="114"/>
      <c r="BRC72" s="114"/>
      <c r="BRD72" s="114"/>
      <c r="BRE72" s="114"/>
      <c r="BRF72" s="114"/>
      <c r="BRG72" s="114"/>
      <c r="BRH72" s="114"/>
      <c r="BRI72" s="114"/>
      <c r="BRJ72" s="114"/>
      <c r="BRK72" s="114"/>
      <c r="BRL72" s="114"/>
      <c r="BRM72" s="114"/>
      <c r="BRN72" s="114"/>
      <c r="BRO72" s="114"/>
      <c r="BRP72" s="114"/>
      <c r="BRQ72" s="114"/>
      <c r="BRR72" s="114"/>
      <c r="BRS72" s="114"/>
      <c r="BRT72" s="114"/>
      <c r="BRU72" s="114"/>
      <c r="BRV72" s="114"/>
      <c r="BRW72" s="114"/>
      <c r="BRX72" s="114"/>
      <c r="BRY72" s="114"/>
      <c r="BRZ72" s="114"/>
      <c r="BSA72" s="114"/>
      <c r="BSB72" s="114"/>
      <c r="BSC72" s="114"/>
      <c r="BSD72" s="114"/>
      <c r="BSE72" s="114"/>
      <c r="BSF72" s="114"/>
      <c r="BSG72" s="114"/>
      <c r="BSH72" s="114"/>
      <c r="BSI72" s="114"/>
      <c r="BSJ72" s="114"/>
      <c r="BSK72" s="114"/>
      <c r="BSL72" s="114"/>
      <c r="BSM72" s="114"/>
      <c r="BSN72" s="114"/>
      <c r="BSO72" s="114"/>
      <c r="BSP72" s="114"/>
      <c r="BSQ72" s="114"/>
      <c r="BSR72" s="114"/>
      <c r="BSS72" s="114"/>
      <c r="BST72" s="114"/>
      <c r="BSU72" s="114"/>
      <c r="BSV72" s="114"/>
      <c r="BSW72" s="114"/>
      <c r="BSX72" s="114"/>
      <c r="BSY72" s="114"/>
      <c r="BSZ72" s="114"/>
      <c r="BTA72" s="114"/>
      <c r="BTB72" s="114"/>
      <c r="BTC72" s="114"/>
      <c r="BTD72" s="114"/>
      <c r="BTE72" s="114"/>
      <c r="BTF72" s="114"/>
      <c r="BTG72" s="114"/>
      <c r="BTH72" s="114"/>
      <c r="BTI72" s="114"/>
      <c r="BTJ72" s="114"/>
      <c r="BTK72" s="114"/>
      <c r="BTL72" s="114"/>
      <c r="BTM72" s="114"/>
      <c r="BTN72" s="114"/>
      <c r="BTO72" s="114"/>
      <c r="BTP72" s="114"/>
      <c r="BTQ72" s="114"/>
      <c r="BTR72" s="114"/>
      <c r="BTS72" s="114"/>
      <c r="BTT72" s="114"/>
      <c r="BTU72" s="114"/>
      <c r="BTV72" s="114"/>
      <c r="BTW72" s="114"/>
      <c r="BTX72" s="114"/>
      <c r="BTY72" s="114"/>
      <c r="BTZ72" s="114"/>
      <c r="BUA72" s="114"/>
      <c r="BUB72" s="114"/>
      <c r="BUC72" s="114"/>
      <c r="BUD72" s="114"/>
      <c r="BUE72" s="114"/>
      <c r="BUF72" s="114"/>
      <c r="BUG72" s="114"/>
      <c r="BUH72" s="114"/>
      <c r="BUI72" s="114"/>
      <c r="BUJ72" s="114"/>
      <c r="BUK72" s="114"/>
      <c r="BUL72" s="114"/>
      <c r="BUM72" s="114"/>
      <c r="BUN72" s="114"/>
      <c r="BUO72" s="114"/>
      <c r="BUP72" s="114"/>
      <c r="BUQ72" s="114"/>
      <c r="BUR72" s="114"/>
      <c r="BUS72" s="114"/>
      <c r="BUT72" s="114"/>
      <c r="BUU72" s="114"/>
      <c r="BUV72" s="114"/>
      <c r="BUW72" s="114"/>
      <c r="BUX72" s="114"/>
      <c r="BUY72" s="114"/>
      <c r="BUZ72" s="114"/>
      <c r="BVA72" s="114"/>
      <c r="BVB72" s="114"/>
      <c r="BVC72" s="114"/>
      <c r="BVD72" s="114"/>
      <c r="BVE72" s="114"/>
      <c r="BVF72" s="114"/>
      <c r="BVG72" s="114"/>
      <c r="BVH72" s="114"/>
      <c r="BVI72" s="114"/>
      <c r="BVJ72" s="114"/>
      <c r="BVK72" s="114"/>
      <c r="BVL72" s="114"/>
      <c r="BVM72" s="114"/>
      <c r="BVN72" s="114"/>
      <c r="BVO72" s="114"/>
      <c r="BVP72" s="114"/>
      <c r="BVQ72" s="114"/>
      <c r="BVR72" s="114"/>
      <c r="BVS72" s="114"/>
      <c r="BVT72" s="114"/>
      <c r="BVU72" s="114"/>
      <c r="BVV72" s="114"/>
      <c r="BVW72" s="114"/>
      <c r="BVX72" s="114"/>
      <c r="BVY72" s="114"/>
      <c r="BVZ72" s="114"/>
      <c r="BWA72" s="114"/>
      <c r="BWB72" s="114"/>
      <c r="BWC72" s="114"/>
      <c r="BWD72" s="114"/>
      <c r="BWE72" s="114"/>
      <c r="BWF72" s="114"/>
      <c r="BWG72" s="114"/>
      <c r="BWH72" s="114"/>
      <c r="BWI72" s="114"/>
      <c r="BWJ72" s="114"/>
      <c r="BWK72" s="114"/>
      <c r="BWL72" s="114"/>
      <c r="BWM72" s="114"/>
      <c r="BWN72" s="114"/>
      <c r="BWO72" s="114"/>
      <c r="BWP72" s="114"/>
      <c r="BWQ72" s="114"/>
      <c r="BWR72" s="114"/>
      <c r="BWS72" s="114"/>
      <c r="BWT72" s="114"/>
      <c r="BWU72" s="114"/>
      <c r="BWV72" s="114"/>
      <c r="BWW72" s="114"/>
      <c r="BWX72" s="114"/>
      <c r="BWY72" s="114"/>
      <c r="BWZ72" s="114"/>
      <c r="BXA72" s="114"/>
      <c r="BXB72" s="114"/>
      <c r="BXC72" s="114"/>
      <c r="BXD72" s="114"/>
      <c r="BXE72" s="114"/>
      <c r="BXF72" s="114"/>
      <c r="BXG72" s="114"/>
      <c r="BXH72" s="114"/>
      <c r="BXI72" s="114"/>
      <c r="BXJ72" s="114"/>
      <c r="BXK72" s="114"/>
      <c r="BXL72" s="114"/>
      <c r="BXM72" s="114"/>
      <c r="BXN72" s="114"/>
      <c r="BXO72" s="114"/>
      <c r="BXP72" s="114"/>
      <c r="BXQ72" s="114"/>
      <c r="BXR72" s="114"/>
      <c r="BXS72" s="114"/>
      <c r="BXT72" s="114"/>
      <c r="BXU72" s="114"/>
      <c r="BXV72" s="114"/>
      <c r="BXW72" s="114"/>
      <c r="BXX72" s="114"/>
      <c r="BXY72" s="114"/>
      <c r="BXZ72" s="114"/>
      <c r="BYA72" s="114"/>
      <c r="BYB72" s="114"/>
      <c r="BYC72" s="114"/>
      <c r="BYD72" s="114"/>
      <c r="BYE72" s="114"/>
      <c r="BYF72" s="114"/>
      <c r="BYG72" s="114"/>
      <c r="BYH72" s="114"/>
      <c r="BYI72" s="114"/>
      <c r="BYJ72" s="114"/>
      <c r="BYK72" s="114"/>
      <c r="BYL72" s="114"/>
      <c r="BYM72" s="114"/>
      <c r="BYN72" s="114"/>
      <c r="BYO72" s="114"/>
      <c r="BYP72" s="114"/>
      <c r="BYQ72" s="114"/>
      <c r="BYR72" s="114"/>
      <c r="BYS72" s="114"/>
      <c r="BYT72" s="114"/>
      <c r="BYU72" s="114"/>
      <c r="BYV72" s="114"/>
      <c r="BYW72" s="114"/>
      <c r="BYX72" s="114"/>
      <c r="BYY72" s="114"/>
      <c r="BYZ72" s="114"/>
      <c r="BZA72" s="114"/>
      <c r="BZB72" s="114"/>
      <c r="BZC72" s="114"/>
      <c r="BZD72" s="114"/>
      <c r="BZE72" s="114"/>
      <c r="BZF72" s="114"/>
      <c r="BZG72" s="114"/>
      <c r="BZH72" s="114"/>
      <c r="BZI72" s="114"/>
      <c r="BZJ72" s="114"/>
      <c r="BZK72" s="114"/>
      <c r="BZL72" s="114"/>
      <c r="BZM72" s="114"/>
      <c r="BZN72" s="114"/>
      <c r="BZO72" s="114"/>
      <c r="BZP72" s="114"/>
      <c r="BZQ72" s="114"/>
      <c r="BZR72" s="114"/>
      <c r="BZS72" s="114"/>
      <c r="BZT72" s="114"/>
      <c r="BZU72" s="114"/>
      <c r="BZV72" s="114"/>
      <c r="BZW72" s="114"/>
      <c r="BZX72" s="114"/>
      <c r="BZY72" s="114"/>
      <c r="BZZ72" s="114"/>
      <c r="CAA72" s="114"/>
      <c r="CAB72" s="114"/>
      <c r="CAC72" s="114"/>
      <c r="CAD72" s="114"/>
      <c r="CAE72" s="114"/>
      <c r="CAF72" s="114"/>
      <c r="CAG72" s="114"/>
      <c r="CAH72" s="114"/>
      <c r="CAI72" s="114"/>
      <c r="CAJ72" s="114"/>
      <c r="CAK72" s="114"/>
      <c r="CAL72" s="114"/>
      <c r="CAM72" s="114"/>
      <c r="CAN72" s="114"/>
      <c r="CAO72" s="114"/>
      <c r="CAP72" s="114"/>
      <c r="CAQ72" s="114"/>
      <c r="CAR72" s="114"/>
      <c r="CAS72" s="114"/>
      <c r="CAT72" s="114"/>
      <c r="CAU72" s="114"/>
      <c r="CAV72" s="114"/>
      <c r="CAW72" s="114"/>
      <c r="CAX72" s="114"/>
      <c r="CAY72" s="114"/>
      <c r="CAZ72" s="114"/>
      <c r="CBA72" s="114"/>
      <c r="CBB72" s="114"/>
      <c r="CBC72" s="114"/>
      <c r="CBD72" s="114"/>
      <c r="CBE72" s="114"/>
      <c r="CBF72" s="114"/>
      <c r="CBG72" s="114"/>
      <c r="CBH72" s="114"/>
      <c r="CBI72" s="114"/>
      <c r="CBJ72" s="114"/>
      <c r="CBK72" s="114"/>
      <c r="CBL72" s="114"/>
      <c r="CBM72" s="114"/>
      <c r="CBN72" s="114"/>
      <c r="CBO72" s="114"/>
      <c r="CBP72" s="114"/>
      <c r="CBQ72" s="114"/>
      <c r="CBR72" s="114"/>
      <c r="CBS72" s="114"/>
      <c r="CBT72" s="114"/>
      <c r="CBU72" s="114"/>
      <c r="CBV72" s="114"/>
      <c r="CBW72" s="114"/>
      <c r="CBX72" s="114"/>
      <c r="CBY72" s="114"/>
      <c r="CBZ72" s="114"/>
      <c r="CCA72" s="114"/>
      <c r="CCB72" s="114"/>
      <c r="CCC72" s="114"/>
      <c r="CCD72" s="114"/>
      <c r="CCE72" s="114"/>
      <c r="CCF72" s="114"/>
      <c r="CCG72" s="114"/>
      <c r="CCH72" s="114"/>
      <c r="CCI72" s="114"/>
      <c r="CCJ72" s="114"/>
      <c r="CCK72" s="114"/>
      <c r="CCL72" s="114"/>
      <c r="CCM72" s="114"/>
      <c r="CCN72" s="114"/>
      <c r="CCO72" s="114"/>
      <c r="CCP72" s="114"/>
      <c r="CCQ72" s="114"/>
      <c r="CCR72" s="114"/>
      <c r="CCS72" s="114"/>
      <c r="CCT72" s="114"/>
      <c r="CCU72" s="114"/>
      <c r="CCV72" s="114"/>
      <c r="CCW72" s="114"/>
      <c r="CCX72" s="114"/>
      <c r="CCY72" s="114"/>
      <c r="CCZ72" s="114"/>
      <c r="CDA72" s="114"/>
      <c r="CDB72" s="114"/>
      <c r="CDC72" s="114"/>
      <c r="CDD72" s="114"/>
      <c r="CDE72" s="114"/>
      <c r="CDF72" s="114"/>
      <c r="CDG72" s="114"/>
      <c r="CDH72" s="114"/>
      <c r="CDI72" s="114"/>
      <c r="CDJ72" s="114"/>
      <c r="CDK72" s="114"/>
      <c r="CDL72" s="114"/>
      <c r="CDM72" s="114"/>
      <c r="CDN72" s="114"/>
      <c r="CDO72" s="114"/>
      <c r="CDP72" s="114"/>
      <c r="CDQ72" s="114"/>
      <c r="CDR72" s="114"/>
      <c r="CDS72" s="114"/>
      <c r="CDT72" s="114"/>
      <c r="CDU72" s="114"/>
      <c r="CDV72" s="114"/>
      <c r="CDW72" s="114"/>
      <c r="CDX72" s="114"/>
      <c r="CDY72" s="114"/>
      <c r="CDZ72" s="114"/>
      <c r="CEA72" s="114"/>
      <c r="CEB72" s="114"/>
      <c r="CEC72" s="114"/>
      <c r="CED72" s="114"/>
      <c r="CEE72" s="114"/>
      <c r="CEF72" s="114"/>
      <c r="CEG72" s="114"/>
      <c r="CEH72" s="114"/>
      <c r="CEI72" s="114"/>
      <c r="CEJ72" s="114"/>
      <c r="CEK72" s="114"/>
      <c r="CEL72" s="114"/>
      <c r="CEM72" s="114"/>
      <c r="CEN72" s="114"/>
      <c r="CEO72" s="114"/>
      <c r="CEP72" s="114"/>
      <c r="CEQ72" s="114"/>
      <c r="CER72" s="114"/>
      <c r="CES72" s="114"/>
      <c r="CET72" s="114"/>
      <c r="CEU72" s="114"/>
      <c r="CEV72" s="114"/>
      <c r="CEW72" s="114"/>
      <c r="CEX72" s="114"/>
      <c r="CEY72" s="114"/>
      <c r="CEZ72" s="114"/>
      <c r="CFA72" s="114"/>
      <c r="CFB72" s="114"/>
      <c r="CFC72" s="114"/>
      <c r="CFD72" s="114"/>
      <c r="CFE72" s="114"/>
      <c r="CFF72" s="114"/>
      <c r="CFG72" s="114"/>
      <c r="CFH72" s="114"/>
      <c r="CFI72" s="114"/>
      <c r="CFJ72" s="114"/>
      <c r="CFK72" s="114"/>
      <c r="CFL72" s="114"/>
      <c r="CFM72" s="114"/>
      <c r="CFN72" s="114"/>
      <c r="CFO72" s="114"/>
      <c r="CFP72" s="114"/>
      <c r="CFQ72" s="114"/>
      <c r="CFR72" s="114"/>
      <c r="CFS72" s="114"/>
      <c r="CFT72" s="114"/>
      <c r="CFU72" s="114"/>
      <c r="CFV72" s="114"/>
      <c r="CFW72" s="114"/>
      <c r="CFX72" s="114"/>
      <c r="CFY72" s="114"/>
      <c r="CFZ72" s="114"/>
      <c r="CGA72" s="114"/>
      <c r="CGB72" s="114"/>
      <c r="CGC72" s="114"/>
      <c r="CGD72" s="114"/>
      <c r="CGE72" s="114"/>
      <c r="CGF72" s="114"/>
      <c r="CGG72" s="114"/>
      <c r="CGH72" s="114"/>
      <c r="CGI72" s="114"/>
      <c r="CGJ72" s="114"/>
      <c r="CGK72" s="114"/>
      <c r="CGL72" s="114"/>
      <c r="CGM72" s="114"/>
      <c r="CGN72" s="114"/>
      <c r="CGO72" s="114"/>
      <c r="CGP72" s="114"/>
      <c r="CGQ72" s="114"/>
      <c r="CGR72" s="114"/>
      <c r="CGS72" s="114"/>
      <c r="CGT72" s="114"/>
      <c r="CGU72" s="114"/>
      <c r="CGV72" s="114"/>
      <c r="CGW72" s="114"/>
      <c r="CGX72" s="114"/>
      <c r="CGY72" s="114"/>
      <c r="CGZ72" s="114"/>
      <c r="CHA72" s="114"/>
      <c r="CHB72" s="114"/>
      <c r="CHC72" s="114"/>
      <c r="CHD72" s="114"/>
      <c r="CHE72" s="114"/>
      <c r="CHF72" s="114"/>
      <c r="CHG72" s="114"/>
      <c r="CHH72" s="114"/>
      <c r="CHI72" s="114"/>
      <c r="CHJ72" s="114"/>
      <c r="CHK72" s="114"/>
      <c r="CHL72" s="114"/>
      <c r="CHM72" s="114"/>
      <c r="CHN72" s="114"/>
      <c r="CHO72" s="114"/>
      <c r="CHP72" s="114"/>
      <c r="CHQ72" s="114"/>
      <c r="CHR72" s="114"/>
      <c r="CHS72" s="114"/>
      <c r="CHT72" s="114"/>
      <c r="CHU72" s="114"/>
      <c r="CHV72" s="114"/>
      <c r="CHW72" s="114"/>
      <c r="CHX72" s="114"/>
      <c r="CHY72" s="114"/>
      <c r="CHZ72" s="114"/>
      <c r="CIA72" s="114"/>
      <c r="CIB72" s="114"/>
      <c r="CIC72" s="114"/>
      <c r="CID72" s="114"/>
      <c r="CIE72" s="114"/>
      <c r="CIF72" s="114"/>
      <c r="CIG72" s="114"/>
      <c r="CIH72" s="114"/>
      <c r="CII72" s="114"/>
      <c r="CIJ72" s="114"/>
      <c r="CIK72" s="114"/>
      <c r="CIL72" s="114"/>
      <c r="CIM72" s="114"/>
      <c r="CIN72" s="114"/>
      <c r="CIO72" s="114"/>
      <c r="CIP72" s="114"/>
      <c r="CIQ72" s="114"/>
      <c r="CIR72" s="114"/>
      <c r="CIS72" s="114"/>
      <c r="CIT72" s="114"/>
      <c r="CIU72" s="114"/>
      <c r="CIV72" s="114"/>
      <c r="CIW72" s="114"/>
      <c r="CIX72" s="114"/>
      <c r="CIY72" s="114"/>
      <c r="CIZ72" s="114"/>
      <c r="CJA72" s="114"/>
      <c r="CJB72" s="114"/>
      <c r="CJC72" s="114"/>
      <c r="CJD72" s="114"/>
      <c r="CJE72" s="114"/>
      <c r="CJF72" s="114"/>
      <c r="CJG72" s="114"/>
      <c r="CJH72" s="114"/>
      <c r="CJI72" s="114"/>
      <c r="CJJ72" s="114"/>
      <c r="CJK72" s="114"/>
      <c r="CJL72" s="114"/>
      <c r="CJM72" s="114"/>
      <c r="CJN72" s="114"/>
      <c r="CJO72" s="114"/>
      <c r="CJP72" s="114"/>
      <c r="CJQ72" s="114"/>
      <c r="CJR72" s="114"/>
      <c r="CJS72" s="114"/>
      <c r="CJT72" s="114"/>
      <c r="CJU72" s="114"/>
      <c r="CJV72" s="114"/>
      <c r="CJW72" s="114"/>
      <c r="CJX72" s="114"/>
      <c r="CJY72" s="114"/>
      <c r="CJZ72" s="114"/>
      <c r="CKA72" s="114"/>
      <c r="CKB72" s="114"/>
      <c r="CKC72" s="114"/>
      <c r="CKD72" s="114"/>
      <c r="CKE72" s="114"/>
      <c r="CKF72" s="114"/>
      <c r="CKG72" s="114"/>
      <c r="CKH72" s="114"/>
      <c r="CKI72" s="114"/>
      <c r="CKJ72" s="114"/>
      <c r="CKK72" s="114"/>
      <c r="CKL72" s="114"/>
      <c r="CKM72" s="114"/>
      <c r="CKN72" s="114"/>
      <c r="CKO72" s="114"/>
      <c r="CKP72" s="114"/>
      <c r="CKQ72" s="114"/>
      <c r="CKR72" s="114"/>
      <c r="CKS72" s="114"/>
      <c r="CKT72" s="114"/>
      <c r="CKU72" s="114"/>
      <c r="CKV72" s="114"/>
      <c r="CKW72" s="114"/>
      <c r="CKX72" s="114"/>
      <c r="CKY72" s="114"/>
      <c r="CKZ72" s="114"/>
      <c r="CLA72" s="114"/>
      <c r="CLB72" s="114"/>
      <c r="CLC72" s="114"/>
      <c r="CLD72" s="114"/>
      <c r="CLE72" s="114"/>
      <c r="CLF72" s="114"/>
      <c r="CLG72" s="114"/>
      <c r="CLH72" s="114"/>
      <c r="CLI72" s="114"/>
      <c r="CLJ72" s="114"/>
      <c r="CLK72" s="114"/>
      <c r="CLL72" s="114"/>
      <c r="CLM72" s="114"/>
      <c r="CLN72" s="114"/>
      <c r="CLO72" s="114"/>
      <c r="CLP72" s="114"/>
      <c r="CLQ72" s="114"/>
      <c r="CLR72" s="114"/>
      <c r="CLS72" s="114"/>
      <c r="CLT72" s="114"/>
      <c r="CLU72" s="114"/>
      <c r="CLV72" s="114"/>
      <c r="CLW72" s="114"/>
      <c r="CLX72" s="114"/>
      <c r="CLY72" s="114"/>
      <c r="CLZ72" s="114"/>
      <c r="CMA72" s="114"/>
      <c r="CMB72" s="114"/>
      <c r="CMC72" s="114"/>
      <c r="CMD72" s="114"/>
      <c r="CME72" s="114"/>
      <c r="CMF72" s="114"/>
      <c r="CMG72" s="114"/>
      <c r="CMH72" s="114"/>
      <c r="CMI72" s="114"/>
      <c r="CMJ72" s="114"/>
      <c r="CMK72" s="114"/>
      <c r="CML72" s="114"/>
      <c r="CMM72" s="114"/>
      <c r="CMN72" s="114"/>
      <c r="CMO72" s="114"/>
      <c r="CMP72" s="114"/>
      <c r="CMQ72" s="114"/>
      <c r="CMR72" s="114"/>
      <c r="CMS72" s="114"/>
      <c r="CMT72" s="114"/>
      <c r="CMU72" s="114"/>
      <c r="CMV72" s="114"/>
      <c r="CMW72" s="114"/>
      <c r="CMX72" s="114"/>
      <c r="CMY72" s="114"/>
      <c r="CMZ72" s="114"/>
      <c r="CNA72" s="114"/>
      <c r="CNB72" s="114"/>
      <c r="CNC72" s="114"/>
      <c r="CND72" s="114"/>
      <c r="CNE72" s="114"/>
      <c r="CNF72" s="114"/>
      <c r="CNG72" s="114"/>
      <c r="CNH72" s="114"/>
      <c r="CNI72" s="114"/>
      <c r="CNJ72" s="114"/>
      <c r="CNK72" s="114"/>
      <c r="CNL72" s="114"/>
      <c r="CNM72" s="114"/>
      <c r="CNN72" s="114"/>
      <c r="CNO72" s="114"/>
      <c r="CNP72" s="114"/>
      <c r="CNQ72" s="114"/>
      <c r="CNR72" s="114"/>
      <c r="CNS72" s="114"/>
      <c r="CNT72" s="114"/>
      <c r="CNU72" s="114"/>
      <c r="CNV72" s="114"/>
      <c r="CNW72" s="114"/>
      <c r="CNX72" s="114"/>
      <c r="CNY72" s="114"/>
      <c r="CNZ72" s="114"/>
      <c r="COA72" s="114"/>
      <c r="COB72" s="114"/>
      <c r="COC72" s="114"/>
      <c r="COD72" s="114"/>
      <c r="COE72" s="114"/>
      <c r="COF72" s="114"/>
      <c r="COG72" s="114"/>
      <c r="COH72" s="114"/>
      <c r="COI72" s="114"/>
      <c r="COJ72" s="114"/>
      <c r="COK72" s="114"/>
      <c r="COL72" s="114"/>
      <c r="COM72" s="114"/>
      <c r="CON72" s="114"/>
      <c r="COO72" s="114"/>
      <c r="COP72" s="114"/>
      <c r="COQ72" s="114"/>
      <c r="COR72" s="114"/>
      <c r="COS72" s="114"/>
      <c r="COT72" s="114"/>
      <c r="COU72" s="114"/>
      <c r="COV72" s="114"/>
      <c r="COW72" s="114"/>
      <c r="COX72" s="114"/>
      <c r="COY72" s="114"/>
      <c r="COZ72" s="114"/>
      <c r="CPA72" s="114"/>
      <c r="CPB72" s="114"/>
      <c r="CPC72" s="114"/>
      <c r="CPD72" s="114"/>
      <c r="CPE72" s="114"/>
      <c r="CPF72" s="114"/>
      <c r="CPG72" s="114"/>
      <c r="CPH72" s="114"/>
      <c r="CPI72" s="114"/>
      <c r="CPJ72" s="114"/>
      <c r="CPK72" s="114"/>
      <c r="CPL72" s="114"/>
      <c r="CPM72" s="114"/>
      <c r="CPN72" s="114"/>
      <c r="CPO72" s="114"/>
      <c r="CPP72" s="114"/>
      <c r="CPQ72" s="114"/>
      <c r="CPR72" s="114"/>
      <c r="CPS72" s="114"/>
      <c r="CPT72" s="114"/>
      <c r="CPU72" s="114"/>
      <c r="CPV72" s="114"/>
      <c r="CPW72" s="114"/>
      <c r="CPX72" s="114"/>
      <c r="CPY72" s="114"/>
      <c r="CPZ72" s="114"/>
      <c r="CQA72" s="114"/>
      <c r="CQB72" s="114"/>
      <c r="CQC72" s="114"/>
      <c r="CQD72" s="114"/>
      <c r="CQE72" s="114"/>
      <c r="CQF72" s="114"/>
      <c r="CQG72" s="114"/>
      <c r="CQH72" s="114"/>
      <c r="CQI72" s="114"/>
      <c r="CQJ72" s="114"/>
      <c r="CQK72" s="114"/>
      <c r="CQL72" s="114"/>
      <c r="CQM72" s="114"/>
      <c r="CQN72" s="114"/>
      <c r="CQO72" s="114"/>
      <c r="CQP72" s="114"/>
      <c r="CQQ72" s="114"/>
      <c r="CQR72" s="114"/>
      <c r="CQS72" s="114"/>
      <c r="CQT72" s="114"/>
      <c r="CQU72" s="114"/>
      <c r="CQV72" s="114"/>
      <c r="CQW72" s="114"/>
      <c r="CQX72" s="114"/>
      <c r="CQY72" s="114"/>
      <c r="CQZ72" s="114"/>
      <c r="CRA72" s="114"/>
      <c r="CRB72" s="114"/>
      <c r="CRC72" s="114"/>
      <c r="CRD72" s="114"/>
      <c r="CRE72" s="114"/>
      <c r="CRF72" s="114"/>
      <c r="CRG72" s="114"/>
      <c r="CRH72" s="114"/>
      <c r="CRI72" s="114"/>
      <c r="CRJ72" s="114"/>
      <c r="CRK72" s="114"/>
      <c r="CRL72" s="114"/>
      <c r="CRM72" s="114"/>
      <c r="CRN72" s="114"/>
      <c r="CRO72" s="114"/>
      <c r="CRP72" s="114"/>
      <c r="CRQ72" s="114"/>
      <c r="CRR72" s="114"/>
      <c r="CRS72" s="114"/>
      <c r="CRT72" s="114"/>
      <c r="CRU72" s="114"/>
      <c r="CRV72" s="114"/>
      <c r="CRW72" s="114"/>
      <c r="CRX72" s="114"/>
      <c r="CRY72" s="114"/>
      <c r="CRZ72" s="114"/>
      <c r="CSA72" s="114"/>
      <c r="CSB72" s="114"/>
      <c r="CSC72" s="114"/>
      <c r="CSD72" s="114"/>
      <c r="CSE72" s="114"/>
      <c r="CSF72" s="114"/>
      <c r="CSG72" s="114"/>
      <c r="CSH72" s="114"/>
      <c r="CSI72" s="114"/>
      <c r="CSJ72" s="114"/>
      <c r="CSK72" s="114"/>
      <c r="CSL72" s="114"/>
      <c r="CSM72" s="114"/>
      <c r="CSN72" s="114"/>
      <c r="CSO72" s="114"/>
      <c r="CSP72" s="114"/>
      <c r="CSQ72" s="114"/>
      <c r="CSR72" s="114"/>
      <c r="CSS72" s="114"/>
      <c r="CST72" s="114"/>
      <c r="CSU72" s="114"/>
      <c r="CSV72" s="114"/>
      <c r="CSW72" s="114"/>
      <c r="CSX72" s="114"/>
      <c r="CSY72" s="114"/>
      <c r="CSZ72" s="114"/>
      <c r="CTA72" s="114"/>
      <c r="CTB72" s="114"/>
      <c r="CTC72" s="114"/>
      <c r="CTD72" s="114"/>
      <c r="CTE72" s="114"/>
      <c r="CTF72" s="114"/>
      <c r="CTG72" s="114"/>
      <c r="CTH72" s="114"/>
      <c r="CTI72" s="114"/>
      <c r="CTJ72" s="114"/>
      <c r="CTK72" s="114"/>
      <c r="CTL72" s="114"/>
      <c r="CTM72" s="114"/>
      <c r="CTN72" s="114"/>
      <c r="CTO72" s="114"/>
      <c r="CTP72" s="114"/>
      <c r="CTQ72" s="114"/>
      <c r="CTR72" s="114"/>
      <c r="CTS72" s="114"/>
      <c r="CTT72" s="114"/>
      <c r="CTU72" s="114"/>
      <c r="CTV72" s="114"/>
      <c r="CTW72" s="114"/>
      <c r="CTX72" s="114"/>
      <c r="CTY72" s="114"/>
      <c r="CTZ72" s="114"/>
      <c r="CUA72" s="114"/>
      <c r="CUB72" s="114"/>
      <c r="CUC72" s="114"/>
      <c r="CUD72" s="114"/>
      <c r="CUE72" s="114"/>
      <c r="CUF72" s="114"/>
      <c r="CUG72" s="114"/>
      <c r="CUH72" s="114"/>
      <c r="CUI72" s="114"/>
      <c r="CUJ72" s="114"/>
      <c r="CUK72" s="114"/>
      <c r="CUL72" s="114"/>
      <c r="CUM72" s="114"/>
      <c r="CUN72" s="114"/>
      <c r="CUO72" s="114"/>
      <c r="CUP72" s="114"/>
      <c r="CUQ72" s="114"/>
      <c r="CUR72" s="114"/>
      <c r="CUS72" s="114"/>
      <c r="CUT72" s="114"/>
      <c r="CUU72" s="114"/>
      <c r="CUV72" s="114"/>
      <c r="CUW72" s="114"/>
      <c r="CUX72" s="114"/>
      <c r="CUY72" s="114"/>
      <c r="CUZ72" s="114"/>
      <c r="CVA72" s="114"/>
      <c r="CVB72" s="114"/>
      <c r="CVC72" s="114"/>
      <c r="CVD72" s="114"/>
      <c r="CVE72" s="114"/>
      <c r="CVF72" s="114"/>
      <c r="CVG72" s="114"/>
      <c r="CVH72" s="114"/>
      <c r="CVI72" s="114"/>
      <c r="CVJ72" s="114"/>
      <c r="CVK72" s="114"/>
      <c r="CVL72" s="114"/>
      <c r="CVM72" s="114"/>
      <c r="CVN72" s="114"/>
      <c r="CVO72" s="114"/>
      <c r="CVP72" s="114"/>
      <c r="CVQ72" s="114"/>
      <c r="CVR72" s="114"/>
      <c r="CVS72" s="114"/>
      <c r="CVT72" s="114"/>
      <c r="CVU72" s="114"/>
      <c r="CVV72" s="114"/>
      <c r="CVW72" s="114"/>
      <c r="CVX72" s="114"/>
      <c r="CVY72" s="114"/>
      <c r="CVZ72" s="114"/>
      <c r="CWA72" s="114"/>
      <c r="CWB72" s="114"/>
      <c r="CWC72" s="114"/>
      <c r="CWD72" s="114"/>
      <c r="CWE72" s="114"/>
      <c r="CWF72" s="114"/>
      <c r="CWG72" s="114"/>
      <c r="CWH72" s="114"/>
      <c r="CWI72" s="114"/>
      <c r="CWJ72" s="114"/>
      <c r="CWK72" s="114"/>
      <c r="CWL72" s="114"/>
      <c r="CWM72" s="114"/>
      <c r="CWN72" s="114"/>
      <c r="CWO72" s="114"/>
      <c r="CWP72" s="114"/>
      <c r="CWQ72" s="114"/>
      <c r="CWR72" s="114"/>
      <c r="CWS72" s="114"/>
      <c r="CWT72" s="114"/>
      <c r="CWU72" s="114"/>
      <c r="CWV72" s="114"/>
      <c r="CWW72" s="114"/>
      <c r="CWX72" s="114"/>
      <c r="CWY72" s="114"/>
      <c r="CWZ72" s="114"/>
      <c r="CXA72" s="114"/>
      <c r="CXB72" s="114"/>
      <c r="CXC72" s="114"/>
      <c r="CXD72" s="114"/>
      <c r="CXE72" s="114"/>
      <c r="CXF72" s="114"/>
      <c r="CXG72" s="114"/>
      <c r="CXH72" s="114"/>
      <c r="CXI72" s="114"/>
      <c r="CXJ72" s="114"/>
      <c r="CXK72" s="114"/>
      <c r="CXL72" s="114"/>
      <c r="CXM72" s="114"/>
      <c r="CXN72" s="114"/>
      <c r="CXO72" s="114"/>
      <c r="CXP72" s="114"/>
      <c r="CXQ72" s="114"/>
      <c r="CXR72" s="114"/>
      <c r="CXS72" s="114"/>
      <c r="CXT72" s="114"/>
      <c r="CXU72" s="114"/>
      <c r="CXV72" s="114"/>
      <c r="CXW72" s="114"/>
      <c r="CXX72" s="114"/>
      <c r="CXY72" s="114"/>
      <c r="CXZ72" s="114"/>
      <c r="CYA72" s="114"/>
      <c r="CYB72" s="114"/>
      <c r="CYC72" s="114"/>
      <c r="CYD72" s="114"/>
      <c r="CYE72" s="114"/>
      <c r="CYF72" s="114"/>
      <c r="CYG72" s="114"/>
      <c r="CYH72" s="114"/>
      <c r="CYI72" s="114"/>
      <c r="CYJ72" s="114"/>
      <c r="CYK72" s="114"/>
      <c r="CYL72" s="114"/>
      <c r="CYM72" s="114"/>
      <c r="CYN72" s="114"/>
      <c r="CYO72" s="114"/>
      <c r="CYP72" s="114"/>
      <c r="CYQ72" s="114"/>
      <c r="CYR72" s="114"/>
      <c r="CYS72" s="114"/>
      <c r="CYT72" s="114"/>
      <c r="CYU72" s="114"/>
      <c r="CYV72" s="114"/>
      <c r="CYW72" s="114"/>
      <c r="CYX72" s="114"/>
      <c r="CYY72" s="114"/>
      <c r="CYZ72" s="114"/>
      <c r="CZA72" s="114"/>
      <c r="CZB72" s="114"/>
      <c r="CZC72" s="114"/>
      <c r="CZD72" s="114"/>
      <c r="CZE72" s="114"/>
      <c r="CZF72" s="114"/>
      <c r="CZG72" s="114"/>
      <c r="CZH72" s="114"/>
      <c r="CZI72" s="114"/>
      <c r="CZJ72" s="114"/>
      <c r="CZK72" s="114"/>
      <c r="CZL72" s="114"/>
      <c r="CZM72" s="114"/>
      <c r="CZN72" s="114"/>
      <c r="CZO72" s="114"/>
      <c r="CZP72" s="114"/>
      <c r="CZQ72" s="114"/>
      <c r="CZR72" s="114"/>
      <c r="CZS72" s="114"/>
      <c r="CZT72" s="114"/>
      <c r="CZU72" s="114"/>
      <c r="CZV72" s="114"/>
      <c r="CZW72" s="114"/>
      <c r="CZX72" s="114"/>
      <c r="CZY72" s="114"/>
      <c r="CZZ72" s="114"/>
      <c r="DAA72" s="114"/>
      <c r="DAB72" s="114"/>
      <c r="DAC72" s="114"/>
      <c r="DAD72" s="114"/>
      <c r="DAE72" s="114"/>
      <c r="DAF72" s="114"/>
      <c r="DAG72" s="114"/>
      <c r="DAH72" s="114"/>
      <c r="DAI72" s="114"/>
      <c r="DAJ72" s="114"/>
      <c r="DAK72" s="114"/>
      <c r="DAL72" s="114"/>
      <c r="DAM72" s="114"/>
      <c r="DAN72" s="114"/>
      <c r="DAO72" s="114"/>
      <c r="DAP72" s="114"/>
      <c r="DAQ72" s="114"/>
      <c r="DAR72" s="114"/>
      <c r="DAS72" s="114"/>
      <c r="DAT72" s="114"/>
      <c r="DAU72" s="114"/>
      <c r="DAV72" s="114"/>
      <c r="DAW72" s="114"/>
      <c r="DAX72" s="114"/>
      <c r="DAY72" s="114"/>
      <c r="DAZ72" s="114"/>
      <c r="DBA72" s="114"/>
      <c r="DBB72" s="114"/>
      <c r="DBC72" s="114"/>
      <c r="DBD72" s="114"/>
      <c r="DBE72" s="114"/>
      <c r="DBF72" s="114"/>
      <c r="DBG72" s="114"/>
      <c r="DBH72" s="114"/>
      <c r="DBI72" s="114"/>
      <c r="DBJ72" s="114"/>
      <c r="DBK72" s="114"/>
      <c r="DBL72" s="114"/>
      <c r="DBM72" s="114"/>
      <c r="DBN72" s="114"/>
      <c r="DBO72" s="114"/>
      <c r="DBP72" s="114"/>
      <c r="DBQ72" s="114"/>
      <c r="DBR72" s="114"/>
      <c r="DBS72" s="114"/>
      <c r="DBT72" s="114"/>
      <c r="DBU72" s="114"/>
      <c r="DBV72" s="114"/>
      <c r="DBW72" s="114"/>
      <c r="DBX72" s="114"/>
      <c r="DBY72" s="114"/>
      <c r="DBZ72" s="114"/>
      <c r="DCA72" s="114"/>
      <c r="DCB72" s="114"/>
      <c r="DCC72" s="114"/>
      <c r="DCD72" s="114"/>
      <c r="DCE72" s="114"/>
      <c r="DCF72" s="114"/>
      <c r="DCG72" s="114"/>
      <c r="DCH72" s="114"/>
      <c r="DCI72" s="114"/>
      <c r="DCJ72" s="114"/>
      <c r="DCK72" s="114"/>
      <c r="DCL72" s="114"/>
      <c r="DCM72" s="114"/>
      <c r="DCN72" s="114"/>
      <c r="DCO72" s="114"/>
      <c r="DCP72" s="114"/>
      <c r="DCQ72" s="114"/>
      <c r="DCR72" s="114"/>
      <c r="DCS72" s="114"/>
      <c r="DCT72" s="114"/>
      <c r="DCU72" s="114"/>
      <c r="DCV72" s="114"/>
      <c r="DCW72" s="114"/>
      <c r="DCX72" s="114"/>
      <c r="DCY72" s="114"/>
      <c r="DCZ72" s="114"/>
      <c r="DDA72" s="114"/>
      <c r="DDB72" s="114"/>
      <c r="DDC72" s="114"/>
      <c r="DDD72" s="114"/>
      <c r="DDE72" s="114"/>
      <c r="DDF72" s="114"/>
      <c r="DDG72" s="114"/>
      <c r="DDH72" s="114"/>
      <c r="DDI72" s="114"/>
      <c r="DDJ72" s="114"/>
      <c r="DDK72" s="114"/>
      <c r="DDL72" s="114"/>
      <c r="DDM72" s="114"/>
      <c r="DDN72" s="114"/>
      <c r="DDO72" s="114"/>
      <c r="DDP72" s="114"/>
      <c r="DDQ72" s="114"/>
      <c r="DDR72" s="114"/>
      <c r="DDS72" s="114"/>
      <c r="DDT72" s="114"/>
      <c r="DDU72" s="114"/>
      <c r="DDV72" s="114"/>
      <c r="DDW72" s="114"/>
      <c r="DDX72" s="114"/>
      <c r="DDY72" s="114"/>
      <c r="DDZ72" s="114"/>
      <c r="DEA72" s="114"/>
      <c r="DEB72" s="114"/>
      <c r="DEC72" s="114"/>
      <c r="DED72" s="114"/>
      <c r="DEE72" s="114"/>
      <c r="DEF72" s="114"/>
      <c r="DEG72" s="114"/>
      <c r="DEH72" s="114"/>
      <c r="DEI72" s="114"/>
      <c r="DEJ72" s="114"/>
      <c r="DEK72" s="114"/>
      <c r="DEL72" s="114"/>
      <c r="DEM72" s="114"/>
      <c r="DEN72" s="114"/>
      <c r="DEO72" s="114"/>
      <c r="DEP72" s="114"/>
      <c r="DEQ72" s="114"/>
      <c r="DER72" s="114"/>
      <c r="DES72" s="114"/>
      <c r="DET72" s="114"/>
      <c r="DEU72" s="114"/>
      <c r="DEV72" s="114"/>
      <c r="DEW72" s="114"/>
      <c r="DEX72" s="114"/>
      <c r="DEY72" s="114"/>
      <c r="DEZ72" s="114"/>
      <c r="DFA72" s="114"/>
      <c r="DFB72" s="114"/>
      <c r="DFC72" s="114"/>
      <c r="DFD72" s="114"/>
      <c r="DFE72" s="114"/>
      <c r="DFF72" s="114"/>
      <c r="DFG72" s="114"/>
      <c r="DFH72" s="114"/>
      <c r="DFI72" s="114"/>
      <c r="DFJ72" s="114"/>
      <c r="DFK72" s="114"/>
      <c r="DFL72" s="114"/>
      <c r="DFM72" s="114"/>
      <c r="DFN72" s="114"/>
      <c r="DFO72" s="114"/>
      <c r="DFP72" s="114"/>
      <c r="DFQ72" s="114"/>
      <c r="DFR72" s="114"/>
      <c r="DFS72" s="114"/>
      <c r="DFT72" s="114"/>
      <c r="DFU72" s="114"/>
      <c r="DFV72" s="114"/>
      <c r="DFW72" s="114"/>
      <c r="DFX72" s="114"/>
      <c r="DFY72" s="114"/>
      <c r="DFZ72" s="114"/>
      <c r="DGA72" s="114"/>
      <c r="DGB72" s="114"/>
      <c r="DGC72" s="114"/>
      <c r="DGD72" s="114"/>
      <c r="DGE72" s="114"/>
      <c r="DGF72" s="114"/>
      <c r="DGG72" s="114"/>
      <c r="DGH72" s="114"/>
      <c r="DGI72" s="114"/>
      <c r="DGJ72" s="114"/>
      <c r="DGK72" s="114"/>
      <c r="DGL72" s="114"/>
      <c r="DGM72" s="114"/>
      <c r="DGN72" s="114"/>
      <c r="DGO72" s="114"/>
      <c r="DGP72" s="114"/>
      <c r="DGQ72" s="114"/>
      <c r="DGR72" s="114"/>
      <c r="DGS72" s="114"/>
      <c r="DGT72" s="114"/>
      <c r="DGU72" s="114"/>
      <c r="DGV72" s="114"/>
      <c r="DGW72" s="114"/>
      <c r="DGX72" s="114"/>
      <c r="DGY72" s="114"/>
      <c r="DGZ72" s="114"/>
      <c r="DHA72" s="114"/>
      <c r="DHB72" s="114"/>
      <c r="DHC72" s="114"/>
      <c r="DHD72" s="114"/>
      <c r="DHE72" s="114"/>
      <c r="DHF72" s="114"/>
      <c r="DHG72" s="114"/>
      <c r="DHH72" s="114"/>
      <c r="DHI72" s="114"/>
      <c r="DHJ72" s="114"/>
      <c r="DHK72" s="114"/>
      <c r="DHL72" s="114"/>
      <c r="DHM72" s="114"/>
      <c r="DHN72" s="114"/>
      <c r="DHO72" s="114"/>
      <c r="DHP72" s="114"/>
      <c r="DHQ72" s="114"/>
      <c r="DHR72" s="114"/>
      <c r="DHS72" s="114"/>
      <c r="DHT72" s="114"/>
      <c r="DHU72" s="114"/>
      <c r="DHV72" s="114"/>
      <c r="DHW72" s="114"/>
      <c r="DHX72" s="114"/>
      <c r="DHY72" s="114"/>
      <c r="DHZ72" s="114"/>
      <c r="DIA72" s="114"/>
      <c r="DIB72" s="114"/>
      <c r="DIC72" s="114"/>
      <c r="DID72" s="114"/>
      <c r="DIE72" s="114"/>
      <c r="DIF72" s="114"/>
      <c r="DIG72" s="114"/>
      <c r="DIH72" s="114"/>
      <c r="DII72" s="114"/>
      <c r="DIJ72" s="114"/>
      <c r="DIK72" s="114"/>
      <c r="DIL72" s="114"/>
      <c r="DIM72" s="114"/>
      <c r="DIN72" s="114"/>
      <c r="DIO72" s="114"/>
      <c r="DIP72" s="114"/>
      <c r="DIQ72" s="114"/>
      <c r="DIR72" s="114"/>
      <c r="DIS72" s="114"/>
      <c r="DIT72" s="114"/>
      <c r="DIU72" s="114"/>
      <c r="DIV72" s="114"/>
      <c r="DIW72" s="114"/>
      <c r="DIX72" s="114"/>
      <c r="DIY72" s="114"/>
      <c r="DIZ72" s="114"/>
      <c r="DJA72" s="114"/>
      <c r="DJB72" s="114"/>
      <c r="DJC72" s="114"/>
      <c r="DJD72" s="114"/>
      <c r="DJE72" s="114"/>
      <c r="DJF72" s="114"/>
      <c r="DJG72" s="114"/>
      <c r="DJH72" s="114"/>
      <c r="DJI72" s="114"/>
      <c r="DJJ72" s="114"/>
      <c r="DJK72" s="114"/>
      <c r="DJL72" s="114"/>
      <c r="DJM72" s="114"/>
      <c r="DJN72" s="114"/>
      <c r="DJO72" s="114"/>
      <c r="DJP72" s="114"/>
      <c r="DJQ72" s="114"/>
      <c r="DJR72" s="114"/>
      <c r="DJS72" s="114"/>
      <c r="DJT72" s="114"/>
      <c r="DJU72" s="114"/>
      <c r="DJV72" s="114"/>
      <c r="DJW72" s="114"/>
      <c r="DJX72" s="114"/>
      <c r="DJY72" s="114"/>
      <c r="DJZ72" s="114"/>
      <c r="DKA72" s="114"/>
      <c r="DKB72" s="114"/>
      <c r="DKC72" s="114"/>
      <c r="DKD72" s="114"/>
      <c r="DKE72" s="114"/>
      <c r="DKF72" s="114"/>
      <c r="DKG72" s="114"/>
      <c r="DKH72" s="114"/>
      <c r="DKI72" s="114"/>
      <c r="DKJ72" s="114"/>
      <c r="DKK72" s="114"/>
      <c r="DKL72" s="114"/>
      <c r="DKM72" s="114"/>
      <c r="DKN72" s="114"/>
      <c r="DKO72" s="114"/>
      <c r="DKP72" s="114"/>
      <c r="DKQ72" s="114"/>
      <c r="DKR72" s="114"/>
      <c r="DKS72" s="114"/>
      <c r="DKT72" s="114"/>
      <c r="DKU72" s="114"/>
      <c r="DKV72" s="114"/>
      <c r="DKW72" s="114"/>
      <c r="DKX72" s="114"/>
      <c r="DKY72" s="114"/>
      <c r="DKZ72" s="114"/>
      <c r="DLA72" s="114"/>
      <c r="DLB72" s="114"/>
      <c r="DLC72" s="114"/>
      <c r="DLD72" s="114"/>
      <c r="DLE72" s="114"/>
      <c r="DLF72" s="114"/>
      <c r="DLG72" s="114"/>
      <c r="DLH72" s="114"/>
      <c r="DLI72" s="114"/>
      <c r="DLJ72" s="114"/>
      <c r="DLK72" s="114"/>
      <c r="DLL72" s="114"/>
      <c r="DLM72" s="114"/>
      <c r="DLN72" s="114"/>
      <c r="DLO72" s="114"/>
      <c r="DLP72" s="114"/>
      <c r="DLQ72" s="114"/>
      <c r="DLR72" s="114"/>
      <c r="DLS72" s="114"/>
      <c r="DLT72" s="114"/>
      <c r="DLU72" s="114"/>
      <c r="DLV72" s="114"/>
      <c r="DLW72" s="114"/>
      <c r="DLX72" s="114"/>
      <c r="DLY72" s="114"/>
      <c r="DLZ72" s="114"/>
      <c r="DMA72" s="114"/>
      <c r="DMB72" s="114"/>
      <c r="DMC72" s="114"/>
      <c r="DMD72" s="114"/>
      <c r="DME72" s="114"/>
      <c r="DMF72" s="114"/>
      <c r="DMG72" s="114"/>
      <c r="DMH72" s="114"/>
      <c r="DMI72" s="114"/>
      <c r="DMJ72" s="114"/>
      <c r="DMK72" s="114"/>
      <c r="DML72" s="114"/>
      <c r="DMM72" s="114"/>
      <c r="DMN72" s="114"/>
      <c r="DMO72" s="114"/>
      <c r="DMP72" s="114"/>
      <c r="DMQ72" s="114"/>
      <c r="DMR72" s="114"/>
      <c r="DMS72" s="114"/>
      <c r="DMT72" s="114"/>
      <c r="DMU72" s="114"/>
      <c r="DMV72" s="114"/>
      <c r="DMW72" s="114"/>
      <c r="DMX72" s="114"/>
      <c r="DMY72" s="114"/>
      <c r="DMZ72" s="114"/>
      <c r="DNA72" s="114"/>
      <c r="DNB72" s="114"/>
      <c r="DNC72" s="114"/>
      <c r="DND72" s="114"/>
      <c r="DNE72" s="114"/>
      <c r="DNF72" s="114"/>
      <c r="DNG72" s="114"/>
      <c r="DNH72" s="114"/>
      <c r="DNI72" s="114"/>
      <c r="DNJ72" s="114"/>
      <c r="DNK72" s="114"/>
      <c r="DNL72" s="114"/>
      <c r="DNM72" s="114"/>
      <c r="DNN72" s="114"/>
      <c r="DNO72" s="114"/>
      <c r="DNP72" s="114"/>
      <c r="DNQ72" s="114"/>
      <c r="DNR72" s="114"/>
      <c r="DNS72" s="114"/>
      <c r="DNT72" s="114"/>
      <c r="DNU72" s="114"/>
      <c r="DNV72" s="114"/>
      <c r="DNW72" s="114"/>
      <c r="DNX72" s="114"/>
      <c r="DNY72" s="114"/>
      <c r="DNZ72" s="114"/>
      <c r="DOA72" s="114"/>
      <c r="DOB72" s="114"/>
      <c r="DOC72" s="114"/>
      <c r="DOD72" s="114"/>
      <c r="DOE72" s="114"/>
      <c r="DOF72" s="114"/>
      <c r="DOG72" s="114"/>
      <c r="DOH72" s="114"/>
      <c r="DOI72" s="114"/>
      <c r="DOJ72" s="114"/>
      <c r="DOK72" s="114"/>
      <c r="DOL72" s="114"/>
      <c r="DOM72" s="114"/>
      <c r="DON72" s="114"/>
      <c r="DOO72" s="114"/>
      <c r="DOP72" s="114"/>
      <c r="DOQ72" s="114"/>
      <c r="DOR72" s="114"/>
      <c r="DOS72" s="114"/>
      <c r="DOT72" s="114"/>
      <c r="DOU72" s="114"/>
      <c r="DOV72" s="114"/>
      <c r="DOW72" s="114"/>
      <c r="DOX72" s="114"/>
      <c r="DOY72" s="114"/>
      <c r="DOZ72" s="114"/>
      <c r="DPA72" s="114"/>
      <c r="DPB72" s="114"/>
      <c r="DPC72" s="114"/>
      <c r="DPD72" s="114"/>
      <c r="DPE72" s="114"/>
      <c r="DPF72" s="114"/>
      <c r="DPG72" s="114"/>
      <c r="DPH72" s="114"/>
      <c r="DPI72" s="114"/>
      <c r="DPJ72" s="114"/>
      <c r="DPK72" s="114"/>
      <c r="DPL72" s="114"/>
      <c r="DPM72" s="114"/>
      <c r="DPN72" s="114"/>
      <c r="DPO72" s="114"/>
      <c r="DPP72" s="114"/>
      <c r="DPQ72" s="114"/>
      <c r="DPR72" s="114"/>
      <c r="DPS72" s="114"/>
      <c r="DPT72" s="114"/>
      <c r="DPU72" s="114"/>
      <c r="DPV72" s="114"/>
      <c r="DPW72" s="114"/>
      <c r="DPX72" s="114"/>
      <c r="DPY72" s="114"/>
      <c r="DPZ72" s="114"/>
      <c r="DQA72" s="114"/>
      <c r="DQB72" s="114"/>
      <c r="DQC72" s="114"/>
      <c r="DQD72" s="114"/>
      <c r="DQE72" s="114"/>
      <c r="DQF72" s="114"/>
      <c r="DQG72" s="114"/>
      <c r="DQH72" s="114"/>
      <c r="DQI72" s="114"/>
      <c r="DQJ72" s="114"/>
      <c r="DQK72" s="114"/>
      <c r="DQL72" s="114"/>
      <c r="DQM72" s="114"/>
      <c r="DQN72" s="114"/>
      <c r="DQO72" s="114"/>
      <c r="DQP72" s="114"/>
      <c r="DQQ72" s="114"/>
      <c r="DQR72" s="114"/>
      <c r="DQS72" s="114"/>
      <c r="DQT72" s="114"/>
      <c r="DQU72" s="114"/>
      <c r="DQV72" s="114"/>
      <c r="DQW72" s="114"/>
      <c r="DQX72" s="114"/>
      <c r="DQY72" s="114"/>
      <c r="DQZ72" s="114"/>
      <c r="DRA72" s="114"/>
      <c r="DRB72" s="114"/>
      <c r="DRC72" s="114"/>
      <c r="DRD72" s="114"/>
      <c r="DRE72" s="114"/>
      <c r="DRF72" s="114"/>
      <c r="DRG72" s="114"/>
      <c r="DRH72" s="114"/>
      <c r="DRI72" s="114"/>
      <c r="DRJ72" s="114"/>
      <c r="DRK72" s="114"/>
      <c r="DRL72" s="114"/>
      <c r="DRM72" s="114"/>
      <c r="DRN72" s="114"/>
      <c r="DRO72" s="114"/>
      <c r="DRP72" s="114"/>
      <c r="DRQ72" s="114"/>
      <c r="DRR72" s="114"/>
      <c r="DRS72" s="114"/>
      <c r="DRT72" s="114"/>
      <c r="DRU72" s="114"/>
      <c r="DRV72" s="114"/>
      <c r="DRW72" s="114"/>
      <c r="DRX72" s="114"/>
      <c r="DRY72" s="114"/>
      <c r="DRZ72" s="114"/>
      <c r="DSA72" s="114"/>
      <c r="DSB72" s="114"/>
      <c r="DSC72" s="114"/>
      <c r="DSD72" s="114"/>
      <c r="DSE72" s="114"/>
      <c r="DSF72" s="114"/>
      <c r="DSG72" s="114"/>
      <c r="DSH72" s="114"/>
      <c r="DSI72" s="114"/>
      <c r="DSJ72" s="114"/>
      <c r="DSK72" s="114"/>
      <c r="DSL72" s="114"/>
      <c r="DSM72" s="114"/>
      <c r="DSN72" s="114"/>
      <c r="DSO72" s="114"/>
      <c r="DSP72" s="114"/>
      <c r="DSQ72" s="114"/>
      <c r="DSR72" s="114"/>
      <c r="DSS72" s="114"/>
      <c r="DST72" s="114"/>
      <c r="DSU72" s="114"/>
      <c r="DSV72" s="114"/>
      <c r="DSW72" s="114"/>
      <c r="DSX72" s="114"/>
      <c r="DSY72" s="114"/>
      <c r="DSZ72" s="114"/>
      <c r="DTA72" s="114"/>
      <c r="DTB72" s="114"/>
      <c r="DTC72" s="114"/>
      <c r="DTD72" s="114"/>
      <c r="DTE72" s="114"/>
      <c r="DTF72" s="114"/>
      <c r="DTG72" s="114"/>
      <c r="DTH72" s="114"/>
      <c r="DTI72" s="114"/>
      <c r="DTJ72" s="114"/>
      <c r="DTK72" s="114"/>
      <c r="DTL72" s="114"/>
      <c r="DTM72" s="114"/>
      <c r="DTN72" s="114"/>
      <c r="DTO72" s="114"/>
      <c r="DTP72" s="114"/>
      <c r="DTQ72" s="114"/>
      <c r="DTR72" s="114"/>
      <c r="DTS72" s="114"/>
      <c r="DTT72" s="114"/>
      <c r="DTU72" s="114"/>
      <c r="DTV72" s="114"/>
      <c r="DTW72" s="114"/>
      <c r="DTX72" s="114"/>
      <c r="DTY72" s="114"/>
      <c r="DTZ72" s="114"/>
      <c r="DUA72" s="114"/>
      <c r="DUB72" s="114"/>
      <c r="DUC72" s="114"/>
      <c r="DUD72" s="114"/>
      <c r="DUE72" s="114"/>
      <c r="DUF72" s="114"/>
      <c r="DUG72" s="114"/>
      <c r="DUH72" s="114"/>
      <c r="DUI72" s="114"/>
      <c r="DUJ72" s="114"/>
      <c r="DUK72" s="114"/>
      <c r="DUL72" s="114"/>
      <c r="DUM72" s="114"/>
      <c r="DUN72" s="114"/>
      <c r="DUO72" s="114"/>
      <c r="DUP72" s="114"/>
      <c r="DUQ72" s="114"/>
      <c r="DUR72" s="114"/>
      <c r="DUS72" s="114"/>
      <c r="DUT72" s="114"/>
      <c r="DUU72" s="114"/>
      <c r="DUV72" s="114"/>
      <c r="DUW72" s="114"/>
      <c r="DUX72" s="114"/>
      <c r="DUY72" s="114"/>
      <c r="DUZ72" s="114"/>
      <c r="DVA72" s="114"/>
      <c r="DVB72" s="114"/>
      <c r="DVC72" s="114"/>
      <c r="DVD72" s="114"/>
      <c r="DVE72" s="114"/>
      <c r="DVF72" s="114"/>
      <c r="DVG72" s="114"/>
      <c r="DVH72" s="114"/>
      <c r="DVI72" s="114"/>
      <c r="DVJ72" s="114"/>
      <c r="DVK72" s="114"/>
      <c r="DVL72" s="114"/>
      <c r="DVM72" s="114"/>
      <c r="DVN72" s="114"/>
      <c r="DVO72" s="114"/>
      <c r="DVP72" s="114"/>
      <c r="DVQ72" s="114"/>
      <c r="DVR72" s="114"/>
      <c r="DVS72" s="114"/>
      <c r="DVT72" s="114"/>
      <c r="DVU72" s="114"/>
      <c r="DVV72" s="114"/>
      <c r="DVW72" s="114"/>
      <c r="DVX72" s="114"/>
      <c r="DVY72" s="114"/>
      <c r="DVZ72" s="114"/>
      <c r="DWA72" s="114"/>
      <c r="DWB72" s="114"/>
      <c r="DWC72" s="114"/>
      <c r="DWD72" s="114"/>
      <c r="DWE72" s="114"/>
      <c r="DWF72" s="114"/>
      <c r="DWG72" s="114"/>
      <c r="DWH72" s="114"/>
      <c r="DWI72" s="114"/>
      <c r="DWJ72" s="114"/>
      <c r="DWK72" s="114"/>
      <c r="DWL72" s="114"/>
      <c r="DWM72" s="114"/>
      <c r="DWN72" s="114"/>
      <c r="DWO72" s="114"/>
      <c r="DWP72" s="114"/>
      <c r="DWQ72" s="114"/>
      <c r="DWR72" s="114"/>
      <c r="DWS72" s="114"/>
      <c r="DWT72" s="114"/>
      <c r="DWU72" s="114"/>
      <c r="DWV72" s="114"/>
      <c r="DWW72" s="114"/>
      <c r="DWX72" s="114"/>
      <c r="DWY72" s="114"/>
      <c r="DWZ72" s="114"/>
      <c r="DXA72" s="114"/>
      <c r="DXB72" s="114"/>
      <c r="DXC72" s="114"/>
      <c r="DXD72" s="114"/>
      <c r="DXE72" s="114"/>
      <c r="DXF72" s="114"/>
      <c r="DXG72" s="114"/>
      <c r="DXH72" s="114"/>
      <c r="DXI72" s="114"/>
      <c r="DXJ72" s="114"/>
      <c r="DXK72" s="114"/>
      <c r="DXL72" s="114"/>
      <c r="DXM72" s="114"/>
      <c r="DXN72" s="114"/>
      <c r="DXO72" s="114"/>
      <c r="DXP72" s="114"/>
      <c r="DXQ72" s="114"/>
      <c r="DXR72" s="114"/>
      <c r="DXS72" s="114"/>
      <c r="DXT72" s="114"/>
      <c r="DXU72" s="114"/>
      <c r="DXV72" s="114"/>
      <c r="DXW72" s="114"/>
      <c r="DXX72" s="114"/>
      <c r="DXY72" s="114"/>
      <c r="DXZ72" s="114"/>
      <c r="DYA72" s="114"/>
      <c r="DYB72" s="114"/>
      <c r="DYC72" s="114"/>
      <c r="DYD72" s="114"/>
      <c r="DYE72" s="114"/>
      <c r="DYF72" s="114"/>
      <c r="DYG72" s="114"/>
      <c r="DYH72" s="114"/>
      <c r="DYI72" s="114"/>
      <c r="DYJ72" s="114"/>
      <c r="DYK72" s="114"/>
      <c r="DYL72" s="114"/>
      <c r="DYM72" s="114"/>
      <c r="DYN72" s="114"/>
      <c r="DYO72" s="114"/>
      <c r="DYP72" s="114"/>
      <c r="DYQ72" s="114"/>
      <c r="DYR72" s="114"/>
      <c r="DYS72" s="114"/>
      <c r="DYT72" s="114"/>
      <c r="DYU72" s="114"/>
      <c r="DYV72" s="114"/>
      <c r="DYW72" s="114"/>
      <c r="DYX72" s="114"/>
      <c r="DYY72" s="114"/>
      <c r="DYZ72" s="114"/>
      <c r="DZA72" s="114"/>
      <c r="DZB72" s="114"/>
      <c r="DZC72" s="114"/>
      <c r="DZD72" s="114"/>
      <c r="DZE72" s="114"/>
      <c r="DZF72" s="114"/>
      <c r="DZG72" s="114"/>
      <c r="DZH72" s="114"/>
      <c r="DZI72" s="114"/>
      <c r="DZJ72" s="114"/>
      <c r="DZK72" s="114"/>
      <c r="DZL72" s="114"/>
      <c r="DZM72" s="114"/>
      <c r="DZN72" s="114"/>
      <c r="DZO72" s="114"/>
      <c r="DZP72" s="114"/>
      <c r="DZQ72" s="114"/>
      <c r="DZR72" s="114"/>
      <c r="DZS72" s="114"/>
      <c r="DZT72" s="114"/>
      <c r="DZU72" s="114"/>
      <c r="DZV72" s="114"/>
      <c r="DZW72" s="114"/>
      <c r="DZX72" s="114"/>
      <c r="DZY72" s="114"/>
      <c r="DZZ72" s="114"/>
      <c r="EAA72" s="114"/>
      <c r="EAB72" s="114"/>
      <c r="EAC72" s="114"/>
      <c r="EAD72" s="114"/>
      <c r="EAE72" s="114"/>
      <c r="EAF72" s="114"/>
      <c r="EAG72" s="114"/>
      <c r="EAH72" s="114"/>
      <c r="EAI72" s="114"/>
      <c r="EAJ72" s="114"/>
      <c r="EAK72" s="114"/>
      <c r="EAL72" s="114"/>
      <c r="EAM72" s="114"/>
      <c r="EAN72" s="114"/>
      <c r="EAO72" s="114"/>
      <c r="EAP72" s="114"/>
      <c r="EAQ72" s="114"/>
      <c r="EAR72" s="114"/>
      <c r="EAS72" s="114"/>
      <c r="EAT72" s="114"/>
      <c r="EAU72" s="114"/>
      <c r="EAV72" s="114"/>
      <c r="EAW72" s="114"/>
      <c r="EAX72" s="114"/>
      <c r="EAY72" s="114"/>
      <c r="EAZ72" s="114"/>
      <c r="EBA72" s="114"/>
      <c r="EBB72" s="114"/>
      <c r="EBC72" s="114"/>
      <c r="EBD72" s="114"/>
      <c r="EBE72" s="114"/>
      <c r="EBF72" s="114"/>
      <c r="EBG72" s="114"/>
      <c r="EBH72" s="114"/>
      <c r="EBI72" s="114"/>
      <c r="EBJ72" s="114"/>
      <c r="EBK72" s="114"/>
      <c r="EBL72" s="114"/>
      <c r="EBM72" s="114"/>
      <c r="EBN72" s="114"/>
      <c r="EBO72" s="114"/>
      <c r="EBP72" s="114"/>
      <c r="EBQ72" s="114"/>
      <c r="EBR72" s="114"/>
      <c r="EBS72" s="114"/>
      <c r="EBT72" s="114"/>
      <c r="EBU72" s="114"/>
      <c r="EBV72" s="114"/>
      <c r="EBW72" s="114"/>
      <c r="EBX72" s="114"/>
      <c r="EBY72" s="114"/>
      <c r="EBZ72" s="114"/>
      <c r="ECA72" s="114"/>
      <c r="ECB72" s="114"/>
      <c r="ECC72" s="114"/>
      <c r="ECD72" s="114"/>
      <c r="ECE72" s="114"/>
      <c r="ECF72" s="114"/>
      <c r="ECG72" s="114"/>
      <c r="ECH72" s="114"/>
      <c r="ECI72" s="114"/>
      <c r="ECJ72" s="114"/>
      <c r="ECK72" s="114"/>
      <c r="ECL72" s="114"/>
      <c r="ECM72" s="114"/>
      <c r="ECN72" s="114"/>
      <c r="ECO72" s="114"/>
      <c r="ECP72" s="114"/>
      <c r="ECQ72" s="114"/>
      <c r="ECR72" s="114"/>
      <c r="ECS72" s="114"/>
      <c r="ECT72" s="114"/>
      <c r="ECU72" s="114"/>
      <c r="ECV72" s="114"/>
      <c r="ECW72" s="114"/>
      <c r="ECX72" s="114"/>
      <c r="ECY72" s="114"/>
      <c r="ECZ72" s="114"/>
      <c r="EDA72" s="114"/>
      <c r="EDB72" s="114"/>
      <c r="EDC72" s="114"/>
      <c r="EDD72" s="114"/>
      <c r="EDE72" s="114"/>
      <c r="EDF72" s="114"/>
      <c r="EDG72" s="114"/>
      <c r="EDH72" s="114"/>
      <c r="EDI72" s="114"/>
      <c r="EDJ72" s="114"/>
      <c r="EDK72" s="114"/>
      <c r="EDL72" s="114"/>
      <c r="EDM72" s="114"/>
      <c r="EDN72" s="114"/>
      <c r="EDO72" s="114"/>
      <c r="EDP72" s="114"/>
      <c r="EDQ72" s="114"/>
      <c r="EDR72" s="114"/>
      <c r="EDS72" s="114"/>
      <c r="EDT72" s="114"/>
      <c r="EDU72" s="114"/>
      <c r="EDV72" s="114"/>
      <c r="EDW72" s="114"/>
      <c r="EDX72" s="114"/>
      <c r="EDY72" s="114"/>
      <c r="EDZ72" s="114"/>
      <c r="EEA72" s="114"/>
      <c r="EEB72" s="114"/>
      <c r="EEC72" s="114"/>
      <c r="EED72" s="114"/>
      <c r="EEE72" s="114"/>
      <c r="EEF72" s="114"/>
      <c r="EEG72" s="114"/>
      <c r="EEH72" s="114"/>
      <c r="EEI72" s="114"/>
      <c r="EEJ72" s="114"/>
      <c r="EEK72" s="114"/>
      <c r="EEL72" s="114"/>
      <c r="EEM72" s="114"/>
      <c r="EEN72" s="114"/>
      <c r="EEO72" s="114"/>
      <c r="EEP72" s="114"/>
      <c r="EEQ72" s="114"/>
      <c r="EER72" s="114"/>
      <c r="EES72" s="114"/>
      <c r="EET72" s="114"/>
      <c r="EEU72" s="114"/>
      <c r="EEV72" s="114"/>
      <c r="EEW72" s="114"/>
      <c r="EEX72" s="114"/>
      <c r="EEY72" s="114"/>
      <c r="EEZ72" s="114"/>
      <c r="EFA72" s="114"/>
      <c r="EFB72" s="114"/>
      <c r="EFC72" s="114"/>
      <c r="EFD72" s="114"/>
      <c r="EFE72" s="114"/>
      <c r="EFF72" s="114"/>
      <c r="EFG72" s="114"/>
      <c r="EFH72" s="114"/>
      <c r="EFI72" s="114"/>
      <c r="EFJ72" s="114"/>
      <c r="EFK72" s="114"/>
      <c r="EFL72" s="114"/>
      <c r="EFM72" s="114"/>
      <c r="EFN72" s="114"/>
      <c r="EFO72" s="114"/>
      <c r="EFP72" s="114"/>
      <c r="EFQ72" s="114"/>
      <c r="EFR72" s="114"/>
      <c r="EFS72" s="114"/>
      <c r="EFT72" s="114"/>
      <c r="EFU72" s="114"/>
      <c r="EFV72" s="114"/>
      <c r="EFW72" s="114"/>
      <c r="EFX72" s="114"/>
      <c r="EFY72" s="114"/>
      <c r="EFZ72" s="114"/>
      <c r="EGA72" s="114"/>
      <c r="EGB72" s="114"/>
      <c r="EGC72" s="114"/>
      <c r="EGD72" s="114"/>
      <c r="EGE72" s="114"/>
      <c r="EGF72" s="114"/>
      <c r="EGG72" s="114"/>
      <c r="EGH72" s="114"/>
      <c r="EGI72" s="114"/>
      <c r="EGJ72" s="114"/>
      <c r="EGK72" s="114"/>
      <c r="EGL72" s="114"/>
      <c r="EGM72" s="114"/>
      <c r="EGN72" s="114"/>
      <c r="EGO72" s="114"/>
      <c r="EGP72" s="114"/>
      <c r="EGQ72" s="114"/>
      <c r="EGR72" s="114"/>
      <c r="EGS72" s="114"/>
      <c r="EGT72" s="114"/>
      <c r="EGU72" s="114"/>
      <c r="EGV72" s="114"/>
      <c r="EGW72" s="114"/>
      <c r="EGX72" s="114"/>
      <c r="EGY72" s="114"/>
      <c r="EGZ72" s="114"/>
      <c r="EHA72" s="114"/>
      <c r="EHB72" s="114"/>
      <c r="EHC72" s="114"/>
      <c r="EHD72" s="114"/>
      <c r="EHE72" s="114"/>
      <c r="EHF72" s="114"/>
      <c r="EHG72" s="114"/>
      <c r="EHH72" s="114"/>
      <c r="EHI72" s="114"/>
      <c r="EHJ72" s="114"/>
      <c r="EHK72" s="114"/>
      <c r="EHL72" s="114"/>
      <c r="EHM72" s="114"/>
      <c r="EHN72" s="114"/>
      <c r="EHO72" s="114"/>
      <c r="EHP72" s="114"/>
      <c r="EHQ72" s="114"/>
      <c r="EHR72" s="114"/>
      <c r="EHS72" s="114"/>
      <c r="EHT72" s="114"/>
      <c r="EHU72" s="114"/>
      <c r="EHV72" s="114"/>
      <c r="EHW72" s="114"/>
      <c r="EHX72" s="114"/>
      <c r="EHY72" s="114"/>
      <c r="EHZ72" s="114"/>
      <c r="EIA72" s="114"/>
      <c r="EIB72" s="114"/>
      <c r="EIC72" s="114"/>
      <c r="EID72" s="114"/>
      <c r="EIE72" s="114"/>
      <c r="EIF72" s="114"/>
      <c r="EIG72" s="114"/>
      <c r="EIH72" s="114"/>
      <c r="EII72" s="114"/>
      <c r="EIJ72" s="114"/>
      <c r="EIK72" s="114"/>
      <c r="EIL72" s="114"/>
      <c r="EIM72" s="114"/>
      <c r="EIN72" s="114"/>
      <c r="EIO72" s="114"/>
      <c r="EIP72" s="114"/>
      <c r="EIQ72" s="114"/>
      <c r="EIR72" s="114"/>
      <c r="EIS72" s="114"/>
      <c r="EIT72" s="114"/>
      <c r="EIU72" s="114"/>
      <c r="EIV72" s="114"/>
      <c r="EIW72" s="114"/>
      <c r="EIX72" s="114"/>
      <c r="EIY72" s="114"/>
      <c r="EIZ72" s="114"/>
      <c r="EJA72" s="114"/>
      <c r="EJB72" s="114"/>
      <c r="EJC72" s="114"/>
      <c r="EJD72" s="114"/>
      <c r="EJE72" s="114"/>
      <c r="EJF72" s="114"/>
      <c r="EJG72" s="114"/>
      <c r="EJH72" s="114"/>
      <c r="EJI72" s="114"/>
      <c r="EJJ72" s="114"/>
      <c r="EJK72" s="114"/>
      <c r="EJL72" s="114"/>
      <c r="EJM72" s="114"/>
      <c r="EJN72" s="114"/>
      <c r="EJO72" s="114"/>
      <c r="EJP72" s="114"/>
      <c r="EJQ72" s="114"/>
      <c r="EJR72" s="114"/>
      <c r="EJS72" s="114"/>
      <c r="EJT72" s="114"/>
      <c r="EJU72" s="114"/>
      <c r="EJV72" s="114"/>
      <c r="EJW72" s="114"/>
      <c r="EJX72" s="114"/>
      <c r="EJY72" s="114"/>
      <c r="EJZ72" s="114"/>
      <c r="EKA72" s="114"/>
      <c r="EKB72" s="114"/>
      <c r="EKC72" s="114"/>
      <c r="EKD72" s="114"/>
      <c r="EKE72" s="114"/>
      <c r="EKF72" s="114"/>
      <c r="EKG72" s="114"/>
      <c r="EKH72" s="114"/>
      <c r="EKI72" s="114"/>
      <c r="EKJ72" s="114"/>
      <c r="EKK72" s="114"/>
      <c r="EKL72" s="114"/>
      <c r="EKM72" s="114"/>
      <c r="EKN72" s="114"/>
      <c r="EKO72" s="114"/>
      <c r="EKP72" s="114"/>
      <c r="EKQ72" s="114"/>
      <c r="EKR72" s="114"/>
      <c r="EKS72" s="114"/>
      <c r="EKT72" s="114"/>
      <c r="EKU72" s="114"/>
      <c r="EKV72" s="114"/>
      <c r="EKW72" s="114"/>
      <c r="EKX72" s="114"/>
      <c r="EKY72" s="114"/>
      <c r="EKZ72" s="114"/>
      <c r="ELA72" s="114"/>
      <c r="ELB72" s="114"/>
      <c r="ELC72" s="114"/>
      <c r="ELD72" s="114"/>
      <c r="ELE72" s="114"/>
      <c r="ELF72" s="114"/>
      <c r="ELG72" s="114"/>
      <c r="ELH72" s="114"/>
      <c r="ELI72" s="114"/>
      <c r="ELJ72" s="114"/>
      <c r="ELK72" s="114"/>
      <c r="ELL72" s="114"/>
      <c r="ELM72" s="114"/>
      <c r="ELN72" s="114"/>
      <c r="ELO72" s="114"/>
      <c r="ELP72" s="114"/>
      <c r="ELQ72" s="114"/>
      <c r="ELR72" s="114"/>
      <c r="ELS72" s="114"/>
      <c r="ELT72" s="114"/>
      <c r="ELU72" s="114"/>
      <c r="ELV72" s="114"/>
      <c r="ELW72" s="114"/>
      <c r="ELX72" s="114"/>
      <c r="ELY72" s="114"/>
      <c r="ELZ72" s="114"/>
      <c r="EMA72" s="114"/>
      <c r="EMB72" s="114"/>
      <c r="EMC72" s="114"/>
      <c r="EMD72" s="114"/>
      <c r="EME72" s="114"/>
      <c r="EMF72" s="114"/>
      <c r="EMG72" s="114"/>
      <c r="EMH72" s="114"/>
      <c r="EMI72" s="114"/>
      <c r="EMJ72" s="114"/>
      <c r="EMK72" s="114"/>
      <c r="EML72" s="114"/>
      <c r="EMM72" s="114"/>
      <c r="EMN72" s="114"/>
      <c r="EMO72" s="114"/>
      <c r="EMP72" s="114"/>
      <c r="EMQ72" s="114"/>
      <c r="EMR72" s="114"/>
      <c r="EMS72" s="114"/>
      <c r="EMT72" s="114"/>
      <c r="EMU72" s="114"/>
      <c r="EMV72" s="114"/>
      <c r="EMW72" s="114"/>
      <c r="EMX72" s="114"/>
      <c r="EMY72" s="114"/>
      <c r="EMZ72" s="114"/>
      <c r="ENA72" s="114"/>
      <c r="ENB72" s="114"/>
      <c r="ENC72" s="114"/>
      <c r="END72" s="114"/>
      <c r="ENE72" s="114"/>
      <c r="ENF72" s="114"/>
      <c r="ENG72" s="114"/>
      <c r="ENH72" s="114"/>
      <c r="ENI72" s="114"/>
      <c r="ENJ72" s="114"/>
      <c r="ENK72" s="114"/>
      <c r="ENL72" s="114"/>
      <c r="ENM72" s="114"/>
      <c r="ENN72" s="114"/>
      <c r="ENO72" s="114"/>
      <c r="ENP72" s="114"/>
      <c r="ENQ72" s="114"/>
      <c r="ENR72" s="114"/>
      <c r="ENS72" s="114"/>
      <c r="ENT72" s="114"/>
      <c r="ENU72" s="114"/>
      <c r="ENV72" s="114"/>
      <c r="ENW72" s="114"/>
      <c r="ENX72" s="114"/>
      <c r="ENY72" s="114"/>
      <c r="ENZ72" s="114"/>
      <c r="EOA72" s="114"/>
      <c r="EOB72" s="114"/>
      <c r="EOC72" s="114"/>
      <c r="EOD72" s="114"/>
      <c r="EOE72" s="114"/>
      <c r="EOF72" s="114"/>
      <c r="EOG72" s="114"/>
      <c r="EOH72" s="114"/>
      <c r="EOI72" s="114"/>
      <c r="EOJ72" s="114"/>
      <c r="EOK72" s="114"/>
      <c r="EOL72" s="114"/>
      <c r="EOM72" s="114"/>
      <c r="EON72" s="114"/>
      <c r="EOO72" s="114"/>
      <c r="EOP72" s="114"/>
      <c r="EOQ72" s="114"/>
      <c r="EOR72" s="114"/>
      <c r="EOS72" s="114"/>
      <c r="EOT72" s="114"/>
      <c r="EOU72" s="114"/>
      <c r="EOV72" s="114"/>
      <c r="EOW72" s="114"/>
      <c r="EOX72" s="114"/>
      <c r="EOY72" s="114"/>
      <c r="EOZ72" s="114"/>
      <c r="EPA72" s="114"/>
      <c r="EPB72" s="114"/>
      <c r="EPC72" s="114"/>
      <c r="EPD72" s="114"/>
      <c r="EPE72" s="114"/>
      <c r="EPF72" s="114"/>
      <c r="EPG72" s="114"/>
      <c r="EPH72" s="114"/>
      <c r="EPI72" s="114"/>
      <c r="EPJ72" s="114"/>
      <c r="EPK72" s="114"/>
      <c r="EPL72" s="114"/>
      <c r="EPM72" s="114"/>
      <c r="EPN72" s="114"/>
      <c r="EPO72" s="114"/>
      <c r="EPP72" s="114"/>
      <c r="EPQ72" s="114"/>
      <c r="EPR72" s="114"/>
      <c r="EPS72" s="114"/>
      <c r="EPT72" s="114"/>
      <c r="EPU72" s="114"/>
      <c r="EPV72" s="114"/>
      <c r="EPW72" s="114"/>
      <c r="EPX72" s="114"/>
      <c r="EPY72" s="114"/>
      <c r="EPZ72" s="114"/>
      <c r="EQA72" s="114"/>
      <c r="EQB72" s="114"/>
      <c r="EQC72" s="114"/>
      <c r="EQD72" s="114"/>
      <c r="EQE72" s="114"/>
      <c r="EQF72" s="114"/>
      <c r="EQG72" s="114"/>
      <c r="EQH72" s="114"/>
      <c r="EQI72" s="114"/>
      <c r="EQJ72" s="114"/>
      <c r="EQK72" s="114"/>
      <c r="EQL72" s="114"/>
      <c r="EQM72" s="114"/>
      <c r="EQN72" s="114"/>
      <c r="EQO72" s="114"/>
      <c r="EQP72" s="114"/>
      <c r="EQQ72" s="114"/>
      <c r="EQR72" s="114"/>
      <c r="EQS72" s="114"/>
      <c r="EQT72" s="114"/>
      <c r="EQU72" s="114"/>
      <c r="EQV72" s="114"/>
      <c r="EQW72" s="114"/>
      <c r="EQX72" s="114"/>
      <c r="EQY72" s="114"/>
      <c r="EQZ72" s="114"/>
      <c r="ERA72" s="114"/>
      <c r="ERB72" s="114"/>
      <c r="ERC72" s="114"/>
      <c r="ERD72" s="114"/>
      <c r="ERE72" s="114"/>
      <c r="ERF72" s="114"/>
      <c r="ERG72" s="114"/>
      <c r="ERH72" s="114"/>
      <c r="ERI72" s="114"/>
      <c r="ERJ72" s="114"/>
      <c r="ERK72" s="114"/>
      <c r="ERL72" s="114"/>
      <c r="ERM72" s="114"/>
      <c r="ERN72" s="114"/>
      <c r="ERO72" s="114"/>
      <c r="ERP72" s="114"/>
      <c r="ERQ72" s="114"/>
      <c r="ERR72" s="114"/>
      <c r="ERS72" s="114"/>
      <c r="ERT72" s="114"/>
      <c r="ERU72" s="114"/>
      <c r="ERV72" s="114"/>
      <c r="ERW72" s="114"/>
      <c r="ERX72" s="114"/>
      <c r="ERY72" s="114"/>
      <c r="ERZ72" s="114"/>
      <c r="ESA72" s="114"/>
      <c r="ESB72" s="114"/>
      <c r="ESC72" s="114"/>
      <c r="ESD72" s="114"/>
      <c r="ESE72" s="114"/>
      <c r="ESF72" s="114"/>
      <c r="ESG72" s="114"/>
      <c r="ESH72" s="114"/>
      <c r="ESI72" s="114"/>
      <c r="ESJ72" s="114"/>
      <c r="ESK72" s="114"/>
      <c r="ESL72" s="114"/>
      <c r="ESM72" s="114"/>
      <c r="ESN72" s="114"/>
      <c r="ESO72" s="114"/>
      <c r="ESP72" s="114"/>
      <c r="ESQ72" s="114"/>
      <c r="ESR72" s="114"/>
      <c r="ESS72" s="114"/>
      <c r="EST72" s="114"/>
      <c r="ESU72" s="114"/>
      <c r="ESV72" s="114"/>
      <c r="ESW72" s="114"/>
      <c r="ESX72" s="114"/>
      <c r="ESY72" s="114"/>
      <c r="ESZ72" s="114"/>
      <c r="ETA72" s="114"/>
      <c r="ETB72" s="114"/>
      <c r="ETC72" s="114"/>
      <c r="ETD72" s="114"/>
      <c r="ETE72" s="114"/>
      <c r="ETF72" s="114"/>
      <c r="ETG72" s="114"/>
      <c r="ETH72" s="114"/>
      <c r="ETI72" s="114"/>
      <c r="ETJ72" s="114"/>
      <c r="ETK72" s="114"/>
      <c r="ETL72" s="114"/>
      <c r="ETM72" s="114"/>
      <c r="ETN72" s="114"/>
      <c r="ETO72" s="114"/>
      <c r="ETP72" s="114"/>
      <c r="ETQ72" s="114"/>
      <c r="ETR72" s="114"/>
      <c r="ETS72" s="114"/>
      <c r="ETT72" s="114"/>
      <c r="ETU72" s="114"/>
      <c r="ETV72" s="114"/>
      <c r="ETW72" s="114"/>
      <c r="ETX72" s="114"/>
      <c r="ETY72" s="114"/>
      <c r="ETZ72" s="114"/>
      <c r="EUA72" s="114"/>
      <c r="EUB72" s="114"/>
      <c r="EUC72" s="114"/>
      <c r="EUD72" s="114"/>
      <c r="EUE72" s="114"/>
      <c r="EUF72" s="114"/>
      <c r="EUG72" s="114"/>
      <c r="EUH72" s="114"/>
      <c r="EUI72" s="114"/>
      <c r="EUJ72" s="114"/>
      <c r="EUK72" s="114"/>
      <c r="EUL72" s="114"/>
      <c r="EUM72" s="114"/>
      <c r="EUN72" s="114"/>
      <c r="EUO72" s="114"/>
      <c r="EUP72" s="114"/>
      <c r="EUQ72" s="114"/>
      <c r="EUR72" s="114"/>
      <c r="EUS72" s="114"/>
      <c r="EUT72" s="114"/>
      <c r="EUU72" s="114"/>
      <c r="EUV72" s="114"/>
      <c r="EUW72" s="114"/>
      <c r="EUX72" s="114"/>
      <c r="EUY72" s="114"/>
      <c r="EUZ72" s="114"/>
      <c r="EVA72" s="114"/>
      <c r="EVB72" s="114"/>
      <c r="EVC72" s="114"/>
      <c r="EVD72" s="114"/>
      <c r="EVE72" s="114"/>
      <c r="EVF72" s="114"/>
      <c r="EVG72" s="114"/>
      <c r="EVH72" s="114"/>
      <c r="EVI72" s="114"/>
      <c r="EVJ72" s="114"/>
      <c r="EVK72" s="114"/>
      <c r="EVL72" s="114"/>
      <c r="EVM72" s="114"/>
      <c r="EVN72" s="114"/>
      <c r="EVO72" s="114"/>
      <c r="EVP72" s="114"/>
      <c r="EVQ72" s="114"/>
      <c r="EVR72" s="114"/>
      <c r="EVS72" s="114"/>
      <c r="EVT72" s="114"/>
      <c r="EVU72" s="114"/>
      <c r="EVV72" s="114"/>
      <c r="EVW72" s="114"/>
      <c r="EVX72" s="114"/>
      <c r="EVY72" s="114"/>
      <c r="EVZ72" s="114"/>
      <c r="EWA72" s="114"/>
      <c r="EWB72" s="114"/>
      <c r="EWC72" s="114"/>
      <c r="EWD72" s="114"/>
      <c r="EWE72" s="114"/>
      <c r="EWF72" s="114"/>
      <c r="EWG72" s="114"/>
      <c r="EWH72" s="114"/>
      <c r="EWI72" s="114"/>
      <c r="EWJ72" s="114"/>
      <c r="EWK72" s="114"/>
      <c r="EWL72" s="114"/>
      <c r="EWM72" s="114"/>
      <c r="EWN72" s="114"/>
      <c r="EWO72" s="114"/>
      <c r="EWP72" s="114"/>
      <c r="EWQ72" s="114"/>
      <c r="EWR72" s="114"/>
      <c r="EWS72" s="114"/>
      <c r="EWT72" s="114"/>
      <c r="EWU72" s="114"/>
      <c r="EWV72" s="114"/>
      <c r="EWW72" s="114"/>
      <c r="EWX72" s="114"/>
      <c r="EWY72" s="114"/>
      <c r="EWZ72" s="114"/>
      <c r="EXA72" s="114"/>
      <c r="EXB72" s="114"/>
      <c r="EXC72" s="114"/>
      <c r="EXD72" s="114"/>
      <c r="EXE72" s="114"/>
      <c r="EXF72" s="114"/>
      <c r="EXG72" s="114"/>
      <c r="EXH72" s="114"/>
      <c r="EXI72" s="114"/>
      <c r="EXJ72" s="114"/>
      <c r="EXK72" s="114"/>
      <c r="EXL72" s="114"/>
      <c r="EXM72" s="114"/>
      <c r="EXN72" s="114"/>
      <c r="EXO72" s="114"/>
      <c r="EXP72" s="114"/>
      <c r="EXQ72" s="114"/>
      <c r="EXR72" s="114"/>
      <c r="EXS72" s="114"/>
      <c r="EXT72" s="114"/>
      <c r="EXU72" s="114"/>
      <c r="EXV72" s="114"/>
      <c r="EXW72" s="114"/>
      <c r="EXX72" s="114"/>
      <c r="EXY72" s="114"/>
      <c r="EXZ72" s="114"/>
      <c r="EYA72" s="114"/>
      <c r="EYB72" s="114"/>
      <c r="EYC72" s="114"/>
      <c r="EYD72" s="114"/>
      <c r="EYE72" s="114"/>
      <c r="EYF72" s="114"/>
      <c r="EYG72" s="114"/>
      <c r="EYH72" s="114"/>
      <c r="EYI72" s="114"/>
      <c r="EYJ72" s="114"/>
      <c r="EYK72" s="114"/>
      <c r="EYL72" s="114"/>
      <c r="EYM72" s="114"/>
      <c r="EYN72" s="114"/>
      <c r="EYO72" s="114"/>
      <c r="EYP72" s="114"/>
      <c r="EYQ72" s="114"/>
      <c r="EYR72" s="114"/>
      <c r="EYS72" s="114"/>
      <c r="EYT72" s="114"/>
      <c r="EYU72" s="114"/>
      <c r="EYV72" s="114"/>
      <c r="EYW72" s="114"/>
      <c r="EYX72" s="114"/>
      <c r="EYY72" s="114"/>
      <c r="EYZ72" s="114"/>
      <c r="EZA72" s="114"/>
      <c r="EZB72" s="114"/>
      <c r="EZC72" s="114"/>
      <c r="EZD72" s="114"/>
      <c r="EZE72" s="114"/>
      <c r="EZF72" s="114"/>
      <c r="EZG72" s="114"/>
      <c r="EZH72" s="114"/>
      <c r="EZI72" s="114"/>
      <c r="EZJ72" s="114"/>
      <c r="EZK72" s="114"/>
      <c r="EZL72" s="114"/>
      <c r="EZM72" s="114"/>
      <c r="EZN72" s="114"/>
      <c r="EZO72" s="114"/>
      <c r="EZP72" s="114"/>
      <c r="EZQ72" s="114"/>
      <c r="EZR72" s="114"/>
      <c r="EZS72" s="114"/>
      <c r="EZT72" s="114"/>
      <c r="EZU72" s="114"/>
      <c r="EZV72" s="114"/>
      <c r="EZW72" s="114"/>
      <c r="EZX72" s="114"/>
      <c r="EZY72" s="114"/>
      <c r="EZZ72" s="114"/>
      <c r="FAA72" s="114"/>
      <c r="FAB72" s="114"/>
      <c r="FAC72" s="114"/>
      <c r="FAD72" s="114"/>
      <c r="FAE72" s="114"/>
      <c r="FAF72" s="114"/>
      <c r="FAG72" s="114"/>
      <c r="FAH72" s="114"/>
      <c r="FAI72" s="114"/>
      <c r="FAJ72" s="114"/>
      <c r="FAK72" s="114"/>
      <c r="FAL72" s="114"/>
      <c r="FAM72" s="114"/>
      <c r="FAN72" s="114"/>
      <c r="FAO72" s="114"/>
      <c r="FAP72" s="114"/>
      <c r="FAQ72" s="114"/>
      <c r="FAR72" s="114"/>
      <c r="FAS72" s="114"/>
      <c r="FAT72" s="114"/>
      <c r="FAU72" s="114"/>
      <c r="FAV72" s="114"/>
      <c r="FAW72" s="114"/>
      <c r="FAX72" s="114"/>
      <c r="FAY72" s="114"/>
      <c r="FAZ72" s="114"/>
      <c r="FBA72" s="114"/>
      <c r="FBB72" s="114"/>
      <c r="FBC72" s="114"/>
      <c r="FBD72" s="114"/>
      <c r="FBE72" s="114"/>
      <c r="FBF72" s="114"/>
      <c r="FBG72" s="114"/>
      <c r="FBH72" s="114"/>
      <c r="FBI72" s="114"/>
      <c r="FBJ72" s="114"/>
      <c r="FBK72" s="114"/>
      <c r="FBL72" s="114"/>
      <c r="FBM72" s="114"/>
      <c r="FBN72" s="114"/>
      <c r="FBO72" s="114"/>
      <c r="FBP72" s="114"/>
      <c r="FBQ72" s="114"/>
      <c r="FBR72" s="114"/>
      <c r="FBS72" s="114"/>
      <c r="FBT72" s="114"/>
      <c r="FBU72" s="114"/>
      <c r="FBV72" s="114"/>
      <c r="FBW72" s="114"/>
      <c r="FBX72" s="114"/>
      <c r="FBY72" s="114"/>
      <c r="FBZ72" s="114"/>
      <c r="FCA72" s="114"/>
      <c r="FCB72" s="114"/>
      <c r="FCC72" s="114"/>
      <c r="FCD72" s="114"/>
      <c r="FCE72" s="114"/>
      <c r="FCF72" s="114"/>
      <c r="FCG72" s="114"/>
      <c r="FCH72" s="114"/>
      <c r="FCI72" s="114"/>
      <c r="FCJ72" s="114"/>
      <c r="FCK72" s="114"/>
      <c r="FCL72" s="114"/>
      <c r="FCM72" s="114"/>
      <c r="FCN72" s="114"/>
      <c r="FCO72" s="114"/>
      <c r="FCP72" s="114"/>
      <c r="FCQ72" s="114"/>
      <c r="FCR72" s="114"/>
      <c r="FCS72" s="114"/>
      <c r="FCT72" s="114"/>
      <c r="FCU72" s="114"/>
      <c r="FCV72" s="114"/>
      <c r="FCW72" s="114"/>
      <c r="FCX72" s="114"/>
      <c r="FCY72" s="114"/>
      <c r="FCZ72" s="114"/>
      <c r="FDA72" s="114"/>
      <c r="FDB72" s="114"/>
      <c r="FDC72" s="114"/>
      <c r="FDD72" s="114"/>
      <c r="FDE72" s="114"/>
      <c r="FDF72" s="114"/>
      <c r="FDG72" s="114"/>
      <c r="FDH72" s="114"/>
      <c r="FDI72" s="114"/>
      <c r="FDJ72" s="114"/>
      <c r="FDK72" s="114"/>
      <c r="FDL72" s="114"/>
      <c r="FDM72" s="114"/>
      <c r="FDN72" s="114"/>
      <c r="FDO72" s="114"/>
      <c r="FDP72" s="114"/>
      <c r="FDQ72" s="114"/>
      <c r="FDR72" s="114"/>
      <c r="FDS72" s="114"/>
      <c r="FDT72" s="114"/>
      <c r="FDU72" s="114"/>
      <c r="FDV72" s="114"/>
      <c r="FDW72" s="114"/>
      <c r="FDX72" s="114"/>
      <c r="FDY72" s="114"/>
      <c r="FDZ72" s="114"/>
      <c r="FEA72" s="114"/>
      <c r="FEB72" s="114"/>
      <c r="FEC72" s="114"/>
      <c r="FED72" s="114"/>
      <c r="FEE72" s="114"/>
      <c r="FEF72" s="114"/>
      <c r="FEG72" s="114"/>
      <c r="FEH72" s="114"/>
      <c r="FEI72" s="114"/>
      <c r="FEJ72" s="114"/>
      <c r="FEK72" s="114"/>
      <c r="FEL72" s="114"/>
      <c r="FEM72" s="114"/>
      <c r="FEN72" s="114"/>
      <c r="FEO72" s="114"/>
      <c r="FEP72" s="114"/>
      <c r="FEQ72" s="114"/>
      <c r="FER72" s="114"/>
      <c r="FES72" s="114"/>
      <c r="FET72" s="114"/>
      <c r="FEU72" s="114"/>
      <c r="FEV72" s="114"/>
      <c r="FEW72" s="114"/>
      <c r="FEX72" s="114"/>
      <c r="FEY72" s="114"/>
      <c r="FEZ72" s="114"/>
      <c r="FFA72" s="114"/>
      <c r="FFB72" s="114"/>
      <c r="FFC72" s="114"/>
      <c r="FFD72" s="114"/>
      <c r="FFE72" s="114"/>
      <c r="FFF72" s="114"/>
      <c r="FFG72" s="114"/>
      <c r="FFH72" s="114"/>
      <c r="FFI72" s="114"/>
      <c r="FFJ72" s="114"/>
      <c r="FFK72" s="114"/>
      <c r="FFL72" s="114"/>
      <c r="FFM72" s="114"/>
      <c r="FFN72" s="114"/>
      <c r="FFO72" s="114"/>
      <c r="FFP72" s="114"/>
      <c r="FFQ72" s="114"/>
      <c r="FFR72" s="114"/>
      <c r="FFS72" s="114"/>
      <c r="FFT72" s="114"/>
      <c r="FFU72" s="114"/>
      <c r="FFV72" s="114"/>
      <c r="FFW72" s="114"/>
      <c r="FFX72" s="114"/>
      <c r="FFY72" s="114"/>
      <c r="FFZ72" s="114"/>
      <c r="FGA72" s="114"/>
      <c r="FGB72" s="114"/>
      <c r="FGC72" s="114"/>
      <c r="FGD72" s="114"/>
      <c r="FGE72" s="114"/>
      <c r="FGF72" s="114"/>
      <c r="FGG72" s="114"/>
      <c r="FGH72" s="114"/>
      <c r="FGI72" s="114"/>
      <c r="FGJ72" s="114"/>
      <c r="FGK72" s="114"/>
      <c r="FGL72" s="114"/>
      <c r="FGM72" s="114"/>
      <c r="FGN72" s="114"/>
      <c r="FGO72" s="114"/>
      <c r="FGP72" s="114"/>
      <c r="FGQ72" s="114"/>
      <c r="FGR72" s="114"/>
      <c r="FGS72" s="114"/>
      <c r="FGT72" s="114"/>
      <c r="FGU72" s="114"/>
      <c r="FGV72" s="114"/>
      <c r="FGW72" s="114"/>
      <c r="FGX72" s="114"/>
      <c r="FGY72" s="114"/>
      <c r="FGZ72" s="114"/>
      <c r="FHA72" s="114"/>
      <c r="FHB72" s="114"/>
      <c r="FHC72" s="114"/>
      <c r="FHD72" s="114"/>
      <c r="FHE72" s="114"/>
      <c r="FHF72" s="114"/>
      <c r="FHG72" s="114"/>
      <c r="FHH72" s="114"/>
      <c r="FHI72" s="114"/>
      <c r="FHJ72" s="114"/>
      <c r="FHK72" s="114"/>
      <c r="FHL72" s="114"/>
      <c r="FHM72" s="114"/>
      <c r="FHN72" s="114"/>
      <c r="FHO72" s="114"/>
      <c r="FHP72" s="114"/>
      <c r="FHQ72" s="114"/>
      <c r="FHR72" s="114"/>
      <c r="FHS72" s="114"/>
      <c r="FHT72" s="114"/>
      <c r="FHU72" s="114"/>
      <c r="FHV72" s="114"/>
      <c r="FHW72" s="114"/>
      <c r="FHX72" s="114"/>
      <c r="FHY72" s="114"/>
      <c r="FHZ72" s="114"/>
      <c r="FIA72" s="114"/>
      <c r="FIB72" s="114"/>
      <c r="FIC72" s="114"/>
      <c r="FID72" s="114"/>
      <c r="FIE72" s="114"/>
      <c r="FIF72" s="114"/>
      <c r="FIG72" s="114"/>
      <c r="FIH72" s="114"/>
      <c r="FII72" s="114"/>
      <c r="FIJ72" s="114"/>
      <c r="FIK72" s="114"/>
      <c r="FIL72" s="114"/>
      <c r="FIM72" s="114"/>
      <c r="FIN72" s="114"/>
      <c r="FIO72" s="114"/>
      <c r="FIP72" s="114"/>
      <c r="FIQ72" s="114"/>
      <c r="FIR72" s="114"/>
      <c r="FIS72" s="114"/>
      <c r="FIT72" s="114"/>
      <c r="FIU72" s="114"/>
      <c r="FIV72" s="114"/>
      <c r="FIW72" s="114"/>
      <c r="FIX72" s="114"/>
      <c r="FIY72" s="114"/>
      <c r="FIZ72" s="114"/>
      <c r="FJA72" s="114"/>
      <c r="FJB72" s="114"/>
      <c r="FJC72" s="114"/>
      <c r="FJD72" s="114"/>
      <c r="FJE72" s="114"/>
      <c r="FJF72" s="114"/>
      <c r="FJG72" s="114"/>
      <c r="FJH72" s="114"/>
      <c r="FJI72" s="114"/>
      <c r="FJJ72" s="114"/>
      <c r="FJK72" s="114"/>
      <c r="FJL72" s="114"/>
      <c r="FJM72" s="114"/>
      <c r="FJN72" s="114"/>
      <c r="FJO72" s="114"/>
      <c r="FJP72" s="114"/>
      <c r="FJQ72" s="114"/>
      <c r="FJR72" s="114"/>
      <c r="FJS72" s="114"/>
      <c r="FJT72" s="114"/>
      <c r="FJU72" s="114"/>
      <c r="FJV72" s="114"/>
      <c r="FJW72" s="114"/>
      <c r="FJX72" s="114"/>
      <c r="FJY72" s="114"/>
      <c r="FJZ72" s="114"/>
      <c r="FKA72" s="114"/>
      <c r="FKB72" s="114"/>
      <c r="FKC72" s="114"/>
      <c r="FKD72" s="114"/>
      <c r="FKE72" s="114"/>
      <c r="FKF72" s="114"/>
      <c r="FKG72" s="114"/>
      <c r="FKH72" s="114"/>
      <c r="FKI72" s="114"/>
      <c r="FKJ72" s="114"/>
      <c r="FKK72" s="114"/>
      <c r="FKL72" s="114"/>
      <c r="FKM72" s="114"/>
      <c r="FKN72" s="114"/>
      <c r="FKO72" s="114"/>
      <c r="FKP72" s="114"/>
      <c r="FKQ72" s="114"/>
      <c r="FKR72" s="114"/>
      <c r="FKS72" s="114"/>
      <c r="FKT72" s="114"/>
      <c r="FKU72" s="114"/>
      <c r="FKV72" s="114"/>
      <c r="FKW72" s="114"/>
      <c r="FKX72" s="114"/>
      <c r="FKY72" s="114"/>
      <c r="FKZ72" s="114"/>
      <c r="FLA72" s="114"/>
      <c r="FLB72" s="114"/>
      <c r="FLC72" s="114"/>
      <c r="FLD72" s="114"/>
      <c r="FLE72" s="114"/>
      <c r="FLF72" s="114"/>
      <c r="FLG72" s="114"/>
      <c r="FLH72" s="114"/>
      <c r="FLI72" s="114"/>
      <c r="FLJ72" s="114"/>
      <c r="FLK72" s="114"/>
      <c r="FLL72" s="114"/>
      <c r="FLM72" s="114"/>
      <c r="FLN72" s="114"/>
      <c r="FLO72" s="114"/>
      <c r="FLP72" s="114"/>
      <c r="FLQ72" s="114"/>
      <c r="FLR72" s="114"/>
      <c r="FLS72" s="114"/>
      <c r="FLT72" s="114"/>
      <c r="FLU72" s="114"/>
      <c r="FLV72" s="114"/>
      <c r="FLW72" s="114"/>
      <c r="FLX72" s="114"/>
      <c r="FLY72" s="114"/>
      <c r="FLZ72" s="114"/>
      <c r="FMA72" s="114"/>
      <c r="FMB72" s="114"/>
      <c r="FMC72" s="114"/>
      <c r="FMD72" s="114"/>
      <c r="FME72" s="114"/>
      <c r="FMF72" s="114"/>
      <c r="FMG72" s="114"/>
      <c r="FMH72" s="114"/>
      <c r="FMI72" s="114"/>
      <c r="FMJ72" s="114"/>
      <c r="FMK72" s="114"/>
      <c r="FML72" s="114"/>
      <c r="FMM72" s="114"/>
      <c r="FMN72" s="114"/>
      <c r="FMO72" s="114"/>
      <c r="FMP72" s="114"/>
      <c r="FMQ72" s="114"/>
      <c r="FMR72" s="114"/>
      <c r="FMS72" s="114"/>
      <c r="FMT72" s="114"/>
      <c r="FMU72" s="114"/>
      <c r="FMV72" s="114"/>
      <c r="FMW72" s="114"/>
      <c r="FMX72" s="114"/>
      <c r="FMY72" s="114"/>
      <c r="FMZ72" s="114"/>
      <c r="FNA72" s="114"/>
      <c r="FNB72" s="114"/>
      <c r="FNC72" s="114"/>
      <c r="FND72" s="114"/>
      <c r="FNE72" s="114"/>
      <c r="FNF72" s="114"/>
      <c r="FNG72" s="114"/>
      <c r="FNH72" s="114"/>
      <c r="FNI72" s="114"/>
      <c r="FNJ72" s="114"/>
      <c r="FNK72" s="114"/>
      <c r="FNL72" s="114"/>
      <c r="FNM72" s="114"/>
      <c r="FNN72" s="114"/>
      <c r="FNO72" s="114"/>
      <c r="FNP72" s="114"/>
      <c r="FNQ72" s="114"/>
      <c r="FNR72" s="114"/>
      <c r="FNS72" s="114"/>
      <c r="FNT72" s="114"/>
      <c r="FNU72" s="114"/>
      <c r="FNV72" s="114"/>
      <c r="FNW72" s="114"/>
      <c r="FNX72" s="114"/>
      <c r="FNY72" s="114"/>
      <c r="FNZ72" s="114"/>
      <c r="FOA72" s="114"/>
      <c r="FOB72" s="114"/>
      <c r="FOC72" s="114"/>
      <c r="FOD72" s="114"/>
      <c r="FOE72" s="114"/>
      <c r="FOF72" s="114"/>
      <c r="FOG72" s="114"/>
      <c r="FOH72" s="114"/>
      <c r="FOI72" s="114"/>
      <c r="FOJ72" s="114"/>
      <c r="FOK72" s="114"/>
      <c r="FOL72" s="114"/>
      <c r="FOM72" s="114"/>
      <c r="FON72" s="114"/>
      <c r="FOO72" s="114"/>
      <c r="FOP72" s="114"/>
      <c r="FOQ72" s="114"/>
      <c r="FOR72" s="114"/>
      <c r="FOS72" s="114"/>
      <c r="FOT72" s="114"/>
      <c r="FOU72" s="114"/>
      <c r="FOV72" s="114"/>
      <c r="FOW72" s="114"/>
      <c r="FOX72" s="114"/>
      <c r="FOY72" s="114"/>
      <c r="FOZ72" s="114"/>
      <c r="FPA72" s="114"/>
      <c r="FPB72" s="114"/>
      <c r="FPC72" s="114"/>
      <c r="FPD72" s="114"/>
      <c r="FPE72" s="114"/>
      <c r="FPF72" s="114"/>
      <c r="FPG72" s="114"/>
      <c r="FPH72" s="114"/>
      <c r="FPI72" s="114"/>
      <c r="FPJ72" s="114"/>
      <c r="FPK72" s="114"/>
      <c r="FPL72" s="114"/>
      <c r="FPM72" s="114"/>
      <c r="FPN72" s="114"/>
      <c r="FPO72" s="114"/>
      <c r="FPP72" s="114"/>
      <c r="FPQ72" s="114"/>
      <c r="FPR72" s="114"/>
      <c r="FPS72" s="114"/>
      <c r="FPT72" s="114"/>
      <c r="FPU72" s="114"/>
      <c r="FPV72" s="114"/>
      <c r="FPW72" s="114"/>
      <c r="FPX72" s="114"/>
      <c r="FPY72" s="114"/>
      <c r="FPZ72" s="114"/>
      <c r="FQA72" s="114"/>
      <c r="FQB72" s="114"/>
      <c r="FQC72" s="114"/>
      <c r="FQD72" s="114"/>
      <c r="FQE72" s="114"/>
      <c r="FQF72" s="114"/>
      <c r="FQG72" s="114"/>
      <c r="FQH72" s="114"/>
      <c r="FQI72" s="114"/>
      <c r="FQJ72" s="114"/>
      <c r="FQK72" s="114"/>
      <c r="FQL72" s="114"/>
      <c r="FQM72" s="114"/>
      <c r="FQN72" s="114"/>
      <c r="FQO72" s="114"/>
      <c r="FQP72" s="114"/>
      <c r="FQQ72" s="114"/>
      <c r="FQR72" s="114"/>
      <c r="FQS72" s="114"/>
      <c r="FQT72" s="114"/>
      <c r="FQU72" s="114"/>
      <c r="FQV72" s="114"/>
      <c r="FQW72" s="114"/>
      <c r="FQX72" s="114"/>
      <c r="FQY72" s="114"/>
      <c r="FQZ72" s="114"/>
      <c r="FRA72" s="114"/>
      <c r="FRB72" s="114"/>
      <c r="FRC72" s="114"/>
      <c r="FRD72" s="114"/>
      <c r="FRE72" s="114"/>
      <c r="FRF72" s="114"/>
      <c r="FRG72" s="114"/>
      <c r="FRH72" s="114"/>
      <c r="FRI72" s="114"/>
      <c r="FRJ72" s="114"/>
      <c r="FRK72" s="114"/>
      <c r="FRL72" s="114"/>
      <c r="FRM72" s="114"/>
      <c r="FRN72" s="114"/>
      <c r="FRO72" s="114"/>
      <c r="FRP72" s="114"/>
      <c r="FRQ72" s="114"/>
      <c r="FRR72" s="114"/>
      <c r="FRS72" s="114"/>
      <c r="FRT72" s="114"/>
      <c r="FRU72" s="114"/>
      <c r="FRV72" s="114"/>
      <c r="FRW72" s="114"/>
      <c r="FRX72" s="114"/>
      <c r="FRY72" s="114"/>
      <c r="FRZ72" s="114"/>
      <c r="FSA72" s="114"/>
      <c r="FSB72" s="114"/>
      <c r="FSC72" s="114"/>
      <c r="FSD72" s="114"/>
      <c r="FSE72" s="114"/>
      <c r="FSF72" s="114"/>
      <c r="FSG72" s="114"/>
      <c r="FSH72" s="114"/>
      <c r="FSI72" s="114"/>
      <c r="FSJ72" s="114"/>
      <c r="FSK72" s="114"/>
      <c r="FSL72" s="114"/>
      <c r="FSM72" s="114"/>
      <c r="FSN72" s="114"/>
      <c r="FSO72" s="114"/>
      <c r="FSP72" s="114"/>
      <c r="FSQ72" s="114"/>
      <c r="FSR72" s="114"/>
      <c r="FSS72" s="114"/>
      <c r="FST72" s="114"/>
      <c r="FSU72" s="114"/>
      <c r="FSV72" s="114"/>
      <c r="FSW72" s="114"/>
      <c r="FSX72" s="114"/>
      <c r="FSY72" s="114"/>
      <c r="FSZ72" s="114"/>
      <c r="FTA72" s="114"/>
      <c r="FTB72" s="114"/>
      <c r="FTC72" s="114"/>
      <c r="FTD72" s="114"/>
      <c r="FTE72" s="114"/>
      <c r="FTF72" s="114"/>
      <c r="FTG72" s="114"/>
      <c r="FTH72" s="114"/>
      <c r="FTI72" s="114"/>
      <c r="FTJ72" s="114"/>
      <c r="FTK72" s="114"/>
      <c r="FTL72" s="114"/>
      <c r="FTM72" s="114"/>
      <c r="FTN72" s="114"/>
      <c r="FTO72" s="114"/>
      <c r="FTP72" s="114"/>
      <c r="FTQ72" s="114"/>
      <c r="FTR72" s="114"/>
      <c r="FTS72" s="114"/>
      <c r="FTT72" s="114"/>
      <c r="FTU72" s="114"/>
      <c r="FTV72" s="114"/>
      <c r="FTW72" s="114"/>
      <c r="FTX72" s="114"/>
      <c r="FTY72" s="114"/>
      <c r="FTZ72" s="114"/>
      <c r="FUA72" s="114"/>
      <c r="FUB72" s="114"/>
      <c r="FUC72" s="114"/>
      <c r="FUD72" s="114"/>
      <c r="FUE72" s="114"/>
      <c r="FUF72" s="114"/>
      <c r="FUG72" s="114"/>
      <c r="FUH72" s="114"/>
      <c r="FUI72" s="114"/>
      <c r="FUJ72" s="114"/>
      <c r="FUK72" s="114"/>
      <c r="FUL72" s="114"/>
      <c r="FUM72" s="114"/>
      <c r="FUN72" s="114"/>
      <c r="FUO72" s="114"/>
      <c r="FUP72" s="114"/>
      <c r="FUQ72" s="114"/>
      <c r="FUR72" s="114"/>
      <c r="FUS72" s="114"/>
      <c r="FUT72" s="114"/>
      <c r="FUU72" s="114"/>
      <c r="FUV72" s="114"/>
      <c r="FUW72" s="114"/>
      <c r="FUX72" s="114"/>
      <c r="FUY72" s="114"/>
      <c r="FUZ72" s="114"/>
      <c r="FVA72" s="114"/>
      <c r="FVB72" s="114"/>
      <c r="FVC72" s="114"/>
      <c r="FVD72" s="114"/>
      <c r="FVE72" s="114"/>
      <c r="FVF72" s="114"/>
      <c r="FVG72" s="114"/>
      <c r="FVH72" s="114"/>
      <c r="FVI72" s="114"/>
      <c r="FVJ72" s="114"/>
      <c r="FVK72" s="114"/>
      <c r="FVL72" s="114"/>
      <c r="FVM72" s="114"/>
      <c r="FVN72" s="114"/>
      <c r="FVO72" s="114"/>
      <c r="FVP72" s="114"/>
      <c r="FVQ72" s="114"/>
      <c r="FVR72" s="114"/>
      <c r="FVS72" s="114"/>
      <c r="FVT72" s="114"/>
      <c r="FVU72" s="114"/>
      <c r="FVV72" s="114"/>
      <c r="FVW72" s="114"/>
      <c r="FVX72" s="114"/>
      <c r="FVY72" s="114"/>
      <c r="FVZ72" s="114"/>
      <c r="FWA72" s="114"/>
      <c r="FWB72" s="114"/>
      <c r="FWC72" s="114"/>
      <c r="FWD72" s="114"/>
      <c r="FWE72" s="114"/>
      <c r="FWF72" s="114"/>
      <c r="FWG72" s="114"/>
      <c r="FWH72" s="114"/>
      <c r="FWI72" s="114"/>
      <c r="FWJ72" s="114"/>
      <c r="FWK72" s="114"/>
      <c r="FWL72" s="114"/>
      <c r="FWM72" s="114"/>
      <c r="FWN72" s="114"/>
      <c r="FWO72" s="114"/>
      <c r="FWP72" s="114"/>
      <c r="FWQ72" s="114"/>
      <c r="FWR72" s="114"/>
      <c r="FWS72" s="114"/>
      <c r="FWT72" s="114"/>
      <c r="FWU72" s="114"/>
      <c r="FWV72" s="114"/>
      <c r="FWW72" s="114"/>
      <c r="FWX72" s="114"/>
      <c r="FWY72" s="114"/>
      <c r="FWZ72" s="114"/>
      <c r="FXA72" s="114"/>
      <c r="FXB72" s="114"/>
      <c r="FXC72" s="114"/>
      <c r="FXD72" s="114"/>
      <c r="FXE72" s="114"/>
      <c r="FXF72" s="114"/>
      <c r="FXG72" s="114"/>
      <c r="FXH72" s="114"/>
      <c r="FXI72" s="114"/>
      <c r="FXJ72" s="114"/>
      <c r="FXK72" s="114"/>
      <c r="FXL72" s="114"/>
      <c r="FXM72" s="114"/>
      <c r="FXN72" s="114"/>
      <c r="FXO72" s="114"/>
      <c r="FXP72" s="114"/>
      <c r="FXQ72" s="114"/>
      <c r="FXR72" s="114"/>
      <c r="FXS72" s="114"/>
      <c r="FXT72" s="114"/>
      <c r="FXU72" s="114"/>
      <c r="FXV72" s="114"/>
      <c r="FXW72" s="114"/>
      <c r="FXX72" s="114"/>
      <c r="FXY72" s="114"/>
      <c r="FXZ72" s="114"/>
      <c r="FYA72" s="114"/>
      <c r="FYB72" s="114"/>
      <c r="FYC72" s="114"/>
      <c r="FYD72" s="114"/>
      <c r="FYE72" s="114"/>
      <c r="FYF72" s="114"/>
      <c r="FYG72" s="114"/>
      <c r="FYH72" s="114"/>
      <c r="FYI72" s="114"/>
      <c r="FYJ72" s="114"/>
      <c r="FYK72" s="114"/>
      <c r="FYL72" s="114"/>
      <c r="FYM72" s="114"/>
      <c r="FYN72" s="114"/>
      <c r="FYO72" s="114"/>
      <c r="FYP72" s="114"/>
      <c r="FYQ72" s="114"/>
      <c r="FYR72" s="114"/>
      <c r="FYS72" s="114"/>
      <c r="FYT72" s="114"/>
      <c r="FYU72" s="114"/>
      <c r="FYV72" s="114"/>
      <c r="FYW72" s="114"/>
      <c r="FYX72" s="114"/>
      <c r="FYY72" s="114"/>
      <c r="FYZ72" s="114"/>
      <c r="FZA72" s="114"/>
      <c r="FZB72" s="114"/>
      <c r="FZC72" s="114"/>
      <c r="FZD72" s="114"/>
      <c r="FZE72" s="114"/>
      <c r="FZF72" s="114"/>
      <c r="FZG72" s="114"/>
      <c r="FZH72" s="114"/>
      <c r="FZI72" s="114"/>
      <c r="FZJ72" s="114"/>
      <c r="FZK72" s="114"/>
      <c r="FZL72" s="114"/>
      <c r="FZM72" s="114"/>
      <c r="FZN72" s="114"/>
      <c r="FZO72" s="114"/>
      <c r="FZP72" s="114"/>
      <c r="FZQ72" s="114"/>
      <c r="FZR72" s="114"/>
      <c r="FZS72" s="114"/>
      <c r="FZT72" s="114"/>
      <c r="FZU72" s="114"/>
      <c r="FZV72" s="114"/>
      <c r="FZW72" s="114"/>
      <c r="FZX72" s="114"/>
      <c r="FZY72" s="114"/>
      <c r="FZZ72" s="114"/>
      <c r="GAA72" s="114"/>
      <c r="GAB72" s="114"/>
      <c r="GAC72" s="114"/>
      <c r="GAD72" s="114"/>
      <c r="GAE72" s="114"/>
      <c r="GAF72" s="114"/>
      <c r="GAG72" s="114"/>
      <c r="GAH72" s="114"/>
      <c r="GAI72" s="114"/>
      <c r="GAJ72" s="114"/>
      <c r="GAK72" s="114"/>
      <c r="GAL72" s="114"/>
      <c r="GAM72" s="114"/>
      <c r="GAN72" s="114"/>
      <c r="GAO72" s="114"/>
      <c r="GAP72" s="114"/>
      <c r="GAQ72" s="114"/>
      <c r="GAR72" s="114"/>
      <c r="GAS72" s="114"/>
      <c r="GAT72" s="114"/>
      <c r="GAU72" s="114"/>
      <c r="GAV72" s="114"/>
      <c r="GAW72" s="114"/>
      <c r="GAX72" s="114"/>
      <c r="GAY72" s="114"/>
      <c r="GAZ72" s="114"/>
      <c r="GBA72" s="114"/>
      <c r="GBB72" s="114"/>
      <c r="GBC72" s="114"/>
      <c r="GBD72" s="114"/>
      <c r="GBE72" s="114"/>
      <c r="GBF72" s="114"/>
      <c r="GBG72" s="114"/>
      <c r="GBH72" s="114"/>
      <c r="GBI72" s="114"/>
      <c r="GBJ72" s="114"/>
      <c r="GBK72" s="114"/>
      <c r="GBL72" s="114"/>
      <c r="GBM72" s="114"/>
      <c r="GBN72" s="114"/>
      <c r="GBO72" s="114"/>
      <c r="GBP72" s="114"/>
      <c r="GBQ72" s="114"/>
      <c r="GBR72" s="114"/>
      <c r="GBS72" s="114"/>
      <c r="GBT72" s="114"/>
      <c r="GBU72" s="114"/>
      <c r="GBV72" s="114"/>
      <c r="GBW72" s="114"/>
      <c r="GBX72" s="114"/>
      <c r="GBY72" s="114"/>
      <c r="GBZ72" s="114"/>
      <c r="GCA72" s="114"/>
      <c r="GCB72" s="114"/>
      <c r="GCC72" s="114"/>
      <c r="GCD72" s="114"/>
      <c r="GCE72" s="114"/>
      <c r="GCF72" s="114"/>
      <c r="GCG72" s="114"/>
      <c r="GCH72" s="114"/>
      <c r="GCI72" s="114"/>
      <c r="GCJ72" s="114"/>
      <c r="GCK72" s="114"/>
      <c r="GCL72" s="114"/>
      <c r="GCM72" s="114"/>
      <c r="GCN72" s="114"/>
      <c r="GCO72" s="114"/>
      <c r="GCP72" s="114"/>
      <c r="GCQ72" s="114"/>
      <c r="GCR72" s="114"/>
      <c r="GCS72" s="114"/>
      <c r="GCT72" s="114"/>
      <c r="GCU72" s="114"/>
      <c r="GCV72" s="114"/>
      <c r="GCW72" s="114"/>
      <c r="GCX72" s="114"/>
      <c r="GCY72" s="114"/>
      <c r="GCZ72" s="114"/>
      <c r="GDA72" s="114"/>
      <c r="GDB72" s="114"/>
      <c r="GDC72" s="114"/>
      <c r="GDD72" s="114"/>
      <c r="GDE72" s="114"/>
      <c r="GDF72" s="114"/>
      <c r="GDG72" s="114"/>
      <c r="GDH72" s="114"/>
      <c r="GDI72" s="114"/>
      <c r="GDJ72" s="114"/>
      <c r="GDK72" s="114"/>
      <c r="GDL72" s="114"/>
      <c r="GDM72" s="114"/>
      <c r="GDN72" s="114"/>
      <c r="GDO72" s="114"/>
      <c r="GDP72" s="114"/>
      <c r="GDQ72" s="114"/>
      <c r="GDR72" s="114"/>
      <c r="GDS72" s="114"/>
      <c r="GDT72" s="114"/>
      <c r="GDU72" s="114"/>
      <c r="GDV72" s="114"/>
      <c r="GDW72" s="114"/>
      <c r="GDX72" s="114"/>
      <c r="GDY72" s="114"/>
      <c r="GDZ72" s="114"/>
      <c r="GEA72" s="114"/>
      <c r="GEB72" s="114"/>
      <c r="GEC72" s="114"/>
      <c r="GED72" s="114"/>
      <c r="GEE72" s="114"/>
      <c r="GEF72" s="114"/>
      <c r="GEG72" s="114"/>
      <c r="GEH72" s="114"/>
      <c r="GEI72" s="114"/>
      <c r="GEJ72" s="114"/>
      <c r="GEK72" s="114"/>
      <c r="GEL72" s="114"/>
      <c r="GEM72" s="114"/>
      <c r="GEN72" s="114"/>
      <c r="GEO72" s="114"/>
      <c r="GEP72" s="114"/>
      <c r="GEQ72" s="114"/>
      <c r="GER72" s="114"/>
      <c r="GES72" s="114"/>
      <c r="GET72" s="114"/>
      <c r="GEU72" s="114"/>
      <c r="GEV72" s="114"/>
      <c r="GEW72" s="114"/>
      <c r="GEX72" s="114"/>
      <c r="GEY72" s="114"/>
      <c r="GEZ72" s="114"/>
      <c r="GFA72" s="114"/>
      <c r="GFB72" s="114"/>
      <c r="GFC72" s="114"/>
      <c r="GFD72" s="114"/>
      <c r="GFE72" s="114"/>
      <c r="GFF72" s="114"/>
      <c r="GFG72" s="114"/>
      <c r="GFH72" s="114"/>
      <c r="GFI72" s="114"/>
      <c r="GFJ72" s="114"/>
      <c r="GFK72" s="114"/>
      <c r="GFL72" s="114"/>
      <c r="GFM72" s="114"/>
      <c r="GFN72" s="114"/>
      <c r="GFO72" s="114"/>
      <c r="GFP72" s="114"/>
      <c r="GFQ72" s="114"/>
      <c r="GFR72" s="114"/>
      <c r="GFS72" s="114"/>
      <c r="GFT72" s="114"/>
      <c r="GFU72" s="114"/>
      <c r="GFV72" s="114"/>
      <c r="GFW72" s="114"/>
      <c r="GFX72" s="114"/>
      <c r="GFY72" s="114"/>
      <c r="GFZ72" s="114"/>
      <c r="GGA72" s="114"/>
      <c r="GGB72" s="114"/>
      <c r="GGC72" s="114"/>
      <c r="GGD72" s="114"/>
      <c r="GGE72" s="114"/>
      <c r="GGF72" s="114"/>
      <c r="GGG72" s="114"/>
      <c r="GGH72" s="114"/>
      <c r="GGI72" s="114"/>
      <c r="GGJ72" s="114"/>
      <c r="GGK72" s="114"/>
      <c r="GGL72" s="114"/>
      <c r="GGM72" s="114"/>
      <c r="GGN72" s="114"/>
      <c r="GGO72" s="114"/>
      <c r="GGP72" s="114"/>
      <c r="GGQ72" s="114"/>
      <c r="GGR72" s="114"/>
      <c r="GGS72" s="114"/>
      <c r="GGT72" s="114"/>
      <c r="GGU72" s="114"/>
      <c r="GGV72" s="114"/>
      <c r="GGW72" s="114"/>
      <c r="GGX72" s="114"/>
      <c r="GGY72" s="114"/>
      <c r="GGZ72" s="114"/>
      <c r="GHA72" s="114"/>
      <c r="GHB72" s="114"/>
      <c r="GHC72" s="114"/>
      <c r="GHD72" s="114"/>
      <c r="GHE72" s="114"/>
      <c r="GHF72" s="114"/>
      <c r="GHG72" s="114"/>
      <c r="GHH72" s="114"/>
      <c r="GHI72" s="114"/>
      <c r="GHJ72" s="114"/>
      <c r="GHK72" s="114"/>
      <c r="GHL72" s="114"/>
      <c r="GHM72" s="114"/>
      <c r="GHN72" s="114"/>
      <c r="GHO72" s="114"/>
      <c r="GHP72" s="114"/>
      <c r="GHQ72" s="114"/>
      <c r="GHR72" s="114"/>
      <c r="GHS72" s="114"/>
      <c r="GHT72" s="114"/>
      <c r="GHU72" s="114"/>
      <c r="GHV72" s="114"/>
      <c r="GHW72" s="114"/>
      <c r="GHX72" s="114"/>
      <c r="GHY72" s="114"/>
      <c r="GHZ72" s="114"/>
      <c r="GIA72" s="114"/>
      <c r="GIB72" s="114"/>
      <c r="GIC72" s="114"/>
      <c r="GID72" s="114"/>
      <c r="GIE72" s="114"/>
      <c r="GIF72" s="114"/>
      <c r="GIG72" s="114"/>
      <c r="GIH72" s="114"/>
      <c r="GII72" s="114"/>
      <c r="GIJ72" s="114"/>
      <c r="GIK72" s="114"/>
      <c r="GIL72" s="114"/>
      <c r="GIM72" s="114"/>
      <c r="GIN72" s="114"/>
      <c r="GIO72" s="114"/>
      <c r="GIP72" s="114"/>
      <c r="GIQ72" s="114"/>
      <c r="GIR72" s="114"/>
      <c r="GIS72" s="114"/>
      <c r="GIT72" s="114"/>
      <c r="GIU72" s="114"/>
      <c r="GIV72" s="114"/>
      <c r="GIW72" s="114"/>
      <c r="GIX72" s="114"/>
      <c r="GIY72" s="114"/>
      <c r="GIZ72" s="114"/>
      <c r="GJA72" s="114"/>
      <c r="GJB72" s="114"/>
      <c r="GJC72" s="114"/>
      <c r="GJD72" s="114"/>
      <c r="GJE72" s="114"/>
      <c r="GJF72" s="114"/>
      <c r="GJG72" s="114"/>
      <c r="GJH72" s="114"/>
      <c r="GJI72" s="114"/>
      <c r="GJJ72" s="114"/>
      <c r="GJK72" s="114"/>
      <c r="GJL72" s="114"/>
      <c r="GJM72" s="114"/>
      <c r="GJN72" s="114"/>
      <c r="GJO72" s="114"/>
      <c r="GJP72" s="114"/>
      <c r="GJQ72" s="114"/>
      <c r="GJR72" s="114"/>
      <c r="GJS72" s="114"/>
      <c r="GJT72" s="114"/>
      <c r="GJU72" s="114"/>
      <c r="GJV72" s="114"/>
      <c r="GJW72" s="114"/>
      <c r="GJX72" s="114"/>
      <c r="GJY72" s="114"/>
      <c r="GJZ72" s="114"/>
      <c r="GKA72" s="114"/>
      <c r="GKB72" s="114"/>
      <c r="GKC72" s="114"/>
      <c r="GKD72" s="114"/>
      <c r="GKE72" s="114"/>
      <c r="GKF72" s="114"/>
      <c r="GKG72" s="114"/>
      <c r="GKH72" s="114"/>
      <c r="GKI72" s="114"/>
      <c r="GKJ72" s="114"/>
      <c r="GKK72" s="114"/>
      <c r="GKL72" s="114"/>
      <c r="GKM72" s="114"/>
      <c r="GKN72" s="114"/>
      <c r="GKO72" s="114"/>
      <c r="GKP72" s="114"/>
      <c r="GKQ72" s="114"/>
      <c r="GKR72" s="114"/>
      <c r="GKS72" s="114"/>
      <c r="GKT72" s="114"/>
      <c r="GKU72" s="114"/>
      <c r="GKV72" s="114"/>
      <c r="GKW72" s="114"/>
      <c r="GKX72" s="114"/>
      <c r="GKY72" s="114"/>
      <c r="GKZ72" s="114"/>
      <c r="GLA72" s="114"/>
      <c r="GLB72" s="114"/>
      <c r="GLC72" s="114"/>
      <c r="GLD72" s="114"/>
      <c r="GLE72" s="114"/>
      <c r="GLF72" s="114"/>
      <c r="GLG72" s="114"/>
      <c r="GLH72" s="114"/>
      <c r="GLI72" s="114"/>
      <c r="GLJ72" s="114"/>
      <c r="GLK72" s="114"/>
      <c r="GLL72" s="114"/>
      <c r="GLM72" s="114"/>
      <c r="GLN72" s="114"/>
      <c r="GLO72" s="114"/>
      <c r="GLP72" s="114"/>
      <c r="GLQ72" s="114"/>
      <c r="GLR72" s="114"/>
      <c r="GLS72" s="114"/>
      <c r="GLT72" s="114"/>
      <c r="GLU72" s="114"/>
      <c r="GLV72" s="114"/>
      <c r="GLW72" s="114"/>
      <c r="GLX72" s="114"/>
      <c r="GLY72" s="114"/>
      <c r="GLZ72" s="114"/>
      <c r="GMA72" s="114"/>
      <c r="GMB72" s="114"/>
      <c r="GMC72" s="114"/>
      <c r="GMD72" s="114"/>
      <c r="GME72" s="114"/>
      <c r="GMF72" s="114"/>
      <c r="GMG72" s="114"/>
      <c r="GMH72" s="114"/>
      <c r="GMI72" s="114"/>
      <c r="GMJ72" s="114"/>
      <c r="GMK72" s="114"/>
      <c r="GML72" s="114"/>
      <c r="GMM72" s="114"/>
      <c r="GMN72" s="114"/>
      <c r="GMO72" s="114"/>
      <c r="GMP72" s="114"/>
      <c r="GMQ72" s="114"/>
      <c r="GMR72" s="114"/>
      <c r="GMS72" s="114"/>
      <c r="GMT72" s="114"/>
      <c r="GMU72" s="114"/>
      <c r="GMV72" s="114"/>
      <c r="GMW72" s="114"/>
      <c r="GMX72" s="114"/>
      <c r="GMY72" s="114"/>
      <c r="GMZ72" s="114"/>
      <c r="GNA72" s="114"/>
      <c r="GNB72" s="114"/>
      <c r="GNC72" s="114"/>
      <c r="GND72" s="114"/>
      <c r="GNE72" s="114"/>
      <c r="GNF72" s="114"/>
      <c r="GNG72" s="114"/>
      <c r="GNH72" s="114"/>
      <c r="GNI72" s="114"/>
      <c r="GNJ72" s="114"/>
      <c r="GNK72" s="114"/>
      <c r="GNL72" s="114"/>
      <c r="GNM72" s="114"/>
      <c r="GNN72" s="114"/>
      <c r="GNO72" s="114"/>
      <c r="GNP72" s="114"/>
      <c r="GNQ72" s="114"/>
      <c r="GNR72" s="114"/>
      <c r="GNS72" s="114"/>
      <c r="GNT72" s="114"/>
      <c r="GNU72" s="114"/>
      <c r="GNV72" s="114"/>
      <c r="GNW72" s="114"/>
      <c r="GNX72" s="114"/>
      <c r="GNY72" s="114"/>
      <c r="GNZ72" s="114"/>
      <c r="GOA72" s="114"/>
      <c r="GOB72" s="114"/>
      <c r="GOC72" s="114"/>
      <c r="GOD72" s="114"/>
      <c r="GOE72" s="114"/>
      <c r="GOF72" s="114"/>
      <c r="GOG72" s="114"/>
      <c r="GOH72" s="114"/>
      <c r="GOI72" s="114"/>
      <c r="GOJ72" s="114"/>
      <c r="GOK72" s="114"/>
      <c r="GOL72" s="114"/>
      <c r="GOM72" s="114"/>
      <c r="GON72" s="114"/>
      <c r="GOO72" s="114"/>
      <c r="GOP72" s="114"/>
      <c r="GOQ72" s="114"/>
      <c r="GOR72" s="114"/>
      <c r="GOS72" s="114"/>
      <c r="GOT72" s="114"/>
      <c r="GOU72" s="114"/>
      <c r="GOV72" s="114"/>
      <c r="GOW72" s="114"/>
      <c r="GOX72" s="114"/>
      <c r="GOY72" s="114"/>
      <c r="GOZ72" s="114"/>
      <c r="GPA72" s="114"/>
      <c r="GPB72" s="114"/>
      <c r="GPC72" s="114"/>
      <c r="GPD72" s="114"/>
      <c r="GPE72" s="114"/>
      <c r="GPF72" s="114"/>
      <c r="GPG72" s="114"/>
      <c r="GPH72" s="114"/>
      <c r="GPI72" s="114"/>
      <c r="GPJ72" s="114"/>
      <c r="GPK72" s="114"/>
      <c r="GPL72" s="114"/>
      <c r="GPM72" s="114"/>
      <c r="GPN72" s="114"/>
      <c r="GPO72" s="114"/>
      <c r="GPP72" s="114"/>
      <c r="GPQ72" s="114"/>
      <c r="GPR72" s="114"/>
      <c r="GPS72" s="114"/>
      <c r="GPT72" s="114"/>
      <c r="GPU72" s="114"/>
      <c r="GPV72" s="114"/>
      <c r="GPW72" s="114"/>
      <c r="GPX72" s="114"/>
      <c r="GPY72" s="114"/>
      <c r="GPZ72" s="114"/>
      <c r="GQA72" s="114"/>
      <c r="GQB72" s="114"/>
      <c r="GQC72" s="114"/>
      <c r="GQD72" s="114"/>
      <c r="GQE72" s="114"/>
      <c r="GQF72" s="114"/>
      <c r="GQG72" s="114"/>
      <c r="GQH72" s="114"/>
      <c r="GQI72" s="114"/>
      <c r="GQJ72" s="114"/>
      <c r="GQK72" s="114"/>
      <c r="GQL72" s="114"/>
      <c r="GQM72" s="114"/>
      <c r="GQN72" s="114"/>
      <c r="GQO72" s="114"/>
      <c r="GQP72" s="114"/>
      <c r="GQQ72" s="114"/>
      <c r="GQR72" s="114"/>
      <c r="GQS72" s="114"/>
      <c r="GQT72" s="114"/>
      <c r="GQU72" s="114"/>
      <c r="GQV72" s="114"/>
      <c r="GQW72" s="114"/>
      <c r="GQX72" s="114"/>
      <c r="GQY72" s="114"/>
      <c r="GQZ72" s="114"/>
      <c r="GRA72" s="114"/>
      <c r="GRB72" s="114"/>
      <c r="GRC72" s="114"/>
      <c r="GRD72" s="114"/>
      <c r="GRE72" s="114"/>
      <c r="GRF72" s="114"/>
      <c r="GRG72" s="114"/>
      <c r="GRH72" s="114"/>
      <c r="GRI72" s="114"/>
      <c r="GRJ72" s="114"/>
      <c r="GRK72" s="114"/>
      <c r="GRL72" s="114"/>
      <c r="GRM72" s="114"/>
      <c r="GRN72" s="114"/>
      <c r="GRO72" s="114"/>
      <c r="GRP72" s="114"/>
      <c r="GRQ72" s="114"/>
      <c r="GRR72" s="114"/>
      <c r="GRS72" s="114"/>
      <c r="GRT72" s="114"/>
      <c r="GRU72" s="114"/>
      <c r="GRV72" s="114"/>
      <c r="GRW72" s="114"/>
      <c r="GRX72" s="114"/>
      <c r="GRY72" s="114"/>
      <c r="GRZ72" s="114"/>
      <c r="GSA72" s="114"/>
      <c r="GSB72" s="114"/>
      <c r="GSC72" s="114"/>
      <c r="GSD72" s="114"/>
      <c r="GSE72" s="114"/>
      <c r="GSF72" s="114"/>
      <c r="GSG72" s="114"/>
      <c r="GSH72" s="114"/>
      <c r="GSI72" s="114"/>
      <c r="GSJ72" s="114"/>
      <c r="GSK72" s="114"/>
      <c r="GSL72" s="114"/>
      <c r="GSM72" s="114"/>
      <c r="GSN72" s="114"/>
      <c r="GSO72" s="114"/>
      <c r="GSP72" s="114"/>
      <c r="GSQ72" s="114"/>
      <c r="GSR72" s="114"/>
      <c r="GSS72" s="114"/>
      <c r="GST72" s="114"/>
      <c r="GSU72" s="114"/>
      <c r="GSV72" s="114"/>
      <c r="GSW72" s="114"/>
      <c r="GSX72" s="114"/>
      <c r="GSY72" s="114"/>
      <c r="GSZ72" s="114"/>
      <c r="GTA72" s="114"/>
      <c r="GTB72" s="114"/>
      <c r="GTC72" s="114"/>
      <c r="GTD72" s="114"/>
      <c r="GTE72" s="114"/>
      <c r="GTF72" s="114"/>
      <c r="GTG72" s="114"/>
      <c r="GTH72" s="114"/>
      <c r="GTI72" s="114"/>
      <c r="GTJ72" s="114"/>
      <c r="GTK72" s="114"/>
      <c r="GTL72" s="114"/>
      <c r="GTM72" s="114"/>
      <c r="GTN72" s="114"/>
      <c r="GTO72" s="114"/>
      <c r="GTP72" s="114"/>
      <c r="GTQ72" s="114"/>
      <c r="GTR72" s="114"/>
      <c r="GTS72" s="114"/>
      <c r="GTT72" s="114"/>
      <c r="GTU72" s="114"/>
      <c r="GTV72" s="114"/>
      <c r="GTW72" s="114"/>
      <c r="GTX72" s="114"/>
      <c r="GTY72" s="114"/>
      <c r="GTZ72" s="114"/>
      <c r="GUA72" s="114"/>
      <c r="GUB72" s="114"/>
      <c r="GUC72" s="114"/>
      <c r="GUD72" s="114"/>
      <c r="GUE72" s="114"/>
      <c r="GUF72" s="114"/>
      <c r="GUG72" s="114"/>
      <c r="GUH72" s="114"/>
      <c r="GUI72" s="114"/>
      <c r="GUJ72" s="114"/>
      <c r="GUK72" s="114"/>
      <c r="GUL72" s="114"/>
      <c r="GUM72" s="114"/>
      <c r="GUN72" s="114"/>
      <c r="GUO72" s="114"/>
      <c r="GUP72" s="114"/>
      <c r="GUQ72" s="114"/>
      <c r="GUR72" s="114"/>
      <c r="GUS72" s="114"/>
      <c r="GUT72" s="114"/>
      <c r="GUU72" s="114"/>
      <c r="GUV72" s="114"/>
      <c r="GUW72" s="114"/>
      <c r="GUX72" s="114"/>
      <c r="GUY72" s="114"/>
      <c r="GUZ72" s="114"/>
      <c r="GVA72" s="114"/>
      <c r="GVB72" s="114"/>
      <c r="GVC72" s="114"/>
      <c r="GVD72" s="114"/>
      <c r="GVE72" s="114"/>
      <c r="GVF72" s="114"/>
      <c r="GVG72" s="114"/>
      <c r="GVH72" s="114"/>
      <c r="GVI72" s="114"/>
      <c r="GVJ72" s="114"/>
      <c r="GVK72" s="114"/>
      <c r="GVL72" s="114"/>
      <c r="GVM72" s="114"/>
      <c r="GVN72" s="114"/>
      <c r="GVO72" s="114"/>
      <c r="GVP72" s="114"/>
      <c r="GVQ72" s="114"/>
      <c r="GVR72" s="114"/>
      <c r="GVS72" s="114"/>
      <c r="GVT72" s="114"/>
      <c r="GVU72" s="114"/>
      <c r="GVV72" s="114"/>
      <c r="GVW72" s="114"/>
      <c r="GVX72" s="114"/>
      <c r="GVY72" s="114"/>
      <c r="GVZ72" s="114"/>
      <c r="GWA72" s="114"/>
      <c r="GWB72" s="114"/>
      <c r="GWC72" s="114"/>
      <c r="GWD72" s="114"/>
      <c r="GWE72" s="114"/>
      <c r="GWF72" s="114"/>
      <c r="GWG72" s="114"/>
      <c r="GWH72" s="114"/>
      <c r="GWI72" s="114"/>
      <c r="GWJ72" s="114"/>
      <c r="GWK72" s="114"/>
      <c r="GWL72" s="114"/>
      <c r="GWM72" s="114"/>
      <c r="GWN72" s="114"/>
      <c r="GWO72" s="114"/>
      <c r="GWP72" s="114"/>
      <c r="GWQ72" s="114"/>
      <c r="GWR72" s="114"/>
      <c r="GWS72" s="114"/>
      <c r="GWT72" s="114"/>
      <c r="GWU72" s="114"/>
      <c r="GWV72" s="114"/>
      <c r="GWW72" s="114"/>
      <c r="GWX72" s="114"/>
      <c r="GWY72" s="114"/>
      <c r="GWZ72" s="114"/>
      <c r="GXA72" s="114"/>
      <c r="GXB72" s="114"/>
      <c r="GXC72" s="114"/>
      <c r="GXD72" s="114"/>
      <c r="GXE72" s="114"/>
      <c r="GXF72" s="114"/>
      <c r="GXG72" s="114"/>
      <c r="GXH72" s="114"/>
      <c r="GXI72" s="114"/>
      <c r="GXJ72" s="114"/>
      <c r="GXK72" s="114"/>
      <c r="GXL72" s="114"/>
      <c r="GXM72" s="114"/>
      <c r="GXN72" s="114"/>
      <c r="GXO72" s="114"/>
      <c r="GXP72" s="114"/>
      <c r="GXQ72" s="114"/>
      <c r="GXR72" s="114"/>
      <c r="GXS72" s="114"/>
      <c r="GXT72" s="114"/>
      <c r="GXU72" s="114"/>
      <c r="GXV72" s="114"/>
      <c r="GXW72" s="114"/>
      <c r="GXX72" s="114"/>
      <c r="GXY72" s="114"/>
      <c r="GXZ72" s="114"/>
      <c r="GYA72" s="114"/>
      <c r="GYB72" s="114"/>
      <c r="GYC72" s="114"/>
      <c r="GYD72" s="114"/>
      <c r="GYE72" s="114"/>
      <c r="GYF72" s="114"/>
      <c r="GYG72" s="114"/>
      <c r="GYH72" s="114"/>
      <c r="GYI72" s="114"/>
      <c r="GYJ72" s="114"/>
      <c r="GYK72" s="114"/>
      <c r="GYL72" s="114"/>
      <c r="GYM72" s="114"/>
      <c r="GYN72" s="114"/>
      <c r="GYO72" s="114"/>
      <c r="GYP72" s="114"/>
      <c r="GYQ72" s="114"/>
      <c r="GYR72" s="114"/>
      <c r="GYS72" s="114"/>
      <c r="GYT72" s="114"/>
      <c r="GYU72" s="114"/>
      <c r="GYV72" s="114"/>
      <c r="GYW72" s="114"/>
      <c r="GYX72" s="114"/>
      <c r="GYY72" s="114"/>
      <c r="GYZ72" s="114"/>
      <c r="GZA72" s="114"/>
      <c r="GZB72" s="114"/>
      <c r="GZC72" s="114"/>
      <c r="GZD72" s="114"/>
      <c r="GZE72" s="114"/>
      <c r="GZF72" s="114"/>
      <c r="GZG72" s="114"/>
      <c r="GZH72" s="114"/>
      <c r="GZI72" s="114"/>
      <c r="GZJ72" s="114"/>
      <c r="GZK72" s="114"/>
      <c r="GZL72" s="114"/>
      <c r="GZM72" s="114"/>
      <c r="GZN72" s="114"/>
      <c r="GZO72" s="114"/>
      <c r="GZP72" s="114"/>
      <c r="GZQ72" s="114"/>
      <c r="GZR72" s="114"/>
      <c r="GZS72" s="114"/>
      <c r="GZT72" s="114"/>
      <c r="GZU72" s="114"/>
      <c r="GZV72" s="114"/>
      <c r="GZW72" s="114"/>
      <c r="GZX72" s="114"/>
      <c r="GZY72" s="114"/>
      <c r="GZZ72" s="114"/>
      <c r="HAA72" s="114"/>
      <c r="HAB72" s="114"/>
      <c r="HAC72" s="114"/>
      <c r="HAD72" s="114"/>
      <c r="HAE72" s="114"/>
      <c r="HAF72" s="114"/>
      <c r="HAG72" s="114"/>
      <c r="HAH72" s="114"/>
      <c r="HAI72" s="114"/>
      <c r="HAJ72" s="114"/>
      <c r="HAK72" s="114"/>
      <c r="HAL72" s="114"/>
      <c r="HAM72" s="114"/>
      <c r="HAN72" s="114"/>
      <c r="HAO72" s="114"/>
      <c r="HAP72" s="114"/>
      <c r="HAQ72" s="114"/>
      <c r="HAR72" s="114"/>
      <c r="HAS72" s="114"/>
      <c r="HAT72" s="114"/>
      <c r="HAU72" s="114"/>
      <c r="HAV72" s="114"/>
      <c r="HAW72" s="114"/>
      <c r="HAX72" s="114"/>
      <c r="HAY72" s="114"/>
      <c r="HAZ72" s="114"/>
      <c r="HBA72" s="114"/>
      <c r="HBB72" s="114"/>
      <c r="HBC72" s="114"/>
      <c r="HBD72" s="114"/>
      <c r="HBE72" s="114"/>
      <c r="HBF72" s="114"/>
      <c r="HBG72" s="114"/>
      <c r="HBH72" s="114"/>
      <c r="HBI72" s="114"/>
      <c r="HBJ72" s="114"/>
      <c r="HBK72" s="114"/>
      <c r="HBL72" s="114"/>
      <c r="HBM72" s="114"/>
      <c r="HBN72" s="114"/>
      <c r="HBO72" s="114"/>
      <c r="HBP72" s="114"/>
      <c r="HBQ72" s="114"/>
      <c r="HBR72" s="114"/>
      <c r="HBS72" s="114"/>
      <c r="HBT72" s="114"/>
      <c r="HBU72" s="114"/>
      <c r="HBV72" s="114"/>
      <c r="HBW72" s="114"/>
      <c r="HBX72" s="114"/>
      <c r="HBY72" s="114"/>
      <c r="HBZ72" s="114"/>
      <c r="HCA72" s="114"/>
      <c r="HCB72" s="114"/>
      <c r="HCC72" s="114"/>
      <c r="HCD72" s="114"/>
      <c r="HCE72" s="114"/>
      <c r="HCF72" s="114"/>
      <c r="HCG72" s="114"/>
      <c r="HCH72" s="114"/>
      <c r="HCI72" s="114"/>
      <c r="HCJ72" s="114"/>
      <c r="HCK72" s="114"/>
      <c r="HCL72" s="114"/>
      <c r="HCM72" s="114"/>
      <c r="HCN72" s="114"/>
      <c r="HCO72" s="114"/>
      <c r="HCP72" s="114"/>
      <c r="HCQ72" s="114"/>
      <c r="HCR72" s="114"/>
      <c r="HCS72" s="114"/>
      <c r="HCT72" s="114"/>
      <c r="HCU72" s="114"/>
      <c r="HCV72" s="114"/>
      <c r="HCW72" s="114"/>
      <c r="HCX72" s="114"/>
      <c r="HCY72" s="114"/>
      <c r="HCZ72" s="114"/>
      <c r="HDA72" s="114"/>
      <c r="HDB72" s="114"/>
      <c r="HDC72" s="114"/>
      <c r="HDD72" s="114"/>
      <c r="HDE72" s="114"/>
      <c r="HDF72" s="114"/>
      <c r="HDG72" s="114"/>
      <c r="HDH72" s="114"/>
      <c r="HDI72" s="114"/>
      <c r="HDJ72" s="114"/>
      <c r="HDK72" s="114"/>
      <c r="HDL72" s="114"/>
      <c r="HDM72" s="114"/>
      <c r="HDN72" s="114"/>
      <c r="HDO72" s="114"/>
      <c r="HDP72" s="114"/>
      <c r="HDQ72" s="114"/>
      <c r="HDR72" s="114"/>
      <c r="HDS72" s="114"/>
      <c r="HDT72" s="114"/>
      <c r="HDU72" s="114"/>
      <c r="HDV72" s="114"/>
      <c r="HDW72" s="114"/>
      <c r="HDX72" s="114"/>
      <c r="HDY72" s="114"/>
      <c r="HDZ72" s="114"/>
      <c r="HEA72" s="114"/>
      <c r="HEB72" s="114"/>
      <c r="HEC72" s="114"/>
      <c r="HED72" s="114"/>
      <c r="HEE72" s="114"/>
      <c r="HEF72" s="114"/>
      <c r="HEG72" s="114"/>
      <c r="HEH72" s="114"/>
      <c r="HEI72" s="114"/>
      <c r="HEJ72" s="114"/>
      <c r="HEK72" s="114"/>
      <c r="HEL72" s="114"/>
      <c r="HEM72" s="114"/>
      <c r="HEN72" s="114"/>
      <c r="HEO72" s="114"/>
      <c r="HEP72" s="114"/>
      <c r="HEQ72" s="114"/>
      <c r="HER72" s="114"/>
      <c r="HES72" s="114"/>
      <c r="HET72" s="114"/>
      <c r="HEU72" s="114"/>
      <c r="HEV72" s="114"/>
      <c r="HEW72" s="114"/>
      <c r="HEX72" s="114"/>
      <c r="HEY72" s="114"/>
      <c r="HEZ72" s="114"/>
      <c r="HFA72" s="114"/>
      <c r="HFB72" s="114"/>
      <c r="HFC72" s="114"/>
      <c r="HFD72" s="114"/>
      <c r="HFE72" s="114"/>
      <c r="HFF72" s="114"/>
      <c r="HFG72" s="114"/>
      <c r="HFH72" s="114"/>
      <c r="HFI72" s="114"/>
      <c r="HFJ72" s="114"/>
      <c r="HFK72" s="114"/>
      <c r="HFL72" s="114"/>
      <c r="HFM72" s="114"/>
      <c r="HFN72" s="114"/>
      <c r="HFO72" s="114"/>
      <c r="HFP72" s="114"/>
      <c r="HFQ72" s="114"/>
      <c r="HFR72" s="114"/>
      <c r="HFS72" s="114"/>
      <c r="HFT72" s="114"/>
      <c r="HFU72" s="114"/>
      <c r="HFV72" s="114"/>
      <c r="HFW72" s="114"/>
      <c r="HFX72" s="114"/>
      <c r="HFY72" s="114"/>
      <c r="HFZ72" s="114"/>
      <c r="HGA72" s="114"/>
      <c r="HGB72" s="114"/>
      <c r="HGC72" s="114"/>
      <c r="HGD72" s="114"/>
      <c r="HGE72" s="114"/>
      <c r="HGF72" s="114"/>
      <c r="HGG72" s="114"/>
      <c r="HGH72" s="114"/>
      <c r="HGI72" s="114"/>
      <c r="HGJ72" s="114"/>
      <c r="HGK72" s="114"/>
      <c r="HGL72" s="114"/>
      <c r="HGM72" s="114"/>
      <c r="HGN72" s="114"/>
      <c r="HGO72" s="114"/>
      <c r="HGP72" s="114"/>
      <c r="HGQ72" s="114"/>
      <c r="HGR72" s="114"/>
      <c r="HGS72" s="114"/>
      <c r="HGT72" s="114"/>
      <c r="HGU72" s="114"/>
      <c r="HGV72" s="114"/>
      <c r="HGW72" s="114"/>
      <c r="HGX72" s="114"/>
      <c r="HGY72" s="114"/>
      <c r="HGZ72" s="114"/>
      <c r="HHA72" s="114"/>
      <c r="HHB72" s="114"/>
      <c r="HHC72" s="114"/>
      <c r="HHD72" s="114"/>
      <c r="HHE72" s="114"/>
      <c r="HHF72" s="114"/>
      <c r="HHG72" s="114"/>
      <c r="HHH72" s="114"/>
      <c r="HHI72" s="114"/>
      <c r="HHJ72" s="114"/>
      <c r="HHK72" s="114"/>
      <c r="HHL72" s="114"/>
      <c r="HHM72" s="114"/>
      <c r="HHN72" s="114"/>
      <c r="HHO72" s="114"/>
      <c r="HHP72" s="114"/>
      <c r="HHQ72" s="114"/>
      <c r="HHR72" s="114"/>
      <c r="HHS72" s="114"/>
      <c r="HHT72" s="114"/>
      <c r="HHU72" s="114"/>
      <c r="HHV72" s="114"/>
      <c r="HHW72" s="114"/>
      <c r="HHX72" s="114"/>
      <c r="HHY72" s="114"/>
      <c r="HHZ72" s="114"/>
      <c r="HIA72" s="114"/>
      <c r="HIB72" s="114"/>
      <c r="HIC72" s="114"/>
      <c r="HID72" s="114"/>
      <c r="HIE72" s="114"/>
      <c r="HIF72" s="114"/>
      <c r="HIG72" s="114"/>
      <c r="HIH72" s="114"/>
      <c r="HII72" s="114"/>
      <c r="HIJ72" s="114"/>
      <c r="HIK72" s="114"/>
      <c r="HIL72" s="114"/>
      <c r="HIM72" s="114"/>
      <c r="HIN72" s="114"/>
      <c r="HIO72" s="114"/>
      <c r="HIP72" s="114"/>
      <c r="HIQ72" s="114"/>
      <c r="HIR72" s="114"/>
      <c r="HIS72" s="114"/>
      <c r="HIT72" s="114"/>
      <c r="HIU72" s="114"/>
      <c r="HIV72" s="114"/>
      <c r="HIW72" s="114"/>
      <c r="HIX72" s="114"/>
      <c r="HIY72" s="114"/>
      <c r="HIZ72" s="114"/>
      <c r="HJA72" s="114"/>
      <c r="HJB72" s="114"/>
      <c r="HJC72" s="114"/>
      <c r="HJD72" s="114"/>
      <c r="HJE72" s="114"/>
      <c r="HJF72" s="114"/>
      <c r="HJG72" s="114"/>
      <c r="HJH72" s="114"/>
      <c r="HJI72" s="114"/>
      <c r="HJJ72" s="114"/>
      <c r="HJK72" s="114"/>
      <c r="HJL72" s="114"/>
      <c r="HJM72" s="114"/>
      <c r="HJN72" s="114"/>
      <c r="HJO72" s="114"/>
      <c r="HJP72" s="114"/>
      <c r="HJQ72" s="114"/>
      <c r="HJR72" s="114"/>
      <c r="HJS72" s="114"/>
      <c r="HJT72" s="114"/>
      <c r="HJU72" s="114"/>
      <c r="HJV72" s="114"/>
      <c r="HJW72" s="114"/>
      <c r="HJX72" s="114"/>
      <c r="HJY72" s="114"/>
      <c r="HJZ72" s="114"/>
      <c r="HKA72" s="114"/>
      <c r="HKB72" s="114"/>
      <c r="HKC72" s="114"/>
      <c r="HKD72" s="114"/>
      <c r="HKE72" s="114"/>
      <c r="HKF72" s="114"/>
      <c r="HKG72" s="114"/>
      <c r="HKH72" s="114"/>
      <c r="HKI72" s="114"/>
      <c r="HKJ72" s="114"/>
      <c r="HKK72" s="114"/>
      <c r="HKL72" s="114"/>
      <c r="HKM72" s="114"/>
      <c r="HKN72" s="114"/>
      <c r="HKO72" s="114"/>
      <c r="HKP72" s="114"/>
      <c r="HKQ72" s="114"/>
      <c r="HKR72" s="114"/>
      <c r="HKS72" s="114"/>
      <c r="HKT72" s="114"/>
      <c r="HKU72" s="114"/>
      <c r="HKV72" s="114"/>
      <c r="HKW72" s="114"/>
      <c r="HKX72" s="114"/>
      <c r="HKY72" s="114"/>
      <c r="HKZ72" s="114"/>
      <c r="HLA72" s="114"/>
      <c r="HLB72" s="114"/>
      <c r="HLC72" s="114"/>
      <c r="HLD72" s="114"/>
      <c r="HLE72" s="114"/>
      <c r="HLF72" s="114"/>
      <c r="HLG72" s="114"/>
      <c r="HLH72" s="114"/>
      <c r="HLI72" s="114"/>
      <c r="HLJ72" s="114"/>
      <c r="HLK72" s="114"/>
      <c r="HLL72" s="114"/>
      <c r="HLM72" s="114"/>
      <c r="HLN72" s="114"/>
      <c r="HLO72" s="114"/>
      <c r="HLP72" s="114"/>
      <c r="HLQ72" s="114"/>
      <c r="HLR72" s="114"/>
      <c r="HLS72" s="114"/>
      <c r="HLT72" s="114"/>
      <c r="HLU72" s="114"/>
      <c r="HLV72" s="114"/>
      <c r="HLW72" s="114"/>
      <c r="HLX72" s="114"/>
      <c r="HLY72" s="114"/>
      <c r="HLZ72" s="114"/>
      <c r="HMA72" s="114"/>
      <c r="HMB72" s="114"/>
      <c r="HMC72" s="114"/>
      <c r="HMD72" s="114"/>
      <c r="HME72" s="114"/>
      <c r="HMF72" s="114"/>
      <c r="HMG72" s="114"/>
      <c r="HMH72" s="114"/>
      <c r="HMI72" s="114"/>
      <c r="HMJ72" s="114"/>
      <c r="HMK72" s="114"/>
      <c r="HML72" s="114"/>
      <c r="HMM72" s="114"/>
      <c r="HMN72" s="114"/>
      <c r="HMO72" s="114"/>
      <c r="HMP72" s="114"/>
      <c r="HMQ72" s="114"/>
      <c r="HMR72" s="114"/>
      <c r="HMS72" s="114"/>
      <c r="HMT72" s="114"/>
      <c r="HMU72" s="114"/>
      <c r="HMV72" s="114"/>
      <c r="HMW72" s="114"/>
      <c r="HMX72" s="114"/>
      <c r="HMY72" s="114"/>
      <c r="HMZ72" s="114"/>
      <c r="HNA72" s="114"/>
      <c r="HNB72" s="114"/>
      <c r="HNC72" s="114"/>
      <c r="HND72" s="114"/>
      <c r="HNE72" s="114"/>
      <c r="HNF72" s="114"/>
      <c r="HNG72" s="114"/>
      <c r="HNH72" s="114"/>
      <c r="HNI72" s="114"/>
      <c r="HNJ72" s="114"/>
      <c r="HNK72" s="114"/>
      <c r="HNL72" s="114"/>
      <c r="HNM72" s="114"/>
      <c r="HNN72" s="114"/>
      <c r="HNO72" s="114"/>
      <c r="HNP72" s="114"/>
      <c r="HNQ72" s="114"/>
      <c r="HNR72" s="114"/>
      <c r="HNS72" s="114"/>
      <c r="HNT72" s="114"/>
      <c r="HNU72" s="114"/>
      <c r="HNV72" s="114"/>
      <c r="HNW72" s="114"/>
      <c r="HNX72" s="114"/>
      <c r="HNY72" s="114"/>
      <c r="HNZ72" s="114"/>
      <c r="HOA72" s="114"/>
      <c r="HOB72" s="114"/>
      <c r="HOC72" s="114"/>
      <c r="HOD72" s="114"/>
      <c r="HOE72" s="114"/>
      <c r="HOF72" s="114"/>
      <c r="HOG72" s="114"/>
      <c r="HOH72" s="114"/>
      <c r="HOI72" s="114"/>
      <c r="HOJ72" s="114"/>
      <c r="HOK72" s="114"/>
      <c r="HOL72" s="114"/>
      <c r="HOM72" s="114"/>
      <c r="HON72" s="114"/>
      <c r="HOO72" s="114"/>
      <c r="HOP72" s="114"/>
      <c r="HOQ72" s="114"/>
      <c r="HOR72" s="114"/>
      <c r="HOS72" s="114"/>
      <c r="HOT72" s="114"/>
      <c r="HOU72" s="114"/>
      <c r="HOV72" s="114"/>
      <c r="HOW72" s="114"/>
      <c r="HOX72" s="114"/>
      <c r="HOY72" s="114"/>
      <c r="HOZ72" s="114"/>
      <c r="HPA72" s="114"/>
      <c r="HPB72" s="114"/>
      <c r="HPC72" s="114"/>
      <c r="HPD72" s="114"/>
      <c r="HPE72" s="114"/>
      <c r="HPF72" s="114"/>
      <c r="HPG72" s="114"/>
      <c r="HPH72" s="114"/>
      <c r="HPI72" s="114"/>
      <c r="HPJ72" s="114"/>
      <c r="HPK72" s="114"/>
      <c r="HPL72" s="114"/>
      <c r="HPM72" s="114"/>
      <c r="HPN72" s="114"/>
      <c r="HPO72" s="114"/>
      <c r="HPP72" s="114"/>
      <c r="HPQ72" s="114"/>
      <c r="HPR72" s="114"/>
      <c r="HPS72" s="114"/>
      <c r="HPT72" s="114"/>
      <c r="HPU72" s="114"/>
      <c r="HPV72" s="114"/>
      <c r="HPW72" s="114"/>
      <c r="HPX72" s="114"/>
      <c r="HPY72" s="114"/>
      <c r="HPZ72" s="114"/>
      <c r="HQA72" s="114"/>
      <c r="HQB72" s="114"/>
      <c r="HQC72" s="114"/>
      <c r="HQD72" s="114"/>
      <c r="HQE72" s="114"/>
      <c r="HQF72" s="114"/>
      <c r="HQG72" s="114"/>
      <c r="HQH72" s="114"/>
      <c r="HQI72" s="114"/>
      <c r="HQJ72" s="114"/>
      <c r="HQK72" s="114"/>
      <c r="HQL72" s="114"/>
      <c r="HQM72" s="114"/>
      <c r="HQN72" s="114"/>
      <c r="HQO72" s="114"/>
      <c r="HQP72" s="114"/>
      <c r="HQQ72" s="114"/>
      <c r="HQR72" s="114"/>
      <c r="HQS72" s="114"/>
      <c r="HQT72" s="114"/>
      <c r="HQU72" s="114"/>
      <c r="HQV72" s="114"/>
      <c r="HQW72" s="114"/>
      <c r="HQX72" s="114"/>
      <c r="HQY72" s="114"/>
      <c r="HQZ72" s="114"/>
      <c r="HRA72" s="114"/>
      <c r="HRB72" s="114"/>
      <c r="HRC72" s="114"/>
      <c r="HRD72" s="114"/>
      <c r="HRE72" s="114"/>
      <c r="HRF72" s="114"/>
      <c r="HRG72" s="114"/>
      <c r="HRH72" s="114"/>
      <c r="HRI72" s="114"/>
      <c r="HRJ72" s="114"/>
      <c r="HRK72" s="114"/>
      <c r="HRL72" s="114"/>
      <c r="HRM72" s="114"/>
      <c r="HRN72" s="114"/>
      <c r="HRO72" s="114"/>
      <c r="HRP72" s="114"/>
      <c r="HRQ72" s="114"/>
      <c r="HRR72" s="114"/>
      <c r="HRS72" s="114"/>
      <c r="HRT72" s="114"/>
      <c r="HRU72" s="114"/>
      <c r="HRV72" s="114"/>
      <c r="HRW72" s="114"/>
      <c r="HRX72" s="114"/>
      <c r="HRY72" s="114"/>
      <c r="HRZ72" s="114"/>
      <c r="HSA72" s="114"/>
      <c r="HSB72" s="114"/>
      <c r="HSC72" s="114"/>
      <c r="HSD72" s="114"/>
      <c r="HSE72" s="114"/>
      <c r="HSF72" s="114"/>
      <c r="HSG72" s="114"/>
      <c r="HSH72" s="114"/>
      <c r="HSI72" s="114"/>
      <c r="HSJ72" s="114"/>
      <c r="HSK72" s="114"/>
      <c r="HSL72" s="114"/>
      <c r="HSM72" s="114"/>
      <c r="HSN72" s="114"/>
      <c r="HSO72" s="114"/>
      <c r="HSP72" s="114"/>
      <c r="HSQ72" s="114"/>
      <c r="HSR72" s="114"/>
      <c r="HSS72" s="114"/>
      <c r="HST72" s="114"/>
      <c r="HSU72" s="114"/>
      <c r="HSV72" s="114"/>
      <c r="HSW72" s="114"/>
      <c r="HSX72" s="114"/>
      <c r="HSY72" s="114"/>
      <c r="HSZ72" s="114"/>
      <c r="HTA72" s="114"/>
      <c r="HTB72" s="114"/>
      <c r="HTC72" s="114"/>
      <c r="HTD72" s="114"/>
      <c r="HTE72" s="114"/>
      <c r="HTF72" s="114"/>
      <c r="HTG72" s="114"/>
      <c r="HTH72" s="114"/>
      <c r="HTI72" s="114"/>
      <c r="HTJ72" s="114"/>
      <c r="HTK72" s="114"/>
      <c r="HTL72" s="114"/>
      <c r="HTM72" s="114"/>
      <c r="HTN72" s="114"/>
      <c r="HTO72" s="114"/>
      <c r="HTP72" s="114"/>
      <c r="HTQ72" s="114"/>
      <c r="HTR72" s="114"/>
      <c r="HTS72" s="114"/>
      <c r="HTT72" s="114"/>
      <c r="HTU72" s="114"/>
      <c r="HTV72" s="114"/>
      <c r="HTW72" s="114"/>
      <c r="HTX72" s="114"/>
      <c r="HTY72" s="114"/>
      <c r="HTZ72" s="114"/>
      <c r="HUA72" s="114"/>
      <c r="HUB72" s="114"/>
      <c r="HUC72" s="114"/>
      <c r="HUD72" s="114"/>
      <c r="HUE72" s="114"/>
      <c r="HUF72" s="114"/>
      <c r="HUG72" s="114"/>
      <c r="HUH72" s="114"/>
      <c r="HUI72" s="114"/>
      <c r="HUJ72" s="114"/>
      <c r="HUK72" s="114"/>
      <c r="HUL72" s="114"/>
      <c r="HUM72" s="114"/>
      <c r="HUN72" s="114"/>
      <c r="HUO72" s="114"/>
      <c r="HUP72" s="114"/>
      <c r="HUQ72" s="114"/>
      <c r="HUR72" s="114"/>
      <c r="HUS72" s="114"/>
      <c r="HUT72" s="114"/>
      <c r="HUU72" s="114"/>
      <c r="HUV72" s="114"/>
      <c r="HUW72" s="114"/>
      <c r="HUX72" s="114"/>
      <c r="HUY72" s="114"/>
      <c r="HUZ72" s="114"/>
      <c r="HVA72" s="114"/>
      <c r="HVB72" s="114"/>
      <c r="HVC72" s="114"/>
      <c r="HVD72" s="114"/>
      <c r="HVE72" s="114"/>
      <c r="HVF72" s="114"/>
      <c r="HVG72" s="114"/>
      <c r="HVH72" s="114"/>
      <c r="HVI72" s="114"/>
      <c r="HVJ72" s="114"/>
      <c r="HVK72" s="114"/>
      <c r="HVL72" s="114"/>
      <c r="HVM72" s="114"/>
      <c r="HVN72" s="114"/>
      <c r="HVO72" s="114"/>
      <c r="HVP72" s="114"/>
      <c r="HVQ72" s="114"/>
      <c r="HVR72" s="114"/>
      <c r="HVS72" s="114"/>
      <c r="HVT72" s="114"/>
      <c r="HVU72" s="114"/>
      <c r="HVV72" s="114"/>
      <c r="HVW72" s="114"/>
      <c r="HVX72" s="114"/>
      <c r="HVY72" s="114"/>
      <c r="HVZ72" s="114"/>
      <c r="HWA72" s="114"/>
      <c r="HWB72" s="114"/>
      <c r="HWC72" s="114"/>
      <c r="HWD72" s="114"/>
      <c r="HWE72" s="114"/>
      <c r="HWF72" s="114"/>
      <c r="HWG72" s="114"/>
      <c r="HWH72" s="114"/>
      <c r="HWI72" s="114"/>
      <c r="HWJ72" s="114"/>
      <c r="HWK72" s="114"/>
      <c r="HWL72" s="114"/>
      <c r="HWM72" s="114"/>
      <c r="HWN72" s="114"/>
      <c r="HWO72" s="114"/>
      <c r="HWP72" s="114"/>
      <c r="HWQ72" s="114"/>
      <c r="HWR72" s="114"/>
      <c r="HWS72" s="114"/>
      <c r="HWT72" s="114"/>
      <c r="HWU72" s="114"/>
      <c r="HWV72" s="114"/>
      <c r="HWW72" s="114"/>
      <c r="HWX72" s="114"/>
      <c r="HWY72" s="114"/>
      <c r="HWZ72" s="114"/>
      <c r="HXA72" s="114"/>
      <c r="HXB72" s="114"/>
      <c r="HXC72" s="114"/>
      <c r="HXD72" s="114"/>
      <c r="HXE72" s="114"/>
      <c r="HXF72" s="114"/>
      <c r="HXG72" s="114"/>
      <c r="HXH72" s="114"/>
      <c r="HXI72" s="114"/>
      <c r="HXJ72" s="114"/>
      <c r="HXK72" s="114"/>
      <c r="HXL72" s="114"/>
      <c r="HXM72" s="114"/>
      <c r="HXN72" s="114"/>
      <c r="HXO72" s="114"/>
      <c r="HXP72" s="114"/>
      <c r="HXQ72" s="114"/>
      <c r="HXR72" s="114"/>
      <c r="HXS72" s="114"/>
      <c r="HXT72" s="114"/>
      <c r="HXU72" s="114"/>
      <c r="HXV72" s="114"/>
      <c r="HXW72" s="114"/>
      <c r="HXX72" s="114"/>
      <c r="HXY72" s="114"/>
      <c r="HXZ72" s="114"/>
      <c r="HYA72" s="114"/>
      <c r="HYB72" s="114"/>
      <c r="HYC72" s="114"/>
      <c r="HYD72" s="114"/>
      <c r="HYE72" s="114"/>
      <c r="HYF72" s="114"/>
      <c r="HYG72" s="114"/>
      <c r="HYH72" s="114"/>
      <c r="HYI72" s="114"/>
      <c r="HYJ72" s="114"/>
      <c r="HYK72" s="114"/>
      <c r="HYL72" s="114"/>
      <c r="HYM72" s="114"/>
      <c r="HYN72" s="114"/>
      <c r="HYO72" s="114"/>
      <c r="HYP72" s="114"/>
      <c r="HYQ72" s="114"/>
      <c r="HYR72" s="114"/>
      <c r="HYS72" s="114"/>
      <c r="HYT72" s="114"/>
      <c r="HYU72" s="114"/>
      <c r="HYV72" s="114"/>
      <c r="HYW72" s="114"/>
      <c r="HYX72" s="114"/>
      <c r="HYY72" s="114"/>
      <c r="HYZ72" s="114"/>
      <c r="HZA72" s="114"/>
      <c r="HZB72" s="114"/>
      <c r="HZC72" s="114"/>
      <c r="HZD72" s="114"/>
      <c r="HZE72" s="114"/>
      <c r="HZF72" s="114"/>
      <c r="HZG72" s="114"/>
      <c r="HZH72" s="114"/>
      <c r="HZI72" s="114"/>
      <c r="HZJ72" s="114"/>
      <c r="HZK72" s="114"/>
      <c r="HZL72" s="114"/>
      <c r="HZM72" s="114"/>
      <c r="HZN72" s="114"/>
      <c r="HZO72" s="114"/>
      <c r="HZP72" s="114"/>
      <c r="HZQ72" s="114"/>
      <c r="HZR72" s="114"/>
      <c r="HZS72" s="114"/>
      <c r="HZT72" s="114"/>
      <c r="HZU72" s="114"/>
      <c r="HZV72" s="114"/>
      <c r="HZW72" s="114"/>
      <c r="HZX72" s="114"/>
      <c r="HZY72" s="114"/>
      <c r="HZZ72" s="114"/>
      <c r="IAA72" s="114"/>
      <c r="IAB72" s="114"/>
      <c r="IAC72" s="114"/>
      <c r="IAD72" s="114"/>
      <c r="IAE72" s="114"/>
      <c r="IAF72" s="114"/>
      <c r="IAG72" s="114"/>
      <c r="IAH72" s="114"/>
      <c r="IAI72" s="114"/>
      <c r="IAJ72" s="114"/>
      <c r="IAK72" s="114"/>
      <c r="IAL72" s="114"/>
      <c r="IAM72" s="114"/>
      <c r="IAN72" s="114"/>
      <c r="IAO72" s="114"/>
      <c r="IAP72" s="114"/>
      <c r="IAQ72" s="114"/>
      <c r="IAR72" s="114"/>
      <c r="IAS72" s="114"/>
      <c r="IAT72" s="114"/>
      <c r="IAU72" s="114"/>
      <c r="IAV72" s="114"/>
      <c r="IAW72" s="114"/>
      <c r="IAX72" s="114"/>
      <c r="IAY72" s="114"/>
      <c r="IAZ72" s="114"/>
      <c r="IBA72" s="114"/>
      <c r="IBB72" s="114"/>
      <c r="IBC72" s="114"/>
      <c r="IBD72" s="114"/>
      <c r="IBE72" s="114"/>
      <c r="IBF72" s="114"/>
      <c r="IBG72" s="114"/>
      <c r="IBH72" s="114"/>
      <c r="IBI72" s="114"/>
      <c r="IBJ72" s="114"/>
      <c r="IBK72" s="114"/>
      <c r="IBL72" s="114"/>
      <c r="IBM72" s="114"/>
      <c r="IBN72" s="114"/>
      <c r="IBO72" s="114"/>
      <c r="IBP72" s="114"/>
      <c r="IBQ72" s="114"/>
      <c r="IBR72" s="114"/>
      <c r="IBS72" s="114"/>
      <c r="IBT72" s="114"/>
      <c r="IBU72" s="114"/>
      <c r="IBV72" s="114"/>
      <c r="IBW72" s="114"/>
      <c r="IBX72" s="114"/>
      <c r="IBY72" s="114"/>
      <c r="IBZ72" s="114"/>
      <c r="ICA72" s="114"/>
      <c r="ICB72" s="114"/>
      <c r="ICC72" s="114"/>
      <c r="ICD72" s="114"/>
      <c r="ICE72" s="114"/>
      <c r="ICF72" s="114"/>
      <c r="ICG72" s="114"/>
      <c r="ICH72" s="114"/>
      <c r="ICI72" s="114"/>
      <c r="ICJ72" s="114"/>
      <c r="ICK72" s="114"/>
      <c r="ICL72" s="114"/>
      <c r="ICM72" s="114"/>
      <c r="ICN72" s="114"/>
      <c r="ICO72" s="114"/>
      <c r="ICP72" s="114"/>
      <c r="ICQ72" s="114"/>
      <c r="ICR72" s="114"/>
      <c r="ICS72" s="114"/>
      <c r="ICT72" s="114"/>
      <c r="ICU72" s="114"/>
      <c r="ICV72" s="114"/>
      <c r="ICW72" s="114"/>
      <c r="ICX72" s="114"/>
      <c r="ICY72" s="114"/>
      <c r="ICZ72" s="114"/>
      <c r="IDA72" s="114"/>
      <c r="IDB72" s="114"/>
      <c r="IDC72" s="114"/>
      <c r="IDD72" s="114"/>
      <c r="IDE72" s="114"/>
      <c r="IDF72" s="114"/>
      <c r="IDG72" s="114"/>
      <c r="IDH72" s="114"/>
      <c r="IDI72" s="114"/>
      <c r="IDJ72" s="114"/>
      <c r="IDK72" s="114"/>
      <c r="IDL72" s="114"/>
      <c r="IDM72" s="114"/>
      <c r="IDN72" s="114"/>
      <c r="IDO72" s="114"/>
      <c r="IDP72" s="114"/>
      <c r="IDQ72" s="114"/>
      <c r="IDR72" s="114"/>
      <c r="IDS72" s="114"/>
      <c r="IDT72" s="114"/>
      <c r="IDU72" s="114"/>
      <c r="IDV72" s="114"/>
      <c r="IDW72" s="114"/>
      <c r="IDX72" s="114"/>
      <c r="IDY72" s="114"/>
      <c r="IDZ72" s="114"/>
      <c r="IEA72" s="114"/>
      <c r="IEB72" s="114"/>
      <c r="IEC72" s="114"/>
      <c r="IED72" s="114"/>
      <c r="IEE72" s="114"/>
      <c r="IEF72" s="114"/>
      <c r="IEG72" s="114"/>
      <c r="IEH72" s="114"/>
      <c r="IEI72" s="114"/>
      <c r="IEJ72" s="114"/>
      <c r="IEK72" s="114"/>
      <c r="IEL72" s="114"/>
      <c r="IEM72" s="114"/>
      <c r="IEN72" s="114"/>
      <c r="IEO72" s="114"/>
      <c r="IEP72" s="114"/>
      <c r="IEQ72" s="114"/>
      <c r="IER72" s="114"/>
      <c r="IES72" s="114"/>
      <c r="IET72" s="114"/>
      <c r="IEU72" s="114"/>
      <c r="IEV72" s="114"/>
      <c r="IEW72" s="114"/>
      <c r="IEX72" s="114"/>
      <c r="IEY72" s="114"/>
      <c r="IEZ72" s="114"/>
      <c r="IFA72" s="114"/>
      <c r="IFB72" s="114"/>
      <c r="IFC72" s="114"/>
      <c r="IFD72" s="114"/>
      <c r="IFE72" s="114"/>
      <c r="IFF72" s="114"/>
      <c r="IFG72" s="114"/>
      <c r="IFH72" s="114"/>
      <c r="IFI72" s="114"/>
      <c r="IFJ72" s="114"/>
      <c r="IFK72" s="114"/>
      <c r="IFL72" s="114"/>
      <c r="IFM72" s="114"/>
      <c r="IFN72" s="114"/>
      <c r="IFO72" s="114"/>
      <c r="IFP72" s="114"/>
      <c r="IFQ72" s="114"/>
      <c r="IFR72" s="114"/>
      <c r="IFS72" s="114"/>
      <c r="IFT72" s="114"/>
      <c r="IFU72" s="114"/>
      <c r="IFV72" s="114"/>
      <c r="IFW72" s="114"/>
      <c r="IFX72" s="114"/>
      <c r="IFY72" s="114"/>
      <c r="IFZ72" s="114"/>
      <c r="IGA72" s="114"/>
      <c r="IGB72" s="114"/>
      <c r="IGC72" s="114"/>
      <c r="IGD72" s="114"/>
      <c r="IGE72" s="114"/>
      <c r="IGF72" s="114"/>
      <c r="IGG72" s="114"/>
      <c r="IGH72" s="114"/>
      <c r="IGI72" s="114"/>
      <c r="IGJ72" s="114"/>
      <c r="IGK72" s="114"/>
      <c r="IGL72" s="114"/>
      <c r="IGM72" s="114"/>
      <c r="IGN72" s="114"/>
      <c r="IGO72" s="114"/>
      <c r="IGP72" s="114"/>
      <c r="IGQ72" s="114"/>
      <c r="IGR72" s="114"/>
      <c r="IGS72" s="114"/>
      <c r="IGT72" s="114"/>
      <c r="IGU72" s="114"/>
      <c r="IGV72" s="114"/>
      <c r="IGW72" s="114"/>
      <c r="IGX72" s="114"/>
      <c r="IGY72" s="114"/>
      <c r="IGZ72" s="114"/>
      <c r="IHA72" s="114"/>
      <c r="IHB72" s="114"/>
      <c r="IHC72" s="114"/>
      <c r="IHD72" s="114"/>
      <c r="IHE72" s="114"/>
      <c r="IHF72" s="114"/>
      <c r="IHG72" s="114"/>
      <c r="IHH72" s="114"/>
      <c r="IHI72" s="114"/>
      <c r="IHJ72" s="114"/>
      <c r="IHK72" s="114"/>
      <c r="IHL72" s="114"/>
      <c r="IHM72" s="114"/>
      <c r="IHN72" s="114"/>
      <c r="IHO72" s="114"/>
      <c r="IHP72" s="114"/>
      <c r="IHQ72" s="114"/>
      <c r="IHR72" s="114"/>
      <c r="IHS72" s="114"/>
      <c r="IHT72" s="114"/>
      <c r="IHU72" s="114"/>
      <c r="IHV72" s="114"/>
      <c r="IHW72" s="114"/>
      <c r="IHX72" s="114"/>
      <c r="IHY72" s="114"/>
      <c r="IHZ72" s="114"/>
      <c r="IIA72" s="114"/>
      <c r="IIB72" s="114"/>
      <c r="IIC72" s="114"/>
      <c r="IID72" s="114"/>
      <c r="IIE72" s="114"/>
      <c r="IIF72" s="114"/>
      <c r="IIG72" s="114"/>
      <c r="IIH72" s="114"/>
      <c r="III72" s="114"/>
      <c r="IIJ72" s="114"/>
      <c r="IIK72" s="114"/>
      <c r="IIL72" s="114"/>
      <c r="IIM72" s="114"/>
      <c r="IIN72" s="114"/>
      <c r="IIO72" s="114"/>
      <c r="IIP72" s="114"/>
      <c r="IIQ72" s="114"/>
      <c r="IIR72" s="114"/>
      <c r="IIS72" s="114"/>
      <c r="IIT72" s="114"/>
      <c r="IIU72" s="114"/>
      <c r="IIV72" s="114"/>
      <c r="IIW72" s="114"/>
      <c r="IIX72" s="114"/>
      <c r="IIY72" s="114"/>
      <c r="IIZ72" s="114"/>
      <c r="IJA72" s="114"/>
      <c r="IJB72" s="114"/>
      <c r="IJC72" s="114"/>
      <c r="IJD72" s="114"/>
      <c r="IJE72" s="114"/>
      <c r="IJF72" s="114"/>
      <c r="IJG72" s="114"/>
      <c r="IJH72" s="114"/>
      <c r="IJI72" s="114"/>
      <c r="IJJ72" s="114"/>
      <c r="IJK72" s="114"/>
      <c r="IJL72" s="114"/>
      <c r="IJM72" s="114"/>
      <c r="IJN72" s="114"/>
      <c r="IJO72" s="114"/>
      <c r="IJP72" s="114"/>
      <c r="IJQ72" s="114"/>
      <c r="IJR72" s="114"/>
      <c r="IJS72" s="114"/>
      <c r="IJT72" s="114"/>
      <c r="IJU72" s="114"/>
      <c r="IJV72" s="114"/>
      <c r="IJW72" s="114"/>
      <c r="IJX72" s="114"/>
      <c r="IJY72" s="114"/>
      <c r="IJZ72" s="114"/>
      <c r="IKA72" s="114"/>
      <c r="IKB72" s="114"/>
      <c r="IKC72" s="114"/>
      <c r="IKD72" s="114"/>
      <c r="IKE72" s="114"/>
      <c r="IKF72" s="114"/>
      <c r="IKG72" s="114"/>
      <c r="IKH72" s="114"/>
      <c r="IKI72" s="114"/>
      <c r="IKJ72" s="114"/>
      <c r="IKK72" s="114"/>
      <c r="IKL72" s="114"/>
      <c r="IKM72" s="114"/>
      <c r="IKN72" s="114"/>
      <c r="IKO72" s="114"/>
      <c r="IKP72" s="114"/>
      <c r="IKQ72" s="114"/>
      <c r="IKR72" s="114"/>
      <c r="IKS72" s="114"/>
      <c r="IKT72" s="114"/>
      <c r="IKU72" s="114"/>
      <c r="IKV72" s="114"/>
      <c r="IKW72" s="114"/>
      <c r="IKX72" s="114"/>
      <c r="IKY72" s="114"/>
      <c r="IKZ72" s="114"/>
      <c r="ILA72" s="114"/>
      <c r="ILB72" s="114"/>
      <c r="ILC72" s="114"/>
      <c r="ILD72" s="114"/>
      <c r="ILE72" s="114"/>
      <c r="ILF72" s="114"/>
      <c r="ILG72" s="114"/>
      <c r="ILH72" s="114"/>
      <c r="ILI72" s="114"/>
      <c r="ILJ72" s="114"/>
      <c r="ILK72" s="114"/>
      <c r="ILL72" s="114"/>
      <c r="ILM72" s="114"/>
      <c r="ILN72" s="114"/>
      <c r="ILO72" s="114"/>
      <c r="ILP72" s="114"/>
      <c r="ILQ72" s="114"/>
      <c r="ILR72" s="114"/>
      <c r="ILS72" s="114"/>
      <c r="ILT72" s="114"/>
      <c r="ILU72" s="114"/>
      <c r="ILV72" s="114"/>
      <c r="ILW72" s="114"/>
      <c r="ILX72" s="114"/>
      <c r="ILY72" s="114"/>
      <c r="ILZ72" s="114"/>
      <c r="IMA72" s="114"/>
      <c r="IMB72" s="114"/>
      <c r="IMC72" s="114"/>
      <c r="IMD72" s="114"/>
      <c r="IME72" s="114"/>
      <c r="IMF72" s="114"/>
      <c r="IMG72" s="114"/>
      <c r="IMH72" s="114"/>
      <c r="IMI72" s="114"/>
      <c r="IMJ72" s="114"/>
      <c r="IMK72" s="114"/>
      <c r="IML72" s="114"/>
      <c r="IMM72" s="114"/>
      <c r="IMN72" s="114"/>
      <c r="IMO72" s="114"/>
      <c r="IMP72" s="114"/>
      <c r="IMQ72" s="114"/>
      <c r="IMR72" s="114"/>
      <c r="IMS72" s="114"/>
      <c r="IMT72" s="114"/>
      <c r="IMU72" s="114"/>
      <c r="IMV72" s="114"/>
      <c r="IMW72" s="114"/>
      <c r="IMX72" s="114"/>
      <c r="IMY72" s="114"/>
      <c r="IMZ72" s="114"/>
      <c r="INA72" s="114"/>
      <c r="INB72" s="114"/>
      <c r="INC72" s="114"/>
      <c r="IND72" s="114"/>
      <c r="INE72" s="114"/>
      <c r="INF72" s="114"/>
      <c r="ING72" s="114"/>
      <c r="INH72" s="114"/>
      <c r="INI72" s="114"/>
      <c r="INJ72" s="114"/>
      <c r="INK72" s="114"/>
      <c r="INL72" s="114"/>
      <c r="INM72" s="114"/>
      <c r="INN72" s="114"/>
      <c r="INO72" s="114"/>
      <c r="INP72" s="114"/>
      <c r="INQ72" s="114"/>
      <c r="INR72" s="114"/>
      <c r="INS72" s="114"/>
      <c r="INT72" s="114"/>
      <c r="INU72" s="114"/>
      <c r="INV72" s="114"/>
      <c r="INW72" s="114"/>
      <c r="INX72" s="114"/>
      <c r="INY72" s="114"/>
      <c r="INZ72" s="114"/>
      <c r="IOA72" s="114"/>
      <c r="IOB72" s="114"/>
      <c r="IOC72" s="114"/>
      <c r="IOD72" s="114"/>
      <c r="IOE72" s="114"/>
      <c r="IOF72" s="114"/>
      <c r="IOG72" s="114"/>
      <c r="IOH72" s="114"/>
      <c r="IOI72" s="114"/>
      <c r="IOJ72" s="114"/>
      <c r="IOK72" s="114"/>
      <c r="IOL72" s="114"/>
      <c r="IOM72" s="114"/>
      <c r="ION72" s="114"/>
      <c r="IOO72" s="114"/>
      <c r="IOP72" s="114"/>
      <c r="IOQ72" s="114"/>
      <c r="IOR72" s="114"/>
      <c r="IOS72" s="114"/>
      <c r="IOT72" s="114"/>
      <c r="IOU72" s="114"/>
      <c r="IOV72" s="114"/>
      <c r="IOW72" s="114"/>
      <c r="IOX72" s="114"/>
      <c r="IOY72" s="114"/>
      <c r="IOZ72" s="114"/>
      <c r="IPA72" s="114"/>
      <c r="IPB72" s="114"/>
      <c r="IPC72" s="114"/>
      <c r="IPD72" s="114"/>
      <c r="IPE72" s="114"/>
      <c r="IPF72" s="114"/>
      <c r="IPG72" s="114"/>
      <c r="IPH72" s="114"/>
      <c r="IPI72" s="114"/>
      <c r="IPJ72" s="114"/>
      <c r="IPK72" s="114"/>
      <c r="IPL72" s="114"/>
      <c r="IPM72" s="114"/>
      <c r="IPN72" s="114"/>
      <c r="IPO72" s="114"/>
      <c r="IPP72" s="114"/>
      <c r="IPQ72" s="114"/>
      <c r="IPR72" s="114"/>
      <c r="IPS72" s="114"/>
      <c r="IPT72" s="114"/>
      <c r="IPU72" s="114"/>
      <c r="IPV72" s="114"/>
      <c r="IPW72" s="114"/>
      <c r="IPX72" s="114"/>
      <c r="IPY72" s="114"/>
      <c r="IPZ72" s="114"/>
      <c r="IQA72" s="114"/>
      <c r="IQB72" s="114"/>
      <c r="IQC72" s="114"/>
      <c r="IQD72" s="114"/>
      <c r="IQE72" s="114"/>
      <c r="IQF72" s="114"/>
      <c r="IQG72" s="114"/>
      <c r="IQH72" s="114"/>
      <c r="IQI72" s="114"/>
      <c r="IQJ72" s="114"/>
      <c r="IQK72" s="114"/>
      <c r="IQL72" s="114"/>
      <c r="IQM72" s="114"/>
      <c r="IQN72" s="114"/>
      <c r="IQO72" s="114"/>
      <c r="IQP72" s="114"/>
      <c r="IQQ72" s="114"/>
      <c r="IQR72" s="114"/>
      <c r="IQS72" s="114"/>
      <c r="IQT72" s="114"/>
      <c r="IQU72" s="114"/>
      <c r="IQV72" s="114"/>
      <c r="IQW72" s="114"/>
      <c r="IQX72" s="114"/>
      <c r="IQY72" s="114"/>
      <c r="IQZ72" s="114"/>
      <c r="IRA72" s="114"/>
      <c r="IRB72" s="114"/>
      <c r="IRC72" s="114"/>
      <c r="IRD72" s="114"/>
      <c r="IRE72" s="114"/>
      <c r="IRF72" s="114"/>
      <c r="IRG72" s="114"/>
      <c r="IRH72" s="114"/>
      <c r="IRI72" s="114"/>
      <c r="IRJ72" s="114"/>
      <c r="IRK72" s="114"/>
      <c r="IRL72" s="114"/>
      <c r="IRM72" s="114"/>
      <c r="IRN72" s="114"/>
      <c r="IRO72" s="114"/>
      <c r="IRP72" s="114"/>
      <c r="IRQ72" s="114"/>
      <c r="IRR72" s="114"/>
      <c r="IRS72" s="114"/>
      <c r="IRT72" s="114"/>
      <c r="IRU72" s="114"/>
      <c r="IRV72" s="114"/>
      <c r="IRW72" s="114"/>
      <c r="IRX72" s="114"/>
      <c r="IRY72" s="114"/>
      <c r="IRZ72" s="114"/>
      <c r="ISA72" s="114"/>
      <c r="ISB72" s="114"/>
      <c r="ISC72" s="114"/>
      <c r="ISD72" s="114"/>
      <c r="ISE72" s="114"/>
      <c r="ISF72" s="114"/>
      <c r="ISG72" s="114"/>
      <c r="ISH72" s="114"/>
      <c r="ISI72" s="114"/>
      <c r="ISJ72" s="114"/>
      <c r="ISK72" s="114"/>
      <c r="ISL72" s="114"/>
      <c r="ISM72" s="114"/>
      <c r="ISN72" s="114"/>
      <c r="ISO72" s="114"/>
      <c r="ISP72" s="114"/>
      <c r="ISQ72" s="114"/>
      <c r="ISR72" s="114"/>
      <c r="ISS72" s="114"/>
      <c r="IST72" s="114"/>
      <c r="ISU72" s="114"/>
      <c r="ISV72" s="114"/>
      <c r="ISW72" s="114"/>
      <c r="ISX72" s="114"/>
      <c r="ISY72" s="114"/>
      <c r="ISZ72" s="114"/>
      <c r="ITA72" s="114"/>
      <c r="ITB72" s="114"/>
      <c r="ITC72" s="114"/>
      <c r="ITD72" s="114"/>
      <c r="ITE72" s="114"/>
      <c r="ITF72" s="114"/>
      <c r="ITG72" s="114"/>
      <c r="ITH72" s="114"/>
      <c r="ITI72" s="114"/>
      <c r="ITJ72" s="114"/>
      <c r="ITK72" s="114"/>
      <c r="ITL72" s="114"/>
      <c r="ITM72" s="114"/>
      <c r="ITN72" s="114"/>
      <c r="ITO72" s="114"/>
      <c r="ITP72" s="114"/>
      <c r="ITQ72" s="114"/>
      <c r="ITR72" s="114"/>
      <c r="ITS72" s="114"/>
      <c r="ITT72" s="114"/>
      <c r="ITU72" s="114"/>
      <c r="ITV72" s="114"/>
      <c r="ITW72" s="114"/>
      <c r="ITX72" s="114"/>
      <c r="ITY72" s="114"/>
      <c r="ITZ72" s="114"/>
      <c r="IUA72" s="114"/>
      <c r="IUB72" s="114"/>
      <c r="IUC72" s="114"/>
      <c r="IUD72" s="114"/>
      <c r="IUE72" s="114"/>
      <c r="IUF72" s="114"/>
      <c r="IUG72" s="114"/>
      <c r="IUH72" s="114"/>
      <c r="IUI72" s="114"/>
      <c r="IUJ72" s="114"/>
      <c r="IUK72" s="114"/>
      <c r="IUL72" s="114"/>
      <c r="IUM72" s="114"/>
      <c r="IUN72" s="114"/>
      <c r="IUO72" s="114"/>
      <c r="IUP72" s="114"/>
      <c r="IUQ72" s="114"/>
      <c r="IUR72" s="114"/>
      <c r="IUS72" s="114"/>
      <c r="IUT72" s="114"/>
      <c r="IUU72" s="114"/>
      <c r="IUV72" s="114"/>
      <c r="IUW72" s="114"/>
      <c r="IUX72" s="114"/>
      <c r="IUY72" s="114"/>
      <c r="IUZ72" s="114"/>
      <c r="IVA72" s="114"/>
      <c r="IVB72" s="114"/>
      <c r="IVC72" s="114"/>
      <c r="IVD72" s="114"/>
      <c r="IVE72" s="114"/>
      <c r="IVF72" s="114"/>
      <c r="IVG72" s="114"/>
      <c r="IVH72" s="114"/>
      <c r="IVI72" s="114"/>
      <c r="IVJ72" s="114"/>
      <c r="IVK72" s="114"/>
      <c r="IVL72" s="114"/>
      <c r="IVM72" s="114"/>
      <c r="IVN72" s="114"/>
      <c r="IVO72" s="114"/>
      <c r="IVP72" s="114"/>
      <c r="IVQ72" s="114"/>
      <c r="IVR72" s="114"/>
      <c r="IVS72" s="114"/>
      <c r="IVT72" s="114"/>
      <c r="IVU72" s="114"/>
      <c r="IVV72" s="114"/>
      <c r="IVW72" s="114"/>
      <c r="IVX72" s="114"/>
      <c r="IVY72" s="114"/>
      <c r="IVZ72" s="114"/>
      <c r="IWA72" s="114"/>
      <c r="IWB72" s="114"/>
      <c r="IWC72" s="114"/>
      <c r="IWD72" s="114"/>
      <c r="IWE72" s="114"/>
      <c r="IWF72" s="114"/>
      <c r="IWG72" s="114"/>
      <c r="IWH72" s="114"/>
      <c r="IWI72" s="114"/>
      <c r="IWJ72" s="114"/>
      <c r="IWK72" s="114"/>
      <c r="IWL72" s="114"/>
      <c r="IWM72" s="114"/>
      <c r="IWN72" s="114"/>
      <c r="IWO72" s="114"/>
      <c r="IWP72" s="114"/>
      <c r="IWQ72" s="114"/>
      <c r="IWR72" s="114"/>
      <c r="IWS72" s="114"/>
      <c r="IWT72" s="114"/>
      <c r="IWU72" s="114"/>
      <c r="IWV72" s="114"/>
      <c r="IWW72" s="114"/>
      <c r="IWX72" s="114"/>
      <c r="IWY72" s="114"/>
      <c r="IWZ72" s="114"/>
      <c r="IXA72" s="114"/>
      <c r="IXB72" s="114"/>
      <c r="IXC72" s="114"/>
      <c r="IXD72" s="114"/>
      <c r="IXE72" s="114"/>
      <c r="IXF72" s="114"/>
      <c r="IXG72" s="114"/>
      <c r="IXH72" s="114"/>
      <c r="IXI72" s="114"/>
      <c r="IXJ72" s="114"/>
      <c r="IXK72" s="114"/>
      <c r="IXL72" s="114"/>
      <c r="IXM72" s="114"/>
      <c r="IXN72" s="114"/>
      <c r="IXO72" s="114"/>
      <c r="IXP72" s="114"/>
      <c r="IXQ72" s="114"/>
      <c r="IXR72" s="114"/>
      <c r="IXS72" s="114"/>
      <c r="IXT72" s="114"/>
      <c r="IXU72" s="114"/>
      <c r="IXV72" s="114"/>
      <c r="IXW72" s="114"/>
      <c r="IXX72" s="114"/>
      <c r="IXY72" s="114"/>
      <c r="IXZ72" s="114"/>
      <c r="IYA72" s="114"/>
      <c r="IYB72" s="114"/>
      <c r="IYC72" s="114"/>
      <c r="IYD72" s="114"/>
      <c r="IYE72" s="114"/>
      <c r="IYF72" s="114"/>
      <c r="IYG72" s="114"/>
      <c r="IYH72" s="114"/>
      <c r="IYI72" s="114"/>
      <c r="IYJ72" s="114"/>
      <c r="IYK72" s="114"/>
      <c r="IYL72" s="114"/>
      <c r="IYM72" s="114"/>
      <c r="IYN72" s="114"/>
      <c r="IYO72" s="114"/>
      <c r="IYP72" s="114"/>
      <c r="IYQ72" s="114"/>
      <c r="IYR72" s="114"/>
      <c r="IYS72" s="114"/>
      <c r="IYT72" s="114"/>
      <c r="IYU72" s="114"/>
      <c r="IYV72" s="114"/>
      <c r="IYW72" s="114"/>
      <c r="IYX72" s="114"/>
      <c r="IYY72" s="114"/>
      <c r="IYZ72" s="114"/>
      <c r="IZA72" s="114"/>
      <c r="IZB72" s="114"/>
      <c r="IZC72" s="114"/>
      <c r="IZD72" s="114"/>
      <c r="IZE72" s="114"/>
      <c r="IZF72" s="114"/>
      <c r="IZG72" s="114"/>
      <c r="IZH72" s="114"/>
      <c r="IZI72" s="114"/>
      <c r="IZJ72" s="114"/>
      <c r="IZK72" s="114"/>
      <c r="IZL72" s="114"/>
      <c r="IZM72" s="114"/>
      <c r="IZN72" s="114"/>
      <c r="IZO72" s="114"/>
      <c r="IZP72" s="114"/>
      <c r="IZQ72" s="114"/>
      <c r="IZR72" s="114"/>
      <c r="IZS72" s="114"/>
      <c r="IZT72" s="114"/>
      <c r="IZU72" s="114"/>
      <c r="IZV72" s="114"/>
      <c r="IZW72" s="114"/>
      <c r="IZX72" s="114"/>
      <c r="IZY72" s="114"/>
      <c r="IZZ72" s="114"/>
      <c r="JAA72" s="114"/>
      <c r="JAB72" s="114"/>
      <c r="JAC72" s="114"/>
      <c r="JAD72" s="114"/>
      <c r="JAE72" s="114"/>
      <c r="JAF72" s="114"/>
      <c r="JAG72" s="114"/>
      <c r="JAH72" s="114"/>
      <c r="JAI72" s="114"/>
      <c r="JAJ72" s="114"/>
      <c r="JAK72" s="114"/>
      <c r="JAL72" s="114"/>
      <c r="JAM72" s="114"/>
      <c r="JAN72" s="114"/>
      <c r="JAO72" s="114"/>
      <c r="JAP72" s="114"/>
      <c r="JAQ72" s="114"/>
      <c r="JAR72" s="114"/>
      <c r="JAS72" s="114"/>
      <c r="JAT72" s="114"/>
      <c r="JAU72" s="114"/>
      <c r="JAV72" s="114"/>
      <c r="JAW72" s="114"/>
      <c r="JAX72" s="114"/>
      <c r="JAY72" s="114"/>
      <c r="JAZ72" s="114"/>
      <c r="JBA72" s="114"/>
      <c r="JBB72" s="114"/>
      <c r="JBC72" s="114"/>
      <c r="JBD72" s="114"/>
      <c r="JBE72" s="114"/>
      <c r="JBF72" s="114"/>
      <c r="JBG72" s="114"/>
      <c r="JBH72" s="114"/>
      <c r="JBI72" s="114"/>
      <c r="JBJ72" s="114"/>
      <c r="JBK72" s="114"/>
      <c r="JBL72" s="114"/>
      <c r="JBM72" s="114"/>
      <c r="JBN72" s="114"/>
      <c r="JBO72" s="114"/>
      <c r="JBP72" s="114"/>
      <c r="JBQ72" s="114"/>
      <c r="JBR72" s="114"/>
      <c r="JBS72" s="114"/>
      <c r="JBT72" s="114"/>
      <c r="JBU72" s="114"/>
      <c r="JBV72" s="114"/>
      <c r="JBW72" s="114"/>
      <c r="JBX72" s="114"/>
      <c r="JBY72" s="114"/>
      <c r="JBZ72" s="114"/>
      <c r="JCA72" s="114"/>
      <c r="JCB72" s="114"/>
      <c r="JCC72" s="114"/>
      <c r="JCD72" s="114"/>
      <c r="JCE72" s="114"/>
      <c r="JCF72" s="114"/>
      <c r="JCG72" s="114"/>
      <c r="JCH72" s="114"/>
      <c r="JCI72" s="114"/>
      <c r="JCJ72" s="114"/>
      <c r="JCK72" s="114"/>
      <c r="JCL72" s="114"/>
      <c r="JCM72" s="114"/>
      <c r="JCN72" s="114"/>
      <c r="JCO72" s="114"/>
      <c r="JCP72" s="114"/>
      <c r="JCQ72" s="114"/>
      <c r="JCR72" s="114"/>
      <c r="JCS72" s="114"/>
      <c r="JCT72" s="114"/>
      <c r="JCU72" s="114"/>
      <c r="JCV72" s="114"/>
      <c r="JCW72" s="114"/>
      <c r="JCX72" s="114"/>
      <c r="JCY72" s="114"/>
      <c r="JCZ72" s="114"/>
      <c r="JDA72" s="114"/>
      <c r="JDB72" s="114"/>
      <c r="JDC72" s="114"/>
      <c r="JDD72" s="114"/>
      <c r="JDE72" s="114"/>
      <c r="JDF72" s="114"/>
      <c r="JDG72" s="114"/>
      <c r="JDH72" s="114"/>
      <c r="JDI72" s="114"/>
      <c r="JDJ72" s="114"/>
      <c r="JDK72" s="114"/>
      <c r="JDL72" s="114"/>
      <c r="JDM72" s="114"/>
      <c r="JDN72" s="114"/>
      <c r="JDO72" s="114"/>
      <c r="JDP72" s="114"/>
      <c r="JDQ72" s="114"/>
      <c r="JDR72" s="114"/>
      <c r="JDS72" s="114"/>
      <c r="JDT72" s="114"/>
      <c r="JDU72" s="114"/>
      <c r="JDV72" s="114"/>
      <c r="JDW72" s="114"/>
      <c r="JDX72" s="114"/>
      <c r="JDY72" s="114"/>
      <c r="JDZ72" s="114"/>
      <c r="JEA72" s="114"/>
      <c r="JEB72" s="114"/>
      <c r="JEC72" s="114"/>
      <c r="JED72" s="114"/>
      <c r="JEE72" s="114"/>
      <c r="JEF72" s="114"/>
      <c r="JEG72" s="114"/>
      <c r="JEH72" s="114"/>
      <c r="JEI72" s="114"/>
      <c r="JEJ72" s="114"/>
      <c r="JEK72" s="114"/>
      <c r="JEL72" s="114"/>
      <c r="JEM72" s="114"/>
      <c r="JEN72" s="114"/>
      <c r="JEO72" s="114"/>
      <c r="JEP72" s="114"/>
      <c r="JEQ72" s="114"/>
      <c r="JER72" s="114"/>
      <c r="JES72" s="114"/>
      <c r="JET72" s="114"/>
      <c r="JEU72" s="114"/>
      <c r="JEV72" s="114"/>
      <c r="JEW72" s="114"/>
      <c r="JEX72" s="114"/>
      <c r="JEY72" s="114"/>
      <c r="JEZ72" s="114"/>
      <c r="JFA72" s="114"/>
      <c r="JFB72" s="114"/>
      <c r="JFC72" s="114"/>
      <c r="JFD72" s="114"/>
      <c r="JFE72" s="114"/>
      <c r="JFF72" s="114"/>
      <c r="JFG72" s="114"/>
      <c r="JFH72" s="114"/>
      <c r="JFI72" s="114"/>
      <c r="JFJ72" s="114"/>
      <c r="JFK72" s="114"/>
      <c r="JFL72" s="114"/>
      <c r="JFM72" s="114"/>
      <c r="JFN72" s="114"/>
      <c r="JFO72" s="114"/>
      <c r="JFP72" s="114"/>
      <c r="JFQ72" s="114"/>
      <c r="JFR72" s="114"/>
      <c r="JFS72" s="114"/>
      <c r="JFT72" s="114"/>
      <c r="JFU72" s="114"/>
      <c r="JFV72" s="114"/>
      <c r="JFW72" s="114"/>
      <c r="JFX72" s="114"/>
      <c r="JFY72" s="114"/>
      <c r="JFZ72" s="114"/>
      <c r="JGA72" s="114"/>
      <c r="JGB72" s="114"/>
      <c r="JGC72" s="114"/>
      <c r="JGD72" s="114"/>
      <c r="JGE72" s="114"/>
      <c r="JGF72" s="114"/>
      <c r="JGG72" s="114"/>
      <c r="JGH72" s="114"/>
      <c r="JGI72" s="114"/>
      <c r="JGJ72" s="114"/>
      <c r="JGK72" s="114"/>
      <c r="JGL72" s="114"/>
      <c r="JGM72" s="114"/>
      <c r="JGN72" s="114"/>
      <c r="JGO72" s="114"/>
      <c r="JGP72" s="114"/>
      <c r="JGQ72" s="114"/>
      <c r="JGR72" s="114"/>
      <c r="JGS72" s="114"/>
      <c r="JGT72" s="114"/>
      <c r="JGU72" s="114"/>
      <c r="JGV72" s="114"/>
      <c r="JGW72" s="114"/>
      <c r="JGX72" s="114"/>
      <c r="JGY72" s="114"/>
      <c r="JGZ72" s="114"/>
      <c r="JHA72" s="114"/>
      <c r="JHB72" s="114"/>
      <c r="JHC72" s="114"/>
      <c r="JHD72" s="114"/>
      <c r="JHE72" s="114"/>
      <c r="JHF72" s="114"/>
      <c r="JHG72" s="114"/>
      <c r="JHH72" s="114"/>
      <c r="JHI72" s="114"/>
      <c r="JHJ72" s="114"/>
      <c r="JHK72" s="114"/>
      <c r="JHL72" s="114"/>
      <c r="JHM72" s="114"/>
      <c r="JHN72" s="114"/>
      <c r="JHO72" s="114"/>
      <c r="JHP72" s="114"/>
      <c r="JHQ72" s="114"/>
      <c r="JHR72" s="114"/>
      <c r="JHS72" s="114"/>
      <c r="JHT72" s="114"/>
      <c r="JHU72" s="114"/>
      <c r="JHV72" s="114"/>
      <c r="JHW72" s="114"/>
      <c r="JHX72" s="114"/>
      <c r="JHY72" s="114"/>
      <c r="JHZ72" s="114"/>
      <c r="JIA72" s="114"/>
      <c r="JIB72" s="114"/>
      <c r="JIC72" s="114"/>
      <c r="JID72" s="114"/>
      <c r="JIE72" s="114"/>
      <c r="JIF72" s="114"/>
      <c r="JIG72" s="114"/>
      <c r="JIH72" s="114"/>
      <c r="JII72" s="114"/>
      <c r="JIJ72" s="114"/>
      <c r="JIK72" s="114"/>
      <c r="JIL72" s="114"/>
      <c r="JIM72" s="114"/>
      <c r="JIN72" s="114"/>
      <c r="JIO72" s="114"/>
      <c r="JIP72" s="114"/>
      <c r="JIQ72" s="114"/>
      <c r="JIR72" s="114"/>
      <c r="JIS72" s="114"/>
      <c r="JIT72" s="114"/>
      <c r="JIU72" s="114"/>
      <c r="JIV72" s="114"/>
      <c r="JIW72" s="114"/>
      <c r="JIX72" s="114"/>
      <c r="JIY72" s="114"/>
      <c r="JIZ72" s="114"/>
      <c r="JJA72" s="114"/>
      <c r="JJB72" s="114"/>
      <c r="JJC72" s="114"/>
      <c r="JJD72" s="114"/>
      <c r="JJE72" s="114"/>
      <c r="JJF72" s="114"/>
      <c r="JJG72" s="114"/>
      <c r="JJH72" s="114"/>
      <c r="JJI72" s="114"/>
      <c r="JJJ72" s="114"/>
      <c r="JJK72" s="114"/>
      <c r="JJL72" s="114"/>
      <c r="JJM72" s="114"/>
      <c r="JJN72" s="114"/>
      <c r="JJO72" s="114"/>
      <c r="JJP72" s="114"/>
      <c r="JJQ72" s="114"/>
      <c r="JJR72" s="114"/>
      <c r="JJS72" s="114"/>
      <c r="JJT72" s="114"/>
      <c r="JJU72" s="114"/>
      <c r="JJV72" s="114"/>
      <c r="JJW72" s="114"/>
      <c r="JJX72" s="114"/>
      <c r="JJY72" s="114"/>
      <c r="JJZ72" s="114"/>
      <c r="JKA72" s="114"/>
      <c r="JKB72" s="114"/>
      <c r="JKC72" s="114"/>
      <c r="JKD72" s="114"/>
      <c r="JKE72" s="114"/>
      <c r="JKF72" s="114"/>
      <c r="JKG72" s="114"/>
      <c r="JKH72" s="114"/>
      <c r="JKI72" s="114"/>
      <c r="JKJ72" s="114"/>
      <c r="JKK72" s="114"/>
      <c r="JKL72" s="114"/>
      <c r="JKM72" s="114"/>
      <c r="JKN72" s="114"/>
      <c r="JKO72" s="114"/>
      <c r="JKP72" s="114"/>
      <c r="JKQ72" s="114"/>
      <c r="JKR72" s="114"/>
      <c r="JKS72" s="114"/>
      <c r="JKT72" s="114"/>
      <c r="JKU72" s="114"/>
      <c r="JKV72" s="114"/>
      <c r="JKW72" s="114"/>
      <c r="JKX72" s="114"/>
      <c r="JKY72" s="114"/>
      <c r="JKZ72" s="114"/>
      <c r="JLA72" s="114"/>
      <c r="JLB72" s="114"/>
      <c r="JLC72" s="114"/>
      <c r="JLD72" s="114"/>
      <c r="JLE72" s="114"/>
      <c r="JLF72" s="114"/>
      <c r="JLG72" s="114"/>
      <c r="JLH72" s="114"/>
      <c r="JLI72" s="114"/>
      <c r="JLJ72" s="114"/>
      <c r="JLK72" s="114"/>
      <c r="JLL72" s="114"/>
      <c r="JLM72" s="114"/>
      <c r="JLN72" s="114"/>
      <c r="JLO72" s="114"/>
      <c r="JLP72" s="114"/>
      <c r="JLQ72" s="114"/>
      <c r="JLR72" s="114"/>
      <c r="JLS72" s="114"/>
      <c r="JLT72" s="114"/>
      <c r="JLU72" s="114"/>
      <c r="JLV72" s="114"/>
      <c r="JLW72" s="114"/>
      <c r="JLX72" s="114"/>
      <c r="JLY72" s="114"/>
      <c r="JLZ72" s="114"/>
      <c r="JMA72" s="114"/>
      <c r="JMB72" s="114"/>
      <c r="JMC72" s="114"/>
      <c r="JMD72" s="114"/>
      <c r="JME72" s="114"/>
      <c r="JMF72" s="114"/>
      <c r="JMG72" s="114"/>
      <c r="JMH72" s="114"/>
      <c r="JMI72" s="114"/>
      <c r="JMJ72" s="114"/>
      <c r="JMK72" s="114"/>
      <c r="JML72" s="114"/>
      <c r="JMM72" s="114"/>
      <c r="JMN72" s="114"/>
      <c r="JMO72" s="114"/>
      <c r="JMP72" s="114"/>
      <c r="JMQ72" s="114"/>
      <c r="JMR72" s="114"/>
      <c r="JMS72" s="114"/>
      <c r="JMT72" s="114"/>
      <c r="JMU72" s="114"/>
      <c r="JMV72" s="114"/>
      <c r="JMW72" s="114"/>
      <c r="JMX72" s="114"/>
      <c r="JMY72" s="114"/>
      <c r="JMZ72" s="114"/>
      <c r="JNA72" s="114"/>
      <c r="JNB72" s="114"/>
      <c r="JNC72" s="114"/>
      <c r="JND72" s="114"/>
      <c r="JNE72" s="114"/>
      <c r="JNF72" s="114"/>
      <c r="JNG72" s="114"/>
      <c r="JNH72" s="114"/>
      <c r="JNI72" s="114"/>
      <c r="JNJ72" s="114"/>
      <c r="JNK72" s="114"/>
      <c r="JNL72" s="114"/>
      <c r="JNM72" s="114"/>
      <c r="JNN72" s="114"/>
      <c r="JNO72" s="114"/>
      <c r="JNP72" s="114"/>
      <c r="JNQ72" s="114"/>
      <c r="JNR72" s="114"/>
      <c r="JNS72" s="114"/>
      <c r="JNT72" s="114"/>
      <c r="JNU72" s="114"/>
      <c r="JNV72" s="114"/>
      <c r="JNW72" s="114"/>
      <c r="JNX72" s="114"/>
      <c r="JNY72" s="114"/>
      <c r="JNZ72" s="114"/>
      <c r="JOA72" s="114"/>
      <c r="JOB72" s="114"/>
      <c r="JOC72" s="114"/>
      <c r="JOD72" s="114"/>
      <c r="JOE72" s="114"/>
      <c r="JOF72" s="114"/>
      <c r="JOG72" s="114"/>
      <c r="JOH72" s="114"/>
      <c r="JOI72" s="114"/>
      <c r="JOJ72" s="114"/>
      <c r="JOK72" s="114"/>
      <c r="JOL72" s="114"/>
      <c r="JOM72" s="114"/>
      <c r="JON72" s="114"/>
      <c r="JOO72" s="114"/>
      <c r="JOP72" s="114"/>
      <c r="JOQ72" s="114"/>
      <c r="JOR72" s="114"/>
      <c r="JOS72" s="114"/>
      <c r="JOT72" s="114"/>
      <c r="JOU72" s="114"/>
      <c r="JOV72" s="114"/>
      <c r="JOW72" s="114"/>
      <c r="JOX72" s="114"/>
      <c r="JOY72" s="114"/>
      <c r="JOZ72" s="114"/>
      <c r="JPA72" s="114"/>
      <c r="JPB72" s="114"/>
      <c r="JPC72" s="114"/>
      <c r="JPD72" s="114"/>
      <c r="JPE72" s="114"/>
      <c r="JPF72" s="114"/>
      <c r="JPG72" s="114"/>
      <c r="JPH72" s="114"/>
      <c r="JPI72" s="114"/>
      <c r="JPJ72" s="114"/>
      <c r="JPK72" s="114"/>
      <c r="JPL72" s="114"/>
      <c r="JPM72" s="114"/>
      <c r="JPN72" s="114"/>
      <c r="JPO72" s="114"/>
      <c r="JPP72" s="114"/>
      <c r="JPQ72" s="114"/>
      <c r="JPR72" s="114"/>
      <c r="JPS72" s="114"/>
      <c r="JPT72" s="114"/>
      <c r="JPU72" s="114"/>
      <c r="JPV72" s="114"/>
      <c r="JPW72" s="114"/>
      <c r="JPX72" s="114"/>
      <c r="JPY72" s="114"/>
      <c r="JPZ72" s="114"/>
      <c r="JQA72" s="114"/>
      <c r="JQB72" s="114"/>
      <c r="JQC72" s="114"/>
      <c r="JQD72" s="114"/>
      <c r="JQE72" s="114"/>
      <c r="JQF72" s="114"/>
      <c r="JQG72" s="114"/>
      <c r="JQH72" s="114"/>
      <c r="JQI72" s="114"/>
      <c r="JQJ72" s="114"/>
      <c r="JQK72" s="114"/>
      <c r="JQL72" s="114"/>
      <c r="JQM72" s="114"/>
      <c r="JQN72" s="114"/>
      <c r="JQO72" s="114"/>
      <c r="JQP72" s="114"/>
      <c r="JQQ72" s="114"/>
      <c r="JQR72" s="114"/>
      <c r="JQS72" s="114"/>
      <c r="JQT72" s="114"/>
      <c r="JQU72" s="114"/>
      <c r="JQV72" s="114"/>
      <c r="JQW72" s="114"/>
      <c r="JQX72" s="114"/>
      <c r="JQY72" s="114"/>
      <c r="JQZ72" s="114"/>
      <c r="JRA72" s="114"/>
      <c r="JRB72" s="114"/>
      <c r="JRC72" s="114"/>
      <c r="JRD72" s="114"/>
      <c r="JRE72" s="114"/>
      <c r="JRF72" s="114"/>
      <c r="JRG72" s="114"/>
      <c r="JRH72" s="114"/>
      <c r="JRI72" s="114"/>
      <c r="JRJ72" s="114"/>
      <c r="JRK72" s="114"/>
      <c r="JRL72" s="114"/>
      <c r="JRM72" s="114"/>
      <c r="JRN72" s="114"/>
      <c r="JRO72" s="114"/>
      <c r="JRP72" s="114"/>
      <c r="JRQ72" s="114"/>
      <c r="JRR72" s="114"/>
      <c r="JRS72" s="114"/>
      <c r="JRT72" s="114"/>
      <c r="JRU72" s="114"/>
      <c r="JRV72" s="114"/>
      <c r="JRW72" s="114"/>
      <c r="JRX72" s="114"/>
      <c r="JRY72" s="114"/>
      <c r="JRZ72" s="114"/>
      <c r="JSA72" s="114"/>
      <c r="JSB72" s="114"/>
      <c r="JSC72" s="114"/>
      <c r="JSD72" s="114"/>
      <c r="JSE72" s="114"/>
      <c r="JSF72" s="114"/>
      <c r="JSG72" s="114"/>
      <c r="JSH72" s="114"/>
      <c r="JSI72" s="114"/>
      <c r="JSJ72" s="114"/>
      <c r="JSK72" s="114"/>
      <c r="JSL72" s="114"/>
      <c r="JSM72" s="114"/>
      <c r="JSN72" s="114"/>
      <c r="JSO72" s="114"/>
      <c r="JSP72" s="114"/>
      <c r="JSQ72" s="114"/>
      <c r="JSR72" s="114"/>
      <c r="JSS72" s="114"/>
      <c r="JST72" s="114"/>
      <c r="JSU72" s="114"/>
      <c r="JSV72" s="114"/>
      <c r="JSW72" s="114"/>
      <c r="JSX72" s="114"/>
      <c r="JSY72" s="114"/>
      <c r="JSZ72" s="114"/>
      <c r="JTA72" s="114"/>
      <c r="JTB72" s="114"/>
      <c r="JTC72" s="114"/>
      <c r="JTD72" s="114"/>
      <c r="JTE72" s="114"/>
      <c r="JTF72" s="114"/>
      <c r="JTG72" s="114"/>
      <c r="JTH72" s="114"/>
      <c r="JTI72" s="114"/>
      <c r="JTJ72" s="114"/>
      <c r="JTK72" s="114"/>
      <c r="JTL72" s="114"/>
      <c r="JTM72" s="114"/>
      <c r="JTN72" s="114"/>
      <c r="JTO72" s="114"/>
      <c r="JTP72" s="114"/>
      <c r="JTQ72" s="114"/>
      <c r="JTR72" s="114"/>
      <c r="JTS72" s="114"/>
      <c r="JTT72" s="114"/>
      <c r="JTU72" s="114"/>
      <c r="JTV72" s="114"/>
      <c r="JTW72" s="114"/>
      <c r="JTX72" s="114"/>
      <c r="JTY72" s="114"/>
      <c r="JTZ72" s="114"/>
      <c r="JUA72" s="114"/>
      <c r="JUB72" s="114"/>
      <c r="JUC72" s="114"/>
      <c r="JUD72" s="114"/>
      <c r="JUE72" s="114"/>
      <c r="JUF72" s="114"/>
      <c r="JUG72" s="114"/>
      <c r="JUH72" s="114"/>
      <c r="JUI72" s="114"/>
      <c r="JUJ72" s="114"/>
      <c r="JUK72" s="114"/>
      <c r="JUL72" s="114"/>
      <c r="JUM72" s="114"/>
      <c r="JUN72" s="114"/>
      <c r="JUO72" s="114"/>
      <c r="JUP72" s="114"/>
      <c r="JUQ72" s="114"/>
      <c r="JUR72" s="114"/>
      <c r="JUS72" s="114"/>
      <c r="JUT72" s="114"/>
      <c r="JUU72" s="114"/>
      <c r="JUV72" s="114"/>
      <c r="JUW72" s="114"/>
      <c r="JUX72" s="114"/>
      <c r="JUY72" s="114"/>
      <c r="JUZ72" s="114"/>
      <c r="JVA72" s="114"/>
      <c r="JVB72" s="114"/>
      <c r="JVC72" s="114"/>
      <c r="JVD72" s="114"/>
      <c r="JVE72" s="114"/>
      <c r="JVF72" s="114"/>
      <c r="JVG72" s="114"/>
      <c r="JVH72" s="114"/>
      <c r="JVI72" s="114"/>
      <c r="JVJ72" s="114"/>
      <c r="JVK72" s="114"/>
      <c r="JVL72" s="114"/>
      <c r="JVM72" s="114"/>
      <c r="JVN72" s="114"/>
      <c r="JVO72" s="114"/>
      <c r="JVP72" s="114"/>
      <c r="JVQ72" s="114"/>
      <c r="JVR72" s="114"/>
      <c r="JVS72" s="114"/>
      <c r="JVT72" s="114"/>
      <c r="JVU72" s="114"/>
      <c r="JVV72" s="114"/>
      <c r="JVW72" s="114"/>
      <c r="JVX72" s="114"/>
      <c r="JVY72" s="114"/>
      <c r="JVZ72" s="114"/>
      <c r="JWA72" s="114"/>
      <c r="JWB72" s="114"/>
      <c r="JWC72" s="114"/>
      <c r="JWD72" s="114"/>
      <c r="JWE72" s="114"/>
      <c r="JWF72" s="114"/>
      <c r="JWG72" s="114"/>
      <c r="JWH72" s="114"/>
      <c r="JWI72" s="114"/>
      <c r="JWJ72" s="114"/>
      <c r="JWK72" s="114"/>
      <c r="JWL72" s="114"/>
      <c r="JWM72" s="114"/>
      <c r="JWN72" s="114"/>
      <c r="JWO72" s="114"/>
      <c r="JWP72" s="114"/>
      <c r="JWQ72" s="114"/>
      <c r="JWR72" s="114"/>
      <c r="JWS72" s="114"/>
      <c r="JWT72" s="114"/>
      <c r="JWU72" s="114"/>
      <c r="JWV72" s="114"/>
      <c r="JWW72" s="114"/>
      <c r="JWX72" s="114"/>
      <c r="JWY72" s="114"/>
      <c r="JWZ72" s="114"/>
      <c r="JXA72" s="114"/>
      <c r="JXB72" s="114"/>
      <c r="JXC72" s="114"/>
      <c r="JXD72" s="114"/>
      <c r="JXE72" s="114"/>
      <c r="JXF72" s="114"/>
      <c r="JXG72" s="114"/>
      <c r="JXH72" s="114"/>
      <c r="JXI72" s="114"/>
      <c r="JXJ72" s="114"/>
      <c r="JXK72" s="114"/>
      <c r="JXL72" s="114"/>
      <c r="JXM72" s="114"/>
      <c r="JXN72" s="114"/>
      <c r="JXO72" s="114"/>
      <c r="JXP72" s="114"/>
      <c r="JXQ72" s="114"/>
      <c r="JXR72" s="114"/>
      <c r="JXS72" s="114"/>
      <c r="JXT72" s="114"/>
      <c r="JXU72" s="114"/>
      <c r="JXV72" s="114"/>
      <c r="JXW72" s="114"/>
      <c r="JXX72" s="114"/>
      <c r="JXY72" s="114"/>
      <c r="JXZ72" s="114"/>
      <c r="JYA72" s="114"/>
      <c r="JYB72" s="114"/>
      <c r="JYC72" s="114"/>
      <c r="JYD72" s="114"/>
      <c r="JYE72" s="114"/>
      <c r="JYF72" s="114"/>
      <c r="JYG72" s="114"/>
      <c r="JYH72" s="114"/>
      <c r="JYI72" s="114"/>
      <c r="JYJ72" s="114"/>
      <c r="JYK72" s="114"/>
      <c r="JYL72" s="114"/>
      <c r="JYM72" s="114"/>
      <c r="JYN72" s="114"/>
      <c r="JYO72" s="114"/>
      <c r="JYP72" s="114"/>
      <c r="JYQ72" s="114"/>
      <c r="JYR72" s="114"/>
      <c r="JYS72" s="114"/>
      <c r="JYT72" s="114"/>
      <c r="JYU72" s="114"/>
      <c r="JYV72" s="114"/>
      <c r="JYW72" s="114"/>
      <c r="JYX72" s="114"/>
      <c r="JYY72" s="114"/>
      <c r="JYZ72" s="114"/>
      <c r="JZA72" s="114"/>
      <c r="JZB72" s="114"/>
      <c r="JZC72" s="114"/>
      <c r="JZD72" s="114"/>
      <c r="JZE72" s="114"/>
      <c r="JZF72" s="114"/>
      <c r="JZG72" s="114"/>
      <c r="JZH72" s="114"/>
      <c r="JZI72" s="114"/>
      <c r="JZJ72" s="114"/>
      <c r="JZK72" s="114"/>
      <c r="JZL72" s="114"/>
      <c r="JZM72" s="114"/>
      <c r="JZN72" s="114"/>
      <c r="JZO72" s="114"/>
      <c r="JZP72" s="114"/>
      <c r="JZQ72" s="114"/>
      <c r="JZR72" s="114"/>
      <c r="JZS72" s="114"/>
      <c r="JZT72" s="114"/>
      <c r="JZU72" s="114"/>
      <c r="JZV72" s="114"/>
      <c r="JZW72" s="114"/>
      <c r="JZX72" s="114"/>
      <c r="JZY72" s="114"/>
      <c r="JZZ72" s="114"/>
      <c r="KAA72" s="114"/>
      <c r="KAB72" s="114"/>
      <c r="KAC72" s="114"/>
      <c r="KAD72" s="114"/>
      <c r="KAE72" s="114"/>
      <c r="KAF72" s="114"/>
      <c r="KAG72" s="114"/>
      <c r="KAH72" s="114"/>
      <c r="KAI72" s="114"/>
      <c r="KAJ72" s="114"/>
      <c r="KAK72" s="114"/>
      <c r="KAL72" s="114"/>
      <c r="KAM72" s="114"/>
      <c r="KAN72" s="114"/>
      <c r="KAO72" s="114"/>
      <c r="KAP72" s="114"/>
      <c r="KAQ72" s="114"/>
      <c r="KAR72" s="114"/>
      <c r="KAS72" s="114"/>
      <c r="KAT72" s="114"/>
      <c r="KAU72" s="114"/>
      <c r="KAV72" s="114"/>
      <c r="KAW72" s="114"/>
      <c r="KAX72" s="114"/>
      <c r="KAY72" s="114"/>
      <c r="KAZ72" s="114"/>
      <c r="KBA72" s="114"/>
      <c r="KBB72" s="114"/>
      <c r="KBC72" s="114"/>
      <c r="KBD72" s="114"/>
      <c r="KBE72" s="114"/>
      <c r="KBF72" s="114"/>
      <c r="KBG72" s="114"/>
      <c r="KBH72" s="114"/>
      <c r="KBI72" s="114"/>
      <c r="KBJ72" s="114"/>
      <c r="KBK72" s="114"/>
      <c r="KBL72" s="114"/>
      <c r="KBM72" s="114"/>
      <c r="KBN72" s="114"/>
      <c r="KBO72" s="114"/>
      <c r="KBP72" s="114"/>
      <c r="KBQ72" s="114"/>
      <c r="KBR72" s="114"/>
      <c r="KBS72" s="114"/>
      <c r="KBT72" s="114"/>
      <c r="KBU72" s="114"/>
      <c r="KBV72" s="114"/>
      <c r="KBW72" s="114"/>
      <c r="KBX72" s="114"/>
      <c r="KBY72" s="114"/>
      <c r="KBZ72" s="114"/>
      <c r="KCA72" s="114"/>
      <c r="KCB72" s="114"/>
      <c r="KCC72" s="114"/>
      <c r="KCD72" s="114"/>
      <c r="KCE72" s="114"/>
      <c r="KCF72" s="114"/>
      <c r="KCG72" s="114"/>
      <c r="KCH72" s="114"/>
      <c r="KCI72" s="114"/>
      <c r="KCJ72" s="114"/>
      <c r="KCK72" s="114"/>
      <c r="KCL72" s="114"/>
      <c r="KCM72" s="114"/>
      <c r="KCN72" s="114"/>
      <c r="KCO72" s="114"/>
      <c r="KCP72" s="114"/>
      <c r="KCQ72" s="114"/>
      <c r="KCR72" s="114"/>
      <c r="KCS72" s="114"/>
      <c r="KCT72" s="114"/>
      <c r="KCU72" s="114"/>
      <c r="KCV72" s="114"/>
      <c r="KCW72" s="114"/>
      <c r="KCX72" s="114"/>
      <c r="KCY72" s="114"/>
      <c r="KCZ72" s="114"/>
      <c r="KDA72" s="114"/>
      <c r="KDB72" s="114"/>
      <c r="KDC72" s="114"/>
      <c r="KDD72" s="114"/>
      <c r="KDE72" s="114"/>
      <c r="KDF72" s="114"/>
      <c r="KDG72" s="114"/>
      <c r="KDH72" s="114"/>
      <c r="KDI72" s="114"/>
      <c r="KDJ72" s="114"/>
      <c r="KDK72" s="114"/>
      <c r="KDL72" s="114"/>
      <c r="KDM72" s="114"/>
      <c r="KDN72" s="114"/>
      <c r="KDO72" s="114"/>
      <c r="KDP72" s="114"/>
      <c r="KDQ72" s="114"/>
      <c r="KDR72" s="114"/>
      <c r="KDS72" s="114"/>
      <c r="KDT72" s="114"/>
      <c r="KDU72" s="114"/>
      <c r="KDV72" s="114"/>
      <c r="KDW72" s="114"/>
      <c r="KDX72" s="114"/>
      <c r="KDY72" s="114"/>
      <c r="KDZ72" s="114"/>
      <c r="KEA72" s="114"/>
      <c r="KEB72" s="114"/>
      <c r="KEC72" s="114"/>
      <c r="KED72" s="114"/>
      <c r="KEE72" s="114"/>
      <c r="KEF72" s="114"/>
      <c r="KEG72" s="114"/>
      <c r="KEH72" s="114"/>
      <c r="KEI72" s="114"/>
      <c r="KEJ72" s="114"/>
      <c r="KEK72" s="114"/>
      <c r="KEL72" s="114"/>
      <c r="KEM72" s="114"/>
      <c r="KEN72" s="114"/>
      <c r="KEO72" s="114"/>
      <c r="KEP72" s="114"/>
      <c r="KEQ72" s="114"/>
      <c r="KER72" s="114"/>
      <c r="KES72" s="114"/>
      <c r="KET72" s="114"/>
      <c r="KEU72" s="114"/>
      <c r="KEV72" s="114"/>
      <c r="KEW72" s="114"/>
      <c r="KEX72" s="114"/>
      <c r="KEY72" s="114"/>
      <c r="KEZ72" s="114"/>
      <c r="KFA72" s="114"/>
      <c r="KFB72" s="114"/>
      <c r="KFC72" s="114"/>
      <c r="KFD72" s="114"/>
      <c r="KFE72" s="114"/>
      <c r="KFF72" s="114"/>
      <c r="KFG72" s="114"/>
      <c r="KFH72" s="114"/>
      <c r="KFI72" s="114"/>
      <c r="KFJ72" s="114"/>
      <c r="KFK72" s="114"/>
      <c r="KFL72" s="114"/>
      <c r="KFM72" s="114"/>
      <c r="KFN72" s="114"/>
      <c r="KFO72" s="114"/>
      <c r="KFP72" s="114"/>
      <c r="KFQ72" s="114"/>
      <c r="KFR72" s="114"/>
      <c r="KFS72" s="114"/>
      <c r="KFT72" s="114"/>
      <c r="KFU72" s="114"/>
      <c r="KFV72" s="114"/>
      <c r="KFW72" s="114"/>
      <c r="KFX72" s="114"/>
      <c r="KFY72" s="114"/>
      <c r="KFZ72" s="114"/>
      <c r="KGA72" s="114"/>
      <c r="KGB72" s="114"/>
      <c r="KGC72" s="114"/>
      <c r="KGD72" s="114"/>
      <c r="KGE72" s="114"/>
      <c r="KGF72" s="114"/>
      <c r="KGG72" s="114"/>
      <c r="KGH72" s="114"/>
      <c r="KGI72" s="114"/>
      <c r="KGJ72" s="114"/>
      <c r="KGK72" s="114"/>
      <c r="KGL72" s="114"/>
      <c r="KGM72" s="114"/>
      <c r="KGN72" s="114"/>
      <c r="KGO72" s="114"/>
      <c r="KGP72" s="114"/>
      <c r="KGQ72" s="114"/>
      <c r="KGR72" s="114"/>
      <c r="KGS72" s="114"/>
      <c r="KGT72" s="114"/>
      <c r="KGU72" s="114"/>
      <c r="KGV72" s="114"/>
      <c r="KGW72" s="114"/>
      <c r="KGX72" s="114"/>
      <c r="KGY72" s="114"/>
      <c r="KGZ72" s="114"/>
      <c r="KHA72" s="114"/>
      <c r="KHB72" s="114"/>
      <c r="KHC72" s="114"/>
      <c r="KHD72" s="114"/>
      <c r="KHE72" s="114"/>
      <c r="KHF72" s="114"/>
      <c r="KHG72" s="114"/>
      <c r="KHH72" s="114"/>
      <c r="KHI72" s="114"/>
      <c r="KHJ72" s="114"/>
      <c r="KHK72" s="114"/>
      <c r="KHL72" s="114"/>
      <c r="KHM72" s="114"/>
      <c r="KHN72" s="114"/>
      <c r="KHO72" s="114"/>
      <c r="KHP72" s="114"/>
      <c r="KHQ72" s="114"/>
      <c r="KHR72" s="114"/>
      <c r="KHS72" s="114"/>
      <c r="KHT72" s="114"/>
      <c r="KHU72" s="114"/>
      <c r="KHV72" s="114"/>
      <c r="KHW72" s="114"/>
      <c r="KHX72" s="114"/>
      <c r="KHY72" s="114"/>
      <c r="KHZ72" s="114"/>
      <c r="KIA72" s="114"/>
      <c r="KIB72" s="114"/>
      <c r="KIC72" s="114"/>
      <c r="KID72" s="114"/>
      <c r="KIE72" s="114"/>
      <c r="KIF72" s="114"/>
      <c r="KIG72" s="114"/>
      <c r="KIH72" s="114"/>
      <c r="KII72" s="114"/>
      <c r="KIJ72" s="114"/>
      <c r="KIK72" s="114"/>
      <c r="KIL72" s="114"/>
      <c r="KIM72" s="114"/>
      <c r="KIN72" s="114"/>
      <c r="KIO72" s="114"/>
      <c r="KIP72" s="114"/>
      <c r="KIQ72" s="114"/>
      <c r="KIR72" s="114"/>
      <c r="KIS72" s="114"/>
      <c r="KIT72" s="114"/>
      <c r="KIU72" s="114"/>
      <c r="KIV72" s="114"/>
      <c r="KIW72" s="114"/>
      <c r="KIX72" s="114"/>
      <c r="KIY72" s="114"/>
      <c r="KIZ72" s="114"/>
      <c r="KJA72" s="114"/>
      <c r="KJB72" s="114"/>
      <c r="KJC72" s="114"/>
      <c r="KJD72" s="114"/>
      <c r="KJE72" s="114"/>
      <c r="KJF72" s="114"/>
      <c r="KJG72" s="114"/>
      <c r="KJH72" s="114"/>
      <c r="KJI72" s="114"/>
      <c r="KJJ72" s="114"/>
      <c r="KJK72" s="114"/>
      <c r="KJL72" s="114"/>
      <c r="KJM72" s="114"/>
      <c r="KJN72" s="114"/>
      <c r="KJO72" s="114"/>
      <c r="KJP72" s="114"/>
      <c r="KJQ72" s="114"/>
      <c r="KJR72" s="114"/>
      <c r="KJS72" s="114"/>
      <c r="KJT72" s="114"/>
      <c r="KJU72" s="114"/>
      <c r="KJV72" s="114"/>
      <c r="KJW72" s="114"/>
      <c r="KJX72" s="114"/>
      <c r="KJY72" s="114"/>
      <c r="KJZ72" s="114"/>
      <c r="KKA72" s="114"/>
      <c r="KKB72" s="114"/>
      <c r="KKC72" s="114"/>
      <c r="KKD72" s="114"/>
      <c r="KKE72" s="114"/>
      <c r="KKF72" s="114"/>
      <c r="KKG72" s="114"/>
      <c r="KKH72" s="114"/>
      <c r="KKI72" s="114"/>
      <c r="KKJ72" s="114"/>
      <c r="KKK72" s="114"/>
      <c r="KKL72" s="114"/>
      <c r="KKM72" s="114"/>
      <c r="KKN72" s="114"/>
      <c r="KKO72" s="114"/>
      <c r="KKP72" s="114"/>
      <c r="KKQ72" s="114"/>
      <c r="KKR72" s="114"/>
      <c r="KKS72" s="114"/>
      <c r="KKT72" s="114"/>
      <c r="KKU72" s="114"/>
      <c r="KKV72" s="114"/>
      <c r="KKW72" s="114"/>
      <c r="KKX72" s="114"/>
      <c r="KKY72" s="114"/>
      <c r="KKZ72" s="114"/>
      <c r="KLA72" s="114"/>
      <c r="KLB72" s="114"/>
      <c r="KLC72" s="114"/>
      <c r="KLD72" s="114"/>
      <c r="KLE72" s="114"/>
      <c r="KLF72" s="114"/>
      <c r="KLG72" s="114"/>
      <c r="KLH72" s="114"/>
      <c r="KLI72" s="114"/>
      <c r="KLJ72" s="114"/>
      <c r="KLK72" s="114"/>
      <c r="KLL72" s="114"/>
      <c r="KLM72" s="114"/>
      <c r="KLN72" s="114"/>
      <c r="KLO72" s="114"/>
      <c r="KLP72" s="114"/>
      <c r="KLQ72" s="114"/>
      <c r="KLR72" s="114"/>
      <c r="KLS72" s="114"/>
      <c r="KLT72" s="114"/>
      <c r="KLU72" s="114"/>
      <c r="KLV72" s="114"/>
      <c r="KLW72" s="114"/>
      <c r="KLX72" s="114"/>
      <c r="KLY72" s="114"/>
      <c r="KLZ72" s="114"/>
      <c r="KMA72" s="114"/>
      <c r="KMB72" s="114"/>
      <c r="KMC72" s="114"/>
      <c r="KMD72" s="114"/>
      <c r="KME72" s="114"/>
      <c r="KMF72" s="114"/>
      <c r="KMG72" s="114"/>
      <c r="KMH72" s="114"/>
      <c r="KMI72" s="114"/>
      <c r="KMJ72" s="114"/>
      <c r="KMK72" s="114"/>
      <c r="KML72" s="114"/>
      <c r="KMM72" s="114"/>
      <c r="KMN72" s="114"/>
      <c r="KMO72" s="114"/>
      <c r="KMP72" s="114"/>
      <c r="KMQ72" s="114"/>
      <c r="KMR72" s="114"/>
      <c r="KMS72" s="114"/>
      <c r="KMT72" s="114"/>
      <c r="KMU72" s="114"/>
      <c r="KMV72" s="114"/>
      <c r="KMW72" s="114"/>
      <c r="KMX72" s="114"/>
      <c r="KMY72" s="114"/>
      <c r="KMZ72" s="114"/>
      <c r="KNA72" s="114"/>
      <c r="KNB72" s="114"/>
      <c r="KNC72" s="114"/>
      <c r="KND72" s="114"/>
      <c r="KNE72" s="114"/>
      <c r="KNF72" s="114"/>
      <c r="KNG72" s="114"/>
      <c r="KNH72" s="114"/>
      <c r="KNI72" s="114"/>
      <c r="KNJ72" s="114"/>
      <c r="KNK72" s="114"/>
      <c r="KNL72" s="114"/>
      <c r="KNM72" s="114"/>
      <c r="KNN72" s="114"/>
      <c r="KNO72" s="114"/>
      <c r="KNP72" s="114"/>
      <c r="KNQ72" s="114"/>
      <c r="KNR72" s="114"/>
      <c r="KNS72" s="114"/>
      <c r="KNT72" s="114"/>
      <c r="KNU72" s="114"/>
      <c r="KNV72" s="114"/>
      <c r="KNW72" s="114"/>
      <c r="KNX72" s="114"/>
      <c r="KNY72" s="114"/>
      <c r="KNZ72" s="114"/>
      <c r="KOA72" s="114"/>
      <c r="KOB72" s="114"/>
      <c r="KOC72" s="114"/>
      <c r="KOD72" s="114"/>
      <c r="KOE72" s="114"/>
      <c r="KOF72" s="114"/>
      <c r="KOG72" s="114"/>
      <c r="KOH72" s="114"/>
      <c r="KOI72" s="114"/>
      <c r="KOJ72" s="114"/>
      <c r="KOK72" s="114"/>
      <c r="KOL72" s="114"/>
      <c r="KOM72" s="114"/>
      <c r="KON72" s="114"/>
      <c r="KOO72" s="114"/>
      <c r="KOP72" s="114"/>
      <c r="KOQ72" s="114"/>
      <c r="KOR72" s="114"/>
      <c r="KOS72" s="114"/>
      <c r="KOT72" s="114"/>
      <c r="KOU72" s="114"/>
      <c r="KOV72" s="114"/>
      <c r="KOW72" s="114"/>
      <c r="KOX72" s="114"/>
      <c r="KOY72" s="114"/>
      <c r="KOZ72" s="114"/>
      <c r="KPA72" s="114"/>
      <c r="KPB72" s="114"/>
      <c r="KPC72" s="114"/>
      <c r="KPD72" s="114"/>
      <c r="KPE72" s="114"/>
      <c r="KPF72" s="114"/>
      <c r="KPG72" s="114"/>
      <c r="KPH72" s="114"/>
      <c r="KPI72" s="114"/>
      <c r="KPJ72" s="114"/>
      <c r="KPK72" s="114"/>
      <c r="KPL72" s="114"/>
      <c r="KPM72" s="114"/>
      <c r="KPN72" s="114"/>
      <c r="KPO72" s="114"/>
      <c r="KPP72" s="114"/>
      <c r="KPQ72" s="114"/>
      <c r="KPR72" s="114"/>
      <c r="KPS72" s="114"/>
      <c r="KPT72" s="114"/>
      <c r="KPU72" s="114"/>
      <c r="KPV72" s="114"/>
      <c r="KPW72" s="114"/>
      <c r="KPX72" s="114"/>
      <c r="KPY72" s="114"/>
      <c r="KPZ72" s="114"/>
      <c r="KQA72" s="114"/>
      <c r="KQB72" s="114"/>
      <c r="KQC72" s="114"/>
      <c r="KQD72" s="114"/>
      <c r="KQE72" s="114"/>
      <c r="KQF72" s="114"/>
      <c r="KQG72" s="114"/>
      <c r="KQH72" s="114"/>
      <c r="KQI72" s="114"/>
      <c r="KQJ72" s="114"/>
      <c r="KQK72" s="114"/>
      <c r="KQL72" s="114"/>
      <c r="KQM72" s="114"/>
      <c r="KQN72" s="114"/>
      <c r="KQO72" s="114"/>
      <c r="KQP72" s="114"/>
      <c r="KQQ72" s="114"/>
      <c r="KQR72" s="114"/>
      <c r="KQS72" s="114"/>
      <c r="KQT72" s="114"/>
      <c r="KQU72" s="114"/>
      <c r="KQV72" s="114"/>
      <c r="KQW72" s="114"/>
      <c r="KQX72" s="114"/>
      <c r="KQY72" s="114"/>
      <c r="KQZ72" s="114"/>
      <c r="KRA72" s="114"/>
      <c r="KRB72" s="114"/>
      <c r="KRC72" s="114"/>
      <c r="KRD72" s="114"/>
      <c r="KRE72" s="114"/>
      <c r="KRF72" s="114"/>
      <c r="KRG72" s="114"/>
      <c r="KRH72" s="114"/>
      <c r="KRI72" s="114"/>
      <c r="KRJ72" s="114"/>
      <c r="KRK72" s="114"/>
      <c r="KRL72" s="114"/>
      <c r="KRM72" s="114"/>
      <c r="KRN72" s="114"/>
      <c r="KRO72" s="114"/>
      <c r="KRP72" s="114"/>
      <c r="KRQ72" s="114"/>
      <c r="KRR72" s="114"/>
      <c r="KRS72" s="114"/>
      <c r="KRT72" s="114"/>
      <c r="KRU72" s="114"/>
      <c r="KRV72" s="114"/>
      <c r="KRW72" s="114"/>
      <c r="KRX72" s="114"/>
      <c r="KRY72" s="114"/>
      <c r="KRZ72" s="114"/>
      <c r="KSA72" s="114"/>
      <c r="KSB72" s="114"/>
      <c r="KSC72" s="114"/>
      <c r="KSD72" s="114"/>
      <c r="KSE72" s="114"/>
      <c r="KSF72" s="114"/>
      <c r="KSG72" s="114"/>
      <c r="KSH72" s="114"/>
      <c r="KSI72" s="114"/>
      <c r="KSJ72" s="114"/>
      <c r="KSK72" s="114"/>
      <c r="KSL72" s="114"/>
      <c r="KSM72" s="114"/>
      <c r="KSN72" s="114"/>
      <c r="KSO72" s="114"/>
      <c r="KSP72" s="114"/>
      <c r="KSQ72" s="114"/>
      <c r="KSR72" s="114"/>
      <c r="KSS72" s="114"/>
      <c r="KST72" s="114"/>
      <c r="KSU72" s="114"/>
      <c r="KSV72" s="114"/>
      <c r="KSW72" s="114"/>
      <c r="KSX72" s="114"/>
      <c r="KSY72" s="114"/>
      <c r="KSZ72" s="114"/>
      <c r="KTA72" s="114"/>
      <c r="KTB72" s="114"/>
      <c r="KTC72" s="114"/>
      <c r="KTD72" s="114"/>
      <c r="KTE72" s="114"/>
      <c r="KTF72" s="114"/>
      <c r="KTG72" s="114"/>
      <c r="KTH72" s="114"/>
      <c r="KTI72" s="114"/>
      <c r="KTJ72" s="114"/>
      <c r="KTK72" s="114"/>
      <c r="KTL72" s="114"/>
      <c r="KTM72" s="114"/>
      <c r="KTN72" s="114"/>
      <c r="KTO72" s="114"/>
      <c r="KTP72" s="114"/>
      <c r="KTQ72" s="114"/>
      <c r="KTR72" s="114"/>
      <c r="KTS72" s="114"/>
      <c r="KTT72" s="114"/>
      <c r="KTU72" s="114"/>
      <c r="KTV72" s="114"/>
      <c r="KTW72" s="114"/>
      <c r="KTX72" s="114"/>
      <c r="KTY72" s="114"/>
      <c r="KTZ72" s="114"/>
      <c r="KUA72" s="114"/>
      <c r="KUB72" s="114"/>
      <c r="KUC72" s="114"/>
      <c r="KUD72" s="114"/>
      <c r="KUE72" s="114"/>
      <c r="KUF72" s="114"/>
      <c r="KUG72" s="114"/>
      <c r="KUH72" s="114"/>
      <c r="KUI72" s="114"/>
      <c r="KUJ72" s="114"/>
      <c r="KUK72" s="114"/>
      <c r="KUL72" s="114"/>
      <c r="KUM72" s="114"/>
      <c r="KUN72" s="114"/>
      <c r="KUO72" s="114"/>
      <c r="KUP72" s="114"/>
      <c r="KUQ72" s="114"/>
      <c r="KUR72" s="114"/>
      <c r="KUS72" s="114"/>
      <c r="KUT72" s="114"/>
      <c r="KUU72" s="114"/>
      <c r="KUV72" s="114"/>
      <c r="KUW72" s="114"/>
      <c r="KUX72" s="114"/>
      <c r="KUY72" s="114"/>
      <c r="KUZ72" s="114"/>
      <c r="KVA72" s="114"/>
      <c r="KVB72" s="114"/>
      <c r="KVC72" s="114"/>
      <c r="KVD72" s="114"/>
      <c r="KVE72" s="114"/>
      <c r="KVF72" s="114"/>
      <c r="KVG72" s="114"/>
      <c r="KVH72" s="114"/>
      <c r="KVI72" s="114"/>
      <c r="KVJ72" s="114"/>
      <c r="KVK72" s="114"/>
      <c r="KVL72" s="114"/>
      <c r="KVM72" s="114"/>
      <c r="KVN72" s="114"/>
      <c r="KVO72" s="114"/>
      <c r="KVP72" s="114"/>
      <c r="KVQ72" s="114"/>
      <c r="KVR72" s="114"/>
      <c r="KVS72" s="114"/>
      <c r="KVT72" s="114"/>
      <c r="KVU72" s="114"/>
      <c r="KVV72" s="114"/>
      <c r="KVW72" s="114"/>
      <c r="KVX72" s="114"/>
      <c r="KVY72" s="114"/>
      <c r="KVZ72" s="114"/>
      <c r="KWA72" s="114"/>
      <c r="KWB72" s="114"/>
      <c r="KWC72" s="114"/>
      <c r="KWD72" s="114"/>
      <c r="KWE72" s="114"/>
      <c r="KWF72" s="114"/>
      <c r="KWG72" s="114"/>
      <c r="KWH72" s="114"/>
      <c r="KWI72" s="114"/>
      <c r="KWJ72" s="114"/>
      <c r="KWK72" s="114"/>
      <c r="KWL72" s="114"/>
      <c r="KWM72" s="114"/>
      <c r="KWN72" s="114"/>
      <c r="KWO72" s="114"/>
      <c r="KWP72" s="114"/>
      <c r="KWQ72" s="114"/>
      <c r="KWR72" s="114"/>
      <c r="KWS72" s="114"/>
      <c r="KWT72" s="114"/>
      <c r="KWU72" s="114"/>
      <c r="KWV72" s="114"/>
      <c r="KWW72" s="114"/>
      <c r="KWX72" s="114"/>
      <c r="KWY72" s="114"/>
      <c r="KWZ72" s="114"/>
      <c r="KXA72" s="114"/>
      <c r="KXB72" s="114"/>
      <c r="KXC72" s="114"/>
      <c r="KXD72" s="114"/>
      <c r="KXE72" s="114"/>
      <c r="KXF72" s="114"/>
      <c r="KXG72" s="114"/>
      <c r="KXH72" s="114"/>
      <c r="KXI72" s="114"/>
      <c r="KXJ72" s="114"/>
      <c r="KXK72" s="114"/>
      <c r="KXL72" s="114"/>
      <c r="KXM72" s="114"/>
      <c r="KXN72" s="114"/>
      <c r="KXO72" s="114"/>
      <c r="KXP72" s="114"/>
      <c r="KXQ72" s="114"/>
      <c r="KXR72" s="114"/>
      <c r="KXS72" s="114"/>
      <c r="KXT72" s="114"/>
      <c r="KXU72" s="114"/>
      <c r="KXV72" s="114"/>
      <c r="KXW72" s="114"/>
      <c r="KXX72" s="114"/>
      <c r="KXY72" s="114"/>
      <c r="KXZ72" s="114"/>
      <c r="KYA72" s="114"/>
      <c r="KYB72" s="114"/>
      <c r="KYC72" s="114"/>
      <c r="KYD72" s="114"/>
      <c r="KYE72" s="114"/>
      <c r="KYF72" s="114"/>
      <c r="KYG72" s="114"/>
      <c r="KYH72" s="114"/>
      <c r="KYI72" s="114"/>
      <c r="KYJ72" s="114"/>
      <c r="KYK72" s="114"/>
      <c r="KYL72" s="114"/>
      <c r="KYM72" s="114"/>
      <c r="KYN72" s="114"/>
      <c r="KYO72" s="114"/>
      <c r="KYP72" s="114"/>
      <c r="KYQ72" s="114"/>
      <c r="KYR72" s="114"/>
      <c r="KYS72" s="114"/>
      <c r="KYT72" s="114"/>
      <c r="KYU72" s="114"/>
      <c r="KYV72" s="114"/>
      <c r="KYW72" s="114"/>
      <c r="KYX72" s="114"/>
      <c r="KYY72" s="114"/>
      <c r="KYZ72" s="114"/>
      <c r="KZA72" s="114"/>
      <c r="KZB72" s="114"/>
      <c r="KZC72" s="114"/>
      <c r="KZD72" s="114"/>
      <c r="KZE72" s="114"/>
      <c r="KZF72" s="114"/>
      <c r="KZG72" s="114"/>
      <c r="KZH72" s="114"/>
      <c r="KZI72" s="114"/>
      <c r="KZJ72" s="114"/>
      <c r="KZK72" s="114"/>
      <c r="KZL72" s="114"/>
      <c r="KZM72" s="114"/>
      <c r="KZN72" s="114"/>
      <c r="KZO72" s="114"/>
      <c r="KZP72" s="114"/>
      <c r="KZQ72" s="114"/>
      <c r="KZR72" s="114"/>
      <c r="KZS72" s="114"/>
      <c r="KZT72" s="114"/>
      <c r="KZU72" s="114"/>
      <c r="KZV72" s="114"/>
      <c r="KZW72" s="114"/>
      <c r="KZX72" s="114"/>
      <c r="KZY72" s="114"/>
      <c r="KZZ72" s="114"/>
      <c r="LAA72" s="114"/>
      <c r="LAB72" s="114"/>
      <c r="LAC72" s="114"/>
      <c r="LAD72" s="114"/>
      <c r="LAE72" s="114"/>
      <c r="LAF72" s="114"/>
      <c r="LAG72" s="114"/>
      <c r="LAH72" s="114"/>
      <c r="LAI72" s="114"/>
      <c r="LAJ72" s="114"/>
      <c r="LAK72" s="114"/>
      <c r="LAL72" s="114"/>
      <c r="LAM72" s="114"/>
      <c r="LAN72" s="114"/>
      <c r="LAO72" s="114"/>
      <c r="LAP72" s="114"/>
      <c r="LAQ72" s="114"/>
      <c r="LAR72" s="114"/>
      <c r="LAS72" s="114"/>
      <c r="LAT72" s="114"/>
      <c r="LAU72" s="114"/>
      <c r="LAV72" s="114"/>
      <c r="LAW72" s="114"/>
      <c r="LAX72" s="114"/>
      <c r="LAY72" s="114"/>
      <c r="LAZ72" s="114"/>
      <c r="LBA72" s="114"/>
      <c r="LBB72" s="114"/>
      <c r="LBC72" s="114"/>
      <c r="LBD72" s="114"/>
      <c r="LBE72" s="114"/>
      <c r="LBF72" s="114"/>
      <c r="LBG72" s="114"/>
      <c r="LBH72" s="114"/>
      <c r="LBI72" s="114"/>
      <c r="LBJ72" s="114"/>
      <c r="LBK72" s="114"/>
      <c r="LBL72" s="114"/>
      <c r="LBM72" s="114"/>
      <c r="LBN72" s="114"/>
      <c r="LBO72" s="114"/>
      <c r="LBP72" s="114"/>
      <c r="LBQ72" s="114"/>
      <c r="LBR72" s="114"/>
      <c r="LBS72" s="114"/>
      <c r="LBT72" s="114"/>
      <c r="LBU72" s="114"/>
      <c r="LBV72" s="114"/>
      <c r="LBW72" s="114"/>
      <c r="LBX72" s="114"/>
      <c r="LBY72" s="114"/>
      <c r="LBZ72" s="114"/>
      <c r="LCA72" s="114"/>
      <c r="LCB72" s="114"/>
      <c r="LCC72" s="114"/>
      <c r="LCD72" s="114"/>
      <c r="LCE72" s="114"/>
      <c r="LCF72" s="114"/>
      <c r="LCG72" s="114"/>
      <c r="LCH72" s="114"/>
      <c r="LCI72" s="114"/>
      <c r="LCJ72" s="114"/>
      <c r="LCK72" s="114"/>
      <c r="LCL72" s="114"/>
      <c r="LCM72" s="114"/>
      <c r="LCN72" s="114"/>
      <c r="LCO72" s="114"/>
      <c r="LCP72" s="114"/>
      <c r="LCQ72" s="114"/>
      <c r="LCR72" s="114"/>
      <c r="LCS72" s="114"/>
      <c r="LCT72" s="114"/>
      <c r="LCU72" s="114"/>
      <c r="LCV72" s="114"/>
      <c r="LCW72" s="114"/>
      <c r="LCX72" s="114"/>
      <c r="LCY72" s="114"/>
      <c r="LCZ72" s="114"/>
      <c r="LDA72" s="114"/>
      <c r="LDB72" s="114"/>
      <c r="LDC72" s="114"/>
      <c r="LDD72" s="114"/>
      <c r="LDE72" s="114"/>
      <c r="LDF72" s="114"/>
      <c r="LDG72" s="114"/>
      <c r="LDH72" s="114"/>
      <c r="LDI72" s="114"/>
      <c r="LDJ72" s="114"/>
      <c r="LDK72" s="114"/>
      <c r="LDL72" s="114"/>
      <c r="LDM72" s="114"/>
      <c r="LDN72" s="114"/>
      <c r="LDO72" s="114"/>
      <c r="LDP72" s="114"/>
      <c r="LDQ72" s="114"/>
      <c r="LDR72" s="114"/>
      <c r="LDS72" s="114"/>
      <c r="LDT72" s="114"/>
      <c r="LDU72" s="114"/>
      <c r="LDV72" s="114"/>
      <c r="LDW72" s="114"/>
      <c r="LDX72" s="114"/>
      <c r="LDY72" s="114"/>
      <c r="LDZ72" s="114"/>
      <c r="LEA72" s="114"/>
      <c r="LEB72" s="114"/>
      <c r="LEC72" s="114"/>
      <c r="LED72" s="114"/>
      <c r="LEE72" s="114"/>
      <c r="LEF72" s="114"/>
      <c r="LEG72" s="114"/>
      <c r="LEH72" s="114"/>
      <c r="LEI72" s="114"/>
      <c r="LEJ72" s="114"/>
      <c r="LEK72" s="114"/>
      <c r="LEL72" s="114"/>
      <c r="LEM72" s="114"/>
      <c r="LEN72" s="114"/>
      <c r="LEO72" s="114"/>
      <c r="LEP72" s="114"/>
      <c r="LEQ72" s="114"/>
      <c r="LER72" s="114"/>
      <c r="LES72" s="114"/>
      <c r="LET72" s="114"/>
      <c r="LEU72" s="114"/>
      <c r="LEV72" s="114"/>
      <c r="LEW72" s="114"/>
      <c r="LEX72" s="114"/>
      <c r="LEY72" s="114"/>
      <c r="LEZ72" s="114"/>
      <c r="LFA72" s="114"/>
      <c r="LFB72" s="114"/>
      <c r="LFC72" s="114"/>
      <c r="LFD72" s="114"/>
      <c r="LFE72" s="114"/>
      <c r="LFF72" s="114"/>
      <c r="LFG72" s="114"/>
      <c r="LFH72" s="114"/>
      <c r="LFI72" s="114"/>
      <c r="LFJ72" s="114"/>
      <c r="LFK72" s="114"/>
      <c r="LFL72" s="114"/>
      <c r="LFM72" s="114"/>
      <c r="LFN72" s="114"/>
      <c r="LFO72" s="114"/>
      <c r="LFP72" s="114"/>
      <c r="LFQ72" s="114"/>
      <c r="LFR72" s="114"/>
      <c r="LFS72" s="114"/>
      <c r="LFT72" s="114"/>
      <c r="LFU72" s="114"/>
      <c r="LFV72" s="114"/>
      <c r="LFW72" s="114"/>
      <c r="LFX72" s="114"/>
      <c r="LFY72" s="114"/>
      <c r="LFZ72" s="114"/>
      <c r="LGA72" s="114"/>
      <c r="LGB72" s="114"/>
      <c r="LGC72" s="114"/>
      <c r="LGD72" s="114"/>
      <c r="LGE72" s="114"/>
      <c r="LGF72" s="114"/>
      <c r="LGG72" s="114"/>
      <c r="LGH72" s="114"/>
      <c r="LGI72" s="114"/>
      <c r="LGJ72" s="114"/>
      <c r="LGK72" s="114"/>
      <c r="LGL72" s="114"/>
      <c r="LGM72" s="114"/>
      <c r="LGN72" s="114"/>
      <c r="LGO72" s="114"/>
      <c r="LGP72" s="114"/>
      <c r="LGQ72" s="114"/>
      <c r="LGR72" s="114"/>
      <c r="LGS72" s="114"/>
      <c r="LGT72" s="114"/>
      <c r="LGU72" s="114"/>
      <c r="LGV72" s="114"/>
      <c r="LGW72" s="114"/>
      <c r="LGX72" s="114"/>
      <c r="LGY72" s="114"/>
      <c r="LGZ72" s="114"/>
      <c r="LHA72" s="114"/>
      <c r="LHB72" s="114"/>
      <c r="LHC72" s="114"/>
      <c r="LHD72" s="114"/>
      <c r="LHE72" s="114"/>
      <c r="LHF72" s="114"/>
      <c r="LHG72" s="114"/>
      <c r="LHH72" s="114"/>
      <c r="LHI72" s="114"/>
      <c r="LHJ72" s="114"/>
      <c r="LHK72" s="114"/>
      <c r="LHL72" s="114"/>
      <c r="LHM72" s="114"/>
      <c r="LHN72" s="114"/>
      <c r="LHO72" s="114"/>
      <c r="LHP72" s="114"/>
      <c r="LHQ72" s="114"/>
      <c r="LHR72" s="114"/>
      <c r="LHS72" s="114"/>
      <c r="LHT72" s="114"/>
      <c r="LHU72" s="114"/>
      <c r="LHV72" s="114"/>
      <c r="LHW72" s="114"/>
      <c r="LHX72" s="114"/>
      <c r="LHY72" s="114"/>
      <c r="LHZ72" s="114"/>
      <c r="LIA72" s="114"/>
      <c r="LIB72" s="114"/>
      <c r="LIC72" s="114"/>
      <c r="LID72" s="114"/>
      <c r="LIE72" s="114"/>
      <c r="LIF72" s="114"/>
      <c r="LIG72" s="114"/>
      <c r="LIH72" s="114"/>
      <c r="LII72" s="114"/>
      <c r="LIJ72" s="114"/>
      <c r="LIK72" s="114"/>
      <c r="LIL72" s="114"/>
      <c r="LIM72" s="114"/>
      <c r="LIN72" s="114"/>
      <c r="LIO72" s="114"/>
      <c r="LIP72" s="114"/>
      <c r="LIQ72" s="114"/>
      <c r="LIR72" s="114"/>
      <c r="LIS72" s="114"/>
      <c r="LIT72" s="114"/>
      <c r="LIU72" s="114"/>
      <c r="LIV72" s="114"/>
      <c r="LIW72" s="114"/>
      <c r="LIX72" s="114"/>
      <c r="LIY72" s="114"/>
      <c r="LIZ72" s="114"/>
      <c r="LJA72" s="114"/>
      <c r="LJB72" s="114"/>
      <c r="LJC72" s="114"/>
      <c r="LJD72" s="114"/>
      <c r="LJE72" s="114"/>
      <c r="LJF72" s="114"/>
      <c r="LJG72" s="114"/>
      <c r="LJH72" s="114"/>
      <c r="LJI72" s="114"/>
      <c r="LJJ72" s="114"/>
      <c r="LJK72" s="114"/>
      <c r="LJL72" s="114"/>
      <c r="LJM72" s="114"/>
      <c r="LJN72" s="114"/>
      <c r="LJO72" s="114"/>
      <c r="LJP72" s="114"/>
      <c r="LJQ72" s="114"/>
      <c r="LJR72" s="114"/>
      <c r="LJS72" s="114"/>
      <c r="LJT72" s="114"/>
      <c r="LJU72" s="114"/>
      <c r="LJV72" s="114"/>
      <c r="LJW72" s="114"/>
      <c r="LJX72" s="114"/>
      <c r="LJY72" s="114"/>
      <c r="LJZ72" s="114"/>
      <c r="LKA72" s="114"/>
      <c r="LKB72" s="114"/>
      <c r="LKC72" s="114"/>
      <c r="LKD72" s="114"/>
      <c r="LKE72" s="114"/>
      <c r="LKF72" s="114"/>
      <c r="LKG72" s="114"/>
      <c r="LKH72" s="114"/>
      <c r="LKI72" s="114"/>
      <c r="LKJ72" s="114"/>
      <c r="LKK72" s="114"/>
      <c r="LKL72" s="114"/>
      <c r="LKM72" s="114"/>
      <c r="LKN72" s="114"/>
      <c r="LKO72" s="114"/>
      <c r="LKP72" s="114"/>
      <c r="LKQ72" s="114"/>
      <c r="LKR72" s="114"/>
      <c r="LKS72" s="114"/>
      <c r="LKT72" s="114"/>
      <c r="LKU72" s="114"/>
      <c r="LKV72" s="114"/>
      <c r="LKW72" s="114"/>
      <c r="LKX72" s="114"/>
      <c r="LKY72" s="114"/>
      <c r="LKZ72" s="114"/>
      <c r="LLA72" s="114"/>
      <c r="LLB72" s="114"/>
      <c r="LLC72" s="114"/>
      <c r="LLD72" s="114"/>
      <c r="LLE72" s="114"/>
      <c r="LLF72" s="114"/>
      <c r="LLG72" s="114"/>
      <c r="LLH72" s="114"/>
      <c r="LLI72" s="114"/>
      <c r="LLJ72" s="114"/>
      <c r="LLK72" s="114"/>
      <c r="LLL72" s="114"/>
      <c r="LLM72" s="114"/>
      <c r="LLN72" s="114"/>
      <c r="LLO72" s="114"/>
      <c r="LLP72" s="114"/>
      <c r="LLQ72" s="114"/>
      <c r="LLR72" s="114"/>
      <c r="LLS72" s="114"/>
      <c r="LLT72" s="114"/>
      <c r="LLU72" s="114"/>
      <c r="LLV72" s="114"/>
      <c r="LLW72" s="114"/>
      <c r="LLX72" s="114"/>
      <c r="LLY72" s="114"/>
      <c r="LLZ72" s="114"/>
      <c r="LMA72" s="114"/>
      <c r="LMB72" s="114"/>
      <c r="LMC72" s="114"/>
      <c r="LMD72" s="114"/>
      <c r="LME72" s="114"/>
      <c r="LMF72" s="114"/>
      <c r="LMG72" s="114"/>
      <c r="LMH72" s="114"/>
      <c r="LMI72" s="114"/>
      <c r="LMJ72" s="114"/>
      <c r="LMK72" s="114"/>
      <c r="LML72" s="114"/>
      <c r="LMM72" s="114"/>
      <c r="LMN72" s="114"/>
      <c r="LMO72" s="114"/>
      <c r="LMP72" s="114"/>
      <c r="LMQ72" s="114"/>
      <c r="LMR72" s="114"/>
      <c r="LMS72" s="114"/>
      <c r="LMT72" s="114"/>
      <c r="LMU72" s="114"/>
      <c r="LMV72" s="114"/>
      <c r="LMW72" s="114"/>
      <c r="LMX72" s="114"/>
      <c r="LMY72" s="114"/>
      <c r="LMZ72" s="114"/>
      <c r="LNA72" s="114"/>
      <c r="LNB72" s="114"/>
      <c r="LNC72" s="114"/>
      <c r="LND72" s="114"/>
      <c r="LNE72" s="114"/>
      <c r="LNF72" s="114"/>
      <c r="LNG72" s="114"/>
      <c r="LNH72" s="114"/>
      <c r="LNI72" s="114"/>
      <c r="LNJ72" s="114"/>
      <c r="LNK72" s="114"/>
      <c r="LNL72" s="114"/>
      <c r="LNM72" s="114"/>
      <c r="LNN72" s="114"/>
      <c r="LNO72" s="114"/>
      <c r="LNP72" s="114"/>
      <c r="LNQ72" s="114"/>
      <c r="LNR72" s="114"/>
      <c r="LNS72" s="114"/>
      <c r="LNT72" s="114"/>
      <c r="LNU72" s="114"/>
      <c r="LNV72" s="114"/>
      <c r="LNW72" s="114"/>
      <c r="LNX72" s="114"/>
      <c r="LNY72" s="114"/>
      <c r="LNZ72" s="114"/>
      <c r="LOA72" s="114"/>
      <c r="LOB72" s="114"/>
      <c r="LOC72" s="114"/>
      <c r="LOD72" s="114"/>
      <c r="LOE72" s="114"/>
      <c r="LOF72" s="114"/>
      <c r="LOG72" s="114"/>
      <c r="LOH72" s="114"/>
      <c r="LOI72" s="114"/>
      <c r="LOJ72" s="114"/>
      <c r="LOK72" s="114"/>
      <c r="LOL72" s="114"/>
      <c r="LOM72" s="114"/>
      <c r="LON72" s="114"/>
      <c r="LOO72" s="114"/>
      <c r="LOP72" s="114"/>
      <c r="LOQ72" s="114"/>
      <c r="LOR72" s="114"/>
      <c r="LOS72" s="114"/>
      <c r="LOT72" s="114"/>
      <c r="LOU72" s="114"/>
      <c r="LOV72" s="114"/>
      <c r="LOW72" s="114"/>
      <c r="LOX72" s="114"/>
      <c r="LOY72" s="114"/>
      <c r="LOZ72" s="114"/>
      <c r="LPA72" s="114"/>
      <c r="LPB72" s="114"/>
      <c r="LPC72" s="114"/>
      <c r="LPD72" s="114"/>
      <c r="LPE72" s="114"/>
      <c r="LPF72" s="114"/>
      <c r="LPG72" s="114"/>
      <c r="LPH72" s="114"/>
      <c r="LPI72" s="114"/>
      <c r="LPJ72" s="114"/>
      <c r="LPK72" s="114"/>
      <c r="LPL72" s="114"/>
      <c r="LPM72" s="114"/>
      <c r="LPN72" s="114"/>
      <c r="LPO72" s="114"/>
      <c r="LPP72" s="114"/>
      <c r="LPQ72" s="114"/>
      <c r="LPR72" s="114"/>
      <c r="LPS72" s="114"/>
      <c r="LPT72" s="114"/>
      <c r="LPU72" s="114"/>
      <c r="LPV72" s="114"/>
      <c r="LPW72" s="114"/>
      <c r="LPX72" s="114"/>
      <c r="LPY72" s="114"/>
      <c r="LPZ72" s="114"/>
      <c r="LQA72" s="114"/>
      <c r="LQB72" s="114"/>
      <c r="LQC72" s="114"/>
      <c r="LQD72" s="114"/>
      <c r="LQE72" s="114"/>
      <c r="LQF72" s="114"/>
      <c r="LQG72" s="114"/>
      <c r="LQH72" s="114"/>
      <c r="LQI72" s="114"/>
      <c r="LQJ72" s="114"/>
      <c r="LQK72" s="114"/>
      <c r="LQL72" s="114"/>
      <c r="LQM72" s="114"/>
      <c r="LQN72" s="114"/>
      <c r="LQO72" s="114"/>
      <c r="LQP72" s="114"/>
      <c r="LQQ72" s="114"/>
      <c r="LQR72" s="114"/>
      <c r="LQS72" s="114"/>
      <c r="LQT72" s="114"/>
      <c r="LQU72" s="114"/>
      <c r="LQV72" s="114"/>
      <c r="LQW72" s="114"/>
      <c r="LQX72" s="114"/>
      <c r="LQY72" s="114"/>
      <c r="LQZ72" s="114"/>
      <c r="LRA72" s="114"/>
      <c r="LRB72" s="114"/>
      <c r="LRC72" s="114"/>
      <c r="LRD72" s="114"/>
      <c r="LRE72" s="114"/>
      <c r="LRF72" s="114"/>
      <c r="LRG72" s="114"/>
      <c r="LRH72" s="114"/>
      <c r="LRI72" s="114"/>
      <c r="LRJ72" s="114"/>
      <c r="LRK72" s="114"/>
      <c r="LRL72" s="114"/>
      <c r="LRM72" s="114"/>
      <c r="LRN72" s="114"/>
      <c r="LRO72" s="114"/>
      <c r="LRP72" s="114"/>
      <c r="LRQ72" s="114"/>
      <c r="LRR72" s="114"/>
      <c r="LRS72" s="114"/>
      <c r="LRT72" s="114"/>
      <c r="LRU72" s="114"/>
      <c r="LRV72" s="114"/>
      <c r="LRW72" s="114"/>
      <c r="LRX72" s="114"/>
      <c r="LRY72" s="114"/>
      <c r="LRZ72" s="114"/>
      <c r="LSA72" s="114"/>
      <c r="LSB72" s="114"/>
      <c r="LSC72" s="114"/>
      <c r="LSD72" s="114"/>
      <c r="LSE72" s="114"/>
      <c r="LSF72" s="114"/>
      <c r="LSG72" s="114"/>
      <c r="LSH72" s="114"/>
      <c r="LSI72" s="114"/>
      <c r="LSJ72" s="114"/>
      <c r="LSK72" s="114"/>
      <c r="LSL72" s="114"/>
      <c r="LSM72" s="114"/>
      <c r="LSN72" s="114"/>
      <c r="LSO72" s="114"/>
      <c r="LSP72" s="114"/>
      <c r="LSQ72" s="114"/>
      <c r="LSR72" s="114"/>
      <c r="LSS72" s="114"/>
      <c r="LST72" s="114"/>
      <c r="LSU72" s="114"/>
      <c r="LSV72" s="114"/>
      <c r="LSW72" s="114"/>
      <c r="LSX72" s="114"/>
      <c r="LSY72" s="114"/>
      <c r="LSZ72" s="114"/>
      <c r="LTA72" s="114"/>
      <c r="LTB72" s="114"/>
      <c r="LTC72" s="114"/>
      <c r="LTD72" s="114"/>
      <c r="LTE72" s="114"/>
      <c r="LTF72" s="114"/>
      <c r="LTG72" s="114"/>
      <c r="LTH72" s="114"/>
      <c r="LTI72" s="114"/>
      <c r="LTJ72" s="114"/>
      <c r="LTK72" s="114"/>
      <c r="LTL72" s="114"/>
      <c r="LTM72" s="114"/>
      <c r="LTN72" s="114"/>
      <c r="LTO72" s="114"/>
      <c r="LTP72" s="114"/>
      <c r="LTQ72" s="114"/>
      <c r="LTR72" s="114"/>
      <c r="LTS72" s="114"/>
      <c r="LTT72" s="114"/>
      <c r="LTU72" s="114"/>
      <c r="LTV72" s="114"/>
      <c r="LTW72" s="114"/>
      <c r="LTX72" s="114"/>
      <c r="LTY72" s="114"/>
      <c r="LTZ72" s="114"/>
      <c r="LUA72" s="114"/>
      <c r="LUB72" s="114"/>
      <c r="LUC72" s="114"/>
      <c r="LUD72" s="114"/>
      <c r="LUE72" s="114"/>
      <c r="LUF72" s="114"/>
      <c r="LUG72" s="114"/>
      <c r="LUH72" s="114"/>
      <c r="LUI72" s="114"/>
      <c r="LUJ72" s="114"/>
      <c r="LUK72" s="114"/>
      <c r="LUL72" s="114"/>
      <c r="LUM72" s="114"/>
      <c r="LUN72" s="114"/>
      <c r="LUO72" s="114"/>
      <c r="LUP72" s="114"/>
      <c r="LUQ72" s="114"/>
      <c r="LUR72" s="114"/>
      <c r="LUS72" s="114"/>
      <c r="LUT72" s="114"/>
      <c r="LUU72" s="114"/>
      <c r="LUV72" s="114"/>
      <c r="LUW72" s="114"/>
      <c r="LUX72" s="114"/>
      <c r="LUY72" s="114"/>
      <c r="LUZ72" s="114"/>
      <c r="LVA72" s="114"/>
      <c r="LVB72" s="114"/>
      <c r="LVC72" s="114"/>
      <c r="LVD72" s="114"/>
      <c r="LVE72" s="114"/>
      <c r="LVF72" s="114"/>
      <c r="LVG72" s="114"/>
      <c r="LVH72" s="114"/>
      <c r="LVI72" s="114"/>
      <c r="LVJ72" s="114"/>
      <c r="LVK72" s="114"/>
      <c r="LVL72" s="114"/>
      <c r="LVM72" s="114"/>
      <c r="LVN72" s="114"/>
      <c r="LVO72" s="114"/>
      <c r="LVP72" s="114"/>
      <c r="LVQ72" s="114"/>
      <c r="LVR72" s="114"/>
      <c r="LVS72" s="114"/>
      <c r="LVT72" s="114"/>
      <c r="LVU72" s="114"/>
      <c r="LVV72" s="114"/>
      <c r="LVW72" s="114"/>
      <c r="LVX72" s="114"/>
      <c r="LVY72" s="114"/>
      <c r="LVZ72" s="114"/>
      <c r="LWA72" s="114"/>
      <c r="LWB72" s="114"/>
      <c r="LWC72" s="114"/>
      <c r="LWD72" s="114"/>
      <c r="LWE72" s="114"/>
      <c r="LWF72" s="114"/>
      <c r="LWG72" s="114"/>
      <c r="LWH72" s="114"/>
      <c r="LWI72" s="114"/>
      <c r="LWJ72" s="114"/>
      <c r="LWK72" s="114"/>
      <c r="LWL72" s="114"/>
      <c r="LWM72" s="114"/>
      <c r="LWN72" s="114"/>
      <c r="LWO72" s="114"/>
      <c r="LWP72" s="114"/>
      <c r="LWQ72" s="114"/>
      <c r="LWR72" s="114"/>
      <c r="LWS72" s="114"/>
      <c r="LWT72" s="114"/>
      <c r="LWU72" s="114"/>
      <c r="LWV72" s="114"/>
      <c r="LWW72" s="114"/>
      <c r="LWX72" s="114"/>
      <c r="LWY72" s="114"/>
      <c r="LWZ72" s="114"/>
      <c r="LXA72" s="114"/>
      <c r="LXB72" s="114"/>
      <c r="LXC72" s="114"/>
      <c r="LXD72" s="114"/>
      <c r="LXE72" s="114"/>
      <c r="LXF72" s="114"/>
      <c r="LXG72" s="114"/>
      <c r="LXH72" s="114"/>
      <c r="LXI72" s="114"/>
      <c r="LXJ72" s="114"/>
      <c r="LXK72" s="114"/>
      <c r="LXL72" s="114"/>
      <c r="LXM72" s="114"/>
      <c r="LXN72" s="114"/>
      <c r="LXO72" s="114"/>
      <c r="LXP72" s="114"/>
      <c r="LXQ72" s="114"/>
      <c r="LXR72" s="114"/>
      <c r="LXS72" s="114"/>
      <c r="LXT72" s="114"/>
      <c r="LXU72" s="114"/>
      <c r="LXV72" s="114"/>
      <c r="LXW72" s="114"/>
      <c r="LXX72" s="114"/>
      <c r="LXY72" s="114"/>
      <c r="LXZ72" s="114"/>
      <c r="LYA72" s="114"/>
      <c r="LYB72" s="114"/>
      <c r="LYC72" s="114"/>
      <c r="LYD72" s="114"/>
      <c r="LYE72" s="114"/>
      <c r="LYF72" s="114"/>
      <c r="LYG72" s="114"/>
      <c r="LYH72" s="114"/>
      <c r="LYI72" s="114"/>
      <c r="LYJ72" s="114"/>
      <c r="LYK72" s="114"/>
      <c r="LYL72" s="114"/>
      <c r="LYM72" s="114"/>
      <c r="LYN72" s="114"/>
      <c r="LYO72" s="114"/>
      <c r="LYP72" s="114"/>
      <c r="LYQ72" s="114"/>
      <c r="LYR72" s="114"/>
      <c r="LYS72" s="114"/>
      <c r="LYT72" s="114"/>
      <c r="LYU72" s="114"/>
      <c r="LYV72" s="114"/>
      <c r="LYW72" s="114"/>
      <c r="LYX72" s="114"/>
      <c r="LYY72" s="114"/>
      <c r="LYZ72" s="114"/>
      <c r="LZA72" s="114"/>
      <c r="LZB72" s="114"/>
      <c r="LZC72" s="114"/>
      <c r="LZD72" s="114"/>
      <c r="LZE72" s="114"/>
      <c r="LZF72" s="114"/>
      <c r="LZG72" s="114"/>
      <c r="LZH72" s="114"/>
      <c r="LZI72" s="114"/>
      <c r="LZJ72" s="114"/>
      <c r="LZK72" s="114"/>
      <c r="LZL72" s="114"/>
      <c r="LZM72" s="114"/>
      <c r="LZN72" s="114"/>
      <c r="LZO72" s="114"/>
      <c r="LZP72" s="114"/>
      <c r="LZQ72" s="114"/>
      <c r="LZR72" s="114"/>
      <c r="LZS72" s="114"/>
      <c r="LZT72" s="114"/>
      <c r="LZU72" s="114"/>
      <c r="LZV72" s="114"/>
      <c r="LZW72" s="114"/>
      <c r="LZX72" s="114"/>
      <c r="LZY72" s="114"/>
      <c r="LZZ72" s="114"/>
      <c r="MAA72" s="114"/>
      <c r="MAB72" s="114"/>
      <c r="MAC72" s="114"/>
      <c r="MAD72" s="114"/>
      <c r="MAE72" s="114"/>
      <c r="MAF72" s="114"/>
      <c r="MAG72" s="114"/>
      <c r="MAH72" s="114"/>
      <c r="MAI72" s="114"/>
      <c r="MAJ72" s="114"/>
      <c r="MAK72" s="114"/>
      <c r="MAL72" s="114"/>
      <c r="MAM72" s="114"/>
      <c r="MAN72" s="114"/>
      <c r="MAO72" s="114"/>
      <c r="MAP72" s="114"/>
      <c r="MAQ72" s="114"/>
      <c r="MAR72" s="114"/>
      <c r="MAS72" s="114"/>
      <c r="MAT72" s="114"/>
      <c r="MAU72" s="114"/>
      <c r="MAV72" s="114"/>
      <c r="MAW72" s="114"/>
      <c r="MAX72" s="114"/>
      <c r="MAY72" s="114"/>
      <c r="MAZ72" s="114"/>
      <c r="MBA72" s="114"/>
      <c r="MBB72" s="114"/>
      <c r="MBC72" s="114"/>
      <c r="MBD72" s="114"/>
      <c r="MBE72" s="114"/>
      <c r="MBF72" s="114"/>
      <c r="MBG72" s="114"/>
      <c r="MBH72" s="114"/>
      <c r="MBI72" s="114"/>
      <c r="MBJ72" s="114"/>
      <c r="MBK72" s="114"/>
      <c r="MBL72" s="114"/>
      <c r="MBM72" s="114"/>
      <c r="MBN72" s="114"/>
      <c r="MBO72" s="114"/>
      <c r="MBP72" s="114"/>
      <c r="MBQ72" s="114"/>
      <c r="MBR72" s="114"/>
      <c r="MBS72" s="114"/>
      <c r="MBT72" s="114"/>
      <c r="MBU72" s="114"/>
      <c r="MBV72" s="114"/>
      <c r="MBW72" s="114"/>
      <c r="MBX72" s="114"/>
      <c r="MBY72" s="114"/>
      <c r="MBZ72" s="114"/>
      <c r="MCA72" s="114"/>
      <c r="MCB72" s="114"/>
      <c r="MCC72" s="114"/>
      <c r="MCD72" s="114"/>
      <c r="MCE72" s="114"/>
      <c r="MCF72" s="114"/>
      <c r="MCG72" s="114"/>
      <c r="MCH72" s="114"/>
      <c r="MCI72" s="114"/>
      <c r="MCJ72" s="114"/>
      <c r="MCK72" s="114"/>
      <c r="MCL72" s="114"/>
      <c r="MCM72" s="114"/>
      <c r="MCN72" s="114"/>
      <c r="MCO72" s="114"/>
      <c r="MCP72" s="114"/>
      <c r="MCQ72" s="114"/>
      <c r="MCR72" s="114"/>
      <c r="MCS72" s="114"/>
      <c r="MCT72" s="114"/>
      <c r="MCU72" s="114"/>
      <c r="MCV72" s="114"/>
      <c r="MCW72" s="114"/>
      <c r="MCX72" s="114"/>
      <c r="MCY72" s="114"/>
      <c r="MCZ72" s="114"/>
      <c r="MDA72" s="114"/>
      <c r="MDB72" s="114"/>
      <c r="MDC72" s="114"/>
      <c r="MDD72" s="114"/>
      <c r="MDE72" s="114"/>
      <c r="MDF72" s="114"/>
      <c r="MDG72" s="114"/>
      <c r="MDH72" s="114"/>
      <c r="MDI72" s="114"/>
      <c r="MDJ72" s="114"/>
      <c r="MDK72" s="114"/>
      <c r="MDL72" s="114"/>
      <c r="MDM72" s="114"/>
      <c r="MDN72" s="114"/>
      <c r="MDO72" s="114"/>
      <c r="MDP72" s="114"/>
      <c r="MDQ72" s="114"/>
      <c r="MDR72" s="114"/>
      <c r="MDS72" s="114"/>
      <c r="MDT72" s="114"/>
      <c r="MDU72" s="114"/>
      <c r="MDV72" s="114"/>
      <c r="MDW72" s="114"/>
      <c r="MDX72" s="114"/>
      <c r="MDY72" s="114"/>
      <c r="MDZ72" s="114"/>
      <c r="MEA72" s="114"/>
      <c r="MEB72" s="114"/>
      <c r="MEC72" s="114"/>
      <c r="MED72" s="114"/>
      <c r="MEE72" s="114"/>
      <c r="MEF72" s="114"/>
      <c r="MEG72" s="114"/>
      <c r="MEH72" s="114"/>
      <c r="MEI72" s="114"/>
      <c r="MEJ72" s="114"/>
      <c r="MEK72" s="114"/>
      <c r="MEL72" s="114"/>
      <c r="MEM72" s="114"/>
      <c r="MEN72" s="114"/>
      <c r="MEO72" s="114"/>
      <c r="MEP72" s="114"/>
      <c r="MEQ72" s="114"/>
      <c r="MER72" s="114"/>
      <c r="MES72" s="114"/>
      <c r="MET72" s="114"/>
      <c r="MEU72" s="114"/>
      <c r="MEV72" s="114"/>
      <c r="MEW72" s="114"/>
      <c r="MEX72" s="114"/>
      <c r="MEY72" s="114"/>
      <c r="MEZ72" s="114"/>
      <c r="MFA72" s="114"/>
      <c r="MFB72" s="114"/>
      <c r="MFC72" s="114"/>
      <c r="MFD72" s="114"/>
      <c r="MFE72" s="114"/>
      <c r="MFF72" s="114"/>
      <c r="MFG72" s="114"/>
      <c r="MFH72" s="114"/>
      <c r="MFI72" s="114"/>
      <c r="MFJ72" s="114"/>
      <c r="MFK72" s="114"/>
      <c r="MFL72" s="114"/>
      <c r="MFM72" s="114"/>
      <c r="MFN72" s="114"/>
      <c r="MFO72" s="114"/>
      <c r="MFP72" s="114"/>
      <c r="MFQ72" s="114"/>
      <c r="MFR72" s="114"/>
      <c r="MFS72" s="114"/>
      <c r="MFT72" s="114"/>
      <c r="MFU72" s="114"/>
      <c r="MFV72" s="114"/>
      <c r="MFW72" s="114"/>
      <c r="MFX72" s="114"/>
      <c r="MFY72" s="114"/>
      <c r="MFZ72" s="114"/>
      <c r="MGA72" s="114"/>
      <c r="MGB72" s="114"/>
      <c r="MGC72" s="114"/>
      <c r="MGD72" s="114"/>
      <c r="MGE72" s="114"/>
      <c r="MGF72" s="114"/>
      <c r="MGG72" s="114"/>
      <c r="MGH72" s="114"/>
      <c r="MGI72" s="114"/>
      <c r="MGJ72" s="114"/>
      <c r="MGK72" s="114"/>
      <c r="MGL72" s="114"/>
      <c r="MGM72" s="114"/>
      <c r="MGN72" s="114"/>
      <c r="MGO72" s="114"/>
      <c r="MGP72" s="114"/>
      <c r="MGQ72" s="114"/>
      <c r="MGR72" s="114"/>
      <c r="MGS72" s="114"/>
      <c r="MGT72" s="114"/>
      <c r="MGU72" s="114"/>
      <c r="MGV72" s="114"/>
      <c r="MGW72" s="114"/>
      <c r="MGX72" s="114"/>
      <c r="MGY72" s="114"/>
      <c r="MGZ72" s="114"/>
      <c r="MHA72" s="114"/>
      <c r="MHB72" s="114"/>
      <c r="MHC72" s="114"/>
      <c r="MHD72" s="114"/>
      <c r="MHE72" s="114"/>
      <c r="MHF72" s="114"/>
      <c r="MHG72" s="114"/>
      <c r="MHH72" s="114"/>
      <c r="MHI72" s="114"/>
      <c r="MHJ72" s="114"/>
      <c r="MHK72" s="114"/>
      <c r="MHL72" s="114"/>
      <c r="MHM72" s="114"/>
      <c r="MHN72" s="114"/>
      <c r="MHO72" s="114"/>
      <c r="MHP72" s="114"/>
      <c r="MHQ72" s="114"/>
      <c r="MHR72" s="114"/>
      <c r="MHS72" s="114"/>
      <c r="MHT72" s="114"/>
      <c r="MHU72" s="114"/>
      <c r="MHV72" s="114"/>
      <c r="MHW72" s="114"/>
      <c r="MHX72" s="114"/>
      <c r="MHY72" s="114"/>
      <c r="MHZ72" s="114"/>
      <c r="MIA72" s="114"/>
      <c r="MIB72" s="114"/>
      <c r="MIC72" s="114"/>
      <c r="MID72" s="114"/>
      <c r="MIE72" s="114"/>
      <c r="MIF72" s="114"/>
      <c r="MIG72" s="114"/>
      <c r="MIH72" s="114"/>
      <c r="MII72" s="114"/>
      <c r="MIJ72" s="114"/>
      <c r="MIK72" s="114"/>
      <c r="MIL72" s="114"/>
      <c r="MIM72" s="114"/>
      <c r="MIN72" s="114"/>
      <c r="MIO72" s="114"/>
      <c r="MIP72" s="114"/>
      <c r="MIQ72" s="114"/>
      <c r="MIR72" s="114"/>
      <c r="MIS72" s="114"/>
      <c r="MIT72" s="114"/>
      <c r="MIU72" s="114"/>
      <c r="MIV72" s="114"/>
      <c r="MIW72" s="114"/>
      <c r="MIX72" s="114"/>
      <c r="MIY72" s="114"/>
      <c r="MIZ72" s="114"/>
      <c r="MJA72" s="114"/>
      <c r="MJB72" s="114"/>
      <c r="MJC72" s="114"/>
      <c r="MJD72" s="114"/>
      <c r="MJE72" s="114"/>
      <c r="MJF72" s="114"/>
      <c r="MJG72" s="114"/>
      <c r="MJH72" s="114"/>
      <c r="MJI72" s="114"/>
      <c r="MJJ72" s="114"/>
      <c r="MJK72" s="114"/>
      <c r="MJL72" s="114"/>
      <c r="MJM72" s="114"/>
      <c r="MJN72" s="114"/>
      <c r="MJO72" s="114"/>
      <c r="MJP72" s="114"/>
      <c r="MJQ72" s="114"/>
      <c r="MJR72" s="114"/>
      <c r="MJS72" s="114"/>
      <c r="MJT72" s="114"/>
      <c r="MJU72" s="114"/>
      <c r="MJV72" s="114"/>
      <c r="MJW72" s="114"/>
      <c r="MJX72" s="114"/>
      <c r="MJY72" s="114"/>
      <c r="MJZ72" s="114"/>
      <c r="MKA72" s="114"/>
      <c r="MKB72" s="114"/>
      <c r="MKC72" s="114"/>
      <c r="MKD72" s="114"/>
      <c r="MKE72" s="114"/>
      <c r="MKF72" s="114"/>
      <c r="MKG72" s="114"/>
      <c r="MKH72" s="114"/>
      <c r="MKI72" s="114"/>
      <c r="MKJ72" s="114"/>
      <c r="MKK72" s="114"/>
      <c r="MKL72" s="114"/>
      <c r="MKM72" s="114"/>
      <c r="MKN72" s="114"/>
      <c r="MKO72" s="114"/>
      <c r="MKP72" s="114"/>
      <c r="MKQ72" s="114"/>
      <c r="MKR72" s="114"/>
      <c r="MKS72" s="114"/>
      <c r="MKT72" s="114"/>
      <c r="MKU72" s="114"/>
      <c r="MKV72" s="114"/>
      <c r="MKW72" s="114"/>
      <c r="MKX72" s="114"/>
      <c r="MKY72" s="114"/>
      <c r="MKZ72" s="114"/>
      <c r="MLA72" s="114"/>
      <c r="MLB72" s="114"/>
      <c r="MLC72" s="114"/>
      <c r="MLD72" s="114"/>
      <c r="MLE72" s="114"/>
      <c r="MLF72" s="114"/>
      <c r="MLG72" s="114"/>
      <c r="MLH72" s="114"/>
      <c r="MLI72" s="114"/>
      <c r="MLJ72" s="114"/>
      <c r="MLK72" s="114"/>
      <c r="MLL72" s="114"/>
      <c r="MLM72" s="114"/>
      <c r="MLN72" s="114"/>
      <c r="MLO72" s="114"/>
      <c r="MLP72" s="114"/>
      <c r="MLQ72" s="114"/>
      <c r="MLR72" s="114"/>
      <c r="MLS72" s="114"/>
      <c r="MLT72" s="114"/>
      <c r="MLU72" s="114"/>
      <c r="MLV72" s="114"/>
      <c r="MLW72" s="114"/>
      <c r="MLX72" s="114"/>
      <c r="MLY72" s="114"/>
      <c r="MLZ72" s="114"/>
      <c r="MMA72" s="114"/>
      <c r="MMB72" s="114"/>
      <c r="MMC72" s="114"/>
      <c r="MMD72" s="114"/>
      <c r="MME72" s="114"/>
      <c r="MMF72" s="114"/>
      <c r="MMG72" s="114"/>
      <c r="MMH72" s="114"/>
      <c r="MMI72" s="114"/>
      <c r="MMJ72" s="114"/>
      <c r="MMK72" s="114"/>
      <c r="MML72" s="114"/>
      <c r="MMM72" s="114"/>
      <c r="MMN72" s="114"/>
      <c r="MMO72" s="114"/>
      <c r="MMP72" s="114"/>
      <c r="MMQ72" s="114"/>
      <c r="MMR72" s="114"/>
      <c r="MMS72" s="114"/>
      <c r="MMT72" s="114"/>
      <c r="MMU72" s="114"/>
      <c r="MMV72" s="114"/>
      <c r="MMW72" s="114"/>
      <c r="MMX72" s="114"/>
      <c r="MMY72" s="114"/>
      <c r="MMZ72" s="114"/>
      <c r="MNA72" s="114"/>
      <c r="MNB72" s="114"/>
      <c r="MNC72" s="114"/>
      <c r="MND72" s="114"/>
      <c r="MNE72" s="114"/>
      <c r="MNF72" s="114"/>
      <c r="MNG72" s="114"/>
      <c r="MNH72" s="114"/>
      <c r="MNI72" s="114"/>
      <c r="MNJ72" s="114"/>
      <c r="MNK72" s="114"/>
      <c r="MNL72" s="114"/>
      <c r="MNM72" s="114"/>
      <c r="MNN72" s="114"/>
      <c r="MNO72" s="114"/>
      <c r="MNP72" s="114"/>
      <c r="MNQ72" s="114"/>
      <c r="MNR72" s="114"/>
      <c r="MNS72" s="114"/>
      <c r="MNT72" s="114"/>
      <c r="MNU72" s="114"/>
      <c r="MNV72" s="114"/>
      <c r="MNW72" s="114"/>
      <c r="MNX72" s="114"/>
      <c r="MNY72" s="114"/>
      <c r="MNZ72" s="114"/>
      <c r="MOA72" s="114"/>
      <c r="MOB72" s="114"/>
      <c r="MOC72" s="114"/>
      <c r="MOD72" s="114"/>
      <c r="MOE72" s="114"/>
      <c r="MOF72" s="114"/>
      <c r="MOG72" s="114"/>
      <c r="MOH72" s="114"/>
      <c r="MOI72" s="114"/>
      <c r="MOJ72" s="114"/>
      <c r="MOK72" s="114"/>
      <c r="MOL72" s="114"/>
      <c r="MOM72" s="114"/>
      <c r="MON72" s="114"/>
      <c r="MOO72" s="114"/>
      <c r="MOP72" s="114"/>
      <c r="MOQ72" s="114"/>
      <c r="MOR72" s="114"/>
      <c r="MOS72" s="114"/>
      <c r="MOT72" s="114"/>
      <c r="MOU72" s="114"/>
      <c r="MOV72" s="114"/>
      <c r="MOW72" s="114"/>
      <c r="MOX72" s="114"/>
      <c r="MOY72" s="114"/>
      <c r="MOZ72" s="114"/>
      <c r="MPA72" s="114"/>
      <c r="MPB72" s="114"/>
      <c r="MPC72" s="114"/>
      <c r="MPD72" s="114"/>
      <c r="MPE72" s="114"/>
      <c r="MPF72" s="114"/>
      <c r="MPG72" s="114"/>
      <c r="MPH72" s="114"/>
      <c r="MPI72" s="114"/>
      <c r="MPJ72" s="114"/>
      <c r="MPK72" s="114"/>
      <c r="MPL72" s="114"/>
      <c r="MPM72" s="114"/>
      <c r="MPN72" s="114"/>
      <c r="MPO72" s="114"/>
      <c r="MPP72" s="114"/>
      <c r="MPQ72" s="114"/>
      <c r="MPR72" s="114"/>
      <c r="MPS72" s="114"/>
      <c r="MPT72" s="114"/>
      <c r="MPU72" s="114"/>
      <c r="MPV72" s="114"/>
      <c r="MPW72" s="114"/>
      <c r="MPX72" s="114"/>
      <c r="MPY72" s="114"/>
      <c r="MPZ72" s="114"/>
      <c r="MQA72" s="114"/>
      <c r="MQB72" s="114"/>
      <c r="MQC72" s="114"/>
      <c r="MQD72" s="114"/>
      <c r="MQE72" s="114"/>
      <c r="MQF72" s="114"/>
      <c r="MQG72" s="114"/>
      <c r="MQH72" s="114"/>
      <c r="MQI72" s="114"/>
      <c r="MQJ72" s="114"/>
      <c r="MQK72" s="114"/>
      <c r="MQL72" s="114"/>
      <c r="MQM72" s="114"/>
      <c r="MQN72" s="114"/>
      <c r="MQO72" s="114"/>
      <c r="MQP72" s="114"/>
      <c r="MQQ72" s="114"/>
      <c r="MQR72" s="114"/>
      <c r="MQS72" s="114"/>
      <c r="MQT72" s="114"/>
      <c r="MQU72" s="114"/>
      <c r="MQV72" s="114"/>
      <c r="MQW72" s="114"/>
      <c r="MQX72" s="114"/>
      <c r="MQY72" s="114"/>
      <c r="MQZ72" s="114"/>
      <c r="MRA72" s="114"/>
      <c r="MRB72" s="114"/>
      <c r="MRC72" s="114"/>
      <c r="MRD72" s="114"/>
      <c r="MRE72" s="114"/>
      <c r="MRF72" s="114"/>
      <c r="MRG72" s="114"/>
      <c r="MRH72" s="114"/>
      <c r="MRI72" s="114"/>
      <c r="MRJ72" s="114"/>
      <c r="MRK72" s="114"/>
      <c r="MRL72" s="114"/>
      <c r="MRM72" s="114"/>
      <c r="MRN72" s="114"/>
      <c r="MRO72" s="114"/>
      <c r="MRP72" s="114"/>
      <c r="MRQ72" s="114"/>
      <c r="MRR72" s="114"/>
      <c r="MRS72" s="114"/>
      <c r="MRT72" s="114"/>
      <c r="MRU72" s="114"/>
      <c r="MRV72" s="114"/>
      <c r="MRW72" s="114"/>
      <c r="MRX72" s="114"/>
      <c r="MRY72" s="114"/>
      <c r="MRZ72" s="114"/>
      <c r="MSA72" s="114"/>
      <c r="MSB72" s="114"/>
      <c r="MSC72" s="114"/>
      <c r="MSD72" s="114"/>
      <c r="MSE72" s="114"/>
      <c r="MSF72" s="114"/>
      <c r="MSG72" s="114"/>
      <c r="MSH72" s="114"/>
      <c r="MSI72" s="114"/>
      <c r="MSJ72" s="114"/>
      <c r="MSK72" s="114"/>
      <c r="MSL72" s="114"/>
      <c r="MSM72" s="114"/>
      <c r="MSN72" s="114"/>
      <c r="MSO72" s="114"/>
      <c r="MSP72" s="114"/>
      <c r="MSQ72" s="114"/>
      <c r="MSR72" s="114"/>
      <c r="MSS72" s="114"/>
      <c r="MST72" s="114"/>
      <c r="MSU72" s="114"/>
      <c r="MSV72" s="114"/>
      <c r="MSW72" s="114"/>
      <c r="MSX72" s="114"/>
      <c r="MSY72" s="114"/>
      <c r="MSZ72" s="114"/>
      <c r="MTA72" s="114"/>
      <c r="MTB72" s="114"/>
      <c r="MTC72" s="114"/>
      <c r="MTD72" s="114"/>
      <c r="MTE72" s="114"/>
      <c r="MTF72" s="114"/>
      <c r="MTG72" s="114"/>
      <c r="MTH72" s="114"/>
      <c r="MTI72" s="114"/>
      <c r="MTJ72" s="114"/>
      <c r="MTK72" s="114"/>
      <c r="MTL72" s="114"/>
      <c r="MTM72" s="114"/>
      <c r="MTN72" s="114"/>
      <c r="MTO72" s="114"/>
      <c r="MTP72" s="114"/>
      <c r="MTQ72" s="114"/>
      <c r="MTR72" s="114"/>
      <c r="MTS72" s="114"/>
      <c r="MTT72" s="114"/>
      <c r="MTU72" s="114"/>
      <c r="MTV72" s="114"/>
      <c r="MTW72" s="114"/>
      <c r="MTX72" s="114"/>
      <c r="MTY72" s="114"/>
      <c r="MTZ72" s="114"/>
      <c r="MUA72" s="114"/>
      <c r="MUB72" s="114"/>
      <c r="MUC72" s="114"/>
      <c r="MUD72" s="114"/>
      <c r="MUE72" s="114"/>
      <c r="MUF72" s="114"/>
      <c r="MUG72" s="114"/>
      <c r="MUH72" s="114"/>
      <c r="MUI72" s="114"/>
      <c r="MUJ72" s="114"/>
      <c r="MUK72" s="114"/>
      <c r="MUL72" s="114"/>
      <c r="MUM72" s="114"/>
      <c r="MUN72" s="114"/>
      <c r="MUO72" s="114"/>
      <c r="MUP72" s="114"/>
      <c r="MUQ72" s="114"/>
      <c r="MUR72" s="114"/>
      <c r="MUS72" s="114"/>
      <c r="MUT72" s="114"/>
      <c r="MUU72" s="114"/>
      <c r="MUV72" s="114"/>
      <c r="MUW72" s="114"/>
      <c r="MUX72" s="114"/>
      <c r="MUY72" s="114"/>
      <c r="MUZ72" s="114"/>
      <c r="MVA72" s="114"/>
      <c r="MVB72" s="114"/>
      <c r="MVC72" s="114"/>
      <c r="MVD72" s="114"/>
      <c r="MVE72" s="114"/>
      <c r="MVF72" s="114"/>
      <c r="MVG72" s="114"/>
      <c r="MVH72" s="114"/>
      <c r="MVI72" s="114"/>
      <c r="MVJ72" s="114"/>
      <c r="MVK72" s="114"/>
      <c r="MVL72" s="114"/>
      <c r="MVM72" s="114"/>
      <c r="MVN72" s="114"/>
      <c r="MVO72" s="114"/>
      <c r="MVP72" s="114"/>
      <c r="MVQ72" s="114"/>
      <c r="MVR72" s="114"/>
      <c r="MVS72" s="114"/>
      <c r="MVT72" s="114"/>
      <c r="MVU72" s="114"/>
      <c r="MVV72" s="114"/>
      <c r="MVW72" s="114"/>
      <c r="MVX72" s="114"/>
      <c r="MVY72" s="114"/>
      <c r="MVZ72" s="114"/>
      <c r="MWA72" s="114"/>
      <c r="MWB72" s="114"/>
      <c r="MWC72" s="114"/>
      <c r="MWD72" s="114"/>
      <c r="MWE72" s="114"/>
      <c r="MWF72" s="114"/>
      <c r="MWG72" s="114"/>
      <c r="MWH72" s="114"/>
      <c r="MWI72" s="114"/>
      <c r="MWJ72" s="114"/>
      <c r="MWK72" s="114"/>
      <c r="MWL72" s="114"/>
      <c r="MWM72" s="114"/>
      <c r="MWN72" s="114"/>
      <c r="MWO72" s="114"/>
      <c r="MWP72" s="114"/>
      <c r="MWQ72" s="114"/>
      <c r="MWR72" s="114"/>
      <c r="MWS72" s="114"/>
      <c r="MWT72" s="114"/>
      <c r="MWU72" s="114"/>
      <c r="MWV72" s="114"/>
      <c r="MWW72" s="114"/>
      <c r="MWX72" s="114"/>
      <c r="MWY72" s="114"/>
      <c r="MWZ72" s="114"/>
      <c r="MXA72" s="114"/>
      <c r="MXB72" s="114"/>
      <c r="MXC72" s="114"/>
      <c r="MXD72" s="114"/>
      <c r="MXE72" s="114"/>
      <c r="MXF72" s="114"/>
      <c r="MXG72" s="114"/>
      <c r="MXH72" s="114"/>
      <c r="MXI72" s="114"/>
      <c r="MXJ72" s="114"/>
      <c r="MXK72" s="114"/>
      <c r="MXL72" s="114"/>
      <c r="MXM72" s="114"/>
      <c r="MXN72" s="114"/>
      <c r="MXO72" s="114"/>
      <c r="MXP72" s="114"/>
      <c r="MXQ72" s="114"/>
      <c r="MXR72" s="114"/>
      <c r="MXS72" s="114"/>
      <c r="MXT72" s="114"/>
      <c r="MXU72" s="114"/>
      <c r="MXV72" s="114"/>
      <c r="MXW72" s="114"/>
      <c r="MXX72" s="114"/>
      <c r="MXY72" s="114"/>
      <c r="MXZ72" s="114"/>
      <c r="MYA72" s="114"/>
      <c r="MYB72" s="114"/>
      <c r="MYC72" s="114"/>
      <c r="MYD72" s="114"/>
      <c r="MYE72" s="114"/>
      <c r="MYF72" s="114"/>
      <c r="MYG72" s="114"/>
      <c r="MYH72" s="114"/>
      <c r="MYI72" s="114"/>
      <c r="MYJ72" s="114"/>
      <c r="MYK72" s="114"/>
      <c r="MYL72" s="114"/>
      <c r="MYM72" s="114"/>
      <c r="MYN72" s="114"/>
      <c r="MYO72" s="114"/>
      <c r="MYP72" s="114"/>
      <c r="MYQ72" s="114"/>
      <c r="MYR72" s="114"/>
      <c r="MYS72" s="114"/>
      <c r="MYT72" s="114"/>
      <c r="MYU72" s="114"/>
      <c r="MYV72" s="114"/>
      <c r="MYW72" s="114"/>
      <c r="MYX72" s="114"/>
      <c r="MYY72" s="114"/>
      <c r="MYZ72" s="114"/>
      <c r="MZA72" s="114"/>
      <c r="MZB72" s="114"/>
      <c r="MZC72" s="114"/>
      <c r="MZD72" s="114"/>
      <c r="MZE72" s="114"/>
      <c r="MZF72" s="114"/>
      <c r="MZG72" s="114"/>
      <c r="MZH72" s="114"/>
      <c r="MZI72" s="114"/>
      <c r="MZJ72" s="114"/>
      <c r="MZK72" s="114"/>
      <c r="MZL72" s="114"/>
      <c r="MZM72" s="114"/>
      <c r="MZN72" s="114"/>
      <c r="MZO72" s="114"/>
      <c r="MZP72" s="114"/>
      <c r="MZQ72" s="114"/>
      <c r="MZR72" s="114"/>
      <c r="MZS72" s="114"/>
      <c r="MZT72" s="114"/>
      <c r="MZU72" s="114"/>
      <c r="MZV72" s="114"/>
      <c r="MZW72" s="114"/>
      <c r="MZX72" s="114"/>
      <c r="MZY72" s="114"/>
      <c r="MZZ72" s="114"/>
      <c r="NAA72" s="114"/>
      <c r="NAB72" s="114"/>
      <c r="NAC72" s="114"/>
      <c r="NAD72" s="114"/>
      <c r="NAE72" s="114"/>
      <c r="NAF72" s="114"/>
      <c r="NAG72" s="114"/>
      <c r="NAH72" s="114"/>
      <c r="NAI72" s="114"/>
      <c r="NAJ72" s="114"/>
      <c r="NAK72" s="114"/>
      <c r="NAL72" s="114"/>
      <c r="NAM72" s="114"/>
      <c r="NAN72" s="114"/>
      <c r="NAO72" s="114"/>
      <c r="NAP72" s="114"/>
      <c r="NAQ72" s="114"/>
      <c r="NAR72" s="114"/>
      <c r="NAS72" s="114"/>
      <c r="NAT72" s="114"/>
      <c r="NAU72" s="114"/>
      <c r="NAV72" s="114"/>
      <c r="NAW72" s="114"/>
      <c r="NAX72" s="114"/>
      <c r="NAY72" s="114"/>
      <c r="NAZ72" s="114"/>
      <c r="NBA72" s="114"/>
      <c r="NBB72" s="114"/>
      <c r="NBC72" s="114"/>
      <c r="NBD72" s="114"/>
      <c r="NBE72" s="114"/>
      <c r="NBF72" s="114"/>
      <c r="NBG72" s="114"/>
      <c r="NBH72" s="114"/>
      <c r="NBI72" s="114"/>
      <c r="NBJ72" s="114"/>
      <c r="NBK72" s="114"/>
      <c r="NBL72" s="114"/>
      <c r="NBM72" s="114"/>
      <c r="NBN72" s="114"/>
      <c r="NBO72" s="114"/>
      <c r="NBP72" s="114"/>
      <c r="NBQ72" s="114"/>
      <c r="NBR72" s="114"/>
      <c r="NBS72" s="114"/>
      <c r="NBT72" s="114"/>
      <c r="NBU72" s="114"/>
      <c r="NBV72" s="114"/>
      <c r="NBW72" s="114"/>
      <c r="NBX72" s="114"/>
      <c r="NBY72" s="114"/>
      <c r="NBZ72" s="114"/>
      <c r="NCA72" s="114"/>
      <c r="NCB72" s="114"/>
      <c r="NCC72" s="114"/>
      <c r="NCD72" s="114"/>
      <c r="NCE72" s="114"/>
      <c r="NCF72" s="114"/>
      <c r="NCG72" s="114"/>
      <c r="NCH72" s="114"/>
      <c r="NCI72" s="114"/>
      <c r="NCJ72" s="114"/>
      <c r="NCK72" s="114"/>
      <c r="NCL72" s="114"/>
      <c r="NCM72" s="114"/>
      <c r="NCN72" s="114"/>
      <c r="NCO72" s="114"/>
      <c r="NCP72" s="114"/>
      <c r="NCQ72" s="114"/>
      <c r="NCR72" s="114"/>
      <c r="NCS72" s="114"/>
      <c r="NCT72" s="114"/>
      <c r="NCU72" s="114"/>
      <c r="NCV72" s="114"/>
      <c r="NCW72" s="114"/>
      <c r="NCX72" s="114"/>
      <c r="NCY72" s="114"/>
      <c r="NCZ72" s="114"/>
      <c r="NDA72" s="114"/>
      <c r="NDB72" s="114"/>
      <c r="NDC72" s="114"/>
      <c r="NDD72" s="114"/>
      <c r="NDE72" s="114"/>
      <c r="NDF72" s="114"/>
      <c r="NDG72" s="114"/>
      <c r="NDH72" s="114"/>
      <c r="NDI72" s="114"/>
      <c r="NDJ72" s="114"/>
      <c r="NDK72" s="114"/>
      <c r="NDL72" s="114"/>
      <c r="NDM72" s="114"/>
      <c r="NDN72" s="114"/>
      <c r="NDO72" s="114"/>
      <c r="NDP72" s="114"/>
      <c r="NDQ72" s="114"/>
      <c r="NDR72" s="114"/>
      <c r="NDS72" s="114"/>
      <c r="NDT72" s="114"/>
      <c r="NDU72" s="114"/>
      <c r="NDV72" s="114"/>
      <c r="NDW72" s="114"/>
      <c r="NDX72" s="114"/>
      <c r="NDY72" s="114"/>
      <c r="NDZ72" s="114"/>
      <c r="NEA72" s="114"/>
      <c r="NEB72" s="114"/>
      <c r="NEC72" s="114"/>
      <c r="NED72" s="114"/>
      <c r="NEE72" s="114"/>
      <c r="NEF72" s="114"/>
      <c r="NEG72" s="114"/>
      <c r="NEH72" s="114"/>
      <c r="NEI72" s="114"/>
      <c r="NEJ72" s="114"/>
      <c r="NEK72" s="114"/>
      <c r="NEL72" s="114"/>
      <c r="NEM72" s="114"/>
      <c r="NEN72" s="114"/>
      <c r="NEO72" s="114"/>
      <c r="NEP72" s="114"/>
      <c r="NEQ72" s="114"/>
      <c r="NER72" s="114"/>
      <c r="NES72" s="114"/>
      <c r="NET72" s="114"/>
      <c r="NEU72" s="114"/>
      <c r="NEV72" s="114"/>
      <c r="NEW72" s="114"/>
      <c r="NEX72" s="114"/>
      <c r="NEY72" s="114"/>
      <c r="NEZ72" s="114"/>
      <c r="NFA72" s="114"/>
      <c r="NFB72" s="114"/>
      <c r="NFC72" s="114"/>
      <c r="NFD72" s="114"/>
      <c r="NFE72" s="114"/>
      <c r="NFF72" s="114"/>
      <c r="NFG72" s="114"/>
      <c r="NFH72" s="114"/>
      <c r="NFI72" s="114"/>
      <c r="NFJ72" s="114"/>
      <c r="NFK72" s="114"/>
      <c r="NFL72" s="114"/>
      <c r="NFM72" s="114"/>
      <c r="NFN72" s="114"/>
      <c r="NFO72" s="114"/>
      <c r="NFP72" s="114"/>
      <c r="NFQ72" s="114"/>
      <c r="NFR72" s="114"/>
      <c r="NFS72" s="114"/>
      <c r="NFT72" s="114"/>
      <c r="NFU72" s="114"/>
      <c r="NFV72" s="114"/>
      <c r="NFW72" s="114"/>
      <c r="NFX72" s="114"/>
      <c r="NFY72" s="114"/>
      <c r="NFZ72" s="114"/>
      <c r="NGA72" s="114"/>
      <c r="NGB72" s="114"/>
      <c r="NGC72" s="114"/>
      <c r="NGD72" s="114"/>
      <c r="NGE72" s="114"/>
      <c r="NGF72" s="114"/>
      <c r="NGG72" s="114"/>
      <c r="NGH72" s="114"/>
      <c r="NGI72" s="114"/>
      <c r="NGJ72" s="114"/>
      <c r="NGK72" s="114"/>
      <c r="NGL72" s="114"/>
      <c r="NGM72" s="114"/>
      <c r="NGN72" s="114"/>
      <c r="NGO72" s="114"/>
      <c r="NGP72" s="114"/>
      <c r="NGQ72" s="114"/>
      <c r="NGR72" s="114"/>
      <c r="NGS72" s="114"/>
      <c r="NGT72" s="114"/>
      <c r="NGU72" s="114"/>
      <c r="NGV72" s="114"/>
      <c r="NGW72" s="114"/>
      <c r="NGX72" s="114"/>
      <c r="NGY72" s="114"/>
      <c r="NGZ72" s="114"/>
      <c r="NHA72" s="114"/>
      <c r="NHB72" s="114"/>
      <c r="NHC72" s="114"/>
      <c r="NHD72" s="114"/>
      <c r="NHE72" s="114"/>
      <c r="NHF72" s="114"/>
      <c r="NHG72" s="114"/>
      <c r="NHH72" s="114"/>
      <c r="NHI72" s="114"/>
      <c r="NHJ72" s="114"/>
      <c r="NHK72" s="114"/>
      <c r="NHL72" s="114"/>
      <c r="NHM72" s="114"/>
      <c r="NHN72" s="114"/>
      <c r="NHO72" s="114"/>
      <c r="NHP72" s="114"/>
      <c r="NHQ72" s="114"/>
      <c r="NHR72" s="114"/>
      <c r="NHS72" s="114"/>
      <c r="NHT72" s="114"/>
      <c r="NHU72" s="114"/>
      <c r="NHV72" s="114"/>
      <c r="NHW72" s="114"/>
      <c r="NHX72" s="114"/>
      <c r="NHY72" s="114"/>
      <c r="NHZ72" s="114"/>
      <c r="NIA72" s="114"/>
      <c r="NIB72" s="114"/>
      <c r="NIC72" s="114"/>
      <c r="NID72" s="114"/>
      <c r="NIE72" s="114"/>
      <c r="NIF72" s="114"/>
      <c r="NIG72" s="114"/>
      <c r="NIH72" s="114"/>
      <c r="NII72" s="114"/>
      <c r="NIJ72" s="114"/>
      <c r="NIK72" s="114"/>
      <c r="NIL72" s="114"/>
      <c r="NIM72" s="114"/>
      <c r="NIN72" s="114"/>
      <c r="NIO72" s="114"/>
      <c r="NIP72" s="114"/>
      <c r="NIQ72" s="114"/>
      <c r="NIR72" s="114"/>
      <c r="NIS72" s="114"/>
      <c r="NIT72" s="114"/>
      <c r="NIU72" s="114"/>
      <c r="NIV72" s="114"/>
      <c r="NIW72" s="114"/>
      <c r="NIX72" s="114"/>
      <c r="NIY72" s="114"/>
      <c r="NIZ72" s="114"/>
      <c r="NJA72" s="114"/>
      <c r="NJB72" s="114"/>
      <c r="NJC72" s="114"/>
      <c r="NJD72" s="114"/>
      <c r="NJE72" s="114"/>
      <c r="NJF72" s="114"/>
      <c r="NJG72" s="114"/>
      <c r="NJH72" s="114"/>
      <c r="NJI72" s="114"/>
      <c r="NJJ72" s="114"/>
      <c r="NJK72" s="114"/>
      <c r="NJL72" s="114"/>
      <c r="NJM72" s="114"/>
      <c r="NJN72" s="114"/>
      <c r="NJO72" s="114"/>
      <c r="NJP72" s="114"/>
      <c r="NJQ72" s="114"/>
      <c r="NJR72" s="114"/>
      <c r="NJS72" s="114"/>
      <c r="NJT72" s="114"/>
      <c r="NJU72" s="114"/>
      <c r="NJV72" s="114"/>
      <c r="NJW72" s="114"/>
      <c r="NJX72" s="114"/>
      <c r="NJY72" s="114"/>
      <c r="NJZ72" s="114"/>
      <c r="NKA72" s="114"/>
      <c r="NKB72" s="114"/>
      <c r="NKC72" s="114"/>
      <c r="NKD72" s="114"/>
      <c r="NKE72" s="114"/>
      <c r="NKF72" s="114"/>
      <c r="NKG72" s="114"/>
      <c r="NKH72" s="114"/>
      <c r="NKI72" s="114"/>
      <c r="NKJ72" s="114"/>
      <c r="NKK72" s="114"/>
      <c r="NKL72" s="114"/>
      <c r="NKM72" s="114"/>
      <c r="NKN72" s="114"/>
      <c r="NKO72" s="114"/>
      <c r="NKP72" s="114"/>
      <c r="NKQ72" s="114"/>
      <c r="NKR72" s="114"/>
      <c r="NKS72" s="114"/>
      <c r="NKT72" s="114"/>
      <c r="NKU72" s="114"/>
      <c r="NKV72" s="114"/>
      <c r="NKW72" s="114"/>
      <c r="NKX72" s="114"/>
      <c r="NKY72" s="114"/>
      <c r="NKZ72" s="114"/>
      <c r="NLA72" s="114"/>
      <c r="NLB72" s="114"/>
      <c r="NLC72" s="114"/>
      <c r="NLD72" s="114"/>
      <c r="NLE72" s="114"/>
      <c r="NLF72" s="114"/>
      <c r="NLG72" s="114"/>
      <c r="NLH72" s="114"/>
      <c r="NLI72" s="114"/>
      <c r="NLJ72" s="114"/>
      <c r="NLK72" s="114"/>
      <c r="NLL72" s="114"/>
      <c r="NLM72" s="114"/>
      <c r="NLN72" s="114"/>
      <c r="NLO72" s="114"/>
      <c r="NLP72" s="114"/>
      <c r="NLQ72" s="114"/>
      <c r="NLR72" s="114"/>
      <c r="NLS72" s="114"/>
      <c r="NLT72" s="114"/>
      <c r="NLU72" s="114"/>
      <c r="NLV72" s="114"/>
      <c r="NLW72" s="114"/>
      <c r="NLX72" s="114"/>
      <c r="NLY72" s="114"/>
      <c r="NLZ72" s="114"/>
      <c r="NMA72" s="114"/>
      <c r="NMB72" s="114"/>
      <c r="NMC72" s="114"/>
      <c r="NMD72" s="114"/>
      <c r="NME72" s="114"/>
      <c r="NMF72" s="114"/>
      <c r="NMG72" s="114"/>
      <c r="NMH72" s="114"/>
      <c r="NMI72" s="114"/>
      <c r="NMJ72" s="114"/>
      <c r="NMK72" s="114"/>
      <c r="NML72" s="114"/>
      <c r="NMM72" s="114"/>
      <c r="NMN72" s="114"/>
      <c r="NMO72" s="114"/>
      <c r="NMP72" s="114"/>
      <c r="NMQ72" s="114"/>
      <c r="NMR72" s="114"/>
      <c r="NMS72" s="114"/>
      <c r="NMT72" s="114"/>
      <c r="NMU72" s="114"/>
      <c r="NMV72" s="114"/>
      <c r="NMW72" s="114"/>
      <c r="NMX72" s="114"/>
      <c r="NMY72" s="114"/>
      <c r="NMZ72" s="114"/>
      <c r="NNA72" s="114"/>
      <c r="NNB72" s="114"/>
      <c r="NNC72" s="114"/>
      <c r="NND72" s="114"/>
      <c r="NNE72" s="114"/>
      <c r="NNF72" s="114"/>
      <c r="NNG72" s="114"/>
      <c r="NNH72" s="114"/>
      <c r="NNI72" s="114"/>
      <c r="NNJ72" s="114"/>
      <c r="NNK72" s="114"/>
      <c r="NNL72" s="114"/>
      <c r="NNM72" s="114"/>
      <c r="NNN72" s="114"/>
      <c r="NNO72" s="114"/>
      <c r="NNP72" s="114"/>
      <c r="NNQ72" s="114"/>
      <c r="NNR72" s="114"/>
      <c r="NNS72" s="114"/>
      <c r="NNT72" s="114"/>
      <c r="NNU72" s="114"/>
      <c r="NNV72" s="114"/>
      <c r="NNW72" s="114"/>
      <c r="NNX72" s="114"/>
      <c r="NNY72" s="114"/>
      <c r="NNZ72" s="114"/>
      <c r="NOA72" s="114"/>
      <c r="NOB72" s="114"/>
      <c r="NOC72" s="114"/>
      <c r="NOD72" s="114"/>
      <c r="NOE72" s="114"/>
      <c r="NOF72" s="114"/>
      <c r="NOG72" s="114"/>
      <c r="NOH72" s="114"/>
      <c r="NOI72" s="114"/>
      <c r="NOJ72" s="114"/>
      <c r="NOK72" s="114"/>
      <c r="NOL72" s="114"/>
      <c r="NOM72" s="114"/>
      <c r="NON72" s="114"/>
      <c r="NOO72" s="114"/>
      <c r="NOP72" s="114"/>
      <c r="NOQ72" s="114"/>
      <c r="NOR72" s="114"/>
      <c r="NOS72" s="114"/>
      <c r="NOT72" s="114"/>
      <c r="NOU72" s="114"/>
      <c r="NOV72" s="114"/>
      <c r="NOW72" s="114"/>
      <c r="NOX72" s="114"/>
      <c r="NOY72" s="114"/>
      <c r="NOZ72" s="114"/>
      <c r="NPA72" s="114"/>
      <c r="NPB72" s="114"/>
      <c r="NPC72" s="114"/>
      <c r="NPD72" s="114"/>
      <c r="NPE72" s="114"/>
      <c r="NPF72" s="114"/>
      <c r="NPG72" s="114"/>
      <c r="NPH72" s="114"/>
      <c r="NPI72" s="114"/>
      <c r="NPJ72" s="114"/>
      <c r="NPK72" s="114"/>
      <c r="NPL72" s="114"/>
      <c r="NPM72" s="114"/>
      <c r="NPN72" s="114"/>
      <c r="NPO72" s="114"/>
      <c r="NPP72" s="114"/>
      <c r="NPQ72" s="114"/>
      <c r="NPR72" s="114"/>
      <c r="NPS72" s="114"/>
      <c r="NPT72" s="114"/>
      <c r="NPU72" s="114"/>
      <c r="NPV72" s="114"/>
      <c r="NPW72" s="114"/>
      <c r="NPX72" s="114"/>
      <c r="NPY72" s="114"/>
      <c r="NPZ72" s="114"/>
      <c r="NQA72" s="114"/>
      <c r="NQB72" s="114"/>
      <c r="NQC72" s="114"/>
      <c r="NQD72" s="114"/>
      <c r="NQE72" s="114"/>
      <c r="NQF72" s="114"/>
      <c r="NQG72" s="114"/>
      <c r="NQH72" s="114"/>
      <c r="NQI72" s="114"/>
      <c r="NQJ72" s="114"/>
      <c r="NQK72" s="114"/>
      <c r="NQL72" s="114"/>
      <c r="NQM72" s="114"/>
      <c r="NQN72" s="114"/>
      <c r="NQO72" s="114"/>
      <c r="NQP72" s="114"/>
      <c r="NQQ72" s="114"/>
      <c r="NQR72" s="114"/>
      <c r="NQS72" s="114"/>
      <c r="NQT72" s="114"/>
      <c r="NQU72" s="114"/>
      <c r="NQV72" s="114"/>
      <c r="NQW72" s="114"/>
      <c r="NQX72" s="114"/>
      <c r="NQY72" s="114"/>
      <c r="NQZ72" s="114"/>
      <c r="NRA72" s="114"/>
      <c r="NRB72" s="114"/>
      <c r="NRC72" s="114"/>
      <c r="NRD72" s="114"/>
      <c r="NRE72" s="114"/>
      <c r="NRF72" s="114"/>
      <c r="NRG72" s="114"/>
      <c r="NRH72" s="114"/>
      <c r="NRI72" s="114"/>
      <c r="NRJ72" s="114"/>
      <c r="NRK72" s="114"/>
      <c r="NRL72" s="114"/>
      <c r="NRM72" s="114"/>
      <c r="NRN72" s="114"/>
      <c r="NRO72" s="114"/>
      <c r="NRP72" s="114"/>
      <c r="NRQ72" s="114"/>
      <c r="NRR72" s="114"/>
      <c r="NRS72" s="114"/>
      <c r="NRT72" s="114"/>
      <c r="NRU72" s="114"/>
      <c r="NRV72" s="114"/>
      <c r="NRW72" s="114"/>
      <c r="NRX72" s="114"/>
      <c r="NRY72" s="114"/>
      <c r="NRZ72" s="114"/>
      <c r="NSA72" s="114"/>
      <c r="NSB72" s="114"/>
      <c r="NSC72" s="114"/>
      <c r="NSD72" s="114"/>
      <c r="NSE72" s="114"/>
      <c r="NSF72" s="114"/>
      <c r="NSG72" s="114"/>
      <c r="NSH72" s="114"/>
      <c r="NSI72" s="114"/>
      <c r="NSJ72" s="114"/>
      <c r="NSK72" s="114"/>
      <c r="NSL72" s="114"/>
      <c r="NSM72" s="114"/>
      <c r="NSN72" s="114"/>
      <c r="NSO72" s="114"/>
      <c r="NSP72" s="114"/>
      <c r="NSQ72" s="114"/>
      <c r="NSR72" s="114"/>
      <c r="NSS72" s="114"/>
      <c r="NST72" s="114"/>
      <c r="NSU72" s="114"/>
      <c r="NSV72" s="114"/>
      <c r="NSW72" s="114"/>
      <c r="NSX72" s="114"/>
      <c r="NSY72" s="114"/>
      <c r="NSZ72" s="114"/>
      <c r="NTA72" s="114"/>
      <c r="NTB72" s="114"/>
      <c r="NTC72" s="114"/>
      <c r="NTD72" s="114"/>
      <c r="NTE72" s="114"/>
      <c r="NTF72" s="114"/>
      <c r="NTG72" s="114"/>
      <c r="NTH72" s="114"/>
      <c r="NTI72" s="114"/>
      <c r="NTJ72" s="114"/>
      <c r="NTK72" s="114"/>
      <c r="NTL72" s="114"/>
      <c r="NTM72" s="114"/>
      <c r="NTN72" s="114"/>
      <c r="NTO72" s="114"/>
      <c r="NTP72" s="114"/>
      <c r="NTQ72" s="114"/>
      <c r="NTR72" s="114"/>
      <c r="NTS72" s="114"/>
      <c r="NTT72" s="114"/>
      <c r="NTU72" s="114"/>
      <c r="NTV72" s="114"/>
      <c r="NTW72" s="114"/>
      <c r="NTX72" s="114"/>
      <c r="NTY72" s="114"/>
      <c r="NTZ72" s="114"/>
      <c r="NUA72" s="114"/>
      <c r="NUB72" s="114"/>
      <c r="NUC72" s="114"/>
      <c r="NUD72" s="114"/>
      <c r="NUE72" s="114"/>
      <c r="NUF72" s="114"/>
      <c r="NUG72" s="114"/>
      <c r="NUH72" s="114"/>
      <c r="NUI72" s="114"/>
      <c r="NUJ72" s="114"/>
      <c r="NUK72" s="114"/>
      <c r="NUL72" s="114"/>
      <c r="NUM72" s="114"/>
      <c r="NUN72" s="114"/>
      <c r="NUO72" s="114"/>
      <c r="NUP72" s="114"/>
      <c r="NUQ72" s="114"/>
      <c r="NUR72" s="114"/>
      <c r="NUS72" s="114"/>
      <c r="NUT72" s="114"/>
      <c r="NUU72" s="114"/>
      <c r="NUV72" s="114"/>
      <c r="NUW72" s="114"/>
      <c r="NUX72" s="114"/>
      <c r="NUY72" s="114"/>
      <c r="NUZ72" s="114"/>
      <c r="NVA72" s="114"/>
      <c r="NVB72" s="114"/>
      <c r="NVC72" s="114"/>
      <c r="NVD72" s="114"/>
      <c r="NVE72" s="114"/>
      <c r="NVF72" s="114"/>
      <c r="NVG72" s="114"/>
      <c r="NVH72" s="114"/>
      <c r="NVI72" s="114"/>
      <c r="NVJ72" s="114"/>
      <c r="NVK72" s="114"/>
      <c r="NVL72" s="114"/>
      <c r="NVM72" s="114"/>
      <c r="NVN72" s="114"/>
      <c r="NVO72" s="114"/>
      <c r="NVP72" s="114"/>
      <c r="NVQ72" s="114"/>
      <c r="NVR72" s="114"/>
      <c r="NVS72" s="114"/>
      <c r="NVT72" s="114"/>
      <c r="NVU72" s="114"/>
      <c r="NVV72" s="114"/>
      <c r="NVW72" s="114"/>
      <c r="NVX72" s="114"/>
      <c r="NVY72" s="114"/>
      <c r="NVZ72" s="114"/>
      <c r="NWA72" s="114"/>
      <c r="NWB72" s="114"/>
      <c r="NWC72" s="114"/>
      <c r="NWD72" s="114"/>
      <c r="NWE72" s="114"/>
      <c r="NWF72" s="114"/>
      <c r="NWG72" s="114"/>
      <c r="NWH72" s="114"/>
      <c r="NWI72" s="114"/>
      <c r="NWJ72" s="114"/>
      <c r="NWK72" s="114"/>
      <c r="NWL72" s="114"/>
      <c r="NWM72" s="114"/>
      <c r="NWN72" s="114"/>
      <c r="NWO72" s="114"/>
      <c r="NWP72" s="114"/>
      <c r="NWQ72" s="114"/>
      <c r="NWR72" s="114"/>
      <c r="NWS72" s="114"/>
      <c r="NWT72" s="114"/>
      <c r="NWU72" s="114"/>
      <c r="NWV72" s="114"/>
      <c r="NWW72" s="114"/>
      <c r="NWX72" s="114"/>
      <c r="NWY72" s="114"/>
      <c r="NWZ72" s="114"/>
      <c r="NXA72" s="114"/>
      <c r="NXB72" s="114"/>
      <c r="NXC72" s="114"/>
      <c r="NXD72" s="114"/>
      <c r="NXE72" s="114"/>
      <c r="NXF72" s="114"/>
      <c r="NXG72" s="114"/>
      <c r="NXH72" s="114"/>
      <c r="NXI72" s="114"/>
      <c r="NXJ72" s="114"/>
      <c r="NXK72" s="114"/>
      <c r="NXL72" s="114"/>
      <c r="NXM72" s="114"/>
      <c r="NXN72" s="114"/>
      <c r="NXO72" s="114"/>
      <c r="NXP72" s="114"/>
      <c r="NXQ72" s="114"/>
      <c r="NXR72" s="114"/>
      <c r="NXS72" s="114"/>
      <c r="NXT72" s="114"/>
      <c r="NXU72" s="114"/>
      <c r="NXV72" s="114"/>
      <c r="NXW72" s="114"/>
      <c r="NXX72" s="114"/>
      <c r="NXY72" s="114"/>
      <c r="NXZ72" s="114"/>
      <c r="NYA72" s="114"/>
      <c r="NYB72" s="114"/>
      <c r="NYC72" s="114"/>
      <c r="NYD72" s="114"/>
      <c r="NYE72" s="114"/>
      <c r="NYF72" s="114"/>
      <c r="NYG72" s="114"/>
      <c r="NYH72" s="114"/>
      <c r="NYI72" s="114"/>
      <c r="NYJ72" s="114"/>
      <c r="NYK72" s="114"/>
      <c r="NYL72" s="114"/>
      <c r="NYM72" s="114"/>
      <c r="NYN72" s="114"/>
      <c r="NYO72" s="114"/>
      <c r="NYP72" s="114"/>
      <c r="NYQ72" s="114"/>
      <c r="NYR72" s="114"/>
      <c r="NYS72" s="114"/>
      <c r="NYT72" s="114"/>
      <c r="NYU72" s="114"/>
      <c r="NYV72" s="114"/>
      <c r="NYW72" s="114"/>
      <c r="NYX72" s="114"/>
      <c r="NYY72" s="114"/>
      <c r="NYZ72" s="114"/>
      <c r="NZA72" s="114"/>
      <c r="NZB72" s="114"/>
      <c r="NZC72" s="114"/>
      <c r="NZD72" s="114"/>
      <c r="NZE72" s="114"/>
      <c r="NZF72" s="114"/>
      <c r="NZG72" s="114"/>
      <c r="NZH72" s="114"/>
      <c r="NZI72" s="114"/>
      <c r="NZJ72" s="114"/>
      <c r="NZK72" s="114"/>
      <c r="NZL72" s="114"/>
      <c r="NZM72" s="114"/>
      <c r="NZN72" s="114"/>
      <c r="NZO72" s="114"/>
      <c r="NZP72" s="114"/>
      <c r="NZQ72" s="114"/>
      <c r="NZR72" s="114"/>
      <c r="NZS72" s="114"/>
      <c r="NZT72" s="114"/>
      <c r="NZU72" s="114"/>
      <c r="NZV72" s="114"/>
      <c r="NZW72" s="114"/>
      <c r="NZX72" s="114"/>
      <c r="NZY72" s="114"/>
      <c r="NZZ72" s="114"/>
      <c r="OAA72" s="114"/>
      <c r="OAB72" s="114"/>
      <c r="OAC72" s="114"/>
      <c r="OAD72" s="114"/>
      <c r="OAE72" s="114"/>
      <c r="OAF72" s="114"/>
      <c r="OAG72" s="114"/>
      <c r="OAH72" s="114"/>
      <c r="OAI72" s="114"/>
      <c r="OAJ72" s="114"/>
      <c r="OAK72" s="114"/>
      <c r="OAL72" s="114"/>
      <c r="OAM72" s="114"/>
      <c r="OAN72" s="114"/>
      <c r="OAO72" s="114"/>
      <c r="OAP72" s="114"/>
      <c r="OAQ72" s="114"/>
      <c r="OAR72" s="114"/>
      <c r="OAS72" s="114"/>
      <c r="OAT72" s="114"/>
      <c r="OAU72" s="114"/>
      <c r="OAV72" s="114"/>
      <c r="OAW72" s="114"/>
      <c r="OAX72" s="114"/>
      <c r="OAY72" s="114"/>
      <c r="OAZ72" s="114"/>
      <c r="OBA72" s="114"/>
      <c r="OBB72" s="114"/>
      <c r="OBC72" s="114"/>
      <c r="OBD72" s="114"/>
      <c r="OBE72" s="114"/>
      <c r="OBF72" s="114"/>
      <c r="OBG72" s="114"/>
      <c r="OBH72" s="114"/>
      <c r="OBI72" s="114"/>
      <c r="OBJ72" s="114"/>
      <c r="OBK72" s="114"/>
      <c r="OBL72" s="114"/>
      <c r="OBM72" s="114"/>
      <c r="OBN72" s="114"/>
      <c r="OBO72" s="114"/>
      <c r="OBP72" s="114"/>
      <c r="OBQ72" s="114"/>
      <c r="OBR72" s="114"/>
      <c r="OBS72" s="114"/>
      <c r="OBT72" s="114"/>
      <c r="OBU72" s="114"/>
      <c r="OBV72" s="114"/>
      <c r="OBW72" s="114"/>
      <c r="OBX72" s="114"/>
      <c r="OBY72" s="114"/>
      <c r="OBZ72" s="114"/>
      <c r="OCA72" s="114"/>
      <c r="OCB72" s="114"/>
      <c r="OCC72" s="114"/>
      <c r="OCD72" s="114"/>
      <c r="OCE72" s="114"/>
      <c r="OCF72" s="114"/>
      <c r="OCG72" s="114"/>
      <c r="OCH72" s="114"/>
      <c r="OCI72" s="114"/>
      <c r="OCJ72" s="114"/>
      <c r="OCK72" s="114"/>
      <c r="OCL72" s="114"/>
      <c r="OCM72" s="114"/>
      <c r="OCN72" s="114"/>
      <c r="OCO72" s="114"/>
      <c r="OCP72" s="114"/>
      <c r="OCQ72" s="114"/>
      <c r="OCR72" s="114"/>
      <c r="OCS72" s="114"/>
      <c r="OCT72" s="114"/>
      <c r="OCU72" s="114"/>
      <c r="OCV72" s="114"/>
      <c r="OCW72" s="114"/>
      <c r="OCX72" s="114"/>
      <c r="OCY72" s="114"/>
      <c r="OCZ72" s="114"/>
      <c r="ODA72" s="114"/>
      <c r="ODB72" s="114"/>
      <c r="ODC72" s="114"/>
      <c r="ODD72" s="114"/>
      <c r="ODE72" s="114"/>
      <c r="ODF72" s="114"/>
      <c r="ODG72" s="114"/>
      <c r="ODH72" s="114"/>
      <c r="ODI72" s="114"/>
      <c r="ODJ72" s="114"/>
      <c r="ODK72" s="114"/>
      <c r="ODL72" s="114"/>
      <c r="ODM72" s="114"/>
      <c r="ODN72" s="114"/>
      <c r="ODO72" s="114"/>
      <c r="ODP72" s="114"/>
      <c r="ODQ72" s="114"/>
      <c r="ODR72" s="114"/>
      <c r="ODS72" s="114"/>
      <c r="ODT72" s="114"/>
      <c r="ODU72" s="114"/>
      <c r="ODV72" s="114"/>
      <c r="ODW72" s="114"/>
      <c r="ODX72" s="114"/>
      <c r="ODY72" s="114"/>
      <c r="ODZ72" s="114"/>
      <c r="OEA72" s="114"/>
      <c r="OEB72" s="114"/>
      <c r="OEC72" s="114"/>
      <c r="OED72" s="114"/>
      <c r="OEE72" s="114"/>
      <c r="OEF72" s="114"/>
      <c r="OEG72" s="114"/>
      <c r="OEH72" s="114"/>
      <c r="OEI72" s="114"/>
      <c r="OEJ72" s="114"/>
      <c r="OEK72" s="114"/>
      <c r="OEL72" s="114"/>
      <c r="OEM72" s="114"/>
      <c r="OEN72" s="114"/>
      <c r="OEO72" s="114"/>
      <c r="OEP72" s="114"/>
      <c r="OEQ72" s="114"/>
      <c r="OER72" s="114"/>
      <c r="OES72" s="114"/>
      <c r="OET72" s="114"/>
      <c r="OEU72" s="114"/>
      <c r="OEV72" s="114"/>
      <c r="OEW72" s="114"/>
      <c r="OEX72" s="114"/>
      <c r="OEY72" s="114"/>
      <c r="OEZ72" s="114"/>
      <c r="OFA72" s="114"/>
      <c r="OFB72" s="114"/>
      <c r="OFC72" s="114"/>
      <c r="OFD72" s="114"/>
      <c r="OFE72" s="114"/>
      <c r="OFF72" s="114"/>
      <c r="OFG72" s="114"/>
      <c r="OFH72" s="114"/>
      <c r="OFI72" s="114"/>
      <c r="OFJ72" s="114"/>
      <c r="OFK72" s="114"/>
      <c r="OFL72" s="114"/>
      <c r="OFM72" s="114"/>
      <c r="OFN72" s="114"/>
      <c r="OFO72" s="114"/>
      <c r="OFP72" s="114"/>
      <c r="OFQ72" s="114"/>
      <c r="OFR72" s="114"/>
      <c r="OFS72" s="114"/>
      <c r="OFT72" s="114"/>
      <c r="OFU72" s="114"/>
      <c r="OFV72" s="114"/>
      <c r="OFW72" s="114"/>
      <c r="OFX72" s="114"/>
      <c r="OFY72" s="114"/>
      <c r="OFZ72" s="114"/>
      <c r="OGA72" s="114"/>
      <c r="OGB72" s="114"/>
      <c r="OGC72" s="114"/>
      <c r="OGD72" s="114"/>
      <c r="OGE72" s="114"/>
      <c r="OGF72" s="114"/>
      <c r="OGG72" s="114"/>
      <c r="OGH72" s="114"/>
      <c r="OGI72" s="114"/>
      <c r="OGJ72" s="114"/>
      <c r="OGK72" s="114"/>
      <c r="OGL72" s="114"/>
      <c r="OGM72" s="114"/>
      <c r="OGN72" s="114"/>
      <c r="OGO72" s="114"/>
      <c r="OGP72" s="114"/>
      <c r="OGQ72" s="114"/>
      <c r="OGR72" s="114"/>
      <c r="OGS72" s="114"/>
      <c r="OGT72" s="114"/>
      <c r="OGU72" s="114"/>
      <c r="OGV72" s="114"/>
      <c r="OGW72" s="114"/>
      <c r="OGX72" s="114"/>
      <c r="OGY72" s="114"/>
      <c r="OGZ72" s="114"/>
      <c r="OHA72" s="114"/>
      <c r="OHB72" s="114"/>
      <c r="OHC72" s="114"/>
      <c r="OHD72" s="114"/>
      <c r="OHE72" s="114"/>
      <c r="OHF72" s="114"/>
      <c r="OHG72" s="114"/>
      <c r="OHH72" s="114"/>
      <c r="OHI72" s="114"/>
      <c r="OHJ72" s="114"/>
      <c r="OHK72" s="114"/>
      <c r="OHL72" s="114"/>
      <c r="OHM72" s="114"/>
      <c r="OHN72" s="114"/>
      <c r="OHO72" s="114"/>
      <c r="OHP72" s="114"/>
      <c r="OHQ72" s="114"/>
      <c r="OHR72" s="114"/>
      <c r="OHS72" s="114"/>
      <c r="OHT72" s="114"/>
      <c r="OHU72" s="114"/>
      <c r="OHV72" s="114"/>
      <c r="OHW72" s="114"/>
      <c r="OHX72" s="114"/>
      <c r="OHY72" s="114"/>
      <c r="OHZ72" s="114"/>
      <c r="OIA72" s="114"/>
      <c r="OIB72" s="114"/>
      <c r="OIC72" s="114"/>
      <c r="OID72" s="114"/>
      <c r="OIE72" s="114"/>
      <c r="OIF72" s="114"/>
      <c r="OIG72" s="114"/>
      <c r="OIH72" s="114"/>
      <c r="OII72" s="114"/>
      <c r="OIJ72" s="114"/>
      <c r="OIK72" s="114"/>
      <c r="OIL72" s="114"/>
      <c r="OIM72" s="114"/>
      <c r="OIN72" s="114"/>
      <c r="OIO72" s="114"/>
      <c r="OIP72" s="114"/>
      <c r="OIQ72" s="114"/>
      <c r="OIR72" s="114"/>
      <c r="OIS72" s="114"/>
      <c r="OIT72" s="114"/>
      <c r="OIU72" s="114"/>
      <c r="OIV72" s="114"/>
      <c r="OIW72" s="114"/>
      <c r="OIX72" s="114"/>
      <c r="OIY72" s="114"/>
      <c r="OIZ72" s="114"/>
      <c r="OJA72" s="114"/>
      <c r="OJB72" s="114"/>
      <c r="OJC72" s="114"/>
      <c r="OJD72" s="114"/>
      <c r="OJE72" s="114"/>
      <c r="OJF72" s="114"/>
      <c r="OJG72" s="114"/>
      <c r="OJH72" s="114"/>
      <c r="OJI72" s="114"/>
      <c r="OJJ72" s="114"/>
      <c r="OJK72" s="114"/>
      <c r="OJL72" s="114"/>
      <c r="OJM72" s="114"/>
      <c r="OJN72" s="114"/>
      <c r="OJO72" s="114"/>
      <c r="OJP72" s="114"/>
      <c r="OJQ72" s="114"/>
      <c r="OJR72" s="114"/>
      <c r="OJS72" s="114"/>
      <c r="OJT72" s="114"/>
      <c r="OJU72" s="114"/>
      <c r="OJV72" s="114"/>
      <c r="OJW72" s="114"/>
      <c r="OJX72" s="114"/>
      <c r="OJY72" s="114"/>
      <c r="OJZ72" s="114"/>
      <c r="OKA72" s="114"/>
      <c r="OKB72" s="114"/>
      <c r="OKC72" s="114"/>
      <c r="OKD72" s="114"/>
      <c r="OKE72" s="114"/>
      <c r="OKF72" s="114"/>
      <c r="OKG72" s="114"/>
      <c r="OKH72" s="114"/>
      <c r="OKI72" s="114"/>
      <c r="OKJ72" s="114"/>
      <c r="OKK72" s="114"/>
      <c r="OKL72" s="114"/>
      <c r="OKM72" s="114"/>
      <c r="OKN72" s="114"/>
      <c r="OKO72" s="114"/>
      <c r="OKP72" s="114"/>
      <c r="OKQ72" s="114"/>
      <c r="OKR72" s="114"/>
      <c r="OKS72" s="114"/>
      <c r="OKT72" s="114"/>
      <c r="OKU72" s="114"/>
      <c r="OKV72" s="114"/>
      <c r="OKW72" s="114"/>
      <c r="OKX72" s="114"/>
      <c r="OKY72" s="114"/>
      <c r="OKZ72" s="114"/>
      <c r="OLA72" s="114"/>
      <c r="OLB72" s="114"/>
      <c r="OLC72" s="114"/>
      <c r="OLD72" s="114"/>
      <c r="OLE72" s="114"/>
      <c r="OLF72" s="114"/>
      <c r="OLG72" s="114"/>
      <c r="OLH72" s="114"/>
      <c r="OLI72" s="114"/>
      <c r="OLJ72" s="114"/>
      <c r="OLK72" s="114"/>
      <c r="OLL72" s="114"/>
      <c r="OLM72" s="114"/>
      <c r="OLN72" s="114"/>
      <c r="OLO72" s="114"/>
      <c r="OLP72" s="114"/>
      <c r="OLQ72" s="114"/>
      <c r="OLR72" s="114"/>
      <c r="OLS72" s="114"/>
      <c r="OLT72" s="114"/>
      <c r="OLU72" s="114"/>
      <c r="OLV72" s="114"/>
      <c r="OLW72" s="114"/>
      <c r="OLX72" s="114"/>
      <c r="OLY72" s="114"/>
      <c r="OLZ72" s="114"/>
      <c r="OMA72" s="114"/>
      <c r="OMB72" s="114"/>
      <c r="OMC72" s="114"/>
      <c r="OMD72" s="114"/>
      <c r="OME72" s="114"/>
      <c r="OMF72" s="114"/>
      <c r="OMG72" s="114"/>
      <c r="OMH72" s="114"/>
      <c r="OMI72" s="114"/>
      <c r="OMJ72" s="114"/>
      <c r="OMK72" s="114"/>
      <c r="OML72" s="114"/>
      <c r="OMM72" s="114"/>
      <c r="OMN72" s="114"/>
      <c r="OMO72" s="114"/>
      <c r="OMP72" s="114"/>
      <c r="OMQ72" s="114"/>
      <c r="OMR72" s="114"/>
      <c r="OMS72" s="114"/>
      <c r="OMT72" s="114"/>
      <c r="OMU72" s="114"/>
      <c r="OMV72" s="114"/>
      <c r="OMW72" s="114"/>
      <c r="OMX72" s="114"/>
      <c r="OMY72" s="114"/>
      <c r="OMZ72" s="114"/>
      <c r="ONA72" s="114"/>
      <c r="ONB72" s="114"/>
      <c r="ONC72" s="114"/>
      <c r="OND72" s="114"/>
      <c r="ONE72" s="114"/>
      <c r="ONF72" s="114"/>
      <c r="ONG72" s="114"/>
      <c r="ONH72" s="114"/>
      <c r="ONI72" s="114"/>
      <c r="ONJ72" s="114"/>
      <c r="ONK72" s="114"/>
      <c r="ONL72" s="114"/>
      <c r="ONM72" s="114"/>
      <c r="ONN72" s="114"/>
      <c r="ONO72" s="114"/>
      <c r="ONP72" s="114"/>
      <c r="ONQ72" s="114"/>
      <c r="ONR72" s="114"/>
      <c r="ONS72" s="114"/>
      <c r="ONT72" s="114"/>
      <c r="ONU72" s="114"/>
      <c r="ONV72" s="114"/>
      <c r="ONW72" s="114"/>
      <c r="ONX72" s="114"/>
      <c r="ONY72" s="114"/>
      <c r="ONZ72" s="114"/>
      <c r="OOA72" s="114"/>
      <c r="OOB72" s="114"/>
      <c r="OOC72" s="114"/>
      <c r="OOD72" s="114"/>
      <c r="OOE72" s="114"/>
      <c r="OOF72" s="114"/>
      <c r="OOG72" s="114"/>
      <c r="OOH72" s="114"/>
      <c r="OOI72" s="114"/>
      <c r="OOJ72" s="114"/>
      <c r="OOK72" s="114"/>
      <c r="OOL72" s="114"/>
      <c r="OOM72" s="114"/>
      <c r="OON72" s="114"/>
      <c r="OOO72" s="114"/>
      <c r="OOP72" s="114"/>
      <c r="OOQ72" s="114"/>
      <c r="OOR72" s="114"/>
      <c r="OOS72" s="114"/>
      <c r="OOT72" s="114"/>
      <c r="OOU72" s="114"/>
      <c r="OOV72" s="114"/>
      <c r="OOW72" s="114"/>
      <c r="OOX72" s="114"/>
      <c r="OOY72" s="114"/>
      <c r="OOZ72" s="114"/>
      <c r="OPA72" s="114"/>
      <c r="OPB72" s="114"/>
      <c r="OPC72" s="114"/>
      <c r="OPD72" s="114"/>
      <c r="OPE72" s="114"/>
      <c r="OPF72" s="114"/>
      <c r="OPG72" s="114"/>
      <c r="OPH72" s="114"/>
      <c r="OPI72" s="114"/>
      <c r="OPJ72" s="114"/>
      <c r="OPK72" s="114"/>
      <c r="OPL72" s="114"/>
      <c r="OPM72" s="114"/>
      <c r="OPN72" s="114"/>
      <c r="OPO72" s="114"/>
      <c r="OPP72" s="114"/>
      <c r="OPQ72" s="114"/>
      <c r="OPR72" s="114"/>
      <c r="OPS72" s="114"/>
      <c r="OPT72" s="114"/>
      <c r="OPU72" s="114"/>
      <c r="OPV72" s="114"/>
      <c r="OPW72" s="114"/>
      <c r="OPX72" s="114"/>
      <c r="OPY72" s="114"/>
      <c r="OPZ72" s="114"/>
      <c r="OQA72" s="114"/>
      <c r="OQB72" s="114"/>
      <c r="OQC72" s="114"/>
      <c r="OQD72" s="114"/>
      <c r="OQE72" s="114"/>
      <c r="OQF72" s="114"/>
      <c r="OQG72" s="114"/>
      <c r="OQH72" s="114"/>
      <c r="OQI72" s="114"/>
      <c r="OQJ72" s="114"/>
      <c r="OQK72" s="114"/>
      <c r="OQL72" s="114"/>
      <c r="OQM72" s="114"/>
      <c r="OQN72" s="114"/>
      <c r="OQO72" s="114"/>
      <c r="OQP72" s="114"/>
      <c r="OQQ72" s="114"/>
      <c r="OQR72" s="114"/>
      <c r="OQS72" s="114"/>
      <c r="OQT72" s="114"/>
      <c r="OQU72" s="114"/>
      <c r="OQV72" s="114"/>
      <c r="OQW72" s="114"/>
      <c r="OQX72" s="114"/>
      <c r="OQY72" s="114"/>
      <c r="OQZ72" s="114"/>
      <c r="ORA72" s="114"/>
      <c r="ORB72" s="114"/>
      <c r="ORC72" s="114"/>
      <c r="ORD72" s="114"/>
      <c r="ORE72" s="114"/>
      <c r="ORF72" s="114"/>
      <c r="ORG72" s="114"/>
      <c r="ORH72" s="114"/>
      <c r="ORI72" s="114"/>
      <c r="ORJ72" s="114"/>
      <c r="ORK72" s="114"/>
      <c r="ORL72" s="114"/>
      <c r="ORM72" s="114"/>
      <c r="ORN72" s="114"/>
      <c r="ORO72" s="114"/>
      <c r="ORP72" s="114"/>
      <c r="ORQ72" s="114"/>
      <c r="ORR72" s="114"/>
      <c r="ORS72" s="114"/>
      <c r="ORT72" s="114"/>
      <c r="ORU72" s="114"/>
      <c r="ORV72" s="114"/>
      <c r="ORW72" s="114"/>
      <c r="ORX72" s="114"/>
      <c r="ORY72" s="114"/>
      <c r="ORZ72" s="114"/>
      <c r="OSA72" s="114"/>
      <c r="OSB72" s="114"/>
      <c r="OSC72" s="114"/>
      <c r="OSD72" s="114"/>
      <c r="OSE72" s="114"/>
      <c r="OSF72" s="114"/>
      <c r="OSG72" s="114"/>
      <c r="OSH72" s="114"/>
      <c r="OSI72" s="114"/>
      <c r="OSJ72" s="114"/>
      <c r="OSK72" s="114"/>
      <c r="OSL72" s="114"/>
      <c r="OSM72" s="114"/>
      <c r="OSN72" s="114"/>
      <c r="OSO72" s="114"/>
      <c r="OSP72" s="114"/>
      <c r="OSQ72" s="114"/>
      <c r="OSR72" s="114"/>
      <c r="OSS72" s="114"/>
      <c r="OST72" s="114"/>
      <c r="OSU72" s="114"/>
      <c r="OSV72" s="114"/>
      <c r="OSW72" s="114"/>
      <c r="OSX72" s="114"/>
      <c r="OSY72" s="114"/>
      <c r="OSZ72" s="114"/>
      <c r="OTA72" s="114"/>
      <c r="OTB72" s="114"/>
      <c r="OTC72" s="114"/>
      <c r="OTD72" s="114"/>
      <c r="OTE72" s="114"/>
      <c r="OTF72" s="114"/>
      <c r="OTG72" s="114"/>
      <c r="OTH72" s="114"/>
      <c r="OTI72" s="114"/>
      <c r="OTJ72" s="114"/>
      <c r="OTK72" s="114"/>
      <c r="OTL72" s="114"/>
      <c r="OTM72" s="114"/>
      <c r="OTN72" s="114"/>
      <c r="OTO72" s="114"/>
      <c r="OTP72" s="114"/>
      <c r="OTQ72" s="114"/>
      <c r="OTR72" s="114"/>
      <c r="OTS72" s="114"/>
      <c r="OTT72" s="114"/>
      <c r="OTU72" s="114"/>
      <c r="OTV72" s="114"/>
      <c r="OTW72" s="114"/>
      <c r="OTX72" s="114"/>
      <c r="OTY72" s="114"/>
      <c r="OTZ72" s="114"/>
      <c r="OUA72" s="114"/>
      <c r="OUB72" s="114"/>
      <c r="OUC72" s="114"/>
      <c r="OUD72" s="114"/>
      <c r="OUE72" s="114"/>
      <c r="OUF72" s="114"/>
      <c r="OUG72" s="114"/>
      <c r="OUH72" s="114"/>
      <c r="OUI72" s="114"/>
      <c r="OUJ72" s="114"/>
      <c r="OUK72" s="114"/>
      <c r="OUL72" s="114"/>
      <c r="OUM72" s="114"/>
      <c r="OUN72" s="114"/>
      <c r="OUO72" s="114"/>
      <c r="OUP72" s="114"/>
      <c r="OUQ72" s="114"/>
      <c r="OUR72" s="114"/>
      <c r="OUS72" s="114"/>
      <c r="OUT72" s="114"/>
      <c r="OUU72" s="114"/>
      <c r="OUV72" s="114"/>
      <c r="OUW72" s="114"/>
      <c r="OUX72" s="114"/>
      <c r="OUY72" s="114"/>
      <c r="OUZ72" s="114"/>
      <c r="OVA72" s="114"/>
      <c r="OVB72" s="114"/>
      <c r="OVC72" s="114"/>
      <c r="OVD72" s="114"/>
      <c r="OVE72" s="114"/>
      <c r="OVF72" s="114"/>
      <c r="OVG72" s="114"/>
      <c r="OVH72" s="114"/>
      <c r="OVI72" s="114"/>
      <c r="OVJ72" s="114"/>
      <c r="OVK72" s="114"/>
      <c r="OVL72" s="114"/>
      <c r="OVM72" s="114"/>
      <c r="OVN72" s="114"/>
      <c r="OVO72" s="114"/>
      <c r="OVP72" s="114"/>
      <c r="OVQ72" s="114"/>
      <c r="OVR72" s="114"/>
      <c r="OVS72" s="114"/>
      <c r="OVT72" s="114"/>
      <c r="OVU72" s="114"/>
      <c r="OVV72" s="114"/>
      <c r="OVW72" s="114"/>
      <c r="OVX72" s="114"/>
      <c r="OVY72" s="114"/>
      <c r="OVZ72" s="114"/>
      <c r="OWA72" s="114"/>
      <c r="OWB72" s="114"/>
      <c r="OWC72" s="114"/>
      <c r="OWD72" s="114"/>
      <c r="OWE72" s="114"/>
      <c r="OWF72" s="114"/>
      <c r="OWG72" s="114"/>
      <c r="OWH72" s="114"/>
      <c r="OWI72" s="114"/>
      <c r="OWJ72" s="114"/>
      <c r="OWK72" s="114"/>
      <c r="OWL72" s="114"/>
      <c r="OWM72" s="114"/>
      <c r="OWN72" s="114"/>
      <c r="OWO72" s="114"/>
      <c r="OWP72" s="114"/>
      <c r="OWQ72" s="114"/>
      <c r="OWR72" s="114"/>
      <c r="OWS72" s="114"/>
      <c r="OWT72" s="114"/>
      <c r="OWU72" s="114"/>
      <c r="OWV72" s="114"/>
      <c r="OWW72" s="114"/>
      <c r="OWX72" s="114"/>
      <c r="OWY72" s="114"/>
      <c r="OWZ72" s="114"/>
      <c r="OXA72" s="114"/>
      <c r="OXB72" s="114"/>
      <c r="OXC72" s="114"/>
      <c r="OXD72" s="114"/>
      <c r="OXE72" s="114"/>
      <c r="OXF72" s="114"/>
      <c r="OXG72" s="114"/>
      <c r="OXH72" s="114"/>
      <c r="OXI72" s="114"/>
      <c r="OXJ72" s="114"/>
      <c r="OXK72" s="114"/>
      <c r="OXL72" s="114"/>
      <c r="OXM72" s="114"/>
      <c r="OXN72" s="114"/>
      <c r="OXO72" s="114"/>
      <c r="OXP72" s="114"/>
      <c r="OXQ72" s="114"/>
      <c r="OXR72" s="114"/>
      <c r="OXS72" s="114"/>
      <c r="OXT72" s="114"/>
      <c r="OXU72" s="114"/>
      <c r="OXV72" s="114"/>
      <c r="OXW72" s="114"/>
      <c r="OXX72" s="114"/>
      <c r="OXY72" s="114"/>
      <c r="OXZ72" s="114"/>
      <c r="OYA72" s="114"/>
      <c r="OYB72" s="114"/>
      <c r="OYC72" s="114"/>
      <c r="OYD72" s="114"/>
      <c r="OYE72" s="114"/>
      <c r="OYF72" s="114"/>
      <c r="OYG72" s="114"/>
      <c r="OYH72" s="114"/>
      <c r="OYI72" s="114"/>
      <c r="OYJ72" s="114"/>
      <c r="OYK72" s="114"/>
      <c r="OYL72" s="114"/>
      <c r="OYM72" s="114"/>
      <c r="OYN72" s="114"/>
      <c r="OYO72" s="114"/>
      <c r="OYP72" s="114"/>
      <c r="OYQ72" s="114"/>
      <c r="OYR72" s="114"/>
      <c r="OYS72" s="114"/>
      <c r="OYT72" s="114"/>
      <c r="OYU72" s="114"/>
      <c r="OYV72" s="114"/>
      <c r="OYW72" s="114"/>
      <c r="OYX72" s="114"/>
      <c r="OYY72" s="114"/>
      <c r="OYZ72" s="114"/>
      <c r="OZA72" s="114"/>
      <c r="OZB72" s="114"/>
      <c r="OZC72" s="114"/>
      <c r="OZD72" s="114"/>
      <c r="OZE72" s="114"/>
      <c r="OZF72" s="114"/>
      <c r="OZG72" s="114"/>
      <c r="OZH72" s="114"/>
      <c r="OZI72" s="114"/>
      <c r="OZJ72" s="114"/>
      <c r="OZK72" s="114"/>
      <c r="OZL72" s="114"/>
      <c r="OZM72" s="114"/>
      <c r="OZN72" s="114"/>
      <c r="OZO72" s="114"/>
      <c r="OZP72" s="114"/>
      <c r="OZQ72" s="114"/>
      <c r="OZR72" s="114"/>
      <c r="OZS72" s="114"/>
      <c r="OZT72" s="114"/>
      <c r="OZU72" s="114"/>
      <c r="OZV72" s="114"/>
      <c r="OZW72" s="114"/>
      <c r="OZX72" s="114"/>
      <c r="OZY72" s="114"/>
      <c r="OZZ72" s="114"/>
      <c r="PAA72" s="114"/>
      <c r="PAB72" s="114"/>
      <c r="PAC72" s="114"/>
      <c r="PAD72" s="114"/>
      <c r="PAE72" s="114"/>
      <c r="PAF72" s="114"/>
      <c r="PAG72" s="114"/>
      <c r="PAH72" s="114"/>
      <c r="PAI72" s="114"/>
      <c r="PAJ72" s="114"/>
      <c r="PAK72" s="114"/>
      <c r="PAL72" s="114"/>
      <c r="PAM72" s="114"/>
      <c r="PAN72" s="114"/>
      <c r="PAO72" s="114"/>
      <c r="PAP72" s="114"/>
      <c r="PAQ72" s="114"/>
      <c r="PAR72" s="114"/>
      <c r="PAS72" s="114"/>
      <c r="PAT72" s="114"/>
      <c r="PAU72" s="114"/>
      <c r="PAV72" s="114"/>
      <c r="PAW72" s="114"/>
      <c r="PAX72" s="114"/>
      <c r="PAY72" s="114"/>
      <c r="PAZ72" s="114"/>
      <c r="PBA72" s="114"/>
      <c r="PBB72" s="114"/>
      <c r="PBC72" s="114"/>
      <c r="PBD72" s="114"/>
      <c r="PBE72" s="114"/>
      <c r="PBF72" s="114"/>
      <c r="PBG72" s="114"/>
      <c r="PBH72" s="114"/>
      <c r="PBI72" s="114"/>
      <c r="PBJ72" s="114"/>
      <c r="PBK72" s="114"/>
      <c r="PBL72" s="114"/>
      <c r="PBM72" s="114"/>
      <c r="PBN72" s="114"/>
      <c r="PBO72" s="114"/>
      <c r="PBP72" s="114"/>
      <c r="PBQ72" s="114"/>
      <c r="PBR72" s="114"/>
      <c r="PBS72" s="114"/>
      <c r="PBT72" s="114"/>
      <c r="PBU72" s="114"/>
      <c r="PBV72" s="114"/>
      <c r="PBW72" s="114"/>
      <c r="PBX72" s="114"/>
      <c r="PBY72" s="114"/>
      <c r="PBZ72" s="114"/>
      <c r="PCA72" s="114"/>
      <c r="PCB72" s="114"/>
      <c r="PCC72" s="114"/>
      <c r="PCD72" s="114"/>
      <c r="PCE72" s="114"/>
      <c r="PCF72" s="114"/>
      <c r="PCG72" s="114"/>
      <c r="PCH72" s="114"/>
      <c r="PCI72" s="114"/>
      <c r="PCJ72" s="114"/>
      <c r="PCK72" s="114"/>
      <c r="PCL72" s="114"/>
      <c r="PCM72" s="114"/>
      <c r="PCN72" s="114"/>
      <c r="PCO72" s="114"/>
      <c r="PCP72" s="114"/>
      <c r="PCQ72" s="114"/>
      <c r="PCR72" s="114"/>
      <c r="PCS72" s="114"/>
      <c r="PCT72" s="114"/>
      <c r="PCU72" s="114"/>
      <c r="PCV72" s="114"/>
      <c r="PCW72" s="114"/>
      <c r="PCX72" s="114"/>
      <c r="PCY72" s="114"/>
      <c r="PCZ72" s="114"/>
      <c r="PDA72" s="114"/>
      <c r="PDB72" s="114"/>
      <c r="PDC72" s="114"/>
      <c r="PDD72" s="114"/>
      <c r="PDE72" s="114"/>
      <c r="PDF72" s="114"/>
      <c r="PDG72" s="114"/>
      <c r="PDH72" s="114"/>
      <c r="PDI72" s="114"/>
      <c r="PDJ72" s="114"/>
      <c r="PDK72" s="114"/>
      <c r="PDL72" s="114"/>
      <c r="PDM72" s="114"/>
      <c r="PDN72" s="114"/>
      <c r="PDO72" s="114"/>
      <c r="PDP72" s="114"/>
      <c r="PDQ72" s="114"/>
      <c r="PDR72" s="114"/>
      <c r="PDS72" s="114"/>
      <c r="PDT72" s="114"/>
      <c r="PDU72" s="114"/>
      <c r="PDV72" s="114"/>
      <c r="PDW72" s="114"/>
      <c r="PDX72" s="114"/>
      <c r="PDY72" s="114"/>
      <c r="PDZ72" s="114"/>
      <c r="PEA72" s="114"/>
      <c r="PEB72" s="114"/>
      <c r="PEC72" s="114"/>
      <c r="PED72" s="114"/>
      <c r="PEE72" s="114"/>
      <c r="PEF72" s="114"/>
      <c r="PEG72" s="114"/>
      <c r="PEH72" s="114"/>
      <c r="PEI72" s="114"/>
      <c r="PEJ72" s="114"/>
      <c r="PEK72" s="114"/>
      <c r="PEL72" s="114"/>
      <c r="PEM72" s="114"/>
      <c r="PEN72" s="114"/>
      <c r="PEO72" s="114"/>
      <c r="PEP72" s="114"/>
      <c r="PEQ72" s="114"/>
      <c r="PER72" s="114"/>
      <c r="PES72" s="114"/>
      <c r="PET72" s="114"/>
      <c r="PEU72" s="114"/>
      <c r="PEV72" s="114"/>
      <c r="PEW72" s="114"/>
      <c r="PEX72" s="114"/>
      <c r="PEY72" s="114"/>
      <c r="PEZ72" s="114"/>
      <c r="PFA72" s="114"/>
      <c r="PFB72" s="114"/>
      <c r="PFC72" s="114"/>
      <c r="PFD72" s="114"/>
      <c r="PFE72" s="114"/>
      <c r="PFF72" s="114"/>
      <c r="PFG72" s="114"/>
      <c r="PFH72" s="114"/>
      <c r="PFI72" s="114"/>
      <c r="PFJ72" s="114"/>
      <c r="PFK72" s="114"/>
      <c r="PFL72" s="114"/>
      <c r="PFM72" s="114"/>
      <c r="PFN72" s="114"/>
      <c r="PFO72" s="114"/>
      <c r="PFP72" s="114"/>
      <c r="PFQ72" s="114"/>
      <c r="PFR72" s="114"/>
      <c r="PFS72" s="114"/>
      <c r="PFT72" s="114"/>
      <c r="PFU72" s="114"/>
      <c r="PFV72" s="114"/>
      <c r="PFW72" s="114"/>
      <c r="PFX72" s="114"/>
      <c r="PFY72" s="114"/>
      <c r="PFZ72" s="114"/>
      <c r="PGA72" s="114"/>
      <c r="PGB72" s="114"/>
      <c r="PGC72" s="114"/>
      <c r="PGD72" s="114"/>
      <c r="PGE72" s="114"/>
      <c r="PGF72" s="114"/>
      <c r="PGG72" s="114"/>
      <c r="PGH72" s="114"/>
      <c r="PGI72" s="114"/>
      <c r="PGJ72" s="114"/>
      <c r="PGK72" s="114"/>
      <c r="PGL72" s="114"/>
      <c r="PGM72" s="114"/>
      <c r="PGN72" s="114"/>
      <c r="PGO72" s="114"/>
      <c r="PGP72" s="114"/>
      <c r="PGQ72" s="114"/>
      <c r="PGR72" s="114"/>
      <c r="PGS72" s="114"/>
      <c r="PGT72" s="114"/>
      <c r="PGU72" s="114"/>
      <c r="PGV72" s="114"/>
      <c r="PGW72" s="114"/>
      <c r="PGX72" s="114"/>
      <c r="PGY72" s="114"/>
      <c r="PGZ72" s="114"/>
      <c r="PHA72" s="114"/>
      <c r="PHB72" s="114"/>
      <c r="PHC72" s="114"/>
      <c r="PHD72" s="114"/>
      <c r="PHE72" s="114"/>
      <c r="PHF72" s="114"/>
      <c r="PHG72" s="114"/>
      <c r="PHH72" s="114"/>
      <c r="PHI72" s="114"/>
      <c r="PHJ72" s="114"/>
      <c r="PHK72" s="114"/>
      <c r="PHL72" s="114"/>
      <c r="PHM72" s="114"/>
      <c r="PHN72" s="114"/>
      <c r="PHO72" s="114"/>
      <c r="PHP72" s="114"/>
      <c r="PHQ72" s="114"/>
      <c r="PHR72" s="114"/>
      <c r="PHS72" s="114"/>
      <c r="PHT72" s="114"/>
      <c r="PHU72" s="114"/>
      <c r="PHV72" s="114"/>
      <c r="PHW72" s="114"/>
      <c r="PHX72" s="114"/>
      <c r="PHY72" s="114"/>
      <c r="PHZ72" s="114"/>
      <c r="PIA72" s="114"/>
      <c r="PIB72" s="114"/>
      <c r="PIC72" s="114"/>
      <c r="PID72" s="114"/>
      <c r="PIE72" s="114"/>
      <c r="PIF72" s="114"/>
      <c r="PIG72" s="114"/>
      <c r="PIH72" s="114"/>
      <c r="PII72" s="114"/>
      <c r="PIJ72" s="114"/>
      <c r="PIK72" s="114"/>
      <c r="PIL72" s="114"/>
      <c r="PIM72" s="114"/>
      <c r="PIN72" s="114"/>
      <c r="PIO72" s="114"/>
      <c r="PIP72" s="114"/>
      <c r="PIQ72" s="114"/>
      <c r="PIR72" s="114"/>
      <c r="PIS72" s="114"/>
      <c r="PIT72" s="114"/>
      <c r="PIU72" s="114"/>
      <c r="PIV72" s="114"/>
      <c r="PIW72" s="114"/>
      <c r="PIX72" s="114"/>
      <c r="PIY72" s="114"/>
      <c r="PIZ72" s="114"/>
      <c r="PJA72" s="114"/>
      <c r="PJB72" s="114"/>
      <c r="PJC72" s="114"/>
      <c r="PJD72" s="114"/>
      <c r="PJE72" s="114"/>
      <c r="PJF72" s="114"/>
      <c r="PJG72" s="114"/>
      <c r="PJH72" s="114"/>
      <c r="PJI72" s="114"/>
      <c r="PJJ72" s="114"/>
      <c r="PJK72" s="114"/>
      <c r="PJL72" s="114"/>
      <c r="PJM72" s="114"/>
      <c r="PJN72" s="114"/>
      <c r="PJO72" s="114"/>
      <c r="PJP72" s="114"/>
      <c r="PJQ72" s="114"/>
      <c r="PJR72" s="114"/>
      <c r="PJS72" s="114"/>
      <c r="PJT72" s="114"/>
      <c r="PJU72" s="114"/>
      <c r="PJV72" s="114"/>
      <c r="PJW72" s="114"/>
      <c r="PJX72" s="114"/>
      <c r="PJY72" s="114"/>
      <c r="PJZ72" s="114"/>
      <c r="PKA72" s="114"/>
      <c r="PKB72" s="114"/>
      <c r="PKC72" s="114"/>
      <c r="PKD72" s="114"/>
      <c r="PKE72" s="114"/>
      <c r="PKF72" s="114"/>
      <c r="PKG72" s="114"/>
      <c r="PKH72" s="114"/>
      <c r="PKI72" s="114"/>
      <c r="PKJ72" s="114"/>
      <c r="PKK72" s="114"/>
      <c r="PKL72" s="114"/>
      <c r="PKM72" s="114"/>
      <c r="PKN72" s="114"/>
      <c r="PKO72" s="114"/>
      <c r="PKP72" s="114"/>
      <c r="PKQ72" s="114"/>
      <c r="PKR72" s="114"/>
      <c r="PKS72" s="114"/>
      <c r="PKT72" s="114"/>
      <c r="PKU72" s="114"/>
      <c r="PKV72" s="114"/>
      <c r="PKW72" s="114"/>
      <c r="PKX72" s="114"/>
      <c r="PKY72" s="114"/>
      <c r="PKZ72" s="114"/>
      <c r="PLA72" s="114"/>
      <c r="PLB72" s="114"/>
      <c r="PLC72" s="114"/>
      <c r="PLD72" s="114"/>
      <c r="PLE72" s="114"/>
      <c r="PLF72" s="114"/>
      <c r="PLG72" s="114"/>
      <c r="PLH72" s="114"/>
      <c r="PLI72" s="114"/>
      <c r="PLJ72" s="114"/>
      <c r="PLK72" s="114"/>
      <c r="PLL72" s="114"/>
      <c r="PLM72" s="114"/>
      <c r="PLN72" s="114"/>
      <c r="PLO72" s="114"/>
      <c r="PLP72" s="114"/>
      <c r="PLQ72" s="114"/>
      <c r="PLR72" s="114"/>
      <c r="PLS72" s="114"/>
      <c r="PLT72" s="114"/>
      <c r="PLU72" s="114"/>
      <c r="PLV72" s="114"/>
      <c r="PLW72" s="114"/>
      <c r="PLX72" s="114"/>
      <c r="PLY72" s="114"/>
      <c r="PLZ72" s="114"/>
      <c r="PMA72" s="114"/>
      <c r="PMB72" s="114"/>
      <c r="PMC72" s="114"/>
      <c r="PMD72" s="114"/>
      <c r="PME72" s="114"/>
      <c r="PMF72" s="114"/>
      <c r="PMG72" s="114"/>
      <c r="PMH72" s="114"/>
      <c r="PMI72" s="114"/>
      <c r="PMJ72" s="114"/>
      <c r="PMK72" s="114"/>
      <c r="PML72" s="114"/>
      <c r="PMM72" s="114"/>
      <c r="PMN72" s="114"/>
      <c r="PMO72" s="114"/>
      <c r="PMP72" s="114"/>
      <c r="PMQ72" s="114"/>
      <c r="PMR72" s="114"/>
      <c r="PMS72" s="114"/>
      <c r="PMT72" s="114"/>
      <c r="PMU72" s="114"/>
      <c r="PMV72" s="114"/>
      <c r="PMW72" s="114"/>
      <c r="PMX72" s="114"/>
      <c r="PMY72" s="114"/>
      <c r="PMZ72" s="114"/>
      <c r="PNA72" s="114"/>
      <c r="PNB72" s="114"/>
      <c r="PNC72" s="114"/>
      <c r="PND72" s="114"/>
      <c r="PNE72" s="114"/>
      <c r="PNF72" s="114"/>
      <c r="PNG72" s="114"/>
      <c r="PNH72" s="114"/>
      <c r="PNI72" s="114"/>
      <c r="PNJ72" s="114"/>
      <c r="PNK72" s="114"/>
      <c r="PNL72" s="114"/>
      <c r="PNM72" s="114"/>
      <c r="PNN72" s="114"/>
      <c r="PNO72" s="114"/>
      <c r="PNP72" s="114"/>
      <c r="PNQ72" s="114"/>
      <c r="PNR72" s="114"/>
      <c r="PNS72" s="114"/>
      <c r="PNT72" s="114"/>
      <c r="PNU72" s="114"/>
      <c r="PNV72" s="114"/>
      <c r="PNW72" s="114"/>
      <c r="PNX72" s="114"/>
      <c r="PNY72" s="114"/>
      <c r="PNZ72" s="114"/>
      <c r="POA72" s="114"/>
      <c r="POB72" s="114"/>
      <c r="POC72" s="114"/>
      <c r="POD72" s="114"/>
      <c r="POE72" s="114"/>
      <c r="POF72" s="114"/>
      <c r="POG72" s="114"/>
      <c r="POH72" s="114"/>
      <c r="POI72" s="114"/>
      <c r="POJ72" s="114"/>
      <c r="POK72" s="114"/>
      <c r="POL72" s="114"/>
      <c r="POM72" s="114"/>
      <c r="PON72" s="114"/>
      <c r="POO72" s="114"/>
      <c r="POP72" s="114"/>
      <c r="POQ72" s="114"/>
      <c r="POR72" s="114"/>
      <c r="POS72" s="114"/>
      <c r="POT72" s="114"/>
      <c r="POU72" s="114"/>
      <c r="POV72" s="114"/>
      <c r="POW72" s="114"/>
      <c r="POX72" s="114"/>
      <c r="POY72" s="114"/>
      <c r="POZ72" s="114"/>
      <c r="PPA72" s="114"/>
      <c r="PPB72" s="114"/>
      <c r="PPC72" s="114"/>
      <c r="PPD72" s="114"/>
      <c r="PPE72" s="114"/>
      <c r="PPF72" s="114"/>
      <c r="PPG72" s="114"/>
      <c r="PPH72" s="114"/>
      <c r="PPI72" s="114"/>
      <c r="PPJ72" s="114"/>
      <c r="PPK72" s="114"/>
      <c r="PPL72" s="114"/>
      <c r="PPM72" s="114"/>
      <c r="PPN72" s="114"/>
      <c r="PPO72" s="114"/>
      <c r="PPP72" s="114"/>
      <c r="PPQ72" s="114"/>
      <c r="PPR72" s="114"/>
      <c r="PPS72" s="114"/>
      <c r="PPT72" s="114"/>
      <c r="PPU72" s="114"/>
      <c r="PPV72" s="114"/>
      <c r="PPW72" s="114"/>
      <c r="PPX72" s="114"/>
      <c r="PPY72" s="114"/>
      <c r="PPZ72" s="114"/>
      <c r="PQA72" s="114"/>
      <c r="PQB72" s="114"/>
      <c r="PQC72" s="114"/>
      <c r="PQD72" s="114"/>
      <c r="PQE72" s="114"/>
      <c r="PQF72" s="114"/>
      <c r="PQG72" s="114"/>
      <c r="PQH72" s="114"/>
      <c r="PQI72" s="114"/>
      <c r="PQJ72" s="114"/>
      <c r="PQK72" s="114"/>
      <c r="PQL72" s="114"/>
      <c r="PQM72" s="114"/>
      <c r="PQN72" s="114"/>
      <c r="PQO72" s="114"/>
      <c r="PQP72" s="114"/>
      <c r="PQQ72" s="114"/>
      <c r="PQR72" s="114"/>
      <c r="PQS72" s="114"/>
      <c r="PQT72" s="114"/>
      <c r="PQU72" s="114"/>
      <c r="PQV72" s="114"/>
      <c r="PQW72" s="114"/>
      <c r="PQX72" s="114"/>
      <c r="PQY72" s="114"/>
      <c r="PQZ72" s="114"/>
      <c r="PRA72" s="114"/>
      <c r="PRB72" s="114"/>
      <c r="PRC72" s="114"/>
      <c r="PRD72" s="114"/>
      <c r="PRE72" s="114"/>
      <c r="PRF72" s="114"/>
      <c r="PRG72" s="114"/>
      <c r="PRH72" s="114"/>
      <c r="PRI72" s="114"/>
      <c r="PRJ72" s="114"/>
      <c r="PRK72" s="114"/>
      <c r="PRL72" s="114"/>
      <c r="PRM72" s="114"/>
      <c r="PRN72" s="114"/>
      <c r="PRO72" s="114"/>
      <c r="PRP72" s="114"/>
      <c r="PRQ72" s="114"/>
      <c r="PRR72" s="114"/>
      <c r="PRS72" s="114"/>
      <c r="PRT72" s="114"/>
      <c r="PRU72" s="114"/>
      <c r="PRV72" s="114"/>
      <c r="PRW72" s="114"/>
      <c r="PRX72" s="114"/>
      <c r="PRY72" s="114"/>
      <c r="PRZ72" s="114"/>
      <c r="PSA72" s="114"/>
      <c r="PSB72" s="114"/>
      <c r="PSC72" s="114"/>
      <c r="PSD72" s="114"/>
      <c r="PSE72" s="114"/>
      <c r="PSF72" s="114"/>
      <c r="PSG72" s="114"/>
      <c r="PSH72" s="114"/>
      <c r="PSI72" s="114"/>
      <c r="PSJ72" s="114"/>
      <c r="PSK72" s="114"/>
      <c r="PSL72" s="114"/>
      <c r="PSM72" s="114"/>
      <c r="PSN72" s="114"/>
      <c r="PSO72" s="114"/>
      <c r="PSP72" s="114"/>
      <c r="PSQ72" s="114"/>
      <c r="PSR72" s="114"/>
      <c r="PSS72" s="114"/>
      <c r="PST72" s="114"/>
      <c r="PSU72" s="114"/>
      <c r="PSV72" s="114"/>
      <c r="PSW72" s="114"/>
      <c r="PSX72" s="114"/>
      <c r="PSY72" s="114"/>
      <c r="PSZ72" s="114"/>
      <c r="PTA72" s="114"/>
      <c r="PTB72" s="114"/>
      <c r="PTC72" s="114"/>
      <c r="PTD72" s="114"/>
      <c r="PTE72" s="114"/>
      <c r="PTF72" s="114"/>
      <c r="PTG72" s="114"/>
      <c r="PTH72" s="114"/>
      <c r="PTI72" s="114"/>
      <c r="PTJ72" s="114"/>
      <c r="PTK72" s="114"/>
      <c r="PTL72" s="114"/>
      <c r="PTM72" s="114"/>
      <c r="PTN72" s="114"/>
      <c r="PTO72" s="114"/>
      <c r="PTP72" s="114"/>
      <c r="PTQ72" s="114"/>
      <c r="PTR72" s="114"/>
      <c r="PTS72" s="114"/>
      <c r="PTT72" s="114"/>
      <c r="PTU72" s="114"/>
      <c r="PTV72" s="114"/>
      <c r="PTW72" s="114"/>
      <c r="PTX72" s="114"/>
      <c r="PTY72" s="114"/>
      <c r="PTZ72" s="114"/>
      <c r="PUA72" s="114"/>
      <c r="PUB72" s="114"/>
      <c r="PUC72" s="114"/>
      <c r="PUD72" s="114"/>
      <c r="PUE72" s="114"/>
      <c r="PUF72" s="114"/>
      <c r="PUG72" s="114"/>
      <c r="PUH72" s="114"/>
      <c r="PUI72" s="114"/>
      <c r="PUJ72" s="114"/>
      <c r="PUK72" s="114"/>
      <c r="PUL72" s="114"/>
      <c r="PUM72" s="114"/>
      <c r="PUN72" s="114"/>
      <c r="PUO72" s="114"/>
      <c r="PUP72" s="114"/>
      <c r="PUQ72" s="114"/>
      <c r="PUR72" s="114"/>
      <c r="PUS72" s="114"/>
      <c r="PUT72" s="114"/>
      <c r="PUU72" s="114"/>
      <c r="PUV72" s="114"/>
      <c r="PUW72" s="114"/>
      <c r="PUX72" s="114"/>
      <c r="PUY72" s="114"/>
      <c r="PUZ72" s="114"/>
      <c r="PVA72" s="114"/>
      <c r="PVB72" s="114"/>
      <c r="PVC72" s="114"/>
      <c r="PVD72" s="114"/>
      <c r="PVE72" s="114"/>
      <c r="PVF72" s="114"/>
      <c r="PVG72" s="114"/>
      <c r="PVH72" s="114"/>
      <c r="PVI72" s="114"/>
      <c r="PVJ72" s="114"/>
      <c r="PVK72" s="114"/>
      <c r="PVL72" s="114"/>
      <c r="PVM72" s="114"/>
      <c r="PVN72" s="114"/>
      <c r="PVO72" s="114"/>
      <c r="PVP72" s="114"/>
      <c r="PVQ72" s="114"/>
      <c r="PVR72" s="114"/>
      <c r="PVS72" s="114"/>
      <c r="PVT72" s="114"/>
      <c r="PVU72" s="114"/>
      <c r="PVV72" s="114"/>
      <c r="PVW72" s="114"/>
      <c r="PVX72" s="114"/>
      <c r="PVY72" s="114"/>
      <c r="PVZ72" s="114"/>
      <c r="PWA72" s="114"/>
      <c r="PWB72" s="114"/>
      <c r="PWC72" s="114"/>
      <c r="PWD72" s="114"/>
      <c r="PWE72" s="114"/>
      <c r="PWF72" s="114"/>
      <c r="PWG72" s="114"/>
      <c r="PWH72" s="114"/>
      <c r="PWI72" s="114"/>
      <c r="PWJ72" s="114"/>
      <c r="PWK72" s="114"/>
      <c r="PWL72" s="114"/>
      <c r="PWM72" s="114"/>
      <c r="PWN72" s="114"/>
      <c r="PWO72" s="114"/>
      <c r="PWP72" s="114"/>
      <c r="PWQ72" s="114"/>
      <c r="PWR72" s="114"/>
      <c r="PWS72" s="114"/>
      <c r="PWT72" s="114"/>
      <c r="PWU72" s="114"/>
      <c r="PWV72" s="114"/>
      <c r="PWW72" s="114"/>
      <c r="PWX72" s="114"/>
      <c r="PWY72" s="114"/>
      <c r="PWZ72" s="114"/>
      <c r="PXA72" s="114"/>
      <c r="PXB72" s="114"/>
      <c r="PXC72" s="114"/>
      <c r="PXD72" s="114"/>
      <c r="PXE72" s="114"/>
      <c r="PXF72" s="114"/>
      <c r="PXG72" s="114"/>
      <c r="PXH72" s="114"/>
      <c r="PXI72" s="114"/>
      <c r="PXJ72" s="114"/>
      <c r="PXK72" s="114"/>
      <c r="PXL72" s="114"/>
      <c r="PXM72" s="114"/>
      <c r="PXN72" s="114"/>
      <c r="PXO72" s="114"/>
      <c r="PXP72" s="114"/>
      <c r="PXQ72" s="114"/>
      <c r="PXR72" s="114"/>
      <c r="PXS72" s="114"/>
      <c r="PXT72" s="114"/>
      <c r="PXU72" s="114"/>
      <c r="PXV72" s="114"/>
      <c r="PXW72" s="114"/>
      <c r="PXX72" s="114"/>
      <c r="PXY72" s="114"/>
      <c r="PXZ72" s="114"/>
      <c r="PYA72" s="114"/>
      <c r="PYB72" s="114"/>
      <c r="PYC72" s="114"/>
      <c r="PYD72" s="114"/>
      <c r="PYE72" s="114"/>
      <c r="PYF72" s="114"/>
      <c r="PYG72" s="114"/>
      <c r="PYH72" s="114"/>
      <c r="PYI72" s="114"/>
      <c r="PYJ72" s="114"/>
      <c r="PYK72" s="114"/>
      <c r="PYL72" s="114"/>
      <c r="PYM72" s="114"/>
      <c r="PYN72" s="114"/>
      <c r="PYO72" s="114"/>
      <c r="PYP72" s="114"/>
      <c r="PYQ72" s="114"/>
      <c r="PYR72" s="114"/>
      <c r="PYS72" s="114"/>
      <c r="PYT72" s="114"/>
      <c r="PYU72" s="114"/>
      <c r="PYV72" s="114"/>
      <c r="PYW72" s="114"/>
      <c r="PYX72" s="114"/>
      <c r="PYY72" s="114"/>
      <c r="PYZ72" s="114"/>
      <c r="PZA72" s="114"/>
      <c r="PZB72" s="114"/>
      <c r="PZC72" s="114"/>
      <c r="PZD72" s="114"/>
      <c r="PZE72" s="114"/>
      <c r="PZF72" s="114"/>
      <c r="PZG72" s="114"/>
      <c r="PZH72" s="114"/>
      <c r="PZI72" s="114"/>
      <c r="PZJ72" s="114"/>
      <c r="PZK72" s="114"/>
      <c r="PZL72" s="114"/>
      <c r="PZM72" s="114"/>
      <c r="PZN72" s="114"/>
      <c r="PZO72" s="114"/>
      <c r="PZP72" s="114"/>
      <c r="PZQ72" s="114"/>
      <c r="PZR72" s="114"/>
      <c r="PZS72" s="114"/>
      <c r="PZT72" s="114"/>
      <c r="PZU72" s="114"/>
      <c r="PZV72" s="114"/>
      <c r="PZW72" s="114"/>
      <c r="PZX72" s="114"/>
      <c r="PZY72" s="114"/>
      <c r="PZZ72" s="114"/>
      <c r="QAA72" s="114"/>
      <c r="QAB72" s="114"/>
      <c r="QAC72" s="114"/>
      <c r="QAD72" s="114"/>
      <c r="QAE72" s="114"/>
      <c r="QAF72" s="114"/>
      <c r="QAG72" s="114"/>
      <c r="QAH72" s="114"/>
      <c r="QAI72" s="114"/>
      <c r="QAJ72" s="114"/>
      <c r="QAK72" s="114"/>
      <c r="QAL72" s="114"/>
      <c r="QAM72" s="114"/>
      <c r="QAN72" s="114"/>
      <c r="QAO72" s="114"/>
      <c r="QAP72" s="114"/>
      <c r="QAQ72" s="114"/>
      <c r="QAR72" s="114"/>
      <c r="QAS72" s="114"/>
      <c r="QAT72" s="114"/>
      <c r="QAU72" s="114"/>
      <c r="QAV72" s="114"/>
      <c r="QAW72" s="114"/>
      <c r="QAX72" s="114"/>
      <c r="QAY72" s="114"/>
      <c r="QAZ72" s="114"/>
      <c r="QBA72" s="114"/>
      <c r="QBB72" s="114"/>
      <c r="QBC72" s="114"/>
      <c r="QBD72" s="114"/>
      <c r="QBE72" s="114"/>
      <c r="QBF72" s="114"/>
      <c r="QBG72" s="114"/>
      <c r="QBH72" s="114"/>
      <c r="QBI72" s="114"/>
      <c r="QBJ72" s="114"/>
      <c r="QBK72" s="114"/>
      <c r="QBL72" s="114"/>
      <c r="QBM72" s="114"/>
      <c r="QBN72" s="114"/>
      <c r="QBO72" s="114"/>
      <c r="QBP72" s="114"/>
      <c r="QBQ72" s="114"/>
      <c r="QBR72" s="114"/>
      <c r="QBS72" s="114"/>
      <c r="QBT72" s="114"/>
      <c r="QBU72" s="114"/>
      <c r="QBV72" s="114"/>
      <c r="QBW72" s="114"/>
      <c r="QBX72" s="114"/>
      <c r="QBY72" s="114"/>
      <c r="QBZ72" s="114"/>
      <c r="QCA72" s="114"/>
      <c r="QCB72" s="114"/>
      <c r="QCC72" s="114"/>
      <c r="QCD72" s="114"/>
      <c r="QCE72" s="114"/>
      <c r="QCF72" s="114"/>
      <c r="QCG72" s="114"/>
      <c r="QCH72" s="114"/>
      <c r="QCI72" s="114"/>
      <c r="QCJ72" s="114"/>
      <c r="QCK72" s="114"/>
      <c r="QCL72" s="114"/>
      <c r="QCM72" s="114"/>
      <c r="QCN72" s="114"/>
      <c r="QCO72" s="114"/>
      <c r="QCP72" s="114"/>
      <c r="QCQ72" s="114"/>
      <c r="QCR72" s="114"/>
      <c r="QCS72" s="114"/>
      <c r="QCT72" s="114"/>
      <c r="QCU72" s="114"/>
      <c r="QCV72" s="114"/>
      <c r="QCW72" s="114"/>
      <c r="QCX72" s="114"/>
      <c r="QCY72" s="114"/>
      <c r="QCZ72" s="114"/>
      <c r="QDA72" s="114"/>
      <c r="QDB72" s="114"/>
      <c r="QDC72" s="114"/>
      <c r="QDD72" s="114"/>
      <c r="QDE72" s="114"/>
      <c r="QDF72" s="114"/>
      <c r="QDG72" s="114"/>
      <c r="QDH72" s="114"/>
      <c r="QDI72" s="114"/>
      <c r="QDJ72" s="114"/>
      <c r="QDK72" s="114"/>
      <c r="QDL72" s="114"/>
      <c r="QDM72" s="114"/>
      <c r="QDN72" s="114"/>
      <c r="QDO72" s="114"/>
      <c r="QDP72" s="114"/>
      <c r="QDQ72" s="114"/>
      <c r="QDR72" s="114"/>
      <c r="QDS72" s="114"/>
      <c r="QDT72" s="114"/>
      <c r="QDU72" s="114"/>
      <c r="QDV72" s="114"/>
      <c r="QDW72" s="114"/>
      <c r="QDX72" s="114"/>
      <c r="QDY72" s="114"/>
      <c r="QDZ72" s="114"/>
      <c r="QEA72" s="114"/>
      <c r="QEB72" s="114"/>
      <c r="QEC72" s="114"/>
      <c r="QED72" s="114"/>
      <c r="QEE72" s="114"/>
      <c r="QEF72" s="114"/>
      <c r="QEG72" s="114"/>
      <c r="QEH72" s="114"/>
      <c r="QEI72" s="114"/>
      <c r="QEJ72" s="114"/>
      <c r="QEK72" s="114"/>
      <c r="QEL72" s="114"/>
      <c r="QEM72" s="114"/>
      <c r="QEN72" s="114"/>
      <c r="QEO72" s="114"/>
      <c r="QEP72" s="114"/>
      <c r="QEQ72" s="114"/>
      <c r="QER72" s="114"/>
      <c r="QES72" s="114"/>
      <c r="QET72" s="114"/>
      <c r="QEU72" s="114"/>
      <c r="QEV72" s="114"/>
      <c r="QEW72" s="114"/>
      <c r="QEX72" s="114"/>
      <c r="QEY72" s="114"/>
      <c r="QEZ72" s="114"/>
      <c r="QFA72" s="114"/>
      <c r="QFB72" s="114"/>
      <c r="QFC72" s="114"/>
      <c r="QFD72" s="114"/>
      <c r="QFE72" s="114"/>
      <c r="QFF72" s="114"/>
      <c r="QFG72" s="114"/>
      <c r="QFH72" s="114"/>
      <c r="QFI72" s="114"/>
      <c r="QFJ72" s="114"/>
      <c r="QFK72" s="114"/>
      <c r="QFL72" s="114"/>
      <c r="QFM72" s="114"/>
      <c r="QFN72" s="114"/>
      <c r="QFO72" s="114"/>
      <c r="QFP72" s="114"/>
      <c r="QFQ72" s="114"/>
      <c r="QFR72" s="114"/>
      <c r="QFS72" s="114"/>
      <c r="QFT72" s="114"/>
      <c r="QFU72" s="114"/>
      <c r="QFV72" s="114"/>
      <c r="QFW72" s="114"/>
      <c r="QFX72" s="114"/>
      <c r="QFY72" s="114"/>
      <c r="QFZ72" s="114"/>
      <c r="QGA72" s="114"/>
      <c r="QGB72" s="114"/>
      <c r="QGC72" s="114"/>
      <c r="QGD72" s="114"/>
      <c r="QGE72" s="114"/>
      <c r="QGF72" s="114"/>
      <c r="QGG72" s="114"/>
      <c r="QGH72" s="114"/>
      <c r="QGI72" s="114"/>
      <c r="QGJ72" s="114"/>
      <c r="QGK72" s="114"/>
      <c r="QGL72" s="114"/>
      <c r="QGM72" s="114"/>
      <c r="QGN72" s="114"/>
      <c r="QGO72" s="114"/>
      <c r="QGP72" s="114"/>
      <c r="QGQ72" s="114"/>
      <c r="QGR72" s="114"/>
      <c r="QGS72" s="114"/>
      <c r="QGT72" s="114"/>
      <c r="QGU72" s="114"/>
      <c r="QGV72" s="114"/>
      <c r="QGW72" s="114"/>
      <c r="QGX72" s="114"/>
      <c r="QGY72" s="114"/>
      <c r="QGZ72" s="114"/>
      <c r="QHA72" s="114"/>
      <c r="QHB72" s="114"/>
      <c r="QHC72" s="114"/>
      <c r="QHD72" s="114"/>
      <c r="QHE72" s="114"/>
      <c r="QHF72" s="114"/>
      <c r="QHG72" s="114"/>
      <c r="QHH72" s="114"/>
      <c r="QHI72" s="114"/>
      <c r="QHJ72" s="114"/>
      <c r="QHK72" s="114"/>
      <c r="QHL72" s="114"/>
      <c r="QHM72" s="114"/>
      <c r="QHN72" s="114"/>
      <c r="QHO72" s="114"/>
      <c r="QHP72" s="114"/>
      <c r="QHQ72" s="114"/>
      <c r="QHR72" s="114"/>
      <c r="QHS72" s="114"/>
      <c r="QHT72" s="114"/>
      <c r="QHU72" s="114"/>
      <c r="QHV72" s="114"/>
      <c r="QHW72" s="114"/>
      <c r="QHX72" s="114"/>
      <c r="QHY72" s="114"/>
      <c r="QHZ72" s="114"/>
      <c r="QIA72" s="114"/>
      <c r="QIB72" s="114"/>
      <c r="QIC72" s="114"/>
      <c r="QID72" s="114"/>
      <c r="QIE72" s="114"/>
      <c r="QIF72" s="114"/>
      <c r="QIG72" s="114"/>
      <c r="QIH72" s="114"/>
      <c r="QII72" s="114"/>
      <c r="QIJ72" s="114"/>
      <c r="QIK72" s="114"/>
      <c r="QIL72" s="114"/>
      <c r="QIM72" s="114"/>
      <c r="QIN72" s="114"/>
      <c r="QIO72" s="114"/>
      <c r="QIP72" s="114"/>
      <c r="QIQ72" s="114"/>
      <c r="QIR72" s="114"/>
      <c r="QIS72" s="114"/>
      <c r="QIT72" s="114"/>
      <c r="QIU72" s="114"/>
      <c r="QIV72" s="114"/>
      <c r="QIW72" s="114"/>
      <c r="QIX72" s="114"/>
      <c r="QIY72" s="114"/>
      <c r="QIZ72" s="114"/>
      <c r="QJA72" s="114"/>
      <c r="QJB72" s="114"/>
      <c r="QJC72" s="114"/>
      <c r="QJD72" s="114"/>
      <c r="QJE72" s="114"/>
      <c r="QJF72" s="114"/>
      <c r="QJG72" s="114"/>
      <c r="QJH72" s="114"/>
      <c r="QJI72" s="114"/>
      <c r="QJJ72" s="114"/>
      <c r="QJK72" s="114"/>
      <c r="QJL72" s="114"/>
      <c r="QJM72" s="114"/>
      <c r="QJN72" s="114"/>
      <c r="QJO72" s="114"/>
      <c r="QJP72" s="114"/>
      <c r="QJQ72" s="114"/>
      <c r="QJR72" s="114"/>
      <c r="QJS72" s="114"/>
      <c r="QJT72" s="114"/>
      <c r="QJU72" s="114"/>
      <c r="QJV72" s="114"/>
      <c r="QJW72" s="114"/>
      <c r="QJX72" s="114"/>
      <c r="QJY72" s="114"/>
      <c r="QJZ72" s="114"/>
      <c r="QKA72" s="114"/>
      <c r="QKB72" s="114"/>
      <c r="QKC72" s="114"/>
      <c r="QKD72" s="114"/>
      <c r="QKE72" s="114"/>
      <c r="QKF72" s="114"/>
      <c r="QKG72" s="114"/>
      <c r="QKH72" s="114"/>
      <c r="QKI72" s="114"/>
      <c r="QKJ72" s="114"/>
      <c r="QKK72" s="114"/>
      <c r="QKL72" s="114"/>
      <c r="QKM72" s="114"/>
      <c r="QKN72" s="114"/>
      <c r="QKO72" s="114"/>
      <c r="QKP72" s="114"/>
      <c r="QKQ72" s="114"/>
      <c r="QKR72" s="114"/>
      <c r="QKS72" s="114"/>
      <c r="QKT72" s="114"/>
      <c r="QKU72" s="114"/>
      <c r="QKV72" s="114"/>
      <c r="QKW72" s="114"/>
      <c r="QKX72" s="114"/>
      <c r="QKY72" s="114"/>
      <c r="QKZ72" s="114"/>
      <c r="QLA72" s="114"/>
      <c r="QLB72" s="114"/>
      <c r="QLC72" s="114"/>
      <c r="QLD72" s="114"/>
      <c r="QLE72" s="114"/>
      <c r="QLF72" s="114"/>
      <c r="QLG72" s="114"/>
      <c r="QLH72" s="114"/>
      <c r="QLI72" s="114"/>
      <c r="QLJ72" s="114"/>
      <c r="QLK72" s="114"/>
      <c r="QLL72" s="114"/>
      <c r="QLM72" s="114"/>
      <c r="QLN72" s="114"/>
      <c r="QLO72" s="114"/>
      <c r="QLP72" s="114"/>
      <c r="QLQ72" s="114"/>
      <c r="QLR72" s="114"/>
      <c r="QLS72" s="114"/>
      <c r="QLT72" s="114"/>
      <c r="QLU72" s="114"/>
      <c r="QLV72" s="114"/>
      <c r="QLW72" s="114"/>
      <c r="QLX72" s="114"/>
      <c r="QLY72" s="114"/>
      <c r="QLZ72" s="114"/>
      <c r="QMA72" s="114"/>
      <c r="QMB72" s="114"/>
      <c r="QMC72" s="114"/>
      <c r="QMD72" s="114"/>
      <c r="QME72" s="114"/>
      <c r="QMF72" s="114"/>
      <c r="QMG72" s="114"/>
      <c r="QMH72" s="114"/>
      <c r="QMI72" s="114"/>
      <c r="QMJ72" s="114"/>
      <c r="QMK72" s="114"/>
      <c r="QML72" s="114"/>
      <c r="QMM72" s="114"/>
      <c r="QMN72" s="114"/>
      <c r="QMO72" s="114"/>
      <c r="QMP72" s="114"/>
      <c r="QMQ72" s="114"/>
      <c r="QMR72" s="114"/>
      <c r="QMS72" s="114"/>
      <c r="QMT72" s="114"/>
      <c r="QMU72" s="114"/>
      <c r="QMV72" s="114"/>
      <c r="QMW72" s="114"/>
      <c r="QMX72" s="114"/>
      <c r="QMY72" s="114"/>
      <c r="QMZ72" s="114"/>
      <c r="QNA72" s="114"/>
      <c r="QNB72" s="114"/>
      <c r="QNC72" s="114"/>
      <c r="QND72" s="114"/>
      <c r="QNE72" s="114"/>
      <c r="QNF72" s="114"/>
      <c r="QNG72" s="114"/>
      <c r="QNH72" s="114"/>
      <c r="QNI72" s="114"/>
      <c r="QNJ72" s="114"/>
      <c r="QNK72" s="114"/>
      <c r="QNL72" s="114"/>
      <c r="QNM72" s="114"/>
      <c r="QNN72" s="114"/>
      <c r="QNO72" s="114"/>
      <c r="QNP72" s="114"/>
      <c r="QNQ72" s="114"/>
      <c r="QNR72" s="114"/>
      <c r="QNS72" s="114"/>
      <c r="QNT72" s="114"/>
      <c r="QNU72" s="114"/>
      <c r="QNV72" s="114"/>
      <c r="QNW72" s="114"/>
      <c r="QNX72" s="114"/>
      <c r="QNY72" s="114"/>
      <c r="QNZ72" s="114"/>
      <c r="QOA72" s="114"/>
      <c r="QOB72" s="114"/>
      <c r="QOC72" s="114"/>
      <c r="QOD72" s="114"/>
      <c r="QOE72" s="114"/>
      <c r="QOF72" s="114"/>
      <c r="QOG72" s="114"/>
      <c r="QOH72" s="114"/>
      <c r="QOI72" s="114"/>
      <c r="QOJ72" s="114"/>
      <c r="QOK72" s="114"/>
      <c r="QOL72" s="114"/>
      <c r="QOM72" s="114"/>
      <c r="QON72" s="114"/>
      <c r="QOO72" s="114"/>
      <c r="QOP72" s="114"/>
      <c r="QOQ72" s="114"/>
      <c r="QOR72" s="114"/>
      <c r="QOS72" s="114"/>
      <c r="QOT72" s="114"/>
      <c r="QOU72" s="114"/>
      <c r="QOV72" s="114"/>
      <c r="QOW72" s="114"/>
      <c r="QOX72" s="114"/>
      <c r="QOY72" s="114"/>
      <c r="QOZ72" s="114"/>
      <c r="QPA72" s="114"/>
      <c r="QPB72" s="114"/>
      <c r="QPC72" s="114"/>
      <c r="QPD72" s="114"/>
      <c r="QPE72" s="114"/>
      <c r="QPF72" s="114"/>
      <c r="QPG72" s="114"/>
      <c r="QPH72" s="114"/>
      <c r="QPI72" s="114"/>
      <c r="QPJ72" s="114"/>
      <c r="QPK72" s="114"/>
      <c r="QPL72" s="114"/>
      <c r="QPM72" s="114"/>
      <c r="QPN72" s="114"/>
      <c r="QPO72" s="114"/>
      <c r="QPP72" s="114"/>
      <c r="QPQ72" s="114"/>
      <c r="QPR72" s="114"/>
      <c r="QPS72" s="114"/>
      <c r="QPT72" s="114"/>
      <c r="QPU72" s="114"/>
      <c r="QPV72" s="114"/>
      <c r="QPW72" s="114"/>
      <c r="QPX72" s="114"/>
      <c r="QPY72" s="114"/>
      <c r="QPZ72" s="114"/>
      <c r="QQA72" s="114"/>
      <c r="QQB72" s="114"/>
      <c r="QQC72" s="114"/>
      <c r="QQD72" s="114"/>
      <c r="QQE72" s="114"/>
      <c r="QQF72" s="114"/>
      <c r="QQG72" s="114"/>
      <c r="QQH72" s="114"/>
      <c r="QQI72" s="114"/>
      <c r="QQJ72" s="114"/>
      <c r="QQK72" s="114"/>
      <c r="QQL72" s="114"/>
      <c r="QQM72" s="114"/>
      <c r="QQN72" s="114"/>
      <c r="QQO72" s="114"/>
      <c r="QQP72" s="114"/>
      <c r="QQQ72" s="114"/>
      <c r="QQR72" s="114"/>
      <c r="QQS72" s="114"/>
      <c r="QQT72" s="114"/>
      <c r="QQU72" s="114"/>
      <c r="QQV72" s="114"/>
      <c r="QQW72" s="114"/>
      <c r="QQX72" s="114"/>
      <c r="QQY72" s="114"/>
      <c r="QQZ72" s="114"/>
      <c r="QRA72" s="114"/>
      <c r="QRB72" s="114"/>
      <c r="QRC72" s="114"/>
      <c r="QRD72" s="114"/>
      <c r="QRE72" s="114"/>
      <c r="QRF72" s="114"/>
      <c r="QRG72" s="114"/>
      <c r="QRH72" s="114"/>
      <c r="QRI72" s="114"/>
      <c r="QRJ72" s="114"/>
      <c r="QRK72" s="114"/>
      <c r="QRL72" s="114"/>
      <c r="QRM72" s="114"/>
      <c r="QRN72" s="114"/>
      <c r="QRO72" s="114"/>
      <c r="QRP72" s="114"/>
      <c r="QRQ72" s="114"/>
      <c r="QRR72" s="114"/>
      <c r="QRS72" s="114"/>
      <c r="QRT72" s="114"/>
      <c r="QRU72" s="114"/>
      <c r="QRV72" s="114"/>
      <c r="QRW72" s="114"/>
      <c r="QRX72" s="114"/>
      <c r="QRY72" s="114"/>
      <c r="QRZ72" s="114"/>
      <c r="QSA72" s="114"/>
      <c r="QSB72" s="114"/>
      <c r="QSC72" s="114"/>
      <c r="QSD72" s="114"/>
      <c r="QSE72" s="114"/>
      <c r="QSF72" s="114"/>
      <c r="QSG72" s="114"/>
      <c r="QSH72" s="114"/>
      <c r="QSI72" s="114"/>
      <c r="QSJ72" s="114"/>
      <c r="QSK72" s="114"/>
      <c r="QSL72" s="114"/>
      <c r="QSM72" s="114"/>
      <c r="QSN72" s="114"/>
      <c r="QSO72" s="114"/>
      <c r="QSP72" s="114"/>
      <c r="QSQ72" s="114"/>
      <c r="QSR72" s="114"/>
      <c r="QSS72" s="114"/>
      <c r="QST72" s="114"/>
      <c r="QSU72" s="114"/>
      <c r="QSV72" s="114"/>
      <c r="QSW72" s="114"/>
      <c r="QSX72" s="114"/>
      <c r="QSY72" s="114"/>
      <c r="QSZ72" s="114"/>
      <c r="QTA72" s="114"/>
      <c r="QTB72" s="114"/>
      <c r="QTC72" s="114"/>
      <c r="QTD72" s="114"/>
      <c r="QTE72" s="114"/>
      <c r="QTF72" s="114"/>
      <c r="QTG72" s="114"/>
      <c r="QTH72" s="114"/>
      <c r="QTI72" s="114"/>
      <c r="QTJ72" s="114"/>
      <c r="QTK72" s="114"/>
      <c r="QTL72" s="114"/>
      <c r="QTM72" s="114"/>
      <c r="QTN72" s="114"/>
      <c r="QTO72" s="114"/>
      <c r="QTP72" s="114"/>
      <c r="QTQ72" s="114"/>
      <c r="QTR72" s="114"/>
      <c r="QTS72" s="114"/>
      <c r="QTT72" s="114"/>
      <c r="QTU72" s="114"/>
      <c r="QTV72" s="114"/>
      <c r="QTW72" s="114"/>
      <c r="QTX72" s="114"/>
      <c r="QTY72" s="114"/>
      <c r="QTZ72" s="114"/>
      <c r="QUA72" s="114"/>
      <c r="QUB72" s="114"/>
      <c r="QUC72" s="114"/>
      <c r="QUD72" s="114"/>
      <c r="QUE72" s="114"/>
      <c r="QUF72" s="114"/>
      <c r="QUG72" s="114"/>
      <c r="QUH72" s="114"/>
      <c r="QUI72" s="114"/>
      <c r="QUJ72" s="114"/>
      <c r="QUK72" s="114"/>
      <c r="QUL72" s="114"/>
      <c r="QUM72" s="114"/>
      <c r="QUN72" s="114"/>
      <c r="QUO72" s="114"/>
      <c r="QUP72" s="114"/>
      <c r="QUQ72" s="114"/>
      <c r="QUR72" s="114"/>
      <c r="QUS72" s="114"/>
      <c r="QUT72" s="114"/>
      <c r="QUU72" s="114"/>
      <c r="QUV72" s="114"/>
      <c r="QUW72" s="114"/>
      <c r="QUX72" s="114"/>
      <c r="QUY72" s="114"/>
      <c r="QUZ72" s="114"/>
      <c r="QVA72" s="114"/>
      <c r="QVB72" s="114"/>
      <c r="QVC72" s="114"/>
      <c r="QVD72" s="114"/>
      <c r="QVE72" s="114"/>
      <c r="QVF72" s="114"/>
      <c r="QVG72" s="114"/>
      <c r="QVH72" s="114"/>
      <c r="QVI72" s="114"/>
      <c r="QVJ72" s="114"/>
      <c r="QVK72" s="114"/>
      <c r="QVL72" s="114"/>
      <c r="QVM72" s="114"/>
      <c r="QVN72" s="114"/>
      <c r="QVO72" s="114"/>
      <c r="QVP72" s="114"/>
      <c r="QVQ72" s="114"/>
      <c r="QVR72" s="114"/>
      <c r="QVS72" s="114"/>
      <c r="QVT72" s="114"/>
      <c r="QVU72" s="114"/>
      <c r="QVV72" s="114"/>
      <c r="QVW72" s="114"/>
      <c r="QVX72" s="114"/>
      <c r="QVY72" s="114"/>
      <c r="QVZ72" s="114"/>
      <c r="QWA72" s="114"/>
      <c r="QWB72" s="114"/>
      <c r="QWC72" s="114"/>
      <c r="QWD72" s="114"/>
      <c r="QWE72" s="114"/>
      <c r="QWF72" s="114"/>
      <c r="QWG72" s="114"/>
      <c r="QWH72" s="114"/>
      <c r="QWI72" s="114"/>
      <c r="QWJ72" s="114"/>
      <c r="QWK72" s="114"/>
      <c r="QWL72" s="114"/>
      <c r="QWM72" s="114"/>
      <c r="QWN72" s="114"/>
      <c r="QWO72" s="114"/>
      <c r="QWP72" s="114"/>
      <c r="QWQ72" s="114"/>
      <c r="QWR72" s="114"/>
      <c r="QWS72" s="114"/>
      <c r="QWT72" s="114"/>
      <c r="QWU72" s="114"/>
      <c r="QWV72" s="114"/>
      <c r="QWW72" s="114"/>
      <c r="QWX72" s="114"/>
      <c r="QWY72" s="114"/>
      <c r="QWZ72" s="114"/>
      <c r="QXA72" s="114"/>
      <c r="QXB72" s="114"/>
      <c r="QXC72" s="114"/>
      <c r="QXD72" s="114"/>
      <c r="QXE72" s="114"/>
      <c r="QXF72" s="114"/>
      <c r="QXG72" s="114"/>
      <c r="QXH72" s="114"/>
      <c r="QXI72" s="114"/>
      <c r="QXJ72" s="114"/>
      <c r="QXK72" s="114"/>
      <c r="QXL72" s="114"/>
      <c r="QXM72" s="114"/>
      <c r="QXN72" s="114"/>
      <c r="QXO72" s="114"/>
      <c r="QXP72" s="114"/>
      <c r="QXQ72" s="114"/>
      <c r="QXR72" s="114"/>
      <c r="QXS72" s="114"/>
      <c r="QXT72" s="114"/>
      <c r="QXU72" s="114"/>
      <c r="QXV72" s="114"/>
      <c r="QXW72" s="114"/>
      <c r="QXX72" s="114"/>
      <c r="QXY72" s="114"/>
      <c r="QXZ72" s="114"/>
      <c r="QYA72" s="114"/>
      <c r="QYB72" s="114"/>
      <c r="QYC72" s="114"/>
      <c r="QYD72" s="114"/>
      <c r="QYE72" s="114"/>
      <c r="QYF72" s="114"/>
      <c r="QYG72" s="114"/>
      <c r="QYH72" s="114"/>
      <c r="QYI72" s="114"/>
      <c r="QYJ72" s="114"/>
      <c r="QYK72" s="114"/>
      <c r="QYL72" s="114"/>
      <c r="QYM72" s="114"/>
      <c r="QYN72" s="114"/>
      <c r="QYO72" s="114"/>
      <c r="QYP72" s="114"/>
      <c r="QYQ72" s="114"/>
      <c r="QYR72" s="114"/>
      <c r="QYS72" s="114"/>
      <c r="QYT72" s="114"/>
      <c r="QYU72" s="114"/>
      <c r="QYV72" s="114"/>
      <c r="QYW72" s="114"/>
      <c r="QYX72" s="114"/>
      <c r="QYY72" s="114"/>
      <c r="QYZ72" s="114"/>
      <c r="QZA72" s="114"/>
      <c r="QZB72" s="114"/>
      <c r="QZC72" s="114"/>
      <c r="QZD72" s="114"/>
      <c r="QZE72" s="114"/>
      <c r="QZF72" s="114"/>
      <c r="QZG72" s="114"/>
      <c r="QZH72" s="114"/>
      <c r="QZI72" s="114"/>
      <c r="QZJ72" s="114"/>
      <c r="QZK72" s="114"/>
      <c r="QZL72" s="114"/>
      <c r="QZM72" s="114"/>
      <c r="QZN72" s="114"/>
      <c r="QZO72" s="114"/>
      <c r="QZP72" s="114"/>
      <c r="QZQ72" s="114"/>
      <c r="QZR72" s="114"/>
      <c r="QZS72" s="114"/>
      <c r="QZT72" s="114"/>
      <c r="QZU72" s="114"/>
      <c r="QZV72" s="114"/>
      <c r="QZW72" s="114"/>
      <c r="QZX72" s="114"/>
      <c r="QZY72" s="114"/>
      <c r="QZZ72" s="114"/>
      <c r="RAA72" s="114"/>
      <c r="RAB72" s="114"/>
      <c r="RAC72" s="114"/>
      <c r="RAD72" s="114"/>
      <c r="RAE72" s="114"/>
      <c r="RAF72" s="114"/>
      <c r="RAG72" s="114"/>
      <c r="RAH72" s="114"/>
      <c r="RAI72" s="114"/>
      <c r="RAJ72" s="114"/>
      <c r="RAK72" s="114"/>
      <c r="RAL72" s="114"/>
      <c r="RAM72" s="114"/>
      <c r="RAN72" s="114"/>
      <c r="RAO72" s="114"/>
      <c r="RAP72" s="114"/>
      <c r="RAQ72" s="114"/>
      <c r="RAR72" s="114"/>
      <c r="RAS72" s="114"/>
      <c r="RAT72" s="114"/>
      <c r="RAU72" s="114"/>
      <c r="RAV72" s="114"/>
      <c r="RAW72" s="114"/>
      <c r="RAX72" s="114"/>
      <c r="RAY72" s="114"/>
      <c r="RAZ72" s="114"/>
      <c r="RBA72" s="114"/>
      <c r="RBB72" s="114"/>
      <c r="RBC72" s="114"/>
      <c r="RBD72" s="114"/>
      <c r="RBE72" s="114"/>
      <c r="RBF72" s="114"/>
      <c r="RBG72" s="114"/>
      <c r="RBH72" s="114"/>
      <c r="RBI72" s="114"/>
      <c r="RBJ72" s="114"/>
      <c r="RBK72" s="114"/>
      <c r="RBL72" s="114"/>
      <c r="RBM72" s="114"/>
      <c r="RBN72" s="114"/>
      <c r="RBO72" s="114"/>
      <c r="RBP72" s="114"/>
      <c r="RBQ72" s="114"/>
      <c r="RBR72" s="114"/>
      <c r="RBS72" s="114"/>
      <c r="RBT72" s="114"/>
      <c r="RBU72" s="114"/>
      <c r="RBV72" s="114"/>
      <c r="RBW72" s="114"/>
      <c r="RBX72" s="114"/>
      <c r="RBY72" s="114"/>
      <c r="RBZ72" s="114"/>
      <c r="RCA72" s="114"/>
      <c r="RCB72" s="114"/>
      <c r="RCC72" s="114"/>
      <c r="RCD72" s="114"/>
      <c r="RCE72" s="114"/>
      <c r="RCF72" s="114"/>
      <c r="RCG72" s="114"/>
      <c r="RCH72" s="114"/>
      <c r="RCI72" s="114"/>
      <c r="RCJ72" s="114"/>
      <c r="RCK72" s="114"/>
      <c r="RCL72" s="114"/>
      <c r="RCM72" s="114"/>
      <c r="RCN72" s="114"/>
      <c r="RCO72" s="114"/>
      <c r="RCP72" s="114"/>
      <c r="RCQ72" s="114"/>
      <c r="RCR72" s="114"/>
      <c r="RCS72" s="114"/>
      <c r="RCT72" s="114"/>
      <c r="RCU72" s="114"/>
      <c r="RCV72" s="114"/>
      <c r="RCW72" s="114"/>
      <c r="RCX72" s="114"/>
      <c r="RCY72" s="114"/>
      <c r="RCZ72" s="114"/>
      <c r="RDA72" s="114"/>
      <c r="RDB72" s="114"/>
      <c r="RDC72" s="114"/>
      <c r="RDD72" s="114"/>
      <c r="RDE72" s="114"/>
      <c r="RDF72" s="114"/>
      <c r="RDG72" s="114"/>
      <c r="RDH72" s="114"/>
      <c r="RDI72" s="114"/>
      <c r="RDJ72" s="114"/>
      <c r="RDK72" s="114"/>
      <c r="RDL72" s="114"/>
      <c r="RDM72" s="114"/>
      <c r="RDN72" s="114"/>
      <c r="RDO72" s="114"/>
      <c r="RDP72" s="114"/>
      <c r="RDQ72" s="114"/>
      <c r="RDR72" s="114"/>
      <c r="RDS72" s="114"/>
      <c r="RDT72" s="114"/>
      <c r="RDU72" s="114"/>
      <c r="RDV72" s="114"/>
      <c r="RDW72" s="114"/>
      <c r="RDX72" s="114"/>
      <c r="RDY72" s="114"/>
      <c r="RDZ72" s="114"/>
      <c r="REA72" s="114"/>
      <c r="REB72" s="114"/>
      <c r="REC72" s="114"/>
      <c r="RED72" s="114"/>
      <c r="REE72" s="114"/>
      <c r="REF72" s="114"/>
      <c r="REG72" s="114"/>
      <c r="REH72" s="114"/>
      <c r="REI72" s="114"/>
      <c r="REJ72" s="114"/>
      <c r="REK72" s="114"/>
      <c r="REL72" s="114"/>
      <c r="REM72" s="114"/>
      <c r="REN72" s="114"/>
      <c r="REO72" s="114"/>
      <c r="REP72" s="114"/>
      <c r="REQ72" s="114"/>
      <c r="RER72" s="114"/>
      <c r="RES72" s="114"/>
      <c r="RET72" s="114"/>
      <c r="REU72" s="114"/>
      <c r="REV72" s="114"/>
      <c r="REW72" s="114"/>
      <c r="REX72" s="114"/>
      <c r="REY72" s="114"/>
      <c r="REZ72" s="114"/>
      <c r="RFA72" s="114"/>
      <c r="RFB72" s="114"/>
      <c r="RFC72" s="114"/>
      <c r="RFD72" s="114"/>
      <c r="RFE72" s="114"/>
      <c r="RFF72" s="114"/>
      <c r="RFG72" s="114"/>
      <c r="RFH72" s="114"/>
      <c r="RFI72" s="114"/>
      <c r="RFJ72" s="114"/>
      <c r="RFK72" s="114"/>
      <c r="RFL72" s="114"/>
      <c r="RFM72" s="114"/>
      <c r="RFN72" s="114"/>
      <c r="RFO72" s="114"/>
      <c r="RFP72" s="114"/>
      <c r="RFQ72" s="114"/>
      <c r="RFR72" s="114"/>
      <c r="RFS72" s="114"/>
      <c r="RFT72" s="114"/>
      <c r="RFU72" s="114"/>
      <c r="RFV72" s="114"/>
      <c r="RFW72" s="114"/>
      <c r="RFX72" s="114"/>
      <c r="RFY72" s="114"/>
      <c r="RFZ72" s="114"/>
      <c r="RGA72" s="114"/>
      <c r="RGB72" s="114"/>
      <c r="RGC72" s="114"/>
      <c r="RGD72" s="114"/>
      <c r="RGE72" s="114"/>
      <c r="RGF72" s="114"/>
      <c r="RGG72" s="114"/>
      <c r="RGH72" s="114"/>
      <c r="RGI72" s="114"/>
      <c r="RGJ72" s="114"/>
      <c r="RGK72" s="114"/>
      <c r="RGL72" s="114"/>
      <c r="RGM72" s="114"/>
      <c r="RGN72" s="114"/>
      <c r="RGO72" s="114"/>
      <c r="RGP72" s="114"/>
      <c r="RGQ72" s="114"/>
      <c r="RGR72" s="114"/>
      <c r="RGS72" s="114"/>
      <c r="RGT72" s="114"/>
      <c r="RGU72" s="114"/>
      <c r="RGV72" s="114"/>
      <c r="RGW72" s="114"/>
      <c r="RGX72" s="114"/>
      <c r="RGY72" s="114"/>
      <c r="RGZ72" s="114"/>
      <c r="RHA72" s="114"/>
      <c r="RHB72" s="114"/>
      <c r="RHC72" s="114"/>
      <c r="RHD72" s="114"/>
      <c r="RHE72" s="114"/>
      <c r="RHF72" s="114"/>
      <c r="RHG72" s="114"/>
      <c r="RHH72" s="114"/>
      <c r="RHI72" s="114"/>
      <c r="RHJ72" s="114"/>
      <c r="RHK72" s="114"/>
      <c r="RHL72" s="114"/>
      <c r="RHM72" s="114"/>
      <c r="RHN72" s="114"/>
      <c r="RHO72" s="114"/>
      <c r="RHP72" s="114"/>
      <c r="RHQ72" s="114"/>
      <c r="RHR72" s="114"/>
      <c r="RHS72" s="114"/>
      <c r="RHT72" s="114"/>
      <c r="RHU72" s="114"/>
      <c r="RHV72" s="114"/>
      <c r="RHW72" s="114"/>
      <c r="RHX72" s="114"/>
      <c r="RHY72" s="114"/>
      <c r="RHZ72" s="114"/>
      <c r="RIA72" s="114"/>
      <c r="RIB72" s="114"/>
      <c r="RIC72" s="114"/>
      <c r="RID72" s="114"/>
      <c r="RIE72" s="114"/>
      <c r="RIF72" s="114"/>
      <c r="RIG72" s="114"/>
      <c r="RIH72" s="114"/>
      <c r="RII72" s="114"/>
      <c r="RIJ72" s="114"/>
      <c r="RIK72" s="114"/>
      <c r="RIL72" s="114"/>
      <c r="RIM72" s="114"/>
      <c r="RIN72" s="114"/>
      <c r="RIO72" s="114"/>
      <c r="RIP72" s="114"/>
      <c r="RIQ72" s="114"/>
      <c r="RIR72" s="114"/>
      <c r="RIS72" s="114"/>
      <c r="RIT72" s="114"/>
      <c r="RIU72" s="114"/>
      <c r="RIV72" s="114"/>
      <c r="RIW72" s="114"/>
      <c r="RIX72" s="114"/>
      <c r="RIY72" s="114"/>
      <c r="RIZ72" s="114"/>
      <c r="RJA72" s="114"/>
      <c r="RJB72" s="114"/>
      <c r="RJC72" s="114"/>
      <c r="RJD72" s="114"/>
      <c r="RJE72" s="114"/>
      <c r="RJF72" s="114"/>
      <c r="RJG72" s="114"/>
      <c r="RJH72" s="114"/>
      <c r="RJI72" s="114"/>
      <c r="RJJ72" s="114"/>
      <c r="RJK72" s="114"/>
      <c r="RJL72" s="114"/>
      <c r="RJM72" s="114"/>
      <c r="RJN72" s="114"/>
      <c r="RJO72" s="114"/>
      <c r="RJP72" s="114"/>
      <c r="RJQ72" s="114"/>
      <c r="RJR72" s="114"/>
      <c r="RJS72" s="114"/>
      <c r="RJT72" s="114"/>
      <c r="RJU72" s="114"/>
      <c r="RJV72" s="114"/>
      <c r="RJW72" s="114"/>
      <c r="RJX72" s="114"/>
      <c r="RJY72" s="114"/>
      <c r="RJZ72" s="114"/>
      <c r="RKA72" s="114"/>
      <c r="RKB72" s="114"/>
      <c r="RKC72" s="114"/>
      <c r="RKD72" s="114"/>
      <c r="RKE72" s="114"/>
      <c r="RKF72" s="114"/>
      <c r="RKG72" s="114"/>
      <c r="RKH72" s="114"/>
      <c r="RKI72" s="114"/>
      <c r="RKJ72" s="114"/>
      <c r="RKK72" s="114"/>
      <c r="RKL72" s="114"/>
      <c r="RKM72" s="114"/>
      <c r="RKN72" s="114"/>
      <c r="RKO72" s="114"/>
      <c r="RKP72" s="114"/>
      <c r="RKQ72" s="114"/>
      <c r="RKR72" s="114"/>
      <c r="RKS72" s="114"/>
      <c r="RKT72" s="114"/>
      <c r="RKU72" s="114"/>
      <c r="RKV72" s="114"/>
      <c r="RKW72" s="114"/>
      <c r="RKX72" s="114"/>
      <c r="RKY72" s="114"/>
      <c r="RKZ72" s="114"/>
      <c r="RLA72" s="114"/>
      <c r="RLB72" s="114"/>
      <c r="RLC72" s="114"/>
      <c r="RLD72" s="114"/>
      <c r="RLE72" s="114"/>
      <c r="RLF72" s="114"/>
      <c r="RLG72" s="114"/>
      <c r="RLH72" s="114"/>
      <c r="RLI72" s="114"/>
      <c r="RLJ72" s="114"/>
      <c r="RLK72" s="114"/>
      <c r="RLL72" s="114"/>
      <c r="RLM72" s="114"/>
      <c r="RLN72" s="114"/>
      <c r="RLO72" s="114"/>
      <c r="RLP72" s="114"/>
      <c r="RLQ72" s="114"/>
      <c r="RLR72" s="114"/>
      <c r="RLS72" s="114"/>
      <c r="RLT72" s="114"/>
      <c r="RLU72" s="114"/>
      <c r="RLV72" s="114"/>
      <c r="RLW72" s="114"/>
      <c r="RLX72" s="114"/>
      <c r="RLY72" s="114"/>
      <c r="RLZ72" s="114"/>
      <c r="RMA72" s="114"/>
      <c r="RMB72" s="114"/>
      <c r="RMC72" s="114"/>
      <c r="RMD72" s="114"/>
      <c r="RME72" s="114"/>
      <c r="RMF72" s="114"/>
      <c r="RMG72" s="114"/>
      <c r="RMH72" s="114"/>
      <c r="RMI72" s="114"/>
      <c r="RMJ72" s="114"/>
      <c r="RMK72" s="114"/>
      <c r="RML72" s="114"/>
      <c r="RMM72" s="114"/>
      <c r="RMN72" s="114"/>
      <c r="RMO72" s="114"/>
      <c r="RMP72" s="114"/>
      <c r="RMQ72" s="114"/>
      <c r="RMR72" s="114"/>
      <c r="RMS72" s="114"/>
      <c r="RMT72" s="114"/>
      <c r="RMU72" s="114"/>
      <c r="RMV72" s="114"/>
      <c r="RMW72" s="114"/>
      <c r="RMX72" s="114"/>
      <c r="RMY72" s="114"/>
      <c r="RMZ72" s="114"/>
      <c r="RNA72" s="114"/>
      <c r="RNB72" s="114"/>
      <c r="RNC72" s="114"/>
      <c r="RND72" s="114"/>
      <c r="RNE72" s="114"/>
      <c r="RNF72" s="114"/>
      <c r="RNG72" s="114"/>
      <c r="RNH72" s="114"/>
      <c r="RNI72" s="114"/>
      <c r="RNJ72" s="114"/>
      <c r="RNK72" s="114"/>
      <c r="RNL72" s="114"/>
      <c r="RNM72" s="114"/>
      <c r="RNN72" s="114"/>
      <c r="RNO72" s="114"/>
      <c r="RNP72" s="114"/>
      <c r="RNQ72" s="114"/>
      <c r="RNR72" s="114"/>
      <c r="RNS72" s="114"/>
      <c r="RNT72" s="114"/>
      <c r="RNU72" s="114"/>
      <c r="RNV72" s="114"/>
      <c r="RNW72" s="114"/>
      <c r="RNX72" s="114"/>
      <c r="RNY72" s="114"/>
      <c r="RNZ72" s="114"/>
      <c r="ROA72" s="114"/>
      <c r="ROB72" s="114"/>
      <c r="ROC72" s="114"/>
      <c r="ROD72" s="114"/>
      <c r="ROE72" s="114"/>
      <c r="ROF72" s="114"/>
      <c r="ROG72" s="114"/>
      <c r="ROH72" s="114"/>
      <c r="ROI72" s="114"/>
      <c r="ROJ72" s="114"/>
      <c r="ROK72" s="114"/>
      <c r="ROL72" s="114"/>
      <c r="ROM72" s="114"/>
      <c r="RON72" s="114"/>
      <c r="ROO72" s="114"/>
      <c r="ROP72" s="114"/>
      <c r="ROQ72" s="114"/>
      <c r="ROR72" s="114"/>
      <c r="ROS72" s="114"/>
      <c r="ROT72" s="114"/>
      <c r="ROU72" s="114"/>
      <c r="ROV72" s="114"/>
      <c r="ROW72" s="114"/>
      <c r="ROX72" s="114"/>
      <c r="ROY72" s="114"/>
      <c r="ROZ72" s="114"/>
      <c r="RPA72" s="114"/>
      <c r="RPB72" s="114"/>
      <c r="RPC72" s="114"/>
      <c r="RPD72" s="114"/>
      <c r="RPE72" s="114"/>
      <c r="RPF72" s="114"/>
      <c r="RPG72" s="114"/>
      <c r="RPH72" s="114"/>
      <c r="RPI72" s="114"/>
      <c r="RPJ72" s="114"/>
      <c r="RPK72" s="114"/>
      <c r="RPL72" s="114"/>
      <c r="RPM72" s="114"/>
      <c r="RPN72" s="114"/>
      <c r="RPO72" s="114"/>
      <c r="RPP72" s="114"/>
      <c r="RPQ72" s="114"/>
      <c r="RPR72" s="114"/>
      <c r="RPS72" s="114"/>
      <c r="RPT72" s="114"/>
      <c r="RPU72" s="114"/>
      <c r="RPV72" s="114"/>
      <c r="RPW72" s="114"/>
      <c r="RPX72" s="114"/>
      <c r="RPY72" s="114"/>
      <c r="RPZ72" s="114"/>
      <c r="RQA72" s="114"/>
      <c r="RQB72" s="114"/>
      <c r="RQC72" s="114"/>
      <c r="RQD72" s="114"/>
      <c r="RQE72" s="114"/>
      <c r="RQF72" s="114"/>
      <c r="RQG72" s="114"/>
      <c r="RQH72" s="114"/>
      <c r="RQI72" s="114"/>
      <c r="RQJ72" s="114"/>
      <c r="RQK72" s="114"/>
      <c r="RQL72" s="114"/>
      <c r="RQM72" s="114"/>
      <c r="RQN72" s="114"/>
      <c r="RQO72" s="114"/>
      <c r="RQP72" s="114"/>
      <c r="RQQ72" s="114"/>
      <c r="RQR72" s="114"/>
      <c r="RQS72" s="114"/>
      <c r="RQT72" s="114"/>
      <c r="RQU72" s="114"/>
      <c r="RQV72" s="114"/>
      <c r="RQW72" s="114"/>
      <c r="RQX72" s="114"/>
      <c r="RQY72" s="114"/>
      <c r="RQZ72" s="114"/>
      <c r="RRA72" s="114"/>
      <c r="RRB72" s="114"/>
      <c r="RRC72" s="114"/>
      <c r="RRD72" s="114"/>
      <c r="RRE72" s="114"/>
      <c r="RRF72" s="114"/>
      <c r="RRG72" s="114"/>
      <c r="RRH72" s="114"/>
      <c r="RRI72" s="114"/>
      <c r="RRJ72" s="114"/>
      <c r="RRK72" s="114"/>
      <c r="RRL72" s="114"/>
      <c r="RRM72" s="114"/>
      <c r="RRN72" s="114"/>
      <c r="RRO72" s="114"/>
      <c r="RRP72" s="114"/>
      <c r="RRQ72" s="114"/>
      <c r="RRR72" s="114"/>
      <c r="RRS72" s="114"/>
      <c r="RRT72" s="114"/>
      <c r="RRU72" s="114"/>
      <c r="RRV72" s="114"/>
      <c r="RRW72" s="114"/>
      <c r="RRX72" s="114"/>
      <c r="RRY72" s="114"/>
      <c r="RRZ72" s="114"/>
      <c r="RSA72" s="114"/>
      <c r="RSB72" s="114"/>
      <c r="RSC72" s="114"/>
      <c r="RSD72" s="114"/>
      <c r="RSE72" s="114"/>
      <c r="RSF72" s="114"/>
      <c r="RSG72" s="114"/>
      <c r="RSH72" s="114"/>
      <c r="RSI72" s="114"/>
      <c r="RSJ72" s="114"/>
      <c r="RSK72" s="114"/>
      <c r="RSL72" s="114"/>
      <c r="RSM72" s="114"/>
      <c r="RSN72" s="114"/>
      <c r="RSO72" s="114"/>
      <c r="RSP72" s="114"/>
      <c r="RSQ72" s="114"/>
      <c r="RSR72" s="114"/>
      <c r="RSS72" s="114"/>
      <c r="RST72" s="114"/>
      <c r="RSU72" s="114"/>
      <c r="RSV72" s="114"/>
      <c r="RSW72" s="114"/>
      <c r="RSX72" s="114"/>
      <c r="RSY72" s="114"/>
      <c r="RSZ72" s="114"/>
      <c r="RTA72" s="114"/>
      <c r="RTB72" s="114"/>
      <c r="RTC72" s="114"/>
      <c r="RTD72" s="114"/>
      <c r="RTE72" s="114"/>
      <c r="RTF72" s="114"/>
      <c r="RTG72" s="114"/>
      <c r="RTH72" s="114"/>
      <c r="RTI72" s="114"/>
      <c r="RTJ72" s="114"/>
      <c r="RTK72" s="114"/>
      <c r="RTL72" s="114"/>
      <c r="RTM72" s="114"/>
      <c r="RTN72" s="114"/>
      <c r="RTO72" s="114"/>
      <c r="RTP72" s="114"/>
      <c r="RTQ72" s="114"/>
      <c r="RTR72" s="114"/>
      <c r="RTS72" s="114"/>
      <c r="RTT72" s="114"/>
      <c r="RTU72" s="114"/>
      <c r="RTV72" s="114"/>
      <c r="RTW72" s="114"/>
      <c r="RTX72" s="114"/>
      <c r="RTY72" s="114"/>
      <c r="RTZ72" s="114"/>
      <c r="RUA72" s="114"/>
      <c r="RUB72" s="114"/>
      <c r="RUC72" s="114"/>
      <c r="RUD72" s="114"/>
      <c r="RUE72" s="114"/>
      <c r="RUF72" s="114"/>
      <c r="RUG72" s="114"/>
      <c r="RUH72" s="114"/>
      <c r="RUI72" s="114"/>
      <c r="RUJ72" s="114"/>
      <c r="RUK72" s="114"/>
      <c r="RUL72" s="114"/>
      <c r="RUM72" s="114"/>
      <c r="RUN72" s="114"/>
      <c r="RUO72" s="114"/>
      <c r="RUP72" s="114"/>
      <c r="RUQ72" s="114"/>
      <c r="RUR72" s="114"/>
      <c r="RUS72" s="114"/>
      <c r="RUT72" s="114"/>
      <c r="RUU72" s="114"/>
      <c r="RUV72" s="114"/>
      <c r="RUW72" s="114"/>
      <c r="RUX72" s="114"/>
      <c r="RUY72" s="114"/>
      <c r="RUZ72" s="114"/>
      <c r="RVA72" s="114"/>
      <c r="RVB72" s="114"/>
      <c r="RVC72" s="114"/>
      <c r="RVD72" s="114"/>
      <c r="RVE72" s="114"/>
      <c r="RVF72" s="114"/>
      <c r="RVG72" s="114"/>
      <c r="RVH72" s="114"/>
      <c r="RVI72" s="114"/>
      <c r="RVJ72" s="114"/>
      <c r="RVK72" s="114"/>
      <c r="RVL72" s="114"/>
      <c r="RVM72" s="114"/>
      <c r="RVN72" s="114"/>
      <c r="RVO72" s="114"/>
      <c r="RVP72" s="114"/>
      <c r="RVQ72" s="114"/>
      <c r="RVR72" s="114"/>
      <c r="RVS72" s="114"/>
      <c r="RVT72" s="114"/>
      <c r="RVU72" s="114"/>
      <c r="RVV72" s="114"/>
      <c r="RVW72" s="114"/>
      <c r="RVX72" s="114"/>
      <c r="RVY72" s="114"/>
      <c r="RVZ72" s="114"/>
      <c r="RWA72" s="114"/>
      <c r="RWB72" s="114"/>
      <c r="RWC72" s="114"/>
      <c r="RWD72" s="114"/>
      <c r="RWE72" s="114"/>
      <c r="RWF72" s="114"/>
      <c r="RWG72" s="114"/>
      <c r="RWH72" s="114"/>
      <c r="RWI72" s="114"/>
      <c r="RWJ72" s="114"/>
      <c r="RWK72" s="114"/>
      <c r="RWL72" s="114"/>
      <c r="RWM72" s="114"/>
      <c r="RWN72" s="114"/>
      <c r="RWO72" s="114"/>
      <c r="RWP72" s="114"/>
      <c r="RWQ72" s="114"/>
      <c r="RWR72" s="114"/>
      <c r="RWS72" s="114"/>
      <c r="RWT72" s="114"/>
      <c r="RWU72" s="114"/>
      <c r="RWV72" s="114"/>
      <c r="RWW72" s="114"/>
      <c r="RWX72" s="114"/>
      <c r="RWY72" s="114"/>
      <c r="RWZ72" s="114"/>
      <c r="RXA72" s="114"/>
      <c r="RXB72" s="114"/>
      <c r="RXC72" s="114"/>
      <c r="RXD72" s="114"/>
      <c r="RXE72" s="114"/>
      <c r="RXF72" s="114"/>
      <c r="RXG72" s="114"/>
      <c r="RXH72" s="114"/>
      <c r="RXI72" s="114"/>
      <c r="RXJ72" s="114"/>
      <c r="RXK72" s="114"/>
      <c r="RXL72" s="114"/>
      <c r="RXM72" s="114"/>
      <c r="RXN72" s="114"/>
      <c r="RXO72" s="114"/>
      <c r="RXP72" s="114"/>
      <c r="RXQ72" s="114"/>
      <c r="RXR72" s="114"/>
      <c r="RXS72" s="114"/>
      <c r="RXT72" s="114"/>
      <c r="RXU72" s="114"/>
      <c r="RXV72" s="114"/>
      <c r="RXW72" s="114"/>
      <c r="RXX72" s="114"/>
      <c r="RXY72" s="114"/>
      <c r="RXZ72" s="114"/>
      <c r="RYA72" s="114"/>
      <c r="RYB72" s="114"/>
      <c r="RYC72" s="114"/>
      <c r="RYD72" s="114"/>
      <c r="RYE72" s="114"/>
      <c r="RYF72" s="114"/>
      <c r="RYG72" s="114"/>
      <c r="RYH72" s="114"/>
      <c r="RYI72" s="114"/>
      <c r="RYJ72" s="114"/>
      <c r="RYK72" s="114"/>
      <c r="RYL72" s="114"/>
      <c r="RYM72" s="114"/>
      <c r="RYN72" s="114"/>
      <c r="RYO72" s="114"/>
      <c r="RYP72" s="114"/>
      <c r="RYQ72" s="114"/>
      <c r="RYR72" s="114"/>
      <c r="RYS72" s="114"/>
      <c r="RYT72" s="114"/>
      <c r="RYU72" s="114"/>
      <c r="RYV72" s="114"/>
      <c r="RYW72" s="114"/>
      <c r="RYX72" s="114"/>
      <c r="RYY72" s="114"/>
      <c r="RYZ72" s="114"/>
      <c r="RZA72" s="114"/>
      <c r="RZB72" s="114"/>
      <c r="RZC72" s="114"/>
      <c r="RZD72" s="114"/>
      <c r="RZE72" s="114"/>
      <c r="RZF72" s="114"/>
      <c r="RZG72" s="114"/>
      <c r="RZH72" s="114"/>
      <c r="RZI72" s="114"/>
      <c r="RZJ72" s="114"/>
      <c r="RZK72" s="114"/>
      <c r="RZL72" s="114"/>
      <c r="RZM72" s="114"/>
      <c r="RZN72" s="114"/>
      <c r="RZO72" s="114"/>
      <c r="RZP72" s="114"/>
      <c r="RZQ72" s="114"/>
      <c r="RZR72" s="114"/>
      <c r="RZS72" s="114"/>
      <c r="RZT72" s="114"/>
      <c r="RZU72" s="114"/>
      <c r="RZV72" s="114"/>
      <c r="RZW72" s="114"/>
      <c r="RZX72" s="114"/>
      <c r="RZY72" s="114"/>
      <c r="RZZ72" s="114"/>
      <c r="SAA72" s="114"/>
      <c r="SAB72" s="114"/>
      <c r="SAC72" s="114"/>
      <c r="SAD72" s="114"/>
      <c r="SAE72" s="114"/>
      <c r="SAF72" s="114"/>
      <c r="SAG72" s="114"/>
      <c r="SAH72" s="114"/>
      <c r="SAI72" s="114"/>
      <c r="SAJ72" s="114"/>
      <c r="SAK72" s="114"/>
      <c r="SAL72" s="114"/>
      <c r="SAM72" s="114"/>
      <c r="SAN72" s="114"/>
      <c r="SAO72" s="114"/>
      <c r="SAP72" s="114"/>
      <c r="SAQ72" s="114"/>
      <c r="SAR72" s="114"/>
      <c r="SAS72" s="114"/>
      <c r="SAT72" s="114"/>
      <c r="SAU72" s="114"/>
      <c r="SAV72" s="114"/>
      <c r="SAW72" s="114"/>
      <c r="SAX72" s="114"/>
      <c r="SAY72" s="114"/>
      <c r="SAZ72" s="114"/>
      <c r="SBA72" s="114"/>
      <c r="SBB72" s="114"/>
      <c r="SBC72" s="114"/>
      <c r="SBD72" s="114"/>
      <c r="SBE72" s="114"/>
      <c r="SBF72" s="114"/>
      <c r="SBG72" s="114"/>
      <c r="SBH72" s="114"/>
      <c r="SBI72" s="114"/>
      <c r="SBJ72" s="114"/>
      <c r="SBK72" s="114"/>
      <c r="SBL72" s="114"/>
      <c r="SBM72" s="114"/>
      <c r="SBN72" s="114"/>
      <c r="SBO72" s="114"/>
      <c r="SBP72" s="114"/>
      <c r="SBQ72" s="114"/>
      <c r="SBR72" s="114"/>
      <c r="SBS72" s="114"/>
      <c r="SBT72" s="114"/>
      <c r="SBU72" s="114"/>
      <c r="SBV72" s="114"/>
      <c r="SBW72" s="114"/>
      <c r="SBX72" s="114"/>
      <c r="SBY72" s="114"/>
      <c r="SBZ72" s="114"/>
      <c r="SCA72" s="114"/>
      <c r="SCB72" s="114"/>
      <c r="SCC72" s="114"/>
      <c r="SCD72" s="114"/>
      <c r="SCE72" s="114"/>
      <c r="SCF72" s="114"/>
      <c r="SCG72" s="114"/>
      <c r="SCH72" s="114"/>
      <c r="SCI72" s="114"/>
      <c r="SCJ72" s="114"/>
      <c r="SCK72" s="114"/>
      <c r="SCL72" s="114"/>
      <c r="SCM72" s="114"/>
      <c r="SCN72" s="114"/>
      <c r="SCO72" s="114"/>
      <c r="SCP72" s="114"/>
      <c r="SCQ72" s="114"/>
      <c r="SCR72" s="114"/>
      <c r="SCS72" s="114"/>
      <c r="SCT72" s="114"/>
      <c r="SCU72" s="114"/>
      <c r="SCV72" s="114"/>
      <c r="SCW72" s="114"/>
      <c r="SCX72" s="114"/>
      <c r="SCY72" s="114"/>
      <c r="SCZ72" s="114"/>
      <c r="SDA72" s="114"/>
      <c r="SDB72" s="114"/>
      <c r="SDC72" s="114"/>
      <c r="SDD72" s="114"/>
      <c r="SDE72" s="114"/>
      <c r="SDF72" s="114"/>
      <c r="SDG72" s="114"/>
      <c r="SDH72" s="114"/>
      <c r="SDI72" s="114"/>
      <c r="SDJ72" s="114"/>
      <c r="SDK72" s="114"/>
      <c r="SDL72" s="114"/>
      <c r="SDM72" s="114"/>
      <c r="SDN72" s="114"/>
      <c r="SDO72" s="114"/>
      <c r="SDP72" s="114"/>
      <c r="SDQ72" s="114"/>
      <c r="SDR72" s="114"/>
      <c r="SDS72" s="114"/>
      <c r="SDT72" s="114"/>
      <c r="SDU72" s="114"/>
      <c r="SDV72" s="114"/>
      <c r="SDW72" s="114"/>
      <c r="SDX72" s="114"/>
      <c r="SDY72" s="114"/>
      <c r="SDZ72" s="114"/>
      <c r="SEA72" s="114"/>
      <c r="SEB72" s="114"/>
      <c r="SEC72" s="114"/>
      <c r="SED72" s="114"/>
      <c r="SEE72" s="114"/>
      <c r="SEF72" s="114"/>
      <c r="SEG72" s="114"/>
      <c r="SEH72" s="114"/>
      <c r="SEI72" s="114"/>
      <c r="SEJ72" s="114"/>
      <c r="SEK72" s="114"/>
      <c r="SEL72" s="114"/>
      <c r="SEM72" s="114"/>
      <c r="SEN72" s="114"/>
      <c r="SEO72" s="114"/>
      <c r="SEP72" s="114"/>
      <c r="SEQ72" s="114"/>
      <c r="SER72" s="114"/>
      <c r="SES72" s="114"/>
      <c r="SET72" s="114"/>
      <c r="SEU72" s="114"/>
      <c r="SEV72" s="114"/>
      <c r="SEW72" s="114"/>
      <c r="SEX72" s="114"/>
      <c r="SEY72" s="114"/>
      <c r="SEZ72" s="114"/>
      <c r="SFA72" s="114"/>
      <c r="SFB72" s="114"/>
      <c r="SFC72" s="114"/>
      <c r="SFD72" s="114"/>
      <c r="SFE72" s="114"/>
      <c r="SFF72" s="114"/>
      <c r="SFG72" s="114"/>
      <c r="SFH72" s="114"/>
      <c r="SFI72" s="114"/>
      <c r="SFJ72" s="114"/>
      <c r="SFK72" s="114"/>
      <c r="SFL72" s="114"/>
      <c r="SFM72" s="114"/>
      <c r="SFN72" s="114"/>
      <c r="SFO72" s="114"/>
      <c r="SFP72" s="114"/>
      <c r="SFQ72" s="114"/>
      <c r="SFR72" s="114"/>
      <c r="SFS72" s="114"/>
      <c r="SFT72" s="114"/>
      <c r="SFU72" s="114"/>
      <c r="SFV72" s="114"/>
      <c r="SFW72" s="114"/>
      <c r="SFX72" s="114"/>
      <c r="SFY72" s="114"/>
      <c r="SFZ72" s="114"/>
      <c r="SGA72" s="114"/>
      <c r="SGB72" s="114"/>
      <c r="SGC72" s="114"/>
      <c r="SGD72" s="114"/>
      <c r="SGE72" s="114"/>
      <c r="SGF72" s="114"/>
      <c r="SGG72" s="114"/>
      <c r="SGH72" s="114"/>
      <c r="SGI72" s="114"/>
      <c r="SGJ72" s="114"/>
      <c r="SGK72" s="114"/>
      <c r="SGL72" s="114"/>
      <c r="SGM72" s="114"/>
      <c r="SGN72" s="114"/>
      <c r="SGO72" s="114"/>
      <c r="SGP72" s="114"/>
      <c r="SGQ72" s="114"/>
      <c r="SGR72" s="114"/>
      <c r="SGS72" s="114"/>
      <c r="SGT72" s="114"/>
      <c r="SGU72" s="114"/>
      <c r="SGV72" s="114"/>
      <c r="SGW72" s="114"/>
      <c r="SGX72" s="114"/>
      <c r="SGY72" s="114"/>
      <c r="SGZ72" s="114"/>
      <c r="SHA72" s="114"/>
      <c r="SHB72" s="114"/>
      <c r="SHC72" s="114"/>
      <c r="SHD72" s="114"/>
      <c r="SHE72" s="114"/>
      <c r="SHF72" s="114"/>
      <c r="SHG72" s="114"/>
      <c r="SHH72" s="114"/>
      <c r="SHI72" s="114"/>
      <c r="SHJ72" s="114"/>
      <c r="SHK72" s="114"/>
      <c r="SHL72" s="114"/>
      <c r="SHM72" s="114"/>
      <c r="SHN72" s="114"/>
      <c r="SHO72" s="114"/>
      <c r="SHP72" s="114"/>
      <c r="SHQ72" s="114"/>
      <c r="SHR72" s="114"/>
      <c r="SHS72" s="114"/>
      <c r="SHT72" s="114"/>
      <c r="SHU72" s="114"/>
      <c r="SHV72" s="114"/>
      <c r="SHW72" s="114"/>
      <c r="SHX72" s="114"/>
      <c r="SHY72" s="114"/>
      <c r="SHZ72" s="114"/>
      <c r="SIA72" s="114"/>
      <c r="SIB72" s="114"/>
      <c r="SIC72" s="114"/>
      <c r="SID72" s="114"/>
      <c r="SIE72" s="114"/>
      <c r="SIF72" s="114"/>
      <c r="SIG72" s="114"/>
      <c r="SIH72" s="114"/>
      <c r="SII72" s="114"/>
      <c r="SIJ72" s="114"/>
      <c r="SIK72" s="114"/>
      <c r="SIL72" s="114"/>
      <c r="SIM72" s="114"/>
      <c r="SIN72" s="114"/>
      <c r="SIO72" s="114"/>
      <c r="SIP72" s="114"/>
      <c r="SIQ72" s="114"/>
      <c r="SIR72" s="114"/>
      <c r="SIS72" s="114"/>
      <c r="SIT72" s="114"/>
      <c r="SIU72" s="114"/>
      <c r="SIV72" s="114"/>
      <c r="SIW72" s="114"/>
      <c r="SIX72" s="114"/>
      <c r="SIY72" s="114"/>
      <c r="SIZ72" s="114"/>
      <c r="SJA72" s="114"/>
      <c r="SJB72" s="114"/>
      <c r="SJC72" s="114"/>
      <c r="SJD72" s="114"/>
      <c r="SJE72" s="114"/>
      <c r="SJF72" s="114"/>
      <c r="SJG72" s="114"/>
      <c r="SJH72" s="114"/>
      <c r="SJI72" s="114"/>
      <c r="SJJ72" s="114"/>
      <c r="SJK72" s="114"/>
      <c r="SJL72" s="114"/>
      <c r="SJM72" s="114"/>
      <c r="SJN72" s="114"/>
      <c r="SJO72" s="114"/>
      <c r="SJP72" s="114"/>
      <c r="SJQ72" s="114"/>
      <c r="SJR72" s="114"/>
      <c r="SJS72" s="114"/>
      <c r="SJT72" s="114"/>
      <c r="SJU72" s="114"/>
      <c r="SJV72" s="114"/>
      <c r="SJW72" s="114"/>
      <c r="SJX72" s="114"/>
      <c r="SJY72" s="114"/>
      <c r="SJZ72" s="114"/>
      <c r="SKA72" s="114"/>
      <c r="SKB72" s="114"/>
      <c r="SKC72" s="114"/>
      <c r="SKD72" s="114"/>
      <c r="SKE72" s="114"/>
      <c r="SKF72" s="114"/>
      <c r="SKG72" s="114"/>
      <c r="SKH72" s="114"/>
      <c r="SKI72" s="114"/>
      <c r="SKJ72" s="114"/>
      <c r="SKK72" s="114"/>
      <c r="SKL72" s="114"/>
      <c r="SKM72" s="114"/>
      <c r="SKN72" s="114"/>
      <c r="SKO72" s="114"/>
      <c r="SKP72" s="114"/>
      <c r="SKQ72" s="114"/>
      <c r="SKR72" s="114"/>
      <c r="SKS72" s="114"/>
      <c r="SKT72" s="114"/>
      <c r="SKU72" s="114"/>
      <c r="SKV72" s="114"/>
      <c r="SKW72" s="114"/>
      <c r="SKX72" s="114"/>
      <c r="SKY72" s="114"/>
      <c r="SKZ72" s="114"/>
      <c r="SLA72" s="114"/>
      <c r="SLB72" s="114"/>
      <c r="SLC72" s="114"/>
      <c r="SLD72" s="114"/>
      <c r="SLE72" s="114"/>
      <c r="SLF72" s="114"/>
      <c r="SLG72" s="114"/>
      <c r="SLH72" s="114"/>
      <c r="SLI72" s="114"/>
      <c r="SLJ72" s="114"/>
      <c r="SLK72" s="114"/>
      <c r="SLL72" s="114"/>
      <c r="SLM72" s="114"/>
      <c r="SLN72" s="114"/>
      <c r="SLO72" s="114"/>
      <c r="SLP72" s="114"/>
      <c r="SLQ72" s="114"/>
      <c r="SLR72" s="114"/>
      <c r="SLS72" s="114"/>
      <c r="SLT72" s="114"/>
      <c r="SLU72" s="114"/>
      <c r="SLV72" s="114"/>
      <c r="SLW72" s="114"/>
      <c r="SLX72" s="114"/>
      <c r="SLY72" s="114"/>
      <c r="SLZ72" s="114"/>
      <c r="SMA72" s="114"/>
      <c r="SMB72" s="114"/>
      <c r="SMC72" s="114"/>
      <c r="SMD72" s="114"/>
      <c r="SME72" s="114"/>
      <c r="SMF72" s="114"/>
      <c r="SMG72" s="114"/>
      <c r="SMH72" s="114"/>
      <c r="SMI72" s="114"/>
      <c r="SMJ72" s="114"/>
      <c r="SMK72" s="114"/>
      <c r="SML72" s="114"/>
      <c r="SMM72" s="114"/>
      <c r="SMN72" s="114"/>
      <c r="SMO72" s="114"/>
      <c r="SMP72" s="114"/>
      <c r="SMQ72" s="114"/>
      <c r="SMR72" s="114"/>
      <c r="SMS72" s="114"/>
      <c r="SMT72" s="114"/>
      <c r="SMU72" s="114"/>
      <c r="SMV72" s="114"/>
      <c r="SMW72" s="114"/>
      <c r="SMX72" s="114"/>
      <c r="SMY72" s="114"/>
      <c r="SMZ72" s="114"/>
      <c r="SNA72" s="114"/>
      <c r="SNB72" s="114"/>
      <c r="SNC72" s="114"/>
      <c r="SND72" s="114"/>
      <c r="SNE72" s="114"/>
      <c r="SNF72" s="114"/>
      <c r="SNG72" s="114"/>
      <c r="SNH72" s="114"/>
      <c r="SNI72" s="114"/>
      <c r="SNJ72" s="114"/>
      <c r="SNK72" s="114"/>
      <c r="SNL72" s="114"/>
      <c r="SNM72" s="114"/>
      <c r="SNN72" s="114"/>
      <c r="SNO72" s="114"/>
      <c r="SNP72" s="114"/>
      <c r="SNQ72" s="114"/>
      <c r="SNR72" s="114"/>
      <c r="SNS72" s="114"/>
      <c r="SNT72" s="114"/>
      <c r="SNU72" s="114"/>
      <c r="SNV72" s="114"/>
      <c r="SNW72" s="114"/>
      <c r="SNX72" s="114"/>
      <c r="SNY72" s="114"/>
      <c r="SNZ72" s="114"/>
      <c r="SOA72" s="114"/>
      <c r="SOB72" s="114"/>
      <c r="SOC72" s="114"/>
      <c r="SOD72" s="114"/>
      <c r="SOE72" s="114"/>
      <c r="SOF72" s="114"/>
      <c r="SOG72" s="114"/>
      <c r="SOH72" s="114"/>
      <c r="SOI72" s="114"/>
      <c r="SOJ72" s="114"/>
      <c r="SOK72" s="114"/>
      <c r="SOL72" s="114"/>
      <c r="SOM72" s="114"/>
      <c r="SON72" s="114"/>
      <c r="SOO72" s="114"/>
      <c r="SOP72" s="114"/>
      <c r="SOQ72" s="114"/>
      <c r="SOR72" s="114"/>
      <c r="SOS72" s="114"/>
      <c r="SOT72" s="114"/>
      <c r="SOU72" s="114"/>
      <c r="SOV72" s="114"/>
      <c r="SOW72" s="114"/>
      <c r="SOX72" s="114"/>
      <c r="SOY72" s="114"/>
      <c r="SOZ72" s="114"/>
      <c r="SPA72" s="114"/>
      <c r="SPB72" s="114"/>
      <c r="SPC72" s="114"/>
      <c r="SPD72" s="114"/>
      <c r="SPE72" s="114"/>
      <c r="SPF72" s="114"/>
      <c r="SPG72" s="114"/>
      <c r="SPH72" s="114"/>
      <c r="SPI72" s="114"/>
      <c r="SPJ72" s="114"/>
      <c r="SPK72" s="114"/>
      <c r="SPL72" s="114"/>
      <c r="SPM72" s="114"/>
      <c r="SPN72" s="114"/>
      <c r="SPO72" s="114"/>
      <c r="SPP72" s="114"/>
      <c r="SPQ72" s="114"/>
      <c r="SPR72" s="114"/>
      <c r="SPS72" s="114"/>
      <c r="SPT72" s="114"/>
      <c r="SPU72" s="114"/>
      <c r="SPV72" s="114"/>
      <c r="SPW72" s="114"/>
      <c r="SPX72" s="114"/>
      <c r="SPY72" s="114"/>
      <c r="SPZ72" s="114"/>
      <c r="SQA72" s="114"/>
      <c r="SQB72" s="114"/>
      <c r="SQC72" s="114"/>
      <c r="SQD72" s="114"/>
      <c r="SQE72" s="114"/>
      <c r="SQF72" s="114"/>
      <c r="SQG72" s="114"/>
      <c r="SQH72" s="114"/>
      <c r="SQI72" s="114"/>
      <c r="SQJ72" s="114"/>
      <c r="SQK72" s="114"/>
      <c r="SQL72" s="114"/>
      <c r="SQM72" s="114"/>
      <c r="SQN72" s="114"/>
      <c r="SQO72" s="114"/>
      <c r="SQP72" s="114"/>
      <c r="SQQ72" s="114"/>
      <c r="SQR72" s="114"/>
      <c r="SQS72" s="114"/>
      <c r="SQT72" s="114"/>
      <c r="SQU72" s="114"/>
      <c r="SQV72" s="114"/>
      <c r="SQW72" s="114"/>
      <c r="SQX72" s="114"/>
      <c r="SQY72" s="114"/>
      <c r="SQZ72" s="114"/>
      <c r="SRA72" s="114"/>
      <c r="SRB72" s="114"/>
      <c r="SRC72" s="114"/>
      <c r="SRD72" s="114"/>
      <c r="SRE72" s="114"/>
      <c r="SRF72" s="114"/>
      <c r="SRG72" s="114"/>
      <c r="SRH72" s="114"/>
      <c r="SRI72" s="114"/>
      <c r="SRJ72" s="114"/>
      <c r="SRK72" s="114"/>
      <c r="SRL72" s="114"/>
      <c r="SRM72" s="114"/>
      <c r="SRN72" s="114"/>
      <c r="SRO72" s="114"/>
      <c r="SRP72" s="114"/>
      <c r="SRQ72" s="114"/>
      <c r="SRR72" s="114"/>
      <c r="SRS72" s="114"/>
      <c r="SRT72" s="114"/>
      <c r="SRU72" s="114"/>
      <c r="SRV72" s="114"/>
      <c r="SRW72" s="114"/>
      <c r="SRX72" s="114"/>
      <c r="SRY72" s="114"/>
      <c r="SRZ72" s="114"/>
      <c r="SSA72" s="114"/>
      <c r="SSB72" s="114"/>
      <c r="SSC72" s="114"/>
      <c r="SSD72" s="114"/>
      <c r="SSE72" s="114"/>
      <c r="SSF72" s="114"/>
      <c r="SSG72" s="114"/>
      <c r="SSH72" s="114"/>
      <c r="SSI72" s="114"/>
      <c r="SSJ72" s="114"/>
      <c r="SSK72" s="114"/>
      <c r="SSL72" s="114"/>
      <c r="SSM72" s="114"/>
      <c r="SSN72" s="114"/>
      <c r="SSO72" s="114"/>
      <c r="SSP72" s="114"/>
      <c r="SSQ72" s="114"/>
      <c r="SSR72" s="114"/>
      <c r="SSS72" s="114"/>
      <c r="SST72" s="114"/>
      <c r="SSU72" s="114"/>
      <c r="SSV72" s="114"/>
      <c r="SSW72" s="114"/>
      <c r="SSX72" s="114"/>
      <c r="SSY72" s="114"/>
      <c r="SSZ72" s="114"/>
      <c r="STA72" s="114"/>
      <c r="STB72" s="114"/>
      <c r="STC72" s="114"/>
      <c r="STD72" s="114"/>
      <c r="STE72" s="114"/>
      <c r="STF72" s="114"/>
      <c r="STG72" s="114"/>
      <c r="STH72" s="114"/>
      <c r="STI72" s="114"/>
      <c r="STJ72" s="114"/>
      <c r="STK72" s="114"/>
      <c r="STL72" s="114"/>
      <c r="STM72" s="114"/>
      <c r="STN72" s="114"/>
      <c r="STO72" s="114"/>
      <c r="STP72" s="114"/>
      <c r="STQ72" s="114"/>
      <c r="STR72" s="114"/>
      <c r="STS72" s="114"/>
      <c r="STT72" s="114"/>
      <c r="STU72" s="114"/>
      <c r="STV72" s="114"/>
      <c r="STW72" s="114"/>
      <c r="STX72" s="114"/>
      <c r="STY72" s="114"/>
      <c r="STZ72" s="114"/>
      <c r="SUA72" s="114"/>
      <c r="SUB72" s="114"/>
      <c r="SUC72" s="114"/>
      <c r="SUD72" s="114"/>
      <c r="SUE72" s="114"/>
      <c r="SUF72" s="114"/>
      <c r="SUG72" s="114"/>
      <c r="SUH72" s="114"/>
      <c r="SUI72" s="114"/>
      <c r="SUJ72" s="114"/>
      <c r="SUK72" s="114"/>
      <c r="SUL72" s="114"/>
      <c r="SUM72" s="114"/>
      <c r="SUN72" s="114"/>
      <c r="SUO72" s="114"/>
      <c r="SUP72" s="114"/>
      <c r="SUQ72" s="114"/>
      <c r="SUR72" s="114"/>
      <c r="SUS72" s="114"/>
      <c r="SUT72" s="114"/>
      <c r="SUU72" s="114"/>
      <c r="SUV72" s="114"/>
      <c r="SUW72" s="114"/>
      <c r="SUX72" s="114"/>
      <c r="SUY72" s="114"/>
      <c r="SUZ72" s="114"/>
      <c r="SVA72" s="114"/>
      <c r="SVB72" s="114"/>
      <c r="SVC72" s="114"/>
      <c r="SVD72" s="114"/>
      <c r="SVE72" s="114"/>
      <c r="SVF72" s="114"/>
      <c r="SVG72" s="114"/>
      <c r="SVH72" s="114"/>
      <c r="SVI72" s="114"/>
      <c r="SVJ72" s="114"/>
      <c r="SVK72" s="114"/>
      <c r="SVL72" s="114"/>
      <c r="SVM72" s="114"/>
      <c r="SVN72" s="114"/>
      <c r="SVO72" s="114"/>
      <c r="SVP72" s="114"/>
      <c r="SVQ72" s="114"/>
      <c r="SVR72" s="114"/>
      <c r="SVS72" s="114"/>
      <c r="SVT72" s="114"/>
      <c r="SVU72" s="114"/>
      <c r="SVV72" s="114"/>
      <c r="SVW72" s="114"/>
      <c r="SVX72" s="114"/>
      <c r="SVY72" s="114"/>
      <c r="SVZ72" s="114"/>
      <c r="SWA72" s="114"/>
      <c r="SWB72" s="114"/>
      <c r="SWC72" s="114"/>
      <c r="SWD72" s="114"/>
      <c r="SWE72" s="114"/>
      <c r="SWF72" s="114"/>
      <c r="SWG72" s="114"/>
      <c r="SWH72" s="114"/>
      <c r="SWI72" s="114"/>
      <c r="SWJ72" s="114"/>
      <c r="SWK72" s="114"/>
      <c r="SWL72" s="114"/>
      <c r="SWM72" s="114"/>
      <c r="SWN72" s="114"/>
      <c r="SWO72" s="114"/>
      <c r="SWP72" s="114"/>
      <c r="SWQ72" s="114"/>
      <c r="SWR72" s="114"/>
      <c r="SWS72" s="114"/>
      <c r="SWT72" s="114"/>
      <c r="SWU72" s="114"/>
      <c r="SWV72" s="114"/>
      <c r="SWW72" s="114"/>
      <c r="SWX72" s="114"/>
      <c r="SWY72" s="114"/>
      <c r="SWZ72" s="114"/>
      <c r="SXA72" s="114"/>
      <c r="SXB72" s="114"/>
      <c r="SXC72" s="114"/>
      <c r="SXD72" s="114"/>
      <c r="SXE72" s="114"/>
      <c r="SXF72" s="114"/>
      <c r="SXG72" s="114"/>
      <c r="SXH72" s="114"/>
      <c r="SXI72" s="114"/>
      <c r="SXJ72" s="114"/>
      <c r="SXK72" s="114"/>
      <c r="SXL72" s="114"/>
      <c r="SXM72" s="114"/>
      <c r="SXN72" s="114"/>
      <c r="SXO72" s="114"/>
      <c r="SXP72" s="114"/>
      <c r="SXQ72" s="114"/>
      <c r="SXR72" s="114"/>
      <c r="SXS72" s="114"/>
      <c r="SXT72" s="114"/>
      <c r="SXU72" s="114"/>
      <c r="SXV72" s="114"/>
      <c r="SXW72" s="114"/>
      <c r="SXX72" s="114"/>
      <c r="SXY72" s="114"/>
      <c r="SXZ72" s="114"/>
      <c r="SYA72" s="114"/>
      <c r="SYB72" s="114"/>
      <c r="SYC72" s="114"/>
      <c r="SYD72" s="114"/>
      <c r="SYE72" s="114"/>
      <c r="SYF72" s="114"/>
      <c r="SYG72" s="114"/>
      <c r="SYH72" s="114"/>
      <c r="SYI72" s="114"/>
      <c r="SYJ72" s="114"/>
      <c r="SYK72" s="114"/>
      <c r="SYL72" s="114"/>
      <c r="SYM72" s="114"/>
      <c r="SYN72" s="114"/>
      <c r="SYO72" s="114"/>
      <c r="SYP72" s="114"/>
      <c r="SYQ72" s="114"/>
      <c r="SYR72" s="114"/>
      <c r="SYS72" s="114"/>
      <c r="SYT72" s="114"/>
      <c r="SYU72" s="114"/>
      <c r="SYV72" s="114"/>
      <c r="SYW72" s="114"/>
      <c r="SYX72" s="114"/>
      <c r="SYY72" s="114"/>
      <c r="SYZ72" s="114"/>
      <c r="SZA72" s="114"/>
      <c r="SZB72" s="114"/>
      <c r="SZC72" s="114"/>
      <c r="SZD72" s="114"/>
      <c r="SZE72" s="114"/>
      <c r="SZF72" s="114"/>
      <c r="SZG72" s="114"/>
      <c r="SZH72" s="114"/>
      <c r="SZI72" s="114"/>
      <c r="SZJ72" s="114"/>
      <c r="SZK72" s="114"/>
      <c r="SZL72" s="114"/>
      <c r="SZM72" s="114"/>
      <c r="SZN72" s="114"/>
      <c r="SZO72" s="114"/>
      <c r="SZP72" s="114"/>
      <c r="SZQ72" s="114"/>
      <c r="SZR72" s="114"/>
      <c r="SZS72" s="114"/>
      <c r="SZT72" s="114"/>
      <c r="SZU72" s="114"/>
      <c r="SZV72" s="114"/>
      <c r="SZW72" s="114"/>
      <c r="SZX72" s="114"/>
      <c r="SZY72" s="114"/>
      <c r="SZZ72" s="114"/>
      <c r="TAA72" s="114"/>
      <c r="TAB72" s="114"/>
      <c r="TAC72" s="114"/>
      <c r="TAD72" s="114"/>
      <c r="TAE72" s="114"/>
      <c r="TAF72" s="114"/>
      <c r="TAG72" s="114"/>
      <c r="TAH72" s="114"/>
      <c r="TAI72" s="114"/>
      <c r="TAJ72" s="114"/>
      <c r="TAK72" s="114"/>
      <c r="TAL72" s="114"/>
      <c r="TAM72" s="114"/>
      <c r="TAN72" s="114"/>
      <c r="TAO72" s="114"/>
      <c r="TAP72" s="114"/>
      <c r="TAQ72" s="114"/>
      <c r="TAR72" s="114"/>
      <c r="TAS72" s="114"/>
      <c r="TAT72" s="114"/>
      <c r="TAU72" s="114"/>
      <c r="TAV72" s="114"/>
      <c r="TAW72" s="114"/>
      <c r="TAX72" s="114"/>
      <c r="TAY72" s="114"/>
      <c r="TAZ72" s="114"/>
      <c r="TBA72" s="114"/>
      <c r="TBB72" s="114"/>
      <c r="TBC72" s="114"/>
      <c r="TBD72" s="114"/>
      <c r="TBE72" s="114"/>
      <c r="TBF72" s="114"/>
      <c r="TBG72" s="114"/>
      <c r="TBH72" s="114"/>
      <c r="TBI72" s="114"/>
      <c r="TBJ72" s="114"/>
      <c r="TBK72" s="114"/>
      <c r="TBL72" s="114"/>
      <c r="TBM72" s="114"/>
      <c r="TBN72" s="114"/>
      <c r="TBO72" s="114"/>
      <c r="TBP72" s="114"/>
      <c r="TBQ72" s="114"/>
      <c r="TBR72" s="114"/>
      <c r="TBS72" s="114"/>
      <c r="TBT72" s="114"/>
      <c r="TBU72" s="114"/>
      <c r="TBV72" s="114"/>
      <c r="TBW72" s="114"/>
      <c r="TBX72" s="114"/>
      <c r="TBY72" s="114"/>
      <c r="TBZ72" s="114"/>
      <c r="TCA72" s="114"/>
      <c r="TCB72" s="114"/>
      <c r="TCC72" s="114"/>
      <c r="TCD72" s="114"/>
      <c r="TCE72" s="114"/>
      <c r="TCF72" s="114"/>
      <c r="TCG72" s="114"/>
      <c r="TCH72" s="114"/>
      <c r="TCI72" s="114"/>
      <c r="TCJ72" s="114"/>
      <c r="TCK72" s="114"/>
      <c r="TCL72" s="114"/>
      <c r="TCM72" s="114"/>
      <c r="TCN72" s="114"/>
      <c r="TCO72" s="114"/>
      <c r="TCP72" s="114"/>
      <c r="TCQ72" s="114"/>
      <c r="TCR72" s="114"/>
      <c r="TCS72" s="114"/>
      <c r="TCT72" s="114"/>
      <c r="TCU72" s="114"/>
      <c r="TCV72" s="114"/>
      <c r="TCW72" s="114"/>
      <c r="TCX72" s="114"/>
      <c r="TCY72" s="114"/>
      <c r="TCZ72" s="114"/>
      <c r="TDA72" s="114"/>
      <c r="TDB72" s="114"/>
      <c r="TDC72" s="114"/>
      <c r="TDD72" s="114"/>
      <c r="TDE72" s="114"/>
      <c r="TDF72" s="114"/>
      <c r="TDG72" s="114"/>
      <c r="TDH72" s="114"/>
      <c r="TDI72" s="114"/>
      <c r="TDJ72" s="114"/>
      <c r="TDK72" s="114"/>
      <c r="TDL72" s="114"/>
      <c r="TDM72" s="114"/>
      <c r="TDN72" s="114"/>
      <c r="TDO72" s="114"/>
      <c r="TDP72" s="114"/>
      <c r="TDQ72" s="114"/>
      <c r="TDR72" s="114"/>
      <c r="TDS72" s="114"/>
      <c r="TDT72" s="114"/>
      <c r="TDU72" s="114"/>
      <c r="TDV72" s="114"/>
      <c r="TDW72" s="114"/>
      <c r="TDX72" s="114"/>
      <c r="TDY72" s="114"/>
      <c r="TDZ72" s="114"/>
      <c r="TEA72" s="114"/>
      <c r="TEB72" s="114"/>
      <c r="TEC72" s="114"/>
      <c r="TED72" s="114"/>
      <c r="TEE72" s="114"/>
      <c r="TEF72" s="114"/>
      <c r="TEG72" s="114"/>
      <c r="TEH72" s="114"/>
      <c r="TEI72" s="114"/>
      <c r="TEJ72" s="114"/>
      <c r="TEK72" s="114"/>
      <c r="TEL72" s="114"/>
      <c r="TEM72" s="114"/>
      <c r="TEN72" s="114"/>
      <c r="TEO72" s="114"/>
      <c r="TEP72" s="114"/>
      <c r="TEQ72" s="114"/>
      <c r="TER72" s="114"/>
      <c r="TES72" s="114"/>
      <c r="TET72" s="114"/>
      <c r="TEU72" s="114"/>
      <c r="TEV72" s="114"/>
      <c r="TEW72" s="114"/>
      <c r="TEX72" s="114"/>
      <c r="TEY72" s="114"/>
      <c r="TEZ72" s="114"/>
      <c r="TFA72" s="114"/>
      <c r="TFB72" s="114"/>
      <c r="TFC72" s="114"/>
      <c r="TFD72" s="114"/>
      <c r="TFE72" s="114"/>
      <c r="TFF72" s="114"/>
      <c r="TFG72" s="114"/>
      <c r="TFH72" s="114"/>
      <c r="TFI72" s="114"/>
      <c r="TFJ72" s="114"/>
      <c r="TFK72" s="114"/>
      <c r="TFL72" s="114"/>
      <c r="TFM72" s="114"/>
      <c r="TFN72" s="114"/>
      <c r="TFO72" s="114"/>
      <c r="TFP72" s="114"/>
      <c r="TFQ72" s="114"/>
      <c r="TFR72" s="114"/>
      <c r="TFS72" s="114"/>
      <c r="TFT72" s="114"/>
      <c r="TFU72" s="114"/>
      <c r="TFV72" s="114"/>
      <c r="TFW72" s="114"/>
      <c r="TFX72" s="114"/>
      <c r="TFY72" s="114"/>
      <c r="TFZ72" s="114"/>
      <c r="TGA72" s="114"/>
      <c r="TGB72" s="114"/>
      <c r="TGC72" s="114"/>
      <c r="TGD72" s="114"/>
      <c r="TGE72" s="114"/>
      <c r="TGF72" s="114"/>
      <c r="TGG72" s="114"/>
      <c r="TGH72" s="114"/>
      <c r="TGI72" s="114"/>
      <c r="TGJ72" s="114"/>
      <c r="TGK72" s="114"/>
      <c r="TGL72" s="114"/>
      <c r="TGM72" s="114"/>
      <c r="TGN72" s="114"/>
      <c r="TGO72" s="114"/>
      <c r="TGP72" s="114"/>
      <c r="TGQ72" s="114"/>
      <c r="TGR72" s="114"/>
      <c r="TGS72" s="114"/>
      <c r="TGT72" s="114"/>
      <c r="TGU72" s="114"/>
      <c r="TGV72" s="114"/>
      <c r="TGW72" s="114"/>
      <c r="TGX72" s="114"/>
      <c r="TGY72" s="114"/>
      <c r="TGZ72" s="114"/>
      <c r="THA72" s="114"/>
      <c r="THB72" s="114"/>
      <c r="THC72" s="114"/>
      <c r="THD72" s="114"/>
      <c r="THE72" s="114"/>
      <c r="THF72" s="114"/>
      <c r="THG72" s="114"/>
      <c r="THH72" s="114"/>
      <c r="THI72" s="114"/>
      <c r="THJ72" s="114"/>
      <c r="THK72" s="114"/>
      <c r="THL72" s="114"/>
      <c r="THM72" s="114"/>
      <c r="THN72" s="114"/>
      <c r="THO72" s="114"/>
      <c r="THP72" s="114"/>
      <c r="THQ72" s="114"/>
      <c r="THR72" s="114"/>
      <c r="THS72" s="114"/>
      <c r="THT72" s="114"/>
      <c r="THU72" s="114"/>
      <c r="THV72" s="114"/>
      <c r="THW72" s="114"/>
      <c r="THX72" s="114"/>
      <c r="THY72" s="114"/>
      <c r="THZ72" s="114"/>
      <c r="TIA72" s="114"/>
      <c r="TIB72" s="114"/>
      <c r="TIC72" s="114"/>
      <c r="TID72" s="114"/>
      <c r="TIE72" s="114"/>
      <c r="TIF72" s="114"/>
      <c r="TIG72" s="114"/>
      <c r="TIH72" s="114"/>
      <c r="TII72" s="114"/>
      <c r="TIJ72" s="114"/>
      <c r="TIK72" s="114"/>
      <c r="TIL72" s="114"/>
      <c r="TIM72" s="114"/>
      <c r="TIN72" s="114"/>
      <c r="TIO72" s="114"/>
      <c r="TIP72" s="114"/>
      <c r="TIQ72" s="114"/>
      <c r="TIR72" s="114"/>
      <c r="TIS72" s="114"/>
      <c r="TIT72" s="114"/>
      <c r="TIU72" s="114"/>
      <c r="TIV72" s="114"/>
      <c r="TIW72" s="114"/>
      <c r="TIX72" s="114"/>
      <c r="TIY72" s="114"/>
      <c r="TIZ72" s="114"/>
      <c r="TJA72" s="114"/>
      <c r="TJB72" s="114"/>
      <c r="TJC72" s="114"/>
      <c r="TJD72" s="114"/>
      <c r="TJE72" s="114"/>
      <c r="TJF72" s="114"/>
      <c r="TJG72" s="114"/>
      <c r="TJH72" s="114"/>
      <c r="TJI72" s="114"/>
      <c r="TJJ72" s="114"/>
      <c r="TJK72" s="114"/>
      <c r="TJL72" s="114"/>
      <c r="TJM72" s="114"/>
      <c r="TJN72" s="114"/>
      <c r="TJO72" s="114"/>
      <c r="TJP72" s="114"/>
      <c r="TJQ72" s="114"/>
      <c r="TJR72" s="114"/>
      <c r="TJS72" s="114"/>
      <c r="TJT72" s="114"/>
      <c r="TJU72" s="114"/>
      <c r="TJV72" s="114"/>
      <c r="TJW72" s="114"/>
      <c r="TJX72" s="114"/>
      <c r="TJY72" s="114"/>
      <c r="TJZ72" s="114"/>
      <c r="TKA72" s="114"/>
      <c r="TKB72" s="114"/>
      <c r="TKC72" s="114"/>
      <c r="TKD72" s="114"/>
      <c r="TKE72" s="114"/>
      <c r="TKF72" s="114"/>
      <c r="TKG72" s="114"/>
      <c r="TKH72" s="114"/>
      <c r="TKI72" s="114"/>
      <c r="TKJ72" s="114"/>
      <c r="TKK72" s="114"/>
      <c r="TKL72" s="114"/>
      <c r="TKM72" s="114"/>
      <c r="TKN72" s="114"/>
      <c r="TKO72" s="114"/>
      <c r="TKP72" s="114"/>
      <c r="TKQ72" s="114"/>
      <c r="TKR72" s="114"/>
      <c r="TKS72" s="114"/>
      <c r="TKT72" s="114"/>
      <c r="TKU72" s="114"/>
      <c r="TKV72" s="114"/>
      <c r="TKW72" s="114"/>
      <c r="TKX72" s="114"/>
      <c r="TKY72" s="114"/>
      <c r="TKZ72" s="114"/>
      <c r="TLA72" s="114"/>
      <c r="TLB72" s="114"/>
      <c r="TLC72" s="114"/>
      <c r="TLD72" s="114"/>
      <c r="TLE72" s="114"/>
      <c r="TLF72" s="114"/>
      <c r="TLG72" s="114"/>
      <c r="TLH72" s="114"/>
      <c r="TLI72" s="114"/>
      <c r="TLJ72" s="114"/>
      <c r="TLK72" s="114"/>
      <c r="TLL72" s="114"/>
      <c r="TLM72" s="114"/>
      <c r="TLN72" s="114"/>
      <c r="TLO72" s="114"/>
      <c r="TLP72" s="114"/>
      <c r="TLQ72" s="114"/>
      <c r="TLR72" s="114"/>
      <c r="TLS72" s="114"/>
      <c r="TLT72" s="114"/>
      <c r="TLU72" s="114"/>
      <c r="TLV72" s="114"/>
      <c r="TLW72" s="114"/>
      <c r="TLX72" s="114"/>
      <c r="TLY72" s="114"/>
      <c r="TLZ72" s="114"/>
      <c r="TMA72" s="114"/>
      <c r="TMB72" s="114"/>
      <c r="TMC72" s="114"/>
      <c r="TMD72" s="114"/>
      <c r="TME72" s="114"/>
      <c r="TMF72" s="114"/>
      <c r="TMG72" s="114"/>
      <c r="TMH72" s="114"/>
      <c r="TMI72" s="114"/>
      <c r="TMJ72" s="114"/>
      <c r="TMK72" s="114"/>
      <c r="TML72" s="114"/>
      <c r="TMM72" s="114"/>
      <c r="TMN72" s="114"/>
      <c r="TMO72" s="114"/>
      <c r="TMP72" s="114"/>
      <c r="TMQ72" s="114"/>
      <c r="TMR72" s="114"/>
      <c r="TMS72" s="114"/>
      <c r="TMT72" s="114"/>
      <c r="TMU72" s="114"/>
      <c r="TMV72" s="114"/>
      <c r="TMW72" s="114"/>
      <c r="TMX72" s="114"/>
      <c r="TMY72" s="114"/>
      <c r="TMZ72" s="114"/>
      <c r="TNA72" s="114"/>
      <c r="TNB72" s="114"/>
      <c r="TNC72" s="114"/>
      <c r="TND72" s="114"/>
      <c r="TNE72" s="114"/>
      <c r="TNF72" s="114"/>
      <c r="TNG72" s="114"/>
      <c r="TNH72" s="114"/>
      <c r="TNI72" s="114"/>
      <c r="TNJ72" s="114"/>
      <c r="TNK72" s="114"/>
      <c r="TNL72" s="114"/>
      <c r="TNM72" s="114"/>
      <c r="TNN72" s="114"/>
      <c r="TNO72" s="114"/>
      <c r="TNP72" s="114"/>
      <c r="TNQ72" s="114"/>
      <c r="TNR72" s="114"/>
      <c r="TNS72" s="114"/>
      <c r="TNT72" s="114"/>
      <c r="TNU72" s="114"/>
      <c r="TNV72" s="114"/>
      <c r="TNW72" s="114"/>
      <c r="TNX72" s="114"/>
      <c r="TNY72" s="114"/>
      <c r="TNZ72" s="114"/>
      <c r="TOA72" s="114"/>
      <c r="TOB72" s="114"/>
      <c r="TOC72" s="114"/>
      <c r="TOD72" s="114"/>
      <c r="TOE72" s="114"/>
      <c r="TOF72" s="114"/>
      <c r="TOG72" s="114"/>
      <c r="TOH72" s="114"/>
      <c r="TOI72" s="114"/>
      <c r="TOJ72" s="114"/>
      <c r="TOK72" s="114"/>
      <c r="TOL72" s="114"/>
      <c r="TOM72" s="114"/>
      <c r="TON72" s="114"/>
      <c r="TOO72" s="114"/>
      <c r="TOP72" s="114"/>
      <c r="TOQ72" s="114"/>
      <c r="TOR72" s="114"/>
      <c r="TOS72" s="114"/>
      <c r="TOT72" s="114"/>
      <c r="TOU72" s="114"/>
      <c r="TOV72" s="114"/>
      <c r="TOW72" s="114"/>
      <c r="TOX72" s="114"/>
      <c r="TOY72" s="114"/>
      <c r="TOZ72" s="114"/>
      <c r="TPA72" s="114"/>
      <c r="TPB72" s="114"/>
      <c r="TPC72" s="114"/>
      <c r="TPD72" s="114"/>
      <c r="TPE72" s="114"/>
      <c r="TPF72" s="114"/>
      <c r="TPG72" s="114"/>
      <c r="TPH72" s="114"/>
      <c r="TPI72" s="114"/>
      <c r="TPJ72" s="114"/>
      <c r="TPK72" s="114"/>
      <c r="TPL72" s="114"/>
      <c r="TPM72" s="114"/>
      <c r="TPN72" s="114"/>
      <c r="TPO72" s="114"/>
      <c r="TPP72" s="114"/>
      <c r="TPQ72" s="114"/>
      <c r="TPR72" s="114"/>
      <c r="TPS72" s="114"/>
      <c r="TPT72" s="114"/>
      <c r="TPU72" s="114"/>
      <c r="TPV72" s="114"/>
      <c r="TPW72" s="114"/>
      <c r="TPX72" s="114"/>
      <c r="TPY72" s="114"/>
      <c r="TPZ72" s="114"/>
      <c r="TQA72" s="114"/>
      <c r="TQB72" s="114"/>
      <c r="TQC72" s="114"/>
      <c r="TQD72" s="114"/>
      <c r="TQE72" s="114"/>
      <c r="TQF72" s="114"/>
      <c r="TQG72" s="114"/>
      <c r="TQH72" s="114"/>
      <c r="TQI72" s="114"/>
      <c r="TQJ72" s="114"/>
      <c r="TQK72" s="114"/>
      <c r="TQL72" s="114"/>
      <c r="TQM72" s="114"/>
      <c r="TQN72" s="114"/>
      <c r="TQO72" s="114"/>
      <c r="TQP72" s="114"/>
      <c r="TQQ72" s="114"/>
      <c r="TQR72" s="114"/>
      <c r="TQS72" s="114"/>
      <c r="TQT72" s="114"/>
      <c r="TQU72" s="114"/>
      <c r="TQV72" s="114"/>
      <c r="TQW72" s="114"/>
      <c r="TQX72" s="114"/>
      <c r="TQY72" s="114"/>
      <c r="TQZ72" s="114"/>
      <c r="TRA72" s="114"/>
      <c r="TRB72" s="114"/>
      <c r="TRC72" s="114"/>
      <c r="TRD72" s="114"/>
      <c r="TRE72" s="114"/>
      <c r="TRF72" s="114"/>
      <c r="TRG72" s="114"/>
      <c r="TRH72" s="114"/>
      <c r="TRI72" s="114"/>
      <c r="TRJ72" s="114"/>
      <c r="TRK72" s="114"/>
      <c r="TRL72" s="114"/>
      <c r="TRM72" s="114"/>
      <c r="TRN72" s="114"/>
      <c r="TRO72" s="114"/>
      <c r="TRP72" s="114"/>
      <c r="TRQ72" s="114"/>
      <c r="TRR72" s="114"/>
      <c r="TRS72" s="114"/>
      <c r="TRT72" s="114"/>
      <c r="TRU72" s="114"/>
      <c r="TRV72" s="114"/>
      <c r="TRW72" s="114"/>
      <c r="TRX72" s="114"/>
      <c r="TRY72" s="114"/>
      <c r="TRZ72" s="114"/>
      <c r="TSA72" s="114"/>
      <c r="TSB72" s="114"/>
      <c r="TSC72" s="114"/>
      <c r="TSD72" s="114"/>
      <c r="TSE72" s="114"/>
      <c r="TSF72" s="114"/>
      <c r="TSG72" s="114"/>
      <c r="TSH72" s="114"/>
      <c r="TSI72" s="114"/>
      <c r="TSJ72" s="114"/>
      <c r="TSK72" s="114"/>
      <c r="TSL72" s="114"/>
      <c r="TSM72" s="114"/>
      <c r="TSN72" s="114"/>
      <c r="TSO72" s="114"/>
      <c r="TSP72" s="114"/>
      <c r="TSQ72" s="114"/>
      <c r="TSR72" s="114"/>
      <c r="TSS72" s="114"/>
      <c r="TST72" s="114"/>
      <c r="TSU72" s="114"/>
      <c r="TSV72" s="114"/>
      <c r="TSW72" s="114"/>
      <c r="TSX72" s="114"/>
      <c r="TSY72" s="114"/>
      <c r="TSZ72" s="114"/>
      <c r="TTA72" s="114"/>
      <c r="TTB72" s="114"/>
      <c r="TTC72" s="114"/>
      <c r="TTD72" s="114"/>
      <c r="TTE72" s="114"/>
      <c r="TTF72" s="114"/>
      <c r="TTG72" s="114"/>
      <c r="TTH72" s="114"/>
      <c r="TTI72" s="114"/>
      <c r="TTJ72" s="114"/>
      <c r="TTK72" s="114"/>
      <c r="TTL72" s="114"/>
      <c r="TTM72" s="114"/>
      <c r="TTN72" s="114"/>
      <c r="TTO72" s="114"/>
      <c r="TTP72" s="114"/>
      <c r="TTQ72" s="114"/>
      <c r="TTR72" s="114"/>
      <c r="TTS72" s="114"/>
      <c r="TTT72" s="114"/>
      <c r="TTU72" s="114"/>
      <c r="TTV72" s="114"/>
      <c r="TTW72" s="114"/>
      <c r="TTX72" s="114"/>
      <c r="TTY72" s="114"/>
      <c r="TTZ72" s="114"/>
      <c r="TUA72" s="114"/>
      <c r="TUB72" s="114"/>
      <c r="TUC72" s="114"/>
      <c r="TUD72" s="114"/>
      <c r="TUE72" s="114"/>
      <c r="TUF72" s="114"/>
      <c r="TUG72" s="114"/>
      <c r="TUH72" s="114"/>
      <c r="TUI72" s="114"/>
      <c r="TUJ72" s="114"/>
      <c r="TUK72" s="114"/>
      <c r="TUL72" s="114"/>
      <c r="TUM72" s="114"/>
      <c r="TUN72" s="114"/>
      <c r="TUO72" s="114"/>
      <c r="TUP72" s="114"/>
      <c r="TUQ72" s="114"/>
      <c r="TUR72" s="114"/>
      <c r="TUS72" s="114"/>
      <c r="TUT72" s="114"/>
      <c r="TUU72" s="114"/>
      <c r="TUV72" s="114"/>
      <c r="TUW72" s="114"/>
      <c r="TUX72" s="114"/>
      <c r="TUY72" s="114"/>
      <c r="TUZ72" s="114"/>
      <c r="TVA72" s="114"/>
      <c r="TVB72" s="114"/>
      <c r="TVC72" s="114"/>
      <c r="TVD72" s="114"/>
      <c r="TVE72" s="114"/>
      <c r="TVF72" s="114"/>
      <c r="TVG72" s="114"/>
      <c r="TVH72" s="114"/>
      <c r="TVI72" s="114"/>
      <c r="TVJ72" s="114"/>
      <c r="TVK72" s="114"/>
      <c r="TVL72" s="114"/>
      <c r="TVM72" s="114"/>
      <c r="TVN72" s="114"/>
      <c r="TVO72" s="114"/>
      <c r="TVP72" s="114"/>
      <c r="TVQ72" s="114"/>
      <c r="TVR72" s="114"/>
      <c r="TVS72" s="114"/>
      <c r="TVT72" s="114"/>
      <c r="TVU72" s="114"/>
      <c r="TVV72" s="114"/>
      <c r="TVW72" s="114"/>
      <c r="TVX72" s="114"/>
      <c r="TVY72" s="114"/>
      <c r="TVZ72" s="114"/>
      <c r="TWA72" s="114"/>
      <c r="TWB72" s="114"/>
      <c r="TWC72" s="114"/>
      <c r="TWD72" s="114"/>
      <c r="TWE72" s="114"/>
      <c r="TWF72" s="114"/>
      <c r="TWG72" s="114"/>
      <c r="TWH72" s="114"/>
      <c r="TWI72" s="114"/>
      <c r="TWJ72" s="114"/>
      <c r="TWK72" s="114"/>
      <c r="TWL72" s="114"/>
      <c r="TWM72" s="114"/>
      <c r="TWN72" s="114"/>
      <c r="TWO72" s="114"/>
      <c r="TWP72" s="114"/>
      <c r="TWQ72" s="114"/>
      <c r="TWR72" s="114"/>
      <c r="TWS72" s="114"/>
      <c r="TWT72" s="114"/>
      <c r="TWU72" s="114"/>
      <c r="TWV72" s="114"/>
      <c r="TWW72" s="114"/>
      <c r="TWX72" s="114"/>
      <c r="TWY72" s="114"/>
      <c r="TWZ72" s="114"/>
      <c r="TXA72" s="114"/>
      <c r="TXB72" s="114"/>
      <c r="TXC72" s="114"/>
      <c r="TXD72" s="114"/>
      <c r="TXE72" s="114"/>
      <c r="TXF72" s="114"/>
      <c r="TXG72" s="114"/>
      <c r="TXH72" s="114"/>
      <c r="TXI72" s="114"/>
      <c r="TXJ72" s="114"/>
      <c r="TXK72" s="114"/>
      <c r="TXL72" s="114"/>
      <c r="TXM72" s="114"/>
      <c r="TXN72" s="114"/>
      <c r="TXO72" s="114"/>
      <c r="TXP72" s="114"/>
      <c r="TXQ72" s="114"/>
      <c r="TXR72" s="114"/>
      <c r="TXS72" s="114"/>
      <c r="TXT72" s="114"/>
      <c r="TXU72" s="114"/>
      <c r="TXV72" s="114"/>
      <c r="TXW72" s="114"/>
      <c r="TXX72" s="114"/>
      <c r="TXY72" s="114"/>
      <c r="TXZ72" s="114"/>
      <c r="TYA72" s="114"/>
      <c r="TYB72" s="114"/>
      <c r="TYC72" s="114"/>
      <c r="TYD72" s="114"/>
      <c r="TYE72" s="114"/>
      <c r="TYF72" s="114"/>
      <c r="TYG72" s="114"/>
      <c r="TYH72" s="114"/>
      <c r="TYI72" s="114"/>
      <c r="TYJ72" s="114"/>
      <c r="TYK72" s="114"/>
      <c r="TYL72" s="114"/>
      <c r="TYM72" s="114"/>
      <c r="TYN72" s="114"/>
      <c r="TYO72" s="114"/>
      <c r="TYP72" s="114"/>
      <c r="TYQ72" s="114"/>
      <c r="TYR72" s="114"/>
      <c r="TYS72" s="114"/>
      <c r="TYT72" s="114"/>
      <c r="TYU72" s="114"/>
      <c r="TYV72" s="114"/>
      <c r="TYW72" s="114"/>
      <c r="TYX72" s="114"/>
      <c r="TYY72" s="114"/>
      <c r="TYZ72" s="114"/>
      <c r="TZA72" s="114"/>
      <c r="TZB72" s="114"/>
      <c r="TZC72" s="114"/>
      <c r="TZD72" s="114"/>
      <c r="TZE72" s="114"/>
      <c r="TZF72" s="114"/>
      <c r="TZG72" s="114"/>
      <c r="TZH72" s="114"/>
      <c r="TZI72" s="114"/>
      <c r="TZJ72" s="114"/>
      <c r="TZK72" s="114"/>
      <c r="TZL72" s="114"/>
      <c r="TZM72" s="114"/>
      <c r="TZN72" s="114"/>
      <c r="TZO72" s="114"/>
      <c r="TZP72" s="114"/>
      <c r="TZQ72" s="114"/>
      <c r="TZR72" s="114"/>
      <c r="TZS72" s="114"/>
      <c r="TZT72" s="114"/>
      <c r="TZU72" s="114"/>
      <c r="TZV72" s="114"/>
      <c r="TZW72" s="114"/>
      <c r="TZX72" s="114"/>
      <c r="TZY72" s="114"/>
      <c r="TZZ72" s="114"/>
      <c r="UAA72" s="114"/>
      <c r="UAB72" s="114"/>
      <c r="UAC72" s="114"/>
      <c r="UAD72" s="114"/>
      <c r="UAE72" s="114"/>
      <c r="UAF72" s="114"/>
      <c r="UAG72" s="114"/>
      <c r="UAH72" s="114"/>
      <c r="UAI72" s="114"/>
      <c r="UAJ72" s="114"/>
      <c r="UAK72" s="114"/>
      <c r="UAL72" s="114"/>
      <c r="UAM72" s="114"/>
      <c r="UAN72" s="114"/>
      <c r="UAO72" s="114"/>
      <c r="UAP72" s="114"/>
      <c r="UAQ72" s="114"/>
      <c r="UAR72" s="114"/>
      <c r="UAS72" s="114"/>
      <c r="UAT72" s="114"/>
      <c r="UAU72" s="114"/>
      <c r="UAV72" s="114"/>
      <c r="UAW72" s="114"/>
      <c r="UAX72" s="114"/>
      <c r="UAY72" s="114"/>
      <c r="UAZ72" s="114"/>
      <c r="UBA72" s="114"/>
      <c r="UBB72" s="114"/>
      <c r="UBC72" s="114"/>
      <c r="UBD72" s="114"/>
      <c r="UBE72" s="114"/>
      <c r="UBF72" s="114"/>
      <c r="UBG72" s="114"/>
      <c r="UBH72" s="114"/>
      <c r="UBI72" s="114"/>
      <c r="UBJ72" s="114"/>
      <c r="UBK72" s="114"/>
      <c r="UBL72" s="114"/>
      <c r="UBM72" s="114"/>
      <c r="UBN72" s="114"/>
      <c r="UBO72" s="114"/>
      <c r="UBP72" s="114"/>
      <c r="UBQ72" s="114"/>
      <c r="UBR72" s="114"/>
      <c r="UBS72" s="114"/>
      <c r="UBT72" s="114"/>
      <c r="UBU72" s="114"/>
      <c r="UBV72" s="114"/>
      <c r="UBW72" s="114"/>
      <c r="UBX72" s="114"/>
      <c r="UBY72" s="114"/>
      <c r="UBZ72" s="114"/>
      <c r="UCA72" s="114"/>
      <c r="UCB72" s="114"/>
      <c r="UCC72" s="114"/>
      <c r="UCD72" s="114"/>
      <c r="UCE72" s="114"/>
      <c r="UCF72" s="114"/>
      <c r="UCG72" s="114"/>
      <c r="UCH72" s="114"/>
      <c r="UCI72" s="114"/>
      <c r="UCJ72" s="114"/>
      <c r="UCK72" s="114"/>
      <c r="UCL72" s="114"/>
      <c r="UCM72" s="114"/>
      <c r="UCN72" s="114"/>
      <c r="UCO72" s="114"/>
      <c r="UCP72" s="114"/>
      <c r="UCQ72" s="114"/>
      <c r="UCR72" s="114"/>
      <c r="UCS72" s="114"/>
      <c r="UCT72" s="114"/>
      <c r="UCU72" s="114"/>
      <c r="UCV72" s="114"/>
      <c r="UCW72" s="114"/>
      <c r="UCX72" s="114"/>
      <c r="UCY72" s="114"/>
      <c r="UCZ72" s="114"/>
      <c r="UDA72" s="114"/>
      <c r="UDB72" s="114"/>
      <c r="UDC72" s="114"/>
      <c r="UDD72" s="114"/>
      <c r="UDE72" s="114"/>
      <c r="UDF72" s="114"/>
      <c r="UDG72" s="114"/>
      <c r="UDH72" s="114"/>
      <c r="UDI72" s="114"/>
      <c r="UDJ72" s="114"/>
      <c r="UDK72" s="114"/>
      <c r="UDL72" s="114"/>
      <c r="UDM72" s="114"/>
      <c r="UDN72" s="114"/>
      <c r="UDO72" s="114"/>
      <c r="UDP72" s="114"/>
      <c r="UDQ72" s="114"/>
      <c r="UDR72" s="114"/>
      <c r="UDS72" s="114"/>
      <c r="UDT72" s="114"/>
      <c r="UDU72" s="114"/>
      <c r="UDV72" s="114"/>
      <c r="UDW72" s="114"/>
      <c r="UDX72" s="114"/>
      <c r="UDY72" s="114"/>
      <c r="UDZ72" s="114"/>
      <c r="UEA72" s="114"/>
      <c r="UEB72" s="114"/>
      <c r="UEC72" s="114"/>
      <c r="UED72" s="114"/>
      <c r="UEE72" s="114"/>
      <c r="UEF72" s="114"/>
      <c r="UEG72" s="114"/>
      <c r="UEH72" s="114"/>
      <c r="UEI72" s="114"/>
      <c r="UEJ72" s="114"/>
      <c r="UEK72" s="114"/>
      <c r="UEL72" s="114"/>
      <c r="UEM72" s="114"/>
      <c r="UEN72" s="114"/>
      <c r="UEO72" s="114"/>
      <c r="UEP72" s="114"/>
      <c r="UEQ72" s="114"/>
      <c r="UER72" s="114"/>
      <c r="UES72" s="114"/>
      <c r="UET72" s="114"/>
      <c r="UEU72" s="114"/>
      <c r="UEV72" s="114"/>
      <c r="UEW72" s="114"/>
      <c r="UEX72" s="114"/>
      <c r="UEY72" s="114"/>
      <c r="UEZ72" s="114"/>
      <c r="UFA72" s="114"/>
      <c r="UFB72" s="114"/>
      <c r="UFC72" s="114"/>
      <c r="UFD72" s="114"/>
      <c r="UFE72" s="114"/>
      <c r="UFF72" s="114"/>
      <c r="UFG72" s="114"/>
      <c r="UFH72" s="114"/>
      <c r="UFI72" s="114"/>
      <c r="UFJ72" s="114"/>
      <c r="UFK72" s="114"/>
      <c r="UFL72" s="114"/>
      <c r="UFM72" s="114"/>
      <c r="UFN72" s="114"/>
      <c r="UFO72" s="114"/>
      <c r="UFP72" s="114"/>
      <c r="UFQ72" s="114"/>
      <c r="UFR72" s="114"/>
      <c r="UFS72" s="114"/>
      <c r="UFT72" s="114"/>
      <c r="UFU72" s="114"/>
      <c r="UFV72" s="114"/>
      <c r="UFW72" s="114"/>
      <c r="UFX72" s="114"/>
      <c r="UFY72" s="114"/>
      <c r="UFZ72" s="114"/>
      <c r="UGA72" s="114"/>
      <c r="UGB72" s="114"/>
      <c r="UGC72" s="114"/>
      <c r="UGD72" s="114"/>
      <c r="UGE72" s="114"/>
      <c r="UGF72" s="114"/>
      <c r="UGG72" s="114"/>
      <c r="UGH72" s="114"/>
      <c r="UGI72" s="114"/>
      <c r="UGJ72" s="114"/>
      <c r="UGK72" s="114"/>
      <c r="UGL72" s="114"/>
      <c r="UGM72" s="114"/>
      <c r="UGN72" s="114"/>
      <c r="UGO72" s="114"/>
      <c r="UGP72" s="114"/>
      <c r="UGQ72" s="114"/>
      <c r="UGR72" s="114"/>
      <c r="UGS72" s="114"/>
      <c r="UGT72" s="114"/>
      <c r="UGU72" s="114"/>
      <c r="UGV72" s="114"/>
      <c r="UGW72" s="114"/>
      <c r="UGX72" s="114"/>
      <c r="UGY72" s="114"/>
      <c r="UGZ72" s="114"/>
      <c r="UHA72" s="114"/>
      <c r="UHB72" s="114"/>
      <c r="UHC72" s="114"/>
      <c r="UHD72" s="114"/>
      <c r="UHE72" s="114"/>
      <c r="UHF72" s="114"/>
      <c r="UHG72" s="114"/>
      <c r="UHH72" s="114"/>
      <c r="UHI72" s="114"/>
      <c r="UHJ72" s="114"/>
      <c r="UHK72" s="114"/>
      <c r="UHL72" s="114"/>
      <c r="UHM72" s="114"/>
      <c r="UHN72" s="114"/>
      <c r="UHO72" s="114"/>
      <c r="UHP72" s="114"/>
      <c r="UHQ72" s="114"/>
      <c r="UHR72" s="114"/>
      <c r="UHS72" s="114"/>
      <c r="UHT72" s="114"/>
      <c r="UHU72" s="114"/>
      <c r="UHV72" s="114"/>
      <c r="UHW72" s="114"/>
      <c r="UHX72" s="114"/>
      <c r="UHY72" s="114"/>
      <c r="UHZ72" s="114"/>
      <c r="UIA72" s="114"/>
      <c r="UIB72" s="114"/>
      <c r="UIC72" s="114"/>
      <c r="UID72" s="114"/>
      <c r="UIE72" s="114"/>
      <c r="UIF72" s="114"/>
      <c r="UIG72" s="114"/>
      <c r="UIH72" s="114"/>
      <c r="UII72" s="114"/>
      <c r="UIJ72" s="114"/>
      <c r="UIK72" s="114"/>
      <c r="UIL72" s="114"/>
      <c r="UIM72" s="114"/>
      <c r="UIN72" s="114"/>
      <c r="UIO72" s="114"/>
      <c r="UIP72" s="114"/>
      <c r="UIQ72" s="114"/>
      <c r="UIR72" s="114"/>
      <c r="UIS72" s="114"/>
      <c r="UIT72" s="114"/>
      <c r="UIU72" s="114"/>
      <c r="UIV72" s="114"/>
      <c r="UIW72" s="114"/>
      <c r="UIX72" s="114"/>
      <c r="UIY72" s="114"/>
      <c r="UIZ72" s="114"/>
      <c r="UJA72" s="114"/>
      <c r="UJB72" s="114"/>
      <c r="UJC72" s="114"/>
      <c r="UJD72" s="114"/>
      <c r="UJE72" s="114"/>
      <c r="UJF72" s="114"/>
      <c r="UJG72" s="114"/>
      <c r="UJH72" s="114"/>
      <c r="UJI72" s="114"/>
      <c r="UJJ72" s="114"/>
      <c r="UJK72" s="114"/>
      <c r="UJL72" s="114"/>
      <c r="UJM72" s="114"/>
      <c r="UJN72" s="114"/>
      <c r="UJO72" s="114"/>
      <c r="UJP72" s="114"/>
      <c r="UJQ72" s="114"/>
      <c r="UJR72" s="114"/>
      <c r="UJS72" s="114"/>
      <c r="UJT72" s="114"/>
      <c r="UJU72" s="114"/>
      <c r="UJV72" s="114"/>
      <c r="UJW72" s="114"/>
      <c r="UJX72" s="114"/>
      <c r="UJY72" s="114"/>
      <c r="UJZ72" s="114"/>
      <c r="UKA72" s="114"/>
      <c r="UKB72" s="114"/>
      <c r="UKC72" s="114"/>
      <c r="UKD72" s="114"/>
      <c r="UKE72" s="114"/>
      <c r="UKF72" s="114"/>
      <c r="UKG72" s="114"/>
      <c r="UKH72" s="114"/>
      <c r="UKI72" s="114"/>
      <c r="UKJ72" s="114"/>
      <c r="UKK72" s="114"/>
      <c r="UKL72" s="114"/>
      <c r="UKM72" s="114"/>
      <c r="UKN72" s="114"/>
      <c r="UKO72" s="114"/>
      <c r="UKP72" s="114"/>
      <c r="UKQ72" s="114"/>
      <c r="UKR72" s="114"/>
      <c r="UKS72" s="114"/>
      <c r="UKT72" s="114"/>
      <c r="UKU72" s="114"/>
      <c r="UKV72" s="114"/>
      <c r="UKW72" s="114"/>
      <c r="UKX72" s="114"/>
      <c r="UKY72" s="114"/>
      <c r="UKZ72" s="114"/>
      <c r="ULA72" s="114"/>
      <c r="ULB72" s="114"/>
      <c r="ULC72" s="114"/>
      <c r="ULD72" s="114"/>
      <c r="ULE72" s="114"/>
      <c r="ULF72" s="114"/>
      <c r="ULG72" s="114"/>
      <c r="ULH72" s="114"/>
      <c r="ULI72" s="114"/>
      <c r="ULJ72" s="114"/>
      <c r="ULK72" s="114"/>
      <c r="ULL72" s="114"/>
      <c r="ULM72" s="114"/>
      <c r="ULN72" s="114"/>
      <c r="ULO72" s="114"/>
      <c r="ULP72" s="114"/>
      <c r="ULQ72" s="114"/>
      <c r="ULR72" s="114"/>
      <c r="ULS72" s="114"/>
      <c r="ULT72" s="114"/>
      <c r="ULU72" s="114"/>
      <c r="ULV72" s="114"/>
      <c r="ULW72" s="114"/>
      <c r="ULX72" s="114"/>
      <c r="ULY72" s="114"/>
      <c r="ULZ72" s="114"/>
      <c r="UMA72" s="114"/>
      <c r="UMB72" s="114"/>
      <c r="UMC72" s="114"/>
      <c r="UMD72" s="114"/>
      <c r="UME72" s="114"/>
      <c r="UMF72" s="114"/>
      <c r="UMG72" s="114"/>
      <c r="UMH72" s="114"/>
      <c r="UMI72" s="114"/>
      <c r="UMJ72" s="114"/>
      <c r="UMK72" s="114"/>
      <c r="UML72" s="114"/>
      <c r="UMM72" s="114"/>
      <c r="UMN72" s="114"/>
      <c r="UMO72" s="114"/>
      <c r="UMP72" s="114"/>
      <c r="UMQ72" s="114"/>
      <c r="UMR72" s="114"/>
      <c r="UMS72" s="114"/>
      <c r="UMT72" s="114"/>
      <c r="UMU72" s="114"/>
      <c r="UMV72" s="114"/>
      <c r="UMW72" s="114"/>
      <c r="UMX72" s="114"/>
      <c r="UMY72" s="114"/>
      <c r="UMZ72" s="114"/>
      <c r="UNA72" s="114"/>
      <c r="UNB72" s="114"/>
      <c r="UNC72" s="114"/>
      <c r="UND72" s="114"/>
      <c r="UNE72" s="114"/>
      <c r="UNF72" s="114"/>
      <c r="UNG72" s="114"/>
      <c r="UNH72" s="114"/>
      <c r="UNI72" s="114"/>
      <c r="UNJ72" s="114"/>
      <c r="UNK72" s="114"/>
      <c r="UNL72" s="114"/>
      <c r="UNM72" s="114"/>
      <c r="UNN72" s="114"/>
      <c r="UNO72" s="114"/>
      <c r="UNP72" s="114"/>
      <c r="UNQ72" s="114"/>
      <c r="UNR72" s="114"/>
      <c r="UNS72" s="114"/>
      <c r="UNT72" s="114"/>
      <c r="UNU72" s="114"/>
      <c r="UNV72" s="114"/>
      <c r="UNW72" s="114"/>
      <c r="UNX72" s="114"/>
      <c r="UNY72" s="114"/>
      <c r="UNZ72" s="114"/>
      <c r="UOA72" s="114"/>
      <c r="UOB72" s="114"/>
      <c r="UOC72" s="114"/>
      <c r="UOD72" s="114"/>
      <c r="UOE72" s="114"/>
      <c r="UOF72" s="114"/>
      <c r="UOG72" s="114"/>
      <c r="UOH72" s="114"/>
      <c r="UOI72" s="114"/>
      <c r="UOJ72" s="114"/>
      <c r="UOK72" s="114"/>
      <c r="UOL72" s="114"/>
      <c r="UOM72" s="114"/>
      <c r="UON72" s="114"/>
      <c r="UOO72" s="114"/>
      <c r="UOP72" s="114"/>
      <c r="UOQ72" s="114"/>
      <c r="UOR72" s="114"/>
      <c r="UOS72" s="114"/>
      <c r="UOT72" s="114"/>
      <c r="UOU72" s="114"/>
      <c r="UOV72" s="114"/>
      <c r="UOW72" s="114"/>
      <c r="UOX72" s="114"/>
      <c r="UOY72" s="114"/>
      <c r="UOZ72" s="114"/>
      <c r="UPA72" s="114"/>
      <c r="UPB72" s="114"/>
      <c r="UPC72" s="114"/>
      <c r="UPD72" s="114"/>
      <c r="UPE72" s="114"/>
      <c r="UPF72" s="114"/>
      <c r="UPG72" s="114"/>
      <c r="UPH72" s="114"/>
      <c r="UPI72" s="114"/>
      <c r="UPJ72" s="114"/>
      <c r="UPK72" s="114"/>
      <c r="UPL72" s="114"/>
      <c r="UPM72" s="114"/>
      <c r="UPN72" s="114"/>
      <c r="UPO72" s="114"/>
      <c r="UPP72" s="114"/>
      <c r="UPQ72" s="114"/>
      <c r="UPR72" s="114"/>
      <c r="UPS72" s="114"/>
      <c r="UPT72" s="114"/>
      <c r="UPU72" s="114"/>
      <c r="UPV72" s="114"/>
      <c r="UPW72" s="114"/>
      <c r="UPX72" s="114"/>
      <c r="UPY72" s="114"/>
      <c r="UPZ72" s="114"/>
      <c r="UQA72" s="114"/>
      <c r="UQB72" s="114"/>
      <c r="UQC72" s="114"/>
      <c r="UQD72" s="114"/>
      <c r="UQE72" s="114"/>
      <c r="UQF72" s="114"/>
      <c r="UQG72" s="114"/>
      <c r="UQH72" s="114"/>
      <c r="UQI72" s="114"/>
      <c r="UQJ72" s="114"/>
      <c r="UQK72" s="114"/>
      <c r="UQL72" s="114"/>
      <c r="UQM72" s="114"/>
      <c r="UQN72" s="114"/>
      <c r="UQO72" s="114"/>
      <c r="UQP72" s="114"/>
      <c r="UQQ72" s="114"/>
      <c r="UQR72" s="114"/>
      <c r="UQS72" s="114"/>
      <c r="UQT72" s="114"/>
      <c r="UQU72" s="114"/>
      <c r="UQV72" s="114"/>
      <c r="UQW72" s="114"/>
      <c r="UQX72" s="114"/>
      <c r="UQY72" s="114"/>
      <c r="UQZ72" s="114"/>
      <c r="URA72" s="114"/>
      <c r="URB72" s="114"/>
      <c r="URC72" s="114"/>
      <c r="URD72" s="114"/>
      <c r="URE72" s="114"/>
      <c r="URF72" s="114"/>
      <c r="URG72" s="114"/>
      <c r="URH72" s="114"/>
      <c r="URI72" s="114"/>
      <c r="URJ72" s="114"/>
      <c r="URK72" s="114"/>
      <c r="URL72" s="114"/>
      <c r="URM72" s="114"/>
      <c r="URN72" s="114"/>
      <c r="URO72" s="114"/>
      <c r="URP72" s="114"/>
      <c r="URQ72" s="114"/>
      <c r="URR72" s="114"/>
      <c r="URS72" s="114"/>
      <c r="URT72" s="114"/>
      <c r="URU72" s="114"/>
      <c r="URV72" s="114"/>
      <c r="URW72" s="114"/>
      <c r="URX72" s="114"/>
      <c r="URY72" s="114"/>
      <c r="URZ72" s="114"/>
      <c r="USA72" s="114"/>
      <c r="USB72" s="114"/>
      <c r="USC72" s="114"/>
      <c r="USD72" s="114"/>
      <c r="USE72" s="114"/>
      <c r="USF72" s="114"/>
      <c r="USG72" s="114"/>
      <c r="USH72" s="114"/>
      <c r="USI72" s="114"/>
      <c r="USJ72" s="114"/>
      <c r="USK72" s="114"/>
      <c r="USL72" s="114"/>
      <c r="USM72" s="114"/>
      <c r="USN72" s="114"/>
      <c r="USO72" s="114"/>
      <c r="USP72" s="114"/>
      <c r="USQ72" s="114"/>
      <c r="USR72" s="114"/>
      <c r="USS72" s="114"/>
      <c r="UST72" s="114"/>
      <c r="USU72" s="114"/>
      <c r="USV72" s="114"/>
      <c r="USW72" s="114"/>
      <c r="USX72" s="114"/>
      <c r="USY72" s="114"/>
      <c r="USZ72" s="114"/>
      <c r="UTA72" s="114"/>
      <c r="UTB72" s="114"/>
      <c r="UTC72" s="114"/>
      <c r="UTD72" s="114"/>
      <c r="UTE72" s="114"/>
      <c r="UTF72" s="114"/>
      <c r="UTG72" s="114"/>
      <c r="UTH72" s="114"/>
      <c r="UTI72" s="114"/>
      <c r="UTJ72" s="114"/>
      <c r="UTK72" s="114"/>
      <c r="UTL72" s="114"/>
      <c r="UTM72" s="114"/>
      <c r="UTN72" s="114"/>
      <c r="UTO72" s="114"/>
      <c r="UTP72" s="114"/>
      <c r="UTQ72" s="114"/>
      <c r="UTR72" s="114"/>
      <c r="UTS72" s="114"/>
      <c r="UTT72" s="114"/>
      <c r="UTU72" s="114"/>
      <c r="UTV72" s="114"/>
      <c r="UTW72" s="114"/>
      <c r="UTX72" s="114"/>
      <c r="UTY72" s="114"/>
      <c r="UTZ72" s="114"/>
      <c r="UUA72" s="114"/>
      <c r="UUB72" s="114"/>
      <c r="UUC72" s="114"/>
      <c r="UUD72" s="114"/>
      <c r="UUE72" s="114"/>
      <c r="UUF72" s="114"/>
      <c r="UUG72" s="114"/>
      <c r="UUH72" s="114"/>
      <c r="UUI72" s="114"/>
      <c r="UUJ72" s="114"/>
      <c r="UUK72" s="114"/>
      <c r="UUL72" s="114"/>
      <c r="UUM72" s="114"/>
      <c r="UUN72" s="114"/>
      <c r="UUO72" s="114"/>
      <c r="UUP72" s="114"/>
      <c r="UUQ72" s="114"/>
      <c r="UUR72" s="114"/>
      <c r="UUS72" s="114"/>
      <c r="UUT72" s="114"/>
      <c r="UUU72" s="114"/>
      <c r="UUV72" s="114"/>
      <c r="UUW72" s="114"/>
      <c r="UUX72" s="114"/>
      <c r="UUY72" s="114"/>
      <c r="UUZ72" s="114"/>
      <c r="UVA72" s="114"/>
      <c r="UVB72" s="114"/>
      <c r="UVC72" s="114"/>
      <c r="UVD72" s="114"/>
      <c r="UVE72" s="114"/>
      <c r="UVF72" s="114"/>
      <c r="UVG72" s="114"/>
      <c r="UVH72" s="114"/>
      <c r="UVI72" s="114"/>
      <c r="UVJ72" s="114"/>
      <c r="UVK72" s="114"/>
      <c r="UVL72" s="114"/>
      <c r="UVM72" s="114"/>
      <c r="UVN72" s="114"/>
      <c r="UVO72" s="114"/>
      <c r="UVP72" s="114"/>
      <c r="UVQ72" s="114"/>
      <c r="UVR72" s="114"/>
      <c r="UVS72" s="114"/>
      <c r="UVT72" s="114"/>
      <c r="UVU72" s="114"/>
      <c r="UVV72" s="114"/>
      <c r="UVW72" s="114"/>
      <c r="UVX72" s="114"/>
      <c r="UVY72" s="114"/>
      <c r="UVZ72" s="114"/>
      <c r="UWA72" s="114"/>
      <c r="UWB72" s="114"/>
      <c r="UWC72" s="114"/>
      <c r="UWD72" s="114"/>
      <c r="UWE72" s="114"/>
      <c r="UWF72" s="114"/>
      <c r="UWG72" s="114"/>
      <c r="UWH72" s="114"/>
      <c r="UWI72" s="114"/>
      <c r="UWJ72" s="114"/>
      <c r="UWK72" s="114"/>
      <c r="UWL72" s="114"/>
      <c r="UWM72" s="114"/>
      <c r="UWN72" s="114"/>
      <c r="UWO72" s="114"/>
      <c r="UWP72" s="114"/>
      <c r="UWQ72" s="114"/>
      <c r="UWR72" s="114"/>
      <c r="UWS72" s="114"/>
      <c r="UWT72" s="114"/>
      <c r="UWU72" s="114"/>
      <c r="UWV72" s="114"/>
      <c r="UWW72" s="114"/>
      <c r="UWX72" s="114"/>
      <c r="UWY72" s="114"/>
      <c r="UWZ72" s="114"/>
      <c r="UXA72" s="114"/>
      <c r="UXB72" s="114"/>
      <c r="UXC72" s="114"/>
      <c r="UXD72" s="114"/>
      <c r="UXE72" s="114"/>
      <c r="UXF72" s="114"/>
      <c r="UXG72" s="114"/>
      <c r="UXH72" s="114"/>
      <c r="UXI72" s="114"/>
      <c r="UXJ72" s="114"/>
      <c r="UXK72" s="114"/>
      <c r="UXL72" s="114"/>
      <c r="UXM72" s="114"/>
      <c r="UXN72" s="114"/>
      <c r="UXO72" s="114"/>
      <c r="UXP72" s="114"/>
      <c r="UXQ72" s="114"/>
      <c r="UXR72" s="114"/>
      <c r="UXS72" s="114"/>
      <c r="UXT72" s="114"/>
      <c r="UXU72" s="114"/>
      <c r="UXV72" s="114"/>
      <c r="UXW72" s="114"/>
      <c r="UXX72" s="114"/>
      <c r="UXY72" s="114"/>
      <c r="UXZ72" s="114"/>
      <c r="UYA72" s="114"/>
      <c r="UYB72" s="114"/>
      <c r="UYC72" s="114"/>
      <c r="UYD72" s="114"/>
      <c r="UYE72" s="114"/>
      <c r="UYF72" s="114"/>
      <c r="UYG72" s="114"/>
      <c r="UYH72" s="114"/>
      <c r="UYI72" s="114"/>
      <c r="UYJ72" s="114"/>
      <c r="UYK72" s="114"/>
      <c r="UYL72" s="114"/>
      <c r="UYM72" s="114"/>
      <c r="UYN72" s="114"/>
      <c r="UYO72" s="114"/>
      <c r="UYP72" s="114"/>
      <c r="UYQ72" s="114"/>
      <c r="UYR72" s="114"/>
      <c r="UYS72" s="114"/>
      <c r="UYT72" s="114"/>
      <c r="UYU72" s="114"/>
      <c r="UYV72" s="114"/>
      <c r="UYW72" s="114"/>
      <c r="UYX72" s="114"/>
      <c r="UYY72" s="114"/>
      <c r="UYZ72" s="114"/>
      <c r="UZA72" s="114"/>
      <c r="UZB72" s="114"/>
      <c r="UZC72" s="114"/>
      <c r="UZD72" s="114"/>
      <c r="UZE72" s="114"/>
      <c r="UZF72" s="114"/>
      <c r="UZG72" s="114"/>
      <c r="UZH72" s="114"/>
      <c r="UZI72" s="114"/>
      <c r="UZJ72" s="114"/>
      <c r="UZK72" s="114"/>
      <c r="UZL72" s="114"/>
      <c r="UZM72" s="114"/>
      <c r="UZN72" s="114"/>
      <c r="UZO72" s="114"/>
      <c r="UZP72" s="114"/>
      <c r="UZQ72" s="114"/>
      <c r="UZR72" s="114"/>
      <c r="UZS72" s="114"/>
      <c r="UZT72" s="114"/>
      <c r="UZU72" s="114"/>
      <c r="UZV72" s="114"/>
      <c r="UZW72" s="114"/>
      <c r="UZX72" s="114"/>
      <c r="UZY72" s="114"/>
      <c r="UZZ72" s="114"/>
      <c r="VAA72" s="114"/>
      <c r="VAB72" s="114"/>
      <c r="VAC72" s="114"/>
      <c r="VAD72" s="114"/>
      <c r="VAE72" s="114"/>
      <c r="VAF72" s="114"/>
      <c r="VAG72" s="114"/>
      <c r="VAH72" s="114"/>
      <c r="VAI72" s="114"/>
      <c r="VAJ72" s="114"/>
      <c r="VAK72" s="114"/>
      <c r="VAL72" s="114"/>
      <c r="VAM72" s="114"/>
      <c r="VAN72" s="114"/>
      <c r="VAO72" s="114"/>
      <c r="VAP72" s="114"/>
      <c r="VAQ72" s="114"/>
      <c r="VAR72" s="114"/>
      <c r="VAS72" s="114"/>
      <c r="VAT72" s="114"/>
      <c r="VAU72" s="114"/>
      <c r="VAV72" s="114"/>
      <c r="VAW72" s="114"/>
      <c r="VAX72" s="114"/>
      <c r="VAY72" s="114"/>
      <c r="VAZ72" s="114"/>
      <c r="VBA72" s="114"/>
      <c r="VBB72" s="114"/>
      <c r="VBC72" s="114"/>
      <c r="VBD72" s="114"/>
      <c r="VBE72" s="114"/>
      <c r="VBF72" s="114"/>
      <c r="VBG72" s="114"/>
      <c r="VBH72" s="114"/>
      <c r="VBI72" s="114"/>
      <c r="VBJ72" s="114"/>
      <c r="VBK72" s="114"/>
      <c r="VBL72" s="114"/>
      <c r="VBM72" s="114"/>
      <c r="VBN72" s="114"/>
      <c r="VBO72" s="114"/>
      <c r="VBP72" s="114"/>
      <c r="VBQ72" s="114"/>
      <c r="VBR72" s="114"/>
      <c r="VBS72" s="114"/>
      <c r="VBT72" s="114"/>
      <c r="VBU72" s="114"/>
      <c r="VBV72" s="114"/>
      <c r="VBW72" s="114"/>
      <c r="VBX72" s="114"/>
      <c r="VBY72" s="114"/>
      <c r="VBZ72" s="114"/>
      <c r="VCA72" s="114"/>
      <c r="VCB72" s="114"/>
      <c r="VCC72" s="114"/>
      <c r="VCD72" s="114"/>
      <c r="VCE72" s="114"/>
      <c r="VCF72" s="114"/>
      <c r="VCG72" s="114"/>
      <c r="VCH72" s="114"/>
      <c r="VCI72" s="114"/>
      <c r="VCJ72" s="114"/>
      <c r="VCK72" s="114"/>
      <c r="VCL72" s="114"/>
      <c r="VCM72" s="114"/>
      <c r="VCN72" s="114"/>
      <c r="VCO72" s="114"/>
      <c r="VCP72" s="114"/>
      <c r="VCQ72" s="114"/>
      <c r="VCR72" s="114"/>
      <c r="VCS72" s="114"/>
      <c r="VCT72" s="114"/>
      <c r="VCU72" s="114"/>
      <c r="VCV72" s="114"/>
      <c r="VCW72" s="114"/>
      <c r="VCX72" s="114"/>
      <c r="VCY72" s="114"/>
      <c r="VCZ72" s="114"/>
      <c r="VDA72" s="114"/>
      <c r="VDB72" s="114"/>
      <c r="VDC72" s="114"/>
      <c r="VDD72" s="114"/>
      <c r="VDE72" s="114"/>
      <c r="VDF72" s="114"/>
      <c r="VDG72" s="114"/>
      <c r="VDH72" s="114"/>
      <c r="VDI72" s="114"/>
      <c r="VDJ72" s="114"/>
      <c r="VDK72" s="114"/>
      <c r="VDL72" s="114"/>
      <c r="VDM72" s="114"/>
      <c r="VDN72" s="114"/>
      <c r="VDO72" s="114"/>
      <c r="VDP72" s="114"/>
      <c r="VDQ72" s="114"/>
      <c r="VDR72" s="114"/>
      <c r="VDS72" s="114"/>
      <c r="VDT72" s="114"/>
      <c r="VDU72" s="114"/>
      <c r="VDV72" s="114"/>
      <c r="VDW72" s="114"/>
      <c r="VDX72" s="114"/>
      <c r="VDY72" s="114"/>
      <c r="VDZ72" s="114"/>
      <c r="VEA72" s="114"/>
      <c r="VEB72" s="114"/>
      <c r="VEC72" s="114"/>
      <c r="VED72" s="114"/>
      <c r="VEE72" s="114"/>
      <c r="VEF72" s="114"/>
      <c r="VEG72" s="114"/>
      <c r="VEH72" s="114"/>
      <c r="VEI72" s="114"/>
      <c r="VEJ72" s="114"/>
      <c r="VEK72" s="114"/>
      <c r="VEL72" s="114"/>
      <c r="VEM72" s="114"/>
      <c r="VEN72" s="114"/>
      <c r="VEO72" s="114"/>
      <c r="VEP72" s="114"/>
      <c r="VEQ72" s="114"/>
      <c r="VER72" s="114"/>
      <c r="VES72" s="114"/>
      <c r="VET72" s="114"/>
      <c r="VEU72" s="114"/>
      <c r="VEV72" s="114"/>
      <c r="VEW72" s="114"/>
      <c r="VEX72" s="114"/>
      <c r="VEY72" s="114"/>
      <c r="VEZ72" s="114"/>
      <c r="VFA72" s="114"/>
      <c r="VFB72" s="114"/>
      <c r="VFC72" s="114"/>
      <c r="VFD72" s="114"/>
      <c r="VFE72" s="114"/>
      <c r="VFF72" s="114"/>
      <c r="VFG72" s="114"/>
      <c r="VFH72" s="114"/>
      <c r="VFI72" s="114"/>
      <c r="VFJ72" s="114"/>
      <c r="VFK72" s="114"/>
      <c r="VFL72" s="114"/>
      <c r="VFM72" s="114"/>
      <c r="VFN72" s="114"/>
      <c r="VFO72" s="114"/>
      <c r="VFP72" s="114"/>
      <c r="VFQ72" s="114"/>
      <c r="VFR72" s="114"/>
      <c r="VFS72" s="114"/>
      <c r="VFT72" s="114"/>
      <c r="VFU72" s="114"/>
      <c r="VFV72" s="114"/>
      <c r="VFW72" s="114"/>
      <c r="VFX72" s="114"/>
      <c r="VFY72" s="114"/>
      <c r="VFZ72" s="114"/>
      <c r="VGA72" s="114"/>
      <c r="VGB72" s="114"/>
      <c r="VGC72" s="114"/>
      <c r="VGD72" s="114"/>
      <c r="VGE72" s="114"/>
      <c r="VGF72" s="114"/>
      <c r="VGG72" s="114"/>
      <c r="VGH72" s="114"/>
      <c r="VGI72" s="114"/>
      <c r="VGJ72" s="114"/>
      <c r="VGK72" s="114"/>
      <c r="VGL72" s="114"/>
      <c r="VGM72" s="114"/>
      <c r="VGN72" s="114"/>
      <c r="VGO72" s="114"/>
      <c r="VGP72" s="114"/>
      <c r="VGQ72" s="114"/>
      <c r="VGR72" s="114"/>
      <c r="VGS72" s="114"/>
      <c r="VGT72" s="114"/>
      <c r="VGU72" s="114"/>
      <c r="VGV72" s="114"/>
      <c r="VGW72" s="114"/>
      <c r="VGX72" s="114"/>
      <c r="VGY72" s="114"/>
      <c r="VGZ72" s="114"/>
      <c r="VHA72" s="114"/>
      <c r="VHB72" s="114"/>
      <c r="VHC72" s="114"/>
      <c r="VHD72" s="114"/>
      <c r="VHE72" s="114"/>
      <c r="VHF72" s="114"/>
      <c r="VHG72" s="114"/>
      <c r="VHH72" s="114"/>
      <c r="VHI72" s="114"/>
      <c r="VHJ72" s="114"/>
      <c r="VHK72" s="114"/>
      <c r="VHL72" s="114"/>
      <c r="VHM72" s="114"/>
      <c r="VHN72" s="114"/>
      <c r="VHO72" s="114"/>
      <c r="VHP72" s="114"/>
      <c r="VHQ72" s="114"/>
      <c r="VHR72" s="114"/>
      <c r="VHS72" s="114"/>
      <c r="VHT72" s="114"/>
      <c r="VHU72" s="114"/>
      <c r="VHV72" s="114"/>
      <c r="VHW72" s="114"/>
      <c r="VHX72" s="114"/>
      <c r="VHY72" s="114"/>
      <c r="VHZ72" s="114"/>
      <c r="VIA72" s="114"/>
      <c r="VIB72" s="114"/>
      <c r="VIC72" s="114"/>
      <c r="VID72" s="114"/>
      <c r="VIE72" s="114"/>
      <c r="VIF72" s="114"/>
      <c r="VIG72" s="114"/>
      <c r="VIH72" s="114"/>
      <c r="VII72" s="114"/>
      <c r="VIJ72" s="114"/>
      <c r="VIK72" s="114"/>
      <c r="VIL72" s="114"/>
      <c r="VIM72" s="114"/>
      <c r="VIN72" s="114"/>
      <c r="VIO72" s="114"/>
      <c r="VIP72" s="114"/>
      <c r="VIQ72" s="114"/>
      <c r="VIR72" s="114"/>
      <c r="VIS72" s="114"/>
      <c r="VIT72" s="114"/>
      <c r="VIU72" s="114"/>
      <c r="VIV72" s="114"/>
      <c r="VIW72" s="114"/>
      <c r="VIX72" s="114"/>
      <c r="VIY72" s="114"/>
      <c r="VIZ72" s="114"/>
      <c r="VJA72" s="114"/>
      <c r="VJB72" s="114"/>
      <c r="VJC72" s="114"/>
      <c r="VJD72" s="114"/>
      <c r="VJE72" s="114"/>
      <c r="VJF72" s="114"/>
      <c r="VJG72" s="114"/>
      <c r="VJH72" s="114"/>
      <c r="VJI72" s="114"/>
      <c r="VJJ72" s="114"/>
      <c r="VJK72" s="114"/>
      <c r="VJL72" s="114"/>
      <c r="VJM72" s="114"/>
      <c r="VJN72" s="114"/>
      <c r="VJO72" s="114"/>
      <c r="VJP72" s="114"/>
      <c r="VJQ72" s="114"/>
      <c r="VJR72" s="114"/>
      <c r="VJS72" s="114"/>
      <c r="VJT72" s="114"/>
      <c r="VJU72" s="114"/>
      <c r="VJV72" s="114"/>
      <c r="VJW72" s="114"/>
      <c r="VJX72" s="114"/>
      <c r="VJY72" s="114"/>
      <c r="VJZ72" s="114"/>
      <c r="VKA72" s="114"/>
      <c r="VKB72" s="114"/>
      <c r="VKC72" s="114"/>
      <c r="VKD72" s="114"/>
      <c r="VKE72" s="114"/>
      <c r="VKF72" s="114"/>
      <c r="VKG72" s="114"/>
      <c r="VKH72" s="114"/>
      <c r="VKI72" s="114"/>
      <c r="VKJ72" s="114"/>
      <c r="VKK72" s="114"/>
      <c r="VKL72" s="114"/>
      <c r="VKM72" s="114"/>
      <c r="VKN72" s="114"/>
      <c r="VKO72" s="114"/>
      <c r="VKP72" s="114"/>
      <c r="VKQ72" s="114"/>
      <c r="VKR72" s="114"/>
      <c r="VKS72" s="114"/>
      <c r="VKT72" s="114"/>
      <c r="VKU72" s="114"/>
      <c r="VKV72" s="114"/>
      <c r="VKW72" s="114"/>
      <c r="VKX72" s="114"/>
      <c r="VKY72" s="114"/>
      <c r="VKZ72" s="114"/>
      <c r="VLA72" s="114"/>
      <c r="VLB72" s="114"/>
      <c r="VLC72" s="114"/>
      <c r="VLD72" s="114"/>
      <c r="VLE72" s="114"/>
      <c r="VLF72" s="114"/>
      <c r="VLG72" s="114"/>
      <c r="VLH72" s="114"/>
      <c r="VLI72" s="114"/>
      <c r="VLJ72" s="114"/>
      <c r="VLK72" s="114"/>
      <c r="VLL72" s="114"/>
      <c r="VLM72" s="114"/>
      <c r="VLN72" s="114"/>
      <c r="VLO72" s="114"/>
      <c r="VLP72" s="114"/>
      <c r="VLQ72" s="114"/>
      <c r="VLR72" s="114"/>
      <c r="VLS72" s="114"/>
      <c r="VLT72" s="114"/>
      <c r="VLU72" s="114"/>
      <c r="VLV72" s="114"/>
      <c r="VLW72" s="114"/>
      <c r="VLX72" s="114"/>
      <c r="VLY72" s="114"/>
      <c r="VLZ72" s="114"/>
      <c r="VMA72" s="114"/>
      <c r="VMB72" s="114"/>
      <c r="VMC72" s="114"/>
      <c r="VMD72" s="114"/>
      <c r="VME72" s="114"/>
      <c r="VMF72" s="114"/>
      <c r="VMG72" s="114"/>
      <c r="VMH72" s="114"/>
      <c r="VMI72" s="114"/>
      <c r="VMJ72" s="114"/>
      <c r="VMK72" s="114"/>
      <c r="VML72" s="114"/>
      <c r="VMM72" s="114"/>
      <c r="VMN72" s="114"/>
      <c r="VMO72" s="114"/>
      <c r="VMP72" s="114"/>
      <c r="VMQ72" s="114"/>
      <c r="VMR72" s="114"/>
      <c r="VMS72" s="114"/>
      <c r="VMT72" s="114"/>
      <c r="VMU72" s="114"/>
      <c r="VMV72" s="114"/>
      <c r="VMW72" s="114"/>
      <c r="VMX72" s="114"/>
      <c r="VMY72" s="114"/>
      <c r="VMZ72" s="114"/>
      <c r="VNA72" s="114"/>
      <c r="VNB72" s="114"/>
      <c r="VNC72" s="114"/>
      <c r="VND72" s="114"/>
      <c r="VNE72" s="114"/>
      <c r="VNF72" s="114"/>
      <c r="VNG72" s="114"/>
      <c r="VNH72" s="114"/>
      <c r="VNI72" s="114"/>
      <c r="VNJ72" s="114"/>
      <c r="VNK72" s="114"/>
      <c r="VNL72" s="114"/>
      <c r="VNM72" s="114"/>
      <c r="VNN72" s="114"/>
      <c r="VNO72" s="114"/>
      <c r="VNP72" s="114"/>
      <c r="VNQ72" s="114"/>
      <c r="VNR72" s="114"/>
      <c r="VNS72" s="114"/>
      <c r="VNT72" s="114"/>
      <c r="VNU72" s="114"/>
      <c r="VNV72" s="114"/>
      <c r="VNW72" s="114"/>
      <c r="VNX72" s="114"/>
      <c r="VNY72" s="114"/>
      <c r="VNZ72" s="114"/>
      <c r="VOA72" s="114"/>
      <c r="VOB72" s="114"/>
      <c r="VOC72" s="114"/>
      <c r="VOD72" s="114"/>
      <c r="VOE72" s="114"/>
      <c r="VOF72" s="114"/>
      <c r="VOG72" s="114"/>
      <c r="VOH72" s="114"/>
      <c r="VOI72" s="114"/>
      <c r="VOJ72" s="114"/>
      <c r="VOK72" s="114"/>
      <c r="VOL72" s="114"/>
      <c r="VOM72" s="114"/>
      <c r="VON72" s="114"/>
      <c r="VOO72" s="114"/>
      <c r="VOP72" s="114"/>
      <c r="VOQ72" s="114"/>
      <c r="VOR72" s="114"/>
      <c r="VOS72" s="114"/>
      <c r="VOT72" s="114"/>
      <c r="VOU72" s="114"/>
      <c r="VOV72" s="114"/>
      <c r="VOW72" s="114"/>
      <c r="VOX72" s="114"/>
      <c r="VOY72" s="114"/>
      <c r="VOZ72" s="114"/>
      <c r="VPA72" s="114"/>
      <c r="VPB72" s="114"/>
      <c r="VPC72" s="114"/>
      <c r="VPD72" s="114"/>
      <c r="VPE72" s="114"/>
      <c r="VPF72" s="114"/>
      <c r="VPG72" s="114"/>
      <c r="VPH72" s="114"/>
      <c r="VPI72" s="114"/>
      <c r="VPJ72" s="114"/>
      <c r="VPK72" s="114"/>
      <c r="VPL72" s="114"/>
      <c r="VPM72" s="114"/>
      <c r="VPN72" s="114"/>
      <c r="VPO72" s="114"/>
      <c r="VPP72" s="114"/>
      <c r="VPQ72" s="114"/>
      <c r="VPR72" s="114"/>
      <c r="VPS72" s="114"/>
      <c r="VPT72" s="114"/>
      <c r="VPU72" s="114"/>
      <c r="VPV72" s="114"/>
      <c r="VPW72" s="114"/>
      <c r="VPX72" s="114"/>
      <c r="VPY72" s="114"/>
      <c r="VPZ72" s="114"/>
      <c r="VQA72" s="114"/>
      <c r="VQB72" s="114"/>
      <c r="VQC72" s="114"/>
      <c r="VQD72" s="114"/>
      <c r="VQE72" s="114"/>
      <c r="VQF72" s="114"/>
      <c r="VQG72" s="114"/>
      <c r="VQH72" s="114"/>
      <c r="VQI72" s="114"/>
      <c r="VQJ72" s="114"/>
      <c r="VQK72" s="114"/>
      <c r="VQL72" s="114"/>
      <c r="VQM72" s="114"/>
      <c r="VQN72" s="114"/>
      <c r="VQO72" s="114"/>
      <c r="VQP72" s="114"/>
      <c r="VQQ72" s="114"/>
      <c r="VQR72" s="114"/>
      <c r="VQS72" s="114"/>
      <c r="VQT72" s="114"/>
      <c r="VQU72" s="114"/>
      <c r="VQV72" s="114"/>
      <c r="VQW72" s="114"/>
      <c r="VQX72" s="114"/>
      <c r="VQY72" s="114"/>
      <c r="VQZ72" s="114"/>
      <c r="VRA72" s="114"/>
      <c r="VRB72" s="114"/>
      <c r="VRC72" s="114"/>
      <c r="VRD72" s="114"/>
      <c r="VRE72" s="114"/>
      <c r="VRF72" s="114"/>
      <c r="VRG72" s="114"/>
      <c r="VRH72" s="114"/>
      <c r="VRI72" s="114"/>
      <c r="VRJ72" s="114"/>
      <c r="VRK72" s="114"/>
      <c r="VRL72" s="114"/>
      <c r="VRM72" s="114"/>
      <c r="VRN72" s="114"/>
      <c r="VRO72" s="114"/>
      <c r="VRP72" s="114"/>
      <c r="VRQ72" s="114"/>
      <c r="VRR72" s="114"/>
      <c r="VRS72" s="114"/>
      <c r="VRT72" s="114"/>
      <c r="VRU72" s="114"/>
      <c r="VRV72" s="114"/>
      <c r="VRW72" s="114"/>
      <c r="VRX72" s="114"/>
      <c r="VRY72" s="114"/>
      <c r="VRZ72" s="114"/>
      <c r="VSA72" s="114"/>
      <c r="VSB72" s="114"/>
      <c r="VSC72" s="114"/>
      <c r="VSD72" s="114"/>
      <c r="VSE72" s="114"/>
      <c r="VSF72" s="114"/>
      <c r="VSG72" s="114"/>
      <c r="VSH72" s="114"/>
      <c r="VSI72" s="114"/>
      <c r="VSJ72" s="114"/>
      <c r="VSK72" s="114"/>
      <c r="VSL72" s="114"/>
      <c r="VSM72" s="114"/>
      <c r="VSN72" s="114"/>
      <c r="VSO72" s="114"/>
      <c r="VSP72" s="114"/>
      <c r="VSQ72" s="114"/>
      <c r="VSR72" s="114"/>
      <c r="VSS72" s="114"/>
      <c r="VST72" s="114"/>
      <c r="VSU72" s="114"/>
      <c r="VSV72" s="114"/>
      <c r="VSW72" s="114"/>
      <c r="VSX72" s="114"/>
      <c r="VSY72" s="114"/>
      <c r="VSZ72" s="114"/>
      <c r="VTA72" s="114"/>
      <c r="VTB72" s="114"/>
      <c r="VTC72" s="114"/>
      <c r="VTD72" s="114"/>
      <c r="VTE72" s="114"/>
      <c r="VTF72" s="114"/>
      <c r="VTG72" s="114"/>
      <c r="VTH72" s="114"/>
      <c r="VTI72" s="114"/>
      <c r="VTJ72" s="114"/>
      <c r="VTK72" s="114"/>
      <c r="VTL72" s="114"/>
      <c r="VTM72" s="114"/>
      <c r="VTN72" s="114"/>
      <c r="VTO72" s="114"/>
      <c r="VTP72" s="114"/>
      <c r="VTQ72" s="114"/>
      <c r="VTR72" s="114"/>
      <c r="VTS72" s="114"/>
      <c r="VTT72" s="114"/>
      <c r="VTU72" s="114"/>
      <c r="VTV72" s="114"/>
      <c r="VTW72" s="114"/>
      <c r="VTX72" s="114"/>
      <c r="VTY72" s="114"/>
      <c r="VTZ72" s="114"/>
      <c r="VUA72" s="114"/>
      <c r="VUB72" s="114"/>
      <c r="VUC72" s="114"/>
      <c r="VUD72" s="114"/>
      <c r="VUE72" s="114"/>
      <c r="VUF72" s="114"/>
      <c r="VUG72" s="114"/>
      <c r="VUH72" s="114"/>
      <c r="VUI72" s="114"/>
      <c r="VUJ72" s="114"/>
      <c r="VUK72" s="114"/>
      <c r="VUL72" s="114"/>
      <c r="VUM72" s="114"/>
      <c r="VUN72" s="114"/>
      <c r="VUO72" s="114"/>
      <c r="VUP72" s="114"/>
      <c r="VUQ72" s="114"/>
      <c r="VUR72" s="114"/>
      <c r="VUS72" s="114"/>
      <c r="VUT72" s="114"/>
      <c r="VUU72" s="114"/>
      <c r="VUV72" s="114"/>
      <c r="VUW72" s="114"/>
      <c r="VUX72" s="114"/>
      <c r="VUY72" s="114"/>
      <c r="VUZ72" s="114"/>
      <c r="VVA72" s="114"/>
      <c r="VVB72" s="114"/>
      <c r="VVC72" s="114"/>
      <c r="VVD72" s="114"/>
      <c r="VVE72" s="114"/>
      <c r="VVF72" s="114"/>
      <c r="VVG72" s="114"/>
      <c r="VVH72" s="114"/>
      <c r="VVI72" s="114"/>
      <c r="VVJ72" s="114"/>
      <c r="VVK72" s="114"/>
      <c r="VVL72" s="114"/>
      <c r="VVM72" s="114"/>
      <c r="VVN72" s="114"/>
      <c r="VVO72" s="114"/>
      <c r="VVP72" s="114"/>
      <c r="VVQ72" s="114"/>
      <c r="VVR72" s="114"/>
      <c r="VVS72" s="114"/>
      <c r="VVT72" s="114"/>
      <c r="VVU72" s="114"/>
      <c r="VVV72" s="114"/>
      <c r="VVW72" s="114"/>
      <c r="VVX72" s="114"/>
      <c r="VVY72" s="114"/>
      <c r="VVZ72" s="114"/>
      <c r="VWA72" s="114"/>
      <c r="VWB72" s="114"/>
      <c r="VWC72" s="114"/>
      <c r="VWD72" s="114"/>
      <c r="VWE72" s="114"/>
      <c r="VWF72" s="114"/>
      <c r="VWG72" s="114"/>
      <c r="VWH72" s="114"/>
      <c r="VWI72" s="114"/>
      <c r="VWJ72" s="114"/>
      <c r="VWK72" s="114"/>
      <c r="VWL72" s="114"/>
      <c r="VWM72" s="114"/>
      <c r="VWN72" s="114"/>
      <c r="VWO72" s="114"/>
      <c r="VWP72" s="114"/>
      <c r="VWQ72" s="114"/>
      <c r="VWR72" s="114"/>
      <c r="VWS72" s="114"/>
      <c r="VWT72" s="114"/>
      <c r="VWU72" s="114"/>
      <c r="VWV72" s="114"/>
      <c r="VWW72" s="114"/>
      <c r="VWX72" s="114"/>
      <c r="VWY72" s="114"/>
      <c r="VWZ72" s="114"/>
      <c r="VXA72" s="114"/>
      <c r="VXB72" s="114"/>
      <c r="VXC72" s="114"/>
      <c r="VXD72" s="114"/>
      <c r="VXE72" s="114"/>
      <c r="VXF72" s="114"/>
      <c r="VXG72" s="114"/>
      <c r="VXH72" s="114"/>
      <c r="VXI72" s="114"/>
      <c r="VXJ72" s="114"/>
      <c r="VXK72" s="114"/>
      <c r="VXL72" s="114"/>
      <c r="VXM72" s="114"/>
      <c r="VXN72" s="114"/>
      <c r="VXO72" s="114"/>
      <c r="VXP72" s="114"/>
      <c r="VXQ72" s="114"/>
      <c r="VXR72" s="114"/>
      <c r="VXS72" s="114"/>
      <c r="VXT72" s="114"/>
      <c r="VXU72" s="114"/>
      <c r="VXV72" s="114"/>
      <c r="VXW72" s="114"/>
      <c r="VXX72" s="114"/>
      <c r="VXY72" s="114"/>
      <c r="VXZ72" s="114"/>
      <c r="VYA72" s="114"/>
      <c r="VYB72" s="114"/>
      <c r="VYC72" s="114"/>
      <c r="VYD72" s="114"/>
      <c r="VYE72" s="114"/>
      <c r="VYF72" s="114"/>
      <c r="VYG72" s="114"/>
      <c r="VYH72" s="114"/>
      <c r="VYI72" s="114"/>
      <c r="VYJ72" s="114"/>
      <c r="VYK72" s="114"/>
      <c r="VYL72" s="114"/>
      <c r="VYM72" s="114"/>
      <c r="VYN72" s="114"/>
      <c r="VYO72" s="114"/>
      <c r="VYP72" s="114"/>
      <c r="VYQ72" s="114"/>
      <c r="VYR72" s="114"/>
      <c r="VYS72" s="114"/>
      <c r="VYT72" s="114"/>
      <c r="VYU72" s="114"/>
      <c r="VYV72" s="114"/>
      <c r="VYW72" s="114"/>
      <c r="VYX72" s="114"/>
      <c r="VYY72" s="114"/>
      <c r="VYZ72" s="114"/>
      <c r="VZA72" s="114"/>
      <c r="VZB72" s="114"/>
      <c r="VZC72" s="114"/>
      <c r="VZD72" s="114"/>
      <c r="VZE72" s="114"/>
      <c r="VZF72" s="114"/>
      <c r="VZG72" s="114"/>
      <c r="VZH72" s="114"/>
      <c r="VZI72" s="114"/>
      <c r="VZJ72" s="114"/>
      <c r="VZK72" s="114"/>
      <c r="VZL72" s="114"/>
      <c r="VZM72" s="114"/>
      <c r="VZN72" s="114"/>
      <c r="VZO72" s="114"/>
      <c r="VZP72" s="114"/>
      <c r="VZQ72" s="114"/>
      <c r="VZR72" s="114"/>
      <c r="VZS72" s="114"/>
      <c r="VZT72" s="114"/>
      <c r="VZU72" s="114"/>
      <c r="VZV72" s="114"/>
      <c r="VZW72" s="114"/>
      <c r="VZX72" s="114"/>
      <c r="VZY72" s="114"/>
      <c r="VZZ72" s="114"/>
      <c r="WAA72" s="114"/>
      <c r="WAB72" s="114"/>
      <c r="WAC72" s="114"/>
      <c r="WAD72" s="114"/>
      <c r="WAE72" s="114"/>
      <c r="WAF72" s="114"/>
      <c r="WAG72" s="114"/>
      <c r="WAH72" s="114"/>
      <c r="WAI72" s="114"/>
      <c r="WAJ72" s="114"/>
      <c r="WAK72" s="114"/>
      <c r="WAL72" s="114"/>
      <c r="WAM72" s="114"/>
      <c r="WAN72" s="114"/>
      <c r="WAO72" s="114"/>
      <c r="WAP72" s="114"/>
      <c r="WAQ72" s="114"/>
      <c r="WAR72" s="114"/>
      <c r="WAS72" s="114"/>
      <c r="WAT72" s="114"/>
      <c r="WAU72" s="114"/>
      <c r="WAV72" s="114"/>
      <c r="WAW72" s="114"/>
      <c r="WAX72" s="114"/>
      <c r="WAY72" s="114"/>
      <c r="WAZ72" s="114"/>
      <c r="WBA72" s="114"/>
      <c r="WBB72" s="114"/>
      <c r="WBC72" s="114"/>
      <c r="WBD72" s="114"/>
      <c r="WBE72" s="114"/>
      <c r="WBF72" s="114"/>
      <c r="WBG72" s="114"/>
      <c r="WBH72" s="114"/>
      <c r="WBI72" s="114"/>
      <c r="WBJ72" s="114"/>
      <c r="WBK72" s="114"/>
      <c r="WBL72" s="114"/>
      <c r="WBM72" s="114"/>
      <c r="WBN72" s="114"/>
      <c r="WBO72" s="114"/>
      <c r="WBP72" s="114"/>
      <c r="WBQ72" s="114"/>
      <c r="WBR72" s="114"/>
      <c r="WBS72" s="114"/>
      <c r="WBT72" s="114"/>
      <c r="WBU72" s="114"/>
      <c r="WBV72" s="114"/>
      <c r="WBW72" s="114"/>
      <c r="WBX72" s="114"/>
      <c r="WBY72" s="114"/>
      <c r="WBZ72" s="114"/>
      <c r="WCA72" s="114"/>
      <c r="WCB72" s="114"/>
      <c r="WCC72" s="114"/>
      <c r="WCD72" s="114"/>
      <c r="WCE72" s="114"/>
      <c r="WCF72" s="114"/>
      <c r="WCG72" s="114"/>
      <c r="WCH72" s="114"/>
      <c r="WCI72" s="114"/>
      <c r="WCJ72" s="114"/>
      <c r="WCK72" s="114"/>
      <c r="WCL72" s="114"/>
      <c r="WCM72" s="114"/>
      <c r="WCN72" s="114"/>
      <c r="WCO72" s="114"/>
      <c r="WCP72" s="114"/>
      <c r="WCQ72" s="114"/>
      <c r="WCR72" s="114"/>
      <c r="WCS72" s="114"/>
      <c r="WCT72" s="114"/>
      <c r="WCU72" s="114"/>
      <c r="WCV72" s="114"/>
      <c r="WCW72" s="114"/>
      <c r="WCX72" s="114"/>
      <c r="WCY72" s="114"/>
      <c r="WCZ72" s="114"/>
      <c r="WDA72" s="114"/>
      <c r="WDB72" s="114"/>
      <c r="WDC72" s="114"/>
      <c r="WDD72" s="114"/>
      <c r="WDE72" s="114"/>
      <c r="WDF72" s="114"/>
      <c r="WDG72" s="114"/>
      <c r="WDH72" s="114"/>
      <c r="WDI72" s="114"/>
      <c r="WDJ72" s="114"/>
      <c r="WDK72" s="114"/>
      <c r="WDL72" s="114"/>
      <c r="WDM72" s="114"/>
      <c r="WDN72" s="114"/>
      <c r="WDO72" s="114"/>
      <c r="WDP72" s="114"/>
      <c r="WDQ72" s="114"/>
      <c r="WDR72" s="114"/>
      <c r="WDS72" s="114"/>
      <c r="WDT72" s="114"/>
      <c r="WDU72" s="114"/>
      <c r="WDV72" s="114"/>
      <c r="WDW72" s="114"/>
      <c r="WDX72" s="114"/>
      <c r="WDY72" s="114"/>
      <c r="WDZ72" s="114"/>
      <c r="WEA72" s="114"/>
      <c r="WEB72" s="114"/>
      <c r="WEC72" s="114"/>
      <c r="WED72" s="114"/>
      <c r="WEE72" s="114"/>
      <c r="WEF72" s="114"/>
      <c r="WEG72" s="114"/>
      <c r="WEH72" s="114"/>
      <c r="WEI72" s="114"/>
      <c r="WEJ72" s="114"/>
      <c r="WEK72" s="114"/>
      <c r="WEL72" s="114"/>
      <c r="WEM72" s="114"/>
      <c r="WEN72" s="114"/>
      <c r="WEO72" s="114"/>
      <c r="WEP72" s="114"/>
      <c r="WEQ72" s="114"/>
      <c r="WER72" s="114"/>
      <c r="WES72" s="114"/>
      <c r="WET72" s="114"/>
      <c r="WEU72" s="114"/>
      <c r="WEV72" s="114"/>
      <c r="WEW72" s="114"/>
      <c r="WEX72" s="114"/>
      <c r="WEY72" s="114"/>
      <c r="WEZ72" s="114"/>
      <c r="WFA72" s="114"/>
      <c r="WFB72" s="114"/>
      <c r="WFC72" s="114"/>
      <c r="WFD72" s="114"/>
      <c r="WFE72" s="114"/>
      <c r="WFF72" s="114"/>
      <c r="WFG72" s="114"/>
      <c r="WFH72" s="114"/>
      <c r="WFI72" s="114"/>
      <c r="WFJ72" s="114"/>
      <c r="WFK72" s="114"/>
      <c r="WFL72" s="114"/>
      <c r="WFM72" s="114"/>
      <c r="WFN72" s="114"/>
      <c r="WFO72" s="114"/>
      <c r="WFP72" s="114"/>
      <c r="WFQ72" s="114"/>
      <c r="WFR72" s="114"/>
      <c r="WFS72" s="114"/>
      <c r="WFT72" s="114"/>
      <c r="WFU72" s="114"/>
      <c r="WFV72" s="114"/>
      <c r="WFW72" s="114"/>
      <c r="WFX72" s="114"/>
      <c r="WFY72" s="114"/>
      <c r="WFZ72" s="114"/>
      <c r="WGA72" s="114"/>
      <c r="WGB72" s="114"/>
      <c r="WGC72" s="114"/>
      <c r="WGD72" s="114"/>
      <c r="WGE72" s="114"/>
      <c r="WGF72" s="114"/>
      <c r="WGG72" s="114"/>
      <c r="WGH72" s="114"/>
      <c r="WGI72" s="114"/>
      <c r="WGJ72" s="114"/>
      <c r="WGK72" s="114"/>
      <c r="WGL72" s="114"/>
      <c r="WGM72" s="114"/>
      <c r="WGN72" s="114"/>
      <c r="WGO72" s="114"/>
      <c r="WGP72" s="114"/>
      <c r="WGQ72" s="114"/>
      <c r="WGR72" s="114"/>
      <c r="WGS72" s="114"/>
      <c r="WGT72" s="114"/>
      <c r="WGU72" s="114"/>
      <c r="WGV72" s="114"/>
      <c r="WGW72" s="114"/>
      <c r="WGX72" s="114"/>
      <c r="WGY72" s="114"/>
      <c r="WGZ72" s="114"/>
      <c r="WHA72" s="114"/>
      <c r="WHB72" s="114"/>
      <c r="WHC72" s="114"/>
      <c r="WHD72" s="114"/>
      <c r="WHE72" s="114"/>
      <c r="WHF72" s="114"/>
      <c r="WHG72" s="114"/>
      <c r="WHH72" s="114"/>
      <c r="WHI72" s="114"/>
      <c r="WHJ72" s="114"/>
      <c r="WHK72" s="114"/>
      <c r="WHL72" s="114"/>
      <c r="WHM72" s="114"/>
      <c r="WHN72" s="114"/>
      <c r="WHO72" s="114"/>
      <c r="WHP72" s="114"/>
      <c r="WHQ72" s="114"/>
      <c r="WHR72" s="114"/>
      <c r="WHS72" s="114"/>
      <c r="WHT72" s="114"/>
      <c r="WHU72" s="114"/>
      <c r="WHV72" s="114"/>
      <c r="WHW72" s="114"/>
      <c r="WHX72" s="114"/>
      <c r="WHY72" s="114"/>
      <c r="WHZ72" s="114"/>
      <c r="WIA72" s="114"/>
      <c r="WIB72" s="114"/>
      <c r="WIC72" s="114"/>
      <c r="WID72" s="114"/>
      <c r="WIE72" s="114"/>
      <c r="WIF72" s="114"/>
      <c r="WIG72" s="114"/>
      <c r="WIH72" s="114"/>
      <c r="WII72" s="114"/>
      <c r="WIJ72" s="114"/>
      <c r="WIK72" s="114"/>
      <c r="WIL72" s="114"/>
      <c r="WIM72" s="114"/>
      <c r="WIN72" s="114"/>
      <c r="WIO72" s="114"/>
      <c r="WIP72" s="114"/>
      <c r="WIQ72" s="114"/>
      <c r="WIR72" s="114"/>
      <c r="WIS72" s="114"/>
      <c r="WIT72" s="114"/>
      <c r="WIU72" s="114"/>
      <c r="WIV72" s="114"/>
      <c r="WIW72" s="114"/>
      <c r="WIX72" s="114"/>
      <c r="WIY72" s="114"/>
      <c r="WIZ72" s="114"/>
      <c r="WJA72" s="114"/>
      <c r="WJB72" s="114"/>
      <c r="WJC72" s="114"/>
      <c r="WJD72" s="114"/>
      <c r="WJE72" s="114"/>
      <c r="WJF72" s="114"/>
      <c r="WJG72" s="114"/>
      <c r="WJH72" s="114"/>
      <c r="WJI72" s="114"/>
      <c r="WJJ72" s="114"/>
      <c r="WJK72" s="114"/>
      <c r="WJL72" s="114"/>
      <c r="WJM72" s="114"/>
      <c r="WJN72" s="114"/>
      <c r="WJO72" s="114"/>
      <c r="WJP72" s="114"/>
      <c r="WJQ72" s="114"/>
      <c r="WJR72" s="114"/>
      <c r="WJS72" s="114"/>
      <c r="WJT72" s="114"/>
      <c r="WJU72" s="114"/>
      <c r="WJV72" s="114"/>
      <c r="WJW72" s="114"/>
      <c r="WJX72" s="114"/>
      <c r="WJY72" s="114"/>
      <c r="WJZ72" s="114"/>
      <c r="WKA72" s="114"/>
      <c r="WKB72" s="114"/>
      <c r="WKC72" s="114"/>
      <c r="WKD72" s="114"/>
      <c r="WKE72" s="114"/>
      <c r="WKF72" s="114"/>
      <c r="WKG72" s="114"/>
      <c r="WKH72" s="114"/>
      <c r="WKI72" s="114"/>
      <c r="WKJ72" s="114"/>
      <c r="WKK72" s="114"/>
      <c r="WKL72" s="114"/>
      <c r="WKM72" s="114"/>
      <c r="WKN72" s="114"/>
      <c r="WKO72" s="114"/>
      <c r="WKP72" s="114"/>
      <c r="WKQ72" s="114"/>
      <c r="WKR72" s="114"/>
      <c r="WKS72" s="114"/>
      <c r="WKT72" s="114"/>
      <c r="WKU72" s="114"/>
      <c r="WKV72" s="114"/>
      <c r="WKW72" s="114"/>
      <c r="WKX72" s="114"/>
      <c r="WKY72" s="114"/>
      <c r="WKZ72" s="114"/>
      <c r="WLA72" s="114"/>
      <c r="WLB72" s="114"/>
      <c r="WLC72" s="114"/>
      <c r="WLD72" s="114"/>
      <c r="WLE72" s="114"/>
      <c r="WLF72" s="114"/>
      <c r="WLG72" s="114"/>
      <c r="WLH72" s="114"/>
      <c r="WLI72" s="114"/>
      <c r="WLJ72" s="114"/>
      <c r="WLK72" s="114"/>
      <c r="WLL72" s="114"/>
      <c r="WLM72" s="114"/>
      <c r="WLN72" s="114"/>
      <c r="WLO72" s="114"/>
      <c r="WLP72" s="114"/>
      <c r="WLQ72" s="114"/>
      <c r="WLR72" s="114"/>
      <c r="WLS72" s="114"/>
      <c r="WLT72" s="114"/>
      <c r="WLU72" s="114"/>
      <c r="WLV72" s="114"/>
      <c r="WLW72" s="114"/>
      <c r="WLX72" s="114"/>
      <c r="WLY72" s="114"/>
      <c r="WLZ72" s="114"/>
      <c r="WMA72" s="114"/>
      <c r="WMB72" s="114"/>
      <c r="WMC72" s="114"/>
      <c r="WMD72" s="114"/>
      <c r="WME72" s="114"/>
      <c r="WMF72" s="114"/>
      <c r="WMG72" s="114"/>
      <c r="WMH72" s="114"/>
      <c r="WMI72" s="114"/>
      <c r="WMJ72" s="114"/>
      <c r="WMK72" s="114"/>
      <c r="WML72" s="114"/>
      <c r="WMM72" s="114"/>
      <c r="WMN72" s="114"/>
      <c r="WMO72" s="114"/>
      <c r="WMP72" s="114"/>
      <c r="WMQ72" s="114"/>
      <c r="WMR72" s="114"/>
      <c r="WMS72" s="114"/>
      <c r="WMT72" s="114"/>
      <c r="WMU72" s="114"/>
      <c r="WMV72" s="114"/>
      <c r="WMW72" s="114"/>
      <c r="WMX72" s="114"/>
      <c r="WMY72" s="114"/>
      <c r="WMZ72" s="114"/>
      <c r="WNA72" s="114"/>
      <c r="WNB72" s="114"/>
      <c r="WNC72" s="114"/>
      <c r="WND72" s="114"/>
      <c r="WNE72" s="114"/>
      <c r="WNF72" s="114"/>
      <c r="WNG72" s="114"/>
      <c r="WNH72" s="114"/>
      <c r="WNI72" s="114"/>
      <c r="WNJ72" s="114"/>
      <c r="WNK72" s="114"/>
      <c r="WNL72" s="114"/>
      <c r="WNM72" s="114"/>
      <c r="WNN72" s="114"/>
      <c r="WNO72" s="114"/>
      <c r="WNP72" s="114"/>
      <c r="WNQ72" s="114"/>
      <c r="WNR72" s="114"/>
      <c r="WNS72" s="114"/>
      <c r="WNT72" s="114"/>
      <c r="WNU72" s="114"/>
      <c r="WNV72" s="114"/>
      <c r="WNW72" s="114"/>
      <c r="WNX72" s="114"/>
      <c r="WNY72" s="114"/>
      <c r="WNZ72" s="114"/>
      <c r="WOA72" s="114"/>
      <c r="WOB72" s="114"/>
      <c r="WOC72" s="114"/>
      <c r="WOD72" s="114"/>
      <c r="WOE72" s="114"/>
      <c r="WOF72" s="114"/>
      <c r="WOG72" s="114"/>
      <c r="WOH72" s="114"/>
      <c r="WOI72" s="114"/>
      <c r="WOJ72" s="114"/>
      <c r="WOK72" s="114"/>
      <c r="WOL72" s="114"/>
      <c r="WOM72" s="114"/>
      <c r="WON72" s="114"/>
      <c r="WOO72" s="114"/>
      <c r="WOP72" s="114"/>
      <c r="WOQ72" s="114"/>
      <c r="WOR72" s="114"/>
      <c r="WOS72" s="114"/>
      <c r="WOT72" s="114"/>
      <c r="WOU72" s="114"/>
      <c r="WOV72" s="114"/>
      <c r="WOW72" s="114"/>
      <c r="WOX72" s="114"/>
      <c r="WOY72" s="114"/>
      <c r="WOZ72" s="114"/>
      <c r="WPA72" s="114"/>
      <c r="WPB72" s="114"/>
      <c r="WPC72" s="114"/>
      <c r="WPD72" s="114"/>
      <c r="WPE72" s="114"/>
      <c r="WPF72" s="114"/>
      <c r="WPG72" s="114"/>
      <c r="WPH72" s="114"/>
      <c r="WPI72" s="114"/>
      <c r="WPJ72" s="114"/>
      <c r="WPK72" s="114"/>
      <c r="WPL72" s="114"/>
      <c r="WPM72" s="114"/>
      <c r="WPN72" s="114"/>
      <c r="WPO72" s="114"/>
      <c r="WPP72" s="114"/>
      <c r="WPQ72" s="114"/>
      <c r="WPR72" s="114"/>
      <c r="WPS72" s="114"/>
      <c r="WPT72" s="114"/>
      <c r="WPU72" s="114"/>
      <c r="WPV72" s="114"/>
      <c r="WPW72" s="114"/>
      <c r="WPX72" s="114"/>
      <c r="WPY72" s="114"/>
      <c r="WPZ72" s="114"/>
      <c r="WQA72" s="114"/>
      <c r="WQB72" s="114"/>
      <c r="WQC72" s="114"/>
      <c r="WQD72" s="114"/>
      <c r="WQE72" s="114"/>
      <c r="WQF72" s="114"/>
      <c r="WQG72" s="114"/>
      <c r="WQH72" s="114"/>
      <c r="WQI72" s="114"/>
      <c r="WQJ72" s="114"/>
      <c r="WQK72" s="114"/>
      <c r="WQL72" s="114"/>
      <c r="WQM72" s="114"/>
      <c r="WQN72" s="114"/>
      <c r="WQO72" s="114"/>
      <c r="WQP72" s="114"/>
      <c r="WQQ72" s="114"/>
      <c r="WQR72" s="114"/>
      <c r="WQS72" s="114"/>
      <c r="WQT72" s="114"/>
      <c r="WQU72" s="114"/>
      <c r="WQV72" s="114"/>
      <c r="WQW72" s="114"/>
      <c r="WQX72" s="114"/>
      <c r="WQY72" s="114"/>
      <c r="WQZ72" s="114"/>
      <c r="WRA72" s="114"/>
      <c r="WRB72" s="114"/>
      <c r="WRC72" s="114"/>
      <c r="WRD72" s="114"/>
      <c r="WRE72" s="114"/>
      <c r="WRF72" s="114"/>
      <c r="WRG72" s="114"/>
      <c r="WRH72" s="114"/>
      <c r="WRI72" s="114"/>
      <c r="WRJ72" s="114"/>
      <c r="WRK72" s="114"/>
      <c r="WRL72" s="114"/>
      <c r="WRM72" s="114"/>
      <c r="WRN72" s="114"/>
      <c r="WRO72" s="114"/>
      <c r="WRP72" s="114"/>
      <c r="WRQ72" s="114"/>
      <c r="WRR72" s="114"/>
      <c r="WRS72" s="114"/>
      <c r="WRT72" s="114"/>
      <c r="WRU72" s="114"/>
      <c r="WRV72" s="114"/>
      <c r="WRW72" s="114"/>
      <c r="WRX72" s="114"/>
      <c r="WRY72" s="114"/>
      <c r="WRZ72" s="114"/>
      <c r="WSA72" s="114"/>
      <c r="WSB72" s="114"/>
      <c r="WSC72" s="114"/>
      <c r="WSD72" s="114"/>
      <c r="WSE72" s="114"/>
      <c r="WSF72" s="114"/>
      <c r="WSG72" s="114"/>
      <c r="WSH72" s="114"/>
      <c r="WSI72" s="114"/>
      <c r="WSJ72" s="114"/>
      <c r="WSK72" s="114"/>
      <c r="WSL72" s="114"/>
      <c r="WSM72" s="114"/>
      <c r="WSN72" s="114"/>
      <c r="WSO72" s="114"/>
      <c r="WSP72" s="114"/>
      <c r="WSQ72" s="114"/>
      <c r="WSR72" s="114"/>
      <c r="WSS72" s="114"/>
      <c r="WST72" s="114"/>
      <c r="WSU72" s="114"/>
      <c r="WSV72" s="114"/>
      <c r="WSW72" s="114"/>
      <c r="WSX72" s="114"/>
      <c r="WSY72" s="114"/>
      <c r="WSZ72" s="114"/>
      <c r="WTA72" s="114"/>
      <c r="WTB72" s="114"/>
      <c r="WTC72" s="114"/>
      <c r="WTD72" s="114"/>
      <c r="WTE72" s="114"/>
      <c r="WTF72" s="114"/>
      <c r="WTG72" s="114"/>
      <c r="WTH72" s="114"/>
      <c r="WTI72" s="114"/>
      <c r="WTJ72" s="114"/>
      <c r="WTK72" s="114"/>
      <c r="WTL72" s="114"/>
      <c r="WTM72" s="114"/>
      <c r="WTN72" s="114"/>
      <c r="WTO72" s="114"/>
      <c r="WTP72" s="114"/>
      <c r="WTQ72" s="114"/>
      <c r="WTR72" s="114"/>
      <c r="WTS72" s="114"/>
      <c r="WTT72" s="114"/>
      <c r="WTU72" s="114"/>
      <c r="WTV72" s="114"/>
      <c r="WTW72" s="114"/>
      <c r="WTX72" s="114"/>
      <c r="WTY72" s="114"/>
      <c r="WTZ72" s="114"/>
      <c r="WUA72" s="114"/>
      <c r="WUB72" s="114"/>
      <c r="WUC72" s="114"/>
      <c r="WUD72" s="114"/>
      <c r="WUE72" s="114"/>
      <c r="WUF72" s="114"/>
      <c r="WUG72" s="114"/>
      <c r="WUH72" s="114"/>
      <c r="WUI72" s="114"/>
      <c r="WUJ72" s="114"/>
      <c r="WUK72" s="114"/>
      <c r="WUL72" s="114"/>
      <c r="WUM72" s="114"/>
      <c r="WUN72" s="114"/>
      <c r="WUO72" s="114"/>
      <c r="WUP72" s="114"/>
      <c r="WUQ72" s="114"/>
      <c r="WUR72" s="114"/>
      <c r="WUS72" s="114"/>
      <c r="WUT72" s="114"/>
      <c r="WUU72" s="114"/>
      <c r="WUV72" s="114"/>
      <c r="WUW72" s="114"/>
      <c r="WUX72" s="114"/>
      <c r="WUY72" s="114"/>
      <c r="WUZ72" s="114"/>
      <c r="WVA72" s="114"/>
      <c r="WVB72" s="114"/>
      <c r="WVC72" s="114"/>
      <c r="WVD72" s="114"/>
      <c r="WVE72" s="114"/>
      <c r="WVF72" s="114"/>
      <c r="WVG72" s="114"/>
      <c r="WVH72" s="114"/>
      <c r="WVI72" s="114"/>
      <c r="WVJ72" s="114"/>
      <c r="WVK72" s="114"/>
      <c r="WVL72" s="114"/>
      <c r="WVM72" s="114"/>
      <c r="WVN72" s="114"/>
      <c r="WVO72" s="114"/>
      <c r="WVP72" s="114"/>
      <c r="WVQ72" s="114"/>
      <c r="WVR72" s="114"/>
      <c r="WVS72" s="114"/>
      <c r="WVT72" s="114"/>
      <c r="WVU72" s="114"/>
      <c r="WVV72" s="114"/>
      <c r="WVW72" s="114"/>
      <c r="WVX72" s="114"/>
      <c r="WVY72" s="114"/>
      <c r="WVZ72" s="114"/>
      <c r="WWA72" s="114"/>
      <c r="WWB72" s="114"/>
      <c r="WWC72" s="114"/>
      <c r="WWD72" s="114"/>
      <c r="WWE72" s="114"/>
      <c r="WWF72" s="114"/>
      <c r="WWG72" s="114"/>
      <c r="WWH72" s="114"/>
      <c r="WWI72" s="114"/>
      <c r="WWJ72" s="114"/>
      <c r="WWK72" s="114"/>
      <c r="WWL72" s="114"/>
      <c r="WWM72" s="114"/>
      <c r="WWN72" s="114"/>
      <c r="WWO72" s="114"/>
      <c r="WWP72" s="114"/>
      <c r="WWQ72" s="114"/>
      <c r="WWR72" s="114"/>
      <c r="WWS72" s="114"/>
      <c r="WWT72" s="114"/>
      <c r="WWU72" s="114"/>
      <c r="WWV72" s="114"/>
      <c r="WWW72" s="114"/>
      <c r="WWX72" s="114"/>
      <c r="WWY72" s="114"/>
      <c r="WWZ72" s="114"/>
      <c r="WXA72" s="114"/>
      <c r="WXB72" s="114"/>
      <c r="WXC72" s="114"/>
      <c r="WXD72" s="114"/>
      <c r="WXE72" s="114"/>
      <c r="WXF72" s="114"/>
      <c r="WXG72" s="114"/>
      <c r="WXH72" s="114"/>
      <c r="WXI72" s="114"/>
      <c r="WXJ72" s="114"/>
      <c r="WXK72" s="114"/>
      <c r="WXL72" s="114"/>
      <c r="WXM72" s="114"/>
      <c r="WXN72" s="114"/>
      <c r="WXO72" s="114"/>
      <c r="WXP72" s="114"/>
      <c r="WXQ72" s="114"/>
      <c r="WXR72" s="114"/>
      <c r="WXS72" s="114"/>
      <c r="WXT72" s="114"/>
      <c r="WXU72" s="114"/>
      <c r="WXV72" s="114"/>
      <c r="WXW72" s="114"/>
      <c r="WXX72" s="114"/>
      <c r="WXY72" s="114"/>
      <c r="WXZ72" s="114"/>
      <c r="WYA72" s="114"/>
      <c r="WYB72" s="114"/>
      <c r="WYC72" s="114"/>
      <c r="WYD72" s="114"/>
      <c r="WYE72" s="114"/>
      <c r="WYF72" s="114"/>
      <c r="WYG72" s="114"/>
      <c r="WYH72" s="114"/>
      <c r="WYI72" s="114"/>
      <c r="WYJ72" s="114"/>
      <c r="WYK72" s="114"/>
      <c r="WYL72" s="114"/>
      <c r="WYM72" s="114"/>
      <c r="WYN72" s="114"/>
      <c r="WYO72" s="114"/>
      <c r="WYP72" s="114"/>
      <c r="WYQ72" s="114"/>
      <c r="WYR72" s="114"/>
      <c r="WYS72" s="114"/>
      <c r="WYT72" s="114"/>
      <c r="WYU72" s="114"/>
      <c r="WYV72" s="114"/>
      <c r="WYW72" s="114"/>
      <c r="WYX72" s="114"/>
      <c r="WYY72" s="114"/>
      <c r="WYZ72" s="114"/>
      <c r="WZA72" s="114"/>
      <c r="WZB72" s="114"/>
      <c r="WZC72" s="114"/>
      <c r="WZD72" s="114"/>
      <c r="WZE72" s="114"/>
      <c r="WZF72" s="114"/>
      <c r="WZG72" s="114"/>
      <c r="WZH72" s="114"/>
      <c r="WZI72" s="114"/>
      <c r="WZJ72" s="114"/>
      <c r="WZK72" s="114"/>
      <c r="WZL72" s="114"/>
      <c r="WZM72" s="114"/>
      <c r="WZN72" s="114"/>
      <c r="WZO72" s="114"/>
      <c r="WZP72" s="114"/>
      <c r="WZQ72" s="114"/>
      <c r="WZR72" s="114"/>
      <c r="WZS72" s="114"/>
      <c r="WZT72" s="114"/>
      <c r="WZU72" s="114"/>
      <c r="WZV72" s="114"/>
      <c r="WZW72" s="114"/>
      <c r="WZX72" s="114"/>
      <c r="WZY72" s="114"/>
      <c r="WZZ72" s="114"/>
      <c r="XAA72" s="114"/>
      <c r="XAB72" s="114"/>
      <c r="XAC72" s="114"/>
      <c r="XAD72" s="114"/>
      <c r="XAE72" s="114"/>
      <c r="XAF72" s="114"/>
      <c r="XAG72" s="114"/>
      <c r="XAH72" s="114"/>
      <c r="XAI72" s="114"/>
      <c r="XAJ72" s="114"/>
      <c r="XAK72" s="114"/>
      <c r="XAL72" s="114"/>
      <c r="XAM72" s="114"/>
      <c r="XAN72" s="114"/>
      <c r="XAO72" s="114"/>
      <c r="XAP72" s="114"/>
      <c r="XAQ72" s="114"/>
      <c r="XAR72" s="114"/>
      <c r="XAS72" s="114"/>
      <c r="XAT72" s="114"/>
      <c r="XAU72" s="114"/>
      <c r="XAV72" s="114"/>
      <c r="XAW72" s="114"/>
      <c r="XAX72" s="114"/>
      <c r="XAY72" s="114"/>
      <c r="XAZ72" s="114"/>
      <c r="XBA72" s="114"/>
      <c r="XBB72" s="114"/>
      <c r="XBC72" s="114"/>
      <c r="XBD72" s="114"/>
      <c r="XBE72" s="114"/>
      <c r="XBF72" s="114"/>
      <c r="XBG72" s="114"/>
      <c r="XBH72" s="114"/>
      <c r="XBI72" s="114"/>
      <c r="XBJ72" s="114"/>
      <c r="XBK72" s="114"/>
      <c r="XBL72" s="114"/>
      <c r="XBM72" s="114"/>
      <c r="XBN72" s="114"/>
      <c r="XBO72" s="114"/>
      <c r="XBP72" s="114"/>
      <c r="XBQ72" s="114"/>
      <c r="XBR72" s="114"/>
      <c r="XBS72" s="114"/>
      <c r="XBT72" s="114"/>
      <c r="XBU72" s="114"/>
      <c r="XBV72" s="114"/>
      <c r="XBW72" s="114"/>
      <c r="XBX72" s="114"/>
      <c r="XBY72" s="114"/>
      <c r="XBZ72" s="114"/>
      <c r="XCA72" s="114"/>
      <c r="XCB72" s="114"/>
      <c r="XCC72" s="114"/>
      <c r="XCD72" s="114"/>
      <c r="XCE72" s="114"/>
      <c r="XCF72" s="114"/>
      <c r="XCG72" s="114"/>
      <c r="XCH72" s="114"/>
      <c r="XCI72" s="114"/>
      <c r="XCJ72" s="114"/>
      <c r="XCK72" s="114"/>
      <c r="XCL72" s="114"/>
      <c r="XCM72" s="114"/>
      <c r="XCN72" s="114"/>
      <c r="XCO72" s="114"/>
      <c r="XCP72" s="114"/>
      <c r="XCQ72" s="114"/>
      <c r="XCR72" s="114"/>
      <c r="XCS72" s="114"/>
      <c r="XCT72" s="114"/>
      <c r="XCU72" s="114"/>
      <c r="XCV72" s="114"/>
      <c r="XCW72" s="114"/>
      <c r="XCX72" s="114"/>
      <c r="XCY72" s="114"/>
      <c r="XCZ72" s="114"/>
      <c r="XDA72" s="114"/>
      <c r="XDB72" s="114"/>
      <c r="XDC72" s="114"/>
      <c r="XDD72" s="114"/>
      <c r="XDE72" s="114"/>
      <c r="XDF72" s="114"/>
      <c r="XDG72" s="114"/>
      <c r="XDH72" s="114"/>
      <c r="XDI72" s="114"/>
      <c r="XDJ72" s="114"/>
      <c r="XDK72" s="114"/>
      <c r="XDL72" s="114"/>
      <c r="XDM72" s="114"/>
      <c r="XDN72" s="114"/>
      <c r="XDO72" s="114"/>
      <c r="XDP72" s="114"/>
      <c r="XDQ72" s="114"/>
      <c r="XDR72" s="114"/>
      <c r="XDS72" s="114"/>
      <c r="XDT72" s="114"/>
      <c r="XDU72" s="114"/>
      <c r="XDV72" s="114"/>
      <c r="XDW72" s="114"/>
      <c r="XDX72" s="114"/>
      <c r="XDY72" s="114"/>
      <c r="XDZ72" s="114"/>
      <c r="XEA72" s="114"/>
      <c r="XEB72" s="114"/>
      <c r="XEC72" s="114"/>
      <c r="XED72" s="114"/>
      <c r="XEE72" s="114"/>
      <c r="XEF72" s="114"/>
      <c r="XEG72" s="114"/>
      <c r="XEH72" s="114"/>
      <c r="XEI72" s="114"/>
      <c r="XEJ72" s="114"/>
      <c r="XEK72" s="114"/>
      <c r="XEL72" s="114"/>
      <c r="XEM72" s="114"/>
      <c r="XEN72" s="114"/>
      <c r="XEO72" s="114"/>
      <c r="XEP72" s="114"/>
      <c r="XEQ72" s="114"/>
      <c r="XER72" s="114"/>
      <c r="XES72" s="114"/>
      <c r="XET72" s="114"/>
      <c r="XEU72" s="114"/>
      <c r="XEV72" s="114"/>
      <c r="XEW72" s="114"/>
      <c r="XEX72" s="114"/>
      <c r="XEY72" s="114"/>
      <c r="XEZ72" s="114"/>
      <c r="XFA72" s="114"/>
      <c r="XFB72" s="114"/>
      <c r="XFC72" s="114"/>
      <c r="XFD72" s="114"/>
    </row>
    <row r="73" spans="2:16384" ht="14.25" x14ac:dyDescent="0.2">
      <c r="B73" s="155" t="s">
        <v>264</v>
      </c>
      <c r="C73" s="150" t="s">
        <v>174</v>
      </c>
      <c r="D73" s="84"/>
      <c r="E73" s="105" t="s">
        <v>155</v>
      </c>
      <c r="F73" s="311">
        <f>Volumes!G14</f>
        <v>11605723.370429253</v>
      </c>
    </row>
    <row r="74" spans="2:16384" ht="13.5" x14ac:dyDescent="0.2">
      <c r="B74" s="155"/>
      <c r="C74" s="150" t="s">
        <v>175</v>
      </c>
      <c r="D74" s="106"/>
      <c r="E74" s="105" t="s">
        <v>155</v>
      </c>
      <c r="F74" s="311" t="str">
        <f>IF($C$11="SAGD",Volumes!G29,IF($C$11="CSS",Volumes!G29,IF($C$11="Other",Volumes!G29,"")))</f>
        <v/>
      </c>
    </row>
    <row r="75" spans="2:16384" x14ac:dyDescent="0.2">
      <c r="B75" s="20"/>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3"/>
      <c r="AL75" s="113"/>
      <c r="AM75" s="113"/>
      <c r="AN75" s="113"/>
      <c r="AO75" s="113"/>
      <c r="AP75" s="113"/>
      <c r="AQ75" s="113"/>
      <c r="AR75" s="113"/>
      <c r="AS75" s="113"/>
      <c r="AT75" s="113"/>
      <c r="AU75" s="113"/>
      <c r="AV75" s="113"/>
      <c r="AW75" s="113"/>
      <c r="AX75" s="113"/>
      <c r="AY75" s="113"/>
      <c r="AZ75" s="113"/>
      <c r="BA75" s="113"/>
      <c r="BB75" s="113"/>
      <c r="BC75" s="113"/>
      <c r="BD75" s="113"/>
      <c r="BE75" s="113"/>
      <c r="BF75" s="113"/>
      <c r="BG75" s="113"/>
      <c r="BH75" s="113"/>
      <c r="BI75" s="113"/>
      <c r="BJ75" s="113"/>
      <c r="BK75" s="113"/>
      <c r="BL75" s="113"/>
      <c r="BM75" s="113"/>
      <c r="BN75" s="113"/>
      <c r="BO75" s="113"/>
      <c r="BP75" s="113"/>
      <c r="BQ75" s="113"/>
      <c r="BR75" s="113"/>
      <c r="BS75" s="113"/>
      <c r="BT75" s="113"/>
      <c r="BU75" s="113"/>
      <c r="BV75" s="113"/>
      <c r="BW75" s="113"/>
      <c r="BX75" s="113"/>
      <c r="BY75" s="113"/>
      <c r="BZ75" s="113"/>
      <c r="CA75" s="113"/>
      <c r="CB75" s="113"/>
      <c r="CC75" s="113"/>
      <c r="CD75" s="113"/>
      <c r="CE75" s="113"/>
      <c r="CF75" s="113"/>
      <c r="CG75" s="113"/>
      <c r="CH75" s="113"/>
      <c r="CI75" s="113"/>
      <c r="CJ75" s="113"/>
      <c r="CK75" s="113"/>
      <c r="CL75" s="113"/>
      <c r="CM75" s="113"/>
      <c r="CN75" s="113"/>
      <c r="CO75" s="113"/>
      <c r="CP75" s="113"/>
      <c r="CQ75" s="113"/>
      <c r="CR75" s="113"/>
      <c r="CS75" s="113"/>
      <c r="CT75" s="113"/>
      <c r="CU75" s="113"/>
      <c r="CV75" s="113"/>
      <c r="CW75" s="113"/>
      <c r="CX75" s="113"/>
      <c r="CY75" s="113"/>
      <c r="CZ75" s="113"/>
      <c r="DA75" s="113"/>
      <c r="DB75" s="113"/>
      <c r="DC75" s="113"/>
      <c r="DD75" s="113"/>
      <c r="DE75" s="113"/>
      <c r="DF75" s="113"/>
      <c r="DG75" s="113"/>
      <c r="DH75" s="113"/>
      <c r="DI75" s="113"/>
      <c r="DJ75" s="113"/>
      <c r="DK75" s="113"/>
      <c r="DL75" s="113"/>
      <c r="DM75" s="113"/>
      <c r="DN75" s="113"/>
      <c r="DO75" s="113"/>
      <c r="DP75" s="113"/>
      <c r="DQ75" s="113"/>
      <c r="DR75" s="113"/>
      <c r="DS75" s="113"/>
      <c r="DT75" s="113"/>
      <c r="DU75" s="113"/>
      <c r="DV75" s="113"/>
      <c r="DW75" s="113"/>
      <c r="DX75" s="113"/>
      <c r="DY75" s="113"/>
      <c r="DZ75" s="113"/>
      <c r="EA75" s="113"/>
      <c r="EB75" s="113"/>
      <c r="EC75" s="113"/>
      <c r="ED75" s="113"/>
      <c r="EE75" s="113"/>
      <c r="EF75" s="113"/>
      <c r="EG75" s="113"/>
      <c r="EH75" s="113"/>
      <c r="EI75" s="113"/>
      <c r="EJ75" s="113"/>
      <c r="EK75" s="113"/>
      <c r="EL75" s="113"/>
      <c r="EM75" s="113"/>
      <c r="EN75" s="113"/>
      <c r="EO75" s="113"/>
      <c r="EP75" s="113"/>
      <c r="EQ75" s="113"/>
      <c r="ER75" s="113"/>
      <c r="ES75" s="113"/>
      <c r="ET75" s="113"/>
      <c r="EU75" s="113"/>
      <c r="EV75" s="113"/>
      <c r="EW75" s="113"/>
      <c r="EX75" s="113"/>
      <c r="EY75" s="113"/>
      <c r="EZ75" s="113"/>
      <c r="FA75" s="113"/>
      <c r="FB75" s="113"/>
      <c r="FC75" s="113"/>
      <c r="FD75" s="113"/>
      <c r="FE75" s="113"/>
      <c r="FF75" s="113"/>
      <c r="FG75" s="113"/>
      <c r="FH75" s="113"/>
      <c r="FI75" s="113"/>
      <c r="FJ75" s="113"/>
      <c r="FK75" s="113"/>
      <c r="FL75" s="113"/>
      <c r="FM75" s="113"/>
      <c r="FN75" s="113"/>
      <c r="FO75" s="113"/>
      <c r="FP75" s="113"/>
      <c r="FQ75" s="113"/>
      <c r="FR75" s="113"/>
      <c r="FS75" s="113"/>
      <c r="FT75" s="113"/>
      <c r="FU75" s="113"/>
      <c r="FV75" s="113"/>
      <c r="FW75" s="113"/>
      <c r="FX75" s="113"/>
      <c r="FY75" s="113"/>
      <c r="FZ75" s="113"/>
      <c r="GA75" s="113"/>
      <c r="GB75" s="113"/>
      <c r="GC75" s="113"/>
      <c r="GD75" s="113"/>
      <c r="GE75" s="113"/>
      <c r="GF75" s="113"/>
      <c r="GG75" s="113"/>
      <c r="GH75" s="113"/>
      <c r="GI75" s="113"/>
      <c r="GJ75" s="113"/>
      <c r="GK75" s="113"/>
      <c r="GL75" s="113"/>
      <c r="GM75" s="113"/>
      <c r="GN75" s="113"/>
      <c r="GO75" s="113"/>
      <c r="GP75" s="113"/>
      <c r="GQ75" s="113"/>
      <c r="GR75" s="113"/>
      <c r="GS75" s="113"/>
      <c r="GT75" s="113"/>
      <c r="GU75" s="113"/>
      <c r="GV75" s="113"/>
      <c r="GW75" s="113"/>
      <c r="GX75" s="113"/>
      <c r="GY75" s="113"/>
      <c r="GZ75" s="113"/>
      <c r="HA75" s="113"/>
      <c r="HB75" s="113"/>
      <c r="HC75" s="113"/>
      <c r="HD75" s="113"/>
      <c r="HE75" s="113"/>
      <c r="HF75" s="113"/>
      <c r="HG75" s="113"/>
      <c r="HH75" s="113"/>
      <c r="HI75" s="113"/>
      <c r="HJ75" s="113"/>
      <c r="HK75" s="113"/>
      <c r="HL75" s="113"/>
      <c r="HM75" s="113"/>
      <c r="HN75" s="113"/>
      <c r="HO75" s="113"/>
      <c r="HP75" s="113"/>
      <c r="HQ75" s="113"/>
      <c r="HR75" s="113"/>
      <c r="HS75" s="113"/>
      <c r="HT75" s="113"/>
      <c r="HU75" s="113"/>
      <c r="HV75" s="113"/>
      <c r="HW75" s="113"/>
      <c r="HX75" s="113"/>
      <c r="HY75" s="113"/>
      <c r="HZ75" s="113"/>
      <c r="IA75" s="113"/>
      <c r="IB75" s="113"/>
      <c r="IC75" s="113"/>
      <c r="ID75" s="113"/>
      <c r="IE75" s="113"/>
      <c r="IF75" s="113"/>
      <c r="IG75" s="113"/>
      <c r="IH75" s="113"/>
      <c r="II75" s="113"/>
      <c r="IJ75" s="113"/>
      <c r="IK75" s="113"/>
      <c r="IL75" s="113"/>
      <c r="IM75" s="113"/>
      <c r="IN75" s="113"/>
      <c r="IO75" s="113"/>
      <c r="IP75" s="113"/>
      <c r="IQ75" s="113"/>
      <c r="IR75" s="113"/>
      <c r="IS75" s="113"/>
      <c r="IT75" s="113"/>
      <c r="IU75" s="113"/>
      <c r="IV75" s="113"/>
      <c r="IW75" s="113"/>
      <c r="IX75" s="113"/>
      <c r="IY75" s="113"/>
      <c r="IZ75" s="113"/>
      <c r="JA75" s="113"/>
      <c r="JB75" s="113"/>
      <c r="JC75" s="113"/>
      <c r="JD75" s="113"/>
      <c r="JE75" s="113"/>
      <c r="JF75" s="113"/>
      <c r="JG75" s="113"/>
      <c r="JH75" s="113"/>
      <c r="JI75" s="113"/>
      <c r="JJ75" s="113"/>
      <c r="JK75" s="113"/>
      <c r="JL75" s="113"/>
      <c r="JM75" s="113"/>
      <c r="JN75" s="113"/>
      <c r="JO75" s="113"/>
      <c r="JP75" s="113"/>
      <c r="JQ75" s="113"/>
      <c r="JR75" s="113"/>
      <c r="JS75" s="113"/>
      <c r="JT75" s="113"/>
      <c r="JU75" s="113"/>
      <c r="JV75" s="113"/>
      <c r="JW75" s="113"/>
      <c r="JX75" s="113"/>
      <c r="JY75" s="113"/>
      <c r="JZ75" s="113"/>
      <c r="KA75" s="113"/>
      <c r="KB75" s="113"/>
      <c r="KC75" s="113"/>
      <c r="KD75" s="113"/>
      <c r="KE75" s="113"/>
      <c r="KF75" s="113"/>
      <c r="KG75" s="113"/>
      <c r="KH75" s="113"/>
      <c r="KI75" s="113"/>
      <c r="KJ75" s="113"/>
      <c r="KK75" s="113"/>
      <c r="KL75" s="113"/>
      <c r="KM75" s="113"/>
      <c r="KN75" s="113"/>
      <c r="KO75" s="113"/>
      <c r="KP75" s="113"/>
      <c r="KQ75" s="113"/>
      <c r="KR75" s="113"/>
      <c r="KS75" s="113"/>
      <c r="KT75" s="113"/>
      <c r="KU75" s="113"/>
      <c r="KV75" s="113"/>
      <c r="KW75" s="113"/>
      <c r="KX75" s="113"/>
      <c r="KY75" s="113"/>
      <c r="KZ75" s="113"/>
      <c r="LA75" s="113"/>
      <c r="LB75" s="113"/>
      <c r="LC75" s="113"/>
      <c r="LD75" s="113"/>
      <c r="LE75" s="113"/>
      <c r="LF75" s="113"/>
      <c r="LG75" s="113"/>
      <c r="LH75" s="113"/>
      <c r="LI75" s="113"/>
      <c r="LJ75" s="113"/>
      <c r="LK75" s="113"/>
      <c r="LL75" s="113"/>
      <c r="LM75" s="113"/>
      <c r="LN75" s="113"/>
      <c r="LO75" s="113"/>
      <c r="LP75" s="113"/>
      <c r="LQ75" s="113"/>
      <c r="LR75" s="113"/>
      <c r="LS75" s="113"/>
      <c r="LT75" s="113"/>
      <c r="LU75" s="113"/>
      <c r="LV75" s="113"/>
      <c r="LW75" s="113"/>
      <c r="LX75" s="113"/>
      <c r="LY75" s="113"/>
      <c r="LZ75" s="113"/>
      <c r="MA75" s="113"/>
      <c r="MB75" s="113"/>
      <c r="MC75" s="113"/>
      <c r="MD75" s="113"/>
      <c r="ME75" s="113"/>
      <c r="MF75" s="113"/>
      <c r="MG75" s="113"/>
      <c r="MH75" s="113"/>
      <c r="MI75" s="113"/>
      <c r="MJ75" s="113"/>
      <c r="MK75" s="113"/>
      <c r="ML75" s="113"/>
      <c r="MM75" s="113"/>
      <c r="MN75" s="113"/>
      <c r="MO75" s="113"/>
      <c r="MP75" s="113"/>
      <c r="MQ75" s="113"/>
      <c r="MR75" s="113"/>
      <c r="MS75" s="113"/>
      <c r="MT75" s="113"/>
      <c r="MU75" s="113"/>
      <c r="MV75" s="113"/>
      <c r="MW75" s="113"/>
      <c r="MX75" s="113"/>
      <c r="MY75" s="113"/>
      <c r="MZ75" s="113"/>
      <c r="NA75" s="113"/>
      <c r="NB75" s="113"/>
      <c r="NC75" s="113"/>
      <c r="ND75" s="113"/>
      <c r="NE75" s="113"/>
      <c r="NF75" s="113"/>
      <c r="NG75" s="113"/>
      <c r="NH75" s="113"/>
      <c r="NI75" s="113"/>
      <c r="NJ75" s="113"/>
      <c r="NK75" s="113"/>
      <c r="NL75" s="113"/>
      <c r="NM75" s="113"/>
      <c r="NN75" s="113"/>
      <c r="NO75" s="113"/>
      <c r="NP75" s="113"/>
      <c r="NQ75" s="113"/>
      <c r="NR75" s="113"/>
      <c r="NS75" s="113"/>
      <c r="NT75" s="113"/>
      <c r="NU75" s="113"/>
      <c r="NV75" s="113"/>
      <c r="NW75" s="113"/>
      <c r="NX75" s="113"/>
      <c r="NY75" s="113"/>
      <c r="NZ75" s="113"/>
      <c r="OA75" s="113"/>
      <c r="OB75" s="113"/>
      <c r="OC75" s="113"/>
      <c r="OD75" s="113"/>
      <c r="OE75" s="113"/>
      <c r="OF75" s="113"/>
      <c r="OG75" s="113"/>
      <c r="OH75" s="113"/>
      <c r="OI75" s="113"/>
      <c r="OJ75" s="113"/>
      <c r="OK75" s="113"/>
      <c r="OL75" s="113"/>
      <c r="OM75" s="113"/>
      <c r="ON75" s="113"/>
      <c r="OO75" s="113"/>
      <c r="OP75" s="113"/>
      <c r="OQ75" s="113"/>
      <c r="OR75" s="113"/>
      <c r="OS75" s="113"/>
      <c r="OT75" s="113"/>
      <c r="OU75" s="113"/>
      <c r="OV75" s="113"/>
      <c r="OW75" s="113"/>
      <c r="OX75" s="113"/>
      <c r="OY75" s="113"/>
      <c r="OZ75" s="113"/>
      <c r="PA75" s="113"/>
      <c r="PB75" s="113"/>
      <c r="PC75" s="113"/>
      <c r="PD75" s="113"/>
      <c r="PE75" s="113"/>
      <c r="PF75" s="113"/>
      <c r="PG75" s="113"/>
      <c r="PH75" s="113"/>
      <c r="PI75" s="113"/>
      <c r="PJ75" s="113"/>
      <c r="PK75" s="113"/>
      <c r="PL75" s="113"/>
      <c r="PM75" s="113"/>
      <c r="PN75" s="113"/>
      <c r="PO75" s="113"/>
      <c r="PP75" s="113"/>
      <c r="PQ75" s="113"/>
      <c r="PR75" s="113"/>
      <c r="PS75" s="113"/>
      <c r="PT75" s="113"/>
      <c r="PU75" s="113"/>
      <c r="PV75" s="113"/>
      <c r="PW75" s="113"/>
      <c r="PX75" s="113"/>
      <c r="PY75" s="113"/>
      <c r="PZ75" s="113"/>
      <c r="QA75" s="113"/>
      <c r="QB75" s="113"/>
      <c r="QC75" s="113"/>
      <c r="QD75" s="113"/>
      <c r="QE75" s="113"/>
      <c r="QF75" s="113"/>
      <c r="QG75" s="113"/>
      <c r="QH75" s="113"/>
      <c r="QI75" s="113"/>
      <c r="QJ75" s="113"/>
      <c r="QK75" s="113"/>
      <c r="QL75" s="113"/>
      <c r="QM75" s="113"/>
      <c r="QN75" s="113"/>
      <c r="QO75" s="113"/>
      <c r="QP75" s="113"/>
      <c r="QQ75" s="113"/>
      <c r="QR75" s="113"/>
      <c r="QS75" s="113"/>
      <c r="QT75" s="113"/>
      <c r="QU75" s="113"/>
      <c r="QV75" s="113"/>
      <c r="QW75" s="113"/>
      <c r="QX75" s="113"/>
      <c r="QY75" s="113"/>
      <c r="QZ75" s="113"/>
      <c r="RA75" s="113"/>
      <c r="RB75" s="113"/>
      <c r="RC75" s="113"/>
      <c r="RD75" s="113"/>
      <c r="RE75" s="113"/>
      <c r="RF75" s="113"/>
      <c r="RG75" s="113"/>
      <c r="RH75" s="113"/>
      <c r="RI75" s="113"/>
      <c r="RJ75" s="113"/>
      <c r="RK75" s="113"/>
      <c r="RL75" s="113"/>
      <c r="RM75" s="113"/>
      <c r="RN75" s="113"/>
      <c r="RO75" s="113"/>
      <c r="RP75" s="113"/>
      <c r="RQ75" s="113"/>
      <c r="RR75" s="113"/>
      <c r="RS75" s="113"/>
      <c r="RT75" s="113"/>
      <c r="RU75" s="113"/>
      <c r="RV75" s="113"/>
      <c r="RW75" s="113"/>
      <c r="RX75" s="113"/>
      <c r="RY75" s="113"/>
      <c r="RZ75" s="113"/>
      <c r="SA75" s="113"/>
      <c r="SB75" s="113"/>
      <c r="SC75" s="113"/>
      <c r="SD75" s="113"/>
      <c r="SE75" s="113"/>
      <c r="SF75" s="113"/>
      <c r="SG75" s="113"/>
      <c r="SH75" s="113"/>
      <c r="SI75" s="113"/>
      <c r="SJ75" s="113"/>
      <c r="SK75" s="113"/>
      <c r="SL75" s="113"/>
      <c r="SM75" s="113"/>
      <c r="SN75" s="113"/>
      <c r="SO75" s="113"/>
      <c r="SP75" s="113"/>
      <c r="SQ75" s="113"/>
      <c r="SR75" s="113"/>
      <c r="SS75" s="113"/>
      <c r="ST75" s="113"/>
      <c r="SU75" s="113"/>
      <c r="SV75" s="113"/>
      <c r="SW75" s="113"/>
      <c r="SX75" s="113"/>
      <c r="SY75" s="113"/>
      <c r="SZ75" s="113"/>
      <c r="TA75" s="113"/>
      <c r="TB75" s="113"/>
      <c r="TC75" s="113"/>
      <c r="TD75" s="113"/>
      <c r="TE75" s="113"/>
      <c r="TF75" s="113"/>
      <c r="TG75" s="113"/>
      <c r="TH75" s="113"/>
      <c r="TI75" s="113"/>
      <c r="TJ75" s="113"/>
      <c r="TK75" s="113"/>
      <c r="TL75" s="113"/>
      <c r="TM75" s="113"/>
      <c r="TN75" s="113"/>
      <c r="TO75" s="113"/>
      <c r="TP75" s="113"/>
      <c r="TQ75" s="113"/>
      <c r="TR75" s="113"/>
      <c r="TS75" s="113"/>
      <c r="TT75" s="113"/>
      <c r="TU75" s="113"/>
      <c r="TV75" s="113"/>
      <c r="TW75" s="113"/>
      <c r="TX75" s="113"/>
      <c r="TY75" s="113"/>
      <c r="TZ75" s="113"/>
      <c r="UA75" s="113"/>
      <c r="UB75" s="113"/>
      <c r="UC75" s="113"/>
      <c r="UD75" s="113"/>
      <c r="UE75" s="113"/>
      <c r="UF75" s="113"/>
      <c r="UG75" s="113"/>
      <c r="UH75" s="113"/>
      <c r="UI75" s="113"/>
      <c r="UJ75" s="113"/>
      <c r="UK75" s="113"/>
      <c r="UL75" s="113"/>
      <c r="UM75" s="113"/>
      <c r="UN75" s="113"/>
      <c r="UO75" s="113"/>
      <c r="UP75" s="113"/>
      <c r="UQ75" s="113"/>
      <c r="UR75" s="113"/>
      <c r="US75" s="113"/>
      <c r="UT75" s="113"/>
      <c r="UU75" s="113"/>
      <c r="UV75" s="113"/>
      <c r="UW75" s="113"/>
      <c r="UX75" s="113"/>
      <c r="UY75" s="113"/>
      <c r="UZ75" s="113"/>
      <c r="VA75" s="113"/>
      <c r="VB75" s="113"/>
      <c r="VC75" s="113"/>
      <c r="VD75" s="113"/>
      <c r="VE75" s="113"/>
      <c r="VF75" s="113"/>
      <c r="VG75" s="113"/>
      <c r="VH75" s="113"/>
      <c r="VI75" s="113"/>
      <c r="VJ75" s="113"/>
      <c r="VK75" s="113"/>
      <c r="VL75" s="113"/>
      <c r="VM75" s="113"/>
      <c r="VN75" s="113"/>
      <c r="VO75" s="113"/>
      <c r="VP75" s="113"/>
      <c r="VQ75" s="113"/>
      <c r="VR75" s="113"/>
      <c r="VS75" s="113"/>
      <c r="VT75" s="113"/>
      <c r="VU75" s="113"/>
      <c r="VV75" s="113"/>
      <c r="VW75" s="113"/>
      <c r="VX75" s="113"/>
      <c r="VY75" s="113"/>
      <c r="VZ75" s="113"/>
      <c r="WA75" s="113"/>
      <c r="WB75" s="113"/>
      <c r="WC75" s="113"/>
      <c r="WD75" s="113"/>
      <c r="WE75" s="113"/>
      <c r="WF75" s="113"/>
      <c r="WG75" s="113"/>
      <c r="WH75" s="113"/>
      <c r="WI75" s="113"/>
      <c r="WJ75" s="113"/>
      <c r="WK75" s="113"/>
      <c r="WL75" s="113"/>
      <c r="WM75" s="113"/>
      <c r="WN75" s="113"/>
      <c r="WO75" s="113"/>
      <c r="WP75" s="113"/>
      <c r="WQ75" s="113"/>
      <c r="WR75" s="113"/>
      <c r="WS75" s="113"/>
      <c r="WT75" s="113"/>
      <c r="WU75" s="113"/>
      <c r="WV75" s="113"/>
      <c r="WW75" s="113"/>
      <c r="WX75" s="113"/>
      <c r="WY75" s="113"/>
      <c r="WZ75" s="113"/>
      <c r="XA75" s="113"/>
      <c r="XB75" s="113"/>
      <c r="XC75" s="113"/>
      <c r="XD75" s="113"/>
      <c r="XE75" s="113"/>
      <c r="XF75" s="113"/>
      <c r="XG75" s="113"/>
      <c r="XH75" s="113"/>
      <c r="XI75" s="113"/>
      <c r="XJ75" s="113"/>
      <c r="XK75" s="113"/>
      <c r="XL75" s="113"/>
      <c r="XM75" s="113"/>
      <c r="XN75" s="113"/>
      <c r="XO75" s="113"/>
      <c r="XP75" s="113"/>
      <c r="XQ75" s="113"/>
      <c r="XR75" s="113"/>
      <c r="XS75" s="113"/>
      <c r="XT75" s="113"/>
      <c r="XU75" s="113"/>
      <c r="XV75" s="113"/>
      <c r="XW75" s="113"/>
      <c r="XX75" s="113"/>
      <c r="XY75" s="113"/>
      <c r="XZ75" s="113"/>
      <c r="YA75" s="113"/>
      <c r="YB75" s="113"/>
      <c r="YC75" s="113"/>
      <c r="YD75" s="113"/>
      <c r="YE75" s="113"/>
      <c r="YF75" s="113"/>
      <c r="YG75" s="113"/>
      <c r="YH75" s="113"/>
      <c r="YI75" s="113"/>
      <c r="YJ75" s="113"/>
      <c r="YK75" s="113"/>
      <c r="YL75" s="113"/>
      <c r="YM75" s="113"/>
      <c r="YN75" s="113"/>
      <c r="YO75" s="113"/>
      <c r="YP75" s="113"/>
      <c r="YQ75" s="113"/>
      <c r="YR75" s="113"/>
      <c r="YS75" s="113"/>
      <c r="YT75" s="113"/>
      <c r="YU75" s="113"/>
      <c r="YV75" s="113"/>
      <c r="YW75" s="113"/>
      <c r="YX75" s="113"/>
      <c r="YY75" s="113"/>
      <c r="YZ75" s="113"/>
      <c r="ZA75" s="113"/>
      <c r="ZB75" s="113"/>
      <c r="ZC75" s="113"/>
      <c r="ZD75" s="113"/>
      <c r="ZE75" s="113"/>
      <c r="ZF75" s="113"/>
      <c r="ZG75" s="113"/>
      <c r="ZH75" s="113"/>
      <c r="ZI75" s="113"/>
      <c r="ZJ75" s="113"/>
      <c r="ZK75" s="113"/>
      <c r="ZL75" s="113"/>
      <c r="ZM75" s="113"/>
      <c r="ZN75" s="113"/>
      <c r="ZO75" s="113"/>
      <c r="ZP75" s="113"/>
      <c r="ZQ75" s="113"/>
      <c r="ZR75" s="113"/>
      <c r="ZS75" s="113"/>
      <c r="ZT75" s="113"/>
      <c r="ZU75" s="113"/>
      <c r="ZV75" s="113"/>
      <c r="ZW75" s="113"/>
      <c r="ZX75" s="113"/>
      <c r="ZY75" s="113"/>
      <c r="ZZ75" s="113"/>
      <c r="AAA75" s="113"/>
      <c r="AAB75" s="113"/>
      <c r="AAC75" s="113"/>
      <c r="AAD75" s="113"/>
      <c r="AAE75" s="113"/>
      <c r="AAF75" s="113"/>
      <c r="AAG75" s="113"/>
      <c r="AAH75" s="113"/>
      <c r="AAI75" s="113"/>
      <c r="AAJ75" s="113"/>
      <c r="AAK75" s="113"/>
      <c r="AAL75" s="113"/>
      <c r="AAM75" s="113"/>
      <c r="AAN75" s="113"/>
      <c r="AAO75" s="113"/>
      <c r="AAP75" s="113"/>
      <c r="AAQ75" s="113"/>
      <c r="AAR75" s="113"/>
      <c r="AAS75" s="113"/>
      <c r="AAT75" s="113"/>
      <c r="AAU75" s="113"/>
      <c r="AAV75" s="113"/>
      <c r="AAW75" s="113"/>
      <c r="AAX75" s="113"/>
      <c r="AAY75" s="113"/>
      <c r="AAZ75" s="113"/>
      <c r="ABA75" s="113"/>
      <c r="ABB75" s="113"/>
      <c r="ABC75" s="113"/>
      <c r="ABD75" s="113"/>
      <c r="ABE75" s="113"/>
      <c r="ABF75" s="113"/>
      <c r="ABG75" s="113"/>
      <c r="ABH75" s="113"/>
      <c r="ABI75" s="113"/>
      <c r="ABJ75" s="113"/>
      <c r="ABK75" s="113"/>
      <c r="ABL75" s="113"/>
      <c r="ABM75" s="113"/>
      <c r="ABN75" s="113"/>
      <c r="ABO75" s="113"/>
      <c r="ABP75" s="113"/>
      <c r="ABQ75" s="113"/>
      <c r="ABR75" s="113"/>
      <c r="ABS75" s="113"/>
      <c r="ABT75" s="113"/>
      <c r="ABU75" s="113"/>
      <c r="ABV75" s="113"/>
      <c r="ABW75" s="113"/>
      <c r="ABX75" s="113"/>
      <c r="ABY75" s="113"/>
      <c r="ABZ75" s="113"/>
      <c r="ACA75" s="113"/>
      <c r="ACB75" s="113"/>
      <c r="ACC75" s="113"/>
      <c r="ACD75" s="113"/>
      <c r="ACE75" s="113"/>
      <c r="ACF75" s="113"/>
      <c r="ACG75" s="113"/>
      <c r="ACH75" s="113"/>
      <c r="ACI75" s="113"/>
      <c r="ACJ75" s="113"/>
      <c r="ACK75" s="113"/>
      <c r="ACL75" s="113"/>
      <c r="ACM75" s="113"/>
      <c r="ACN75" s="113"/>
      <c r="ACO75" s="113"/>
      <c r="ACP75" s="113"/>
      <c r="ACQ75" s="113"/>
      <c r="ACR75" s="113"/>
      <c r="ACS75" s="113"/>
      <c r="ACT75" s="113"/>
      <c r="ACU75" s="113"/>
      <c r="ACV75" s="113"/>
      <c r="ACW75" s="113"/>
      <c r="ACX75" s="113"/>
      <c r="ACY75" s="113"/>
      <c r="ACZ75" s="113"/>
      <c r="ADA75" s="113"/>
      <c r="ADB75" s="113"/>
      <c r="ADC75" s="113"/>
      <c r="ADD75" s="113"/>
      <c r="ADE75" s="113"/>
      <c r="ADF75" s="113"/>
      <c r="ADG75" s="113"/>
      <c r="ADH75" s="113"/>
      <c r="ADI75" s="113"/>
      <c r="ADJ75" s="113"/>
      <c r="ADK75" s="113"/>
      <c r="ADL75" s="113"/>
      <c r="ADM75" s="113"/>
      <c r="ADN75" s="113"/>
      <c r="ADO75" s="113"/>
      <c r="ADP75" s="113"/>
      <c r="ADQ75" s="113"/>
      <c r="ADR75" s="113"/>
      <c r="ADS75" s="113"/>
      <c r="ADT75" s="113"/>
      <c r="ADU75" s="113"/>
      <c r="ADV75" s="113"/>
      <c r="ADW75" s="113"/>
      <c r="ADX75" s="113"/>
      <c r="ADY75" s="113"/>
      <c r="ADZ75" s="113"/>
      <c r="AEA75" s="113"/>
      <c r="AEB75" s="113"/>
      <c r="AEC75" s="113"/>
      <c r="AED75" s="113"/>
      <c r="AEE75" s="113"/>
      <c r="AEF75" s="113"/>
      <c r="AEG75" s="113"/>
      <c r="AEH75" s="113"/>
      <c r="AEI75" s="113"/>
      <c r="AEJ75" s="113"/>
      <c r="AEK75" s="113"/>
      <c r="AEL75" s="113"/>
      <c r="AEM75" s="113"/>
      <c r="AEN75" s="113"/>
      <c r="AEO75" s="113"/>
      <c r="AEP75" s="113"/>
      <c r="AEQ75" s="113"/>
      <c r="AER75" s="113"/>
      <c r="AES75" s="113"/>
      <c r="AET75" s="113"/>
      <c r="AEU75" s="113"/>
      <c r="AEV75" s="113"/>
      <c r="AEW75" s="113"/>
      <c r="AEX75" s="113"/>
      <c r="AEY75" s="113"/>
      <c r="AEZ75" s="113"/>
      <c r="AFA75" s="113"/>
      <c r="AFB75" s="113"/>
      <c r="AFC75" s="113"/>
      <c r="AFD75" s="113"/>
      <c r="AFE75" s="113"/>
      <c r="AFF75" s="113"/>
      <c r="AFG75" s="113"/>
      <c r="AFH75" s="113"/>
      <c r="AFI75" s="113"/>
      <c r="AFJ75" s="113"/>
      <c r="AFK75" s="113"/>
      <c r="AFL75" s="113"/>
      <c r="AFM75" s="113"/>
      <c r="AFN75" s="113"/>
      <c r="AFO75" s="113"/>
      <c r="AFP75" s="113"/>
      <c r="AFQ75" s="113"/>
      <c r="AFR75" s="113"/>
      <c r="AFS75" s="113"/>
      <c r="AFT75" s="113"/>
      <c r="AFU75" s="113"/>
      <c r="AFV75" s="113"/>
      <c r="AFW75" s="113"/>
      <c r="AFX75" s="113"/>
      <c r="AFY75" s="113"/>
      <c r="AFZ75" s="113"/>
      <c r="AGA75" s="113"/>
      <c r="AGB75" s="113"/>
      <c r="AGC75" s="113"/>
      <c r="AGD75" s="113"/>
      <c r="AGE75" s="113"/>
      <c r="AGF75" s="113"/>
      <c r="AGG75" s="113"/>
      <c r="AGH75" s="113"/>
      <c r="AGI75" s="113"/>
      <c r="AGJ75" s="113"/>
      <c r="AGK75" s="113"/>
      <c r="AGL75" s="113"/>
      <c r="AGM75" s="113"/>
      <c r="AGN75" s="113"/>
      <c r="AGO75" s="113"/>
      <c r="AGP75" s="113"/>
      <c r="AGQ75" s="113"/>
      <c r="AGR75" s="113"/>
      <c r="AGS75" s="113"/>
      <c r="AGT75" s="113"/>
      <c r="AGU75" s="113"/>
      <c r="AGV75" s="113"/>
      <c r="AGW75" s="113"/>
      <c r="AGX75" s="113"/>
      <c r="AGY75" s="113"/>
      <c r="AGZ75" s="113"/>
      <c r="AHA75" s="113"/>
      <c r="AHB75" s="113"/>
      <c r="AHC75" s="113"/>
      <c r="AHD75" s="113"/>
      <c r="AHE75" s="113"/>
      <c r="AHF75" s="113"/>
      <c r="AHG75" s="113"/>
      <c r="AHH75" s="113"/>
      <c r="AHI75" s="113"/>
      <c r="AHJ75" s="113"/>
      <c r="AHK75" s="113"/>
      <c r="AHL75" s="113"/>
      <c r="AHM75" s="113"/>
      <c r="AHN75" s="113"/>
      <c r="AHO75" s="113"/>
      <c r="AHP75" s="113"/>
      <c r="AHQ75" s="113"/>
      <c r="AHR75" s="113"/>
      <c r="AHS75" s="113"/>
      <c r="AHT75" s="113"/>
      <c r="AHU75" s="113"/>
      <c r="AHV75" s="113"/>
      <c r="AHW75" s="113"/>
      <c r="AHX75" s="113"/>
      <c r="AHY75" s="113"/>
      <c r="AHZ75" s="113"/>
      <c r="AIA75" s="113"/>
      <c r="AIB75" s="113"/>
      <c r="AIC75" s="113"/>
      <c r="AID75" s="113"/>
      <c r="AIE75" s="113"/>
      <c r="AIF75" s="113"/>
      <c r="AIG75" s="113"/>
      <c r="AIH75" s="113"/>
      <c r="AII75" s="113"/>
      <c r="AIJ75" s="113"/>
      <c r="AIK75" s="113"/>
      <c r="AIL75" s="113"/>
      <c r="AIM75" s="113"/>
      <c r="AIN75" s="113"/>
      <c r="AIO75" s="113"/>
      <c r="AIP75" s="113"/>
      <c r="AIQ75" s="113"/>
      <c r="AIR75" s="113"/>
      <c r="AIS75" s="113"/>
      <c r="AIT75" s="113"/>
      <c r="AIU75" s="113"/>
      <c r="AIV75" s="113"/>
      <c r="AIW75" s="113"/>
      <c r="AIX75" s="113"/>
      <c r="AIY75" s="113"/>
      <c r="AIZ75" s="113"/>
      <c r="AJA75" s="113"/>
      <c r="AJB75" s="113"/>
      <c r="AJC75" s="113"/>
      <c r="AJD75" s="113"/>
      <c r="AJE75" s="113"/>
      <c r="AJF75" s="113"/>
      <c r="AJG75" s="113"/>
      <c r="AJH75" s="113"/>
      <c r="AJI75" s="113"/>
      <c r="AJJ75" s="113"/>
      <c r="AJK75" s="113"/>
      <c r="AJL75" s="113"/>
      <c r="AJM75" s="113"/>
      <c r="AJN75" s="113"/>
      <c r="AJO75" s="113"/>
      <c r="AJP75" s="113"/>
      <c r="AJQ75" s="113"/>
      <c r="AJR75" s="113"/>
      <c r="AJS75" s="113"/>
      <c r="AJT75" s="113"/>
      <c r="AJU75" s="113"/>
      <c r="AJV75" s="113"/>
      <c r="AJW75" s="113"/>
      <c r="AJX75" s="113"/>
      <c r="AJY75" s="113"/>
      <c r="AJZ75" s="113"/>
      <c r="AKA75" s="113"/>
      <c r="AKB75" s="113"/>
      <c r="AKC75" s="113"/>
      <c r="AKD75" s="113"/>
      <c r="AKE75" s="113"/>
      <c r="AKF75" s="113"/>
      <c r="AKG75" s="113"/>
      <c r="AKH75" s="113"/>
      <c r="AKI75" s="113"/>
      <c r="AKJ75" s="113"/>
      <c r="AKK75" s="113"/>
      <c r="AKL75" s="113"/>
      <c r="AKM75" s="113"/>
      <c r="AKN75" s="113"/>
      <c r="AKO75" s="113"/>
      <c r="AKP75" s="113"/>
      <c r="AKQ75" s="113"/>
      <c r="AKR75" s="113"/>
      <c r="AKS75" s="113"/>
      <c r="AKT75" s="113"/>
      <c r="AKU75" s="113"/>
      <c r="AKV75" s="113"/>
      <c r="AKW75" s="113"/>
      <c r="AKX75" s="113"/>
      <c r="AKY75" s="113"/>
      <c r="AKZ75" s="113"/>
      <c r="ALA75" s="113"/>
      <c r="ALB75" s="113"/>
      <c r="ALC75" s="113"/>
      <c r="ALD75" s="113"/>
      <c r="ALE75" s="113"/>
      <c r="ALF75" s="113"/>
      <c r="ALG75" s="113"/>
      <c r="ALH75" s="113"/>
      <c r="ALI75" s="113"/>
      <c r="ALJ75" s="113"/>
      <c r="ALK75" s="113"/>
      <c r="ALL75" s="113"/>
      <c r="ALM75" s="113"/>
      <c r="ALN75" s="113"/>
      <c r="ALO75" s="113"/>
      <c r="ALP75" s="113"/>
      <c r="ALQ75" s="113"/>
      <c r="ALR75" s="113"/>
      <c r="ALS75" s="113"/>
      <c r="ALT75" s="113"/>
      <c r="ALU75" s="113"/>
      <c r="ALV75" s="113"/>
      <c r="ALW75" s="113"/>
      <c r="ALX75" s="113"/>
      <c r="ALY75" s="113"/>
      <c r="ALZ75" s="113"/>
      <c r="AMA75" s="113"/>
      <c r="AMB75" s="113"/>
      <c r="AMC75" s="113"/>
      <c r="AMD75" s="113"/>
      <c r="AME75" s="113"/>
      <c r="AMF75" s="113"/>
      <c r="AMG75" s="113"/>
      <c r="AMH75" s="113"/>
      <c r="AMI75" s="113"/>
      <c r="AMJ75" s="113"/>
      <c r="AMK75" s="113"/>
      <c r="AML75" s="113"/>
      <c r="AMM75" s="113"/>
      <c r="AMN75" s="113"/>
      <c r="AMO75" s="113"/>
      <c r="AMP75" s="113"/>
      <c r="AMQ75" s="113"/>
      <c r="AMR75" s="113"/>
      <c r="AMS75" s="113"/>
      <c r="AMT75" s="113"/>
      <c r="AMU75" s="113"/>
      <c r="AMV75" s="113"/>
      <c r="AMW75" s="113"/>
      <c r="AMX75" s="113"/>
      <c r="AMY75" s="113"/>
      <c r="AMZ75" s="113"/>
      <c r="ANA75" s="113"/>
      <c r="ANB75" s="113"/>
      <c r="ANC75" s="113"/>
      <c r="AND75" s="113"/>
      <c r="ANE75" s="113"/>
      <c r="ANF75" s="113"/>
      <c r="ANG75" s="113"/>
      <c r="ANH75" s="113"/>
      <c r="ANI75" s="113"/>
      <c r="ANJ75" s="113"/>
      <c r="ANK75" s="113"/>
      <c r="ANL75" s="113"/>
      <c r="ANM75" s="113"/>
      <c r="ANN75" s="113"/>
      <c r="ANO75" s="113"/>
      <c r="ANP75" s="113"/>
      <c r="ANQ75" s="113"/>
      <c r="ANR75" s="113"/>
      <c r="ANS75" s="113"/>
      <c r="ANT75" s="113"/>
      <c r="ANU75" s="113"/>
      <c r="ANV75" s="113"/>
      <c r="ANW75" s="113"/>
      <c r="ANX75" s="113"/>
      <c r="ANY75" s="113"/>
      <c r="ANZ75" s="113"/>
      <c r="AOA75" s="113"/>
      <c r="AOB75" s="113"/>
      <c r="AOC75" s="113"/>
      <c r="AOD75" s="113"/>
      <c r="AOE75" s="113"/>
      <c r="AOF75" s="113"/>
      <c r="AOG75" s="113"/>
      <c r="AOH75" s="113"/>
      <c r="AOI75" s="113"/>
      <c r="AOJ75" s="113"/>
      <c r="AOK75" s="113"/>
      <c r="AOL75" s="113"/>
      <c r="AOM75" s="113"/>
      <c r="AON75" s="113"/>
      <c r="AOO75" s="113"/>
      <c r="AOP75" s="113"/>
      <c r="AOQ75" s="113"/>
      <c r="AOR75" s="113"/>
      <c r="AOS75" s="113"/>
      <c r="AOT75" s="113"/>
      <c r="AOU75" s="113"/>
      <c r="AOV75" s="113"/>
      <c r="AOW75" s="113"/>
      <c r="AOX75" s="113"/>
      <c r="AOY75" s="113"/>
      <c r="AOZ75" s="113"/>
      <c r="APA75" s="113"/>
      <c r="APB75" s="113"/>
      <c r="APC75" s="113"/>
      <c r="APD75" s="113"/>
      <c r="APE75" s="113"/>
      <c r="APF75" s="113"/>
      <c r="APG75" s="113"/>
      <c r="APH75" s="113"/>
      <c r="API75" s="113"/>
      <c r="APJ75" s="113"/>
      <c r="APK75" s="113"/>
      <c r="APL75" s="113"/>
      <c r="APM75" s="113"/>
      <c r="APN75" s="113"/>
      <c r="APO75" s="113"/>
      <c r="APP75" s="113"/>
      <c r="APQ75" s="113"/>
      <c r="APR75" s="113"/>
      <c r="APS75" s="113"/>
      <c r="APT75" s="113"/>
      <c r="APU75" s="113"/>
      <c r="APV75" s="113"/>
      <c r="APW75" s="113"/>
      <c r="APX75" s="113"/>
      <c r="APY75" s="113"/>
      <c r="APZ75" s="113"/>
      <c r="AQA75" s="113"/>
      <c r="AQB75" s="113"/>
      <c r="AQC75" s="113"/>
      <c r="AQD75" s="113"/>
      <c r="AQE75" s="113"/>
      <c r="AQF75" s="113"/>
      <c r="AQG75" s="113"/>
      <c r="AQH75" s="113"/>
      <c r="AQI75" s="113"/>
      <c r="AQJ75" s="113"/>
      <c r="AQK75" s="113"/>
      <c r="AQL75" s="113"/>
      <c r="AQM75" s="113"/>
      <c r="AQN75" s="113"/>
      <c r="AQO75" s="113"/>
      <c r="AQP75" s="113"/>
      <c r="AQQ75" s="113"/>
      <c r="AQR75" s="113"/>
      <c r="AQS75" s="113"/>
      <c r="AQT75" s="113"/>
      <c r="AQU75" s="113"/>
      <c r="AQV75" s="113"/>
      <c r="AQW75" s="113"/>
      <c r="AQX75" s="113"/>
      <c r="AQY75" s="113"/>
      <c r="AQZ75" s="113"/>
      <c r="ARA75" s="113"/>
      <c r="ARB75" s="113"/>
      <c r="ARC75" s="113"/>
      <c r="ARD75" s="113"/>
      <c r="ARE75" s="113"/>
      <c r="ARF75" s="113"/>
      <c r="ARG75" s="113"/>
      <c r="ARH75" s="113"/>
      <c r="ARI75" s="113"/>
      <c r="ARJ75" s="113"/>
      <c r="ARK75" s="113"/>
      <c r="ARL75" s="113"/>
      <c r="ARM75" s="113"/>
      <c r="ARN75" s="113"/>
      <c r="ARO75" s="113"/>
      <c r="ARP75" s="113"/>
      <c r="ARQ75" s="113"/>
      <c r="ARR75" s="113"/>
      <c r="ARS75" s="113"/>
      <c r="ART75" s="113"/>
      <c r="ARU75" s="113"/>
      <c r="ARV75" s="113"/>
      <c r="ARW75" s="113"/>
      <c r="ARX75" s="113"/>
      <c r="ARY75" s="113"/>
      <c r="ARZ75" s="113"/>
      <c r="ASA75" s="113"/>
      <c r="ASB75" s="113"/>
      <c r="ASC75" s="113"/>
      <c r="ASD75" s="113"/>
      <c r="ASE75" s="113"/>
      <c r="ASF75" s="113"/>
      <c r="ASG75" s="113"/>
      <c r="ASH75" s="113"/>
      <c r="ASI75" s="113"/>
      <c r="ASJ75" s="113"/>
      <c r="ASK75" s="113"/>
      <c r="ASL75" s="113"/>
      <c r="ASM75" s="113"/>
      <c r="ASN75" s="113"/>
      <c r="ASO75" s="113"/>
      <c r="ASP75" s="113"/>
      <c r="ASQ75" s="113"/>
      <c r="ASR75" s="113"/>
      <c r="ASS75" s="113"/>
      <c r="AST75" s="113"/>
      <c r="ASU75" s="113"/>
      <c r="ASV75" s="113"/>
      <c r="ASW75" s="113"/>
      <c r="ASX75" s="113"/>
      <c r="ASY75" s="113"/>
      <c r="ASZ75" s="113"/>
      <c r="ATA75" s="113"/>
      <c r="ATB75" s="113"/>
      <c r="ATC75" s="113"/>
      <c r="ATD75" s="113"/>
      <c r="ATE75" s="113"/>
      <c r="ATF75" s="113"/>
      <c r="ATG75" s="113"/>
      <c r="ATH75" s="113"/>
      <c r="ATI75" s="113"/>
      <c r="ATJ75" s="113"/>
      <c r="ATK75" s="113"/>
      <c r="ATL75" s="113"/>
      <c r="ATM75" s="113"/>
      <c r="ATN75" s="113"/>
      <c r="ATO75" s="113"/>
      <c r="ATP75" s="113"/>
      <c r="ATQ75" s="113"/>
      <c r="ATR75" s="113"/>
      <c r="ATS75" s="113"/>
      <c r="ATT75" s="113"/>
      <c r="ATU75" s="113"/>
      <c r="ATV75" s="113"/>
      <c r="ATW75" s="113"/>
      <c r="ATX75" s="113"/>
      <c r="ATY75" s="113"/>
      <c r="ATZ75" s="113"/>
      <c r="AUA75" s="113"/>
      <c r="AUB75" s="113"/>
      <c r="AUC75" s="113"/>
      <c r="AUD75" s="113"/>
      <c r="AUE75" s="113"/>
      <c r="AUF75" s="113"/>
      <c r="AUG75" s="113"/>
      <c r="AUH75" s="113"/>
      <c r="AUI75" s="113"/>
      <c r="AUJ75" s="113"/>
      <c r="AUK75" s="113"/>
      <c r="AUL75" s="113"/>
      <c r="AUM75" s="113"/>
      <c r="AUN75" s="113"/>
      <c r="AUO75" s="113"/>
      <c r="AUP75" s="113"/>
      <c r="AUQ75" s="113"/>
      <c r="AUR75" s="113"/>
      <c r="AUS75" s="113"/>
      <c r="AUT75" s="113"/>
      <c r="AUU75" s="113"/>
      <c r="AUV75" s="113"/>
      <c r="AUW75" s="113"/>
      <c r="AUX75" s="113"/>
      <c r="AUY75" s="113"/>
      <c r="AUZ75" s="113"/>
      <c r="AVA75" s="113"/>
      <c r="AVB75" s="113"/>
      <c r="AVC75" s="113"/>
      <c r="AVD75" s="113"/>
      <c r="AVE75" s="113"/>
      <c r="AVF75" s="113"/>
      <c r="AVG75" s="113"/>
      <c r="AVH75" s="113"/>
      <c r="AVI75" s="113"/>
      <c r="AVJ75" s="113"/>
      <c r="AVK75" s="113"/>
      <c r="AVL75" s="113"/>
      <c r="AVM75" s="113"/>
      <c r="AVN75" s="113"/>
      <c r="AVO75" s="113"/>
      <c r="AVP75" s="113"/>
      <c r="AVQ75" s="113"/>
      <c r="AVR75" s="113"/>
      <c r="AVS75" s="113"/>
      <c r="AVT75" s="113"/>
      <c r="AVU75" s="113"/>
      <c r="AVV75" s="113"/>
      <c r="AVW75" s="113"/>
      <c r="AVX75" s="113"/>
      <c r="AVY75" s="113"/>
      <c r="AVZ75" s="113"/>
      <c r="AWA75" s="113"/>
      <c r="AWB75" s="113"/>
      <c r="AWC75" s="113"/>
      <c r="AWD75" s="113"/>
      <c r="AWE75" s="113"/>
      <c r="AWF75" s="113"/>
      <c r="AWG75" s="113"/>
      <c r="AWH75" s="113"/>
      <c r="AWI75" s="113"/>
      <c r="AWJ75" s="113"/>
      <c r="AWK75" s="113"/>
      <c r="AWL75" s="113"/>
      <c r="AWM75" s="113"/>
      <c r="AWN75" s="113"/>
      <c r="AWO75" s="113"/>
      <c r="AWP75" s="113"/>
      <c r="AWQ75" s="113"/>
      <c r="AWR75" s="113"/>
      <c r="AWS75" s="113"/>
      <c r="AWT75" s="113"/>
      <c r="AWU75" s="113"/>
      <c r="AWV75" s="113"/>
      <c r="AWW75" s="113"/>
      <c r="AWX75" s="113"/>
      <c r="AWY75" s="113"/>
      <c r="AWZ75" s="113"/>
      <c r="AXA75" s="113"/>
      <c r="AXB75" s="113"/>
      <c r="AXC75" s="113"/>
      <c r="AXD75" s="113"/>
      <c r="AXE75" s="113"/>
      <c r="AXF75" s="113"/>
      <c r="AXG75" s="113"/>
      <c r="AXH75" s="113"/>
      <c r="AXI75" s="113"/>
      <c r="AXJ75" s="113"/>
      <c r="AXK75" s="113"/>
      <c r="AXL75" s="113"/>
      <c r="AXM75" s="113"/>
      <c r="AXN75" s="113"/>
      <c r="AXO75" s="113"/>
      <c r="AXP75" s="113"/>
      <c r="AXQ75" s="113"/>
      <c r="AXR75" s="113"/>
      <c r="AXS75" s="113"/>
      <c r="AXT75" s="113"/>
      <c r="AXU75" s="113"/>
      <c r="AXV75" s="113"/>
      <c r="AXW75" s="113"/>
      <c r="AXX75" s="113"/>
      <c r="AXY75" s="113"/>
      <c r="AXZ75" s="113"/>
      <c r="AYA75" s="113"/>
      <c r="AYB75" s="113"/>
      <c r="AYC75" s="113"/>
      <c r="AYD75" s="113"/>
      <c r="AYE75" s="113"/>
      <c r="AYF75" s="113"/>
      <c r="AYG75" s="113"/>
      <c r="AYH75" s="113"/>
      <c r="AYI75" s="113"/>
      <c r="AYJ75" s="113"/>
      <c r="AYK75" s="113"/>
      <c r="AYL75" s="113"/>
      <c r="AYM75" s="113"/>
      <c r="AYN75" s="113"/>
      <c r="AYO75" s="113"/>
      <c r="AYP75" s="113"/>
      <c r="AYQ75" s="113"/>
      <c r="AYR75" s="113"/>
      <c r="AYS75" s="113"/>
      <c r="AYT75" s="113"/>
      <c r="AYU75" s="113"/>
      <c r="AYV75" s="113"/>
      <c r="AYW75" s="113"/>
      <c r="AYX75" s="113"/>
      <c r="AYY75" s="113"/>
      <c r="AYZ75" s="113"/>
      <c r="AZA75" s="113"/>
      <c r="AZB75" s="113"/>
      <c r="AZC75" s="113"/>
      <c r="AZD75" s="113"/>
      <c r="AZE75" s="113"/>
      <c r="AZF75" s="113"/>
      <c r="AZG75" s="113"/>
      <c r="AZH75" s="113"/>
      <c r="AZI75" s="113"/>
      <c r="AZJ75" s="113"/>
      <c r="AZK75" s="113"/>
      <c r="AZL75" s="113"/>
      <c r="AZM75" s="113"/>
      <c r="AZN75" s="113"/>
      <c r="AZO75" s="113"/>
      <c r="AZP75" s="113"/>
      <c r="AZQ75" s="113"/>
      <c r="AZR75" s="113"/>
      <c r="AZS75" s="113"/>
      <c r="AZT75" s="113"/>
      <c r="AZU75" s="113"/>
      <c r="AZV75" s="113"/>
      <c r="AZW75" s="113"/>
      <c r="AZX75" s="113"/>
      <c r="AZY75" s="113"/>
      <c r="AZZ75" s="113"/>
      <c r="BAA75" s="113"/>
      <c r="BAB75" s="113"/>
      <c r="BAC75" s="113"/>
      <c r="BAD75" s="113"/>
      <c r="BAE75" s="113"/>
      <c r="BAF75" s="113"/>
      <c r="BAG75" s="113"/>
      <c r="BAH75" s="113"/>
      <c r="BAI75" s="113"/>
      <c r="BAJ75" s="113"/>
      <c r="BAK75" s="113"/>
      <c r="BAL75" s="113"/>
      <c r="BAM75" s="113"/>
      <c r="BAN75" s="113"/>
      <c r="BAO75" s="113"/>
      <c r="BAP75" s="113"/>
      <c r="BAQ75" s="113"/>
      <c r="BAR75" s="113"/>
      <c r="BAS75" s="113"/>
      <c r="BAT75" s="113"/>
      <c r="BAU75" s="113"/>
      <c r="BAV75" s="113"/>
      <c r="BAW75" s="113"/>
      <c r="BAX75" s="113"/>
      <c r="BAY75" s="113"/>
      <c r="BAZ75" s="113"/>
      <c r="BBA75" s="113"/>
      <c r="BBB75" s="113"/>
      <c r="BBC75" s="113"/>
      <c r="BBD75" s="113"/>
      <c r="BBE75" s="113"/>
      <c r="BBF75" s="113"/>
      <c r="BBG75" s="113"/>
      <c r="BBH75" s="113"/>
      <c r="BBI75" s="113"/>
      <c r="BBJ75" s="113"/>
      <c r="BBK75" s="113"/>
      <c r="BBL75" s="113"/>
      <c r="BBM75" s="113"/>
      <c r="BBN75" s="113"/>
      <c r="BBO75" s="113"/>
      <c r="BBP75" s="113"/>
      <c r="BBQ75" s="113"/>
      <c r="BBR75" s="113"/>
      <c r="BBS75" s="113"/>
      <c r="BBT75" s="113"/>
      <c r="BBU75" s="113"/>
      <c r="BBV75" s="113"/>
      <c r="BBW75" s="113"/>
      <c r="BBX75" s="113"/>
      <c r="BBY75" s="113"/>
      <c r="BBZ75" s="113"/>
      <c r="BCA75" s="113"/>
      <c r="BCB75" s="113"/>
      <c r="BCC75" s="113"/>
      <c r="BCD75" s="113"/>
      <c r="BCE75" s="113"/>
      <c r="BCF75" s="113"/>
      <c r="BCG75" s="113"/>
      <c r="BCH75" s="113"/>
      <c r="BCI75" s="113"/>
      <c r="BCJ75" s="113"/>
      <c r="BCK75" s="113"/>
      <c r="BCL75" s="113"/>
      <c r="BCM75" s="113"/>
      <c r="BCN75" s="113"/>
      <c r="BCO75" s="113"/>
      <c r="BCP75" s="113"/>
      <c r="BCQ75" s="113"/>
      <c r="BCR75" s="113"/>
      <c r="BCS75" s="113"/>
      <c r="BCT75" s="113"/>
      <c r="BCU75" s="113"/>
      <c r="BCV75" s="113"/>
      <c r="BCW75" s="113"/>
      <c r="BCX75" s="113"/>
      <c r="BCY75" s="113"/>
      <c r="BCZ75" s="113"/>
      <c r="BDA75" s="113"/>
      <c r="BDB75" s="113"/>
      <c r="BDC75" s="113"/>
      <c r="BDD75" s="113"/>
      <c r="BDE75" s="113"/>
      <c r="BDF75" s="113"/>
      <c r="BDG75" s="113"/>
      <c r="BDH75" s="113"/>
      <c r="BDI75" s="113"/>
      <c r="BDJ75" s="113"/>
      <c r="BDK75" s="113"/>
      <c r="BDL75" s="113"/>
      <c r="BDM75" s="113"/>
      <c r="BDN75" s="113"/>
      <c r="BDO75" s="113"/>
      <c r="BDP75" s="113"/>
      <c r="BDQ75" s="113"/>
      <c r="BDR75" s="113"/>
      <c r="BDS75" s="113"/>
      <c r="BDT75" s="113"/>
      <c r="BDU75" s="113"/>
      <c r="BDV75" s="113"/>
      <c r="BDW75" s="113"/>
      <c r="BDX75" s="113"/>
      <c r="BDY75" s="113"/>
      <c r="BDZ75" s="113"/>
      <c r="BEA75" s="113"/>
      <c r="BEB75" s="113"/>
      <c r="BEC75" s="113"/>
      <c r="BED75" s="113"/>
      <c r="BEE75" s="113"/>
      <c r="BEF75" s="113"/>
      <c r="BEG75" s="113"/>
      <c r="BEH75" s="113"/>
      <c r="BEI75" s="113"/>
      <c r="BEJ75" s="113"/>
      <c r="BEK75" s="113"/>
      <c r="BEL75" s="113"/>
      <c r="BEM75" s="113"/>
      <c r="BEN75" s="113"/>
      <c r="BEO75" s="113"/>
      <c r="BEP75" s="113"/>
      <c r="BEQ75" s="113"/>
      <c r="BER75" s="113"/>
      <c r="BES75" s="113"/>
      <c r="BET75" s="113"/>
      <c r="BEU75" s="113"/>
      <c r="BEV75" s="113"/>
      <c r="BEW75" s="113"/>
      <c r="BEX75" s="113"/>
      <c r="BEY75" s="113"/>
      <c r="BEZ75" s="113"/>
      <c r="BFA75" s="113"/>
      <c r="BFB75" s="113"/>
      <c r="BFC75" s="113"/>
      <c r="BFD75" s="113"/>
      <c r="BFE75" s="113"/>
      <c r="BFF75" s="113"/>
      <c r="BFG75" s="113"/>
      <c r="BFH75" s="113"/>
      <c r="BFI75" s="113"/>
      <c r="BFJ75" s="113"/>
      <c r="BFK75" s="113"/>
      <c r="BFL75" s="113"/>
      <c r="BFM75" s="113"/>
      <c r="BFN75" s="113"/>
      <c r="BFO75" s="113"/>
      <c r="BFP75" s="113"/>
      <c r="BFQ75" s="113"/>
      <c r="BFR75" s="113"/>
      <c r="BFS75" s="113"/>
      <c r="BFT75" s="113"/>
      <c r="BFU75" s="113"/>
      <c r="BFV75" s="113"/>
      <c r="BFW75" s="113"/>
      <c r="BFX75" s="113"/>
      <c r="BFY75" s="113"/>
      <c r="BFZ75" s="113"/>
      <c r="BGA75" s="113"/>
      <c r="BGB75" s="113"/>
      <c r="BGC75" s="113"/>
      <c r="BGD75" s="113"/>
      <c r="BGE75" s="113"/>
      <c r="BGF75" s="113"/>
      <c r="BGG75" s="113"/>
      <c r="BGH75" s="113"/>
      <c r="BGI75" s="113"/>
      <c r="BGJ75" s="113"/>
      <c r="BGK75" s="113"/>
      <c r="BGL75" s="113"/>
      <c r="BGM75" s="113"/>
      <c r="BGN75" s="113"/>
      <c r="BGO75" s="113"/>
      <c r="BGP75" s="113"/>
      <c r="BGQ75" s="113"/>
      <c r="BGR75" s="113"/>
      <c r="BGS75" s="113"/>
      <c r="BGT75" s="113"/>
      <c r="BGU75" s="113"/>
      <c r="BGV75" s="113"/>
      <c r="BGW75" s="113"/>
      <c r="BGX75" s="113"/>
      <c r="BGY75" s="113"/>
      <c r="BGZ75" s="113"/>
      <c r="BHA75" s="113"/>
      <c r="BHB75" s="113"/>
      <c r="BHC75" s="113"/>
      <c r="BHD75" s="113"/>
      <c r="BHE75" s="113"/>
      <c r="BHF75" s="113"/>
      <c r="BHG75" s="113"/>
      <c r="BHH75" s="113"/>
      <c r="BHI75" s="113"/>
      <c r="BHJ75" s="113"/>
      <c r="BHK75" s="113"/>
      <c r="BHL75" s="113"/>
      <c r="BHM75" s="113"/>
      <c r="BHN75" s="113"/>
      <c r="BHO75" s="113"/>
      <c r="BHP75" s="113"/>
      <c r="BHQ75" s="113"/>
      <c r="BHR75" s="113"/>
      <c r="BHS75" s="113"/>
      <c r="BHT75" s="113"/>
      <c r="BHU75" s="113"/>
      <c r="BHV75" s="113"/>
      <c r="BHW75" s="113"/>
      <c r="BHX75" s="113"/>
      <c r="BHY75" s="113"/>
      <c r="BHZ75" s="113"/>
      <c r="BIA75" s="113"/>
      <c r="BIB75" s="113"/>
      <c r="BIC75" s="113"/>
      <c r="BID75" s="113"/>
      <c r="BIE75" s="113"/>
      <c r="BIF75" s="113"/>
      <c r="BIG75" s="113"/>
      <c r="BIH75" s="113"/>
      <c r="BII75" s="113"/>
      <c r="BIJ75" s="113"/>
      <c r="BIK75" s="113"/>
      <c r="BIL75" s="113"/>
      <c r="BIM75" s="113"/>
      <c r="BIN75" s="113"/>
      <c r="BIO75" s="113"/>
      <c r="BIP75" s="113"/>
      <c r="BIQ75" s="113"/>
      <c r="BIR75" s="113"/>
      <c r="BIS75" s="113"/>
      <c r="BIT75" s="113"/>
      <c r="BIU75" s="113"/>
      <c r="BIV75" s="113"/>
      <c r="BIW75" s="113"/>
      <c r="BIX75" s="113"/>
      <c r="BIY75" s="113"/>
      <c r="BIZ75" s="113"/>
      <c r="BJA75" s="113"/>
      <c r="BJB75" s="113"/>
      <c r="BJC75" s="113"/>
      <c r="BJD75" s="113"/>
      <c r="BJE75" s="113"/>
      <c r="BJF75" s="113"/>
      <c r="BJG75" s="113"/>
      <c r="BJH75" s="113"/>
      <c r="BJI75" s="113"/>
      <c r="BJJ75" s="113"/>
      <c r="BJK75" s="113"/>
      <c r="BJL75" s="113"/>
      <c r="BJM75" s="113"/>
      <c r="BJN75" s="113"/>
      <c r="BJO75" s="113"/>
      <c r="BJP75" s="113"/>
      <c r="BJQ75" s="113"/>
      <c r="BJR75" s="113"/>
      <c r="BJS75" s="113"/>
      <c r="BJT75" s="113"/>
      <c r="BJU75" s="113"/>
      <c r="BJV75" s="113"/>
      <c r="BJW75" s="113"/>
      <c r="BJX75" s="113"/>
      <c r="BJY75" s="113"/>
      <c r="BJZ75" s="113"/>
      <c r="BKA75" s="113"/>
      <c r="BKB75" s="113"/>
      <c r="BKC75" s="113"/>
      <c r="BKD75" s="113"/>
      <c r="BKE75" s="113"/>
      <c r="BKF75" s="113"/>
      <c r="BKG75" s="113"/>
      <c r="BKH75" s="113"/>
      <c r="BKI75" s="113"/>
      <c r="BKJ75" s="113"/>
      <c r="BKK75" s="113"/>
      <c r="BKL75" s="113"/>
      <c r="BKM75" s="113"/>
      <c r="BKN75" s="113"/>
      <c r="BKO75" s="113"/>
      <c r="BKP75" s="113"/>
      <c r="BKQ75" s="113"/>
      <c r="BKR75" s="113"/>
      <c r="BKS75" s="113"/>
      <c r="BKT75" s="113"/>
      <c r="BKU75" s="113"/>
      <c r="BKV75" s="113"/>
      <c r="BKW75" s="113"/>
      <c r="BKX75" s="113"/>
      <c r="BKY75" s="113"/>
      <c r="BKZ75" s="113"/>
      <c r="BLA75" s="113"/>
      <c r="BLB75" s="113"/>
      <c r="BLC75" s="113"/>
      <c r="BLD75" s="113"/>
      <c r="BLE75" s="113"/>
      <c r="BLF75" s="113"/>
      <c r="BLG75" s="113"/>
      <c r="BLH75" s="113"/>
      <c r="BLI75" s="113"/>
      <c r="BLJ75" s="113"/>
      <c r="BLK75" s="113"/>
      <c r="BLL75" s="113"/>
      <c r="BLM75" s="113"/>
      <c r="BLN75" s="113"/>
      <c r="BLO75" s="113"/>
      <c r="BLP75" s="113"/>
      <c r="BLQ75" s="113"/>
      <c r="BLR75" s="113"/>
      <c r="BLS75" s="113"/>
      <c r="BLT75" s="113"/>
      <c r="BLU75" s="113"/>
      <c r="BLV75" s="113"/>
      <c r="BLW75" s="113"/>
      <c r="BLX75" s="113"/>
      <c r="BLY75" s="113"/>
      <c r="BLZ75" s="113"/>
      <c r="BMA75" s="113"/>
      <c r="BMB75" s="113"/>
      <c r="BMC75" s="113"/>
      <c r="BMD75" s="113"/>
      <c r="BME75" s="113"/>
      <c r="BMF75" s="113"/>
      <c r="BMG75" s="113"/>
      <c r="BMH75" s="113"/>
      <c r="BMI75" s="113"/>
      <c r="BMJ75" s="113"/>
      <c r="BMK75" s="113"/>
      <c r="BML75" s="113"/>
      <c r="BMM75" s="113"/>
      <c r="BMN75" s="113"/>
      <c r="BMO75" s="113"/>
      <c r="BMP75" s="113"/>
      <c r="BMQ75" s="113"/>
      <c r="BMR75" s="113"/>
      <c r="BMS75" s="113"/>
      <c r="BMT75" s="113"/>
      <c r="BMU75" s="113"/>
      <c r="BMV75" s="113"/>
      <c r="BMW75" s="113"/>
      <c r="BMX75" s="113"/>
      <c r="BMY75" s="113"/>
      <c r="BMZ75" s="113"/>
      <c r="BNA75" s="113"/>
      <c r="BNB75" s="113"/>
      <c r="BNC75" s="113"/>
      <c r="BND75" s="113"/>
      <c r="BNE75" s="113"/>
      <c r="BNF75" s="113"/>
      <c r="BNG75" s="113"/>
      <c r="BNH75" s="113"/>
      <c r="BNI75" s="113"/>
      <c r="BNJ75" s="113"/>
      <c r="BNK75" s="113"/>
      <c r="BNL75" s="113"/>
      <c r="BNM75" s="113"/>
      <c r="BNN75" s="113"/>
      <c r="BNO75" s="113"/>
      <c r="BNP75" s="113"/>
      <c r="BNQ75" s="113"/>
      <c r="BNR75" s="113"/>
      <c r="BNS75" s="113"/>
      <c r="BNT75" s="113"/>
      <c r="BNU75" s="113"/>
      <c r="BNV75" s="113"/>
      <c r="BNW75" s="113"/>
      <c r="BNX75" s="113"/>
      <c r="BNY75" s="113"/>
      <c r="BNZ75" s="113"/>
      <c r="BOA75" s="113"/>
      <c r="BOB75" s="113"/>
      <c r="BOC75" s="113"/>
      <c r="BOD75" s="113"/>
      <c r="BOE75" s="113"/>
      <c r="BOF75" s="113"/>
      <c r="BOG75" s="113"/>
      <c r="BOH75" s="113"/>
      <c r="BOI75" s="113"/>
      <c r="BOJ75" s="113"/>
      <c r="BOK75" s="113"/>
      <c r="BOL75" s="113"/>
      <c r="BOM75" s="113"/>
      <c r="BON75" s="113"/>
      <c r="BOO75" s="113"/>
      <c r="BOP75" s="113"/>
      <c r="BOQ75" s="113"/>
      <c r="BOR75" s="113"/>
      <c r="BOS75" s="113"/>
      <c r="BOT75" s="113"/>
      <c r="BOU75" s="113"/>
      <c r="BOV75" s="113"/>
      <c r="BOW75" s="113"/>
      <c r="BOX75" s="113"/>
      <c r="BOY75" s="113"/>
      <c r="BOZ75" s="113"/>
      <c r="BPA75" s="113"/>
      <c r="BPB75" s="113"/>
      <c r="BPC75" s="113"/>
      <c r="BPD75" s="113"/>
      <c r="BPE75" s="113"/>
      <c r="BPF75" s="113"/>
      <c r="BPG75" s="113"/>
      <c r="BPH75" s="113"/>
      <c r="BPI75" s="113"/>
      <c r="BPJ75" s="113"/>
      <c r="BPK75" s="113"/>
      <c r="BPL75" s="113"/>
      <c r="BPM75" s="113"/>
      <c r="BPN75" s="113"/>
      <c r="BPO75" s="113"/>
      <c r="BPP75" s="113"/>
      <c r="BPQ75" s="113"/>
      <c r="BPR75" s="113"/>
      <c r="BPS75" s="113"/>
      <c r="BPT75" s="113"/>
      <c r="BPU75" s="113"/>
      <c r="BPV75" s="113"/>
      <c r="BPW75" s="113"/>
      <c r="BPX75" s="113"/>
      <c r="BPY75" s="113"/>
      <c r="BPZ75" s="113"/>
      <c r="BQA75" s="113"/>
      <c r="BQB75" s="113"/>
      <c r="BQC75" s="113"/>
      <c r="BQD75" s="113"/>
      <c r="BQE75" s="113"/>
      <c r="BQF75" s="113"/>
      <c r="BQG75" s="113"/>
      <c r="BQH75" s="113"/>
      <c r="BQI75" s="113"/>
      <c r="BQJ75" s="113"/>
      <c r="BQK75" s="113"/>
      <c r="BQL75" s="113"/>
      <c r="BQM75" s="113"/>
      <c r="BQN75" s="113"/>
      <c r="BQO75" s="113"/>
      <c r="BQP75" s="113"/>
      <c r="BQQ75" s="113"/>
      <c r="BQR75" s="113"/>
      <c r="BQS75" s="113"/>
      <c r="BQT75" s="113"/>
      <c r="BQU75" s="113"/>
      <c r="BQV75" s="113"/>
      <c r="BQW75" s="113"/>
      <c r="BQX75" s="113"/>
      <c r="BQY75" s="113"/>
      <c r="BQZ75" s="113"/>
      <c r="BRA75" s="113"/>
      <c r="BRB75" s="113"/>
      <c r="BRC75" s="113"/>
      <c r="BRD75" s="113"/>
      <c r="BRE75" s="113"/>
      <c r="BRF75" s="113"/>
      <c r="BRG75" s="113"/>
      <c r="BRH75" s="113"/>
      <c r="BRI75" s="113"/>
      <c r="BRJ75" s="113"/>
      <c r="BRK75" s="113"/>
      <c r="BRL75" s="113"/>
      <c r="BRM75" s="113"/>
      <c r="BRN75" s="113"/>
      <c r="BRO75" s="113"/>
      <c r="BRP75" s="113"/>
      <c r="BRQ75" s="113"/>
      <c r="BRR75" s="113"/>
      <c r="BRS75" s="113"/>
      <c r="BRT75" s="113"/>
      <c r="BRU75" s="113"/>
      <c r="BRV75" s="113"/>
      <c r="BRW75" s="113"/>
      <c r="BRX75" s="113"/>
      <c r="BRY75" s="113"/>
      <c r="BRZ75" s="113"/>
      <c r="BSA75" s="113"/>
      <c r="BSB75" s="113"/>
      <c r="BSC75" s="113"/>
      <c r="BSD75" s="113"/>
      <c r="BSE75" s="113"/>
      <c r="BSF75" s="113"/>
      <c r="BSG75" s="113"/>
      <c r="BSH75" s="113"/>
      <c r="BSI75" s="113"/>
      <c r="BSJ75" s="113"/>
      <c r="BSK75" s="113"/>
      <c r="BSL75" s="113"/>
      <c r="BSM75" s="113"/>
      <c r="BSN75" s="113"/>
      <c r="BSO75" s="113"/>
      <c r="BSP75" s="113"/>
      <c r="BSQ75" s="113"/>
      <c r="BSR75" s="113"/>
      <c r="BSS75" s="113"/>
      <c r="BST75" s="113"/>
      <c r="BSU75" s="113"/>
      <c r="BSV75" s="113"/>
      <c r="BSW75" s="113"/>
      <c r="BSX75" s="113"/>
      <c r="BSY75" s="113"/>
      <c r="BSZ75" s="113"/>
      <c r="BTA75" s="113"/>
      <c r="BTB75" s="113"/>
      <c r="BTC75" s="113"/>
      <c r="BTD75" s="113"/>
      <c r="BTE75" s="113"/>
      <c r="BTF75" s="113"/>
      <c r="BTG75" s="113"/>
      <c r="BTH75" s="113"/>
      <c r="BTI75" s="113"/>
      <c r="BTJ75" s="113"/>
      <c r="BTK75" s="113"/>
      <c r="BTL75" s="113"/>
      <c r="BTM75" s="113"/>
      <c r="BTN75" s="113"/>
      <c r="BTO75" s="113"/>
      <c r="BTP75" s="113"/>
      <c r="BTQ75" s="113"/>
      <c r="BTR75" s="113"/>
      <c r="BTS75" s="113"/>
      <c r="BTT75" s="113"/>
      <c r="BTU75" s="113"/>
      <c r="BTV75" s="113"/>
      <c r="BTW75" s="113"/>
      <c r="BTX75" s="113"/>
      <c r="BTY75" s="113"/>
      <c r="BTZ75" s="113"/>
      <c r="BUA75" s="113"/>
      <c r="BUB75" s="113"/>
      <c r="BUC75" s="113"/>
      <c r="BUD75" s="113"/>
      <c r="BUE75" s="113"/>
      <c r="BUF75" s="113"/>
      <c r="BUG75" s="113"/>
      <c r="BUH75" s="113"/>
      <c r="BUI75" s="113"/>
      <c r="BUJ75" s="113"/>
      <c r="BUK75" s="113"/>
      <c r="BUL75" s="113"/>
      <c r="BUM75" s="113"/>
      <c r="BUN75" s="113"/>
      <c r="BUO75" s="113"/>
      <c r="BUP75" s="113"/>
      <c r="BUQ75" s="113"/>
      <c r="BUR75" s="113"/>
      <c r="BUS75" s="113"/>
      <c r="BUT75" s="113"/>
      <c r="BUU75" s="113"/>
      <c r="BUV75" s="113"/>
      <c r="BUW75" s="113"/>
      <c r="BUX75" s="113"/>
      <c r="BUY75" s="113"/>
      <c r="BUZ75" s="113"/>
      <c r="BVA75" s="113"/>
      <c r="BVB75" s="113"/>
      <c r="BVC75" s="113"/>
      <c r="BVD75" s="113"/>
      <c r="BVE75" s="113"/>
      <c r="BVF75" s="113"/>
      <c r="BVG75" s="113"/>
      <c r="BVH75" s="113"/>
      <c r="BVI75" s="113"/>
      <c r="BVJ75" s="113"/>
      <c r="BVK75" s="113"/>
      <c r="BVL75" s="113"/>
      <c r="BVM75" s="113"/>
      <c r="BVN75" s="113"/>
      <c r="BVO75" s="113"/>
      <c r="BVP75" s="113"/>
      <c r="BVQ75" s="113"/>
      <c r="BVR75" s="113"/>
      <c r="BVS75" s="113"/>
      <c r="BVT75" s="113"/>
      <c r="BVU75" s="113"/>
      <c r="BVV75" s="113"/>
      <c r="BVW75" s="113"/>
      <c r="BVX75" s="113"/>
      <c r="BVY75" s="113"/>
      <c r="BVZ75" s="113"/>
      <c r="BWA75" s="113"/>
      <c r="BWB75" s="113"/>
      <c r="BWC75" s="113"/>
      <c r="BWD75" s="113"/>
      <c r="BWE75" s="113"/>
      <c r="BWF75" s="113"/>
      <c r="BWG75" s="113"/>
      <c r="BWH75" s="113"/>
      <c r="BWI75" s="113"/>
      <c r="BWJ75" s="113"/>
      <c r="BWK75" s="113"/>
      <c r="BWL75" s="113"/>
      <c r="BWM75" s="113"/>
      <c r="BWN75" s="113"/>
      <c r="BWO75" s="113"/>
      <c r="BWP75" s="113"/>
      <c r="BWQ75" s="113"/>
      <c r="BWR75" s="113"/>
      <c r="BWS75" s="113"/>
      <c r="BWT75" s="113"/>
      <c r="BWU75" s="113"/>
      <c r="BWV75" s="113"/>
      <c r="BWW75" s="113"/>
      <c r="BWX75" s="113"/>
      <c r="BWY75" s="113"/>
      <c r="BWZ75" s="113"/>
      <c r="BXA75" s="113"/>
      <c r="BXB75" s="113"/>
      <c r="BXC75" s="113"/>
      <c r="BXD75" s="113"/>
      <c r="BXE75" s="113"/>
      <c r="BXF75" s="113"/>
      <c r="BXG75" s="113"/>
      <c r="BXH75" s="113"/>
      <c r="BXI75" s="113"/>
      <c r="BXJ75" s="113"/>
      <c r="BXK75" s="113"/>
      <c r="BXL75" s="113"/>
      <c r="BXM75" s="113"/>
      <c r="BXN75" s="113"/>
      <c r="BXO75" s="113"/>
      <c r="BXP75" s="113"/>
      <c r="BXQ75" s="113"/>
      <c r="BXR75" s="113"/>
      <c r="BXS75" s="113"/>
      <c r="BXT75" s="113"/>
      <c r="BXU75" s="113"/>
      <c r="BXV75" s="113"/>
      <c r="BXW75" s="113"/>
      <c r="BXX75" s="113"/>
      <c r="BXY75" s="113"/>
      <c r="BXZ75" s="113"/>
      <c r="BYA75" s="113"/>
      <c r="BYB75" s="113"/>
      <c r="BYC75" s="113"/>
      <c r="BYD75" s="113"/>
      <c r="BYE75" s="113"/>
      <c r="BYF75" s="113"/>
      <c r="BYG75" s="113"/>
      <c r="BYH75" s="113"/>
      <c r="BYI75" s="113"/>
      <c r="BYJ75" s="113"/>
      <c r="BYK75" s="113"/>
      <c r="BYL75" s="113"/>
      <c r="BYM75" s="113"/>
      <c r="BYN75" s="113"/>
      <c r="BYO75" s="113"/>
      <c r="BYP75" s="113"/>
      <c r="BYQ75" s="113"/>
      <c r="BYR75" s="113"/>
      <c r="BYS75" s="113"/>
      <c r="BYT75" s="113"/>
      <c r="BYU75" s="113"/>
      <c r="BYV75" s="113"/>
      <c r="BYW75" s="113"/>
      <c r="BYX75" s="113"/>
      <c r="BYY75" s="113"/>
      <c r="BYZ75" s="113"/>
      <c r="BZA75" s="113"/>
      <c r="BZB75" s="113"/>
      <c r="BZC75" s="113"/>
      <c r="BZD75" s="113"/>
      <c r="BZE75" s="113"/>
      <c r="BZF75" s="113"/>
      <c r="BZG75" s="113"/>
      <c r="BZH75" s="113"/>
      <c r="BZI75" s="113"/>
      <c r="BZJ75" s="113"/>
      <c r="BZK75" s="113"/>
      <c r="BZL75" s="113"/>
      <c r="BZM75" s="113"/>
      <c r="BZN75" s="113"/>
      <c r="BZO75" s="113"/>
      <c r="BZP75" s="113"/>
      <c r="BZQ75" s="113"/>
      <c r="BZR75" s="113"/>
      <c r="BZS75" s="113"/>
      <c r="BZT75" s="113"/>
      <c r="BZU75" s="113"/>
      <c r="BZV75" s="113"/>
      <c r="BZW75" s="113"/>
      <c r="BZX75" s="113"/>
      <c r="BZY75" s="113"/>
      <c r="BZZ75" s="113"/>
      <c r="CAA75" s="113"/>
      <c r="CAB75" s="113"/>
      <c r="CAC75" s="113"/>
      <c r="CAD75" s="113"/>
      <c r="CAE75" s="113"/>
      <c r="CAF75" s="113"/>
      <c r="CAG75" s="113"/>
      <c r="CAH75" s="113"/>
      <c r="CAI75" s="113"/>
      <c r="CAJ75" s="113"/>
      <c r="CAK75" s="113"/>
      <c r="CAL75" s="113"/>
      <c r="CAM75" s="113"/>
      <c r="CAN75" s="113"/>
      <c r="CAO75" s="113"/>
      <c r="CAP75" s="113"/>
      <c r="CAQ75" s="113"/>
      <c r="CAR75" s="113"/>
      <c r="CAS75" s="113"/>
      <c r="CAT75" s="113"/>
      <c r="CAU75" s="113"/>
      <c r="CAV75" s="113"/>
      <c r="CAW75" s="113"/>
      <c r="CAX75" s="113"/>
      <c r="CAY75" s="113"/>
      <c r="CAZ75" s="113"/>
      <c r="CBA75" s="113"/>
      <c r="CBB75" s="113"/>
      <c r="CBC75" s="113"/>
      <c r="CBD75" s="113"/>
      <c r="CBE75" s="113"/>
      <c r="CBF75" s="113"/>
      <c r="CBG75" s="113"/>
      <c r="CBH75" s="113"/>
      <c r="CBI75" s="113"/>
      <c r="CBJ75" s="113"/>
      <c r="CBK75" s="113"/>
      <c r="CBL75" s="113"/>
      <c r="CBM75" s="113"/>
      <c r="CBN75" s="113"/>
      <c r="CBO75" s="113"/>
      <c r="CBP75" s="113"/>
      <c r="CBQ75" s="113"/>
      <c r="CBR75" s="113"/>
      <c r="CBS75" s="113"/>
      <c r="CBT75" s="113"/>
      <c r="CBU75" s="113"/>
      <c r="CBV75" s="113"/>
      <c r="CBW75" s="113"/>
      <c r="CBX75" s="113"/>
      <c r="CBY75" s="113"/>
      <c r="CBZ75" s="113"/>
      <c r="CCA75" s="113"/>
      <c r="CCB75" s="113"/>
      <c r="CCC75" s="113"/>
      <c r="CCD75" s="113"/>
      <c r="CCE75" s="113"/>
      <c r="CCF75" s="113"/>
      <c r="CCG75" s="113"/>
      <c r="CCH75" s="113"/>
      <c r="CCI75" s="113"/>
      <c r="CCJ75" s="113"/>
      <c r="CCK75" s="113"/>
      <c r="CCL75" s="113"/>
      <c r="CCM75" s="113"/>
      <c r="CCN75" s="113"/>
      <c r="CCO75" s="113"/>
      <c r="CCP75" s="113"/>
      <c r="CCQ75" s="113"/>
      <c r="CCR75" s="113"/>
      <c r="CCS75" s="113"/>
      <c r="CCT75" s="113"/>
      <c r="CCU75" s="113"/>
      <c r="CCV75" s="113"/>
      <c r="CCW75" s="113"/>
      <c r="CCX75" s="113"/>
      <c r="CCY75" s="113"/>
      <c r="CCZ75" s="113"/>
      <c r="CDA75" s="113"/>
      <c r="CDB75" s="113"/>
      <c r="CDC75" s="113"/>
      <c r="CDD75" s="113"/>
      <c r="CDE75" s="113"/>
      <c r="CDF75" s="113"/>
      <c r="CDG75" s="113"/>
      <c r="CDH75" s="113"/>
      <c r="CDI75" s="113"/>
      <c r="CDJ75" s="113"/>
      <c r="CDK75" s="113"/>
      <c r="CDL75" s="113"/>
      <c r="CDM75" s="113"/>
      <c r="CDN75" s="113"/>
      <c r="CDO75" s="113"/>
      <c r="CDP75" s="113"/>
      <c r="CDQ75" s="113"/>
      <c r="CDR75" s="113"/>
      <c r="CDS75" s="113"/>
      <c r="CDT75" s="113"/>
      <c r="CDU75" s="113"/>
      <c r="CDV75" s="113"/>
      <c r="CDW75" s="113"/>
      <c r="CDX75" s="113"/>
      <c r="CDY75" s="113"/>
      <c r="CDZ75" s="113"/>
      <c r="CEA75" s="113"/>
      <c r="CEB75" s="113"/>
      <c r="CEC75" s="113"/>
      <c r="CED75" s="113"/>
      <c r="CEE75" s="113"/>
      <c r="CEF75" s="113"/>
      <c r="CEG75" s="113"/>
      <c r="CEH75" s="113"/>
      <c r="CEI75" s="113"/>
      <c r="CEJ75" s="113"/>
      <c r="CEK75" s="113"/>
      <c r="CEL75" s="113"/>
      <c r="CEM75" s="113"/>
      <c r="CEN75" s="113"/>
      <c r="CEO75" s="113"/>
      <c r="CEP75" s="113"/>
      <c r="CEQ75" s="113"/>
      <c r="CER75" s="113"/>
      <c r="CES75" s="113"/>
      <c r="CET75" s="113"/>
      <c r="CEU75" s="113"/>
      <c r="CEV75" s="113"/>
      <c r="CEW75" s="113"/>
      <c r="CEX75" s="113"/>
      <c r="CEY75" s="113"/>
      <c r="CEZ75" s="113"/>
      <c r="CFA75" s="113"/>
      <c r="CFB75" s="113"/>
      <c r="CFC75" s="113"/>
      <c r="CFD75" s="113"/>
      <c r="CFE75" s="113"/>
      <c r="CFF75" s="113"/>
      <c r="CFG75" s="113"/>
      <c r="CFH75" s="113"/>
      <c r="CFI75" s="113"/>
      <c r="CFJ75" s="113"/>
      <c r="CFK75" s="113"/>
      <c r="CFL75" s="113"/>
      <c r="CFM75" s="113"/>
      <c r="CFN75" s="113"/>
      <c r="CFO75" s="113"/>
      <c r="CFP75" s="113"/>
      <c r="CFQ75" s="113"/>
      <c r="CFR75" s="113"/>
      <c r="CFS75" s="113"/>
      <c r="CFT75" s="113"/>
      <c r="CFU75" s="113"/>
      <c r="CFV75" s="113"/>
      <c r="CFW75" s="113"/>
      <c r="CFX75" s="113"/>
      <c r="CFY75" s="113"/>
      <c r="CFZ75" s="113"/>
      <c r="CGA75" s="113"/>
      <c r="CGB75" s="113"/>
      <c r="CGC75" s="113"/>
      <c r="CGD75" s="113"/>
      <c r="CGE75" s="113"/>
      <c r="CGF75" s="113"/>
      <c r="CGG75" s="113"/>
      <c r="CGH75" s="113"/>
      <c r="CGI75" s="113"/>
      <c r="CGJ75" s="113"/>
      <c r="CGK75" s="113"/>
      <c r="CGL75" s="113"/>
      <c r="CGM75" s="113"/>
      <c r="CGN75" s="113"/>
      <c r="CGO75" s="113"/>
      <c r="CGP75" s="113"/>
      <c r="CGQ75" s="113"/>
      <c r="CGR75" s="113"/>
      <c r="CGS75" s="113"/>
      <c r="CGT75" s="113"/>
      <c r="CGU75" s="113"/>
      <c r="CGV75" s="113"/>
      <c r="CGW75" s="113"/>
      <c r="CGX75" s="113"/>
      <c r="CGY75" s="113"/>
      <c r="CGZ75" s="113"/>
      <c r="CHA75" s="113"/>
      <c r="CHB75" s="113"/>
      <c r="CHC75" s="113"/>
      <c r="CHD75" s="113"/>
      <c r="CHE75" s="113"/>
      <c r="CHF75" s="113"/>
      <c r="CHG75" s="113"/>
      <c r="CHH75" s="113"/>
      <c r="CHI75" s="113"/>
      <c r="CHJ75" s="113"/>
      <c r="CHK75" s="113"/>
      <c r="CHL75" s="113"/>
      <c r="CHM75" s="113"/>
      <c r="CHN75" s="113"/>
      <c r="CHO75" s="113"/>
      <c r="CHP75" s="113"/>
      <c r="CHQ75" s="113"/>
      <c r="CHR75" s="113"/>
      <c r="CHS75" s="113"/>
      <c r="CHT75" s="113"/>
      <c r="CHU75" s="113"/>
      <c r="CHV75" s="113"/>
      <c r="CHW75" s="113"/>
      <c r="CHX75" s="113"/>
      <c r="CHY75" s="113"/>
      <c r="CHZ75" s="113"/>
      <c r="CIA75" s="113"/>
      <c r="CIB75" s="113"/>
      <c r="CIC75" s="113"/>
      <c r="CID75" s="113"/>
      <c r="CIE75" s="113"/>
      <c r="CIF75" s="113"/>
      <c r="CIG75" s="113"/>
      <c r="CIH75" s="113"/>
      <c r="CII75" s="113"/>
      <c r="CIJ75" s="113"/>
      <c r="CIK75" s="113"/>
      <c r="CIL75" s="113"/>
      <c r="CIM75" s="113"/>
      <c r="CIN75" s="113"/>
      <c r="CIO75" s="113"/>
      <c r="CIP75" s="113"/>
      <c r="CIQ75" s="113"/>
      <c r="CIR75" s="113"/>
      <c r="CIS75" s="113"/>
      <c r="CIT75" s="113"/>
      <c r="CIU75" s="113"/>
      <c r="CIV75" s="113"/>
      <c r="CIW75" s="113"/>
      <c r="CIX75" s="113"/>
      <c r="CIY75" s="113"/>
      <c r="CIZ75" s="113"/>
      <c r="CJA75" s="113"/>
      <c r="CJB75" s="113"/>
      <c r="CJC75" s="113"/>
      <c r="CJD75" s="113"/>
      <c r="CJE75" s="113"/>
      <c r="CJF75" s="113"/>
      <c r="CJG75" s="113"/>
      <c r="CJH75" s="113"/>
      <c r="CJI75" s="113"/>
      <c r="CJJ75" s="113"/>
      <c r="CJK75" s="113"/>
      <c r="CJL75" s="113"/>
      <c r="CJM75" s="113"/>
      <c r="CJN75" s="113"/>
      <c r="CJO75" s="113"/>
      <c r="CJP75" s="113"/>
      <c r="CJQ75" s="113"/>
      <c r="CJR75" s="113"/>
      <c r="CJS75" s="113"/>
      <c r="CJT75" s="113"/>
      <c r="CJU75" s="113"/>
      <c r="CJV75" s="113"/>
      <c r="CJW75" s="113"/>
      <c r="CJX75" s="113"/>
      <c r="CJY75" s="113"/>
      <c r="CJZ75" s="113"/>
      <c r="CKA75" s="113"/>
      <c r="CKB75" s="113"/>
      <c r="CKC75" s="113"/>
      <c r="CKD75" s="113"/>
      <c r="CKE75" s="113"/>
      <c r="CKF75" s="113"/>
      <c r="CKG75" s="113"/>
      <c r="CKH75" s="113"/>
      <c r="CKI75" s="113"/>
      <c r="CKJ75" s="113"/>
      <c r="CKK75" s="113"/>
      <c r="CKL75" s="113"/>
      <c r="CKM75" s="113"/>
      <c r="CKN75" s="113"/>
      <c r="CKO75" s="113"/>
      <c r="CKP75" s="113"/>
      <c r="CKQ75" s="113"/>
      <c r="CKR75" s="113"/>
      <c r="CKS75" s="113"/>
      <c r="CKT75" s="113"/>
      <c r="CKU75" s="113"/>
      <c r="CKV75" s="113"/>
      <c r="CKW75" s="113"/>
      <c r="CKX75" s="113"/>
      <c r="CKY75" s="113"/>
      <c r="CKZ75" s="113"/>
      <c r="CLA75" s="113"/>
      <c r="CLB75" s="113"/>
      <c r="CLC75" s="113"/>
      <c r="CLD75" s="113"/>
      <c r="CLE75" s="113"/>
      <c r="CLF75" s="113"/>
      <c r="CLG75" s="113"/>
      <c r="CLH75" s="113"/>
      <c r="CLI75" s="113"/>
      <c r="CLJ75" s="113"/>
      <c r="CLK75" s="113"/>
      <c r="CLL75" s="113"/>
      <c r="CLM75" s="113"/>
      <c r="CLN75" s="113"/>
      <c r="CLO75" s="113"/>
      <c r="CLP75" s="113"/>
      <c r="CLQ75" s="113"/>
      <c r="CLR75" s="113"/>
      <c r="CLS75" s="113"/>
      <c r="CLT75" s="113"/>
      <c r="CLU75" s="113"/>
      <c r="CLV75" s="113"/>
      <c r="CLW75" s="113"/>
      <c r="CLX75" s="113"/>
      <c r="CLY75" s="113"/>
      <c r="CLZ75" s="113"/>
      <c r="CMA75" s="113"/>
      <c r="CMB75" s="113"/>
      <c r="CMC75" s="113"/>
      <c r="CMD75" s="113"/>
      <c r="CME75" s="113"/>
      <c r="CMF75" s="113"/>
      <c r="CMG75" s="113"/>
      <c r="CMH75" s="113"/>
      <c r="CMI75" s="113"/>
      <c r="CMJ75" s="113"/>
      <c r="CMK75" s="113"/>
      <c r="CML75" s="113"/>
      <c r="CMM75" s="113"/>
      <c r="CMN75" s="113"/>
      <c r="CMO75" s="113"/>
      <c r="CMP75" s="113"/>
      <c r="CMQ75" s="113"/>
      <c r="CMR75" s="113"/>
      <c r="CMS75" s="113"/>
      <c r="CMT75" s="113"/>
      <c r="CMU75" s="113"/>
      <c r="CMV75" s="113"/>
      <c r="CMW75" s="113"/>
      <c r="CMX75" s="113"/>
      <c r="CMY75" s="113"/>
      <c r="CMZ75" s="113"/>
      <c r="CNA75" s="113"/>
      <c r="CNB75" s="113"/>
      <c r="CNC75" s="113"/>
      <c r="CND75" s="113"/>
      <c r="CNE75" s="113"/>
      <c r="CNF75" s="113"/>
      <c r="CNG75" s="113"/>
      <c r="CNH75" s="113"/>
      <c r="CNI75" s="113"/>
      <c r="CNJ75" s="113"/>
      <c r="CNK75" s="113"/>
      <c r="CNL75" s="113"/>
      <c r="CNM75" s="113"/>
      <c r="CNN75" s="113"/>
      <c r="CNO75" s="113"/>
      <c r="CNP75" s="113"/>
      <c r="CNQ75" s="113"/>
      <c r="CNR75" s="113"/>
      <c r="CNS75" s="113"/>
      <c r="CNT75" s="113"/>
      <c r="CNU75" s="113"/>
      <c r="CNV75" s="113"/>
      <c r="CNW75" s="113"/>
      <c r="CNX75" s="113"/>
      <c r="CNY75" s="113"/>
      <c r="CNZ75" s="113"/>
      <c r="COA75" s="113"/>
      <c r="COB75" s="113"/>
      <c r="COC75" s="113"/>
      <c r="COD75" s="113"/>
      <c r="COE75" s="113"/>
      <c r="COF75" s="113"/>
      <c r="COG75" s="113"/>
      <c r="COH75" s="113"/>
      <c r="COI75" s="113"/>
      <c r="COJ75" s="113"/>
      <c r="COK75" s="113"/>
      <c r="COL75" s="113"/>
      <c r="COM75" s="113"/>
      <c r="CON75" s="113"/>
      <c r="COO75" s="113"/>
      <c r="COP75" s="113"/>
      <c r="COQ75" s="113"/>
      <c r="COR75" s="113"/>
      <c r="COS75" s="113"/>
      <c r="COT75" s="113"/>
      <c r="COU75" s="113"/>
      <c r="COV75" s="113"/>
      <c r="COW75" s="113"/>
      <c r="COX75" s="113"/>
      <c r="COY75" s="113"/>
      <c r="COZ75" s="113"/>
      <c r="CPA75" s="113"/>
      <c r="CPB75" s="113"/>
      <c r="CPC75" s="113"/>
      <c r="CPD75" s="113"/>
      <c r="CPE75" s="113"/>
      <c r="CPF75" s="113"/>
      <c r="CPG75" s="113"/>
      <c r="CPH75" s="113"/>
      <c r="CPI75" s="113"/>
      <c r="CPJ75" s="113"/>
      <c r="CPK75" s="113"/>
      <c r="CPL75" s="113"/>
      <c r="CPM75" s="113"/>
      <c r="CPN75" s="113"/>
      <c r="CPO75" s="113"/>
      <c r="CPP75" s="113"/>
      <c r="CPQ75" s="113"/>
      <c r="CPR75" s="113"/>
      <c r="CPS75" s="113"/>
      <c r="CPT75" s="113"/>
      <c r="CPU75" s="113"/>
      <c r="CPV75" s="113"/>
      <c r="CPW75" s="113"/>
      <c r="CPX75" s="113"/>
      <c r="CPY75" s="113"/>
      <c r="CPZ75" s="113"/>
      <c r="CQA75" s="113"/>
      <c r="CQB75" s="113"/>
      <c r="CQC75" s="113"/>
      <c r="CQD75" s="113"/>
      <c r="CQE75" s="113"/>
      <c r="CQF75" s="113"/>
      <c r="CQG75" s="113"/>
      <c r="CQH75" s="113"/>
      <c r="CQI75" s="113"/>
      <c r="CQJ75" s="113"/>
      <c r="CQK75" s="113"/>
      <c r="CQL75" s="113"/>
      <c r="CQM75" s="113"/>
      <c r="CQN75" s="113"/>
      <c r="CQO75" s="113"/>
      <c r="CQP75" s="113"/>
      <c r="CQQ75" s="113"/>
      <c r="CQR75" s="113"/>
      <c r="CQS75" s="113"/>
      <c r="CQT75" s="113"/>
      <c r="CQU75" s="113"/>
      <c r="CQV75" s="113"/>
      <c r="CQW75" s="113"/>
      <c r="CQX75" s="113"/>
      <c r="CQY75" s="113"/>
      <c r="CQZ75" s="113"/>
      <c r="CRA75" s="113"/>
      <c r="CRB75" s="113"/>
      <c r="CRC75" s="113"/>
      <c r="CRD75" s="113"/>
      <c r="CRE75" s="113"/>
      <c r="CRF75" s="113"/>
      <c r="CRG75" s="113"/>
      <c r="CRH75" s="113"/>
      <c r="CRI75" s="113"/>
      <c r="CRJ75" s="113"/>
      <c r="CRK75" s="113"/>
      <c r="CRL75" s="113"/>
      <c r="CRM75" s="113"/>
      <c r="CRN75" s="113"/>
      <c r="CRO75" s="113"/>
      <c r="CRP75" s="113"/>
      <c r="CRQ75" s="113"/>
      <c r="CRR75" s="113"/>
      <c r="CRS75" s="113"/>
      <c r="CRT75" s="113"/>
      <c r="CRU75" s="113"/>
      <c r="CRV75" s="113"/>
      <c r="CRW75" s="113"/>
      <c r="CRX75" s="113"/>
      <c r="CRY75" s="113"/>
      <c r="CRZ75" s="113"/>
      <c r="CSA75" s="113"/>
      <c r="CSB75" s="113"/>
      <c r="CSC75" s="113"/>
      <c r="CSD75" s="113"/>
      <c r="CSE75" s="113"/>
      <c r="CSF75" s="113"/>
      <c r="CSG75" s="113"/>
      <c r="CSH75" s="113"/>
      <c r="CSI75" s="113"/>
      <c r="CSJ75" s="113"/>
      <c r="CSK75" s="113"/>
      <c r="CSL75" s="113"/>
      <c r="CSM75" s="113"/>
      <c r="CSN75" s="113"/>
      <c r="CSO75" s="113"/>
      <c r="CSP75" s="113"/>
      <c r="CSQ75" s="113"/>
      <c r="CSR75" s="113"/>
      <c r="CSS75" s="113"/>
      <c r="CST75" s="113"/>
      <c r="CSU75" s="113"/>
      <c r="CSV75" s="113"/>
      <c r="CSW75" s="113"/>
      <c r="CSX75" s="113"/>
      <c r="CSY75" s="113"/>
      <c r="CSZ75" s="113"/>
      <c r="CTA75" s="113"/>
      <c r="CTB75" s="113"/>
      <c r="CTC75" s="113"/>
      <c r="CTD75" s="113"/>
      <c r="CTE75" s="113"/>
      <c r="CTF75" s="113"/>
      <c r="CTG75" s="113"/>
      <c r="CTH75" s="113"/>
      <c r="CTI75" s="113"/>
      <c r="CTJ75" s="113"/>
      <c r="CTK75" s="113"/>
      <c r="CTL75" s="113"/>
      <c r="CTM75" s="113"/>
      <c r="CTN75" s="113"/>
      <c r="CTO75" s="113"/>
      <c r="CTP75" s="113"/>
      <c r="CTQ75" s="113"/>
      <c r="CTR75" s="113"/>
      <c r="CTS75" s="113"/>
      <c r="CTT75" s="113"/>
      <c r="CTU75" s="113"/>
      <c r="CTV75" s="113"/>
      <c r="CTW75" s="113"/>
      <c r="CTX75" s="113"/>
      <c r="CTY75" s="113"/>
      <c r="CTZ75" s="113"/>
      <c r="CUA75" s="113"/>
      <c r="CUB75" s="113"/>
      <c r="CUC75" s="113"/>
      <c r="CUD75" s="113"/>
      <c r="CUE75" s="113"/>
      <c r="CUF75" s="113"/>
      <c r="CUG75" s="113"/>
      <c r="CUH75" s="113"/>
      <c r="CUI75" s="113"/>
      <c r="CUJ75" s="113"/>
      <c r="CUK75" s="113"/>
      <c r="CUL75" s="113"/>
      <c r="CUM75" s="113"/>
      <c r="CUN75" s="113"/>
      <c r="CUO75" s="113"/>
      <c r="CUP75" s="113"/>
      <c r="CUQ75" s="113"/>
      <c r="CUR75" s="113"/>
      <c r="CUS75" s="113"/>
      <c r="CUT75" s="113"/>
      <c r="CUU75" s="113"/>
      <c r="CUV75" s="113"/>
      <c r="CUW75" s="113"/>
      <c r="CUX75" s="113"/>
      <c r="CUY75" s="113"/>
      <c r="CUZ75" s="113"/>
      <c r="CVA75" s="113"/>
      <c r="CVB75" s="113"/>
      <c r="CVC75" s="113"/>
      <c r="CVD75" s="113"/>
      <c r="CVE75" s="113"/>
      <c r="CVF75" s="113"/>
      <c r="CVG75" s="113"/>
      <c r="CVH75" s="113"/>
      <c r="CVI75" s="113"/>
      <c r="CVJ75" s="113"/>
      <c r="CVK75" s="113"/>
      <c r="CVL75" s="113"/>
      <c r="CVM75" s="113"/>
      <c r="CVN75" s="113"/>
      <c r="CVO75" s="113"/>
      <c r="CVP75" s="113"/>
      <c r="CVQ75" s="113"/>
      <c r="CVR75" s="113"/>
      <c r="CVS75" s="113"/>
      <c r="CVT75" s="113"/>
      <c r="CVU75" s="113"/>
      <c r="CVV75" s="113"/>
      <c r="CVW75" s="113"/>
      <c r="CVX75" s="113"/>
      <c r="CVY75" s="113"/>
      <c r="CVZ75" s="113"/>
      <c r="CWA75" s="113"/>
      <c r="CWB75" s="113"/>
      <c r="CWC75" s="113"/>
      <c r="CWD75" s="113"/>
      <c r="CWE75" s="113"/>
      <c r="CWF75" s="113"/>
      <c r="CWG75" s="113"/>
      <c r="CWH75" s="113"/>
      <c r="CWI75" s="113"/>
      <c r="CWJ75" s="113"/>
      <c r="CWK75" s="113"/>
      <c r="CWL75" s="113"/>
      <c r="CWM75" s="113"/>
      <c r="CWN75" s="113"/>
      <c r="CWO75" s="113"/>
      <c r="CWP75" s="113"/>
      <c r="CWQ75" s="113"/>
      <c r="CWR75" s="113"/>
      <c r="CWS75" s="113"/>
      <c r="CWT75" s="113"/>
      <c r="CWU75" s="113"/>
      <c r="CWV75" s="113"/>
      <c r="CWW75" s="113"/>
      <c r="CWX75" s="113"/>
      <c r="CWY75" s="113"/>
      <c r="CWZ75" s="113"/>
      <c r="CXA75" s="113"/>
      <c r="CXB75" s="113"/>
      <c r="CXC75" s="113"/>
      <c r="CXD75" s="113"/>
      <c r="CXE75" s="113"/>
      <c r="CXF75" s="113"/>
      <c r="CXG75" s="113"/>
      <c r="CXH75" s="113"/>
      <c r="CXI75" s="113"/>
      <c r="CXJ75" s="113"/>
      <c r="CXK75" s="113"/>
      <c r="CXL75" s="113"/>
      <c r="CXM75" s="113"/>
      <c r="CXN75" s="113"/>
      <c r="CXO75" s="113"/>
      <c r="CXP75" s="113"/>
      <c r="CXQ75" s="113"/>
      <c r="CXR75" s="113"/>
      <c r="CXS75" s="113"/>
      <c r="CXT75" s="113"/>
      <c r="CXU75" s="113"/>
      <c r="CXV75" s="113"/>
      <c r="CXW75" s="113"/>
      <c r="CXX75" s="113"/>
      <c r="CXY75" s="113"/>
      <c r="CXZ75" s="113"/>
      <c r="CYA75" s="113"/>
      <c r="CYB75" s="113"/>
      <c r="CYC75" s="113"/>
      <c r="CYD75" s="113"/>
      <c r="CYE75" s="113"/>
      <c r="CYF75" s="113"/>
      <c r="CYG75" s="113"/>
      <c r="CYH75" s="113"/>
      <c r="CYI75" s="113"/>
      <c r="CYJ75" s="113"/>
      <c r="CYK75" s="113"/>
      <c r="CYL75" s="113"/>
      <c r="CYM75" s="113"/>
      <c r="CYN75" s="113"/>
      <c r="CYO75" s="113"/>
      <c r="CYP75" s="113"/>
      <c r="CYQ75" s="113"/>
      <c r="CYR75" s="113"/>
      <c r="CYS75" s="113"/>
      <c r="CYT75" s="113"/>
      <c r="CYU75" s="113"/>
      <c r="CYV75" s="113"/>
      <c r="CYW75" s="113"/>
      <c r="CYX75" s="113"/>
      <c r="CYY75" s="113"/>
      <c r="CYZ75" s="113"/>
      <c r="CZA75" s="113"/>
      <c r="CZB75" s="113"/>
      <c r="CZC75" s="113"/>
      <c r="CZD75" s="113"/>
      <c r="CZE75" s="113"/>
      <c r="CZF75" s="113"/>
      <c r="CZG75" s="113"/>
      <c r="CZH75" s="113"/>
      <c r="CZI75" s="113"/>
      <c r="CZJ75" s="113"/>
      <c r="CZK75" s="113"/>
      <c r="CZL75" s="113"/>
      <c r="CZM75" s="113"/>
      <c r="CZN75" s="113"/>
      <c r="CZO75" s="113"/>
      <c r="CZP75" s="113"/>
      <c r="CZQ75" s="113"/>
      <c r="CZR75" s="113"/>
      <c r="CZS75" s="113"/>
      <c r="CZT75" s="113"/>
      <c r="CZU75" s="113"/>
      <c r="CZV75" s="113"/>
      <c r="CZW75" s="113"/>
      <c r="CZX75" s="113"/>
      <c r="CZY75" s="113"/>
      <c r="CZZ75" s="113"/>
      <c r="DAA75" s="113"/>
      <c r="DAB75" s="113"/>
      <c r="DAC75" s="113"/>
      <c r="DAD75" s="113"/>
      <c r="DAE75" s="113"/>
      <c r="DAF75" s="113"/>
      <c r="DAG75" s="113"/>
      <c r="DAH75" s="113"/>
      <c r="DAI75" s="113"/>
      <c r="DAJ75" s="113"/>
      <c r="DAK75" s="113"/>
      <c r="DAL75" s="113"/>
      <c r="DAM75" s="113"/>
      <c r="DAN75" s="113"/>
      <c r="DAO75" s="113"/>
      <c r="DAP75" s="113"/>
      <c r="DAQ75" s="113"/>
      <c r="DAR75" s="113"/>
      <c r="DAS75" s="113"/>
      <c r="DAT75" s="113"/>
      <c r="DAU75" s="113"/>
      <c r="DAV75" s="113"/>
      <c r="DAW75" s="113"/>
      <c r="DAX75" s="113"/>
      <c r="DAY75" s="113"/>
      <c r="DAZ75" s="113"/>
      <c r="DBA75" s="113"/>
      <c r="DBB75" s="113"/>
      <c r="DBC75" s="113"/>
      <c r="DBD75" s="113"/>
      <c r="DBE75" s="113"/>
      <c r="DBF75" s="113"/>
      <c r="DBG75" s="113"/>
      <c r="DBH75" s="113"/>
      <c r="DBI75" s="113"/>
      <c r="DBJ75" s="113"/>
      <c r="DBK75" s="113"/>
      <c r="DBL75" s="113"/>
      <c r="DBM75" s="113"/>
      <c r="DBN75" s="113"/>
      <c r="DBO75" s="113"/>
      <c r="DBP75" s="113"/>
      <c r="DBQ75" s="113"/>
      <c r="DBR75" s="113"/>
      <c r="DBS75" s="113"/>
      <c r="DBT75" s="113"/>
      <c r="DBU75" s="113"/>
      <c r="DBV75" s="113"/>
      <c r="DBW75" s="113"/>
      <c r="DBX75" s="113"/>
      <c r="DBY75" s="113"/>
      <c r="DBZ75" s="113"/>
      <c r="DCA75" s="113"/>
      <c r="DCB75" s="113"/>
      <c r="DCC75" s="113"/>
      <c r="DCD75" s="113"/>
      <c r="DCE75" s="113"/>
      <c r="DCF75" s="113"/>
      <c r="DCG75" s="113"/>
      <c r="DCH75" s="113"/>
      <c r="DCI75" s="113"/>
      <c r="DCJ75" s="113"/>
      <c r="DCK75" s="113"/>
      <c r="DCL75" s="113"/>
      <c r="DCM75" s="113"/>
      <c r="DCN75" s="113"/>
      <c r="DCO75" s="113"/>
      <c r="DCP75" s="113"/>
      <c r="DCQ75" s="113"/>
      <c r="DCR75" s="113"/>
      <c r="DCS75" s="113"/>
      <c r="DCT75" s="113"/>
      <c r="DCU75" s="113"/>
      <c r="DCV75" s="113"/>
      <c r="DCW75" s="113"/>
      <c r="DCX75" s="113"/>
      <c r="DCY75" s="113"/>
      <c r="DCZ75" s="113"/>
      <c r="DDA75" s="113"/>
      <c r="DDB75" s="113"/>
      <c r="DDC75" s="113"/>
      <c r="DDD75" s="113"/>
      <c r="DDE75" s="113"/>
      <c r="DDF75" s="113"/>
      <c r="DDG75" s="113"/>
      <c r="DDH75" s="113"/>
      <c r="DDI75" s="113"/>
      <c r="DDJ75" s="113"/>
      <c r="DDK75" s="113"/>
      <c r="DDL75" s="113"/>
      <c r="DDM75" s="113"/>
      <c r="DDN75" s="113"/>
      <c r="DDO75" s="113"/>
      <c r="DDP75" s="113"/>
      <c r="DDQ75" s="113"/>
      <c r="DDR75" s="113"/>
      <c r="DDS75" s="113"/>
      <c r="DDT75" s="113"/>
      <c r="DDU75" s="113"/>
      <c r="DDV75" s="113"/>
      <c r="DDW75" s="113"/>
      <c r="DDX75" s="113"/>
      <c r="DDY75" s="113"/>
      <c r="DDZ75" s="113"/>
      <c r="DEA75" s="113"/>
      <c r="DEB75" s="113"/>
      <c r="DEC75" s="113"/>
      <c r="DED75" s="113"/>
      <c r="DEE75" s="113"/>
      <c r="DEF75" s="113"/>
      <c r="DEG75" s="113"/>
      <c r="DEH75" s="113"/>
      <c r="DEI75" s="113"/>
      <c r="DEJ75" s="113"/>
      <c r="DEK75" s="113"/>
      <c r="DEL75" s="113"/>
      <c r="DEM75" s="113"/>
      <c r="DEN75" s="113"/>
      <c r="DEO75" s="113"/>
      <c r="DEP75" s="113"/>
      <c r="DEQ75" s="113"/>
      <c r="DER75" s="113"/>
      <c r="DES75" s="113"/>
      <c r="DET75" s="113"/>
      <c r="DEU75" s="113"/>
      <c r="DEV75" s="113"/>
      <c r="DEW75" s="113"/>
      <c r="DEX75" s="113"/>
      <c r="DEY75" s="113"/>
      <c r="DEZ75" s="113"/>
      <c r="DFA75" s="113"/>
      <c r="DFB75" s="113"/>
      <c r="DFC75" s="113"/>
      <c r="DFD75" s="113"/>
      <c r="DFE75" s="113"/>
      <c r="DFF75" s="113"/>
      <c r="DFG75" s="113"/>
      <c r="DFH75" s="113"/>
      <c r="DFI75" s="113"/>
      <c r="DFJ75" s="113"/>
      <c r="DFK75" s="113"/>
      <c r="DFL75" s="113"/>
      <c r="DFM75" s="113"/>
      <c r="DFN75" s="113"/>
      <c r="DFO75" s="113"/>
      <c r="DFP75" s="113"/>
      <c r="DFQ75" s="113"/>
      <c r="DFR75" s="113"/>
      <c r="DFS75" s="113"/>
      <c r="DFT75" s="113"/>
      <c r="DFU75" s="113"/>
      <c r="DFV75" s="113"/>
      <c r="DFW75" s="113"/>
      <c r="DFX75" s="113"/>
      <c r="DFY75" s="113"/>
      <c r="DFZ75" s="113"/>
      <c r="DGA75" s="113"/>
      <c r="DGB75" s="113"/>
      <c r="DGC75" s="113"/>
      <c r="DGD75" s="113"/>
      <c r="DGE75" s="113"/>
      <c r="DGF75" s="113"/>
      <c r="DGG75" s="113"/>
      <c r="DGH75" s="113"/>
      <c r="DGI75" s="113"/>
      <c r="DGJ75" s="113"/>
      <c r="DGK75" s="113"/>
      <c r="DGL75" s="113"/>
      <c r="DGM75" s="113"/>
      <c r="DGN75" s="113"/>
      <c r="DGO75" s="113"/>
      <c r="DGP75" s="113"/>
      <c r="DGQ75" s="113"/>
      <c r="DGR75" s="113"/>
      <c r="DGS75" s="113"/>
      <c r="DGT75" s="113"/>
      <c r="DGU75" s="113"/>
      <c r="DGV75" s="113"/>
      <c r="DGW75" s="113"/>
      <c r="DGX75" s="113"/>
      <c r="DGY75" s="113"/>
      <c r="DGZ75" s="113"/>
      <c r="DHA75" s="113"/>
      <c r="DHB75" s="113"/>
      <c r="DHC75" s="113"/>
      <c r="DHD75" s="113"/>
      <c r="DHE75" s="113"/>
      <c r="DHF75" s="113"/>
      <c r="DHG75" s="113"/>
      <c r="DHH75" s="113"/>
      <c r="DHI75" s="113"/>
      <c r="DHJ75" s="113"/>
      <c r="DHK75" s="113"/>
      <c r="DHL75" s="113"/>
      <c r="DHM75" s="113"/>
      <c r="DHN75" s="113"/>
      <c r="DHO75" s="113"/>
      <c r="DHP75" s="113"/>
      <c r="DHQ75" s="113"/>
      <c r="DHR75" s="113"/>
      <c r="DHS75" s="113"/>
      <c r="DHT75" s="113"/>
      <c r="DHU75" s="113"/>
      <c r="DHV75" s="113"/>
      <c r="DHW75" s="113"/>
      <c r="DHX75" s="113"/>
      <c r="DHY75" s="113"/>
      <c r="DHZ75" s="113"/>
      <c r="DIA75" s="113"/>
      <c r="DIB75" s="113"/>
      <c r="DIC75" s="113"/>
      <c r="DID75" s="113"/>
      <c r="DIE75" s="113"/>
      <c r="DIF75" s="113"/>
      <c r="DIG75" s="113"/>
      <c r="DIH75" s="113"/>
      <c r="DII75" s="113"/>
      <c r="DIJ75" s="113"/>
      <c r="DIK75" s="113"/>
      <c r="DIL75" s="113"/>
      <c r="DIM75" s="113"/>
      <c r="DIN75" s="113"/>
      <c r="DIO75" s="113"/>
      <c r="DIP75" s="113"/>
      <c r="DIQ75" s="113"/>
      <c r="DIR75" s="113"/>
      <c r="DIS75" s="113"/>
      <c r="DIT75" s="113"/>
      <c r="DIU75" s="113"/>
      <c r="DIV75" s="113"/>
      <c r="DIW75" s="113"/>
      <c r="DIX75" s="113"/>
      <c r="DIY75" s="113"/>
      <c r="DIZ75" s="113"/>
      <c r="DJA75" s="113"/>
      <c r="DJB75" s="113"/>
      <c r="DJC75" s="113"/>
      <c r="DJD75" s="113"/>
      <c r="DJE75" s="113"/>
      <c r="DJF75" s="113"/>
      <c r="DJG75" s="113"/>
      <c r="DJH75" s="113"/>
      <c r="DJI75" s="113"/>
      <c r="DJJ75" s="113"/>
      <c r="DJK75" s="113"/>
      <c r="DJL75" s="113"/>
      <c r="DJM75" s="113"/>
      <c r="DJN75" s="113"/>
      <c r="DJO75" s="113"/>
      <c r="DJP75" s="113"/>
      <c r="DJQ75" s="113"/>
      <c r="DJR75" s="113"/>
      <c r="DJS75" s="113"/>
      <c r="DJT75" s="113"/>
      <c r="DJU75" s="113"/>
      <c r="DJV75" s="113"/>
      <c r="DJW75" s="113"/>
      <c r="DJX75" s="113"/>
      <c r="DJY75" s="113"/>
      <c r="DJZ75" s="113"/>
      <c r="DKA75" s="113"/>
      <c r="DKB75" s="113"/>
      <c r="DKC75" s="113"/>
      <c r="DKD75" s="113"/>
      <c r="DKE75" s="113"/>
      <c r="DKF75" s="113"/>
      <c r="DKG75" s="113"/>
      <c r="DKH75" s="113"/>
      <c r="DKI75" s="113"/>
      <c r="DKJ75" s="113"/>
      <c r="DKK75" s="113"/>
      <c r="DKL75" s="113"/>
      <c r="DKM75" s="113"/>
      <c r="DKN75" s="113"/>
      <c r="DKO75" s="113"/>
      <c r="DKP75" s="113"/>
      <c r="DKQ75" s="113"/>
      <c r="DKR75" s="113"/>
      <c r="DKS75" s="113"/>
      <c r="DKT75" s="113"/>
      <c r="DKU75" s="113"/>
      <c r="DKV75" s="113"/>
      <c r="DKW75" s="113"/>
      <c r="DKX75" s="113"/>
      <c r="DKY75" s="113"/>
      <c r="DKZ75" s="113"/>
      <c r="DLA75" s="113"/>
      <c r="DLB75" s="113"/>
      <c r="DLC75" s="113"/>
      <c r="DLD75" s="113"/>
      <c r="DLE75" s="113"/>
      <c r="DLF75" s="113"/>
      <c r="DLG75" s="113"/>
      <c r="DLH75" s="113"/>
      <c r="DLI75" s="113"/>
      <c r="DLJ75" s="113"/>
      <c r="DLK75" s="113"/>
      <c r="DLL75" s="113"/>
      <c r="DLM75" s="113"/>
      <c r="DLN75" s="113"/>
      <c r="DLO75" s="113"/>
      <c r="DLP75" s="113"/>
      <c r="DLQ75" s="113"/>
      <c r="DLR75" s="113"/>
      <c r="DLS75" s="113"/>
      <c r="DLT75" s="113"/>
      <c r="DLU75" s="113"/>
      <c r="DLV75" s="113"/>
      <c r="DLW75" s="113"/>
      <c r="DLX75" s="113"/>
      <c r="DLY75" s="113"/>
      <c r="DLZ75" s="113"/>
      <c r="DMA75" s="113"/>
      <c r="DMB75" s="113"/>
      <c r="DMC75" s="113"/>
      <c r="DMD75" s="113"/>
      <c r="DME75" s="113"/>
      <c r="DMF75" s="113"/>
      <c r="DMG75" s="113"/>
      <c r="DMH75" s="113"/>
      <c r="DMI75" s="113"/>
      <c r="DMJ75" s="113"/>
      <c r="DMK75" s="113"/>
      <c r="DML75" s="113"/>
      <c r="DMM75" s="113"/>
      <c r="DMN75" s="113"/>
      <c r="DMO75" s="113"/>
      <c r="DMP75" s="113"/>
      <c r="DMQ75" s="113"/>
      <c r="DMR75" s="113"/>
      <c r="DMS75" s="113"/>
      <c r="DMT75" s="113"/>
      <c r="DMU75" s="113"/>
      <c r="DMV75" s="113"/>
      <c r="DMW75" s="113"/>
      <c r="DMX75" s="113"/>
      <c r="DMY75" s="113"/>
      <c r="DMZ75" s="113"/>
      <c r="DNA75" s="113"/>
      <c r="DNB75" s="113"/>
      <c r="DNC75" s="113"/>
      <c r="DND75" s="113"/>
      <c r="DNE75" s="113"/>
      <c r="DNF75" s="113"/>
      <c r="DNG75" s="113"/>
      <c r="DNH75" s="113"/>
      <c r="DNI75" s="113"/>
      <c r="DNJ75" s="113"/>
      <c r="DNK75" s="113"/>
      <c r="DNL75" s="113"/>
      <c r="DNM75" s="113"/>
      <c r="DNN75" s="113"/>
      <c r="DNO75" s="113"/>
      <c r="DNP75" s="113"/>
      <c r="DNQ75" s="113"/>
      <c r="DNR75" s="113"/>
      <c r="DNS75" s="113"/>
      <c r="DNT75" s="113"/>
      <c r="DNU75" s="113"/>
      <c r="DNV75" s="113"/>
      <c r="DNW75" s="113"/>
      <c r="DNX75" s="113"/>
      <c r="DNY75" s="113"/>
      <c r="DNZ75" s="113"/>
      <c r="DOA75" s="113"/>
      <c r="DOB75" s="113"/>
      <c r="DOC75" s="113"/>
      <c r="DOD75" s="113"/>
      <c r="DOE75" s="113"/>
      <c r="DOF75" s="113"/>
      <c r="DOG75" s="113"/>
      <c r="DOH75" s="113"/>
      <c r="DOI75" s="113"/>
      <c r="DOJ75" s="113"/>
      <c r="DOK75" s="113"/>
      <c r="DOL75" s="113"/>
      <c r="DOM75" s="113"/>
      <c r="DON75" s="113"/>
      <c r="DOO75" s="113"/>
      <c r="DOP75" s="113"/>
      <c r="DOQ75" s="113"/>
      <c r="DOR75" s="113"/>
      <c r="DOS75" s="113"/>
      <c r="DOT75" s="113"/>
      <c r="DOU75" s="113"/>
      <c r="DOV75" s="113"/>
      <c r="DOW75" s="113"/>
      <c r="DOX75" s="113"/>
      <c r="DOY75" s="113"/>
      <c r="DOZ75" s="113"/>
      <c r="DPA75" s="113"/>
      <c r="DPB75" s="113"/>
      <c r="DPC75" s="113"/>
      <c r="DPD75" s="113"/>
      <c r="DPE75" s="113"/>
      <c r="DPF75" s="113"/>
      <c r="DPG75" s="113"/>
      <c r="DPH75" s="113"/>
      <c r="DPI75" s="113"/>
      <c r="DPJ75" s="113"/>
      <c r="DPK75" s="113"/>
      <c r="DPL75" s="113"/>
      <c r="DPM75" s="113"/>
      <c r="DPN75" s="113"/>
      <c r="DPO75" s="113"/>
      <c r="DPP75" s="113"/>
      <c r="DPQ75" s="113"/>
      <c r="DPR75" s="113"/>
      <c r="DPS75" s="113"/>
      <c r="DPT75" s="113"/>
      <c r="DPU75" s="113"/>
      <c r="DPV75" s="113"/>
      <c r="DPW75" s="113"/>
      <c r="DPX75" s="113"/>
      <c r="DPY75" s="113"/>
      <c r="DPZ75" s="113"/>
      <c r="DQA75" s="113"/>
      <c r="DQB75" s="113"/>
      <c r="DQC75" s="113"/>
      <c r="DQD75" s="113"/>
      <c r="DQE75" s="113"/>
      <c r="DQF75" s="113"/>
      <c r="DQG75" s="113"/>
      <c r="DQH75" s="113"/>
      <c r="DQI75" s="113"/>
      <c r="DQJ75" s="113"/>
      <c r="DQK75" s="113"/>
      <c r="DQL75" s="113"/>
      <c r="DQM75" s="113"/>
      <c r="DQN75" s="113"/>
      <c r="DQO75" s="113"/>
      <c r="DQP75" s="113"/>
      <c r="DQQ75" s="113"/>
      <c r="DQR75" s="113"/>
      <c r="DQS75" s="113"/>
      <c r="DQT75" s="113"/>
      <c r="DQU75" s="113"/>
      <c r="DQV75" s="113"/>
      <c r="DQW75" s="113"/>
      <c r="DQX75" s="113"/>
      <c r="DQY75" s="113"/>
      <c r="DQZ75" s="113"/>
      <c r="DRA75" s="113"/>
      <c r="DRB75" s="113"/>
      <c r="DRC75" s="113"/>
      <c r="DRD75" s="113"/>
      <c r="DRE75" s="113"/>
      <c r="DRF75" s="113"/>
      <c r="DRG75" s="113"/>
      <c r="DRH75" s="113"/>
      <c r="DRI75" s="113"/>
      <c r="DRJ75" s="113"/>
      <c r="DRK75" s="113"/>
      <c r="DRL75" s="113"/>
      <c r="DRM75" s="113"/>
      <c r="DRN75" s="113"/>
      <c r="DRO75" s="113"/>
      <c r="DRP75" s="113"/>
      <c r="DRQ75" s="113"/>
      <c r="DRR75" s="113"/>
      <c r="DRS75" s="113"/>
      <c r="DRT75" s="113"/>
      <c r="DRU75" s="113"/>
      <c r="DRV75" s="113"/>
      <c r="DRW75" s="113"/>
      <c r="DRX75" s="113"/>
      <c r="DRY75" s="113"/>
      <c r="DRZ75" s="113"/>
      <c r="DSA75" s="113"/>
      <c r="DSB75" s="113"/>
      <c r="DSC75" s="113"/>
      <c r="DSD75" s="113"/>
      <c r="DSE75" s="113"/>
      <c r="DSF75" s="113"/>
      <c r="DSG75" s="113"/>
      <c r="DSH75" s="113"/>
      <c r="DSI75" s="113"/>
      <c r="DSJ75" s="113"/>
      <c r="DSK75" s="113"/>
      <c r="DSL75" s="113"/>
      <c r="DSM75" s="113"/>
      <c r="DSN75" s="113"/>
      <c r="DSO75" s="113"/>
      <c r="DSP75" s="113"/>
      <c r="DSQ75" s="113"/>
      <c r="DSR75" s="113"/>
      <c r="DSS75" s="113"/>
      <c r="DST75" s="113"/>
      <c r="DSU75" s="113"/>
      <c r="DSV75" s="113"/>
      <c r="DSW75" s="113"/>
      <c r="DSX75" s="113"/>
      <c r="DSY75" s="113"/>
      <c r="DSZ75" s="113"/>
      <c r="DTA75" s="113"/>
      <c r="DTB75" s="113"/>
      <c r="DTC75" s="113"/>
      <c r="DTD75" s="113"/>
      <c r="DTE75" s="113"/>
      <c r="DTF75" s="113"/>
      <c r="DTG75" s="113"/>
      <c r="DTH75" s="113"/>
      <c r="DTI75" s="113"/>
      <c r="DTJ75" s="113"/>
      <c r="DTK75" s="113"/>
      <c r="DTL75" s="113"/>
      <c r="DTM75" s="113"/>
      <c r="DTN75" s="113"/>
      <c r="DTO75" s="113"/>
      <c r="DTP75" s="113"/>
      <c r="DTQ75" s="113"/>
      <c r="DTR75" s="113"/>
      <c r="DTS75" s="113"/>
      <c r="DTT75" s="113"/>
      <c r="DTU75" s="113"/>
      <c r="DTV75" s="113"/>
      <c r="DTW75" s="113"/>
      <c r="DTX75" s="113"/>
      <c r="DTY75" s="113"/>
      <c r="DTZ75" s="113"/>
      <c r="DUA75" s="113"/>
      <c r="DUB75" s="113"/>
      <c r="DUC75" s="113"/>
      <c r="DUD75" s="113"/>
      <c r="DUE75" s="113"/>
      <c r="DUF75" s="113"/>
      <c r="DUG75" s="113"/>
      <c r="DUH75" s="113"/>
      <c r="DUI75" s="113"/>
      <c r="DUJ75" s="113"/>
      <c r="DUK75" s="113"/>
      <c r="DUL75" s="113"/>
      <c r="DUM75" s="113"/>
      <c r="DUN75" s="113"/>
      <c r="DUO75" s="113"/>
      <c r="DUP75" s="113"/>
      <c r="DUQ75" s="113"/>
      <c r="DUR75" s="113"/>
      <c r="DUS75" s="113"/>
      <c r="DUT75" s="113"/>
      <c r="DUU75" s="113"/>
      <c r="DUV75" s="113"/>
      <c r="DUW75" s="113"/>
      <c r="DUX75" s="113"/>
      <c r="DUY75" s="113"/>
      <c r="DUZ75" s="113"/>
      <c r="DVA75" s="113"/>
      <c r="DVB75" s="113"/>
      <c r="DVC75" s="113"/>
      <c r="DVD75" s="113"/>
      <c r="DVE75" s="113"/>
      <c r="DVF75" s="113"/>
      <c r="DVG75" s="113"/>
      <c r="DVH75" s="113"/>
      <c r="DVI75" s="113"/>
      <c r="DVJ75" s="113"/>
      <c r="DVK75" s="113"/>
      <c r="DVL75" s="113"/>
      <c r="DVM75" s="113"/>
      <c r="DVN75" s="113"/>
      <c r="DVO75" s="113"/>
      <c r="DVP75" s="113"/>
      <c r="DVQ75" s="113"/>
      <c r="DVR75" s="113"/>
      <c r="DVS75" s="113"/>
      <c r="DVT75" s="113"/>
      <c r="DVU75" s="113"/>
      <c r="DVV75" s="113"/>
      <c r="DVW75" s="113"/>
      <c r="DVX75" s="113"/>
      <c r="DVY75" s="113"/>
      <c r="DVZ75" s="113"/>
      <c r="DWA75" s="113"/>
      <c r="DWB75" s="113"/>
      <c r="DWC75" s="113"/>
      <c r="DWD75" s="113"/>
      <c r="DWE75" s="113"/>
      <c r="DWF75" s="113"/>
      <c r="DWG75" s="113"/>
      <c r="DWH75" s="113"/>
      <c r="DWI75" s="113"/>
      <c r="DWJ75" s="113"/>
      <c r="DWK75" s="113"/>
      <c r="DWL75" s="113"/>
      <c r="DWM75" s="113"/>
      <c r="DWN75" s="113"/>
      <c r="DWO75" s="113"/>
      <c r="DWP75" s="113"/>
      <c r="DWQ75" s="113"/>
      <c r="DWR75" s="113"/>
      <c r="DWS75" s="113"/>
      <c r="DWT75" s="113"/>
      <c r="DWU75" s="113"/>
      <c r="DWV75" s="113"/>
      <c r="DWW75" s="113"/>
      <c r="DWX75" s="113"/>
      <c r="DWY75" s="113"/>
      <c r="DWZ75" s="113"/>
      <c r="DXA75" s="113"/>
      <c r="DXB75" s="113"/>
      <c r="DXC75" s="113"/>
      <c r="DXD75" s="113"/>
      <c r="DXE75" s="113"/>
      <c r="DXF75" s="113"/>
      <c r="DXG75" s="113"/>
      <c r="DXH75" s="113"/>
      <c r="DXI75" s="113"/>
      <c r="DXJ75" s="113"/>
      <c r="DXK75" s="113"/>
      <c r="DXL75" s="113"/>
      <c r="DXM75" s="113"/>
      <c r="DXN75" s="113"/>
      <c r="DXO75" s="113"/>
      <c r="DXP75" s="113"/>
      <c r="DXQ75" s="113"/>
      <c r="DXR75" s="113"/>
      <c r="DXS75" s="113"/>
      <c r="DXT75" s="113"/>
      <c r="DXU75" s="113"/>
      <c r="DXV75" s="113"/>
      <c r="DXW75" s="113"/>
      <c r="DXX75" s="113"/>
      <c r="DXY75" s="113"/>
      <c r="DXZ75" s="113"/>
      <c r="DYA75" s="113"/>
      <c r="DYB75" s="113"/>
      <c r="DYC75" s="113"/>
      <c r="DYD75" s="113"/>
      <c r="DYE75" s="113"/>
      <c r="DYF75" s="113"/>
      <c r="DYG75" s="113"/>
      <c r="DYH75" s="113"/>
      <c r="DYI75" s="113"/>
      <c r="DYJ75" s="113"/>
      <c r="DYK75" s="113"/>
      <c r="DYL75" s="113"/>
      <c r="DYM75" s="113"/>
      <c r="DYN75" s="113"/>
      <c r="DYO75" s="113"/>
      <c r="DYP75" s="113"/>
      <c r="DYQ75" s="113"/>
      <c r="DYR75" s="113"/>
      <c r="DYS75" s="113"/>
      <c r="DYT75" s="113"/>
      <c r="DYU75" s="113"/>
      <c r="DYV75" s="113"/>
      <c r="DYW75" s="113"/>
      <c r="DYX75" s="113"/>
      <c r="DYY75" s="113"/>
      <c r="DYZ75" s="113"/>
      <c r="DZA75" s="113"/>
      <c r="DZB75" s="113"/>
      <c r="DZC75" s="113"/>
      <c r="DZD75" s="113"/>
      <c r="DZE75" s="113"/>
      <c r="DZF75" s="113"/>
      <c r="DZG75" s="113"/>
      <c r="DZH75" s="113"/>
      <c r="DZI75" s="113"/>
      <c r="DZJ75" s="113"/>
      <c r="DZK75" s="113"/>
      <c r="DZL75" s="113"/>
      <c r="DZM75" s="113"/>
      <c r="DZN75" s="113"/>
      <c r="DZO75" s="113"/>
      <c r="DZP75" s="113"/>
      <c r="DZQ75" s="113"/>
      <c r="DZR75" s="113"/>
      <c r="DZS75" s="113"/>
      <c r="DZT75" s="113"/>
      <c r="DZU75" s="113"/>
      <c r="DZV75" s="113"/>
      <c r="DZW75" s="113"/>
      <c r="DZX75" s="113"/>
      <c r="DZY75" s="113"/>
      <c r="DZZ75" s="113"/>
      <c r="EAA75" s="113"/>
      <c r="EAB75" s="113"/>
      <c r="EAC75" s="113"/>
      <c r="EAD75" s="113"/>
      <c r="EAE75" s="113"/>
      <c r="EAF75" s="113"/>
      <c r="EAG75" s="113"/>
      <c r="EAH75" s="113"/>
      <c r="EAI75" s="113"/>
      <c r="EAJ75" s="113"/>
      <c r="EAK75" s="113"/>
      <c r="EAL75" s="113"/>
      <c r="EAM75" s="113"/>
      <c r="EAN75" s="113"/>
      <c r="EAO75" s="113"/>
      <c r="EAP75" s="113"/>
      <c r="EAQ75" s="113"/>
      <c r="EAR75" s="113"/>
      <c r="EAS75" s="113"/>
      <c r="EAT75" s="113"/>
      <c r="EAU75" s="113"/>
      <c r="EAV75" s="113"/>
      <c r="EAW75" s="113"/>
      <c r="EAX75" s="113"/>
      <c r="EAY75" s="113"/>
      <c r="EAZ75" s="113"/>
      <c r="EBA75" s="113"/>
      <c r="EBB75" s="113"/>
      <c r="EBC75" s="113"/>
      <c r="EBD75" s="113"/>
      <c r="EBE75" s="113"/>
      <c r="EBF75" s="113"/>
      <c r="EBG75" s="113"/>
      <c r="EBH75" s="113"/>
      <c r="EBI75" s="113"/>
      <c r="EBJ75" s="113"/>
      <c r="EBK75" s="113"/>
      <c r="EBL75" s="113"/>
      <c r="EBM75" s="113"/>
      <c r="EBN75" s="113"/>
      <c r="EBO75" s="113"/>
      <c r="EBP75" s="113"/>
      <c r="EBQ75" s="113"/>
      <c r="EBR75" s="113"/>
      <c r="EBS75" s="113"/>
      <c r="EBT75" s="113"/>
      <c r="EBU75" s="113"/>
      <c r="EBV75" s="113"/>
      <c r="EBW75" s="113"/>
      <c r="EBX75" s="113"/>
      <c r="EBY75" s="113"/>
      <c r="EBZ75" s="113"/>
      <c r="ECA75" s="113"/>
      <c r="ECB75" s="113"/>
      <c r="ECC75" s="113"/>
      <c r="ECD75" s="113"/>
      <c r="ECE75" s="113"/>
      <c r="ECF75" s="113"/>
      <c r="ECG75" s="113"/>
      <c r="ECH75" s="113"/>
      <c r="ECI75" s="113"/>
      <c r="ECJ75" s="113"/>
      <c r="ECK75" s="113"/>
      <c r="ECL75" s="113"/>
      <c r="ECM75" s="113"/>
      <c r="ECN75" s="113"/>
      <c r="ECO75" s="113"/>
      <c r="ECP75" s="113"/>
      <c r="ECQ75" s="113"/>
      <c r="ECR75" s="113"/>
      <c r="ECS75" s="113"/>
      <c r="ECT75" s="113"/>
      <c r="ECU75" s="113"/>
      <c r="ECV75" s="113"/>
      <c r="ECW75" s="113"/>
      <c r="ECX75" s="113"/>
      <c r="ECY75" s="113"/>
      <c r="ECZ75" s="113"/>
      <c r="EDA75" s="113"/>
      <c r="EDB75" s="113"/>
      <c r="EDC75" s="113"/>
      <c r="EDD75" s="113"/>
      <c r="EDE75" s="113"/>
      <c r="EDF75" s="113"/>
      <c r="EDG75" s="113"/>
      <c r="EDH75" s="113"/>
      <c r="EDI75" s="113"/>
      <c r="EDJ75" s="113"/>
      <c r="EDK75" s="113"/>
      <c r="EDL75" s="113"/>
      <c r="EDM75" s="113"/>
      <c r="EDN75" s="113"/>
      <c r="EDO75" s="113"/>
      <c r="EDP75" s="113"/>
      <c r="EDQ75" s="113"/>
      <c r="EDR75" s="113"/>
      <c r="EDS75" s="113"/>
      <c r="EDT75" s="113"/>
      <c r="EDU75" s="113"/>
      <c r="EDV75" s="113"/>
      <c r="EDW75" s="113"/>
      <c r="EDX75" s="113"/>
      <c r="EDY75" s="113"/>
      <c r="EDZ75" s="113"/>
      <c r="EEA75" s="113"/>
      <c r="EEB75" s="113"/>
      <c r="EEC75" s="113"/>
      <c r="EED75" s="113"/>
      <c r="EEE75" s="113"/>
      <c r="EEF75" s="113"/>
      <c r="EEG75" s="113"/>
      <c r="EEH75" s="113"/>
      <c r="EEI75" s="113"/>
      <c r="EEJ75" s="113"/>
      <c r="EEK75" s="113"/>
      <c r="EEL75" s="113"/>
      <c r="EEM75" s="113"/>
      <c r="EEN75" s="113"/>
      <c r="EEO75" s="113"/>
      <c r="EEP75" s="113"/>
      <c r="EEQ75" s="113"/>
      <c r="EER75" s="113"/>
      <c r="EES75" s="113"/>
      <c r="EET75" s="113"/>
      <c r="EEU75" s="113"/>
      <c r="EEV75" s="113"/>
      <c r="EEW75" s="113"/>
      <c r="EEX75" s="113"/>
      <c r="EEY75" s="113"/>
      <c r="EEZ75" s="113"/>
      <c r="EFA75" s="113"/>
      <c r="EFB75" s="113"/>
      <c r="EFC75" s="113"/>
      <c r="EFD75" s="113"/>
      <c r="EFE75" s="113"/>
      <c r="EFF75" s="113"/>
      <c r="EFG75" s="113"/>
      <c r="EFH75" s="113"/>
      <c r="EFI75" s="113"/>
      <c r="EFJ75" s="113"/>
      <c r="EFK75" s="113"/>
      <c r="EFL75" s="113"/>
      <c r="EFM75" s="113"/>
      <c r="EFN75" s="113"/>
      <c r="EFO75" s="113"/>
      <c r="EFP75" s="113"/>
      <c r="EFQ75" s="113"/>
      <c r="EFR75" s="113"/>
      <c r="EFS75" s="113"/>
      <c r="EFT75" s="113"/>
      <c r="EFU75" s="113"/>
      <c r="EFV75" s="113"/>
      <c r="EFW75" s="113"/>
      <c r="EFX75" s="113"/>
      <c r="EFY75" s="113"/>
      <c r="EFZ75" s="113"/>
      <c r="EGA75" s="113"/>
      <c r="EGB75" s="113"/>
      <c r="EGC75" s="113"/>
      <c r="EGD75" s="113"/>
      <c r="EGE75" s="113"/>
      <c r="EGF75" s="113"/>
      <c r="EGG75" s="113"/>
      <c r="EGH75" s="113"/>
      <c r="EGI75" s="113"/>
      <c r="EGJ75" s="113"/>
      <c r="EGK75" s="113"/>
      <c r="EGL75" s="113"/>
      <c r="EGM75" s="113"/>
      <c r="EGN75" s="113"/>
      <c r="EGO75" s="113"/>
      <c r="EGP75" s="113"/>
      <c r="EGQ75" s="113"/>
      <c r="EGR75" s="113"/>
      <c r="EGS75" s="113"/>
      <c r="EGT75" s="113"/>
      <c r="EGU75" s="113"/>
      <c r="EGV75" s="113"/>
      <c r="EGW75" s="113"/>
      <c r="EGX75" s="113"/>
      <c r="EGY75" s="113"/>
      <c r="EGZ75" s="113"/>
      <c r="EHA75" s="113"/>
      <c r="EHB75" s="113"/>
      <c r="EHC75" s="113"/>
      <c r="EHD75" s="113"/>
      <c r="EHE75" s="113"/>
      <c r="EHF75" s="113"/>
      <c r="EHG75" s="113"/>
      <c r="EHH75" s="113"/>
      <c r="EHI75" s="113"/>
      <c r="EHJ75" s="113"/>
      <c r="EHK75" s="113"/>
      <c r="EHL75" s="113"/>
      <c r="EHM75" s="113"/>
      <c r="EHN75" s="113"/>
      <c r="EHO75" s="113"/>
      <c r="EHP75" s="113"/>
      <c r="EHQ75" s="113"/>
      <c r="EHR75" s="113"/>
      <c r="EHS75" s="113"/>
      <c r="EHT75" s="113"/>
      <c r="EHU75" s="113"/>
      <c r="EHV75" s="113"/>
      <c r="EHW75" s="113"/>
      <c r="EHX75" s="113"/>
      <c r="EHY75" s="113"/>
      <c r="EHZ75" s="113"/>
      <c r="EIA75" s="113"/>
      <c r="EIB75" s="113"/>
      <c r="EIC75" s="113"/>
      <c r="EID75" s="113"/>
      <c r="EIE75" s="113"/>
      <c r="EIF75" s="113"/>
      <c r="EIG75" s="113"/>
      <c r="EIH75" s="113"/>
      <c r="EII75" s="113"/>
      <c r="EIJ75" s="113"/>
      <c r="EIK75" s="113"/>
      <c r="EIL75" s="113"/>
      <c r="EIM75" s="113"/>
      <c r="EIN75" s="113"/>
      <c r="EIO75" s="113"/>
      <c r="EIP75" s="113"/>
      <c r="EIQ75" s="113"/>
      <c r="EIR75" s="113"/>
      <c r="EIS75" s="113"/>
      <c r="EIT75" s="113"/>
      <c r="EIU75" s="113"/>
      <c r="EIV75" s="113"/>
      <c r="EIW75" s="113"/>
      <c r="EIX75" s="113"/>
      <c r="EIY75" s="113"/>
      <c r="EIZ75" s="113"/>
      <c r="EJA75" s="113"/>
      <c r="EJB75" s="113"/>
      <c r="EJC75" s="113"/>
      <c r="EJD75" s="113"/>
      <c r="EJE75" s="113"/>
      <c r="EJF75" s="113"/>
      <c r="EJG75" s="113"/>
      <c r="EJH75" s="113"/>
      <c r="EJI75" s="113"/>
      <c r="EJJ75" s="113"/>
      <c r="EJK75" s="113"/>
      <c r="EJL75" s="113"/>
      <c r="EJM75" s="113"/>
      <c r="EJN75" s="113"/>
      <c r="EJO75" s="113"/>
      <c r="EJP75" s="113"/>
      <c r="EJQ75" s="113"/>
      <c r="EJR75" s="113"/>
      <c r="EJS75" s="113"/>
      <c r="EJT75" s="113"/>
      <c r="EJU75" s="113"/>
      <c r="EJV75" s="113"/>
      <c r="EJW75" s="113"/>
      <c r="EJX75" s="113"/>
      <c r="EJY75" s="113"/>
      <c r="EJZ75" s="113"/>
      <c r="EKA75" s="113"/>
      <c r="EKB75" s="113"/>
      <c r="EKC75" s="113"/>
      <c r="EKD75" s="113"/>
      <c r="EKE75" s="113"/>
      <c r="EKF75" s="113"/>
      <c r="EKG75" s="113"/>
      <c r="EKH75" s="113"/>
      <c r="EKI75" s="113"/>
      <c r="EKJ75" s="113"/>
      <c r="EKK75" s="113"/>
      <c r="EKL75" s="113"/>
      <c r="EKM75" s="113"/>
      <c r="EKN75" s="113"/>
      <c r="EKO75" s="113"/>
      <c r="EKP75" s="113"/>
      <c r="EKQ75" s="113"/>
      <c r="EKR75" s="113"/>
      <c r="EKS75" s="113"/>
      <c r="EKT75" s="113"/>
      <c r="EKU75" s="113"/>
      <c r="EKV75" s="113"/>
      <c r="EKW75" s="113"/>
      <c r="EKX75" s="113"/>
      <c r="EKY75" s="113"/>
      <c r="EKZ75" s="113"/>
      <c r="ELA75" s="113"/>
      <c r="ELB75" s="113"/>
      <c r="ELC75" s="113"/>
      <c r="ELD75" s="113"/>
      <c r="ELE75" s="113"/>
      <c r="ELF75" s="113"/>
      <c r="ELG75" s="113"/>
      <c r="ELH75" s="113"/>
      <c r="ELI75" s="113"/>
      <c r="ELJ75" s="113"/>
      <c r="ELK75" s="113"/>
      <c r="ELL75" s="113"/>
      <c r="ELM75" s="113"/>
      <c r="ELN75" s="113"/>
      <c r="ELO75" s="113"/>
      <c r="ELP75" s="113"/>
      <c r="ELQ75" s="113"/>
      <c r="ELR75" s="113"/>
      <c r="ELS75" s="113"/>
      <c r="ELT75" s="113"/>
      <c r="ELU75" s="113"/>
      <c r="ELV75" s="113"/>
      <c r="ELW75" s="113"/>
      <c r="ELX75" s="113"/>
      <c r="ELY75" s="113"/>
      <c r="ELZ75" s="113"/>
      <c r="EMA75" s="113"/>
      <c r="EMB75" s="113"/>
      <c r="EMC75" s="113"/>
      <c r="EMD75" s="113"/>
      <c r="EME75" s="113"/>
      <c r="EMF75" s="113"/>
      <c r="EMG75" s="113"/>
      <c r="EMH75" s="113"/>
      <c r="EMI75" s="113"/>
      <c r="EMJ75" s="113"/>
      <c r="EMK75" s="113"/>
      <c r="EML75" s="113"/>
      <c r="EMM75" s="113"/>
      <c r="EMN75" s="113"/>
      <c r="EMO75" s="113"/>
      <c r="EMP75" s="113"/>
      <c r="EMQ75" s="113"/>
      <c r="EMR75" s="113"/>
      <c r="EMS75" s="113"/>
      <c r="EMT75" s="113"/>
      <c r="EMU75" s="113"/>
      <c r="EMV75" s="113"/>
      <c r="EMW75" s="113"/>
      <c r="EMX75" s="113"/>
      <c r="EMY75" s="113"/>
      <c r="EMZ75" s="113"/>
      <c r="ENA75" s="113"/>
      <c r="ENB75" s="113"/>
      <c r="ENC75" s="113"/>
      <c r="END75" s="113"/>
      <c r="ENE75" s="113"/>
      <c r="ENF75" s="113"/>
      <c r="ENG75" s="113"/>
      <c r="ENH75" s="113"/>
      <c r="ENI75" s="113"/>
      <c r="ENJ75" s="113"/>
      <c r="ENK75" s="113"/>
      <c r="ENL75" s="113"/>
      <c r="ENM75" s="113"/>
      <c r="ENN75" s="113"/>
      <c r="ENO75" s="113"/>
      <c r="ENP75" s="113"/>
      <c r="ENQ75" s="113"/>
      <c r="ENR75" s="113"/>
      <c r="ENS75" s="113"/>
      <c r="ENT75" s="113"/>
      <c r="ENU75" s="113"/>
      <c r="ENV75" s="113"/>
      <c r="ENW75" s="113"/>
      <c r="ENX75" s="113"/>
      <c r="ENY75" s="113"/>
      <c r="ENZ75" s="113"/>
      <c r="EOA75" s="113"/>
      <c r="EOB75" s="113"/>
      <c r="EOC75" s="113"/>
      <c r="EOD75" s="113"/>
      <c r="EOE75" s="113"/>
      <c r="EOF75" s="113"/>
      <c r="EOG75" s="113"/>
      <c r="EOH75" s="113"/>
      <c r="EOI75" s="113"/>
      <c r="EOJ75" s="113"/>
      <c r="EOK75" s="113"/>
      <c r="EOL75" s="113"/>
      <c r="EOM75" s="113"/>
      <c r="EON75" s="113"/>
      <c r="EOO75" s="113"/>
      <c r="EOP75" s="113"/>
      <c r="EOQ75" s="113"/>
      <c r="EOR75" s="113"/>
      <c r="EOS75" s="113"/>
      <c r="EOT75" s="113"/>
      <c r="EOU75" s="113"/>
      <c r="EOV75" s="113"/>
      <c r="EOW75" s="113"/>
      <c r="EOX75" s="113"/>
      <c r="EOY75" s="113"/>
      <c r="EOZ75" s="113"/>
      <c r="EPA75" s="113"/>
      <c r="EPB75" s="113"/>
      <c r="EPC75" s="113"/>
      <c r="EPD75" s="113"/>
      <c r="EPE75" s="113"/>
      <c r="EPF75" s="113"/>
      <c r="EPG75" s="113"/>
      <c r="EPH75" s="113"/>
      <c r="EPI75" s="113"/>
      <c r="EPJ75" s="113"/>
      <c r="EPK75" s="113"/>
      <c r="EPL75" s="113"/>
      <c r="EPM75" s="113"/>
      <c r="EPN75" s="113"/>
      <c r="EPO75" s="113"/>
      <c r="EPP75" s="113"/>
      <c r="EPQ75" s="113"/>
      <c r="EPR75" s="113"/>
      <c r="EPS75" s="113"/>
      <c r="EPT75" s="113"/>
      <c r="EPU75" s="113"/>
      <c r="EPV75" s="113"/>
      <c r="EPW75" s="113"/>
      <c r="EPX75" s="113"/>
      <c r="EPY75" s="113"/>
      <c r="EPZ75" s="113"/>
      <c r="EQA75" s="113"/>
      <c r="EQB75" s="113"/>
      <c r="EQC75" s="113"/>
      <c r="EQD75" s="113"/>
      <c r="EQE75" s="113"/>
      <c r="EQF75" s="113"/>
      <c r="EQG75" s="113"/>
      <c r="EQH75" s="113"/>
      <c r="EQI75" s="113"/>
      <c r="EQJ75" s="113"/>
      <c r="EQK75" s="113"/>
      <c r="EQL75" s="113"/>
      <c r="EQM75" s="113"/>
      <c r="EQN75" s="113"/>
      <c r="EQO75" s="113"/>
      <c r="EQP75" s="113"/>
      <c r="EQQ75" s="113"/>
      <c r="EQR75" s="113"/>
      <c r="EQS75" s="113"/>
      <c r="EQT75" s="113"/>
      <c r="EQU75" s="113"/>
      <c r="EQV75" s="113"/>
      <c r="EQW75" s="113"/>
      <c r="EQX75" s="113"/>
      <c r="EQY75" s="113"/>
      <c r="EQZ75" s="113"/>
      <c r="ERA75" s="113"/>
      <c r="ERB75" s="113"/>
      <c r="ERC75" s="113"/>
      <c r="ERD75" s="113"/>
      <c r="ERE75" s="113"/>
      <c r="ERF75" s="113"/>
      <c r="ERG75" s="113"/>
      <c r="ERH75" s="113"/>
      <c r="ERI75" s="113"/>
      <c r="ERJ75" s="113"/>
      <c r="ERK75" s="113"/>
      <c r="ERL75" s="113"/>
      <c r="ERM75" s="113"/>
      <c r="ERN75" s="113"/>
      <c r="ERO75" s="113"/>
      <c r="ERP75" s="113"/>
      <c r="ERQ75" s="113"/>
      <c r="ERR75" s="113"/>
      <c r="ERS75" s="113"/>
      <c r="ERT75" s="113"/>
      <c r="ERU75" s="113"/>
      <c r="ERV75" s="113"/>
      <c r="ERW75" s="113"/>
      <c r="ERX75" s="113"/>
      <c r="ERY75" s="113"/>
      <c r="ERZ75" s="113"/>
      <c r="ESA75" s="113"/>
      <c r="ESB75" s="113"/>
      <c r="ESC75" s="113"/>
      <c r="ESD75" s="113"/>
      <c r="ESE75" s="113"/>
      <c r="ESF75" s="113"/>
      <c r="ESG75" s="113"/>
      <c r="ESH75" s="113"/>
      <c r="ESI75" s="113"/>
      <c r="ESJ75" s="113"/>
      <c r="ESK75" s="113"/>
      <c r="ESL75" s="113"/>
      <c r="ESM75" s="113"/>
      <c r="ESN75" s="113"/>
      <c r="ESO75" s="113"/>
      <c r="ESP75" s="113"/>
      <c r="ESQ75" s="113"/>
      <c r="ESR75" s="113"/>
      <c r="ESS75" s="113"/>
      <c r="EST75" s="113"/>
      <c r="ESU75" s="113"/>
      <c r="ESV75" s="113"/>
      <c r="ESW75" s="113"/>
      <c r="ESX75" s="113"/>
      <c r="ESY75" s="113"/>
      <c r="ESZ75" s="113"/>
      <c r="ETA75" s="113"/>
      <c r="ETB75" s="113"/>
      <c r="ETC75" s="113"/>
      <c r="ETD75" s="113"/>
      <c r="ETE75" s="113"/>
      <c r="ETF75" s="113"/>
      <c r="ETG75" s="113"/>
      <c r="ETH75" s="113"/>
      <c r="ETI75" s="113"/>
      <c r="ETJ75" s="113"/>
      <c r="ETK75" s="113"/>
      <c r="ETL75" s="113"/>
      <c r="ETM75" s="113"/>
      <c r="ETN75" s="113"/>
      <c r="ETO75" s="113"/>
      <c r="ETP75" s="113"/>
      <c r="ETQ75" s="113"/>
      <c r="ETR75" s="113"/>
      <c r="ETS75" s="113"/>
      <c r="ETT75" s="113"/>
      <c r="ETU75" s="113"/>
      <c r="ETV75" s="113"/>
      <c r="ETW75" s="113"/>
      <c r="ETX75" s="113"/>
      <c r="ETY75" s="113"/>
      <c r="ETZ75" s="113"/>
      <c r="EUA75" s="113"/>
      <c r="EUB75" s="113"/>
      <c r="EUC75" s="113"/>
      <c r="EUD75" s="113"/>
      <c r="EUE75" s="113"/>
      <c r="EUF75" s="113"/>
      <c r="EUG75" s="113"/>
      <c r="EUH75" s="113"/>
      <c r="EUI75" s="113"/>
      <c r="EUJ75" s="113"/>
      <c r="EUK75" s="113"/>
      <c r="EUL75" s="113"/>
      <c r="EUM75" s="113"/>
      <c r="EUN75" s="113"/>
      <c r="EUO75" s="113"/>
      <c r="EUP75" s="113"/>
      <c r="EUQ75" s="113"/>
      <c r="EUR75" s="113"/>
      <c r="EUS75" s="113"/>
      <c r="EUT75" s="113"/>
      <c r="EUU75" s="113"/>
      <c r="EUV75" s="113"/>
      <c r="EUW75" s="113"/>
      <c r="EUX75" s="113"/>
      <c r="EUY75" s="113"/>
      <c r="EUZ75" s="113"/>
      <c r="EVA75" s="113"/>
      <c r="EVB75" s="113"/>
      <c r="EVC75" s="113"/>
      <c r="EVD75" s="113"/>
      <c r="EVE75" s="113"/>
      <c r="EVF75" s="113"/>
      <c r="EVG75" s="113"/>
      <c r="EVH75" s="113"/>
      <c r="EVI75" s="113"/>
      <c r="EVJ75" s="113"/>
      <c r="EVK75" s="113"/>
      <c r="EVL75" s="113"/>
      <c r="EVM75" s="113"/>
      <c r="EVN75" s="113"/>
      <c r="EVO75" s="113"/>
      <c r="EVP75" s="113"/>
      <c r="EVQ75" s="113"/>
      <c r="EVR75" s="113"/>
      <c r="EVS75" s="113"/>
      <c r="EVT75" s="113"/>
      <c r="EVU75" s="113"/>
      <c r="EVV75" s="113"/>
      <c r="EVW75" s="113"/>
      <c r="EVX75" s="113"/>
      <c r="EVY75" s="113"/>
      <c r="EVZ75" s="113"/>
      <c r="EWA75" s="113"/>
      <c r="EWB75" s="113"/>
      <c r="EWC75" s="113"/>
      <c r="EWD75" s="113"/>
      <c r="EWE75" s="113"/>
      <c r="EWF75" s="113"/>
      <c r="EWG75" s="113"/>
      <c r="EWH75" s="113"/>
      <c r="EWI75" s="113"/>
      <c r="EWJ75" s="113"/>
      <c r="EWK75" s="113"/>
      <c r="EWL75" s="113"/>
      <c r="EWM75" s="113"/>
      <c r="EWN75" s="113"/>
      <c r="EWO75" s="113"/>
      <c r="EWP75" s="113"/>
      <c r="EWQ75" s="113"/>
      <c r="EWR75" s="113"/>
      <c r="EWS75" s="113"/>
      <c r="EWT75" s="113"/>
      <c r="EWU75" s="113"/>
      <c r="EWV75" s="113"/>
      <c r="EWW75" s="113"/>
      <c r="EWX75" s="113"/>
      <c r="EWY75" s="113"/>
      <c r="EWZ75" s="113"/>
      <c r="EXA75" s="113"/>
      <c r="EXB75" s="113"/>
      <c r="EXC75" s="113"/>
      <c r="EXD75" s="113"/>
      <c r="EXE75" s="113"/>
      <c r="EXF75" s="113"/>
      <c r="EXG75" s="113"/>
      <c r="EXH75" s="113"/>
      <c r="EXI75" s="113"/>
      <c r="EXJ75" s="113"/>
      <c r="EXK75" s="113"/>
      <c r="EXL75" s="113"/>
      <c r="EXM75" s="113"/>
      <c r="EXN75" s="113"/>
      <c r="EXO75" s="113"/>
      <c r="EXP75" s="113"/>
      <c r="EXQ75" s="113"/>
      <c r="EXR75" s="113"/>
      <c r="EXS75" s="113"/>
      <c r="EXT75" s="113"/>
      <c r="EXU75" s="113"/>
      <c r="EXV75" s="113"/>
      <c r="EXW75" s="113"/>
      <c r="EXX75" s="113"/>
      <c r="EXY75" s="113"/>
      <c r="EXZ75" s="113"/>
      <c r="EYA75" s="113"/>
      <c r="EYB75" s="113"/>
      <c r="EYC75" s="113"/>
      <c r="EYD75" s="113"/>
      <c r="EYE75" s="113"/>
      <c r="EYF75" s="113"/>
      <c r="EYG75" s="113"/>
      <c r="EYH75" s="113"/>
      <c r="EYI75" s="113"/>
      <c r="EYJ75" s="113"/>
      <c r="EYK75" s="113"/>
      <c r="EYL75" s="113"/>
      <c r="EYM75" s="113"/>
      <c r="EYN75" s="113"/>
      <c r="EYO75" s="113"/>
      <c r="EYP75" s="113"/>
      <c r="EYQ75" s="113"/>
      <c r="EYR75" s="113"/>
      <c r="EYS75" s="113"/>
      <c r="EYT75" s="113"/>
      <c r="EYU75" s="113"/>
      <c r="EYV75" s="113"/>
      <c r="EYW75" s="113"/>
      <c r="EYX75" s="113"/>
      <c r="EYY75" s="113"/>
      <c r="EYZ75" s="113"/>
      <c r="EZA75" s="113"/>
      <c r="EZB75" s="113"/>
      <c r="EZC75" s="113"/>
      <c r="EZD75" s="113"/>
      <c r="EZE75" s="113"/>
      <c r="EZF75" s="113"/>
      <c r="EZG75" s="113"/>
      <c r="EZH75" s="113"/>
      <c r="EZI75" s="113"/>
      <c r="EZJ75" s="113"/>
      <c r="EZK75" s="113"/>
      <c r="EZL75" s="113"/>
      <c r="EZM75" s="113"/>
      <c r="EZN75" s="113"/>
      <c r="EZO75" s="113"/>
      <c r="EZP75" s="113"/>
      <c r="EZQ75" s="113"/>
      <c r="EZR75" s="113"/>
      <c r="EZS75" s="113"/>
      <c r="EZT75" s="113"/>
      <c r="EZU75" s="113"/>
      <c r="EZV75" s="113"/>
      <c r="EZW75" s="113"/>
      <c r="EZX75" s="113"/>
      <c r="EZY75" s="113"/>
      <c r="EZZ75" s="113"/>
      <c r="FAA75" s="113"/>
      <c r="FAB75" s="113"/>
      <c r="FAC75" s="113"/>
      <c r="FAD75" s="113"/>
      <c r="FAE75" s="113"/>
      <c r="FAF75" s="113"/>
      <c r="FAG75" s="113"/>
      <c r="FAH75" s="113"/>
      <c r="FAI75" s="113"/>
      <c r="FAJ75" s="113"/>
      <c r="FAK75" s="113"/>
      <c r="FAL75" s="113"/>
      <c r="FAM75" s="113"/>
      <c r="FAN75" s="113"/>
      <c r="FAO75" s="113"/>
      <c r="FAP75" s="113"/>
      <c r="FAQ75" s="113"/>
      <c r="FAR75" s="113"/>
      <c r="FAS75" s="113"/>
      <c r="FAT75" s="113"/>
      <c r="FAU75" s="113"/>
      <c r="FAV75" s="113"/>
      <c r="FAW75" s="113"/>
      <c r="FAX75" s="113"/>
      <c r="FAY75" s="113"/>
      <c r="FAZ75" s="113"/>
      <c r="FBA75" s="113"/>
      <c r="FBB75" s="113"/>
      <c r="FBC75" s="113"/>
      <c r="FBD75" s="113"/>
      <c r="FBE75" s="113"/>
      <c r="FBF75" s="113"/>
      <c r="FBG75" s="113"/>
      <c r="FBH75" s="113"/>
      <c r="FBI75" s="113"/>
      <c r="FBJ75" s="113"/>
      <c r="FBK75" s="113"/>
      <c r="FBL75" s="113"/>
      <c r="FBM75" s="113"/>
      <c r="FBN75" s="113"/>
      <c r="FBO75" s="113"/>
      <c r="FBP75" s="113"/>
      <c r="FBQ75" s="113"/>
      <c r="FBR75" s="113"/>
      <c r="FBS75" s="113"/>
      <c r="FBT75" s="113"/>
      <c r="FBU75" s="113"/>
      <c r="FBV75" s="113"/>
      <c r="FBW75" s="113"/>
      <c r="FBX75" s="113"/>
      <c r="FBY75" s="113"/>
      <c r="FBZ75" s="113"/>
      <c r="FCA75" s="113"/>
      <c r="FCB75" s="113"/>
      <c r="FCC75" s="113"/>
      <c r="FCD75" s="113"/>
      <c r="FCE75" s="113"/>
      <c r="FCF75" s="113"/>
      <c r="FCG75" s="113"/>
      <c r="FCH75" s="113"/>
      <c r="FCI75" s="113"/>
      <c r="FCJ75" s="113"/>
      <c r="FCK75" s="113"/>
      <c r="FCL75" s="113"/>
      <c r="FCM75" s="113"/>
      <c r="FCN75" s="113"/>
      <c r="FCO75" s="113"/>
      <c r="FCP75" s="113"/>
      <c r="FCQ75" s="113"/>
      <c r="FCR75" s="113"/>
      <c r="FCS75" s="113"/>
      <c r="FCT75" s="113"/>
      <c r="FCU75" s="113"/>
      <c r="FCV75" s="113"/>
      <c r="FCW75" s="113"/>
      <c r="FCX75" s="113"/>
      <c r="FCY75" s="113"/>
      <c r="FCZ75" s="113"/>
      <c r="FDA75" s="113"/>
      <c r="FDB75" s="113"/>
      <c r="FDC75" s="113"/>
      <c r="FDD75" s="113"/>
      <c r="FDE75" s="113"/>
      <c r="FDF75" s="113"/>
      <c r="FDG75" s="113"/>
      <c r="FDH75" s="113"/>
      <c r="FDI75" s="113"/>
      <c r="FDJ75" s="113"/>
      <c r="FDK75" s="113"/>
      <c r="FDL75" s="113"/>
      <c r="FDM75" s="113"/>
      <c r="FDN75" s="113"/>
      <c r="FDO75" s="113"/>
      <c r="FDP75" s="113"/>
      <c r="FDQ75" s="113"/>
      <c r="FDR75" s="113"/>
      <c r="FDS75" s="113"/>
      <c r="FDT75" s="113"/>
      <c r="FDU75" s="113"/>
      <c r="FDV75" s="113"/>
      <c r="FDW75" s="113"/>
      <c r="FDX75" s="113"/>
      <c r="FDY75" s="113"/>
      <c r="FDZ75" s="113"/>
      <c r="FEA75" s="113"/>
      <c r="FEB75" s="113"/>
      <c r="FEC75" s="113"/>
      <c r="FED75" s="113"/>
      <c r="FEE75" s="113"/>
      <c r="FEF75" s="113"/>
      <c r="FEG75" s="113"/>
      <c r="FEH75" s="113"/>
      <c r="FEI75" s="113"/>
      <c r="FEJ75" s="113"/>
      <c r="FEK75" s="113"/>
      <c r="FEL75" s="113"/>
      <c r="FEM75" s="113"/>
      <c r="FEN75" s="113"/>
      <c r="FEO75" s="113"/>
      <c r="FEP75" s="113"/>
      <c r="FEQ75" s="113"/>
      <c r="FER75" s="113"/>
      <c r="FES75" s="113"/>
      <c r="FET75" s="113"/>
      <c r="FEU75" s="113"/>
      <c r="FEV75" s="113"/>
      <c r="FEW75" s="113"/>
      <c r="FEX75" s="113"/>
      <c r="FEY75" s="113"/>
      <c r="FEZ75" s="113"/>
      <c r="FFA75" s="113"/>
      <c r="FFB75" s="113"/>
      <c r="FFC75" s="113"/>
      <c r="FFD75" s="113"/>
      <c r="FFE75" s="113"/>
      <c r="FFF75" s="113"/>
      <c r="FFG75" s="113"/>
      <c r="FFH75" s="113"/>
      <c r="FFI75" s="113"/>
      <c r="FFJ75" s="113"/>
      <c r="FFK75" s="113"/>
      <c r="FFL75" s="113"/>
      <c r="FFM75" s="113"/>
      <c r="FFN75" s="113"/>
      <c r="FFO75" s="113"/>
      <c r="FFP75" s="113"/>
      <c r="FFQ75" s="113"/>
      <c r="FFR75" s="113"/>
      <c r="FFS75" s="113"/>
      <c r="FFT75" s="113"/>
      <c r="FFU75" s="113"/>
      <c r="FFV75" s="113"/>
      <c r="FFW75" s="113"/>
      <c r="FFX75" s="113"/>
      <c r="FFY75" s="113"/>
      <c r="FFZ75" s="113"/>
      <c r="FGA75" s="113"/>
      <c r="FGB75" s="113"/>
      <c r="FGC75" s="113"/>
      <c r="FGD75" s="113"/>
      <c r="FGE75" s="113"/>
      <c r="FGF75" s="113"/>
      <c r="FGG75" s="113"/>
      <c r="FGH75" s="113"/>
      <c r="FGI75" s="113"/>
      <c r="FGJ75" s="113"/>
      <c r="FGK75" s="113"/>
      <c r="FGL75" s="113"/>
      <c r="FGM75" s="113"/>
      <c r="FGN75" s="113"/>
      <c r="FGO75" s="113"/>
      <c r="FGP75" s="113"/>
      <c r="FGQ75" s="113"/>
      <c r="FGR75" s="113"/>
      <c r="FGS75" s="113"/>
      <c r="FGT75" s="113"/>
      <c r="FGU75" s="113"/>
      <c r="FGV75" s="113"/>
      <c r="FGW75" s="113"/>
      <c r="FGX75" s="113"/>
      <c r="FGY75" s="113"/>
      <c r="FGZ75" s="113"/>
      <c r="FHA75" s="113"/>
      <c r="FHB75" s="113"/>
      <c r="FHC75" s="113"/>
      <c r="FHD75" s="113"/>
      <c r="FHE75" s="113"/>
      <c r="FHF75" s="113"/>
      <c r="FHG75" s="113"/>
      <c r="FHH75" s="113"/>
      <c r="FHI75" s="113"/>
      <c r="FHJ75" s="113"/>
      <c r="FHK75" s="113"/>
      <c r="FHL75" s="113"/>
      <c r="FHM75" s="113"/>
      <c r="FHN75" s="113"/>
      <c r="FHO75" s="113"/>
      <c r="FHP75" s="113"/>
      <c r="FHQ75" s="113"/>
      <c r="FHR75" s="113"/>
      <c r="FHS75" s="113"/>
      <c r="FHT75" s="113"/>
      <c r="FHU75" s="113"/>
      <c r="FHV75" s="113"/>
      <c r="FHW75" s="113"/>
      <c r="FHX75" s="113"/>
      <c r="FHY75" s="113"/>
      <c r="FHZ75" s="113"/>
      <c r="FIA75" s="113"/>
      <c r="FIB75" s="113"/>
      <c r="FIC75" s="113"/>
      <c r="FID75" s="113"/>
      <c r="FIE75" s="113"/>
      <c r="FIF75" s="113"/>
      <c r="FIG75" s="113"/>
      <c r="FIH75" s="113"/>
      <c r="FII75" s="113"/>
      <c r="FIJ75" s="113"/>
      <c r="FIK75" s="113"/>
      <c r="FIL75" s="113"/>
      <c r="FIM75" s="113"/>
      <c r="FIN75" s="113"/>
      <c r="FIO75" s="113"/>
      <c r="FIP75" s="113"/>
      <c r="FIQ75" s="113"/>
      <c r="FIR75" s="113"/>
      <c r="FIS75" s="113"/>
      <c r="FIT75" s="113"/>
      <c r="FIU75" s="113"/>
      <c r="FIV75" s="113"/>
      <c r="FIW75" s="113"/>
      <c r="FIX75" s="113"/>
      <c r="FIY75" s="113"/>
      <c r="FIZ75" s="113"/>
      <c r="FJA75" s="113"/>
      <c r="FJB75" s="113"/>
      <c r="FJC75" s="113"/>
      <c r="FJD75" s="113"/>
      <c r="FJE75" s="113"/>
      <c r="FJF75" s="113"/>
      <c r="FJG75" s="113"/>
      <c r="FJH75" s="113"/>
      <c r="FJI75" s="113"/>
      <c r="FJJ75" s="113"/>
      <c r="FJK75" s="113"/>
      <c r="FJL75" s="113"/>
      <c r="FJM75" s="113"/>
      <c r="FJN75" s="113"/>
      <c r="FJO75" s="113"/>
      <c r="FJP75" s="113"/>
      <c r="FJQ75" s="113"/>
      <c r="FJR75" s="113"/>
      <c r="FJS75" s="113"/>
      <c r="FJT75" s="113"/>
      <c r="FJU75" s="113"/>
      <c r="FJV75" s="113"/>
      <c r="FJW75" s="113"/>
      <c r="FJX75" s="113"/>
      <c r="FJY75" s="113"/>
      <c r="FJZ75" s="113"/>
      <c r="FKA75" s="113"/>
      <c r="FKB75" s="113"/>
      <c r="FKC75" s="113"/>
      <c r="FKD75" s="113"/>
      <c r="FKE75" s="113"/>
      <c r="FKF75" s="113"/>
      <c r="FKG75" s="113"/>
      <c r="FKH75" s="113"/>
      <c r="FKI75" s="113"/>
      <c r="FKJ75" s="113"/>
      <c r="FKK75" s="113"/>
      <c r="FKL75" s="113"/>
      <c r="FKM75" s="113"/>
      <c r="FKN75" s="113"/>
      <c r="FKO75" s="113"/>
      <c r="FKP75" s="113"/>
      <c r="FKQ75" s="113"/>
      <c r="FKR75" s="113"/>
      <c r="FKS75" s="113"/>
      <c r="FKT75" s="113"/>
      <c r="FKU75" s="113"/>
      <c r="FKV75" s="113"/>
      <c r="FKW75" s="113"/>
      <c r="FKX75" s="113"/>
      <c r="FKY75" s="113"/>
      <c r="FKZ75" s="113"/>
      <c r="FLA75" s="113"/>
      <c r="FLB75" s="113"/>
      <c r="FLC75" s="113"/>
      <c r="FLD75" s="113"/>
      <c r="FLE75" s="113"/>
      <c r="FLF75" s="113"/>
      <c r="FLG75" s="113"/>
      <c r="FLH75" s="113"/>
      <c r="FLI75" s="113"/>
      <c r="FLJ75" s="113"/>
      <c r="FLK75" s="113"/>
      <c r="FLL75" s="113"/>
      <c r="FLM75" s="113"/>
      <c r="FLN75" s="113"/>
      <c r="FLO75" s="113"/>
      <c r="FLP75" s="113"/>
      <c r="FLQ75" s="113"/>
      <c r="FLR75" s="113"/>
      <c r="FLS75" s="113"/>
      <c r="FLT75" s="113"/>
      <c r="FLU75" s="113"/>
      <c r="FLV75" s="113"/>
      <c r="FLW75" s="113"/>
      <c r="FLX75" s="113"/>
      <c r="FLY75" s="113"/>
      <c r="FLZ75" s="113"/>
      <c r="FMA75" s="113"/>
      <c r="FMB75" s="113"/>
      <c r="FMC75" s="113"/>
      <c r="FMD75" s="113"/>
      <c r="FME75" s="113"/>
      <c r="FMF75" s="113"/>
      <c r="FMG75" s="113"/>
      <c r="FMH75" s="113"/>
      <c r="FMI75" s="113"/>
      <c r="FMJ75" s="113"/>
      <c r="FMK75" s="113"/>
      <c r="FML75" s="113"/>
      <c r="FMM75" s="113"/>
      <c r="FMN75" s="113"/>
      <c r="FMO75" s="113"/>
      <c r="FMP75" s="113"/>
      <c r="FMQ75" s="113"/>
      <c r="FMR75" s="113"/>
      <c r="FMS75" s="113"/>
      <c r="FMT75" s="113"/>
      <c r="FMU75" s="113"/>
      <c r="FMV75" s="113"/>
      <c r="FMW75" s="113"/>
      <c r="FMX75" s="113"/>
      <c r="FMY75" s="113"/>
      <c r="FMZ75" s="113"/>
      <c r="FNA75" s="113"/>
      <c r="FNB75" s="113"/>
      <c r="FNC75" s="113"/>
      <c r="FND75" s="113"/>
      <c r="FNE75" s="113"/>
      <c r="FNF75" s="113"/>
      <c r="FNG75" s="113"/>
      <c r="FNH75" s="113"/>
      <c r="FNI75" s="113"/>
      <c r="FNJ75" s="113"/>
      <c r="FNK75" s="113"/>
      <c r="FNL75" s="113"/>
      <c r="FNM75" s="113"/>
      <c r="FNN75" s="113"/>
      <c r="FNO75" s="113"/>
      <c r="FNP75" s="113"/>
      <c r="FNQ75" s="113"/>
      <c r="FNR75" s="113"/>
      <c r="FNS75" s="113"/>
      <c r="FNT75" s="113"/>
      <c r="FNU75" s="113"/>
      <c r="FNV75" s="113"/>
      <c r="FNW75" s="113"/>
      <c r="FNX75" s="113"/>
      <c r="FNY75" s="113"/>
      <c r="FNZ75" s="113"/>
      <c r="FOA75" s="113"/>
      <c r="FOB75" s="113"/>
      <c r="FOC75" s="113"/>
      <c r="FOD75" s="113"/>
      <c r="FOE75" s="113"/>
      <c r="FOF75" s="113"/>
      <c r="FOG75" s="113"/>
      <c r="FOH75" s="113"/>
      <c r="FOI75" s="113"/>
      <c r="FOJ75" s="113"/>
      <c r="FOK75" s="113"/>
      <c r="FOL75" s="113"/>
      <c r="FOM75" s="113"/>
      <c r="FON75" s="113"/>
      <c r="FOO75" s="113"/>
      <c r="FOP75" s="113"/>
      <c r="FOQ75" s="113"/>
      <c r="FOR75" s="113"/>
      <c r="FOS75" s="113"/>
      <c r="FOT75" s="113"/>
      <c r="FOU75" s="113"/>
      <c r="FOV75" s="113"/>
      <c r="FOW75" s="113"/>
      <c r="FOX75" s="113"/>
      <c r="FOY75" s="113"/>
      <c r="FOZ75" s="113"/>
      <c r="FPA75" s="113"/>
      <c r="FPB75" s="113"/>
      <c r="FPC75" s="113"/>
      <c r="FPD75" s="113"/>
      <c r="FPE75" s="113"/>
      <c r="FPF75" s="113"/>
      <c r="FPG75" s="113"/>
      <c r="FPH75" s="113"/>
      <c r="FPI75" s="113"/>
      <c r="FPJ75" s="113"/>
      <c r="FPK75" s="113"/>
      <c r="FPL75" s="113"/>
      <c r="FPM75" s="113"/>
      <c r="FPN75" s="113"/>
      <c r="FPO75" s="113"/>
      <c r="FPP75" s="113"/>
      <c r="FPQ75" s="113"/>
      <c r="FPR75" s="113"/>
      <c r="FPS75" s="113"/>
      <c r="FPT75" s="113"/>
      <c r="FPU75" s="113"/>
      <c r="FPV75" s="113"/>
      <c r="FPW75" s="113"/>
      <c r="FPX75" s="113"/>
      <c r="FPY75" s="113"/>
      <c r="FPZ75" s="113"/>
      <c r="FQA75" s="113"/>
      <c r="FQB75" s="113"/>
      <c r="FQC75" s="113"/>
      <c r="FQD75" s="113"/>
      <c r="FQE75" s="113"/>
      <c r="FQF75" s="113"/>
      <c r="FQG75" s="113"/>
      <c r="FQH75" s="113"/>
      <c r="FQI75" s="113"/>
      <c r="FQJ75" s="113"/>
      <c r="FQK75" s="113"/>
      <c r="FQL75" s="113"/>
      <c r="FQM75" s="113"/>
      <c r="FQN75" s="113"/>
      <c r="FQO75" s="113"/>
      <c r="FQP75" s="113"/>
      <c r="FQQ75" s="113"/>
      <c r="FQR75" s="113"/>
      <c r="FQS75" s="113"/>
      <c r="FQT75" s="113"/>
      <c r="FQU75" s="113"/>
      <c r="FQV75" s="113"/>
      <c r="FQW75" s="113"/>
      <c r="FQX75" s="113"/>
      <c r="FQY75" s="113"/>
      <c r="FQZ75" s="113"/>
      <c r="FRA75" s="113"/>
      <c r="FRB75" s="113"/>
      <c r="FRC75" s="113"/>
      <c r="FRD75" s="113"/>
      <c r="FRE75" s="113"/>
      <c r="FRF75" s="113"/>
      <c r="FRG75" s="113"/>
      <c r="FRH75" s="113"/>
      <c r="FRI75" s="113"/>
      <c r="FRJ75" s="113"/>
      <c r="FRK75" s="113"/>
      <c r="FRL75" s="113"/>
      <c r="FRM75" s="113"/>
      <c r="FRN75" s="113"/>
      <c r="FRO75" s="113"/>
      <c r="FRP75" s="113"/>
      <c r="FRQ75" s="113"/>
      <c r="FRR75" s="113"/>
      <c r="FRS75" s="113"/>
      <c r="FRT75" s="113"/>
      <c r="FRU75" s="113"/>
      <c r="FRV75" s="113"/>
      <c r="FRW75" s="113"/>
      <c r="FRX75" s="113"/>
      <c r="FRY75" s="113"/>
      <c r="FRZ75" s="113"/>
      <c r="FSA75" s="113"/>
      <c r="FSB75" s="113"/>
      <c r="FSC75" s="113"/>
      <c r="FSD75" s="113"/>
      <c r="FSE75" s="113"/>
      <c r="FSF75" s="113"/>
      <c r="FSG75" s="113"/>
      <c r="FSH75" s="113"/>
      <c r="FSI75" s="113"/>
      <c r="FSJ75" s="113"/>
      <c r="FSK75" s="113"/>
      <c r="FSL75" s="113"/>
      <c r="FSM75" s="113"/>
      <c r="FSN75" s="113"/>
      <c r="FSO75" s="113"/>
      <c r="FSP75" s="113"/>
      <c r="FSQ75" s="113"/>
      <c r="FSR75" s="113"/>
      <c r="FSS75" s="113"/>
      <c r="FST75" s="113"/>
      <c r="FSU75" s="113"/>
      <c r="FSV75" s="113"/>
      <c r="FSW75" s="113"/>
      <c r="FSX75" s="113"/>
      <c r="FSY75" s="113"/>
      <c r="FSZ75" s="113"/>
      <c r="FTA75" s="113"/>
      <c r="FTB75" s="113"/>
      <c r="FTC75" s="113"/>
      <c r="FTD75" s="113"/>
      <c r="FTE75" s="113"/>
      <c r="FTF75" s="113"/>
      <c r="FTG75" s="113"/>
      <c r="FTH75" s="113"/>
      <c r="FTI75" s="113"/>
      <c r="FTJ75" s="113"/>
      <c r="FTK75" s="113"/>
      <c r="FTL75" s="113"/>
      <c r="FTM75" s="113"/>
      <c r="FTN75" s="113"/>
      <c r="FTO75" s="113"/>
      <c r="FTP75" s="113"/>
      <c r="FTQ75" s="113"/>
      <c r="FTR75" s="113"/>
      <c r="FTS75" s="113"/>
      <c r="FTT75" s="113"/>
      <c r="FTU75" s="113"/>
      <c r="FTV75" s="113"/>
      <c r="FTW75" s="113"/>
      <c r="FTX75" s="113"/>
      <c r="FTY75" s="113"/>
      <c r="FTZ75" s="113"/>
      <c r="FUA75" s="113"/>
      <c r="FUB75" s="113"/>
      <c r="FUC75" s="113"/>
      <c r="FUD75" s="113"/>
      <c r="FUE75" s="113"/>
      <c r="FUF75" s="113"/>
      <c r="FUG75" s="113"/>
      <c r="FUH75" s="113"/>
      <c r="FUI75" s="113"/>
      <c r="FUJ75" s="113"/>
      <c r="FUK75" s="113"/>
      <c r="FUL75" s="113"/>
      <c r="FUM75" s="113"/>
      <c r="FUN75" s="113"/>
      <c r="FUO75" s="113"/>
      <c r="FUP75" s="113"/>
      <c r="FUQ75" s="113"/>
      <c r="FUR75" s="113"/>
      <c r="FUS75" s="113"/>
      <c r="FUT75" s="113"/>
      <c r="FUU75" s="113"/>
      <c r="FUV75" s="113"/>
      <c r="FUW75" s="113"/>
      <c r="FUX75" s="113"/>
      <c r="FUY75" s="113"/>
      <c r="FUZ75" s="113"/>
      <c r="FVA75" s="113"/>
      <c r="FVB75" s="113"/>
      <c r="FVC75" s="113"/>
      <c r="FVD75" s="113"/>
      <c r="FVE75" s="113"/>
      <c r="FVF75" s="113"/>
      <c r="FVG75" s="113"/>
      <c r="FVH75" s="113"/>
      <c r="FVI75" s="113"/>
      <c r="FVJ75" s="113"/>
      <c r="FVK75" s="113"/>
      <c r="FVL75" s="113"/>
      <c r="FVM75" s="113"/>
      <c r="FVN75" s="113"/>
      <c r="FVO75" s="113"/>
      <c r="FVP75" s="113"/>
      <c r="FVQ75" s="113"/>
      <c r="FVR75" s="113"/>
      <c r="FVS75" s="113"/>
      <c r="FVT75" s="113"/>
      <c r="FVU75" s="113"/>
      <c r="FVV75" s="113"/>
      <c r="FVW75" s="113"/>
      <c r="FVX75" s="113"/>
      <c r="FVY75" s="113"/>
      <c r="FVZ75" s="113"/>
      <c r="FWA75" s="113"/>
      <c r="FWB75" s="113"/>
      <c r="FWC75" s="113"/>
      <c r="FWD75" s="113"/>
      <c r="FWE75" s="113"/>
      <c r="FWF75" s="113"/>
      <c r="FWG75" s="113"/>
      <c r="FWH75" s="113"/>
      <c r="FWI75" s="113"/>
      <c r="FWJ75" s="113"/>
      <c r="FWK75" s="113"/>
      <c r="FWL75" s="113"/>
      <c r="FWM75" s="113"/>
      <c r="FWN75" s="113"/>
      <c r="FWO75" s="113"/>
      <c r="FWP75" s="113"/>
      <c r="FWQ75" s="113"/>
      <c r="FWR75" s="113"/>
      <c r="FWS75" s="113"/>
      <c r="FWT75" s="113"/>
      <c r="FWU75" s="113"/>
      <c r="FWV75" s="113"/>
      <c r="FWW75" s="113"/>
      <c r="FWX75" s="113"/>
      <c r="FWY75" s="113"/>
      <c r="FWZ75" s="113"/>
      <c r="FXA75" s="113"/>
      <c r="FXB75" s="113"/>
      <c r="FXC75" s="113"/>
      <c r="FXD75" s="113"/>
      <c r="FXE75" s="113"/>
      <c r="FXF75" s="113"/>
      <c r="FXG75" s="113"/>
      <c r="FXH75" s="113"/>
      <c r="FXI75" s="113"/>
      <c r="FXJ75" s="113"/>
      <c r="FXK75" s="113"/>
      <c r="FXL75" s="113"/>
      <c r="FXM75" s="113"/>
      <c r="FXN75" s="113"/>
      <c r="FXO75" s="113"/>
      <c r="FXP75" s="113"/>
      <c r="FXQ75" s="113"/>
      <c r="FXR75" s="113"/>
      <c r="FXS75" s="113"/>
      <c r="FXT75" s="113"/>
      <c r="FXU75" s="113"/>
      <c r="FXV75" s="113"/>
      <c r="FXW75" s="113"/>
      <c r="FXX75" s="113"/>
      <c r="FXY75" s="113"/>
      <c r="FXZ75" s="113"/>
      <c r="FYA75" s="113"/>
      <c r="FYB75" s="113"/>
      <c r="FYC75" s="113"/>
      <c r="FYD75" s="113"/>
      <c r="FYE75" s="113"/>
      <c r="FYF75" s="113"/>
      <c r="FYG75" s="113"/>
      <c r="FYH75" s="113"/>
      <c r="FYI75" s="113"/>
      <c r="FYJ75" s="113"/>
      <c r="FYK75" s="113"/>
      <c r="FYL75" s="113"/>
      <c r="FYM75" s="113"/>
      <c r="FYN75" s="113"/>
      <c r="FYO75" s="113"/>
      <c r="FYP75" s="113"/>
      <c r="FYQ75" s="113"/>
      <c r="FYR75" s="113"/>
      <c r="FYS75" s="113"/>
      <c r="FYT75" s="113"/>
      <c r="FYU75" s="113"/>
      <c r="FYV75" s="113"/>
      <c r="FYW75" s="113"/>
      <c r="FYX75" s="113"/>
      <c r="FYY75" s="113"/>
      <c r="FYZ75" s="113"/>
      <c r="FZA75" s="113"/>
      <c r="FZB75" s="113"/>
      <c r="FZC75" s="113"/>
      <c r="FZD75" s="113"/>
      <c r="FZE75" s="113"/>
      <c r="FZF75" s="113"/>
      <c r="FZG75" s="113"/>
      <c r="FZH75" s="113"/>
      <c r="FZI75" s="113"/>
      <c r="FZJ75" s="113"/>
      <c r="FZK75" s="113"/>
      <c r="FZL75" s="113"/>
      <c r="FZM75" s="113"/>
      <c r="FZN75" s="113"/>
      <c r="FZO75" s="113"/>
      <c r="FZP75" s="113"/>
      <c r="FZQ75" s="113"/>
      <c r="FZR75" s="113"/>
      <c r="FZS75" s="113"/>
      <c r="FZT75" s="113"/>
      <c r="FZU75" s="113"/>
      <c r="FZV75" s="113"/>
      <c r="FZW75" s="113"/>
      <c r="FZX75" s="113"/>
      <c r="FZY75" s="113"/>
      <c r="FZZ75" s="113"/>
      <c r="GAA75" s="113"/>
      <c r="GAB75" s="113"/>
      <c r="GAC75" s="113"/>
      <c r="GAD75" s="113"/>
      <c r="GAE75" s="113"/>
      <c r="GAF75" s="113"/>
      <c r="GAG75" s="113"/>
      <c r="GAH75" s="113"/>
      <c r="GAI75" s="113"/>
      <c r="GAJ75" s="113"/>
      <c r="GAK75" s="113"/>
      <c r="GAL75" s="113"/>
      <c r="GAM75" s="113"/>
      <c r="GAN75" s="113"/>
      <c r="GAO75" s="113"/>
      <c r="GAP75" s="113"/>
      <c r="GAQ75" s="113"/>
      <c r="GAR75" s="113"/>
      <c r="GAS75" s="113"/>
      <c r="GAT75" s="113"/>
      <c r="GAU75" s="113"/>
      <c r="GAV75" s="113"/>
      <c r="GAW75" s="113"/>
      <c r="GAX75" s="113"/>
      <c r="GAY75" s="113"/>
      <c r="GAZ75" s="113"/>
      <c r="GBA75" s="113"/>
      <c r="GBB75" s="113"/>
      <c r="GBC75" s="113"/>
      <c r="GBD75" s="113"/>
      <c r="GBE75" s="113"/>
      <c r="GBF75" s="113"/>
      <c r="GBG75" s="113"/>
      <c r="GBH75" s="113"/>
      <c r="GBI75" s="113"/>
      <c r="GBJ75" s="113"/>
      <c r="GBK75" s="113"/>
      <c r="GBL75" s="113"/>
      <c r="GBM75" s="113"/>
      <c r="GBN75" s="113"/>
      <c r="GBO75" s="113"/>
      <c r="GBP75" s="113"/>
      <c r="GBQ75" s="113"/>
      <c r="GBR75" s="113"/>
      <c r="GBS75" s="113"/>
      <c r="GBT75" s="113"/>
      <c r="GBU75" s="113"/>
      <c r="GBV75" s="113"/>
      <c r="GBW75" s="113"/>
      <c r="GBX75" s="113"/>
      <c r="GBY75" s="113"/>
      <c r="GBZ75" s="113"/>
      <c r="GCA75" s="113"/>
      <c r="GCB75" s="113"/>
      <c r="GCC75" s="113"/>
      <c r="GCD75" s="113"/>
      <c r="GCE75" s="113"/>
      <c r="GCF75" s="113"/>
      <c r="GCG75" s="113"/>
      <c r="GCH75" s="113"/>
      <c r="GCI75" s="113"/>
      <c r="GCJ75" s="113"/>
      <c r="GCK75" s="113"/>
      <c r="GCL75" s="113"/>
      <c r="GCM75" s="113"/>
      <c r="GCN75" s="113"/>
      <c r="GCO75" s="113"/>
      <c r="GCP75" s="113"/>
      <c r="GCQ75" s="113"/>
      <c r="GCR75" s="113"/>
      <c r="GCS75" s="113"/>
      <c r="GCT75" s="113"/>
      <c r="GCU75" s="113"/>
      <c r="GCV75" s="113"/>
      <c r="GCW75" s="113"/>
      <c r="GCX75" s="113"/>
      <c r="GCY75" s="113"/>
      <c r="GCZ75" s="113"/>
      <c r="GDA75" s="113"/>
      <c r="GDB75" s="113"/>
      <c r="GDC75" s="113"/>
      <c r="GDD75" s="113"/>
      <c r="GDE75" s="113"/>
      <c r="GDF75" s="113"/>
      <c r="GDG75" s="113"/>
      <c r="GDH75" s="113"/>
      <c r="GDI75" s="113"/>
      <c r="GDJ75" s="113"/>
      <c r="GDK75" s="113"/>
      <c r="GDL75" s="113"/>
      <c r="GDM75" s="113"/>
      <c r="GDN75" s="113"/>
      <c r="GDO75" s="113"/>
      <c r="GDP75" s="113"/>
      <c r="GDQ75" s="113"/>
      <c r="GDR75" s="113"/>
      <c r="GDS75" s="113"/>
      <c r="GDT75" s="113"/>
      <c r="GDU75" s="113"/>
      <c r="GDV75" s="113"/>
      <c r="GDW75" s="113"/>
      <c r="GDX75" s="113"/>
      <c r="GDY75" s="113"/>
      <c r="GDZ75" s="113"/>
      <c r="GEA75" s="113"/>
      <c r="GEB75" s="113"/>
      <c r="GEC75" s="113"/>
      <c r="GED75" s="113"/>
      <c r="GEE75" s="113"/>
      <c r="GEF75" s="113"/>
      <c r="GEG75" s="113"/>
      <c r="GEH75" s="113"/>
      <c r="GEI75" s="113"/>
      <c r="GEJ75" s="113"/>
      <c r="GEK75" s="113"/>
      <c r="GEL75" s="113"/>
      <c r="GEM75" s="113"/>
      <c r="GEN75" s="113"/>
      <c r="GEO75" s="113"/>
      <c r="GEP75" s="113"/>
      <c r="GEQ75" s="113"/>
      <c r="GER75" s="113"/>
      <c r="GES75" s="113"/>
      <c r="GET75" s="113"/>
      <c r="GEU75" s="113"/>
      <c r="GEV75" s="113"/>
      <c r="GEW75" s="113"/>
      <c r="GEX75" s="113"/>
      <c r="GEY75" s="113"/>
      <c r="GEZ75" s="113"/>
      <c r="GFA75" s="113"/>
      <c r="GFB75" s="113"/>
      <c r="GFC75" s="113"/>
      <c r="GFD75" s="113"/>
      <c r="GFE75" s="113"/>
      <c r="GFF75" s="113"/>
      <c r="GFG75" s="113"/>
      <c r="GFH75" s="113"/>
      <c r="GFI75" s="113"/>
      <c r="GFJ75" s="113"/>
      <c r="GFK75" s="113"/>
      <c r="GFL75" s="113"/>
      <c r="GFM75" s="113"/>
      <c r="GFN75" s="113"/>
      <c r="GFO75" s="113"/>
      <c r="GFP75" s="113"/>
      <c r="GFQ75" s="113"/>
      <c r="GFR75" s="113"/>
      <c r="GFS75" s="113"/>
      <c r="GFT75" s="113"/>
      <c r="GFU75" s="113"/>
      <c r="GFV75" s="113"/>
      <c r="GFW75" s="113"/>
      <c r="GFX75" s="113"/>
      <c r="GFY75" s="113"/>
      <c r="GFZ75" s="113"/>
      <c r="GGA75" s="113"/>
      <c r="GGB75" s="113"/>
      <c r="GGC75" s="113"/>
      <c r="GGD75" s="113"/>
      <c r="GGE75" s="113"/>
      <c r="GGF75" s="113"/>
      <c r="GGG75" s="113"/>
      <c r="GGH75" s="113"/>
      <c r="GGI75" s="113"/>
      <c r="GGJ75" s="113"/>
      <c r="GGK75" s="113"/>
      <c r="GGL75" s="113"/>
      <c r="GGM75" s="113"/>
      <c r="GGN75" s="113"/>
      <c r="GGO75" s="113"/>
      <c r="GGP75" s="113"/>
      <c r="GGQ75" s="113"/>
      <c r="GGR75" s="113"/>
      <c r="GGS75" s="113"/>
      <c r="GGT75" s="113"/>
      <c r="GGU75" s="113"/>
      <c r="GGV75" s="113"/>
      <c r="GGW75" s="113"/>
      <c r="GGX75" s="113"/>
      <c r="GGY75" s="113"/>
      <c r="GGZ75" s="113"/>
      <c r="GHA75" s="113"/>
      <c r="GHB75" s="113"/>
      <c r="GHC75" s="113"/>
      <c r="GHD75" s="113"/>
      <c r="GHE75" s="113"/>
      <c r="GHF75" s="113"/>
      <c r="GHG75" s="113"/>
      <c r="GHH75" s="113"/>
      <c r="GHI75" s="113"/>
      <c r="GHJ75" s="113"/>
      <c r="GHK75" s="113"/>
      <c r="GHL75" s="113"/>
      <c r="GHM75" s="113"/>
      <c r="GHN75" s="113"/>
      <c r="GHO75" s="113"/>
      <c r="GHP75" s="113"/>
      <c r="GHQ75" s="113"/>
      <c r="GHR75" s="113"/>
      <c r="GHS75" s="113"/>
      <c r="GHT75" s="113"/>
      <c r="GHU75" s="113"/>
      <c r="GHV75" s="113"/>
      <c r="GHW75" s="113"/>
      <c r="GHX75" s="113"/>
      <c r="GHY75" s="113"/>
      <c r="GHZ75" s="113"/>
      <c r="GIA75" s="113"/>
      <c r="GIB75" s="113"/>
      <c r="GIC75" s="113"/>
      <c r="GID75" s="113"/>
      <c r="GIE75" s="113"/>
      <c r="GIF75" s="113"/>
      <c r="GIG75" s="113"/>
      <c r="GIH75" s="113"/>
      <c r="GII75" s="113"/>
      <c r="GIJ75" s="113"/>
      <c r="GIK75" s="113"/>
      <c r="GIL75" s="113"/>
      <c r="GIM75" s="113"/>
      <c r="GIN75" s="113"/>
      <c r="GIO75" s="113"/>
      <c r="GIP75" s="113"/>
      <c r="GIQ75" s="113"/>
      <c r="GIR75" s="113"/>
      <c r="GIS75" s="113"/>
      <c r="GIT75" s="113"/>
      <c r="GIU75" s="113"/>
      <c r="GIV75" s="113"/>
      <c r="GIW75" s="113"/>
      <c r="GIX75" s="113"/>
      <c r="GIY75" s="113"/>
      <c r="GIZ75" s="113"/>
      <c r="GJA75" s="113"/>
      <c r="GJB75" s="113"/>
      <c r="GJC75" s="113"/>
      <c r="GJD75" s="113"/>
      <c r="GJE75" s="113"/>
      <c r="GJF75" s="113"/>
      <c r="GJG75" s="113"/>
      <c r="GJH75" s="113"/>
      <c r="GJI75" s="113"/>
      <c r="GJJ75" s="113"/>
      <c r="GJK75" s="113"/>
      <c r="GJL75" s="113"/>
      <c r="GJM75" s="113"/>
      <c r="GJN75" s="113"/>
      <c r="GJO75" s="113"/>
      <c r="GJP75" s="113"/>
      <c r="GJQ75" s="113"/>
      <c r="GJR75" s="113"/>
      <c r="GJS75" s="113"/>
      <c r="GJT75" s="113"/>
      <c r="GJU75" s="113"/>
      <c r="GJV75" s="113"/>
      <c r="GJW75" s="113"/>
      <c r="GJX75" s="113"/>
      <c r="GJY75" s="113"/>
      <c r="GJZ75" s="113"/>
      <c r="GKA75" s="113"/>
      <c r="GKB75" s="113"/>
      <c r="GKC75" s="113"/>
      <c r="GKD75" s="113"/>
      <c r="GKE75" s="113"/>
      <c r="GKF75" s="113"/>
      <c r="GKG75" s="113"/>
      <c r="GKH75" s="113"/>
      <c r="GKI75" s="113"/>
      <c r="GKJ75" s="113"/>
      <c r="GKK75" s="113"/>
      <c r="GKL75" s="113"/>
      <c r="GKM75" s="113"/>
      <c r="GKN75" s="113"/>
      <c r="GKO75" s="113"/>
      <c r="GKP75" s="113"/>
      <c r="GKQ75" s="113"/>
      <c r="GKR75" s="113"/>
      <c r="GKS75" s="113"/>
      <c r="GKT75" s="113"/>
      <c r="GKU75" s="113"/>
      <c r="GKV75" s="113"/>
      <c r="GKW75" s="113"/>
      <c r="GKX75" s="113"/>
      <c r="GKY75" s="113"/>
      <c r="GKZ75" s="113"/>
      <c r="GLA75" s="113"/>
      <c r="GLB75" s="113"/>
      <c r="GLC75" s="113"/>
      <c r="GLD75" s="113"/>
      <c r="GLE75" s="113"/>
      <c r="GLF75" s="113"/>
      <c r="GLG75" s="113"/>
      <c r="GLH75" s="113"/>
      <c r="GLI75" s="113"/>
      <c r="GLJ75" s="113"/>
      <c r="GLK75" s="113"/>
      <c r="GLL75" s="113"/>
      <c r="GLM75" s="113"/>
      <c r="GLN75" s="113"/>
      <c r="GLO75" s="113"/>
      <c r="GLP75" s="113"/>
      <c r="GLQ75" s="113"/>
      <c r="GLR75" s="113"/>
      <c r="GLS75" s="113"/>
      <c r="GLT75" s="113"/>
      <c r="GLU75" s="113"/>
      <c r="GLV75" s="113"/>
      <c r="GLW75" s="113"/>
      <c r="GLX75" s="113"/>
      <c r="GLY75" s="113"/>
      <c r="GLZ75" s="113"/>
      <c r="GMA75" s="113"/>
      <c r="GMB75" s="113"/>
      <c r="GMC75" s="113"/>
      <c r="GMD75" s="113"/>
      <c r="GME75" s="113"/>
      <c r="GMF75" s="113"/>
      <c r="GMG75" s="113"/>
      <c r="GMH75" s="113"/>
      <c r="GMI75" s="113"/>
      <c r="GMJ75" s="113"/>
      <c r="GMK75" s="113"/>
      <c r="GML75" s="113"/>
      <c r="GMM75" s="113"/>
      <c r="GMN75" s="113"/>
      <c r="GMO75" s="113"/>
      <c r="GMP75" s="113"/>
      <c r="GMQ75" s="113"/>
      <c r="GMR75" s="113"/>
      <c r="GMS75" s="113"/>
      <c r="GMT75" s="113"/>
      <c r="GMU75" s="113"/>
      <c r="GMV75" s="113"/>
      <c r="GMW75" s="113"/>
      <c r="GMX75" s="113"/>
      <c r="GMY75" s="113"/>
      <c r="GMZ75" s="113"/>
      <c r="GNA75" s="113"/>
      <c r="GNB75" s="113"/>
      <c r="GNC75" s="113"/>
      <c r="GND75" s="113"/>
      <c r="GNE75" s="113"/>
      <c r="GNF75" s="113"/>
      <c r="GNG75" s="113"/>
      <c r="GNH75" s="113"/>
      <c r="GNI75" s="113"/>
      <c r="GNJ75" s="113"/>
      <c r="GNK75" s="113"/>
      <c r="GNL75" s="113"/>
      <c r="GNM75" s="113"/>
      <c r="GNN75" s="113"/>
      <c r="GNO75" s="113"/>
      <c r="GNP75" s="113"/>
      <c r="GNQ75" s="113"/>
      <c r="GNR75" s="113"/>
      <c r="GNS75" s="113"/>
      <c r="GNT75" s="113"/>
      <c r="GNU75" s="113"/>
      <c r="GNV75" s="113"/>
      <c r="GNW75" s="113"/>
      <c r="GNX75" s="113"/>
      <c r="GNY75" s="113"/>
      <c r="GNZ75" s="113"/>
      <c r="GOA75" s="113"/>
      <c r="GOB75" s="113"/>
      <c r="GOC75" s="113"/>
      <c r="GOD75" s="113"/>
      <c r="GOE75" s="113"/>
      <c r="GOF75" s="113"/>
      <c r="GOG75" s="113"/>
      <c r="GOH75" s="113"/>
      <c r="GOI75" s="113"/>
      <c r="GOJ75" s="113"/>
      <c r="GOK75" s="113"/>
      <c r="GOL75" s="113"/>
      <c r="GOM75" s="113"/>
      <c r="GON75" s="113"/>
      <c r="GOO75" s="113"/>
      <c r="GOP75" s="113"/>
      <c r="GOQ75" s="113"/>
      <c r="GOR75" s="113"/>
      <c r="GOS75" s="113"/>
      <c r="GOT75" s="113"/>
      <c r="GOU75" s="113"/>
      <c r="GOV75" s="113"/>
      <c r="GOW75" s="113"/>
      <c r="GOX75" s="113"/>
      <c r="GOY75" s="113"/>
      <c r="GOZ75" s="113"/>
      <c r="GPA75" s="113"/>
      <c r="GPB75" s="113"/>
      <c r="GPC75" s="113"/>
      <c r="GPD75" s="113"/>
      <c r="GPE75" s="113"/>
      <c r="GPF75" s="113"/>
      <c r="GPG75" s="113"/>
      <c r="GPH75" s="113"/>
      <c r="GPI75" s="113"/>
      <c r="GPJ75" s="113"/>
      <c r="GPK75" s="113"/>
      <c r="GPL75" s="113"/>
      <c r="GPM75" s="113"/>
      <c r="GPN75" s="113"/>
      <c r="GPO75" s="113"/>
      <c r="GPP75" s="113"/>
      <c r="GPQ75" s="113"/>
      <c r="GPR75" s="113"/>
      <c r="GPS75" s="113"/>
      <c r="GPT75" s="113"/>
      <c r="GPU75" s="113"/>
      <c r="GPV75" s="113"/>
      <c r="GPW75" s="113"/>
      <c r="GPX75" s="113"/>
      <c r="GPY75" s="113"/>
      <c r="GPZ75" s="113"/>
      <c r="GQA75" s="113"/>
      <c r="GQB75" s="113"/>
      <c r="GQC75" s="113"/>
      <c r="GQD75" s="113"/>
      <c r="GQE75" s="113"/>
      <c r="GQF75" s="113"/>
      <c r="GQG75" s="113"/>
      <c r="GQH75" s="113"/>
      <c r="GQI75" s="113"/>
      <c r="GQJ75" s="113"/>
      <c r="GQK75" s="113"/>
      <c r="GQL75" s="113"/>
      <c r="GQM75" s="113"/>
      <c r="GQN75" s="113"/>
      <c r="GQO75" s="113"/>
      <c r="GQP75" s="113"/>
      <c r="GQQ75" s="113"/>
      <c r="GQR75" s="113"/>
      <c r="GQS75" s="113"/>
      <c r="GQT75" s="113"/>
      <c r="GQU75" s="113"/>
      <c r="GQV75" s="113"/>
      <c r="GQW75" s="113"/>
      <c r="GQX75" s="113"/>
      <c r="GQY75" s="113"/>
      <c r="GQZ75" s="113"/>
      <c r="GRA75" s="113"/>
      <c r="GRB75" s="113"/>
      <c r="GRC75" s="113"/>
      <c r="GRD75" s="113"/>
      <c r="GRE75" s="113"/>
      <c r="GRF75" s="113"/>
      <c r="GRG75" s="113"/>
      <c r="GRH75" s="113"/>
      <c r="GRI75" s="113"/>
      <c r="GRJ75" s="113"/>
      <c r="GRK75" s="113"/>
      <c r="GRL75" s="113"/>
      <c r="GRM75" s="113"/>
      <c r="GRN75" s="113"/>
      <c r="GRO75" s="113"/>
      <c r="GRP75" s="113"/>
      <c r="GRQ75" s="113"/>
      <c r="GRR75" s="113"/>
      <c r="GRS75" s="113"/>
      <c r="GRT75" s="113"/>
      <c r="GRU75" s="113"/>
      <c r="GRV75" s="113"/>
      <c r="GRW75" s="113"/>
      <c r="GRX75" s="113"/>
      <c r="GRY75" s="113"/>
      <c r="GRZ75" s="113"/>
      <c r="GSA75" s="113"/>
      <c r="GSB75" s="113"/>
      <c r="GSC75" s="113"/>
      <c r="GSD75" s="113"/>
      <c r="GSE75" s="113"/>
      <c r="GSF75" s="113"/>
      <c r="GSG75" s="113"/>
      <c r="GSH75" s="113"/>
      <c r="GSI75" s="113"/>
      <c r="GSJ75" s="113"/>
      <c r="GSK75" s="113"/>
      <c r="GSL75" s="113"/>
      <c r="GSM75" s="113"/>
      <c r="GSN75" s="113"/>
      <c r="GSO75" s="113"/>
      <c r="GSP75" s="113"/>
      <c r="GSQ75" s="113"/>
      <c r="GSR75" s="113"/>
      <c r="GSS75" s="113"/>
      <c r="GST75" s="113"/>
      <c r="GSU75" s="113"/>
      <c r="GSV75" s="113"/>
      <c r="GSW75" s="113"/>
      <c r="GSX75" s="113"/>
      <c r="GSY75" s="113"/>
      <c r="GSZ75" s="113"/>
      <c r="GTA75" s="113"/>
      <c r="GTB75" s="113"/>
      <c r="GTC75" s="113"/>
      <c r="GTD75" s="113"/>
      <c r="GTE75" s="113"/>
      <c r="GTF75" s="113"/>
      <c r="GTG75" s="113"/>
      <c r="GTH75" s="113"/>
      <c r="GTI75" s="113"/>
      <c r="GTJ75" s="113"/>
      <c r="GTK75" s="113"/>
      <c r="GTL75" s="113"/>
      <c r="GTM75" s="113"/>
      <c r="GTN75" s="113"/>
      <c r="GTO75" s="113"/>
      <c r="GTP75" s="113"/>
      <c r="GTQ75" s="113"/>
      <c r="GTR75" s="113"/>
      <c r="GTS75" s="113"/>
      <c r="GTT75" s="113"/>
      <c r="GTU75" s="113"/>
      <c r="GTV75" s="113"/>
      <c r="GTW75" s="113"/>
      <c r="GTX75" s="113"/>
      <c r="GTY75" s="113"/>
      <c r="GTZ75" s="113"/>
      <c r="GUA75" s="113"/>
      <c r="GUB75" s="113"/>
      <c r="GUC75" s="113"/>
      <c r="GUD75" s="113"/>
      <c r="GUE75" s="113"/>
      <c r="GUF75" s="113"/>
      <c r="GUG75" s="113"/>
      <c r="GUH75" s="113"/>
      <c r="GUI75" s="113"/>
      <c r="GUJ75" s="113"/>
      <c r="GUK75" s="113"/>
      <c r="GUL75" s="113"/>
      <c r="GUM75" s="113"/>
      <c r="GUN75" s="113"/>
      <c r="GUO75" s="113"/>
      <c r="GUP75" s="113"/>
      <c r="GUQ75" s="113"/>
      <c r="GUR75" s="113"/>
      <c r="GUS75" s="113"/>
      <c r="GUT75" s="113"/>
      <c r="GUU75" s="113"/>
      <c r="GUV75" s="113"/>
      <c r="GUW75" s="113"/>
      <c r="GUX75" s="113"/>
      <c r="GUY75" s="113"/>
      <c r="GUZ75" s="113"/>
      <c r="GVA75" s="113"/>
      <c r="GVB75" s="113"/>
      <c r="GVC75" s="113"/>
      <c r="GVD75" s="113"/>
      <c r="GVE75" s="113"/>
      <c r="GVF75" s="113"/>
      <c r="GVG75" s="113"/>
      <c r="GVH75" s="113"/>
      <c r="GVI75" s="113"/>
      <c r="GVJ75" s="113"/>
      <c r="GVK75" s="113"/>
      <c r="GVL75" s="113"/>
      <c r="GVM75" s="113"/>
      <c r="GVN75" s="113"/>
      <c r="GVO75" s="113"/>
      <c r="GVP75" s="113"/>
      <c r="GVQ75" s="113"/>
      <c r="GVR75" s="113"/>
      <c r="GVS75" s="113"/>
      <c r="GVT75" s="113"/>
      <c r="GVU75" s="113"/>
      <c r="GVV75" s="113"/>
      <c r="GVW75" s="113"/>
      <c r="GVX75" s="113"/>
      <c r="GVY75" s="113"/>
      <c r="GVZ75" s="113"/>
      <c r="GWA75" s="113"/>
      <c r="GWB75" s="113"/>
      <c r="GWC75" s="113"/>
      <c r="GWD75" s="113"/>
      <c r="GWE75" s="113"/>
      <c r="GWF75" s="113"/>
      <c r="GWG75" s="113"/>
      <c r="GWH75" s="113"/>
      <c r="GWI75" s="113"/>
      <c r="GWJ75" s="113"/>
      <c r="GWK75" s="113"/>
      <c r="GWL75" s="113"/>
      <c r="GWM75" s="113"/>
      <c r="GWN75" s="113"/>
      <c r="GWO75" s="113"/>
      <c r="GWP75" s="113"/>
      <c r="GWQ75" s="113"/>
      <c r="GWR75" s="113"/>
      <c r="GWS75" s="113"/>
      <c r="GWT75" s="113"/>
      <c r="GWU75" s="113"/>
      <c r="GWV75" s="113"/>
      <c r="GWW75" s="113"/>
      <c r="GWX75" s="113"/>
      <c r="GWY75" s="113"/>
      <c r="GWZ75" s="113"/>
      <c r="GXA75" s="113"/>
      <c r="GXB75" s="113"/>
      <c r="GXC75" s="113"/>
      <c r="GXD75" s="113"/>
      <c r="GXE75" s="113"/>
      <c r="GXF75" s="113"/>
      <c r="GXG75" s="113"/>
      <c r="GXH75" s="113"/>
      <c r="GXI75" s="113"/>
      <c r="GXJ75" s="113"/>
      <c r="GXK75" s="113"/>
      <c r="GXL75" s="113"/>
      <c r="GXM75" s="113"/>
      <c r="GXN75" s="113"/>
      <c r="GXO75" s="113"/>
      <c r="GXP75" s="113"/>
      <c r="GXQ75" s="113"/>
      <c r="GXR75" s="113"/>
      <c r="GXS75" s="113"/>
      <c r="GXT75" s="113"/>
      <c r="GXU75" s="113"/>
      <c r="GXV75" s="113"/>
      <c r="GXW75" s="113"/>
      <c r="GXX75" s="113"/>
      <c r="GXY75" s="113"/>
      <c r="GXZ75" s="113"/>
      <c r="GYA75" s="113"/>
      <c r="GYB75" s="113"/>
      <c r="GYC75" s="113"/>
      <c r="GYD75" s="113"/>
      <c r="GYE75" s="113"/>
      <c r="GYF75" s="113"/>
      <c r="GYG75" s="113"/>
      <c r="GYH75" s="113"/>
      <c r="GYI75" s="113"/>
      <c r="GYJ75" s="113"/>
      <c r="GYK75" s="113"/>
      <c r="GYL75" s="113"/>
      <c r="GYM75" s="113"/>
      <c r="GYN75" s="113"/>
      <c r="GYO75" s="113"/>
      <c r="GYP75" s="113"/>
      <c r="GYQ75" s="113"/>
      <c r="GYR75" s="113"/>
      <c r="GYS75" s="113"/>
      <c r="GYT75" s="113"/>
      <c r="GYU75" s="113"/>
      <c r="GYV75" s="113"/>
      <c r="GYW75" s="113"/>
      <c r="GYX75" s="113"/>
      <c r="GYY75" s="113"/>
      <c r="GYZ75" s="113"/>
      <c r="GZA75" s="113"/>
      <c r="GZB75" s="113"/>
      <c r="GZC75" s="113"/>
      <c r="GZD75" s="113"/>
      <c r="GZE75" s="113"/>
      <c r="GZF75" s="113"/>
      <c r="GZG75" s="113"/>
      <c r="GZH75" s="113"/>
      <c r="GZI75" s="113"/>
      <c r="GZJ75" s="113"/>
      <c r="GZK75" s="113"/>
      <c r="GZL75" s="113"/>
      <c r="GZM75" s="113"/>
      <c r="GZN75" s="113"/>
      <c r="GZO75" s="113"/>
      <c r="GZP75" s="113"/>
      <c r="GZQ75" s="113"/>
      <c r="GZR75" s="113"/>
      <c r="GZS75" s="113"/>
      <c r="GZT75" s="113"/>
      <c r="GZU75" s="113"/>
      <c r="GZV75" s="113"/>
      <c r="GZW75" s="113"/>
      <c r="GZX75" s="113"/>
      <c r="GZY75" s="113"/>
      <c r="GZZ75" s="113"/>
      <c r="HAA75" s="113"/>
      <c r="HAB75" s="113"/>
      <c r="HAC75" s="113"/>
      <c r="HAD75" s="113"/>
      <c r="HAE75" s="113"/>
      <c r="HAF75" s="113"/>
      <c r="HAG75" s="113"/>
      <c r="HAH75" s="113"/>
      <c r="HAI75" s="113"/>
      <c r="HAJ75" s="113"/>
      <c r="HAK75" s="113"/>
      <c r="HAL75" s="113"/>
      <c r="HAM75" s="113"/>
      <c r="HAN75" s="113"/>
      <c r="HAO75" s="113"/>
      <c r="HAP75" s="113"/>
      <c r="HAQ75" s="113"/>
      <c r="HAR75" s="113"/>
      <c r="HAS75" s="113"/>
      <c r="HAT75" s="113"/>
      <c r="HAU75" s="113"/>
      <c r="HAV75" s="113"/>
      <c r="HAW75" s="113"/>
      <c r="HAX75" s="113"/>
      <c r="HAY75" s="113"/>
      <c r="HAZ75" s="113"/>
      <c r="HBA75" s="113"/>
      <c r="HBB75" s="113"/>
      <c r="HBC75" s="113"/>
      <c r="HBD75" s="113"/>
      <c r="HBE75" s="113"/>
      <c r="HBF75" s="113"/>
      <c r="HBG75" s="113"/>
      <c r="HBH75" s="113"/>
      <c r="HBI75" s="113"/>
      <c r="HBJ75" s="113"/>
      <c r="HBK75" s="113"/>
      <c r="HBL75" s="113"/>
      <c r="HBM75" s="113"/>
      <c r="HBN75" s="113"/>
      <c r="HBO75" s="113"/>
      <c r="HBP75" s="113"/>
      <c r="HBQ75" s="113"/>
      <c r="HBR75" s="113"/>
      <c r="HBS75" s="113"/>
      <c r="HBT75" s="113"/>
      <c r="HBU75" s="113"/>
      <c r="HBV75" s="113"/>
      <c r="HBW75" s="113"/>
      <c r="HBX75" s="113"/>
      <c r="HBY75" s="113"/>
      <c r="HBZ75" s="113"/>
      <c r="HCA75" s="113"/>
      <c r="HCB75" s="113"/>
      <c r="HCC75" s="113"/>
      <c r="HCD75" s="113"/>
      <c r="HCE75" s="113"/>
      <c r="HCF75" s="113"/>
      <c r="HCG75" s="113"/>
      <c r="HCH75" s="113"/>
      <c r="HCI75" s="113"/>
      <c r="HCJ75" s="113"/>
      <c r="HCK75" s="113"/>
      <c r="HCL75" s="113"/>
      <c r="HCM75" s="113"/>
      <c r="HCN75" s="113"/>
      <c r="HCO75" s="113"/>
      <c r="HCP75" s="113"/>
      <c r="HCQ75" s="113"/>
      <c r="HCR75" s="113"/>
      <c r="HCS75" s="113"/>
      <c r="HCT75" s="113"/>
      <c r="HCU75" s="113"/>
      <c r="HCV75" s="113"/>
      <c r="HCW75" s="113"/>
      <c r="HCX75" s="113"/>
      <c r="HCY75" s="113"/>
      <c r="HCZ75" s="113"/>
      <c r="HDA75" s="113"/>
      <c r="HDB75" s="113"/>
      <c r="HDC75" s="113"/>
      <c r="HDD75" s="113"/>
      <c r="HDE75" s="113"/>
      <c r="HDF75" s="113"/>
      <c r="HDG75" s="113"/>
      <c r="HDH75" s="113"/>
      <c r="HDI75" s="113"/>
      <c r="HDJ75" s="113"/>
      <c r="HDK75" s="113"/>
      <c r="HDL75" s="113"/>
      <c r="HDM75" s="113"/>
      <c r="HDN75" s="113"/>
      <c r="HDO75" s="113"/>
      <c r="HDP75" s="113"/>
      <c r="HDQ75" s="113"/>
      <c r="HDR75" s="113"/>
      <c r="HDS75" s="113"/>
      <c r="HDT75" s="113"/>
      <c r="HDU75" s="113"/>
      <c r="HDV75" s="113"/>
      <c r="HDW75" s="113"/>
      <c r="HDX75" s="113"/>
      <c r="HDY75" s="113"/>
      <c r="HDZ75" s="113"/>
      <c r="HEA75" s="113"/>
      <c r="HEB75" s="113"/>
      <c r="HEC75" s="113"/>
      <c r="HED75" s="113"/>
      <c r="HEE75" s="113"/>
      <c r="HEF75" s="113"/>
      <c r="HEG75" s="113"/>
      <c r="HEH75" s="113"/>
      <c r="HEI75" s="113"/>
      <c r="HEJ75" s="113"/>
      <c r="HEK75" s="113"/>
      <c r="HEL75" s="113"/>
      <c r="HEM75" s="113"/>
      <c r="HEN75" s="113"/>
      <c r="HEO75" s="113"/>
      <c r="HEP75" s="113"/>
      <c r="HEQ75" s="113"/>
      <c r="HER75" s="113"/>
      <c r="HES75" s="113"/>
      <c r="HET75" s="113"/>
      <c r="HEU75" s="113"/>
      <c r="HEV75" s="113"/>
      <c r="HEW75" s="113"/>
      <c r="HEX75" s="113"/>
      <c r="HEY75" s="113"/>
      <c r="HEZ75" s="113"/>
      <c r="HFA75" s="113"/>
      <c r="HFB75" s="113"/>
      <c r="HFC75" s="113"/>
      <c r="HFD75" s="113"/>
      <c r="HFE75" s="113"/>
      <c r="HFF75" s="113"/>
      <c r="HFG75" s="113"/>
      <c r="HFH75" s="113"/>
      <c r="HFI75" s="113"/>
      <c r="HFJ75" s="113"/>
      <c r="HFK75" s="113"/>
      <c r="HFL75" s="113"/>
      <c r="HFM75" s="113"/>
      <c r="HFN75" s="113"/>
      <c r="HFO75" s="113"/>
      <c r="HFP75" s="113"/>
      <c r="HFQ75" s="113"/>
      <c r="HFR75" s="113"/>
      <c r="HFS75" s="113"/>
      <c r="HFT75" s="113"/>
      <c r="HFU75" s="113"/>
      <c r="HFV75" s="113"/>
      <c r="HFW75" s="113"/>
      <c r="HFX75" s="113"/>
      <c r="HFY75" s="113"/>
      <c r="HFZ75" s="113"/>
      <c r="HGA75" s="113"/>
      <c r="HGB75" s="113"/>
      <c r="HGC75" s="113"/>
      <c r="HGD75" s="113"/>
      <c r="HGE75" s="113"/>
      <c r="HGF75" s="113"/>
      <c r="HGG75" s="113"/>
      <c r="HGH75" s="113"/>
      <c r="HGI75" s="113"/>
      <c r="HGJ75" s="113"/>
      <c r="HGK75" s="113"/>
      <c r="HGL75" s="113"/>
      <c r="HGM75" s="113"/>
      <c r="HGN75" s="113"/>
      <c r="HGO75" s="113"/>
      <c r="HGP75" s="113"/>
      <c r="HGQ75" s="113"/>
      <c r="HGR75" s="113"/>
      <c r="HGS75" s="113"/>
      <c r="HGT75" s="113"/>
      <c r="HGU75" s="113"/>
      <c r="HGV75" s="113"/>
      <c r="HGW75" s="113"/>
      <c r="HGX75" s="113"/>
      <c r="HGY75" s="113"/>
      <c r="HGZ75" s="113"/>
      <c r="HHA75" s="113"/>
      <c r="HHB75" s="113"/>
      <c r="HHC75" s="113"/>
      <c r="HHD75" s="113"/>
      <c r="HHE75" s="113"/>
      <c r="HHF75" s="113"/>
      <c r="HHG75" s="113"/>
      <c r="HHH75" s="113"/>
      <c r="HHI75" s="113"/>
      <c r="HHJ75" s="113"/>
      <c r="HHK75" s="113"/>
      <c r="HHL75" s="113"/>
      <c r="HHM75" s="113"/>
      <c r="HHN75" s="113"/>
      <c r="HHO75" s="113"/>
      <c r="HHP75" s="113"/>
      <c r="HHQ75" s="113"/>
      <c r="HHR75" s="113"/>
      <c r="HHS75" s="113"/>
      <c r="HHT75" s="113"/>
      <c r="HHU75" s="113"/>
      <c r="HHV75" s="113"/>
      <c r="HHW75" s="113"/>
      <c r="HHX75" s="113"/>
      <c r="HHY75" s="113"/>
      <c r="HHZ75" s="113"/>
      <c r="HIA75" s="113"/>
      <c r="HIB75" s="113"/>
      <c r="HIC75" s="113"/>
      <c r="HID75" s="113"/>
      <c r="HIE75" s="113"/>
      <c r="HIF75" s="113"/>
      <c r="HIG75" s="113"/>
      <c r="HIH75" s="113"/>
      <c r="HII75" s="113"/>
      <c r="HIJ75" s="113"/>
      <c r="HIK75" s="113"/>
      <c r="HIL75" s="113"/>
      <c r="HIM75" s="113"/>
      <c r="HIN75" s="113"/>
      <c r="HIO75" s="113"/>
      <c r="HIP75" s="113"/>
      <c r="HIQ75" s="113"/>
      <c r="HIR75" s="113"/>
      <c r="HIS75" s="113"/>
      <c r="HIT75" s="113"/>
      <c r="HIU75" s="113"/>
      <c r="HIV75" s="113"/>
      <c r="HIW75" s="113"/>
      <c r="HIX75" s="113"/>
      <c r="HIY75" s="113"/>
      <c r="HIZ75" s="113"/>
      <c r="HJA75" s="113"/>
      <c r="HJB75" s="113"/>
      <c r="HJC75" s="113"/>
      <c r="HJD75" s="113"/>
      <c r="HJE75" s="113"/>
      <c r="HJF75" s="113"/>
      <c r="HJG75" s="113"/>
      <c r="HJH75" s="113"/>
      <c r="HJI75" s="113"/>
      <c r="HJJ75" s="113"/>
      <c r="HJK75" s="113"/>
      <c r="HJL75" s="113"/>
      <c r="HJM75" s="113"/>
      <c r="HJN75" s="113"/>
      <c r="HJO75" s="113"/>
      <c r="HJP75" s="113"/>
      <c r="HJQ75" s="113"/>
      <c r="HJR75" s="113"/>
      <c r="HJS75" s="113"/>
      <c r="HJT75" s="113"/>
      <c r="HJU75" s="113"/>
      <c r="HJV75" s="113"/>
      <c r="HJW75" s="113"/>
      <c r="HJX75" s="113"/>
      <c r="HJY75" s="113"/>
      <c r="HJZ75" s="113"/>
      <c r="HKA75" s="113"/>
      <c r="HKB75" s="113"/>
      <c r="HKC75" s="113"/>
      <c r="HKD75" s="113"/>
      <c r="HKE75" s="113"/>
      <c r="HKF75" s="113"/>
      <c r="HKG75" s="113"/>
      <c r="HKH75" s="113"/>
      <c r="HKI75" s="113"/>
      <c r="HKJ75" s="113"/>
      <c r="HKK75" s="113"/>
      <c r="HKL75" s="113"/>
      <c r="HKM75" s="113"/>
      <c r="HKN75" s="113"/>
      <c r="HKO75" s="113"/>
      <c r="HKP75" s="113"/>
      <c r="HKQ75" s="113"/>
      <c r="HKR75" s="113"/>
      <c r="HKS75" s="113"/>
      <c r="HKT75" s="113"/>
      <c r="HKU75" s="113"/>
      <c r="HKV75" s="113"/>
      <c r="HKW75" s="113"/>
      <c r="HKX75" s="113"/>
      <c r="HKY75" s="113"/>
      <c r="HKZ75" s="113"/>
      <c r="HLA75" s="113"/>
      <c r="HLB75" s="113"/>
      <c r="HLC75" s="113"/>
      <c r="HLD75" s="113"/>
      <c r="HLE75" s="113"/>
      <c r="HLF75" s="113"/>
      <c r="HLG75" s="113"/>
      <c r="HLH75" s="113"/>
      <c r="HLI75" s="113"/>
      <c r="HLJ75" s="113"/>
      <c r="HLK75" s="113"/>
      <c r="HLL75" s="113"/>
      <c r="HLM75" s="113"/>
      <c r="HLN75" s="113"/>
      <c r="HLO75" s="113"/>
      <c r="HLP75" s="113"/>
      <c r="HLQ75" s="113"/>
      <c r="HLR75" s="113"/>
      <c r="HLS75" s="113"/>
      <c r="HLT75" s="113"/>
      <c r="HLU75" s="113"/>
      <c r="HLV75" s="113"/>
      <c r="HLW75" s="113"/>
      <c r="HLX75" s="113"/>
      <c r="HLY75" s="113"/>
      <c r="HLZ75" s="113"/>
      <c r="HMA75" s="113"/>
      <c r="HMB75" s="113"/>
      <c r="HMC75" s="113"/>
      <c r="HMD75" s="113"/>
      <c r="HME75" s="113"/>
      <c r="HMF75" s="113"/>
      <c r="HMG75" s="113"/>
      <c r="HMH75" s="113"/>
      <c r="HMI75" s="113"/>
      <c r="HMJ75" s="113"/>
      <c r="HMK75" s="113"/>
      <c r="HML75" s="113"/>
      <c r="HMM75" s="113"/>
      <c r="HMN75" s="113"/>
      <c r="HMO75" s="113"/>
      <c r="HMP75" s="113"/>
      <c r="HMQ75" s="113"/>
      <c r="HMR75" s="113"/>
      <c r="HMS75" s="113"/>
      <c r="HMT75" s="113"/>
      <c r="HMU75" s="113"/>
      <c r="HMV75" s="113"/>
      <c r="HMW75" s="113"/>
      <c r="HMX75" s="113"/>
      <c r="HMY75" s="113"/>
      <c r="HMZ75" s="113"/>
      <c r="HNA75" s="113"/>
      <c r="HNB75" s="113"/>
      <c r="HNC75" s="113"/>
      <c r="HND75" s="113"/>
      <c r="HNE75" s="113"/>
      <c r="HNF75" s="113"/>
      <c r="HNG75" s="113"/>
      <c r="HNH75" s="113"/>
      <c r="HNI75" s="113"/>
      <c r="HNJ75" s="113"/>
      <c r="HNK75" s="113"/>
      <c r="HNL75" s="113"/>
      <c r="HNM75" s="113"/>
      <c r="HNN75" s="113"/>
      <c r="HNO75" s="113"/>
      <c r="HNP75" s="113"/>
      <c r="HNQ75" s="113"/>
      <c r="HNR75" s="113"/>
      <c r="HNS75" s="113"/>
      <c r="HNT75" s="113"/>
      <c r="HNU75" s="113"/>
      <c r="HNV75" s="113"/>
      <c r="HNW75" s="113"/>
      <c r="HNX75" s="113"/>
      <c r="HNY75" s="113"/>
      <c r="HNZ75" s="113"/>
      <c r="HOA75" s="113"/>
      <c r="HOB75" s="113"/>
      <c r="HOC75" s="113"/>
      <c r="HOD75" s="113"/>
      <c r="HOE75" s="113"/>
      <c r="HOF75" s="113"/>
      <c r="HOG75" s="113"/>
      <c r="HOH75" s="113"/>
      <c r="HOI75" s="113"/>
      <c r="HOJ75" s="113"/>
      <c r="HOK75" s="113"/>
      <c r="HOL75" s="113"/>
      <c r="HOM75" s="113"/>
      <c r="HON75" s="113"/>
      <c r="HOO75" s="113"/>
      <c r="HOP75" s="113"/>
      <c r="HOQ75" s="113"/>
      <c r="HOR75" s="113"/>
      <c r="HOS75" s="113"/>
      <c r="HOT75" s="113"/>
      <c r="HOU75" s="113"/>
      <c r="HOV75" s="113"/>
      <c r="HOW75" s="113"/>
      <c r="HOX75" s="113"/>
      <c r="HOY75" s="113"/>
      <c r="HOZ75" s="113"/>
      <c r="HPA75" s="113"/>
      <c r="HPB75" s="113"/>
      <c r="HPC75" s="113"/>
      <c r="HPD75" s="113"/>
      <c r="HPE75" s="113"/>
      <c r="HPF75" s="113"/>
      <c r="HPG75" s="113"/>
      <c r="HPH75" s="113"/>
      <c r="HPI75" s="113"/>
      <c r="HPJ75" s="113"/>
      <c r="HPK75" s="113"/>
      <c r="HPL75" s="113"/>
      <c r="HPM75" s="113"/>
      <c r="HPN75" s="113"/>
      <c r="HPO75" s="113"/>
      <c r="HPP75" s="113"/>
      <c r="HPQ75" s="113"/>
      <c r="HPR75" s="113"/>
      <c r="HPS75" s="113"/>
      <c r="HPT75" s="113"/>
      <c r="HPU75" s="113"/>
      <c r="HPV75" s="113"/>
      <c r="HPW75" s="113"/>
      <c r="HPX75" s="113"/>
      <c r="HPY75" s="113"/>
      <c r="HPZ75" s="113"/>
      <c r="HQA75" s="113"/>
      <c r="HQB75" s="113"/>
      <c r="HQC75" s="113"/>
      <c r="HQD75" s="113"/>
      <c r="HQE75" s="113"/>
      <c r="HQF75" s="113"/>
      <c r="HQG75" s="113"/>
      <c r="HQH75" s="113"/>
      <c r="HQI75" s="113"/>
      <c r="HQJ75" s="113"/>
      <c r="HQK75" s="113"/>
      <c r="HQL75" s="113"/>
      <c r="HQM75" s="113"/>
      <c r="HQN75" s="113"/>
      <c r="HQO75" s="113"/>
      <c r="HQP75" s="113"/>
      <c r="HQQ75" s="113"/>
      <c r="HQR75" s="113"/>
      <c r="HQS75" s="113"/>
      <c r="HQT75" s="113"/>
      <c r="HQU75" s="113"/>
      <c r="HQV75" s="113"/>
      <c r="HQW75" s="113"/>
      <c r="HQX75" s="113"/>
      <c r="HQY75" s="113"/>
      <c r="HQZ75" s="113"/>
      <c r="HRA75" s="113"/>
      <c r="HRB75" s="113"/>
      <c r="HRC75" s="113"/>
      <c r="HRD75" s="113"/>
      <c r="HRE75" s="113"/>
      <c r="HRF75" s="113"/>
      <c r="HRG75" s="113"/>
      <c r="HRH75" s="113"/>
      <c r="HRI75" s="113"/>
      <c r="HRJ75" s="113"/>
      <c r="HRK75" s="113"/>
      <c r="HRL75" s="113"/>
      <c r="HRM75" s="113"/>
      <c r="HRN75" s="113"/>
      <c r="HRO75" s="113"/>
      <c r="HRP75" s="113"/>
      <c r="HRQ75" s="113"/>
      <c r="HRR75" s="113"/>
      <c r="HRS75" s="113"/>
      <c r="HRT75" s="113"/>
      <c r="HRU75" s="113"/>
      <c r="HRV75" s="113"/>
      <c r="HRW75" s="113"/>
      <c r="HRX75" s="113"/>
      <c r="HRY75" s="113"/>
      <c r="HRZ75" s="113"/>
      <c r="HSA75" s="113"/>
      <c r="HSB75" s="113"/>
      <c r="HSC75" s="113"/>
      <c r="HSD75" s="113"/>
      <c r="HSE75" s="113"/>
      <c r="HSF75" s="113"/>
      <c r="HSG75" s="113"/>
      <c r="HSH75" s="113"/>
      <c r="HSI75" s="113"/>
      <c r="HSJ75" s="113"/>
      <c r="HSK75" s="113"/>
      <c r="HSL75" s="113"/>
      <c r="HSM75" s="113"/>
      <c r="HSN75" s="113"/>
      <c r="HSO75" s="113"/>
      <c r="HSP75" s="113"/>
      <c r="HSQ75" s="113"/>
      <c r="HSR75" s="113"/>
      <c r="HSS75" s="113"/>
      <c r="HST75" s="113"/>
      <c r="HSU75" s="113"/>
      <c r="HSV75" s="113"/>
      <c r="HSW75" s="113"/>
      <c r="HSX75" s="113"/>
      <c r="HSY75" s="113"/>
      <c r="HSZ75" s="113"/>
      <c r="HTA75" s="113"/>
      <c r="HTB75" s="113"/>
      <c r="HTC75" s="113"/>
      <c r="HTD75" s="113"/>
      <c r="HTE75" s="113"/>
      <c r="HTF75" s="113"/>
      <c r="HTG75" s="113"/>
      <c r="HTH75" s="113"/>
      <c r="HTI75" s="113"/>
      <c r="HTJ75" s="113"/>
      <c r="HTK75" s="113"/>
      <c r="HTL75" s="113"/>
      <c r="HTM75" s="113"/>
      <c r="HTN75" s="113"/>
      <c r="HTO75" s="113"/>
      <c r="HTP75" s="113"/>
      <c r="HTQ75" s="113"/>
      <c r="HTR75" s="113"/>
      <c r="HTS75" s="113"/>
      <c r="HTT75" s="113"/>
      <c r="HTU75" s="113"/>
      <c r="HTV75" s="113"/>
      <c r="HTW75" s="113"/>
      <c r="HTX75" s="113"/>
      <c r="HTY75" s="113"/>
      <c r="HTZ75" s="113"/>
      <c r="HUA75" s="113"/>
      <c r="HUB75" s="113"/>
      <c r="HUC75" s="113"/>
      <c r="HUD75" s="113"/>
      <c r="HUE75" s="113"/>
      <c r="HUF75" s="113"/>
      <c r="HUG75" s="113"/>
      <c r="HUH75" s="113"/>
      <c r="HUI75" s="113"/>
      <c r="HUJ75" s="113"/>
      <c r="HUK75" s="113"/>
      <c r="HUL75" s="113"/>
      <c r="HUM75" s="113"/>
      <c r="HUN75" s="113"/>
      <c r="HUO75" s="113"/>
      <c r="HUP75" s="113"/>
      <c r="HUQ75" s="113"/>
      <c r="HUR75" s="113"/>
      <c r="HUS75" s="113"/>
      <c r="HUT75" s="113"/>
      <c r="HUU75" s="113"/>
      <c r="HUV75" s="113"/>
      <c r="HUW75" s="113"/>
      <c r="HUX75" s="113"/>
      <c r="HUY75" s="113"/>
      <c r="HUZ75" s="113"/>
      <c r="HVA75" s="113"/>
      <c r="HVB75" s="113"/>
      <c r="HVC75" s="113"/>
      <c r="HVD75" s="113"/>
      <c r="HVE75" s="113"/>
      <c r="HVF75" s="113"/>
      <c r="HVG75" s="113"/>
      <c r="HVH75" s="113"/>
      <c r="HVI75" s="113"/>
      <c r="HVJ75" s="113"/>
      <c r="HVK75" s="113"/>
      <c r="HVL75" s="113"/>
      <c r="HVM75" s="113"/>
      <c r="HVN75" s="113"/>
      <c r="HVO75" s="113"/>
      <c r="HVP75" s="113"/>
      <c r="HVQ75" s="113"/>
      <c r="HVR75" s="113"/>
      <c r="HVS75" s="113"/>
      <c r="HVT75" s="113"/>
      <c r="HVU75" s="113"/>
      <c r="HVV75" s="113"/>
      <c r="HVW75" s="113"/>
      <c r="HVX75" s="113"/>
      <c r="HVY75" s="113"/>
      <c r="HVZ75" s="113"/>
      <c r="HWA75" s="113"/>
      <c r="HWB75" s="113"/>
      <c r="HWC75" s="113"/>
      <c r="HWD75" s="113"/>
      <c r="HWE75" s="113"/>
      <c r="HWF75" s="113"/>
      <c r="HWG75" s="113"/>
      <c r="HWH75" s="113"/>
      <c r="HWI75" s="113"/>
      <c r="HWJ75" s="113"/>
      <c r="HWK75" s="113"/>
      <c r="HWL75" s="113"/>
      <c r="HWM75" s="113"/>
      <c r="HWN75" s="113"/>
      <c r="HWO75" s="113"/>
      <c r="HWP75" s="113"/>
      <c r="HWQ75" s="113"/>
      <c r="HWR75" s="113"/>
      <c r="HWS75" s="113"/>
      <c r="HWT75" s="113"/>
      <c r="HWU75" s="113"/>
      <c r="HWV75" s="113"/>
      <c r="HWW75" s="113"/>
      <c r="HWX75" s="113"/>
      <c r="HWY75" s="113"/>
      <c r="HWZ75" s="113"/>
      <c r="HXA75" s="113"/>
      <c r="HXB75" s="113"/>
      <c r="HXC75" s="113"/>
      <c r="HXD75" s="113"/>
      <c r="HXE75" s="113"/>
      <c r="HXF75" s="113"/>
      <c r="HXG75" s="113"/>
      <c r="HXH75" s="113"/>
      <c r="HXI75" s="113"/>
      <c r="HXJ75" s="113"/>
      <c r="HXK75" s="113"/>
      <c r="HXL75" s="113"/>
      <c r="HXM75" s="113"/>
      <c r="HXN75" s="113"/>
      <c r="HXO75" s="113"/>
      <c r="HXP75" s="113"/>
      <c r="HXQ75" s="113"/>
      <c r="HXR75" s="113"/>
      <c r="HXS75" s="113"/>
      <c r="HXT75" s="113"/>
      <c r="HXU75" s="113"/>
      <c r="HXV75" s="113"/>
      <c r="HXW75" s="113"/>
      <c r="HXX75" s="113"/>
      <c r="HXY75" s="113"/>
      <c r="HXZ75" s="113"/>
      <c r="HYA75" s="113"/>
      <c r="HYB75" s="113"/>
      <c r="HYC75" s="113"/>
      <c r="HYD75" s="113"/>
      <c r="HYE75" s="113"/>
      <c r="HYF75" s="113"/>
      <c r="HYG75" s="113"/>
      <c r="HYH75" s="113"/>
      <c r="HYI75" s="113"/>
      <c r="HYJ75" s="113"/>
      <c r="HYK75" s="113"/>
      <c r="HYL75" s="113"/>
      <c r="HYM75" s="113"/>
      <c r="HYN75" s="113"/>
      <c r="HYO75" s="113"/>
      <c r="HYP75" s="113"/>
      <c r="HYQ75" s="113"/>
      <c r="HYR75" s="113"/>
      <c r="HYS75" s="113"/>
      <c r="HYT75" s="113"/>
      <c r="HYU75" s="113"/>
      <c r="HYV75" s="113"/>
      <c r="HYW75" s="113"/>
      <c r="HYX75" s="113"/>
      <c r="HYY75" s="113"/>
      <c r="HYZ75" s="113"/>
      <c r="HZA75" s="113"/>
      <c r="HZB75" s="113"/>
      <c r="HZC75" s="113"/>
      <c r="HZD75" s="113"/>
      <c r="HZE75" s="113"/>
      <c r="HZF75" s="113"/>
      <c r="HZG75" s="113"/>
      <c r="HZH75" s="113"/>
      <c r="HZI75" s="113"/>
      <c r="HZJ75" s="113"/>
      <c r="HZK75" s="113"/>
      <c r="HZL75" s="113"/>
      <c r="HZM75" s="113"/>
      <c r="HZN75" s="113"/>
      <c r="HZO75" s="113"/>
      <c r="HZP75" s="113"/>
      <c r="HZQ75" s="113"/>
      <c r="HZR75" s="113"/>
      <c r="HZS75" s="113"/>
      <c r="HZT75" s="113"/>
      <c r="HZU75" s="113"/>
      <c r="HZV75" s="113"/>
      <c r="HZW75" s="113"/>
      <c r="HZX75" s="113"/>
      <c r="HZY75" s="113"/>
      <c r="HZZ75" s="113"/>
      <c r="IAA75" s="113"/>
      <c r="IAB75" s="113"/>
      <c r="IAC75" s="113"/>
      <c r="IAD75" s="113"/>
      <c r="IAE75" s="113"/>
      <c r="IAF75" s="113"/>
      <c r="IAG75" s="113"/>
      <c r="IAH75" s="113"/>
      <c r="IAI75" s="113"/>
      <c r="IAJ75" s="113"/>
      <c r="IAK75" s="113"/>
      <c r="IAL75" s="113"/>
      <c r="IAM75" s="113"/>
      <c r="IAN75" s="113"/>
      <c r="IAO75" s="113"/>
      <c r="IAP75" s="113"/>
      <c r="IAQ75" s="113"/>
      <c r="IAR75" s="113"/>
      <c r="IAS75" s="113"/>
      <c r="IAT75" s="113"/>
      <c r="IAU75" s="113"/>
      <c r="IAV75" s="113"/>
      <c r="IAW75" s="113"/>
      <c r="IAX75" s="113"/>
      <c r="IAY75" s="113"/>
      <c r="IAZ75" s="113"/>
      <c r="IBA75" s="113"/>
      <c r="IBB75" s="113"/>
      <c r="IBC75" s="113"/>
      <c r="IBD75" s="113"/>
      <c r="IBE75" s="113"/>
      <c r="IBF75" s="113"/>
      <c r="IBG75" s="113"/>
      <c r="IBH75" s="113"/>
      <c r="IBI75" s="113"/>
      <c r="IBJ75" s="113"/>
      <c r="IBK75" s="113"/>
      <c r="IBL75" s="113"/>
      <c r="IBM75" s="113"/>
      <c r="IBN75" s="113"/>
      <c r="IBO75" s="113"/>
      <c r="IBP75" s="113"/>
      <c r="IBQ75" s="113"/>
      <c r="IBR75" s="113"/>
      <c r="IBS75" s="113"/>
      <c r="IBT75" s="113"/>
      <c r="IBU75" s="113"/>
      <c r="IBV75" s="113"/>
      <c r="IBW75" s="113"/>
      <c r="IBX75" s="113"/>
      <c r="IBY75" s="113"/>
      <c r="IBZ75" s="113"/>
      <c r="ICA75" s="113"/>
      <c r="ICB75" s="113"/>
      <c r="ICC75" s="113"/>
      <c r="ICD75" s="113"/>
      <c r="ICE75" s="113"/>
      <c r="ICF75" s="113"/>
      <c r="ICG75" s="113"/>
      <c r="ICH75" s="113"/>
      <c r="ICI75" s="113"/>
      <c r="ICJ75" s="113"/>
      <c r="ICK75" s="113"/>
      <c r="ICL75" s="113"/>
      <c r="ICM75" s="113"/>
      <c r="ICN75" s="113"/>
      <c r="ICO75" s="113"/>
      <c r="ICP75" s="113"/>
      <c r="ICQ75" s="113"/>
      <c r="ICR75" s="113"/>
      <c r="ICS75" s="113"/>
      <c r="ICT75" s="113"/>
      <c r="ICU75" s="113"/>
      <c r="ICV75" s="113"/>
      <c r="ICW75" s="113"/>
      <c r="ICX75" s="113"/>
      <c r="ICY75" s="113"/>
      <c r="ICZ75" s="113"/>
      <c r="IDA75" s="113"/>
      <c r="IDB75" s="113"/>
      <c r="IDC75" s="113"/>
      <c r="IDD75" s="113"/>
      <c r="IDE75" s="113"/>
      <c r="IDF75" s="113"/>
      <c r="IDG75" s="113"/>
      <c r="IDH75" s="113"/>
      <c r="IDI75" s="113"/>
      <c r="IDJ75" s="113"/>
      <c r="IDK75" s="113"/>
      <c r="IDL75" s="113"/>
      <c r="IDM75" s="113"/>
      <c r="IDN75" s="113"/>
      <c r="IDO75" s="113"/>
      <c r="IDP75" s="113"/>
      <c r="IDQ75" s="113"/>
      <c r="IDR75" s="113"/>
      <c r="IDS75" s="113"/>
      <c r="IDT75" s="113"/>
      <c r="IDU75" s="113"/>
      <c r="IDV75" s="113"/>
      <c r="IDW75" s="113"/>
      <c r="IDX75" s="113"/>
      <c r="IDY75" s="113"/>
      <c r="IDZ75" s="113"/>
      <c r="IEA75" s="113"/>
      <c r="IEB75" s="113"/>
      <c r="IEC75" s="113"/>
      <c r="IED75" s="113"/>
      <c r="IEE75" s="113"/>
      <c r="IEF75" s="113"/>
      <c r="IEG75" s="113"/>
      <c r="IEH75" s="113"/>
      <c r="IEI75" s="113"/>
      <c r="IEJ75" s="113"/>
      <c r="IEK75" s="113"/>
      <c r="IEL75" s="113"/>
      <c r="IEM75" s="113"/>
      <c r="IEN75" s="113"/>
      <c r="IEO75" s="113"/>
      <c r="IEP75" s="113"/>
      <c r="IEQ75" s="113"/>
      <c r="IER75" s="113"/>
      <c r="IES75" s="113"/>
      <c r="IET75" s="113"/>
      <c r="IEU75" s="113"/>
      <c r="IEV75" s="113"/>
      <c r="IEW75" s="113"/>
      <c r="IEX75" s="113"/>
      <c r="IEY75" s="113"/>
      <c r="IEZ75" s="113"/>
      <c r="IFA75" s="113"/>
      <c r="IFB75" s="113"/>
      <c r="IFC75" s="113"/>
      <c r="IFD75" s="113"/>
      <c r="IFE75" s="113"/>
      <c r="IFF75" s="113"/>
      <c r="IFG75" s="113"/>
      <c r="IFH75" s="113"/>
      <c r="IFI75" s="113"/>
      <c r="IFJ75" s="113"/>
      <c r="IFK75" s="113"/>
      <c r="IFL75" s="113"/>
      <c r="IFM75" s="113"/>
      <c r="IFN75" s="113"/>
      <c r="IFO75" s="113"/>
      <c r="IFP75" s="113"/>
      <c r="IFQ75" s="113"/>
      <c r="IFR75" s="113"/>
      <c r="IFS75" s="113"/>
      <c r="IFT75" s="113"/>
      <c r="IFU75" s="113"/>
      <c r="IFV75" s="113"/>
      <c r="IFW75" s="113"/>
      <c r="IFX75" s="113"/>
      <c r="IFY75" s="113"/>
      <c r="IFZ75" s="113"/>
      <c r="IGA75" s="113"/>
      <c r="IGB75" s="113"/>
      <c r="IGC75" s="113"/>
      <c r="IGD75" s="113"/>
      <c r="IGE75" s="113"/>
      <c r="IGF75" s="113"/>
      <c r="IGG75" s="113"/>
      <c r="IGH75" s="113"/>
      <c r="IGI75" s="113"/>
      <c r="IGJ75" s="113"/>
      <c r="IGK75" s="113"/>
      <c r="IGL75" s="113"/>
      <c r="IGM75" s="113"/>
      <c r="IGN75" s="113"/>
      <c r="IGO75" s="113"/>
      <c r="IGP75" s="113"/>
      <c r="IGQ75" s="113"/>
      <c r="IGR75" s="113"/>
      <c r="IGS75" s="113"/>
      <c r="IGT75" s="113"/>
      <c r="IGU75" s="113"/>
      <c r="IGV75" s="113"/>
      <c r="IGW75" s="113"/>
      <c r="IGX75" s="113"/>
      <c r="IGY75" s="113"/>
      <c r="IGZ75" s="113"/>
      <c r="IHA75" s="113"/>
      <c r="IHB75" s="113"/>
      <c r="IHC75" s="113"/>
      <c r="IHD75" s="113"/>
      <c r="IHE75" s="113"/>
      <c r="IHF75" s="113"/>
      <c r="IHG75" s="113"/>
      <c r="IHH75" s="113"/>
      <c r="IHI75" s="113"/>
      <c r="IHJ75" s="113"/>
      <c r="IHK75" s="113"/>
      <c r="IHL75" s="113"/>
      <c r="IHM75" s="113"/>
      <c r="IHN75" s="113"/>
      <c r="IHO75" s="113"/>
      <c r="IHP75" s="113"/>
      <c r="IHQ75" s="113"/>
      <c r="IHR75" s="113"/>
      <c r="IHS75" s="113"/>
      <c r="IHT75" s="113"/>
      <c r="IHU75" s="113"/>
      <c r="IHV75" s="113"/>
      <c r="IHW75" s="113"/>
      <c r="IHX75" s="113"/>
      <c r="IHY75" s="113"/>
      <c r="IHZ75" s="113"/>
      <c r="IIA75" s="113"/>
      <c r="IIB75" s="113"/>
      <c r="IIC75" s="113"/>
      <c r="IID75" s="113"/>
      <c r="IIE75" s="113"/>
      <c r="IIF75" s="113"/>
      <c r="IIG75" s="113"/>
      <c r="IIH75" s="113"/>
      <c r="III75" s="113"/>
      <c r="IIJ75" s="113"/>
      <c r="IIK75" s="113"/>
      <c r="IIL75" s="113"/>
      <c r="IIM75" s="113"/>
      <c r="IIN75" s="113"/>
      <c r="IIO75" s="113"/>
      <c r="IIP75" s="113"/>
      <c r="IIQ75" s="113"/>
      <c r="IIR75" s="113"/>
      <c r="IIS75" s="113"/>
      <c r="IIT75" s="113"/>
      <c r="IIU75" s="113"/>
      <c r="IIV75" s="113"/>
      <c r="IIW75" s="113"/>
      <c r="IIX75" s="113"/>
      <c r="IIY75" s="113"/>
      <c r="IIZ75" s="113"/>
      <c r="IJA75" s="113"/>
      <c r="IJB75" s="113"/>
      <c r="IJC75" s="113"/>
      <c r="IJD75" s="113"/>
      <c r="IJE75" s="113"/>
      <c r="IJF75" s="113"/>
      <c r="IJG75" s="113"/>
      <c r="IJH75" s="113"/>
      <c r="IJI75" s="113"/>
      <c r="IJJ75" s="113"/>
      <c r="IJK75" s="113"/>
      <c r="IJL75" s="113"/>
      <c r="IJM75" s="113"/>
      <c r="IJN75" s="113"/>
      <c r="IJO75" s="113"/>
      <c r="IJP75" s="113"/>
      <c r="IJQ75" s="113"/>
      <c r="IJR75" s="113"/>
      <c r="IJS75" s="113"/>
      <c r="IJT75" s="113"/>
      <c r="IJU75" s="113"/>
      <c r="IJV75" s="113"/>
      <c r="IJW75" s="113"/>
      <c r="IJX75" s="113"/>
      <c r="IJY75" s="113"/>
      <c r="IJZ75" s="113"/>
      <c r="IKA75" s="113"/>
      <c r="IKB75" s="113"/>
      <c r="IKC75" s="113"/>
      <c r="IKD75" s="113"/>
      <c r="IKE75" s="113"/>
      <c r="IKF75" s="113"/>
      <c r="IKG75" s="113"/>
      <c r="IKH75" s="113"/>
      <c r="IKI75" s="113"/>
      <c r="IKJ75" s="113"/>
      <c r="IKK75" s="113"/>
      <c r="IKL75" s="113"/>
      <c r="IKM75" s="113"/>
      <c r="IKN75" s="113"/>
      <c r="IKO75" s="113"/>
      <c r="IKP75" s="113"/>
      <c r="IKQ75" s="113"/>
      <c r="IKR75" s="113"/>
      <c r="IKS75" s="113"/>
      <c r="IKT75" s="113"/>
      <c r="IKU75" s="113"/>
      <c r="IKV75" s="113"/>
      <c r="IKW75" s="113"/>
      <c r="IKX75" s="113"/>
      <c r="IKY75" s="113"/>
      <c r="IKZ75" s="113"/>
      <c r="ILA75" s="113"/>
      <c r="ILB75" s="113"/>
      <c r="ILC75" s="113"/>
      <c r="ILD75" s="113"/>
      <c r="ILE75" s="113"/>
      <c r="ILF75" s="113"/>
      <c r="ILG75" s="113"/>
      <c r="ILH75" s="113"/>
      <c r="ILI75" s="113"/>
      <c r="ILJ75" s="113"/>
      <c r="ILK75" s="113"/>
      <c r="ILL75" s="113"/>
      <c r="ILM75" s="113"/>
      <c r="ILN75" s="113"/>
      <c r="ILO75" s="113"/>
      <c r="ILP75" s="113"/>
      <c r="ILQ75" s="113"/>
      <c r="ILR75" s="113"/>
      <c r="ILS75" s="113"/>
      <c r="ILT75" s="113"/>
      <c r="ILU75" s="113"/>
      <c r="ILV75" s="113"/>
      <c r="ILW75" s="113"/>
      <c r="ILX75" s="113"/>
      <c r="ILY75" s="113"/>
      <c r="ILZ75" s="113"/>
      <c r="IMA75" s="113"/>
      <c r="IMB75" s="113"/>
      <c r="IMC75" s="113"/>
      <c r="IMD75" s="113"/>
      <c r="IME75" s="113"/>
      <c r="IMF75" s="113"/>
      <c r="IMG75" s="113"/>
      <c r="IMH75" s="113"/>
      <c r="IMI75" s="113"/>
      <c r="IMJ75" s="113"/>
      <c r="IMK75" s="113"/>
      <c r="IML75" s="113"/>
      <c r="IMM75" s="113"/>
      <c r="IMN75" s="113"/>
      <c r="IMO75" s="113"/>
      <c r="IMP75" s="113"/>
      <c r="IMQ75" s="113"/>
      <c r="IMR75" s="113"/>
      <c r="IMS75" s="113"/>
      <c r="IMT75" s="113"/>
      <c r="IMU75" s="113"/>
      <c r="IMV75" s="113"/>
      <c r="IMW75" s="113"/>
      <c r="IMX75" s="113"/>
      <c r="IMY75" s="113"/>
      <c r="IMZ75" s="113"/>
      <c r="INA75" s="113"/>
      <c r="INB75" s="113"/>
      <c r="INC75" s="113"/>
      <c r="IND75" s="113"/>
      <c r="INE75" s="113"/>
      <c r="INF75" s="113"/>
      <c r="ING75" s="113"/>
      <c r="INH75" s="113"/>
      <c r="INI75" s="113"/>
      <c r="INJ75" s="113"/>
      <c r="INK75" s="113"/>
      <c r="INL75" s="113"/>
      <c r="INM75" s="113"/>
      <c r="INN75" s="113"/>
      <c r="INO75" s="113"/>
      <c r="INP75" s="113"/>
      <c r="INQ75" s="113"/>
      <c r="INR75" s="113"/>
      <c r="INS75" s="113"/>
      <c r="INT75" s="113"/>
      <c r="INU75" s="113"/>
      <c r="INV75" s="113"/>
      <c r="INW75" s="113"/>
      <c r="INX75" s="113"/>
      <c r="INY75" s="113"/>
      <c r="INZ75" s="113"/>
      <c r="IOA75" s="113"/>
      <c r="IOB75" s="113"/>
      <c r="IOC75" s="113"/>
      <c r="IOD75" s="113"/>
      <c r="IOE75" s="113"/>
      <c r="IOF75" s="113"/>
      <c r="IOG75" s="113"/>
      <c r="IOH75" s="113"/>
      <c r="IOI75" s="113"/>
      <c r="IOJ75" s="113"/>
      <c r="IOK75" s="113"/>
      <c r="IOL75" s="113"/>
      <c r="IOM75" s="113"/>
      <c r="ION75" s="113"/>
      <c r="IOO75" s="113"/>
      <c r="IOP75" s="113"/>
      <c r="IOQ75" s="113"/>
      <c r="IOR75" s="113"/>
      <c r="IOS75" s="113"/>
      <c r="IOT75" s="113"/>
      <c r="IOU75" s="113"/>
      <c r="IOV75" s="113"/>
      <c r="IOW75" s="113"/>
      <c r="IOX75" s="113"/>
      <c r="IOY75" s="113"/>
      <c r="IOZ75" s="113"/>
      <c r="IPA75" s="113"/>
      <c r="IPB75" s="113"/>
      <c r="IPC75" s="113"/>
      <c r="IPD75" s="113"/>
      <c r="IPE75" s="113"/>
      <c r="IPF75" s="113"/>
      <c r="IPG75" s="113"/>
      <c r="IPH75" s="113"/>
      <c r="IPI75" s="113"/>
      <c r="IPJ75" s="113"/>
      <c r="IPK75" s="113"/>
      <c r="IPL75" s="113"/>
      <c r="IPM75" s="113"/>
      <c r="IPN75" s="113"/>
      <c r="IPO75" s="113"/>
      <c r="IPP75" s="113"/>
      <c r="IPQ75" s="113"/>
      <c r="IPR75" s="113"/>
      <c r="IPS75" s="113"/>
      <c r="IPT75" s="113"/>
      <c r="IPU75" s="113"/>
      <c r="IPV75" s="113"/>
      <c r="IPW75" s="113"/>
      <c r="IPX75" s="113"/>
      <c r="IPY75" s="113"/>
      <c r="IPZ75" s="113"/>
      <c r="IQA75" s="113"/>
      <c r="IQB75" s="113"/>
      <c r="IQC75" s="113"/>
      <c r="IQD75" s="113"/>
      <c r="IQE75" s="113"/>
      <c r="IQF75" s="113"/>
      <c r="IQG75" s="113"/>
      <c r="IQH75" s="113"/>
      <c r="IQI75" s="113"/>
      <c r="IQJ75" s="113"/>
      <c r="IQK75" s="113"/>
      <c r="IQL75" s="113"/>
      <c r="IQM75" s="113"/>
      <c r="IQN75" s="113"/>
      <c r="IQO75" s="113"/>
      <c r="IQP75" s="113"/>
      <c r="IQQ75" s="113"/>
      <c r="IQR75" s="113"/>
      <c r="IQS75" s="113"/>
      <c r="IQT75" s="113"/>
      <c r="IQU75" s="113"/>
      <c r="IQV75" s="113"/>
      <c r="IQW75" s="113"/>
      <c r="IQX75" s="113"/>
      <c r="IQY75" s="113"/>
      <c r="IQZ75" s="113"/>
      <c r="IRA75" s="113"/>
      <c r="IRB75" s="113"/>
      <c r="IRC75" s="113"/>
      <c r="IRD75" s="113"/>
      <c r="IRE75" s="113"/>
      <c r="IRF75" s="113"/>
      <c r="IRG75" s="113"/>
      <c r="IRH75" s="113"/>
      <c r="IRI75" s="113"/>
      <c r="IRJ75" s="113"/>
      <c r="IRK75" s="113"/>
      <c r="IRL75" s="113"/>
      <c r="IRM75" s="113"/>
      <c r="IRN75" s="113"/>
      <c r="IRO75" s="113"/>
      <c r="IRP75" s="113"/>
      <c r="IRQ75" s="113"/>
      <c r="IRR75" s="113"/>
      <c r="IRS75" s="113"/>
      <c r="IRT75" s="113"/>
      <c r="IRU75" s="113"/>
      <c r="IRV75" s="113"/>
      <c r="IRW75" s="113"/>
      <c r="IRX75" s="113"/>
      <c r="IRY75" s="113"/>
      <c r="IRZ75" s="113"/>
      <c r="ISA75" s="113"/>
      <c r="ISB75" s="113"/>
      <c r="ISC75" s="113"/>
      <c r="ISD75" s="113"/>
      <c r="ISE75" s="113"/>
      <c r="ISF75" s="113"/>
      <c r="ISG75" s="113"/>
      <c r="ISH75" s="113"/>
      <c r="ISI75" s="113"/>
      <c r="ISJ75" s="113"/>
      <c r="ISK75" s="113"/>
      <c r="ISL75" s="113"/>
      <c r="ISM75" s="113"/>
      <c r="ISN75" s="113"/>
      <c r="ISO75" s="113"/>
      <c r="ISP75" s="113"/>
      <c r="ISQ75" s="113"/>
      <c r="ISR75" s="113"/>
      <c r="ISS75" s="113"/>
      <c r="IST75" s="113"/>
      <c r="ISU75" s="113"/>
      <c r="ISV75" s="113"/>
      <c r="ISW75" s="113"/>
      <c r="ISX75" s="113"/>
      <c r="ISY75" s="113"/>
      <c r="ISZ75" s="113"/>
      <c r="ITA75" s="113"/>
      <c r="ITB75" s="113"/>
      <c r="ITC75" s="113"/>
      <c r="ITD75" s="113"/>
      <c r="ITE75" s="113"/>
      <c r="ITF75" s="113"/>
      <c r="ITG75" s="113"/>
      <c r="ITH75" s="113"/>
      <c r="ITI75" s="113"/>
      <c r="ITJ75" s="113"/>
      <c r="ITK75" s="113"/>
      <c r="ITL75" s="113"/>
      <c r="ITM75" s="113"/>
      <c r="ITN75" s="113"/>
      <c r="ITO75" s="113"/>
      <c r="ITP75" s="113"/>
      <c r="ITQ75" s="113"/>
      <c r="ITR75" s="113"/>
      <c r="ITS75" s="113"/>
      <c r="ITT75" s="113"/>
      <c r="ITU75" s="113"/>
      <c r="ITV75" s="113"/>
      <c r="ITW75" s="113"/>
      <c r="ITX75" s="113"/>
      <c r="ITY75" s="113"/>
      <c r="ITZ75" s="113"/>
      <c r="IUA75" s="113"/>
      <c r="IUB75" s="113"/>
      <c r="IUC75" s="113"/>
      <c r="IUD75" s="113"/>
      <c r="IUE75" s="113"/>
      <c r="IUF75" s="113"/>
      <c r="IUG75" s="113"/>
      <c r="IUH75" s="113"/>
      <c r="IUI75" s="113"/>
      <c r="IUJ75" s="113"/>
      <c r="IUK75" s="113"/>
      <c r="IUL75" s="113"/>
      <c r="IUM75" s="113"/>
      <c r="IUN75" s="113"/>
      <c r="IUO75" s="113"/>
      <c r="IUP75" s="113"/>
      <c r="IUQ75" s="113"/>
      <c r="IUR75" s="113"/>
      <c r="IUS75" s="113"/>
      <c r="IUT75" s="113"/>
      <c r="IUU75" s="113"/>
      <c r="IUV75" s="113"/>
      <c r="IUW75" s="113"/>
      <c r="IUX75" s="113"/>
      <c r="IUY75" s="113"/>
      <c r="IUZ75" s="113"/>
      <c r="IVA75" s="113"/>
      <c r="IVB75" s="113"/>
      <c r="IVC75" s="113"/>
      <c r="IVD75" s="113"/>
      <c r="IVE75" s="113"/>
      <c r="IVF75" s="113"/>
      <c r="IVG75" s="113"/>
      <c r="IVH75" s="113"/>
      <c r="IVI75" s="113"/>
      <c r="IVJ75" s="113"/>
      <c r="IVK75" s="113"/>
      <c r="IVL75" s="113"/>
      <c r="IVM75" s="113"/>
      <c r="IVN75" s="113"/>
      <c r="IVO75" s="113"/>
      <c r="IVP75" s="113"/>
      <c r="IVQ75" s="113"/>
      <c r="IVR75" s="113"/>
      <c r="IVS75" s="113"/>
      <c r="IVT75" s="113"/>
      <c r="IVU75" s="113"/>
      <c r="IVV75" s="113"/>
      <c r="IVW75" s="113"/>
      <c r="IVX75" s="113"/>
      <c r="IVY75" s="113"/>
      <c r="IVZ75" s="113"/>
      <c r="IWA75" s="113"/>
      <c r="IWB75" s="113"/>
      <c r="IWC75" s="113"/>
      <c r="IWD75" s="113"/>
      <c r="IWE75" s="113"/>
      <c r="IWF75" s="113"/>
      <c r="IWG75" s="113"/>
      <c r="IWH75" s="113"/>
      <c r="IWI75" s="113"/>
      <c r="IWJ75" s="113"/>
      <c r="IWK75" s="113"/>
      <c r="IWL75" s="113"/>
      <c r="IWM75" s="113"/>
      <c r="IWN75" s="113"/>
      <c r="IWO75" s="113"/>
      <c r="IWP75" s="113"/>
      <c r="IWQ75" s="113"/>
      <c r="IWR75" s="113"/>
      <c r="IWS75" s="113"/>
      <c r="IWT75" s="113"/>
      <c r="IWU75" s="113"/>
      <c r="IWV75" s="113"/>
      <c r="IWW75" s="113"/>
      <c r="IWX75" s="113"/>
      <c r="IWY75" s="113"/>
      <c r="IWZ75" s="113"/>
      <c r="IXA75" s="113"/>
      <c r="IXB75" s="113"/>
      <c r="IXC75" s="113"/>
      <c r="IXD75" s="113"/>
      <c r="IXE75" s="113"/>
      <c r="IXF75" s="113"/>
      <c r="IXG75" s="113"/>
      <c r="IXH75" s="113"/>
      <c r="IXI75" s="113"/>
      <c r="IXJ75" s="113"/>
      <c r="IXK75" s="113"/>
      <c r="IXL75" s="113"/>
      <c r="IXM75" s="113"/>
      <c r="IXN75" s="113"/>
      <c r="IXO75" s="113"/>
      <c r="IXP75" s="113"/>
      <c r="IXQ75" s="113"/>
      <c r="IXR75" s="113"/>
      <c r="IXS75" s="113"/>
      <c r="IXT75" s="113"/>
      <c r="IXU75" s="113"/>
      <c r="IXV75" s="113"/>
      <c r="IXW75" s="113"/>
      <c r="IXX75" s="113"/>
      <c r="IXY75" s="113"/>
      <c r="IXZ75" s="113"/>
      <c r="IYA75" s="113"/>
      <c r="IYB75" s="113"/>
      <c r="IYC75" s="113"/>
      <c r="IYD75" s="113"/>
      <c r="IYE75" s="113"/>
      <c r="IYF75" s="113"/>
      <c r="IYG75" s="113"/>
      <c r="IYH75" s="113"/>
      <c r="IYI75" s="113"/>
      <c r="IYJ75" s="113"/>
      <c r="IYK75" s="113"/>
      <c r="IYL75" s="113"/>
      <c r="IYM75" s="113"/>
      <c r="IYN75" s="113"/>
      <c r="IYO75" s="113"/>
      <c r="IYP75" s="113"/>
      <c r="IYQ75" s="113"/>
      <c r="IYR75" s="113"/>
      <c r="IYS75" s="113"/>
      <c r="IYT75" s="113"/>
      <c r="IYU75" s="113"/>
      <c r="IYV75" s="113"/>
      <c r="IYW75" s="113"/>
      <c r="IYX75" s="113"/>
      <c r="IYY75" s="113"/>
      <c r="IYZ75" s="113"/>
      <c r="IZA75" s="113"/>
      <c r="IZB75" s="113"/>
      <c r="IZC75" s="113"/>
      <c r="IZD75" s="113"/>
      <c r="IZE75" s="113"/>
      <c r="IZF75" s="113"/>
      <c r="IZG75" s="113"/>
      <c r="IZH75" s="113"/>
      <c r="IZI75" s="113"/>
      <c r="IZJ75" s="113"/>
      <c r="IZK75" s="113"/>
      <c r="IZL75" s="113"/>
      <c r="IZM75" s="113"/>
      <c r="IZN75" s="113"/>
      <c r="IZO75" s="113"/>
      <c r="IZP75" s="113"/>
      <c r="IZQ75" s="113"/>
      <c r="IZR75" s="113"/>
      <c r="IZS75" s="113"/>
      <c r="IZT75" s="113"/>
      <c r="IZU75" s="113"/>
      <c r="IZV75" s="113"/>
      <c r="IZW75" s="113"/>
      <c r="IZX75" s="113"/>
      <c r="IZY75" s="113"/>
      <c r="IZZ75" s="113"/>
      <c r="JAA75" s="113"/>
      <c r="JAB75" s="113"/>
      <c r="JAC75" s="113"/>
      <c r="JAD75" s="113"/>
      <c r="JAE75" s="113"/>
      <c r="JAF75" s="113"/>
      <c r="JAG75" s="113"/>
      <c r="JAH75" s="113"/>
      <c r="JAI75" s="113"/>
      <c r="JAJ75" s="113"/>
      <c r="JAK75" s="113"/>
      <c r="JAL75" s="113"/>
      <c r="JAM75" s="113"/>
      <c r="JAN75" s="113"/>
      <c r="JAO75" s="113"/>
      <c r="JAP75" s="113"/>
      <c r="JAQ75" s="113"/>
      <c r="JAR75" s="113"/>
      <c r="JAS75" s="113"/>
      <c r="JAT75" s="113"/>
      <c r="JAU75" s="113"/>
      <c r="JAV75" s="113"/>
      <c r="JAW75" s="113"/>
      <c r="JAX75" s="113"/>
      <c r="JAY75" s="113"/>
      <c r="JAZ75" s="113"/>
      <c r="JBA75" s="113"/>
      <c r="JBB75" s="113"/>
      <c r="JBC75" s="113"/>
      <c r="JBD75" s="113"/>
      <c r="JBE75" s="113"/>
      <c r="JBF75" s="113"/>
      <c r="JBG75" s="113"/>
      <c r="JBH75" s="113"/>
      <c r="JBI75" s="113"/>
      <c r="JBJ75" s="113"/>
      <c r="JBK75" s="113"/>
      <c r="JBL75" s="113"/>
      <c r="JBM75" s="113"/>
      <c r="JBN75" s="113"/>
      <c r="JBO75" s="113"/>
      <c r="JBP75" s="113"/>
      <c r="JBQ75" s="113"/>
      <c r="JBR75" s="113"/>
      <c r="JBS75" s="113"/>
      <c r="JBT75" s="113"/>
      <c r="JBU75" s="113"/>
      <c r="JBV75" s="113"/>
      <c r="JBW75" s="113"/>
      <c r="JBX75" s="113"/>
      <c r="JBY75" s="113"/>
      <c r="JBZ75" s="113"/>
      <c r="JCA75" s="113"/>
      <c r="JCB75" s="113"/>
      <c r="JCC75" s="113"/>
      <c r="JCD75" s="113"/>
      <c r="JCE75" s="113"/>
      <c r="JCF75" s="113"/>
      <c r="JCG75" s="113"/>
      <c r="JCH75" s="113"/>
      <c r="JCI75" s="113"/>
      <c r="JCJ75" s="113"/>
      <c r="JCK75" s="113"/>
      <c r="JCL75" s="113"/>
      <c r="JCM75" s="113"/>
      <c r="JCN75" s="113"/>
      <c r="JCO75" s="113"/>
      <c r="JCP75" s="113"/>
      <c r="JCQ75" s="113"/>
      <c r="JCR75" s="113"/>
      <c r="JCS75" s="113"/>
      <c r="JCT75" s="113"/>
      <c r="JCU75" s="113"/>
      <c r="JCV75" s="113"/>
      <c r="JCW75" s="113"/>
      <c r="JCX75" s="113"/>
      <c r="JCY75" s="113"/>
      <c r="JCZ75" s="113"/>
      <c r="JDA75" s="113"/>
      <c r="JDB75" s="113"/>
      <c r="JDC75" s="113"/>
      <c r="JDD75" s="113"/>
      <c r="JDE75" s="113"/>
      <c r="JDF75" s="113"/>
      <c r="JDG75" s="113"/>
      <c r="JDH75" s="113"/>
      <c r="JDI75" s="113"/>
      <c r="JDJ75" s="113"/>
      <c r="JDK75" s="113"/>
      <c r="JDL75" s="113"/>
      <c r="JDM75" s="113"/>
      <c r="JDN75" s="113"/>
      <c r="JDO75" s="113"/>
      <c r="JDP75" s="113"/>
      <c r="JDQ75" s="113"/>
      <c r="JDR75" s="113"/>
      <c r="JDS75" s="113"/>
      <c r="JDT75" s="113"/>
      <c r="JDU75" s="113"/>
      <c r="JDV75" s="113"/>
      <c r="JDW75" s="113"/>
      <c r="JDX75" s="113"/>
      <c r="JDY75" s="113"/>
      <c r="JDZ75" s="113"/>
      <c r="JEA75" s="113"/>
      <c r="JEB75" s="113"/>
      <c r="JEC75" s="113"/>
      <c r="JED75" s="113"/>
      <c r="JEE75" s="113"/>
      <c r="JEF75" s="113"/>
      <c r="JEG75" s="113"/>
      <c r="JEH75" s="113"/>
      <c r="JEI75" s="113"/>
      <c r="JEJ75" s="113"/>
      <c r="JEK75" s="113"/>
      <c r="JEL75" s="113"/>
      <c r="JEM75" s="113"/>
      <c r="JEN75" s="113"/>
      <c r="JEO75" s="113"/>
      <c r="JEP75" s="113"/>
      <c r="JEQ75" s="113"/>
      <c r="JER75" s="113"/>
      <c r="JES75" s="113"/>
      <c r="JET75" s="113"/>
      <c r="JEU75" s="113"/>
      <c r="JEV75" s="113"/>
      <c r="JEW75" s="113"/>
      <c r="JEX75" s="113"/>
      <c r="JEY75" s="113"/>
      <c r="JEZ75" s="113"/>
      <c r="JFA75" s="113"/>
      <c r="JFB75" s="113"/>
      <c r="JFC75" s="113"/>
      <c r="JFD75" s="113"/>
      <c r="JFE75" s="113"/>
      <c r="JFF75" s="113"/>
      <c r="JFG75" s="113"/>
      <c r="JFH75" s="113"/>
      <c r="JFI75" s="113"/>
      <c r="JFJ75" s="113"/>
      <c r="JFK75" s="113"/>
      <c r="JFL75" s="113"/>
      <c r="JFM75" s="113"/>
      <c r="JFN75" s="113"/>
      <c r="JFO75" s="113"/>
      <c r="JFP75" s="113"/>
      <c r="JFQ75" s="113"/>
      <c r="JFR75" s="113"/>
      <c r="JFS75" s="113"/>
      <c r="JFT75" s="113"/>
      <c r="JFU75" s="113"/>
      <c r="JFV75" s="113"/>
      <c r="JFW75" s="113"/>
      <c r="JFX75" s="113"/>
      <c r="JFY75" s="113"/>
      <c r="JFZ75" s="113"/>
      <c r="JGA75" s="113"/>
      <c r="JGB75" s="113"/>
      <c r="JGC75" s="113"/>
      <c r="JGD75" s="113"/>
      <c r="JGE75" s="113"/>
      <c r="JGF75" s="113"/>
      <c r="JGG75" s="113"/>
      <c r="JGH75" s="113"/>
      <c r="JGI75" s="113"/>
      <c r="JGJ75" s="113"/>
      <c r="JGK75" s="113"/>
      <c r="JGL75" s="113"/>
      <c r="JGM75" s="113"/>
      <c r="JGN75" s="113"/>
      <c r="JGO75" s="113"/>
      <c r="JGP75" s="113"/>
      <c r="JGQ75" s="113"/>
      <c r="JGR75" s="113"/>
      <c r="JGS75" s="113"/>
      <c r="JGT75" s="113"/>
      <c r="JGU75" s="113"/>
      <c r="JGV75" s="113"/>
      <c r="JGW75" s="113"/>
      <c r="JGX75" s="113"/>
      <c r="JGY75" s="113"/>
      <c r="JGZ75" s="113"/>
      <c r="JHA75" s="113"/>
      <c r="JHB75" s="113"/>
      <c r="JHC75" s="113"/>
      <c r="JHD75" s="113"/>
      <c r="JHE75" s="113"/>
      <c r="JHF75" s="113"/>
      <c r="JHG75" s="113"/>
      <c r="JHH75" s="113"/>
      <c r="JHI75" s="113"/>
      <c r="JHJ75" s="113"/>
      <c r="JHK75" s="113"/>
      <c r="JHL75" s="113"/>
      <c r="JHM75" s="113"/>
      <c r="JHN75" s="113"/>
      <c r="JHO75" s="113"/>
      <c r="JHP75" s="113"/>
      <c r="JHQ75" s="113"/>
      <c r="JHR75" s="113"/>
      <c r="JHS75" s="113"/>
      <c r="JHT75" s="113"/>
      <c r="JHU75" s="113"/>
      <c r="JHV75" s="113"/>
      <c r="JHW75" s="113"/>
      <c r="JHX75" s="113"/>
      <c r="JHY75" s="113"/>
      <c r="JHZ75" s="113"/>
      <c r="JIA75" s="113"/>
      <c r="JIB75" s="113"/>
      <c r="JIC75" s="113"/>
      <c r="JID75" s="113"/>
      <c r="JIE75" s="113"/>
      <c r="JIF75" s="113"/>
      <c r="JIG75" s="113"/>
      <c r="JIH75" s="113"/>
      <c r="JII75" s="113"/>
      <c r="JIJ75" s="113"/>
      <c r="JIK75" s="113"/>
      <c r="JIL75" s="113"/>
      <c r="JIM75" s="113"/>
      <c r="JIN75" s="113"/>
      <c r="JIO75" s="113"/>
      <c r="JIP75" s="113"/>
      <c r="JIQ75" s="113"/>
      <c r="JIR75" s="113"/>
      <c r="JIS75" s="113"/>
      <c r="JIT75" s="113"/>
      <c r="JIU75" s="113"/>
      <c r="JIV75" s="113"/>
      <c r="JIW75" s="113"/>
      <c r="JIX75" s="113"/>
      <c r="JIY75" s="113"/>
      <c r="JIZ75" s="113"/>
      <c r="JJA75" s="113"/>
      <c r="JJB75" s="113"/>
      <c r="JJC75" s="113"/>
      <c r="JJD75" s="113"/>
      <c r="JJE75" s="113"/>
      <c r="JJF75" s="113"/>
      <c r="JJG75" s="113"/>
      <c r="JJH75" s="113"/>
      <c r="JJI75" s="113"/>
      <c r="JJJ75" s="113"/>
      <c r="JJK75" s="113"/>
      <c r="JJL75" s="113"/>
      <c r="JJM75" s="113"/>
      <c r="JJN75" s="113"/>
      <c r="JJO75" s="113"/>
      <c r="JJP75" s="113"/>
      <c r="JJQ75" s="113"/>
      <c r="JJR75" s="113"/>
      <c r="JJS75" s="113"/>
      <c r="JJT75" s="113"/>
      <c r="JJU75" s="113"/>
      <c r="JJV75" s="113"/>
      <c r="JJW75" s="113"/>
      <c r="JJX75" s="113"/>
      <c r="JJY75" s="113"/>
      <c r="JJZ75" s="113"/>
      <c r="JKA75" s="113"/>
      <c r="JKB75" s="113"/>
      <c r="JKC75" s="113"/>
      <c r="JKD75" s="113"/>
      <c r="JKE75" s="113"/>
      <c r="JKF75" s="113"/>
      <c r="JKG75" s="113"/>
      <c r="JKH75" s="113"/>
      <c r="JKI75" s="113"/>
      <c r="JKJ75" s="113"/>
      <c r="JKK75" s="113"/>
      <c r="JKL75" s="113"/>
      <c r="JKM75" s="113"/>
      <c r="JKN75" s="113"/>
      <c r="JKO75" s="113"/>
      <c r="JKP75" s="113"/>
      <c r="JKQ75" s="113"/>
      <c r="JKR75" s="113"/>
      <c r="JKS75" s="113"/>
      <c r="JKT75" s="113"/>
      <c r="JKU75" s="113"/>
      <c r="JKV75" s="113"/>
      <c r="JKW75" s="113"/>
      <c r="JKX75" s="113"/>
      <c r="JKY75" s="113"/>
      <c r="JKZ75" s="113"/>
      <c r="JLA75" s="113"/>
      <c r="JLB75" s="113"/>
      <c r="JLC75" s="113"/>
      <c r="JLD75" s="113"/>
      <c r="JLE75" s="113"/>
      <c r="JLF75" s="113"/>
      <c r="JLG75" s="113"/>
      <c r="JLH75" s="113"/>
      <c r="JLI75" s="113"/>
      <c r="JLJ75" s="113"/>
      <c r="JLK75" s="113"/>
      <c r="JLL75" s="113"/>
      <c r="JLM75" s="113"/>
      <c r="JLN75" s="113"/>
      <c r="JLO75" s="113"/>
      <c r="JLP75" s="113"/>
      <c r="JLQ75" s="113"/>
      <c r="JLR75" s="113"/>
      <c r="JLS75" s="113"/>
      <c r="JLT75" s="113"/>
      <c r="JLU75" s="113"/>
      <c r="JLV75" s="113"/>
      <c r="JLW75" s="113"/>
      <c r="JLX75" s="113"/>
      <c r="JLY75" s="113"/>
      <c r="JLZ75" s="113"/>
      <c r="JMA75" s="113"/>
      <c r="JMB75" s="113"/>
      <c r="JMC75" s="113"/>
      <c r="JMD75" s="113"/>
      <c r="JME75" s="113"/>
      <c r="JMF75" s="113"/>
      <c r="JMG75" s="113"/>
      <c r="JMH75" s="113"/>
      <c r="JMI75" s="113"/>
      <c r="JMJ75" s="113"/>
      <c r="JMK75" s="113"/>
      <c r="JML75" s="113"/>
      <c r="JMM75" s="113"/>
      <c r="JMN75" s="113"/>
      <c r="JMO75" s="113"/>
      <c r="JMP75" s="113"/>
      <c r="JMQ75" s="113"/>
      <c r="JMR75" s="113"/>
      <c r="JMS75" s="113"/>
      <c r="JMT75" s="113"/>
      <c r="JMU75" s="113"/>
      <c r="JMV75" s="113"/>
      <c r="JMW75" s="113"/>
      <c r="JMX75" s="113"/>
      <c r="JMY75" s="113"/>
      <c r="JMZ75" s="113"/>
      <c r="JNA75" s="113"/>
      <c r="JNB75" s="113"/>
      <c r="JNC75" s="113"/>
      <c r="JND75" s="113"/>
      <c r="JNE75" s="113"/>
      <c r="JNF75" s="113"/>
      <c r="JNG75" s="113"/>
      <c r="JNH75" s="113"/>
      <c r="JNI75" s="113"/>
      <c r="JNJ75" s="113"/>
      <c r="JNK75" s="113"/>
      <c r="JNL75" s="113"/>
      <c r="JNM75" s="113"/>
      <c r="JNN75" s="113"/>
      <c r="JNO75" s="113"/>
      <c r="JNP75" s="113"/>
      <c r="JNQ75" s="113"/>
      <c r="JNR75" s="113"/>
      <c r="JNS75" s="113"/>
      <c r="JNT75" s="113"/>
      <c r="JNU75" s="113"/>
      <c r="JNV75" s="113"/>
      <c r="JNW75" s="113"/>
      <c r="JNX75" s="113"/>
      <c r="JNY75" s="113"/>
      <c r="JNZ75" s="113"/>
      <c r="JOA75" s="113"/>
      <c r="JOB75" s="113"/>
      <c r="JOC75" s="113"/>
      <c r="JOD75" s="113"/>
      <c r="JOE75" s="113"/>
      <c r="JOF75" s="113"/>
      <c r="JOG75" s="113"/>
      <c r="JOH75" s="113"/>
      <c r="JOI75" s="113"/>
      <c r="JOJ75" s="113"/>
      <c r="JOK75" s="113"/>
      <c r="JOL75" s="113"/>
      <c r="JOM75" s="113"/>
      <c r="JON75" s="113"/>
      <c r="JOO75" s="113"/>
      <c r="JOP75" s="113"/>
      <c r="JOQ75" s="113"/>
      <c r="JOR75" s="113"/>
      <c r="JOS75" s="113"/>
      <c r="JOT75" s="113"/>
      <c r="JOU75" s="113"/>
      <c r="JOV75" s="113"/>
      <c r="JOW75" s="113"/>
      <c r="JOX75" s="113"/>
      <c r="JOY75" s="113"/>
      <c r="JOZ75" s="113"/>
      <c r="JPA75" s="113"/>
      <c r="JPB75" s="113"/>
      <c r="JPC75" s="113"/>
      <c r="JPD75" s="113"/>
      <c r="JPE75" s="113"/>
      <c r="JPF75" s="113"/>
      <c r="JPG75" s="113"/>
      <c r="JPH75" s="113"/>
      <c r="JPI75" s="113"/>
      <c r="JPJ75" s="113"/>
      <c r="JPK75" s="113"/>
      <c r="JPL75" s="113"/>
      <c r="JPM75" s="113"/>
      <c r="JPN75" s="113"/>
      <c r="JPO75" s="113"/>
      <c r="JPP75" s="113"/>
      <c r="JPQ75" s="113"/>
      <c r="JPR75" s="113"/>
      <c r="JPS75" s="113"/>
      <c r="JPT75" s="113"/>
      <c r="JPU75" s="113"/>
      <c r="JPV75" s="113"/>
      <c r="JPW75" s="113"/>
      <c r="JPX75" s="113"/>
      <c r="JPY75" s="113"/>
      <c r="JPZ75" s="113"/>
      <c r="JQA75" s="113"/>
      <c r="JQB75" s="113"/>
      <c r="JQC75" s="113"/>
      <c r="JQD75" s="113"/>
      <c r="JQE75" s="113"/>
      <c r="JQF75" s="113"/>
      <c r="JQG75" s="113"/>
      <c r="JQH75" s="113"/>
      <c r="JQI75" s="113"/>
      <c r="JQJ75" s="113"/>
      <c r="JQK75" s="113"/>
      <c r="JQL75" s="113"/>
      <c r="JQM75" s="113"/>
      <c r="JQN75" s="113"/>
      <c r="JQO75" s="113"/>
      <c r="JQP75" s="113"/>
      <c r="JQQ75" s="113"/>
      <c r="JQR75" s="113"/>
      <c r="JQS75" s="113"/>
      <c r="JQT75" s="113"/>
      <c r="JQU75" s="113"/>
      <c r="JQV75" s="113"/>
      <c r="JQW75" s="113"/>
      <c r="JQX75" s="113"/>
      <c r="JQY75" s="113"/>
      <c r="JQZ75" s="113"/>
      <c r="JRA75" s="113"/>
      <c r="JRB75" s="113"/>
      <c r="JRC75" s="113"/>
      <c r="JRD75" s="113"/>
      <c r="JRE75" s="113"/>
      <c r="JRF75" s="113"/>
      <c r="JRG75" s="113"/>
      <c r="JRH75" s="113"/>
      <c r="JRI75" s="113"/>
      <c r="JRJ75" s="113"/>
      <c r="JRK75" s="113"/>
      <c r="JRL75" s="113"/>
      <c r="JRM75" s="113"/>
      <c r="JRN75" s="113"/>
      <c r="JRO75" s="113"/>
      <c r="JRP75" s="113"/>
      <c r="JRQ75" s="113"/>
      <c r="JRR75" s="113"/>
      <c r="JRS75" s="113"/>
      <c r="JRT75" s="113"/>
      <c r="JRU75" s="113"/>
      <c r="JRV75" s="113"/>
      <c r="JRW75" s="113"/>
      <c r="JRX75" s="113"/>
      <c r="JRY75" s="113"/>
      <c r="JRZ75" s="113"/>
      <c r="JSA75" s="113"/>
      <c r="JSB75" s="113"/>
      <c r="JSC75" s="113"/>
      <c r="JSD75" s="113"/>
      <c r="JSE75" s="113"/>
      <c r="JSF75" s="113"/>
      <c r="JSG75" s="113"/>
      <c r="JSH75" s="113"/>
      <c r="JSI75" s="113"/>
      <c r="JSJ75" s="113"/>
      <c r="JSK75" s="113"/>
      <c r="JSL75" s="113"/>
      <c r="JSM75" s="113"/>
      <c r="JSN75" s="113"/>
      <c r="JSO75" s="113"/>
      <c r="JSP75" s="113"/>
      <c r="JSQ75" s="113"/>
      <c r="JSR75" s="113"/>
      <c r="JSS75" s="113"/>
      <c r="JST75" s="113"/>
      <c r="JSU75" s="113"/>
      <c r="JSV75" s="113"/>
      <c r="JSW75" s="113"/>
      <c r="JSX75" s="113"/>
      <c r="JSY75" s="113"/>
      <c r="JSZ75" s="113"/>
      <c r="JTA75" s="113"/>
      <c r="JTB75" s="113"/>
      <c r="JTC75" s="113"/>
      <c r="JTD75" s="113"/>
      <c r="JTE75" s="113"/>
      <c r="JTF75" s="113"/>
      <c r="JTG75" s="113"/>
      <c r="JTH75" s="113"/>
      <c r="JTI75" s="113"/>
      <c r="JTJ75" s="113"/>
      <c r="JTK75" s="113"/>
      <c r="JTL75" s="113"/>
      <c r="JTM75" s="113"/>
      <c r="JTN75" s="113"/>
      <c r="JTO75" s="113"/>
      <c r="JTP75" s="113"/>
      <c r="JTQ75" s="113"/>
      <c r="JTR75" s="113"/>
      <c r="JTS75" s="113"/>
      <c r="JTT75" s="113"/>
      <c r="JTU75" s="113"/>
      <c r="JTV75" s="113"/>
      <c r="JTW75" s="113"/>
      <c r="JTX75" s="113"/>
      <c r="JTY75" s="113"/>
      <c r="JTZ75" s="113"/>
      <c r="JUA75" s="113"/>
      <c r="JUB75" s="113"/>
      <c r="JUC75" s="113"/>
      <c r="JUD75" s="113"/>
      <c r="JUE75" s="113"/>
      <c r="JUF75" s="113"/>
      <c r="JUG75" s="113"/>
      <c r="JUH75" s="113"/>
      <c r="JUI75" s="113"/>
      <c r="JUJ75" s="113"/>
      <c r="JUK75" s="113"/>
      <c r="JUL75" s="113"/>
      <c r="JUM75" s="113"/>
      <c r="JUN75" s="113"/>
      <c r="JUO75" s="113"/>
      <c r="JUP75" s="113"/>
      <c r="JUQ75" s="113"/>
      <c r="JUR75" s="113"/>
      <c r="JUS75" s="113"/>
      <c r="JUT75" s="113"/>
      <c r="JUU75" s="113"/>
      <c r="JUV75" s="113"/>
      <c r="JUW75" s="113"/>
      <c r="JUX75" s="113"/>
      <c r="JUY75" s="113"/>
      <c r="JUZ75" s="113"/>
      <c r="JVA75" s="113"/>
      <c r="JVB75" s="113"/>
      <c r="JVC75" s="113"/>
      <c r="JVD75" s="113"/>
      <c r="JVE75" s="113"/>
      <c r="JVF75" s="113"/>
      <c r="JVG75" s="113"/>
      <c r="JVH75" s="113"/>
      <c r="JVI75" s="113"/>
      <c r="JVJ75" s="113"/>
      <c r="JVK75" s="113"/>
      <c r="JVL75" s="113"/>
      <c r="JVM75" s="113"/>
      <c r="JVN75" s="113"/>
      <c r="JVO75" s="113"/>
      <c r="JVP75" s="113"/>
      <c r="JVQ75" s="113"/>
      <c r="JVR75" s="113"/>
      <c r="JVS75" s="113"/>
      <c r="JVT75" s="113"/>
      <c r="JVU75" s="113"/>
      <c r="JVV75" s="113"/>
      <c r="JVW75" s="113"/>
      <c r="JVX75" s="113"/>
      <c r="JVY75" s="113"/>
      <c r="JVZ75" s="113"/>
      <c r="JWA75" s="113"/>
      <c r="JWB75" s="113"/>
      <c r="JWC75" s="113"/>
      <c r="JWD75" s="113"/>
      <c r="JWE75" s="113"/>
      <c r="JWF75" s="113"/>
      <c r="JWG75" s="113"/>
      <c r="JWH75" s="113"/>
      <c r="JWI75" s="113"/>
      <c r="JWJ75" s="113"/>
      <c r="JWK75" s="113"/>
      <c r="JWL75" s="113"/>
      <c r="JWM75" s="113"/>
      <c r="JWN75" s="113"/>
      <c r="JWO75" s="113"/>
      <c r="JWP75" s="113"/>
      <c r="JWQ75" s="113"/>
      <c r="JWR75" s="113"/>
      <c r="JWS75" s="113"/>
      <c r="JWT75" s="113"/>
      <c r="JWU75" s="113"/>
      <c r="JWV75" s="113"/>
      <c r="JWW75" s="113"/>
      <c r="JWX75" s="113"/>
      <c r="JWY75" s="113"/>
      <c r="JWZ75" s="113"/>
      <c r="JXA75" s="113"/>
      <c r="JXB75" s="113"/>
      <c r="JXC75" s="113"/>
      <c r="JXD75" s="113"/>
      <c r="JXE75" s="113"/>
      <c r="JXF75" s="113"/>
      <c r="JXG75" s="113"/>
      <c r="JXH75" s="113"/>
      <c r="JXI75" s="113"/>
      <c r="JXJ75" s="113"/>
      <c r="JXK75" s="113"/>
      <c r="JXL75" s="113"/>
      <c r="JXM75" s="113"/>
      <c r="JXN75" s="113"/>
      <c r="JXO75" s="113"/>
      <c r="JXP75" s="113"/>
      <c r="JXQ75" s="113"/>
      <c r="JXR75" s="113"/>
      <c r="JXS75" s="113"/>
      <c r="JXT75" s="113"/>
      <c r="JXU75" s="113"/>
      <c r="JXV75" s="113"/>
      <c r="JXW75" s="113"/>
      <c r="JXX75" s="113"/>
      <c r="JXY75" s="113"/>
      <c r="JXZ75" s="113"/>
      <c r="JYA75" s="113"/>
      <c r="JYB75" s="113"/>
      <c r="JYC75" s="113"/>
      <c r="JYD75" s="113"/>
      <c r="JYE75" s="113"/>
      <c r="JYF75" s="113"/>
      <c r="JYG75" s="113"/>
      <c r="JYH75" s="113"/>
      <c r="JYI75" s="113"/>
      <c r="JYJ75" s="113"/>
      <c r="JYK75" s="113"/>
      <c r="JYL75" s="113"/>
      <c r="JYM75" s="113"/>
      <c r="JYN75" s="113"/>
      <c r="JYO75" s="113"/>
      <c r="JYP75" s="113"/>
      <c r="JYQ75" s="113"/>
      <c r="JYR75" s="113"/>
      <c r="JYS75" s="113"/>
      <c r="JYT75" s="113"/>
      <c r="JYU75" s="113"/>
      <c r="JYV75" s="113"/>
      <c r="JYW75" s="113"/>
      <c r="JYX75" s="113"/>
      <c r="JYY75" s="113"/>
      <c r="JYZ75" s="113"/>
      <c r="JZA75" s="113"/>
      <c r="JZB75" s="113"/>
      <c r="JZC75" s="113"/>
      <c r="JZD75" s="113"/>
      <c r="JZE75" s="113"/>
      <c r="JZF75" s="113"/>
      <c r="JZG75" s="113"/>
      <c r="JZH75" s="113"/>
      <c r="JZI75" s="113"/>
      <c r="JZJ75" s="113"/>
      <c r="JZK75" s="113"/>
      <c r="JZL75" s="113"/>
      <c r="JZM75" s="113"/>
      <c r="JZN75" s="113"/>
      <c r="JZO75" s="113"/>
      <c r="JZP75" s="113"/>
      <c r="JZQ75" s="113"/>
      <c r="JZR75" s="113"/>
      <c r="JZS75" s="113"/>
      <c r="JZT75" s="113"/>
      <c r="JZU75" s="113"/>
      <c r="JZV75" s="113"/>
      <c r="JZW75" s="113"/>
      <c r="JZX75" s="113"/>
      <c r="JZY75" s="113"/>
      <c r="JZZ75" s="113"/>
      <c r="KAA75" s="113"/>
      <c r="KAB75" s="113"/>
      <c r="KAC75" s="113"/>
      <c r="KAD75" s="113"/>
      <c r="KAE75" s="113"/>
      <c r="KAF75" s="113"/>
      <c r="KAG75" s="113"/>
      <c r="KAH75" s="113"/>
      <c r="KAI75" s="113"/>
      <c r="KAJ75" s="113"/>
      <c r="KAK75" s="113"/>
      <c r="KAL75" s="113"/>
      <c r="KAM75" s="113"/>
      <c r="KAN75" s="113"/>
      <c r="KAO75" s="113"/>
      <c r="KAP75" s="113"/>
      <c r="KAQ75" s="113"/>
      <c r="KAR75" s="113"/>
      <c r="KAS75" s="113"/>
      <c r="KAT75" s="113"/>
      <c r="KAU75" s="113"/>
      <c r="KAV75" s="113"/>
      <c r="KAW75" s="113"/>
      <c r="KAX75" s="113"/>
      <c r="KAY75" s="113"/>
      <c r="KAZ75" s="113"/>
      <c r="KBA75" s="113"/>
      <c r="KBB75" s="113"/>
      <c r="KBC75" s="113"/>
      <c r="KBD75" s="113"/>
      <c r="KBE75" s="113"/>
      <c r="KBF75" s="113"/>
      <c r="KBG75" s="113"/>
      <c r="KBH75" s="113"/>
      <c r="KBI75" s="113"/>
      <c r="KBJ75" s="113"/>
      <c r="KBK75" s="113"/>
      <c r="KBL75" s="113"/>
      <c r="KBM75" s="113"/>
      <c r="KBN75" s="113"/>
      <c r="KBO75" s="113"/>
      <c r="KBP75" s="113"/>
      <c r="KBQ75" s="113"/>
      <c r="KBR75" s="113"/>
      <c r="KBS75" s="113"/>
      <c r="KBT75" s="113"/>
      <c r="KBU75" s="113"/>
      <c r="KBV75" s="113"/>
      <c r="KBW75" s="113"/>
      <c r="KBX75" s="113"/>
      <c r="KBY75" s="113"/>
      <c r="KBZ75" s="113"/>
      <c r="KCA75" s="113"/>
      <c r="KCB75" s="113"/>
      <c r="KCC75" s="113"/>
      <c r="KCD75" s="113"/>
      <c r="KCE75" s="113"/>
      <c r="KCF75" s="113"/>
      <c r="KCG75" s="113"/>
      <c r="KCH75" s="113"/>
      <c r="KCI75" s="113"/>
      <c r="KCJ75" s="113"/>
      <c r="KCK75" s="113"/>
      <c r="KCL75" s="113"/>
      <c r="KCM75" s="113"/>
      <c r="KCN75" s="113"/>
      <c r="KCO75" s="113"/>
      <c r="KCP75" s="113"/>
      <c r="KCQ75" s="113"/>
      <c r="KCR75" s="113"/>
      <c r="KCS75" s="113"/>
      <c r="KCT75" s="113"/>
      <c r="KCU75" s="113"/>
      <c r="KCV75" s="113"/>
      <c r="KCW75" s="113"/>
      <c r="KCX75" s="113"/>
      <c r="KCY75" s="113"/>
      <c r="KCZ75" s="113"/>
      <c r="KDA75" s="113"/>
      <c r="KDB75" s="113"/>
      <c r="KDC75" s="113"/>
      <c r="KDD75" s="113"/>
      <c r="KDE75" s="113"/>
      <c r="KDF75" s="113"/>
      <c r="KDG75" s="113"/>
      <c r="KDH75" s="113"/>
      <c r="KDI75" s="113"/>
      <c r="KDJ75" s="113"/>
      <c r="KDK75" s="113"/>
      <c r="KDL75" s="113"/>
      <c r="KDM75" s="113"/>
      <c r="KDN75" s="113"/>
      <c r="KDO75" s="113"/>
      <c r="KDP75" s="113"/>
      <c r="KDQ75" s="113"/>
      <c r="KDR75" s="113"/>
      <c r="KDS75" s="113"/>
      <c r="KDT75" s="113"/>
      <c r="KDU75" s="113"/>
      <c r="KDV75" s="113"/>
      <c r="KDW75" s="113"/>
      <c r="KDX75" s="113"/>
      <c r="KDY75" s="113"/>
      <c r="KDZ75" s="113"/>
      <c r="KEA75" s="113"/>
      <c r="KEB75" s="113"/>
      <c r="KEC75" s="113"/>
      <c r="KED75" s="113"/>
      <c r="KEE75" s="113"/>
      <c r="KEF75" s="113"/>
      <c r="KEG75" s="113"/>
      <c r="KEH75" s="113"/>
      <c r="KEI75" s="113"/>
      <c r="KEJ75" s="113"/>
      <c r="KEK75" s="113"/>
      <c r="KEL75" s="113"/>
      <c r="KEM75" s="113"/>
      <c r="KEN75" s="113"/>
      <c r="KEO75" s="113"/>
      <c r="KEP75" s="113"/>
      <c r="KEQ75" s="113"/>
      <c r="KER75" s="113"/>
      <c r="KES75" s="113"/>
      <c r="KET75" s="113"/>
      <c r="KEU75" s="113"/>
      <c r="KEV75" s="113"/>
      <c r="KEW75" s="113"/>
      <c r="KEX75" s="113"/>
      <c r="KEY75" s="113"/>
      <c r="KEZ75" s="113"/>
      <c r="KFA75" s="113"/>
      <c r="KFB75" s="113"/>
      <c r="KFC75" s="113"/>
      <c r="KFD75" s="113"/>
      <c r="KFE75" s="113"/>
      <c r="KFF75" s="113"/>
      <c r="KFG75" s="113"/>
      <c r="KFH75" s="113"/>
      <c r="KFI75" s="113"/>
      <c r="KFJ75" s="113"/>
      <c r="KFK75" s="113"/>
      <c r="KFL75" s="113"/>
      <c r="KFM75" s="113"/>
      <c r="KFN75" s="113"/>
      <c r="KFO75" s="113"/>
      <c r="KFP75" s="113"/>
      <c r="KFQ75" s="113"/>
      <c r="KFR75" s="113"/>
      <c r="KFS75" s="113"/>
      <c r="KFT75" s="113"/>
      <c r="KFU75" s="113"/>
      <c r="KFV75" s="113"/>
      <c r="KFW75" s="113"/>
      <c r="KFX75" s="113"/>
      <c r="KFY75" s="113"/>
      <c r="KFZ75" s="113"/>
      <c r="KGA75" s="113"/>
      <c r="KGB75" s="113"/>
      <c r="KGC75" s="113"/>
      <c r="KGD75" s="113"/>
      <c r="KGE75" s="113"/>
      <c r="KGF75" s="113"/>
      <c r="KGG75" s="113"/>
      <c r="KGH75" s="113"/>
      <c r="KGI75" s="113"/>
      <c r="KGJ75" s="113"/>
      <c r="KGK75" s="113"/>
      <c r="KGL75" s="113"/>
      <c r="KGM75" s="113"/>
      <c r="KGN75" s="113"/>
      <c r="KGO75" s="113"/>
      <c r="KGP75" s="113"/>
      <c r="KGQ75" s="113"/>
      <c r="KGR75" s="113"/>
      <c r="KGS75" s="113"/>
      <c r="KGT75" s="113"/>
      <c r="KGU75" s="113"/>
      <c r="KGV75" s="113"/>
      <c r="KGW75" s="113"/>
      <c r="KGX75" s="113"/>
      <c r="KGY75" s="113"/>
      <c r="KGZ75" s="113"/>
      <c r="KHA75" s="113"/>
      <c r="KHB75" s="113"/>
      <c r="KHC75" s="113"/>
      <c r="KHD75" s="113"/>
      <c r="KHE75" s="113"/>
      <c r="KHF75" s="113"/>
      <c r="KHG75" s="113"/>
      <c r="KHH75" s="113"/>
      <c r="KHI75" s="113"/>
      <c r="KHJ75" s="113"/>
      <c r="KHK75" s="113"/>
      <c r="KHL75" s="113"/>
      <c r="KHM75" s="113"/>
      <c r="KHN75" s="113"/>
      <c r="KHO75" s="113"/>
      <c r="KHP75" s="113"/>
      <c r="KHQ75" s="113"/>
      <c r="KHR75" s="113"/>
      <c r="KHS75" s="113"/>
      <c r="KHT75" s="113"/>
      <c r="KHU75" s="113"/>
      <c r="KHV75" s="113"/>
      <c r="KHW75" s="113"/>
      <c r="KHX75" s="113"/>
      <c r="KHY75" s="113"/>
      <c r="KHZ75" s="113"/>
      <c r="KIA75" s="113"/>
      <c r="KIB75" s="113"/>
      <c r="KIC75" s="113"/>
      <c r="KID75" s="113"/>
      <c r="KIE75" s="113"/>
      <c r="KIF75" s="113"/>
      <c r="KIG75" s="113"/>
      <c r="KIH75" s="113"/>
      <c r="KII75" s="113"/>
      <c r="KIJ75" s="113"/>
      <c r="KIK75" s="113"/>
      <c r="KIL75" s="113"/>
      <c r="KIM75" s="113"/>
      <c r="KIN75" s="113"/>
      <c r="KIO75" s="113"/>
      <c r="KIP75" s="113"/>
      <c r="KIQ75" s="113"/>
      <c r="KIR75" s="113"/>
      <c r="KIS75" s="113"/>
      <c r="KIT75" s="113"/>
      <c r="KIU75" s="113"/>
      <c r="KIV75" s="113"/>
      <c r="KIW75" s="113"/>
      <c r="KIX75" s="113"/>
      <c r="KIY75" s="113"/>
      <c r="KIZ75" s="113"/>
      <c r="KJA75" s="113"/>
      <c r="KJB75" s="113"/>
      <c r="KJC75" s="113"/>
      <c r="KJD75" s="113"/>
      <c r="KJE75" s="113"/>
      <c r="KJF75" s="113"/>
      <c r="KJG75" s="113"/>
      <c r="KJH75" s="113"/>
      <c r="KJI75" s="113"/>
      <c r="KJJ75" s="113"/>
      <c r="KJK75" s="113"/>
      <c r="KJL75" s="113"/>
      <c r="KJM75" s="113"/>
      <c r="KJN75" s="113"/>
      <c r="KJO75" s="113"/>
      <c r="KJP75" s="113"/>
      <c r="KJQ75" s="113"/>
      <c r="KJR75" s="113"/>
      <c r="KJS75" s="113"/>
      <c r="KJT75" s="113"/>
      <c r="KJU75" s="113"/>
      <c r="KJV75" s="113"/>
      <c r="KJW75" s="113"/>
      <c r="KJX75" s="113"/>
      <c r="KJY75" s="113"/>
      <c r="KJZ75" s="113"/>
      <c r="KKA75" s="113"/>
      <c r="KKB75" s="113"/>
      <c r="KKC75" s="113"/>
      <c r="KKD75" s="113"/>
      <c r="KKE75" s="113"/>
      <c r="KKF75" s="113"/>
      <c r="KKG75" s="113"/>
      <c r="KKH75" s="113"/>
      <c r="KKI75" s="113"/>
      <c r="KKJ75" s="113"/>
      <c r="KKK75" s="113"/>
      <c r="KKL75" s="113"/>
      <c r="KKM75" s="113"/>
      <c r="KKN75" s="113"/>
      <c r="KKO75" s="113"/>
      <c r="KKP75" s="113"/>
      <c r="KKQ75" s="113"/>
      <c r="KKR75" s="113"/>
      <c r="KKS75" s="113"/>
      <c r="KKT75" s="113"/>
      <c r="KKU75" s="113"/>
      <c r="KKV75" s="113"/>
      <c r="KKW75" s="113"/>
      <c r="KKX75" s="113"/>
      <c r="KKY75" s="113"/>
      <c r="KKZ75" s="113"/>
      <c r="KLA75" s="113"/>
      <c r="KLB75" s="113"/>
      <c r="KLC75" s="113"/>
      <c r="KLD75" s="113"/>
      <c r="KLE75" s="113"/>
      <c r="KLF75" s="113"/>
      <c r="KLG75" s="113"/>
      <c r="KLH75" s="113"/>
      <c r="KLI75" s="113"/>
      <c r="KLJ75" s="113"/>
      <c r="KLK75" s="113"/>
      <c r="KLL75" s="113"/>
      <c r="KLM75" s="113"/>
      <c r="KLN75" s="113"/>
      <c r="KLO75" s="113"/>
      <c r="KLP75" s="113"/>
      <c r="KLQ75" s="113"/>
      <c r="KLR75" s="113"/>
      <c r="KLS75" s="113"/>
      <c r="KLT75" s="113"/>
      <c r="KLU75" s="113"/>
      <c r="KLV75" s="113"/>
      <c r="KLW75" s="113"/>
      <c r="KLX75" s="113"/>
      <c r="KLY75" s="113"/>
      <c r="KLZ75" s="113"/>
      <c r="KMA75" s="113"/>
      <c r="KMB75" s="113"/>
      <c r="KMC75" s="113"/>
      <c r="KMD75" s="113"/>
      <c r="KME75" s="113"/>
      <c r="KMF75" s="113"/>
      <c r="KMG75" s="113"/>
      <c r="KMH75" s="113"/>
      <c r="KMI75" s="113"/>
      <c r="KMJ75" s="113"/>
      <c r="KMK75" s="113"/>
      <c r="KML75" s="113"/>
      <c r="KMM75" s="113"/>
      <c r="KMN75" s="113"/>
      <c r="KMO75" s="113"/>
      <c r="KMP75" s="113"/>
      <c r="KMQ75" s="113"/>
      <c r="KMR75" s="113"/>
      <c r="KMS75" s="113"/>
      <c r="KMT75" s="113"/>
      <c r="KMU75" s="113"/>
      <c r="KMV75" s="113"/>
      <c r="KMW75" s="113"/>
      <c r="KMX75" s="113"/>
      <c r="KMY75" s="113"/>
      <c r="KMZ75" s="113"/>
      <c r="KNA75" s="113"/>
      <c r="KNB75" s="113"/>
      <c r="KNC75" s="113"/>
      <c r="KND75" s="113"/>
      <c r="KNE75" s="113"/>
      <c r="KNF75" s="113"/>
      <c r="KNG75" s="113"/>
      <c r="KNH75" s="113"/>
      <c r="KNI75" s="113"/>
      <c r="KNJ75" s="113"/>
      <c r="KNK75" s="113"/>
      <c r="KNL75" s="113"/>
      <c r="KNM75" s="113"/>
      <c r="KNN75" s="113"/>
      <c r="KNO75" s="113"/>
      <c r="KNP75" s="113"/>
      <c r="KNQ75" s="113"/>
      <c r="KNR75" s="113"/>
      <c r="KNS75" s="113"/>
      <c r="KNT75" s="113"/>
      <c r="KNU75" s="113"/>
      <c r="KNV75" s="113"/>
      <c r="KNW75" s="113"/>
      <c r="KNX75" s="113"/>
      <c r="KNY75" s="113"/>
      <c r="KNZ75" s="113"/>
      <c r="KOA75" s="113"/>
      <c r="KOB75" s="113"/>
      <c r="KOC75" s="113"/>
      <c r="KOD75" s="113"/>
      <c r="KOE75" s="113"/>
      <c r="KOF75" s="113"/>
      <c r="KOG75" s="113"/>
      <c r="KOH75" s="113"/>
      <c r="KOI75" s="113"/>
      <c r="KOJ75" s="113"/>
      <c r="KOK75" s="113"/>
      <c r="KOL75" s="113"/>
      <c r="KOM75" s="113"/>
      <c r="KON75" s="113"/>
      <c r="KOO75" s="113"/>
      <c r="KOP75" s="113"/>
      <c r="KOQ75" s="113"/>
      <c r="KOR75" s="113"/>
      <c r="KOS75" s="113"/>
      <c r="KOT75" s="113"/>
      <c r="KOU75" s="113"/>
      <c r="KOV75" s="113"/>
      <c r="KOW75" s="113"/>
      <c r="KOX75" s="113"/>
      <c r="KOY75" s="113"/>
      <c r="KOZ75" s="113"/>
      <c r="KPA75" s="113"/>
      <c r="KPB75" s="113"/>
      <c r="KPC75" s="113"/>
      <c r="KPD75" s="113"/>
      <c r="KPE75" s="113"/>
      <c r="KPF75" s="113"/>
      <c r="KPG75" s="113"/>
      <c r="KPH75" s="113"/>
      <c r="KPI75" s="113"/>
      <c r="KPJ75" s="113"/>
      <c r="KPK75" s="113"/>
      <c r="KPL75" s="113"/>
      <c r="KPM75" s="113"/>
      <c r="KPN75" s="113"/>
      <c r="KPO75" s="113"/>
      <c r="KPP75" s="113"/>
      <c r="KPQ75" s="113"/>
      <c r="KPR75" s="113"/>
      <c r="KPS75" s="113"/>
      <c r="KPT75" s="113"/>
      <c r="KPU75" s="113"/>
      <c r="KPV75" s="113"/>
      <c r="KPW75" s="113"/>
      <c r="KPX75" s="113"/>
      <c r="KPY75" s="113"/>
      <c r="KPZ75" s="113"/>
      <c r="KQA75" s="113"/>
      <c r="KQB75" s="113"/>
      <c r="KQC75" s="113"/>
      <c r="KQD75" s="113"/>
      <c r="KQE75" s="113"/>
      <c r="KQF75" s="113"/>
      <c r="KQG75" s="113"/>
      <c r="KQH75" s="113"/>
      <c r="KQI75" s="113"/>
      <c r="KQJ75" s="113"/>
      <c r="KQK75" s="113"/>
      <c r="KQL75" s="113"/>
      <c r="KQM75" s="113"/>
      <c r="KQN75" s="113"/>
      <c r="KQO75" s="113"/>
      <c r="KQP75" s="113"/>
      <c r="KQQ75" s="113"/>
      <c r="KQR75" s="113"/>
      <c r="KQS75" s="113"/>
      <c r="KQT75" s="113"/>
      <c r="KQU75" s="113"/>
      <c r="KQV75" s="113"/>
      <c r="KQW75" s="113"/>
      <c r="KQX75" s="113"/>
      <c r="KQY75" s="113"/>
      <c r="KQZ75" s="113"/>
      <c r="KRA75" s="113"/>
      <c r="KRB75" s="113"/>
      <c r="KRC75" s="113"/>
      <c r="KRD75" s="113"/>
      <c r="KRE75" s="113"/>
      <c r="KRF75" s="113"/>
      <c r="KRG75" s="113"/>
      <c r="KRH75" s="113"/>
      <c r="KRI75" s="113"/>
      <c r="KRJ75" s="113"/>
      <c r="KRK75" s="113"/>
      <c r="KRL75" s="113"/>
      <c r="KRM75" s="113"/>
      <c r="KRN75" s="113"/>
      <c r="KRO75" s="113"/>
      <c r="KRP75" s="113"/>
      <c r="KRQ75" s="113"/>
      <c r="KRR75" s="113"/>
      <c r="KRS75" s="113"/>
      <c r="KRT75" s="113"/>
      <c r="KRU75" s="113"/>
      <c r="KRV75" s="113"/>
      <c r="KRW75" s="113"/>
      <c r="KRX75" s="113"/>
      <c r="KRY75" s="113"/>
      <c r="KRZ75" s="113"/>
      <c r="KSA75" s="113"/>
      <c r="KSB75" s="113"/>
      <c r="KSC75" s="113"/>
      <c r="KSD75" s="113"/>
      <c r="KSE75" s="113"/>
      <c r="KSF75" s="113"/>
      <c r="KSG75" s="113"/>
      <c r="KSH75" s="113"/>
      <c r="KSI75" s="113"/>
      <c r="KSJ75" s="113"/>
      <c r="KSK75" s="113"/>
      <c r="KSL75" s="113"/>
      <c r="KSM75" s="113"/>
      <c r="KSN75" s="113"/>
      <c r="KSO75" s="113"/>
      <c r="KSP75" s="113"/>
      <c r="KSQ75" s="113"/>
      <c r="KSR75" s="113"/>
      <c r="KSS75" s="113"/>
      <c r="KST75" s="113"/>
      <c r="KSU75" s="113"/>
      <c r="KSV75" s="113"/>
      <c r="KSW75" s="113"/>
      <c r="KSX75" s="113"/>
      <c r="KSY75" s="113"/>
      <c r="KSZ75" s="113"/>
      <c r="KTA75" s="113"/>
      <c r="KTB75" s="113"/>
      <c r="KTC75" s="113"/>
      <c r="KTD75" s="113"/>
      <c r="KTE75" s="113"/>
      <c r="KTF75" s="113"/>
      <c r="KTG75" s="113"/>
      <c r="KTH75" s="113"/>
      <c r="KTI75" s="113"/>
      <c r="KTJ75" s="113"/>
      <c r="KTK75" s="113"/>
      <c r="KTL75" s="113"/>
      <c r="KTM75" s="113"/>
      <c r="KTN75" s="113"/>
      <c r="KTO75" s="113"/>
      <c r="KTP75" s="113"/>
      <c r="KTQ75" s="113"/>
      <c r="KTR75" s="113"/>
      <c r="KTS75" s="113"/>
      <c r="KTT75" s="113"/>
      <c r="KTU75" s="113"/>
      <c r="KTV75" s="113"/>
      <c r="KTW75" s="113"/>
      <c r="KTX75" s="113"/>
      <c r="KTY75" s="113"/>
      <c r="KTZ75" s="113"/>
      <c r="KUA75" s="113"/>
      <c r="KUB75" s="113"/>
      <c r="KUC75" s="113"/>
      <c r="KUD75" s="113"/>
      <c r="KUE75" s="113"/>
      <c r="KUF75" s="113"/>
      <c r="KUG75" s="113"/>
      <c r="KUH75" s="113"/>
      <c r="KUI75" s="113"/>
      <c r="KUJ75" s="113"/>
      <c r="KUK75" s="113"/>
      <c r="KUL75" s="113"/>
      <c r="KUM75" s="113"/>
      <c r="KUN75" s="113"/>
      <c r="KUO75" s="113"/>
      <c r="KUP75" s="113"/>
      <c r="KUQ75" s="113"/>
      <c r="KUR75" s="113"/>
      <c r="KUS75" s="113"/>
      <c r="KUT75" s="113"/>
      <c r="KUU75" s="113"/>
      <c r="KUV75" s="113"/>
      <c r="KUW75" s="113"/>
      <c r="KUX75" s="113"/>
      <c r="KUY75" s="113"/>
      <c r="KUZ75" s="113"/>
      <c r="KVA75" s="113"/>
      <c r="KVB75" s="113"/>
      <c r="KVC75" s="113"/>
      <c r="KVD75" s="113"/>
      <c r="KVE75" s="113"/>
      <c r="KVF75" s="113"/>
      <c r="KVG75" s="113"/>
      <c r="KVH75" s="113"/>
      <c r="KVI75" s="113"/>
      <c r="KVJ75" s="113"/>
      <c r="KVK75" s="113"/>
      <c r="KVL75" s="113"/>
      <c r="KVM75" s="113"/>
      <c r="KVN75" s="113"/>
      <c r="KVO75" s="113"/>
      <c r="KVP75" s="113"/>
      <c r="KVQ75" s="113"/>
      <c r="KVR75" s="113"/>
      <c r="KVS75" s="113"/>
      <c r="KVT75" s="113"/>
      <c r="KVU75" s="113"/>
      <c r="KVV75" s="113"/>
      <c r="KVW75" s="113"/>
      <c r="KVX75" s="113"/>
      <c r="KVY75" s="113"/>
      <c r="KVZ75" s="113"/>
      <c r="KWA75" s="113"/>
      <c r="KWB75" s="113"/>
      <c r="KWC75" s="113"/>
      <c r="KWD75" s="113"/>
      <c r="KWE75" s="113"/>
      <c r="KWF75" s="113"/>
      <c r="KWG75" s="113"/>
      <c r="KWH75" s="113"/>
      <c r="KWI75" s="113"/>
      <c r="KWJ75" s="113"/>
      <c r="KWK75" s="113"/>
      <c r="KWL75" s="113"/>
      <c r="KWM75" s="113"/>
      <c r="KWN75" s="113"/>
      <c r="KWO75" s="113"/>
      <c r="KWP75" s="113"/>
      <c r="KWQ75" s="113"/>
      <c r="KWR75" s="113"/>
      <c r="KWS75" s="113"/>
      <c r="KWT75" s="113"/>
      <c r="KWU75" s="113"/>
      <c r="KWV75" s="113"/>
      <c r="KWW75" s="113"/>
      <c r="KWX75" s="113"/>
      <c r="KWY75" s="113"/>
      <c r="KWZ75" s="113"/>
      <c r="KXA75" s="113"/>
      <c r="KXB75" s="113"/>
      <c r="KXC75" s="113"/>
      <c r="KXD75" s="113"/>
      <c r="KXE75" s="113"/>
      <c r="KXF75" s="113"/>
      <c r="KXG75" s="113"/>
      <c r="KXH75" s="113"/>
      <c r="KXI75" s="113"/>
      <c r="KXJ75" s="113"/>
      <c r="KXK75" s="113"/>
      <c r="KXL75" s="113"/>
      <c r="KXM75" s="113"/>
      <c r="KXN75" s="113"/>
      <c r="KXO75" s="113"/>
      <c r="KXP75" s="113"/>
      <c r="KXQ75" s="113"/>
      <c r="KXR75" s="113"/>
      <c r="KXS75" s="113"/>
      <c r="KXT75" s="113"/>
      <c r="KXU75" s="113"/>
      <c r="KXV75" s="113"/>
      <c r="KXW75" s="113"/>
      <c r="KXX75" s="113"/>
      <c r="KXY75" s="113"/>
      <c r="KXZ75" s="113"/>
      <c r="KYA75" s="113"/>
      <c r="KYB75" s="113"/>
      <c r="KYC75" s="113"/>
      <c r="KYD75" s="113"/>
      <c r="KYE75" s="113"/>
      <c r="KYF75" s="113"/>
      <c r="KYG75" s="113"/>
      <c r="KYH75" s="113"/>
      <c r="KYI75" s="113"/>
      <c r="KYJ75" s="113"/>
      <c r="KYK75" s="113"/>
      <c r="KYL75" s="113"/>
      <c r="KYM75" s="113"/>
      <c r="KYN75" s="113"/>
      <c r="KYO75" s="113"/>
      <c r="KYP75" s="113"/>
      <c r="KYQ75" s="113"/>
      <c r="KYR75" s="113"/>
      <c r="KYS75" s="113"/>
      <c r="KYT75" s="113"/>
      <c r="KYU75" s="113"/>
      <c r="KYV75" s="113"/>
      <c r="KYW75" s="113"/>
      <c r="KYX75" s="113"/>
      <c r="KYY75" s="113"/>
      <c r="KYZ75" s="113"/>
      <c r="KZA75" s="113"/>
      <c r="KZB75" s="113"/>
      <c r="KZC75" s="113"/>
      <c r="KZD75" s="113"/>
      <c r="KZE75" s="113"/>
      <c r="KZF75" s="113"/>
      <c r="KZG75" s="113"/>
      <c r="KZH75" s="113"/>
      <c r="KZI75" s="113"/>
      <c r="KZJ75" s="113"/>
      <c r="KZK75" s="113"/>
      <c r="KZL75" s="113"/>
      <c r="KZM75" s="113"/>
      <c r="KZN75" s="113"/>
      <c r="KZO75" s="113"/>
      <c r="KZP75" s="113"/>
      <c r="KZQ75" s="113"/>
      <c r="KZR75" s="113"/>
      <c r="KZS75" s="113"/>
      <c r="KZT75" s="113"/>
      <c r="KZU75" s="113"/>
      <c r="KZV75" s="113"/>
      <c r="KZW75" s="113"/>
      <c r="KZX75" s="113"/>
      <c r="KZY75" s="113"/>
      <c r="KZZ75" s="113"/>
      <c r="LAA75" s="113"/>
      <c r="LAB75" s="113"/>
      <c r="LAC75" s="113"/>
      <c r="LAD75" s="113"/>
      <c r="LAE75" s="113"/>
      <c r="LAF75" s="113"/>
      <c r="LAG75" s="113"/>
      <c r="LAH75" s="113"/>
      <c r="LAI75" s="113"/>
      <c r="LAJ75" s="113"/>
      <c r="LAK75" s="113"/>
      <c r="LAL75" s="113"/>
      <c r="LAM75" s="113"/>
      <c r="LAN75" s="113"/>
      <c r="LAO75" s="113"/>
      <c r="LAP75" s="113"/>
      <c r="LAQ75" s="113"/>
      <c r="LAR75" s="113"/>
      <c r="LAS75" s="113"/>
      <c r="LAT75" s="113"/>
      <c r="LAU75" s="113"/>
      <c r="LAV75" s="113"/>
      <c r="LAW75" s="113"/>
      <c r="LAX75" s="113"/>
      <c r="LAY75" s="113"/>
      <c r="LAZ75" s="113"/>
      <c r="LBA75" s="113"/>
      <c r="LBB75" s="113"/>
      <c r="LBC75" s="113"/>
      <c r="LBD75" s="113"/>
      <c r="LBE75" s="113"/>
      <c r="LBF75" s="113"/>
      <c r="LBG75" s="113"/>
      <c r="LBH75" s="113"/>
      <c r="LBI75" s="113"/>
      <c r="LBJ75" s="113"/>
      <c r="LBK75" s="113"/>
      <c r="LBL75" s="113"/>
      <c r="LBM75" s="113"/>
      <c r="LBN75" s="113"/>
      <c r="LBO75" s="113"/>
      <c r="LBP75" s="113"/>
      <c r="LBQ75" s="113"/>
      <c r="LBR75" s="113"/>
      <c r="LBS75" s="113"/>
      <c r="LBT75" s="113"/>
      <c r="LBU75" s="113"/>
      <c r="LBV75" s="113"/>
      <c r="LBW75" s="113"/>
      <c r="LBX75" s="113"/>
      <c r="LBY75" s="113"/>
      <c r="LBZ75" s="113"/>
      <c r="LCA75" s="113"/>
      <c r="LCB75" s="113"/>
      <c r="LCC75" s="113"/>
      <c r="LCD75" s="113"/>
      <c r="LCE75" s="113"/>
      <c r="LCF75" s="113"/>
      <c r="LCG75" s="113"/>
      <c r="LCH75" s="113"/>
      <c r="LCI75" s="113"/>
      <c r="LCJ75" s="113"/>
      <c r="LCK75" s="113"/>
      <c r="LCL75" s="113"/>
      <c r="LCM75" s="113"/>
      <c r="LCN75" s="113"/>
      <c r="LCO75" s="113"/>
      <c r="LCP75" s="113"/>
      <c r="LCQ75" s="113"/>
      <c r="LCR75" s="113"/>
      <c r="LCS75" s="113"/>
      <c r="LCT75" s="113"/>
      <c r="LCU75" s="113"/>
      <c r="LCV75" s="113"/>
      <c r="LCW75" s="113"/>
      <c r="LCX75" s="113"/>
      <c r="LCY75" s="113"/>
      <c r="LCZ75" s="113"/>
      <c r="LDA75" s="113"/>
      <c r="LDB75" s="113"/>
      <c r="LDC75" s="113"/>
      <c r="LDD75" s="113"/>
      <c r="LDE75" s="113"/>
      <c r="LDF75" s="113"/>
      <c r="LDG75" s="113"/>
      <c r="LDH75" s="113"/>
      <c r="LDI75" s="113"/>
      <c r="LDJ75" s="113"/>
      <c r="LDK75" s="113"/>
      <c r="LDL75" s="113"/>
      <c r="LDM75" s="113"/>
      <c r="LDN75" s="113"/>
      <c r="LDO75" s="113"/>
      <c r="LDP75" s="113"/>
      <c r="LDQ75" s="113"/>
      <c r="LDR75" s="113"/>
      <c r="LDS75" s="113"/>
      <c r="LDT75" s="113"/>
      <c r="LDU75" s="113"/>
      <c r="LDV75" s="113"/>
      <c r="LDW75" s="113"/>
      <c r="LDX75" s="113"/>
      <c r="LDY75" s="113"/>
      <c r="LDZ75" s="113"/>
      <c r="LEA75" s="113"/>
      <c r="LEB75" s="113"/>
      <c r="LEC75" s="113"/>
      <c r="LED75" s="113"/>
      <c r="LEE75" s="113"/>
      <c r="LEF75" s="113"/>
      <c r="LEG75" s="113"/>
      <c r="LEH75" s="113"/>
      <c r="LEI75" s="113"/>
      <c r="LEJ75" s="113"/>
      <c r="LEK75" s="113"/>
      <c r="LEL75" s="113"/>
      <c r="LEM75" s="113"/>
      <c r="LEN75" s="113"/>
      <c r="LEO75" s="113"/>
      <c r="LEP75" s="113"/>
      <c r="LEQ75" s="113"/>
      <c r="LER75" s="113"/>
      <c r="LES75" s="113"/>
      <c r="LET75" s="113"/>
      <c r="LEU75" s="113"/>
      <c r="LEV75" s="113"/>
      <c r="LEW75" s="113"/>
      <c r="LEX75" s="113"/>
      <c r="LEY75" s="113"/>
      <c r="LEZ75" s="113"/>
      <c r="LFA75" s="113"/>
      <c r="LFB75" s="113"/>
      <c r="LFC75" s="113"/>
      <c r="LFD75" s="113"/>
      <c r="LFE75" s="113"/>
      <c r="LFF75" s="113"/>
      <c r="LFG75" s="113"/>
      <c r="LFH75" s="113"/>
      <c r="LFI75" s="113"/>
      <c r="LFJ75" s="113"/>
      <c r="LFK75" s="113"/>
      <c r="LFL75" s="113"/>
      <c r="LFM75" s="113"/>
      <c r="LFN75" s="113"/>
      <c r="LFO75" s="113"/>
      <c r="LFP75" s="113"/>
      <c r="LFQ75" s="113"/>
      <c r="LFR75" s="113"/>
      <c r="LFS75" s="113"/>
      <c r="LFT75" s="113"/>
      <c r="LFU75" s="113"/>
      <c r="LFV75" s="113"/>
      <c r="LFW75" s="113"/>
      <c r="LFX75" s="113"/>
      <c r="LFY75" s="113"/>
      <c r="LFZ75" s="113"/>
      <c r="LGA75" s="113"/>
      <c r="LGB75" s="113"/>
      <c r="LGC75" s="113"/>
      <c r="LGD75" s="113"/>
      <c r="LGE75" s="113"/>
      <c r="LGF75" s="113"/>
      <c r="LGG75" s="113"/>
      <c r="LGH75" s="113"/>
      <c r="LGI75" s="113"/>
      <c r="LGJ75" s="113"/>
      <c r="LGK75" s="113"/>
      <c r="LGL75" s="113"/>
      <c r="LGM75" s="113"/>
      <c r="LGN75" s="113"/>
      <c r="LGO75" s="113"/>
      <c r="LGP75" s="113"/>
      <c r="LGQ75" s="113"/>
      <c r="LGR75" s="113"/>
      <c r="LGS75" s="113"/>
      <c r="LGT75" s="113"/>
      <c r="LGU75" s="113"/>
      <c r="LGV75" s="113"/>
      <c r="LGW75" s="113"/>
      <c r="LGX75" s="113"/>
      <c r="LGY75" s="113"/>
      <c r="LGZ75" s="113"/>
      <c r="LHA75" s="113"/>
      <c r="LHB75" s="113"/>
      <c r="LHC75" s="113"/>
      <c r="LHD75" s="113"/>
      <c r="LHE75" s="113"/>
      <c r="LHF75" s="113"/>
      <c r="LHG75" s="113"/>
      <c r="LHH75" s="113"/>
      <c r="LHI75" s="113"/>
      <c r="LHJ75" s="113"/>
      <c r="LHK75" s="113"/>
      <c r="LHL75" s="113"/>
      <c r="LHM75" s="113"/>
      <c r="LHN75" s="113"/>
      <c r="LHO75" s="113"/>
      <c r="LHP75" s="113"/>
      <c r="LHQ75" s="113"/>
      <c r="LHR75" s="113"/>
      <c r="LHS75" s="113"/>
      <c r="LHT75" s="113"/>
      <c r="LHU75" s="113"/>
      <c r="LHV75" s="113"/>
      <c r="LHW75" s="113"/>
      <c r="LHX75" s="113"/>
      <c r="LHY75" s="113"/>
      <c r="LHZ75" s="113"/>
      <c r="LIA75" s="113"/>
      <c r="LIB75" s="113"/>
      <c r="LIC75" s="113"/>
      <c r="LID75" s="113"/>
      <c r="LIE75" s="113"/>
      <c r="LIF75" s="113"/>
      <c r="LIG75" s="113"/>
      <c r="LIH75" s="113"/>
      <c r="LII75" s="113"/>
      <c r="LIJ75" s="113"/>
      <c r="LIK75" s="113"/>
      <c r="LIL75" s="113"/>
      <c r="LIM75" s="113"/>
      <c r="LIN75" s="113"/>
      <c r="LIO75" s="113"/>
      <c r="LIP75" s="113"/>
      <c r="LIQ75" s="113"/>
      <c r="LIR75" s="113"/>
      <c r="LIS75" s="113"/>
      <c r="LIT75" s="113"/>
      <c r="LIU75" s="113"/>
      <c r="LIV75" s="113"/>
      <c r="LIW75" s="113"/>
      <c r="LIX75" s="113"/>
      <c r="LIY75" s="113"/>
      <c r="LIZ75" s="113"/>
      <c r="LJA75" s="113"/>
      <c r="LJB75" s="113"/>
      <c r="LJC75" s="113"/>
      <c r="LJD75" s="113"/>
      <c r="LJE75" s="113"/>
      <c r="LJF75" s="113"/>
      <c r="LJG75" s="113"/>
      <c r="LJH75" s="113"/>
      <c r="LJI75" s="113"/>
      <c r="LJJ75" s="113"/>
      <c r="LJK75" s="113"/>
      <c r="LJL75" s="113"/>
      <c r="LJM75" s="113"/>
      <c r="LJN75" s="113"/>
      <c r="LJO75" s="113"/>
      <c r="LJP75" s="113"/>
      <c r="LJQ75" s="113"/>
      <c r="LJR75" s="113"/>
      <c r="LJS75" s="113"/>
      <c r="LJT75" s="113"/>
      <c r="LJU75" s="113"/>
      <c r="LJV75" s="113"/>
      <c r="LJW75" s="113"/>
      <c r="LJX75" s="113"/>
      <c r="LJY75" s="113"/>
      <c r="LJZ75" s="113"/>
      <c r="LKA75" s="113"/>
      <c r="LKB75" s="113"/>
      <c r="LKC75" s="113"/>
      <c r="LKD75" s="113"/>
      <c r="LKE75" s="113"/>
      <c r="LKF75" s="113"/>
      <c r="LKG75" s="113"/>
      <c r="LKH75" s="113"/>
      <c r="LKI75" s="113"/>
      <c r="LKJ75" s="113"/>
      <c r="LKK75" s="113"/>
      <c r="LKL75" s="113"/>
      <c r="LKM75" s="113"/>
      <c r="LKN75" s="113"/>
      <c r="LKO75" s="113"/>
      <c r="LKP75" s="113"/>
      <c r="LKQ75" s="113"/>
      <c r="LKR75" s="113"/>
      <c r="LKS75" s="113"/>
      <c r="LKT75" s="113"/>
      <c r="LKU75" s="113"/>
      <c r="LKV75" s="113"/>
      <c r="LKW75" s="113"/>
      <c r="LKX75" s="113"/>
      <c r="LKY75" s="113"/>
      <c r="LKZ75" s="113"/>
      <c r="LLA75" s="113"/>
      <c r="LLB75" s="113"/>
      <c r="LLC75" s="113"/>
      <c r="LLD75" s="113"/>
      <c r="LLE75" s="113"/>
      <c r="LLF75" s="113"/>
      <c r="LLG75" s="113"/>
      <c r="LLH75" s="113"/>
      <c r="LLI75" s="113"/>
      <c r="LLJ75" s="113"/>
      <c r="LLK75" s="113"/>
      <c r="LLL75" s="113"/>
      <c r="LLM75" s="113"/>
      <c r="LLN75" s="113"/>
      <c r="LLO75" s="113"/>
      <c r="LLP75" s="113"/>
      <c r="LLQ75" s="113"/>
      <c r="LLR75" s="113"/>
      <c r="LLS75" s="113"/>
      <c r="LLT75" s="113"/>
      <c r="LLU75" s="113"/>
      <c r="LLV75" s="113"/>
      <c r="LLW75" s="113"/>
      <c r="LLX75" s="113"/>
      <c r="LLY75" s="113"/>
      <c r="LLZ75" s="113"/>
      <c r="LMA75" s="113"/>
      <c r="LMB75" s="113"/>
      <c r="LMC75" s="113"/>
      <c r="LMD75" s="113"/>
      <c r="LME75" s="113"/>
      <c r="LMF75" s="113"/>
      <c r="LMG75" s="113"/>
      <c r="LMH75" s="113"/>
      <c r="LMI75" s="113"/>
      <c r="LMJ75" s="113"/>
      <c r="LMK75" s="113"/>
      <c r="LML75" s="113"/>
      <c r="LMM75" s="113"/>
      <c r="LMN75" s="113"/>
      <c r="LMO75" s="113"/>
      <c r="LMP75" s="113"/>
      <c r="LMQ75" s="113"/>
      <c r="LMR75" s="113"/>
      <c r="LMS75" s="113"/>
      <c r="LMT75" s="113"/>
      <c r="LMU75" s="113"/>
      <c r="LMV75" s="113"/>
      <c r="LMW75" s="113"/>
      <c r="LMX75" s="113"/>
      <c r="LMY75" s="113"/>
      <c r="LMZ75" s="113"/>
      <c r="LNA75" s="113"/>
      <c r="LNB75" s="113"/>
      <c r="LNC75" s="113"/>
      <c r="LND75" s="113"/>
      <c r="LNE75" s="113"/>
      <c r="LNF75" s="113"/>
      <c r="LNG75" s="113"/>
      <c r="LNH75" s="113"/>
      <c r="LNI75" s="113"/>
      <c r="LNJ75" s="113"/>
      <c r="LNK75" s="113"/>
      <c r="LNL75" s="113"/>
      <c r="LNM75" s="113"/>
      <c r="LNN75" s="113"/>
      <c r="LNO75" s="113"/>
      <c r="LNP75" s="113"/>
      <c r="LNQ75" s="113"/>
      <c r="LNR75" s="113"/>
      <c r="LNS75" s="113"/>
      <c r="LNT75" s="113"/>
      <c r="LNU75" s="113"/>
      <c r="LNV75" s="113"/>
      <c r="LNW75" s="113"/>
      <c r="LNX75" s="113"/>
      <c r="LNY75" s="113"/>
      <c r="LNZ75" s="113"/>
      <c r="LOA75" s="113"/>
      <c r="LOB75" s="113"/>
      <c r="LOC75" s="113"/>
      <c r="LOD75" s="113"/>
      <c r="LOE75" s="113"/>
      <c r="LOF75" s="113"/>
      <c r="LOG75" s="113"/>
      <c r="LOH75" s="113"/>
      <c r="LOI75" s="113"/>
      <c r="LOJ75" s="113"/>
      <c r="LOK75" s="113"/>
      <c r="LOL75" s="113"/>
      <c r="LOM75" s="113"/>
      <c r="LON75" s="113"/>
      <c r="LOO75" s="113"/>
      <c r="LOP75" s="113"/>
      <c r="LOQ75" s="113"/>
      <c r="LOR75" s="113"/>
      <c r="LOS75" s="113"/>
      <c r="LOT75" s="113"/>
      <c r="LOU75" s="113"/>
      <c r="LOV75" s="113"/>
      <c r="LOW75" s="113"/>
      <c r="LOX75" s="113"/>
      <c r="LOY75" s="113"/>
      <c r="LOZ75" s="113"/>
      <c r="LPA75" s="113"/>
      <c r="LPB75" s="113"/>
      <c r="LPC75" s="113"/>
      <c r="LPD75" s="113"/>
      <c r="LPE75" s="113"/>
      <c r="LPF75" s="113"/>
      <c r="LPG75" s="113"/>
      <c r="LPH75" s="113"/>
      <c r="LPI75" s="113"/>
      <c r="LPJ75" s="113"/>
      <c r="LPK75" s="113"/>
      <c r="LPL75" s="113"/>
      <c r="LPM75" s="113"/>
      <c r="LPN75" s="113"/>
      <c r="LPO75" s="113"/>
      <c r="LPP75" s="113"/>
      <c r="LPQ75" s="113"/>
      <c r="LPR75" s="113"/>
      <c r="LPS75" s="113"/>
      <c r="LPT75" s="113"/>
      <c r="LPU75" s="113"/>
      <c r="LPV75" s="113"/>
      <c r="LPW75" s="113"/>
      <c r="LPX75" s="113"/>
      <c r="LPY75" s="113"/>
      <c r="LPZ75" s="113"/>
      <c r="LQA75" s="113"/>
      <c r="LQB75" s="113"/>
      <c r="LQC75" s="113"/>
      <c r="LQD75" s="113"/>
      <c r="LQE75" s="113"/>
      <c r="LQF75" s="113"/>
      <c r="LQG75" s="113"/>
      <c r="LQH75" s="113"/>
      <c r="LQI75" s="113"/>
      <c r="LQJ75" s="113"/>
      <c r="LQK75" s="113"/>
      <c r="LQL75" s="113"/>
      <c r="LQM75" s="113"/>
      <c r="LQN75" s="113"/>
      <c r="LQO75" s="113"/>
      <c r="LQP75" s="113"/>
      <c r="LQQ75" s="113"/>
      <c r="LQR75" s="113"/>
      <c r="LQS75" s="113"/>
      <c r="LQT75" s="113"/>
      <c r="LQU75" s="113"/>
      <c r="LQV75" s="113"/>
      <c r="LQW75" s="113"/>
      <c r="LQX75" s="113"/>
      <c r="LQY75" s="113"/>
      <c r="LQZ75" s="113"/>
      <c r="LRA75" s="113"/>
      <c r="LRB75" s="113"/>
      <c r="LRC75" s="113"/>
      <c r="LRD75" s="113"/>
      <c r="LRE75" s="113"/>
      <c r="LRF75" s="113"/>
      <c r="LRG75" s="113"/>
      <c r="LRH75" s="113"/>
      <c r="LRI75" s="113"/>
      <c r="LRJ75" s="113"/>
      <c r="LRK75" s="113"/>
      <c r="LRL75" s="113"/>
      <c r="LRM75" s="113"/>
      <c r="LRN75" s="113"/>
      <c r="LRO75" s="113"/>
      <c r="LRP75" s="113"/>
      <c r="LRQ75" s="113"/>
      <c r="LRR75" s="113"/>
      <c r="LRS75" s="113"/>
      <c r="LRT75" s="113"/>
      <c r="LRU75" s="113"/>
      <c r="LRV75" s="113"/>
      <c r="LRW75" s="113"/>
      <c r="LRX75" s="113"/>
      <c r="LRY75" s="113"/>
      <c r="LRZ75" s="113"/>
      <c r="LSA75" s="113"/>
      <c r="LSB75" s="113"/>
      <c r="LSC75" s="113"/>
      <c r="LSD75" s="113"/>
      <c r="LSE75" s="113"/>
      <c r="LSF75" s="113"/>
      <c r="LSG75" s="113"/>
      <c r="LSH75" s="113"/>
      <c r="LSI75" s="113"/>
      <c r="LSJ75" s="113"/>
      <c r="LSK75" s="113"/>
      <c r="LSL75" s="113"/>
      <c r="LSM75" s="113"/>
      <c r="LSN75" s="113"/>
      <c r="LSO75" s="113"/>
      <c r="LSP75" s="113"/>
      <c r="LSQ75" s="113"/>
      <c r="LSR75" s="113"/>
      <c r="LSS75" s="113"/>
      <c r="LST75" s="113"/>
      <c r="LSU75" s="113"/>
      <c r="LSV75" s="113"/>
      <c r="LSW75" s="113"/>
      <c r="LSX75" s="113"/>
      <c r="LSY75" s="113"/>
      <c r="LSZ75" s="113"/>
      <c r="LTA75" s="113"/>
      <c r="LTB75" s="113"/>
      <c r="LTC75" s="113"/>
      <c r="LTD75" s="113"/>
      <c r="LTE75" s="113"/>
      <c r="LTF75" s="113"/>
      <c r="LTG75" s="113"/>
      <c r="LTH75" s="113"/>
      <c r="LTI75" s="113"/>
      <c r="LTJ75" s="113"/>
      <c r="LTK75" s="113"/>
      <c r="LTL75" s="113"/>
      <c r="LTM75" s="113"/>
      <c r="LTN75" s="113"/>
      <c r="LTO75" s="113"/>
      <c r="LTP75" s="113"/>
      <c r="LTQ75" s="113"/>
      <c r="LTR75" s="113"/>
      <c r="LTS75" s="113"/>
      <c r="LTT75" s="113"/>
      <c r="LTU75" s="113"/>
      <c r="LTV75" s="113"/>
      <c r="LTW75" s="113"/>
      <c r="LTX75" s="113"/>
      <c r="LTY75" s="113"/>
      <c r="LTZ75" s="113"/>
      <c r="LUA75" s="113"/>
      <c r="LUB75" s="113"/>
      <c r="LUC75" s="113"/>
      <c r="LUD75" s="113"/>
      <c r="LUE75" s="113"/>
      <c r="LUF75" s="113"/>
      <c r="LUG75" s="113"/>
      <c r="LUH75" s="113"/>
      <c r="LUI75" s="113"/>
      <c r="LUJ75" s="113"/>
      <c r="LUK75" s="113"/>
      <c r="LUL75" s="113"/>
      <c r="LUM75" s="113"/>
      <c r="LUN75" s="113"/>
      <c r="LUO75" s="113"/>
      <c r="LUP75" s="113"/>
      <c r="LUQ75" s="113"/>
      <c r="LUR75" s="113"/>
      <c r="LUS75" s="113"/>
      <c r="LUT75" s="113"/>
      <c r="LUU75" s="113"/>
      <c r="LUV75" s="113"/>
      <c r="LUW75" s="113"/>
      <c r="LUX75" s="113"/>
      <c r="LUY75" s="113"/>
      <c r="LUZ75" s="113"/>
      <c r="LVA75" s="113"/>
      <c r="LVB75" s="113"/>
      <c r="LVC75" s="113"/>
      <c r="LVD75" s="113"/>
      <c r="LVE75" s="113"/>
      <c r="LVF75" s="113"/>
      <c r="LVG75" s="113"/>
      <c r="LVH75" s="113"/>
      <c r="LVI75" s="113"/>
      <c r="LVJ75" s="113"/>
      <c r="LVK75" s="113"/>
      <c r="LVL75" s="113"/>
      <c r="LVM75" s="113"/>
      <c r="LVN75" s="113"/>
      <c r="LVO75" s="113"/>
      <c r="LVP75" s="113"/>
      <c r="LVQ75" s="113"/>
      <c r="LVR75" s="113"/>
      <c r="LVS75" s="113"/>
      <c r="LVT75" s="113"/>
      <c r="LVU75" s="113"/>
      <c r="LVV75" s="113"/>
      <c r="LVW75" s="113"/>
      <c r="LVX75" s="113"/>
      <c r="LVY75" s="113"/>
      <c r="LVZ75" s="113"/>
      <c r="LWA75" s="113"/>
      <c r="LWB75" s="113"/>
      <c r="LWC75" s="113"/>
      <c r="LWD75" s="113"/>
      <c r="LWE75" s="113"/>
      <c r="LWF75" s="113"/>
      <c r="LWG75" s="113"/>
      <c r="LWH75" s="113"/>
      <c r="LWI75" s="113"/>
      <c r="LWJ75" s="113"/>
      <c r="LWK75" s="113"/>
      <c r="LWL75" s="113"/>
      <c r="LWM75" s="113"/>
      <c r="LWN75" s="113"/>
      <c r="LWO75" s="113"/>
      <c r="LWP75" s="113"/>
      <c r="LWQ75" s="113"/>
      <c r="LWR75" s="113"/>
      <c r="LWS75" s="113"/>
      <c r="LWT75" s="113"/>
      <c r="LWU75" s="113"/>
      <c r="LWV75" s="113"/>
      <c r="LWW75" s="113"/>
      <c r="LWX75" s="113"/>
      <c r="LWY75" s="113"/>
      <c r="LWZ75" s="113"/>
      <c r="LXA75" s="113"/>
      <c r="LXB75" s="113"/>
      <c r="LXC75" s="113"/>
      <c r="LXD75" s="113"/>
      <c r="LXE75" s="113"/>
      <c r="LXF75" s="113"/>
      <c r="LXG75" s="113"/>
      <c r="LXH75" s="113"/>
      <c r="LXI75" s="113"/>
      <c r="LXJ75" s="113"/>
      <c r="LXK75" s="113"/>
      <c r="LXL75" s="113"/>
      <c r="LXM75" s="113"/>
      <c r="LXN75" s="113"/>
      <c r="LXO75" s="113"/>
      <c r="LXP75" s="113"/>
      <c r="LXQ75" s="113"/>
      <c r="LXR75" s="113"/>
      <c r="LXS75" s="113"/>
      <c r="LXT75" s="113"/>
      <c r="LXU75" s="113"/>
      <c r="LXV75" s="113"/>
      <c r="LXW75" s="113"/>
      <c r="LXX75" s="113"/>
      <c r="LXY75" s="113"/>
      <c r="LXZ75" s="113"/>
      <c r="LYA75" s="113"/>
      <c r="LYB75" s="113"/>
      <c r="LYC75" s="113"/>
      <c r="LYD75" s="113"/>
      <c r="LYE75" s="113"/>
      <c r="LYF75" s="113"/>
      <c r="LYG75" s="113"/>
      <c r="LYH75" s="113"/>
      <c r="LYI75" s="113"/>
      <c r="LYJ75" s="113"/>
      <c r="LYK75" s="113"/>
      <c r="LYL75" s="113"/>
      <c r="LYM75" s="113"/>
      <c r="LYN75" s="113"/>
      <c r="LYO75" s="113"/>
      <c r="LYP75" s="113"/>
      <c r="LYQ75" s="113"/>
      <c r="LYR75" s="113"/>
      <c r="LYS75" s="113"/>
      <c r="LYT75" s="113"/>
      <c r="LYU75" s="113"/>
      <c r="LYV75" s="113"/>
      <c r="LYW75" s="113"/>
      <c r="LYX75" s="113"/>
      <c r="LYY75" s="113"/>
      <c r="LYZ75" s="113"/>
      <c r="LZA75" s="113"/>
      <c r="LZB75" s="113"/>
      <c r="LZC75" s="113"/>
      <c r="LZD75" s="113"/>
      <c r="LZE75" s="113"/>
      <c r="LZF75" s="113"/>
      <c r="LZG75" s="113"/>
      <c r="LZH75" s="113"/>
      <c r="LZI75" s="113"/>
      <c r="LZJ75" s="113"/>
      <c r="LZK75" s="113"/>
      <c r="LZL75" s="113"/>
      <c r="LZM75" s="113"/>
      <c r="LZN75" s="113"/>
      <c r="LZO75" s="113"/>
      <c r="LZP75" s="113"/>
      <c r="LZQ75" s="113"/>
      <c r="LZR75" s="113"/>
      <c r="LZS75" s="113"/>
      <c r="LZT75" s="113"/>
      <c r="LZU75" s="113"/>
      <c r="LZV75" s="113"/>
      <c r="LZW75" s="113"/>
      <c r="LZX75" s="113"/>
      <c r="LZY75" s="113"/>
      <c r="LZZ75" s="113"/>
      <c r="MAA75" s="113"/>
      <c r="MAB75" s="113"/>
      <c r="MAC75" s="113"/>
      <c r="MAD75" s="113"/>
      <c r="MAE75" s="113"/>
      <c r="MAF75" s="113"/>
      <c r="MAG75" s="113"/>
      <c r="MAH75" s="113"/>
      <c r="MAI75" s="113"/>
      <c r="MAJ75" s="113"/>
      <c r="MAK75" s="113"/>
      <c r="MAL75" s="113"/>
      <c r="MAM75" s="113"/>
      <c r="MAN75" s="113"/>
      <c r="MAO75" s="113"/>
      <c r="MAP75" s="113"/>
      <c r="MAQ75" s="113"/>
      <c r="MAR75" s="113"/>
      <c r="MAS75" s="113"/>
      <c r="MAT75" s="113"/>
      <c r="MAU75" s="113"/>
      <c r="MAV75" s="113"/>
      <c r="MAW75" s="113"/>
      <c r="MAX75" s="113"/>
      <c r="MAY75" s="113"/>
      <c r="MAZ75" s="113"/>
      <c r="MBA75" s="113"/>
      <c r="MBB75" s="113"/>
      <c r="MBC75" s="113"/>
      <c r="MBD75" s="113"/>
      <c r="MBE75" s="113"/>
      <c r="MBF75" s="113"/>
      <c r="MBG75" s="113"/>
      <c r="MBH75" s="113"/>
      <c r="MBI75" s="113"/>
      <c r="MBJ75" s="113"/>
      <c r="MBK75" s="113"/>
      <c r="MBL75" s="113"/>
      <c r="MBM75" s="113"/>
      <c r="MBN75" s="113"/>
      <c r="MBO75" s="113"/>
      <c r="MBP75" s="113"/>
      <c r="MBQ75" s="113"/>
      <c r="MBR75" s="113"/>
      <c r="MBS75" s="113"/>
      <c r="MBT75" s="113"/>
      <c r="MBU75" s="113"/>
      <c r="MBV75" s="113"/>
      <c r="MBW75" s="113"/>
      <c r="MBX75" s="113"/>
      <c r="MBY75" s="113"/>
      <c r="MBZ75" s="113"/>
      <c r="MCA75" s="113"/>
      <c r="MCB75" s="113"/>
      <c r="MCC75" s="113"/>
      <c r="MCD75" s="113"/>
      <c r="MCE75" s="113"/>
      <c r="MCF75" s="113"/>
      <c r="MCG75" s="113"/>
      <c r="MCH75" s="113"/>
      <c r="MCI75" s="113"/>
      <c r="MCJ75" s="113"/>
      <c r="MCK75" s="113"/>
      <c r="MCL75" s="113"/>
      <c r="MCM75" s="113"/>
      <c r="MCN75" s="113"/>
      <c r="MCO75" s="113"/>
      <c r="MCP75" s="113"/>
      <c r="MCQ75" s="113"/>
      <c r="MCR75" s="113"/>
      <c r="MCS75" s="113"/>
      <c r="MCT75" s="113"/>
      <c r="MCU75" s="113"/>
      <c r="MCV75" s="113"/>
      <c r="MCW75" s="113"/>
      <c r="MCX75" s="113"/>
      <c r="MCY75" s="113"/>
      <c r="MCZ75" s="113"/>
      <c r="MDA75" s="113"/>
      <c r="MDB75" s="113"/>
      <c r="MDC75" s="113"/>
      <c r="MDD75" s="113"/>
      <c r="MDE75" s="113"/>
      <c r="MDF75" s="113"/>
      <c r="MDG75" s="113"/>
      <c r="MDH75" s="113"/>
      <c r="MDI75" s="113"/>
      <c r="MDJ75" s="113"/>
      <c r="MDK75" s="113"/>
      <c r="MDL75" s="113"/>
      <c r="MDM75" s="113"/>
      <c r="MDN75" s="113"/>
      <c r="MDO75" s="113"/>
      <c r="MDP75" s="113"/>
      <c r="MDQ75" s="113"/>
      <c r="MDR75" s="113"/>
      <c r="MDS75" s="113"/>
      <c r="MDT75" s="113"/>
      <c r="MDU75" s="113"/>
      <c r="MDV75" s="113"/>
      <c r="MDW75" s="113"/>
      <c r="MDX75" s="113"/>
      <c r="MDY75" s="113"/>
      <c r="MDZ75" s="113"/>
      <c r="MEA75" s="113"/>
      <c r="MEB75" s="113"/>
      <c r="MEC75" s="113"/>
      <c r="MED75" s="113"/>
      <c r="MEE75" s="113"/>
      <c r="MEF75" s="113"/>
      <c r="MEG75" s="113"/>
      <c r="MEH75" s="113"/>
      <c r="MEI75" s="113"/>
      <c r="MEJ75" s="113"/>
      <c r="MEK75" s="113"/>
      <c r="MEL75" s="113"/>
      <c r="MEM75" s="113"/>
      <c r="MEN75" s="113"/>
      <c r="MEO75" s="113"/>
      <c r="MEP75" s="113"/>
      <c r="MEQ75" s="113"/>
      <c r="MER75" s="113"/>
      <c r="MES75" s="113"/>
      <c r="MET75" s="113"/>
      <c r="MEU75" s="113"/>
      <c r="MEV75" s="113"/>
      <c r="MEW75" s="113"/>
      <c r="MEX75" s="113"/>
      <c r="MEY75" s="113"/>
      <c r="MEZ75" s="113"/>
      <c r="MFA75" s="113"/>
      <c r="MFB75" s="113"/>
      <c r="MFC75" s="113"/>
      <c r="MFD75" s="113"/>
      <c r="MFE75" s="113"/>
      <c r="MFF75" s="113"/>
      <c r="MFG75" s="113"/>
      <c r="MFH75" s="113"/>
      <c r="MFI75" s="113"/>
      <c r="MFJ75" s="113"/>
      <c r="MFK75" s="113"/>
      <c r="MFL75" s="113"/>
      <c r="MFM75" s="113"/>
      <c r="MFN75" s="113"/>
      <c r="MFO75" s="113"/>
      <c r="MFP75" s="113"/>
      <c r="MFQ75" s="113"/>
      <c r="MFR75" s="113"/>
      <c r="MFS75" s="113"/>
      <c r="MFT75" s="113"/>
      <c r="MFU75" s="113"/>
      <c r="MFV75" s="113"/>
      <c r="MFW75" s="113"/>
      <c r="MFX75" s="113"/>
      <c r="MFY75" s="113"/>
      <c r="MFZ75" s="113"/>
      <c r="MGA75" s="113"/>
      <c r="MGB75" s="113"/>
      <c r="MGC75" s="113"/>
      <c r="MGD75" s="113"/>
      <c r="MGE75" s="113"/>
      <c r="MGF75" s="113"/>
      <c r="MGG75" s="113"/>
      <c r="MGH75" s="113"/>
      <c r="MGI75" s="113"/>
      <c r="MGJ75" s="113"/>
      <c r="MGK75" s="113"/>
      <c r="MGL75" s="113"/>
      <c r="MGM75" s="113"/>
      <c r="MGN75" s="113"/>
      <c r="MGO75" s="113"/>
      <c r="MGP75" s="113"/>
      <c r="MGQ75" s="113"/>
      <c r="MGR75" s="113"/>
      <c r="MGS75" s="113"/>
      <c r="MGT75" s="113"/>
      <c r="MGU75" s="113"/>
      <c r="MGV75" s="113"/>
      <c r="MGW75" s="113"/>
      <c r="MGX75" s="113"/>
      <c r="MGY75" s="113"/>
      <c r="MGZ75" s="113"/>
      <c r="MHA75" s="113"/>
      <c r="MHB75" s="113"/>
      <c r="MHC75" s="113"/>
      <c r="MHD75" s="113"/>
      <c r="MHE75" s="113"/>
      <c r="MHF75" s="113"/>
      <c r="MHG75" s="113"/>
      <c r="MHH75" s="113"/>
      <c r="MHI75" s="113"/>
      <c r="MHJ75" s="113"/>
      <c r="MHK75" s="113"/>
      <c r="MHL75" s="113"/>
      <c r="MHM75" s="113"/>
      <c r="MHN75" s="113"/>
      <c r="MHO75" s="113"/>
      <c r="MHP75" s="113"/>
      <c r="MHQ75" s="113"/>
      <c r="MHR75" s="113"/>
      <c r="MHS75" s="113"/>
      <c r="MHT75" s="113"/>
      <c r="MHU75" s="113"/>
      <c r="MHV75" s="113"/>
      <c r="MHW75" s="113"/>
      <c r="MHX75" s="113"/>
      <c r="MHY75" s="113"/>
      <c r="MHZ75" s="113"/>
      <c r="MIA75" s="113"/>
      <c r="MIB75" s="113"/>
      <c r="MIC75" s="113"/>
      <c r="MID75" s="113"/>
      <c r="MIE75" s="113"/>
      <c r="MIF75" s="113"/>
      <c r="MIG75" s="113"/>
      <c r="MIH75" s="113"/>
      <c r="MII75" s="113"/>
      <c r="MIJ75" s="113"/>
      <c r="MIK75" s="113"/>
      <c r="MIL75" s="113"/>
      <c r="MIM75" s="113"/>
      <c r="MIN75" s="113"/>
      <c r="MIO75" s="113"/>
      <c r="MIP75" s="113"/>
      <c r="MIQ75" s="113"/>
      <c r="MIR75" s="113"/>
      <c r="MIS75" s="113"/>
      <c r="MIT75" s="113"/>
      <c r="MIU75" s="113"/>
      <c r="MIV75" s="113"/>
      <c r="MIW75" s="113"/>
      <c r="MIX75" s="113"/>
      <c r="MIY75" s="113"/>
      <c r="MIZ75" s="113"/>
      <c r="MJA75" s="113"/>
      <c r="MJB75" s="113"/>
      <c r="MJC75" s="113"/>
      <c r="MJD75" s="113"/>
      <c r="MJE75" s="113"/>
      <c r="MJF75" s="113"/>
      <c r="MJG75" s="113"/>
      <c r="MJH75" s="113"/>
      <c r="MJI75" s="113"/>
      <c r="MJJ75" s="113"/>
      <c r="MJK75" s="113"/>
      <c r="MJL75" s="113"/>
      <c r="MJM75" s="113"/>
      <c r="MJN75" s="113"/>
      <c r="MJO75" s="113"/>
      <c r="MJP75" s="113"/>
      <c r="MJQ75" s="113"/>
      <c r="MJR75" s="113"/>
      <c r="MJS75" s="113"/>
      <c r="MJT75" s="113"/>
      <c r="MJU75" s="113"/>
      <c r="MJV75" s="113"/>
      <c r="MJW75" s="113"/>
      <c r="MJX75" s="113"/>
      <c r="MJY75" s="113"/>
      <c r="MJZ75" s="113"/>
      <c r="MKA75" s="113"/>
      <c r="MKB75" s="113"/>
      <c r="MKC75" s="113"/>
      <c r="MKD75" s="113"/>
      <c r="MKE75" s="113"/>
      <c r="MKF75" s="113"/>
      <c r="MKG75" s="113"/>
      <c r="MKH75" s="113"/>
      <c r="MKI75" s="113"/>
      <c r="MKJ75" s="113"/>
      <c r="MKK75" s="113"/>
      <c r="MKL75" s="113"/>
      <c r="MKM75" s="113"/>
      <c r="MKN75" s="113"/>
      <c r="MKO75" s="113"/>
      <c r="MKP75" s="113"/>
      <c r="MKQ75" s="113"/>
      <c r="MKR75" s="113"/>
      <c r="MKS75" s="113"/>
      <c r="MKT75" s="113"/>
      <c r="MKU75" s="113"/>
      <c r="MKV75" s="113"/>
      <c r="MKW75" s="113"/>
      <c r="MKX75" s="113"/>
      <c r="MKY75" s="113"/>
      <c r="MKZ75" s="113"/>
      <c r="MLA75" s="113"/>
      <c r="MLB75" s="113"/>
      <c r="MLC75" s="113"/>
      <c r="MLD75" s="113"/>
      <c r="MLE75" s="113"/>
      <c r="MLF75" s="113"/>
      <c r="MLG75" s="113"/>
      <c r="MLH75" s="113"/>
      <c r="MLI75" s="113"/>
      <c r="MLJ75" s="113"/>
      <c r="MLK75" s="113"/>
      <c r="MLL75" s="113"/>
      <c r="MLM75" s="113"/>
      <c r="MLN75" s="113"/>
      <c r="MLO75" s="113"/>
      <c r="MLP75" s="113"/>
      <c r="MLQ75" s="113"/>
      <c r="MLR75" s="113"/>
      <c r="MLS75" s="113"/>
      <c r="MLT75" s="113"/>
      <c r="MLU75" s="113"/>
      <c r="MLV75" s="113"/>
      <c r="MLW75" s="113"/>
      <c r="MLX75" s="113"/>
      <c r="MLY75" s="113"/>
      <c r="MLZ75" s="113"/>
      <c r="MMA75" s="113"/>
      <c r="MMB75" s="113"/>
      <c r="MMC75" s="113"/>
      <c r="MMD75" s="113"/>
      <c r="MME75" s="113"/>
      <c r="MMF75" s="113"/>
      <c r="MMG75" s="113"/>
      <c r="MMH75" s="113"/>
      <c r="MMI75" s="113"/>
      <c r="MMJ75" s="113"/>
      <c r="MMK75" s="113"/>
      <c r="MML75" s="113"/>
      <c r="MMM75" s="113"/>
      <c r="MMN75" s="113"/>
      <c r="MMO75" s="113"/>
      <c r="MMP75" s="113"/>
      <c r="MMQ75" s="113"/>
      <c r="MMR75" s="113"/>
      <c r="MMS75" s="113"/>
      <c r="MMT75" s="113"/>
      <c r="MMU75" s="113"/>
      <c r="MMV75" s="113"/>
      <c r="MMW75" s="113"/>
      <c r="MMX75" s="113"/>
      <c r="MMY75" s="113"/>
      <c r="MMZ75" s="113"/>
      <c r="MNA75" s="113"/>
      <c r="MNB75" s="113"/>
      <c r="MNC75" s="113"/>
      <c r="MND75" s="113"/>
      <c r="MNE75" s="113"/>
      <c r="MNF75" s="113"/>
      <c r="MNG75" s="113"/>
      <c r="MNH75" s="113"/>
      <c r="MNI75" s="113"/>
      <c r="MNJ75" s="113"/>
      <c r="MNK75" s="113"/>
      <c r="MNL75" s="113"/>
      <c r="MNM75" s="113"/>
      <c r="MNN75" s="113"/>
      <c r="MNO75" s="113"/>
      <c r="MNP75" s="113"/>
      <c r="MNQ75" s="113"/>
      <c r="MNR75" s="113"/>
      <c r="MNS75" s="113"/>
      <c r="MNT75" s="113"/>
      <c r="MNU75" s="113"/>
      <c r="MNV75" s="113"/>
      <c r="MNW75" s="113"/>
      <c r="MNX75" s="113"/>
      <c r="MNY75" s="113"/>
      <c r="MNZ75" s="113"/>
      <c r="MOA75" s="113"/>
      <c r="MOB75" s="113"/>
      <c r="MOC75" s="113"/>
      <c r="MOD75" s="113"/>
      <c r="MOE75" s="113"/>
      <c r="MOF75" s="113"/>
      <c r="MOG75" s="113"/>
      <c r="MOH75" s="113"/>
      <c r="MOI75" s="113"/>
      <c r="MOJ75" s="113"/>
      <c r="MOK75" s="113"/>
      <c r="MOL75" s="113"/>
      <c r="MOM75" s="113"/>
      <c r="MON75" s="113"/>
      <c r="MOO75" s="113"/>
      <c r="MOP75" s="113"/>
      <c r="MOQ75" s="113"/>
      <c r="MOR75" s="113"/>
      <c r="MOS75" s="113"/>
      <c r="MOT75" s="113"/>
      <c r="MOU75" s="113"/>
      <c r="MOV75" s="113"/>
      <c r="MOW75" s="113"/>
      <c r="MOX75" s="113"/>
      <c r="MOY75" s="113"/>
      <c r="MOZ75" s="113"/>
      <c r="MPA75" s="113"/>
      <c r="MPB75" s="113"/>
      <c r="MPC75" s="113"/>
      <c r="MPD75" s="113"/>
      <c r="MPE75" s="113"/>
      <c r="MPF75" s="113"/>
      <c r="MPG75" s="113"/>
      <c r="MPH75" s="113"/>
      <c r="MPI75" s="113"/>
      <c r="MPJ75" s="113"/>
      <c r="MPK75" s="113"/>
      <c r="MPL75" s="113"/>
      <c r="MPM75" s="113"/>
      <c r="MPN75" s="113"/>
      <c r="MPO75" s="113"/>
      <c r="MPP75" s="113"/>
      <c r="MPQ75" s="113"/>
      <c r="MPR75" s="113"/>
      <c r="MPS75" s="113"/>
      <c r="MPT75" s="113"/>
      <c r="MPU75" s="113"/>
      <c r="MPV75" s="113"/>
      <c r="MPW75" s="113"/>
      <c r="MPX75" s="113"/>
      <c r="MPY75" s="113"/>
      <c r="MPZ75" s="113"/>
      <c r="MQA75" s="113"/>
      <c r="MQB75" s="113"/>
      <c r="MQC75" s="113"/>
      <c r="MQD75" s="113"/>
      <c r="MQE75" s="113"/>
      <c r="MQF75" s="113"/>
      <c r="MQG75" s="113"/>
      <c r="MQH75" s="113"/>
      <c r="MQI75" s="113"/>
      <c r="MQJ75" s="113"/>
      <c r="MQK75" s="113"/>
      <c r="MQL75" s="113"/>
      <c r="MQM75" s="113"/>
      <c r="MQN75" s="113"/>
      <c r="MQO75" s="113"/>
      <c r="MQP75" s="113"/>
      <c r="MQQ75" s="113"/>
      <c r="MQR75" s="113"/>
      <c r="MQS75" s="113"/>
      <c r="MQT75" s="113"/>
      <c r="MQU75" s="113"/>
      <c r="MQV75" s="113"/>
      <c r="MQW75" s="113"/>
      <c r="MQX75" s="113"/>
      <c r="MQY75" s="113"/>
      <c r="MQZ75" s="113"/>
      <c r="MRA75" s="113"/>
      <c r="MRB75" s="113"/>
      <c r="MRC75" s="113"/>
      <c r="MRD75" s="113"/>
      <c r="MRE75" s="113"/>
      <c r="MRF75" s="113"/>
      <c r="MRG75" s="113"/>
      <c r="MRH75" s="113"/>
      <c r="MRI75" s="113"/>
      <c r="MRJ75" s="113"/>
      <c r="MRK75" s="113"/>
      <c r="MRL75" s="113"/>
      <c r="MRM75" s="113"/>
      <c r="MRN75" s="113"/>
      <c r="MRO75" s="113"/>
      <c r="MRP75" s="113"/>
      <c r="MRQ75" s="113"/>
      <c r="MRR75" s="113"/>
      <c r="MRS75" s="113"/>
      <c r="MRT75" s="113"/>
      <c r="MRU75" s="113"/>
      <c r="MRV75" s="113"/>
      <c r="MRW75" s="113"/>
      <c r="MRX75" s="113"/>
      <c r="MRY75" s="113"/>
      <c r="MRZ75" s="113"/>
      <c r="MSA75" s="113"/>
      <c r="MSB75" s="113"/>
      <c r="MSC75" s="113"/>
      <c r="MSD75" s="113"/>
      <c r="MSE75" s="113"/>
      <c r="MSF75" s="113"/>
      <c r="MSG75" s="113"/>
      <c r="MSH75" s="113"/>
      <c r="MSI75" s="113"/>
      <c r="MSJ75" s="113"/>
      <c r="MSK75" s="113"/>
      <c r="MSL75" s="113"/>
      <c r="MSM75" s="113"/>
      <c r="MSN75" s="113"/>
      <c r="MSO75" s="113"/>
      <c r="MSP75" s="113"/>
      <c r="MSQ75" s="113"/>
      <c r="MSR75" s="113"/>
      <c r="MSS75" s="113"/>
      <c r="MST75" s="113"/>
      <c r="MSU75" s="113"/>
      <c r="MSV75" s="113"/>
      <c r="MSW75" s="113"/>
      <c r="MSX75" s="113"/>
      <c r="MSY75" s="113"/>
      <c r="MSZ75" s="113"/>
      <c r="MTA75" s="113"/>
      <c r="MTB75" s="113"/>
      <c r="MTC75" s="113"/>
      <c r="MTD75" s="113"/>
      <c r="MTE75" s="113"/>
      <c r="MTF75" s="113"/>
      <c r="MTG75" s="113"/>
      <c r="MTH75" s="113"/>
      <c r="MTI75" s="113"/>
      <c r="MTJ75" s="113"/>
      <c r="MTK75" s="113"/>
      <c r="MTL75" s="113"/>
      <c r="MTM75" s="113"/>
      <c r="MTN75" s="113"/>
      <c r="MTO75" s="113"/>
      <c r="MTP75" s="113"/>
      <c r="MTQ75" s="113"/>
      <c r="MTR75" s="113"/>
      <c r="MTS75" s="113"/>
      <c r="MTT75" s="113"/>
      <c r="MTU75" s="113"/>
      <c r="MTV75" s="113"/>
      <c r="MTW75" s="113"/>
      <c r="MTX75" s="113"/>
      <c r="MTY75" s="113"/>
      <c r="MTZ75" s="113"/>
      <c r="MUA75" s="113"/>
      <c r="MUB75" s="113"/>
      <c r="MUC75" s="113"/>
      <c r="MUD75" s="113"/>
      <c r="MUE75" s="113"/>
      <c r="MUF75" s="113"/>
      <c r="MUG75" s="113"/>
      <c r="MUH75" s="113"/>
      <c r="MUI75" s="113"/>
      <c r="MUJ75" s="113"/>
      <c r="MUK75" s="113"/>
      <c r="MUL75" s="113"/>
      <c r="MUM75" s="113"/>
      <c r="MUN75" s="113"/>
      <c r="MUO75" s="113"/>
      <c r="MUP75" s="113"/>
      <c r="MUQ75" s="113"/>
      <c r="MUR75" s="113"/>
      <c r="MUS75" s="113"/>
      <c r="MUT75" s="113"/>
      <c r="MUU75" s="113"/>
      <c r="MUV75" s="113"/>
      <c r="MUW75" s="113"/>
      <c r="MUX75" s="113"/>
      <c r="MUY75" s="113"/>
      <c r="MUZ75" s="113"/>
      <c r="MVA75" s="113"/>
      <c r="MVB75" s="113"/>
      <c r="MVC75" s="113"/>
      <c r="MVD75" s="113"/>
      <c r="MVE75" s="113"/>
      <c r="MVF75" s="113"/>
      <c r="MVG75" s="113"/>
      <c r="MVH75" s="113"/>
      <c r="MVI75" s="113"/>
      <c r="MVJ75" s="113"/>
      <c r="MVK75" s="113"/>
      <c r="MVL75" s="113"/>
      <c r="MVM75" s="113"/>
      <c r="MVN75" s="113"/>
      <c r="MVO75" s="113"/>
      <c r="MVP75" s="113"/>
      <c r="MVQ75" s="113"/>
      <c r="MVR75" s="113"/>
      <c r="MVS75" s="113"/>
      <c r="MVT75" s="113"/>
      <c r="MVU75" s="113"/>
      <c r="MVV75" s="113"/>
      <c r="MVW75" s="113"/>
      <c r="MVX75" s="113"/>
      <c r="MVY75" s="113"/>
      <c r="MVZ75" s="113"/>
      <c r="MWA75" s="113"/>
      <c r="MWB75" s="113"/>
      <c r="MWC75" s="113"/>
      <c r="MWD75" s="113"/>
      <c r="MWE75" s="113"/>
      <c r="MWF75" s="113"/>
      <c r="MWG75" s="113"/>
      <c r="MWH75" s="113"/>
      <c r="MWI75" s="113"/>
      <c r="MWJ75" s="113"/>
      <c r="MWK75" s="113"/>
      <c r="MWL75" s="113"/>
      <c r="MWM75" s="113"/>
      <c r="MWN75" s="113"/>
      <c r="MWO75" s="113"/>
      <c r="MWP75" s="113"/>
      <c r="MWQ75" s="113"/>
      <c r="MWR75" s="113"/>
      <c r="MWS75" s="113"/>
      <c r="MWT75" s="113"/>
      <c r="MWU75" s="113"/>
      <c r="MWV75" s="113"/>
      <c r="MWW75" s="113"/>
      <c r="MWX75" s="113"/>
      <c r="MWY75" s="113"/>
      <c r="MWZ75" s="113"/>
      <c r="MXA75" s="113"/>
      <c r="MXB75" s="113"/>
      <c r="MXC75" s="113"/>
      <c r="MXD75" s="113"/>
      <c r="MXE75" s="113"/>
      <c r="MXF75" s="113"/>
      <c r="MXG75" s="113"/>
      <c r="MXH75" s="113"/>
      <c r="MXI75" s="113"/>
      <c r="MXJ75" s="113"/>
      <c r="MXK75" s="113"/>
      <c r="MXL75" s="113"/>
      <c r="MXM75" s="113"/>
      <c r="MXN75" s="113"/>
      <c r="MXO75" s="113"/>
      <c r="MXP75" s="113"/>
      <c r="MXQ75" s="113"/>
      <c r="MXR75" s="113"/>
      <c r="MXS75" s="113"/>
      <c r="MXT75" s="113"/>
      <c r="MXU75" s="113"/>
      <c r="MXV75" s="113"/>
      <c r="MXW75" s="113"/>
      <c r="MXX75" s="113"/>
      <c r="MXY75" s="113"/>
      <c r="MXZ75" s="113"/>
      <c r="MYA75" s="113"/>
      <c r="MYB75" s="113"/>
      <c r="MYC75" s="113"/>
      <c r="MYD75" s="113"/>
      <c r="MYE75" s="113"/>
      <c r="MYF75" s="113"/>
      <c r="MYG75" s="113"/>
      <c r="MYH75" s="113"/>
      <c r="MYI75" s="113"/>
      <c r="MYJ75" s="113"/>
      <c r="MYK75" s="113"/>
      <c r="MYL75" s="113"/>
      <c r="MYM75" s="113"/>
      <c r="MYN75" s="113"/>
      <c r="MYO75" s="113"/>
      <c r="MYP75" s="113"/>
      <c r="MYQ75" s="113"/>
      <c r="MYR75" s="113"/>
      <c r="MYS75" s="113"/>
      <c r="MYT75" s="113"/>
      <c r="MYU75" s="113"/>
      <c r="MYV75" s="113"/>
      <c r="MYW75" s="113"/>
      <c r="MYX75" s="113"/>
      <c r="MYY75" s="113"/>
      <c r="MYZ75" s="113"/>
      <c r="MZA75" s="113"/>
      <c r="MZB75" s="113"/>
      <c r="MZC75" s="113"/>
      <c r="MZD75" s="113"/>
      <c r="MZE75" s="113"/>
      <c r="MZF75" s="113"/>
      <c r="MZG75" s="113"/>
      <c r="MZH75" s="113"/>
      <c r="MZI75" s="113"/>
      <c r="MZJ75" s="113"/>
      <c r="MZK75" s="113"/>
      <c r="MZL75" s="113"/>
      <c r="MZM75" s="113"/>
      <c r="MZN75" s="113"/>
      <c r="MZO75" s="113"/>
      <c r="MZP75" s="113"/>
      <c r="MZQ75" s="113"/>
      <c r="MZR75" s="113"/>
      <c r="MZS75" s="113"/>
      <c r="MZT75" s="113"/>
      <c r="MZU75" s="113"/>
      <c r="MZV75" s="113"/>
      <c r="MZW75" s="113"/>
      <c r="MZX75" s="113"/>
      <c r="MZY75" s="113"/>
      <c r="MZZ75" s="113"/>
      <c r="NAA75" s="113"/>
      <c r="NAB75" s="113"/>
      <c r="NAC75" s="113"/>
      <c r="NAD75" s="113"/>
      <c r="NAE75" s="113"/>
      <c r="NAF75" s="113"/>
      <c r="NAG75" s="113"/>
      <c r="NAH75" s="113"/>
      <c r="NAI75" s="113"/>
      <c r="NAJ75" s="113"/>
      <c r="NAK75" s="113"/>
      <c r="NAL75" s="113"/>
      <c r="NAM75" s="113"/>
      <c r="NAN75" s="113"/>
      <c r="NAO75" s="113"/>
      <c r="NAP75" s="113"/>
      <c r="NAQ75" s="113"/>
      <c r="NAR75" s="113"/>
      <c r="NAS75" s="113"/>
      <c r="NAT75" s="113"/>
      <c r="NAU75" s="113"/>
      <c r="NAV75" s="113"/>
      <c r="NAW75" s="113"/>
      <c r="NAX75" s="113"/>
      <c r="NAY75" s="113"/>
      <c r="NAZ75" s="113"/>
      <c r="NBA75" s="113"/>
      <c r="NBB75" s="113"/>
      <c r="NBC75" s="113"/>
      <c r="NBD75" s="113"/>
      <c r="NBE75" s="113"/>
      <c r="NBF75" s="113"/>
      <c r="NBG75" s="113"/>
      <c r="NBH75" s="113"/>
      <c r="NBI75" s="113"/>
      <c r="NBJ75" s="113"/>
      <c r="NBK75" s="113"/>
      <c r="NBL75" s="113"/>
      <c r="NBM75" s="113"/>
      <c r="NBN75" s="113"/>
      <c r="NBO75" s="113"/>
      <c r="NBP75" s="113"/>
      <c r="NBQ75" s="113"/>
      <c r="NBR75" s="113"/>
      <c r="NBS75" s="113"/>
      <c r="NBT75" s="113"/>
      <c r="NBU75" s="113"/>
      <c r="NBV75" s="113"/>
      <c r="NBW75" s="113"/>
      <c r="NBX75" s="113"/>
      <c r="NBY75" s="113"/>
      <c r="NBZ75" s="113"/>
      <c r="NCA75" s="113"/>
      <c r="NCB75" s="113"/>
      <c r="NCC75" s="113"/>
      <c r="NCD75" s="113"/>
      <c r="NCE75" s="113"/>
      <c r="NCF75" s="113"/>
      <c r="NCG75" s="113"/>
      <c r="NCH75" s="113"/>
      <c r="NCI75" s="113"/>
      <c r="NCJ75" s="113"/>
      <c r="NCK75" s="113"/>
      <c r="NCL75" s="113"/>
      <c r="NCM75" s="113"/>
      <c r="NCN75" s="113"/>
      <c r="NCO75" s="113"/>
      <c r="NCP75" s="113"/>
      <c r="NCQ75" s="113"/>
      <c r="NCR75" s="113"/>
      <c r="NCS75" s="113"/>
      <c r="NCT75" s="113"/>
      <c r="NCU75" s="113"/>
      <c r="NCV75" s="113"/>
      <c r="NCW75" s="113"/>
      <c r="NCX75" s="113"/>
      <c r="NCY75" s="113"/>
      <c r="NCZ75" s="113"/>
      <c r="NDA75" s="113"/>
      <c r="NDB75" s="113"/>
      <c r="NDC75" s="113"/>
      <c r="NDD75" s="113"/>
      <c r="NDE75" s="113"/>
      <c r="NDF75" s="113"/>
      <c r="NDG75" s="113"/>
      <c r="NDH75" s="113"/>
      <c r="NDI75" s="113"/>
      <c r="NDJ75" s="113"/>
      <c r="NDK75" s="113"/>
      <c r="NDL75" s="113"/>
      <c r="NDM75" s="113"/>
      <c r="NDN75" s="113"/>
      <c r="NDO75" s="113"/>
      <c r="NDP75" s="113"/>
      <c r="NDQ75" s="113"/>
      <c r="NDR75" s="113"/>
      <c r="NDS75" s="113"/>
      <c r="NDT75" s="113"/>
      <c r="NDU75" s="113"/>
      <c r="NDV75" s="113"/>
      <c r="NDW75" s="113"/>
      <c r="NDX75" s="113"/>
      <c r="NDY75" s="113"/>
      <c r="NDZ75" s="113"/>
      <c r="NEA75" s="113"/>
      <c r="NEB75" s="113"/>
      <c r="NEC75" s="113"/>
      <c r="NED75" s="113"/>
      <c r="NEE75" s="113"/>
      <c r="NEF75" s="113"/>
      <c r="NEG75" s="113"/>
      <c r="NEH75" s="113"/>
      <c r="NEI75" s="113"/>
      <c r="NEJ75" s="113"/>
      <c r="NEK75" s="113"/>
      <c r="NEL75" s="113"/>
      <c r="NEM75" s="113"/>
      <c r="NEN75" s="113"/>
      <c r="NEO75" s="113"/>
      <c r="NEP75" s="113"/>
      <c r="NEQ75" s="113"/>
      <c r="NER75" s="113"/>
      <c r="NES75" s="113"/>
      <c r="NET75" s="113"/>
      <c r="NEU75" s="113"/>
      <c r="NEV75" s="113"/>
      <c r="NEW75" s="113"/>
      <c r="NEX75" s="113"/>
      <c r="NEY75" s="113"/>
      <c r="NEZ75" s="113"/>
      <c r="NFA75" s="113"/>
      <c r="NFB75" s="113"/>
      <c r="NFC75" s="113"/>
      <c r="NFD75" s="113"/>
      <c r="NFE75" s="113"/>
      <c r="NFF75" s="113"/>
      <c r="NFG75" s="113"/>
      <c r="NFH75" s="113"/>
      <c r="NFI75" s="113"/>
      <c r="NFJ75" s="113"/>
      <c r="NFK75" s="113"/>
      <c r="NFL75" s="113"/>
      <c r="NFM75" s="113"/>
      <c r="NFN75" s="113"/>
      <c r="NFO75" s="113"/>
      <c r="NFP75" s="113"/>
      <c r="NFQ75" s="113"/>
      <c r="NFR75" s="113"/>
      <c r="NFS75" s="113"/>
      <c r="NFT75" s="113"/>
      <c r="NFU75" s="113"/>
      <c r="NFV75" s="113"/>
      <c r="NFW75" s="113"/>
      <c r="NFX75" s="113"/>
      <c r="NFY75" s="113"/>
      <c r="NFZ75" s="113"/>
      <c r="NGA75" s="113"/>
      <c r="NGB75" s="113"/>
      <c r="NGC75" s="113"/>
      <c r="NGD75" s="113"/>
      <c r="NGE75" s="113"/>
      <c r="NGF75" s="113"/>
      <c r="NGG75" s="113"/>
      <c r="NGH75" s="113"/>
      <c r="NGI75" s="113"/>
      <c r="NGJ75" s="113"/>
      <c r="NGK75" s="113"/>
      <c r="NGL75" s="113"/>
      <c r="NGM75" s="113"/>
      <c r="NGN75" s="113"/>
      <c r="NGO75" s="113"/>
      <c r="NGP75" s="113"/>
      <c r="NGQ75" s="113"/>
      <c r="NGR75" s="113"/>
      <c r="NGS75" s="113"/>
      <c r="NGT75" s="113"/>
      <c r="NGU75" s="113"/>
      <c r="NGV75" s="113"/>
      <c r="NGW75" s="113"/>
      <c r="NGX75" s="113"/>
      <c r="NGY75" s="113"/>
      <c r="NGZ75" s="113"/>
      <c r="NHA75" s="113"/>
      <c r="NHB75" s="113"/>
      <c r="NHC75" s="113"/>
      <c r="NHD75" s="113"/>
      <c r="NHE75" s="113"/>
      <c r="NHF75" s="113"/>
      <c r="NHG75" s="113"/>
      <c r="NHH75" s="113"/>
      <c r="NHI75" s="113"/>
      <c r="NHJ75" s="113"/>
      <c r="NHK75" s="113"/>
      <c r="NHL75" s="113"/>
      <c r="NHM75" s="113"/>
      <c r="NHN75" s="113"/>
      <c r="NHO75" s="113"/>
      <c r="NHP75" s="113"/>
      <c r="NHQ75" s="113"/>
      <c r="NHR75" s="113"/>
      <c r="NHS75" s="113"/>
      <c r="NHT75" s="113"/>
      <c r="NHU75" s="113"/>
      <c r="NHV75" s="113"/>
      <c r="NHW75" s="113"/>
      <c r="NHX75" s="113"/>
      <c r="NHY75" s="113"/>
      <c r="NHZ75" s="113"/>
      <c r="NIA75" s="113"/>
      <c r="NIB75" s="113"/>
      <c r="NIC75" s="113"/>
      <c r="NID75" s="113"/>
      <c r="NIE75" s="113"/>
      <c r="NIF75" s="113"/>
      <c r="NIG75" s="113"/>
      <c r="NIH75" s="113"/>
      <c r="NII75" s="113"/>
      <c r="NIJ75" s="113"/>
      <c r="NIK75" s="113"/>
      <c r="NIL75" s="113"/>
      <c r="NIM75" s="113"/>
      <c r="NIN75" s="113"/>
      <c r="NIO75" s="113"/>
      <c r="NIP75" s="113"/>
      <c r="NIQ75" s="113"/>
      <c r="NIR75" s="113"/>
      <c r="NIS75" s="113"/>
      <c r="NIT75" s="113"/>
      <c r="NIU75" s="113"/>
      <c r="NIV75" s="113"/>
      <c r="NIW75" s="113"/>
      <c r="NIX75" s="113"/>
      <c r="NIY75" s="113"/>
      <c r="NIZ75" s="113"/>
      <c r="NJA75" s="113"/>
      <c r="NJB75" s="113"/>
      <c r="NJC75" s="113"/>
      <c r="NJD75" s="113"/>
      <c r="NJE75" s="113"/>
      <c r="NJF75" s="113"/>
      <c r="NJG75" s="113"/>
      <c r="NJH75" s="113"/>
      <c r="NJI75" s="113"/>
      <c r="NJJ75" s="113"/>
      <c r="NJK75" s="113"/>
      <c r="NJL75" s="113"/>
      <c r="NJM75" s="113"/>
      <c r="NJN75" s="113"/>
      <c r="NJO75" s="113"/>
      <c r="NJP75" s="113"/>
      <c r="NJQ75" s="113"/>
      <c r="NJR75" s="113"/>
      <c r="NJS75" s="113"/>
      <c r="NJT75" s="113"/>
      <c r="NJU75" s="113"/>
      <c r="NJV75" s="113"/>
      <c r="NJW75" s="113"/>
      <c r="NJX75" s="113"/>
      <c r="NJY75" s="113"/>
      <c r="NJZ75" s="113"/>
      <c r="NKA75" s="113"/>
      <c r="NKB75" s="113"/>
      <c r="NKC75" s="113"/>
      <c r="NKD75" s="113"/>
      <c r="NKE75" s="113"/>
      <c r="NKF75" s="113"/>
      <c r="NKG75" s="113"/>
      <c r="NKH75" s="113"/>
      <c r="NKI75" s="113"/>
      <c r="NKJ75" s="113"/>
      <c r="NKK75" s="113"/>
      <c r="NKL75" s="113"/>
      <c r="NKM75" s="113"/>
      <c r="NKN75" s="113"/>
      <c r="NKO75" s="113"/>
      <c r="NKP75" s="113"/>
      <c r="NKQ75" s="113"/>
      <c r="NKR75" s="113"/>
      <c r="NKS75" s="113"/>
      <c r="NKT75" s="113"/>
      <c r="NKU75" s="113"/>
      <c r="NKV75" s="113"/>
      <c r="NKW75" s="113"/>
      <c r="NKX75" s="113"/>
      <c r="NKY75" s="113"/>
      <c r="NKZ75" s="113"/>
      <c r="NLA75" s="113"/>
      <c r="NLB75" s="113"/>
      <c r="NLC75" s="113"/>
      <c r="NLD75" s="113"/>
      <c r="NLE75" s="113"/>
      <c r="NLF75" s="113"/>
      <c r="NLG75" s="113"/>
      <c r="NLH75" s="113"/>
      <c r="NLI75" s="113"/>
      <c r="NLJ75" s="113"/>
      <c r="NLK75" s="113"/>
      <c r="NLL75" s="113"/>
      <c r="NLM75" s="113"/>
      <c r="NLN75" s="113"/>
      <c r="NLO75" s="113"/>
      <c r="NLP75" s="113"/>
      <c r="NLQ75" s="113"/>
      <c r="NLR75" s="113"/>
      <c r="NLS75" s="113"/>
      <c r="NLT75" s="113"/>
      <c r="NLU75" s="113"/>
      <c r="NLV75" s="113"/>
      <c r="NLW75" s="113"/>
      <c r="NLX75" s="113"/>
      <c r="NLY75" s="113"/>
      <c r="NLZ75" s="113"/>
      <c r="NMA75" s="113"/>
      <c r="NMB75" s="113"/>
      <c r="NMC75" s="113"/>
      <c r="NMD75" s="113"/>
      <c r="NME75" s="113"/>
      <c r="NMF75" s="113"/>
      <c r="NMG75" s="113"/>
      <c r="NMH75" s="113"/>
      <c r="NMI75" s="113"/>
      <c r="NMJ75" s="113"/>
      <c r="NMK75" s="113"/>
      <c r="NML75" s="113"/>
      <c r="NMM75" s="113"/>
      <c r="NMN75" s="113"/>
      <c r="NMO75" s="113"/>
      <c r="NMP75" s="113"/>
      <c r="NMQ75" s="113"/>
      <c r="NMR75" s="113"/>
      <c r="NMS75" s="113"/>
      <c r="NMT75" s="113"/>
      <c r="NMU75" s="113"/>
      <c r="NMV75" s="113"/>
      <c r="NMW75" s="113"/>
      <c r="NMX75" s="113"/>
      <c r="NMY75" s="113"/>
      <c r="NMZ75" s="113"/>
      <c r="NNA75" s="113"/>
      <c r="NNB75" s="113"/>
      <c r="NNC75" s="113"/>
      <c r="NND75" s="113"/>
      <c r="NNE75" s="113"/>
      <c r="NNF75" s="113"/>
      <c r="NNG75" s="113"/>
      <c r="NNH75" s="113"/>
      <c r="NNI75" s="113"/>
      <c r="NNJ75" s="113"/>
      <c r="NNK75" s="113"/>
      <c r="NNL75" s="113"/>
      <c r="NNM75" s="113"/>
      <c r="NNN75" s="113"/>
      <c r="NNO75" s="113"/>
      <c r="NNP75" s="113"/>
      <c r="NNQ75" s="113"/>
      <c r="NNR75" s="113"/>
      <c r="NNS75" s="113"/>
      <c r="NNT75" s="113"/>
      <c r="NNU75" s="113"/>
      <c r="NNV75" s="113"/>
      <c r="NNW75" s="113"/>
      <c r="NNX75" s="113"/>
      <c r="NNY75" s="113"/>
      <c r="NNZ75" s="113"/>
      <c r="NOA75" s="113"/>
      <c r="NOB75" s="113"/>
      <c r="NOC75" s="113"/>
      <c r="NOD75" s="113"/>
      <c r="NOE75" s="113"/>
      <c r="NOF75" s="113"/>
      <c r="NOG75" s="113"/>
      <c r="NOH75" s="113"/>
      <c r="NOI75" s="113"/>
      <c r="NOJ75" s="113"/>
      <c r="NOK75" s="113"/>
      <c r="NOL75" s="113"/>
      <c r="NOM75" s="113"/>
      <c r="NON75" s="113"/>
      <c r="NOO75" s="113"/>
      <c r="NOP75" s="113"/>
      <c r="NOQ75" s="113"/>
      <c r="NOR75" s="113"/>
      <c r="NOS75" s="113"/>
      <c r="NOT75" s="113"/>
      <c r="NOU75" s="113"/>
      <c r="NOV75" s="113"/>
      <c r="NOW75" s="113"/>
      <c r="NOX75" s="113"/>
      <c r="NOY75" s="113"/>
      <c r="NOZ75" s="113"/>
      <c r="NPA75" s="113"/>
      <c r="NPB75" s="113"/>
      <c r="NPC75" s="113"/>
      <c r="NPD75" s="113"/>
      <c r="NPE75" s="113"/>
      <c r="NPF75" s="113"/>
      <c r="NPG75" s="113"/>
      <c r="NPH75" s="113"/>
      <c r="NPI75" s="113"/>
      <c r="NPJ75" s="113"/>
      <c r="NPK75" s="113"/>
      <c r="NPL75" s="113"/>
      <c r="NPM75" s="113"/>
      <c r="NPN75" s="113"/>
      <c r="NPO75" s="113"/>
      <c r="NPP75" s="113"/>
      <c r="NPQ75" s="113"/>
      <c r="NPR75" s="113"/>
      <c r="NPS75" s="113"/>
      <c r="NPT75" s="113"/>
      <c r="NPU75" s="113"/>
      <c r="NPV75" s="113"/>
      <c r="NPW75" s="113"/>
      <c r="NPX75" s="113"/>
      <c r="NPY75" s="113"/>
      <c r="NPZ75" s="113"/>
      <c r="NQA75" s="113"/>
      <c r="NQB75" s="113"/>
      <c r="NQC75" s="113"/>
      <c r="NQD75" s="113"/>
      <c r="NQE75" s="113"/>
      <c r="NQF75" s="113"/>
      <c r="NQG75" s="113"/>
      <c r="NQH75" s="113"/>
      <c r="NQI75" s="113"/>
      <c r="NQJ75" s="113"/>
      <c r="NQK75" s="113"/>
      <c r="NQL75" s="113"/>
      <c r="NQM75" s="113"/>
      <c r="NQN75" s="113"/>
      <c r="NQO75" s="113"/>
      <c r="NQP75" s="113"/>
      <c r="NQQ75" s="113"/>
      <c r="NQR75" s="113"/>
      <c r="NQS75" s="113"/>
      <c r="NQT75" s="113"/>
      <c r="NQU75" s="113"/>
      <c r="NQV75" s="113"/>
      <c r="NQW75" s="113"/>
      <c r="NQX75" s="113"/>
      <c r="NQY75" s="113"/>
      <c r="NQZ75" s="113"/>
      <c r="NRA75" s="113"/>
      <c r="NRB75" s="113"/>
      <c r="NRC75" s="113"/>
      <c r="NRD75" s="113"/>
      <c r="NRE75" s="113"/>
      <c r="NRF75" s="113"/>
      <c r="NRG75" s="113"/>
      <c r="NRH75" s="113"/>
      <c r="NRI75" s="113"/>
      <c r="NRJ75" s="113"/>
      <c r="NRK75" s="113"/>
      <c r="NRL75" s="113"/>
      <c r="NRM75" s="113"/>
      <c r="NRN75" s="113"/>
      <c r="NRO75" s="113"/>
      <c r="NRP75" s="113"/>
      <c r="NRQ75" s="113"/>
      <c r="NRR75" s="113"/>
      <c r="NRS75" s="113"/>
      <c r="NRT75" s="113"/>
      <c r="NRU75" s="113"/>
      <c r="NRV75" s="113"/>
      <c r="NRW75" s="113"/>
      <c r="NRX75" s="113"/>
      <c r="NRY75" s="113"/>
      <c r="NRZ75" s="113"/>
      <c r="NSA75" s="113"/>
      <c r="NSB75" s="113"/>
      <c r="NSC75" s="113"/>
      <c r="NSD75" s="113"/>
      <c r="NSE75" s="113"/>
      <c r="NSF75" s="113"/>
      <c r="NSG75" s="113"/>
      <c r="NSH75" s="113"/>
      <c r="NSI75" s="113"/>
      <c r="NSJ75" s="113"/>
      <c r="NSK75" s="113"/>
      <c r="NSL75" s="113"/>
      <c r="NSM75" s="113"/>
      <c r="NSN75" s="113"/>
      <c r="NSO75" s="113"/>
      <c r="NSP75" s="113"/>
      <c r="NSQ75" s="113"/>
      <c r="NSR75" s="113"/>
      <c r="NSS75" s="113"/>
      <c r="NST75" s="113"/>
      <c r="NSU75" s="113"/>
      <c r="NSV75" s="113"/>
      <c r="NSW75" s="113"/>
      <c r="NSX75" s="113"/>
      <c r="NSY75" s="113"/>
      <c r="NSZ75" s="113"/>
      <c r="NTA75" s="113"/>
      <c r="NTB75" s="113"/>
      <c r="NTC75" s="113"/>
      <c r="NTD75" s="113"/>
      <c r="NTE75" s="113"/>
      <c r="NTF75" s="113"/>
      <c r="NTG75" s="113"/>
      <c r="NTH75" s="113"/>
      <c r="NTI75" s="113"/>
      <c r="NTJ75" s="113"/>
      <c r="NTK75" s="113"/>
      <c r="NTL75" s="113"/>
      <c r="NTM75" s="113"/>
      <c r="NTN75" s="113"/>
      <c r="NTO75" s="113"/>
      <c r="NTP75" s="113"/>
      <c r="NTQ75" s="113"/>
      <c r="NTR75" s="113"/>
      <c r="NTS75" s="113"/>
      <c r="NTT75" s="113"/>
      <c r="NTU75" s="113"/>
      <c r="NTV75" s="113"/>
      <c r="NTW75" s="113"/>
      <c r="NTX75" s="113"/>
      <c r="NTY75" s="113"/>
      <c r="NTZ75" s="113"/>
      <c r="NUA75" s="113"/>
      <c r="NUB75" s="113"/>
      <c r="NUC75" s="113"/>
      <c r="NUD75" s="113"/>
      <c r="NUE75" s="113"/>
      <c r="NUF75" s="113"/>
      <c r="NUG75" s="113"/>
      <c r="NUH75" s="113"/>
      <c r="NUI75" s="113"/>
      <c r="NUJ75" s="113"/>
      <c r="NUK75" s="113"/>
      <c r="NUL75" s="113"/>
      <c r="NUM75" s="113"/>
      <c r="NUN75" s="113"/>
      <c r="NUO75" s="113"/>
      <c r="NUP75" s="113"/>
      <c r="NUQ75" s="113"/>
      <c r="NUR75" s="113"/>
      <c r="NUS75" s="113"/>
      <c r="NUT75" s="113"/>
      <c r="NUU75" s="113"/>
      <c r="NUV75" s="113"/>
      <c r="NUW75" s="113"/>
      <c r="NUX75" s="113"/>
      <c r="NUY75" s="113"/>
      <c r="NUZ75" s="113"/>
      <c r="NVA75" s="113"/>
      <c r="NVB75" s="113"/>
      <c r="NVC75" s="113"/>
      <c r="NVD75" s="113"/>
      <c r="NVE75" s="113"/>
      <c r="NVF75" s="113"/>
      <c r="NVG75" s="113"/>
      <c r="NVH75" s="113"/>
      <c r="NVI75" s="113"/>
      <c r="NVJ75" s="113"/>
      <c r="NVK75" s="113"/>
      <c r="NVL75" s="113"/>
      <c r="NVM75" s="113"/>
      <c r="NVN75" s="113"/>
      <c r="NVO75" s="113"/>
      <c r="NVP75" s="113"/>
      <c r="NVQ75" s="113"/>
      <c r="NVR75" s="113"/>
      <c r="NVS75" s="113"/>
      <c r="NVT75" s="113"/>
      <c r="NVU75" s="113"/>
      <c r="NVV75" s="113"/>
      <c r="NVW75" s="113"/>
      <c r="NVX75" s="113"/>
      <c r="NVY75" s="113"/>
      <c r="NVZ75" s="113"/>
      <c r="NWA75" s="113"/>
      <c r="NWB75" s="113"/>
      <c r="NWC75" s="113"/>
      <c r="NWD75" s="113"/>
      <c r="NWE75" s="113"/>
      <c r="NWF75" s="113"/>
      <c r="NWG75" s="113"/>
      <c r="NWH75" s="113"/>
      <c r="NWI75" s="113"/>
      <c r="NWJ75" s="113"/>
      <c r="NWK75" s="113"/>
      <c r="NWL75" s="113"/>
      <c r="NWM75" s="113"/>
      <c r="NWN75" s="113"/>
      <c r="NWO75" s="113"/>
      <c r="NWP75" s="113"/>
      <c r="NWQ75" s="113"/>
      <c r="NWR75" s="113"/>
      <c r="NWS75" s="113"/>
      <c r="NWT75" s="113"/>
      <c r="NWU75" s="113"/>
      <c r="NWV75" s="113"/>
      <c r="NWW75" s="113"/>
      <c r="NWX75" s="113"/>
      <c r="NWY75" s="113"/>
      <c r="NWZ75" s="113"/>
      <c r="NXA75" s="113"/>
      <c r="NXB75" s="113"/>
      <c r="NXC75" s="113"/>
      <c r="NXD75" s="113"/>
      <c r="NXE75" s="113"/>
      <c r="NXF75" s="113"/>
      <c r="NXG75" s="113"/>
      <c r="NXH75" s="113"/>
      <c r="NXI75" s="113"/>
      <c r="NXJ75" s="113"/>
      <c r="NXK75" s="113"/>
      <c r="NXL75" s="113"/>
      <c r="NXM75" s="113"/>
      <c r="NXN75" s="113"/>
      <c r="NXO75" s="113"/>
      <c r="NXP75" s="113"/>
      <c r="NXQ75" s="113"/>
      <c r="NXR75" s="113"/>
      <c r="NXS75" s="113"/>
      <c r="NXT75" s="113"/>
      <c r="NXU75" s="113"/>
      <c r="NXV75" s="113"/>
      <c r="NXW75" s="113"/>
      <c r="NXX75" s="113"/>
      <c r="NXY75" s="113"/>
      <c r="NXZ75" s="113"/>
      <c r="NYA75" s="113"/>
      <c r="NYB75" s="113"/>
      <c r="NYC75" s="113"/>
      <c r="NYD75" s="113"/>
      <c r="NYE75" s="113"/>
      <c r="NYF75" s="113"/>
      <c r="NYG75" s="113"/>
      <c r="NYH75" s="113"/>
      <c r="NYI75" s="113"/>
      <c r="NYJ75" s="113"/>
      <c r="NYK75" s="113"/>
      <c r="NYL75" s="113"/>
      <c r="NYM75" s="113"/>
      <c r="NYN75" s="113"/>
      <c r="NYO75" s="113"/>
      <c r="NYP75" s="113"/>
      <c r="NYQ75" s="113"/>
      <c r="NYR75" s="113"/>
      <c r="NYS75" s="113"/>
      <c r="NYT75" s="113"/>
      <c r="NYU75" s="113"/>
      <c r="NYV75" s="113"/>
      <c r="NYW75" s="113"/>
      <c r="NYX75" s="113"/>
      <c r="NYY75" s="113"/>
      <c r="NYZ75" s="113"/>
      <c r="NZA75" s="113"/>
      <c r="NZB75" s="113"/>
      <c r="NZC75" s="113"/>
      <c r="NZD75" s="113"/>
      <c r="NZE75" s="113"/>
      <c r="NZF75" s="113"/>
      <c r="NZG75" s="113"/>
      <c r="NZH75" s="113"/>
      <c r="NZI75" s="113"/>
      <c r="NZJ75" s="113"/>
      <c r="NZK75" s="113"/>
      <c r="NZL75" s="113"/>
      <c r="NZM75" s="113"/>
      <c r="NZN75" s="113"/>
      <c r="NZO75" s="113"/>
      <c r="NZP75" s="113"/>
      <c r="NZQ75" s="113"/>
      <c r="NZR75" s="113"/>
      <c r="NZS75" s="113"/>
      <c r="NZT75" s="113"/>
      <c r="NZU75" s="113"/>
      <c r="NZV75" s="113"/>
      <c r="NZW75" s="113"/>
      <c r="NZX75" s="113"/>
      <c r="NZY75" s="113"/>
      <c r="NZZ75" s="113"/>
      <c r="OAA75" s="113"/>
      <c r="OAB75" s="113"/>
      <c r="OAC75" s="113"/>
      <c r="OAD75" s="113"/>
      <c r="OAE75" s="113"/>
      <c r="OAF75" s="113"/>
      <c r="OAG75" s="113"/>
      <c r="OAH75" s="113"/>
      <c r="OAI75" s="113"/>
      <c r="OAJ75" s="113"/>
      <c r="OAK75" s="113"/>
      <c r="OAL75" s="113"/>
      <c r="OAM75" s="113"/>
      <c r="OAN75" s="113"/>
      <c r="OAO75" s="113"/>
      <c r="OAP75" s="113"/>
      <c r="OAQ75" s="113"/>
      <c r="OAR75" s="113"/>
      <c r="OAS75" s="113"/>
      <c r="OAT75" s="113"/>
      <c r="OAU75" s="113"/>
      <c r="OAV75" s="113"/>
      <c r="OAW75" s="113"/>
      <c r="OAX75" s="113"/>
      <c r="OAY75" s="113"/>
      <c r="OAZ75" s="113"/>
      <c r="OBA75" s="113"/>
      <c r="OBB75" s="113"/>
      <c r="OBC75" s="113"/>
      <c r="OBD75" s="113"/>
      <c r="OBE75" s="113"/>
      <c r="OBF75" s="113"/>
      <c r="OBG75" s="113"/>
      <c r="OBH75" s="113"/>
      <c r="OBI75" s="113"/>
      <c r="OBJ75" s="113"/>
      <c r="OBK75" s="113"/>
      <c r="OBL75" s="113"/>
      <c r="OBM75" s="113"/>
      <c r="OBN75" s="113"/>
      <c r="OBO75" s="113"/>
      <c r="OBP75" s="113"/>
      <c r="OBQ75" s="113"/>
      <c r="OBR75" s="113"/>
      <c r="OBS75" s="113"/>
      <c r="OBT75" s="113"/>
      <c r="OBU75" s="113"/>
      <c r="OBV75" s="113"/>
      <c r="OBW75" s="113"/>
      <c r="OBX75" s="113"/>
      <c r="OBY75" s="113"/>
      <c r="OBZ75" s="113"/>
      <c r="OCA75" s="113"/>
      <c r="OCB75" s="113"/>
      <c r="OCC75" s="113"/>
      <c r="OCD75" s="113"/>
      <c r="OCE75" s="113"/>
      <c r="OCF75" s="113"/>
      <c r="OCG75" s="113"/>
      <c r="OCH75" s="113"/>
      <c r="OCI75" s="113"/>
      <c r="OCJ75" s="113"/>
      <c r="OCK75" s="113"/>
      <c r="OCL75" s="113"/>
      <c r="OCM75" s="113"/>
      <c r="OCN75" s="113"/>
      <c r="OCO75" s="113"/>
      <c r="OCP75" s="113"/>
      <c r="OCQ75" s="113"/>
      <c r="OCR75" s="113"/>
      <c r="OCS75" s="113"/>
      <c r="OCT75" s="113"/>
      <c r="OCU75" s="113"/>
      <c r="OCV75" s="113"/>
      <c r="OCW75" s="113"/>
      <c r="OCX75" s="113"/>
      <c r="OCY75" s="113"/>
      <c r="OCZ75" s="113"/>
      <c r="ODA75" s="113"/>
      <c r="ODB75" s="113"/>
      <c r="ODC75" s="113"/>
      <c r="ODD75" s="113"/>
      <c r="ODE75" s="113"/>
      <c r="ODF75" s="113"/>
      <c r="ODG75" s="113"/>
      <c r="ODH75" s="113"/>
      <c r="ODI75" s="113"/>
      <c r="ODJ75" s="113"/>
      <c r="ODK75" s="113"/>
      <c r="ODL75" s="113"/>
      <c r="ODM75" s="113"/>
      <c r="ODN75" s="113"/>
      <c r="ODO75" s="113"/>
      <c r="ODP75" s="113"/>
      <c r="ODQ75" s="113"/>
      <c r="ODR75" s="113"/>
      <c r="ODS75" s="113"/>
      <c r="ODT75" s="113"/>
      <c r="ODU75" s="113"/>
      <c r="ODV75" s="113"/>
      <c r="ODW75" s="113"/>
      <c r="ODX75" s="113"/>
      <c r="ODY75" s="113"/>
      <c r="ODZ75" s="113"/>
      <c r="OEA75" s="113"/>
      <c r="OEB75" s="113"/>
      <c r="OEC75" s="113"/>
      <c r="OED75" s="113"/>
      <c r="OEE75" s="113"/>
      <c r="OEF75" s="113"/>
      <c r="OEG75" s="113"/>
      <c r="OEH75" s="113"/>
      <c r="OEI75" s="113"/>
      <c r="OEJ75" s="113"/>
      <c r="OEK75" s="113"/>
      <c r="OEL75" s="113"/>
      <c r="OEM75" s="113"/>
      <c r="OEN75" s="113"/>
      <c r="OEO75" s="113"/>
      <c r="OEP75" s="113"/>
      <c r="OEQ75" s="113"/>
      <c r="OER75" s="113"/>
      <c r="OES75" s="113"/>
      <c r="OET75" s="113"/>
      <c r="OEU75" s="113"/>
      <c r="OEV75" s="113"/>
      <c r="OEW75" s="113"/>
      <c r="OEX75" s="113"/>
      <c r="OEY75" s="113"/>
      <c r="OEZ75" s="113"/>
      <c r="OFA75" s="113"/>
      <c r="OFB75" s="113"/>
      <c r="OFC75" s="113"/>
      <c r="OFD75" s="113"/>
      <c r="OFE75" s="113"/>
      <c r="OFF75" s="113"/>
      <c r="OFG75" s="113"/>
      <c r="OFH75" s="113"/>
      <c r="OFI75" s="113"/>
      <c r="OFJ75" s="113"/>
      <c r="OFK75" s="113"/>
      <c r="OFL75" s="113"/>
      <c r="OFM75" s="113"/>
      <c r="OFN75" s="113"/>
      <c r="OFO75" s="113"/>
      <c r="OFP75" s="113"/>
      <c r="OFQ75" s="113"/>
      <c r="OFR75" s="113"/>
      <c r="OFS75" s="113"/>
      <c r="OFT75" s="113"/>
      <c r="OFU75" s="113"/>
      <c r="OFV75" s="113"/>
      <c r="OFW75" s="113"/>
      <c r="OFX75" s="113"/>
      <c r="OFY75" s="113"/>
      <c r="OFZ75" s="113"/>
      <c r="OGA75" s="113"/>
      <c r="OGB75" s="113"/>
      <c r="OGC75" s="113"/>
      <c r="OGD75" s="113"/>
      <c r="OGE75" s="113"/>
      <c r="OGF75" s="113"/>
      <c r="OGG75" s="113"/>
      <c r="OGH75" s="113"/>
      <c r="OGI75" s="113"/>
      <c r="OGJ75" s="113"/>
      <c r="OGK75" s="113"/>
      <c r="OGL75" s="113"/>
      <c r="OGM75" s="113"/>
      <c r="OGN75" s="113"/>
      <c r="OGO75" s="113"/>
      <c r="OGP75" s="113"/>
      <c r="OGQ75" s="113"/>
      <c r="OGR75" s="113"/>
      <c r="OGS75" s="113"/>
      <c r="OGT75" s="113"/>
      <c r="OGU75" s="113"/>
      <c r="OGV75" s="113"/>
      <c r="OGW75" s="113"/>
      <c r="OGX75" s="113"/>
      <c r="OGY75" s="113"/>
      <c r="OGZ75" s="113"/>
      <c r="OHA75" s="113"/>
      <c r="OHB75" s="113"/>
      <c r="OHC75" s="113"/>
      <c r="OHD75" s="113"/>
      <c r="OHE75" s="113"/>
      <c r="OHF75" s="113"/>
      <c r="OHG75" s="113"/>
      <c r="OHH75" s="113"/>
      <c r="OHI75" s="113"/>
      <c r="OHJ75" s="113"/>
      <c r="OHK75" s="113"/>
      <c r="OHL75" s="113"/>
      <c r="OHM75" s="113"/>
      <c r="OHN75" s="113"/>
      <c r="OHO75" s="113"/>
      <c r="OHP75" s="113"/>
      <c r="OHQ75" s="113"/>
      <c r="OHR75" s="113"/>
      <c r="OHS75" s="113"/>
      <c r="OHT75" s="113"/>
      <c r="OHU75" s="113"/>
      <c r="OHV75" s="113"/>
      <c r="OHW75" s="113"/>
      <c r="OHX75" s="113"/>
      <c r="OHY75" s="113"/>
      <c r="OHZ75" s="113"/>
      <c r="OIA75" s="113"/>
      <c r="OIB75" s="113"/>
      <c r="OIC75" s="113"/>
      <c r="OID75" s="113"/>
      <c r="OIE75" s="113"/>
      <c r="OIF75" s="113"/>
      <c r="OIG75" s="113"/>
      <c r="OIH75" s="113"/>
      <c r="OII75" s="113"/>
      <c r="OIJ75" s="113"/>
      <c r="OIK75" s="113"/>
      <c r="OIL75" s="113"/>
      <c r="OIM75" s="113"/>
      <c r="OIN75" s="113"/>
      <c r="OIO75" s="113"/>
      <c r="OIP75" s="113"/>
      <c r="OIQ75" s="113"/>
      <c r="OIR75" s="113"/>
      <c r="OIS75" s="113"/>
      <c r="OIT75" s="113"/>
      <c r="OIU75" s="113"/>
      <c r="OIV75" s="113"/>
      <c r="OIW75" s="113"/>
      <c r="OIX75" s="113"/>
      <c r="OIY75" s="113"/>
      <c r="OIZ75" s="113"/>
      <c r="OJA75" s="113"/>
      <c r="OJB75" s="113"/>
      <c r="OJC75" s="113"/>
      <c r="OJD75" s="113"/>
      <c r="OJE75" s="113"/>
      <c r="OJF75" s="113"/>
      <c r="OJG75" s="113"/>
      <c r="OJH75" s="113"/>
      <c r="OJI75" s="113"/>
      <c r="OJJ75" s="113"/>
      <c r="OJK75" s="113"/>
      <c r="OJL75" s="113"/>
      <c r="OJM75" s="113"/>
      <c r="OJN75" s="113"/>
      <c r="OJO75" s="113"/>
      <c r="OJP75" s="113"/>
      <c r="OJQ75" s="113"/>
      <c r="OJR75" s="113"/>
      <c r="OJS75" s="113"/>
      <c r="OJT75" s="113"/>
      <c r="OJU75" s="113"/>
      <c r="OJV75" s="113"/>
      <c r="OJW75" s="113"/>
      <c r="OJX75" s="113"/>
      <c r="OJY75" s="113"/>
      <c r="OJZ75" s="113"/>
      <c r="OKA75" s="113"/>
      <c r="OKB75" s="113"/>
      <c r="OKC75" s="113"/>
      <c r="OKD75" s="113"/>
      <c r="OKE75" s="113"/>
      <c r="OKF75" s="113"/>
      <c r="OKG75" s="113"/>
      <c r="OKH75" s="113"/>
      <c r="OKI75" s="113"/>
      <c r="OKJ75" s="113"/>
      <c r="OKK75" s="113"/>
      <c r="OKL75" s="113"/>
      <c r="OKM75" s="113"/>
      <c r="OKN75" s="113"/>
      <c r="OKO75" s="113"/>
      <c r="OKP75" s="113"/>
      <c r="OKQ75" s="113"/>
      <c r="OKR75" s="113"/>
      <c r="OKS75" s="113"/>
      <c r="OKT75" s="113"/>
      <c r="OKU75" s="113"/>
      <c r="OKV75" s="113"/>
      <c r="OKW75" s="113"/>
      <c r="OKX75" s="113"/>
      <c r="OKY75" s="113"/>
      <c r="OKZ75" s="113"/>
      <c r="OLA75" s="113"/>
      <c r="OLB75" s="113"/>
      <c r="OLC75" s="113"/>
      <c r="OLD75" s="113"/>
      <c r="OLE75" s="113"/>
      <c r="OLF75" s="113"/>
      <c r="OLG75" s="113"/>
      <c r="OLH75" s="113"/>
      <c r="OLI75" s="113"/>
      <c r="OLJ75" s="113"/>
      <c r="OLK75" s="113"/>
      <c r="OLL75" s="113"/>
      <c r="OLM75" s="113"/>
      <c r="OLN75" s="113"/>
      <c r="OLO75" s="113"/>
      <c r="OLP75" s="113"/>
      <c r="OLQ75" s="113"/>
      <c r="OLR75" s="113"/>
      <c r="OLS75" s="113"/>
      <c r="OLT75" s="113"/>
      <c r="OLU75" s="113"/>
      <c r="OLV75" s="113"/>
      <c r="OLW75" s="113"/>
      <c r="OLX75" s="113"/>
      <c r="OLY75" s="113"/>
      <c r="OLZ75" s="113"/>
      <c r="OMA75" s="113"/>
      <c r="OMB75" s="113"/>
      <c r="OMC75" s="113"/>
      <c r="OMD75" s="113"/>
      <c r="OME75" s="113"/>
      <c r="OMF75" s="113"/>
      <c r="OMG75" s="113"/>
      <c r="OMH75" s="113"/>
      <c r="OMI75" s="113"/>
      <c r="OMJ75" s="113"/>
      <c r="OMK75" s="113"/>
      <c r="OML75" s="113"/>
      <c r="OMM75" s="113"/>
      <c r="OMN75" s="113"/>
      <c r="OMO75" s="113"/>
      <c r="OMP75" s="113"/>
      <c r="OMQ75" s="113"/>
      <c r="OMR75" s="113"/>
      <c r="OMS75" s="113"/>
      <c r="OMT75" s="113"/>
      <c r="OMU75" s="113"/>
      <c r="OMV75" s="113"/>
      <c r="OMW75" s="113"/>
      <c r="OMX75" s="113"/>
      <c r="OMY75" s="113"/>
      <c r="OMZ75" s="113"/>
      <c r="ONA75" s="113"/>
      <c r="ONB75" s="113"/>
      <c r="ONC75" s="113"/>
      <c r="OND75" s="113"/>
      <c r="ONE75" s="113"/>
      <c r="ONF75" s="113"/>
      <c r="ONG75" s="113"/>
      <c r="ONH75" s="113"/>
      <c r="ONI75" s="113"/>
      <c r="ONJ75" s="113"/>
      <c r="ONK75" s="113"/>
      <c r="ONL75" s="113"/>
      <c r="ONM75" s="113"/>
      <c r="ONN75" s="113"/>
      <c r="ONO75" s="113"/>
      <c r="ONP75" s="113"/>
      <c r="ONQ75" s="113"/>
      <c r="ONR75" s="113"/>
      <c r="ONS75" s="113"/>
      <c r="ONT75" s="113"/>
      <c r="ONU75" s="113"/>
      <c r="ONV75" s="113"/>
      <c r="ONW75" s="113"/>
      <c r="ONX75" s="113"/>
      <c r="ONY75" s="113"/>
      <c r="ONZ75" s="113"/>
      <c r="OOA75" s="113"/>
      <c r="OOB75" s="113"/>
      <c r="OOC75" s="113"/>
      <c r="OOD75" s="113"/>
      <c r="OOE75" s="113"/>
      <c r="OOF75" s="113"/>
      <c r="OOG75" s="113"/>
      <c r="OOH75" s="113"/>
      <c r="OOI75" s="113"/>
      <c r="OOJ75" s="113"/>
      <c r="OOK75" s="113"/>
      <c r="OOL75" s="113"/>
      <c r="OOM75" s="113"/>
      <c r="OON75" s="113"/>
      <c r="OOO75" s="113"/>
      <c r="OOP75" s="113"/>
      <c r="OOQ75" s="113"/>
      <c r="OOR75" s="113"/>
      <c r="OOS75" s="113"/>
      <c r="OOT75" s="113"/>
      <c r="OOU75" s="113"/>
      <c r="OOV75" s="113"/>
      <c r="OOW75" s="113"/>
      <c r="OOX75" s="113"/>
      <c r="OOY75" s="113"/>
      <c r="OOZ75" s="113"/>
      <c r="OPA75" s="113"/>
      <c r="OPB75" s="113"/>
      <c r="OPC75" s="113"/>
      <c r="OPD75" s="113"/>
      <c r="OPE75" s="113"/>
      <c r="OPF75" s="113"/>
      <c r="OPG75" s="113"/>
      <c r="OPH75" s="113"/>
      <c r="OPI75" s="113"/>
      <c r="OPJ75" s="113"/>
      <c r="OPK75" s="113"/>
      <c r="OPL75" s="113"/>
      <c r="OPM75" s="113"/>
      <c r="OPN75" s="113"/>
      <c r="OPO75" s="113"/>
      <c r="OPP75" s="113"/>
      <c r="OPQ75" s="113"/>
      <c r="OPR75" s="113"/>
      <c r="OPS75" s="113"/>
      <c r="OPT75" s="113"/>
      <c r="OPU75" s="113"/>
      <c r="OPV75" s="113"/>
      <c r="OPW75" s="113"/>
      <c r="OPX75" s="113"/>
      <c r="OPY75" s="113"/>
      <c r="OPZ75" s="113"/>
      <c r="OQA75" s="113"/>
      <c r="OQB75" s="113"/>
      <c r="OQC75" s="113"/>
      <c r="OQD75" s="113"/>
      <c r="OQE75" s="113"/>
      <c r="OQF75" s="113"/>
      <c r="OQG75" s="113"/>
      <c r="OQH75" s="113"/>
      <c r="OQI75" s="113"/>
      <c r="OQJ75" s="113"/>
      <c r="OQK75" s="113"/>
      <c r="OQL75" s="113"/>
      <c r="OQM75" s="113"/>
      <c r="OQN75" s="113"/>
      <c r="OQO75" s="113"/>
      <c r="OQP75" s="113"/>
      <c r="OQQ75" s="113"/>
      <c r="OQR75" s="113"/>
      <c r="OQS75" s="113"/>
      <c r="OQT75" s="113"/>
      <c r="OQU75" s="113"/>
      <c r="OQV75" s="113"/>
      <c r="OQW75" s="113"/>
      <c r="OQX75" s="113"/>
      <c r="OQY75" s="113"/>
      <c r="OQZ75" s="113"/>
      <c r="ORA75" s="113"/>
      <c r="ORB75" s="113"/>
      <c r="ORC75" s="113"/>
      <c r="ORD75" s="113"/>
      <c r="ORE75" s="113"/>
      <c r="ORF75" s="113"/>
      <c r="ORG75" s="113"/>
      <c r="ORH75" s="113"/>
      <c r="ORI75" s="113"/>
      <c r="ORJ75" s="113"/>
      <c r="ORK75" s="113"/>
      <c r="ORL75" s="113"/>
      <c r="ORM75" s="113"/>
      <c r="ORN75" s="113"/>
      <c r="ORO75" s="113"/>
      <c r="ORP75" s="113"/>
      <c r="ORQ75" s="113"/>
      <c r="ORR75" s="113"/>
      <c r="ORS75" s="113"/>
      <c r="ORT75" s="113"/>
      <c r="ORU75" s="113"/>
      <c r="ORV75" s="113"/>
      <c r="ORW75" s="113"/>
      <c r="ORX75" s="113"/>
      <c r="ORY75" s="113"/>
      <c r="ORZ75" s="113"/>
      <c r="OSA75" s="113"/>
      <c r="OSB75" s="113"/>
      <c r="OSC75" s="113"/>
      <c r="OSD75" s="113"/>
      <c r="OSE75" s="113"/>
      <c r="OSF75" s="113"/>
      <c r="OSG75" s="113"/>
      <c r="OSH75" s="113"/>
      <c r="OSI75" s="113"/>
      <c r="OSJ75" s="113"/>
      <c r="OSK75" s="113"/>
      <c r="OSL75" s="113"/>
      <c r="OSM75" s="113"/>
      <c r="OSN75" s="113"/>
      <c r="OSO75" s="113"/>
      <c r="OSP75" s="113"/>
      <c r="OSQ75" s="113"/>
      <c r="OSR75" s="113"/>
      <c r="OSS75" s="113"/>
      <c r="OST75" s="113"/>
      <c r="OSU75" s="113"/>
      <c r="OSV75" s="113"/>
      <c r="OSW75" s="113"/>
      <c r="OSX75" s="113"/>
      <c r="OSY75" s="113"/>
      <c r="OSZ75" s="113"/>
      <c r="OTA75" s="113"/>
      <c r="OTB75" s="113"/>
      <c r="OTC75" s="113"/>
      <c r="OTD75" s="113"/>
      <c r="OTE75" s="113"/>
      <c r="OTF75" s="113"/>
      <c r="OTG75" s="113"/>
      <c r="OTH75" s="113"/>
      <c r="OTI75" s="113"/>
      <c r="OTJ75" s="113"/>
      <c r="OTK75" s="113"/>
      <c r="OTL75" s="113"/>
      <c r="OTM75" s="113"/>
      <c r="OTN75" s="113"/>
      <c r="OTO75" s="113"/>
      <c r="OTP75" s="113"/>
      <c r="OTQ75" s="113"/>
      <c r="OTR75" s="113"/>
      <c r="OTS75" s="113"/>
      <c r="OTT75" s="113"/>
      <c r="OTU75" s="113"/>
      <c r="OTV75" s="113"/>
      <c r="OTW75" s="113"/>
      <c r="OTX75" s="113"/>
      <c r="OTY75" s="113"/>
      <c r="OTZ75" s="113"/>
      <c r="OUA75" s="113"/>
      <c r="OUB75" s="113"/>
      <c r="OUC75" s="113"/>
      <c r="OUD75" s="113"/>
      <c r="OUE75" s="113"/>
      <c r="OUF75" s="113"/>
      <c r="OUG75" s="113"/>
      <c r="OUH75" s="113"/>
      <c r="OUI75" s="113"/>
      <c r="OUJ75" s="113"/>
      <c r="OUK75" s="113"/>
      <c r="OUL75" s="113"/>
      <c r="OUM75" s="113"/>
      <c r="OUN75" s="113"/>
      <c r="OUO75" s="113"/>
      <c r="OUP75" s="113"/>
      <c r="OUQ75" s="113"/>
      <c r="OUR75" s="113"/>
      <c r="OUS75" s="113"/>
      <c r="OUT75" s="113"/>
      <c r="OUU75" s="113"/>
      <c r="OUV75" s="113"/>
      <c r="OUW75" s="113"/>
      <c r="OUX75" s="113"/>
      <c r="OUY75" s="113"/>
      <c r="OUZ75" s="113"/>
      <c r="OVA75" s="113"/>
      <c r="OVB75" s="113"/>
      <c r="OVC75" s="113"/>
      <c r="OVD75" s="113"/>
      <c r="OVE75" s="113"/>
      <c r="OVF75" s="113"/>
      <c r="OVG75" s="113"/>
      <c r="OVH75" s="113"/>
      <c r="OVI75" s="113"/>
      <c r="OVJ75" s="113"/>
      <c r="OVK75" s="113"/>
      <c r="OVL75" s="113"/>
      <c r="OVM75" s="113"/>
      <c r="OVN75" s="113"/>
      <c r="OVO75" s="113"/>
      <c r="OVP75" s="113"/>
      <c r="OVQ75" s="113"/>
      <c r="OVR75" s="113"/>
      <c r="OVS75" s="113"/>
      <c r="OVT75" s="113"/>
      <c r="OVU75" s="113"/>
      <c r="OVV75" s="113"/>
      <c r="OVW75" s="113"/>
      <c r="OVX75" s="113"/>
      <c r="OVY75" s="113"/>
      <c r="OVZ75" s="113"/>
      <c r="OWA75" s="113"/>
      <c r="OWB75" s="113"/>
      <c r="OWC75" s="113"/>
      <c r="OWD75" s="113"/>
      <c r="OWE75" s="113"/>
      <c r="OWF75" s="113"/>
      <c r="OWG75" s="113"/>
      <c r="OWH75" s="113"/>
      <c r="OWI75" s="113"/>
      <c r="OWJ75" s="113"/>
      <c r="OWK75" s="113"/>
      <c r="OWL75" s="113"/>
      <c r="OWM75" s="113"/>
      <c r="OWN75" s="113"/>
      <c r="OWO75" s="113"/>
      <c r="OWP75" s="113"/>
      <c r="OWQ75" s="113"/>
      <c r="OWR75" s="113"/>
      <c r="OWS75" s="113"/>
      <c r="OWT75" s="113"/>
      <c r="OWU75" s="113"/>
      <c r="OWV75" s="113"/>
      <c r="OWW75" s="113"/>
      <c r="OWX75" s="113"/>
      <c r="OWY75" s="113"/>
      <c r="OWZ75" s="113"/>
      <c r="OXA75" s="113"/>
      <c r="OXB75" s="113"/>
      <c r="OXC75" s="113"/>
      <c r="OXD75" s="113"/>
      <c r="OXE75" s="113"/>
      <c r="OXF75" s="113"/>
      <c r="OXG75" s="113"/>
      <c r="OXH75" s="113"/>
      <c r="OXI75" s="113"/>
      <c r="OXJ75" s="113"/>
      <c r="OXK75" s="113"/>
      <c r="OXL75" s="113"/>
      <c r="OXM75" s="113"/>
      <c r="OXN75" s="113"/>
      <c r="OXO75" s="113"/>
      <c r="OXP75" s="113"/>
      <c r="OXQ75" s="113"/>
      <c r="OXR75" s="113"/>
      <c r="OXS75" s="113"/>
      <c r="OXT75" s="113"/>
      <c r="OXU75" s="113"/>
      <c r="OXV75" s="113"/>
      <c r="OXW75" s="113"/>
      <c r="OXX75" s="113"/>
      <c r="OXY75" s="113"/>
      <c r="OXZ75" s="113"/>
      <c r="OYA75" s="113"/>
      <c r="OYB75" s="113"/>
      <c r="OYC75" s="113"/>
      <c r="OYD75" s="113"/>
      <c r="OYE75" s="113"/>
      <c r="OYF75" s="113"/>
      <c r="OYG75" s="113"/>
      <c r="OYH75" s="113"/>
      <c r="OYI75" s="113"/>
      <c r="OYJ75" s="113"/>
      <c r="OYK75" s="113"/>
      <c r="OYL75" s="113"/>
      <c r="OYM75" s="113"/>
      <c r="OYN75" s="113"/>
      <c r="OYO75" s="113"/>
      <c r="OYP75" s="113"/>
      <c r="OYQ75" s="113"/>
      <c r="OYR75" s="113"/>
      <c r="OYS75" s="113"/>
      <c r="OYT75" s="113"/>
      <c r="OYU75" s="113"/>
      <c r="OYV75" s="113"/>
      <c r="OYW75" s="113"/>
      <c r="OYX75" s="113"/>
      <c r="OYY75" s="113"/>
      <c r="OYZ75" s="113"/>
      <c r="OZA75" s="113"/>
      <c r="OZB75" s="113"/>
      <c r="OZC75" s="113"/>
      <c r="OZD75" s="113"/>
      <c r="OZE75" s="113"/>
      <c r="OZF75" s="113"/>
      <c r="OZG75" s="113"/>
      <c r="OZH75" s="113"/>
      <c r="OZI75" s="113"/>
      <c r="OZJ75" s="113"/>
      <c r="OZK75" s="113"/>
      <c r="OZL75" s="113"/>
      <c r="OZM75" s="113"/>
      <c r="OZN75" s="113"/>
      <c r="OZO75" s="113"/>
      <c r="OZP75" s="113"/>
      <c r="OZQ75" s="113"/>
      <c r="OZR75" s="113"/>
      <c r="OZS75" s="113"/>
      <c r="OZT75" s="113"/>
      <c r="OZU75" s="113"/>
      <c r="OZV75" s="113"/>
      <c r="OZW75" s="113"/>
      <c r="OZX75" s="113"/>
      <c r="OZY75" s="113"/>
      <c r="OZZ75" s="113"/>
      <c r="PAA75" s="113"/>
      <c r="PAB75" s="113"/>
      <c r="PAC75" s="113"/>
      <c r="PAD75" s="113"/>
      <c r="PAE75" s="113"/>
      <c r="PAF75" s="113"/>
      <c r="PAG75" s="113"/>
      <c r="PAH75" s="113"/>
      <c r="PAI75" s="113"/>
      <c r="PAJ75" s="113"/>
      <c r="PAK75" s="113"/>
      <c r="PAL75" s="113"/>
      <c r="PAM75" s="113"/>
      <c r="PAN75" s="113"/>
      <c r="PAO75" s="113"/>
      <c r="PAP75" s="113"/>
      <c r="PAQ75" s="113"/>
      <c r="PAR75" s="113"/>
      <c r="PAS75" s="113"/>
      <c r="PAT75" s="113"/>
      <c r="PAU75" s="113"/>
      <c r="PAV75" s="113"/>
      <c r="PAW75" s="113"/>
      <c r="PAX75" s="113"/>
      <c r="PAY75" s="113"/>
      <c r="PAZ75" s="113"/>
      <c r="PBA75" s="113"/>
      <c r="PBB75" s="113"/>
      <c r="PBC75" s="113"/>
      <c r="PBD75" s="113"/>
      <c r="PBE75" s="113"/>
      <c r="PBF75" s="113"/>
      <c r="PBG75" s="113"/>
      <c r="PBH75" s="113"/>
      <c r="PBI75" s="113"/>
      <c r="PBJ75" s="113"/>
      <c r="PBK75" s="113"/>
      <c r="PBL75" s="113"/>
      <c r="PBM75" s="113"/>
      <c r="PBN75" s="113"/>
      <c r="PBO75" s="113"/>
      <c r="PBP75" s="113"/>
      <c r="PBQ75" s="113"/>
      <c r="PBR75" s="113"/>
      <c r="PBS75" s="113"/>
      <c r="PBT75" s="113"/>
      <c r="PBU75" s="113"/>
      <c r="PBV75" s="113"/>
      <c r="PBW75" s="113"/>
      <c r="PBX75" s="113"/>
      <c r="PBY75" s="113"/>
      <c r="PBZ75" s="113"/>
      <c r="PCA75" s="113"/>
      <c r="PCB75" s="113"/>
      <c r="PCC75" s="113"/>
      <c r="PCD75" s="113"/>
      <c r="PCE75" s="113"/>
      <c r="PCF75" s="113"/>
      <c r="PCG75" s="113"/>
      <c r="PCH75" s="113"/>
      <c r="PCI75" s="113"/>
      <c r="PCJ75" s="113"/>
      <c r="PCK75" s="113"/>
      <c r="PCL75" s="113"/>
      <c r="PCM75" s="113"/>
      <c r="PCN75" s="113"/>
      <c r="PCO75" s="113"/>
      <c r="PCP75" s="113"/>
      <c r="PCQ75" s="113"/>
      <c r="PCR75" s="113"/>
      <c r="PCS75" s="113"/>
      <c r="PCT75" s="113"/>
      <c r="PCU75" s="113"/>
      <c r="PCV75" s="113"/>
      <c r="PCW75" s="113"/>
      <c r="PCX75" s="113"/>
      <c r="PCY75" s="113"/>
      <c r="PCZ75" s="113"/>
      <c r="PDA75" s="113"/>
      <c r="PDB75" s="113"/>
      <c r="PDC75" s="113"/>
      <c r="PDD75" s="113"/>
      <c r="PDE75" s="113"/>
      <c r="PDF75" s="113"/>
      <c r="PDG75" s="113"/>
      <c r="PDH75" s="113"/>
      <c r="PDI75" s="113"/>
      <c r="PDJ75" s="113"/>
      <c r="PDK75" s="113"/>
      <c r="PDL75" s="113"/>
      <c r="PDM75" s="113"/>
      <c r="PDN75" s="113"/>
      <c r="PDO75" s="113"/>
      <c r="PDP75" s="113"/>
      <c r="PDQ75" s="113"/>
      <c r="PDR75" s="113"/>
      <c r="PDS75" s="113"/>
      <c r="PDT75" s="113"/>
      <c r="PDU75" s="113"/>
      <c r="PDV75" s="113"/>
      <c r="PDW75" s="113"/>
      <c r="PDX75" s="113"/>
      <c r="PDY75" s="113"/>
      <c r="PDZ75" s="113"/>
      <c r="PEA75" s="113"/>
      <c r="PEB75" s="113"/>
      <c r="PEC75" s="113"/>
      <c r="PED75" s="113"/>
      <c r="PEE75" s="113"/>
      <c r="PEF75" s="113"/>
      <c r="PEG75" s="113"/>
      <c r="PEH75" s="113"/>
      <c r="PEI75" s="113"/>
      <c r="PEJ75" s="113"/>
      <c r="PEK75" s="113"/>
      <c r="PEL75" s="113"/>
      <c r="PEM75" s="113"/>
      <c r="PEN75" s="113"/>
      <c r="PEO75" s="113"/>
      <c r="PEP75" s="113"/>
      <c r="PEQ75" s="113"/>
      <c r="PER75" s="113"/>
      <c r="PES75" s="113"/>
      <c r="PET75" s="113"/>
      <c r="PEU75" s="113"/>
      <c r="PEV75" s="113"/>
      <c r="PEW75" s="113"/>
      <c r="PEX75" s="113"/>
      <c r="PEY75" s="113"/>
      <c r="PEZ75" s="113"/>
      <c r="PFA75" s="113"/>
      <c r="PFB75" s="113"/>
      <c r="PFC75" s="113"/>
      <c r="PFD75" s="113"/>
      <c r="PFE75" s="113"/>
      <c r="PFF75" s="113"/>
      <c r="PFG75" s="113"/>
      <c r="PFH75" s="113"/>
      <c r="PFI75" s="113"/>
      <c r="PFJ75" s="113"/>
      <c r="PFK75" s="113"/>
      <c r="PFL75" s="113"/>
      <c r="PFM75" s="113"/>
      <c r="PFN75" s="113"/>
      <c r="PFO75" s="113"/>
      <c r="PFP75" s="113"/>
      <c r="PFQ75" s="113"/>
      <c r="PFR75" s="113"/>
      <c r="PFS75" s="113"/>
      <c r="PFT75" s="113"/>
      <c r="PFU75" s="113"/>
      <c r="PFV75" s="113"/>
      <c r="PFW75" s="113"/>
      <c r="PFX75" s="113"/>
      <c r="PFY75" s="113"/>
      <c r="PFZ75" s="113"/>
      <c r="PGA75" s="113"/>
      <c r="PGB75" s="113"/>
      <c r="PGC75" s="113"/>
      <c r="PGD75" s="113"/>
      <c r="PGE75" s="113"/>
      <c r="PGF75" s="113"/>
      <c r="PGG75" s="113"/>
      <c r="PGH75" s="113"/>
      <c r="PGI75" s="113"/>
      <c r="PGJ75" s="113"/>
      <c r="PGK75" s="113"/>
      <c r="PGL75" s="113"/>
      <c r="PGM75" s="113"/>
      <c r="PGN75" s="113"/>
      <c r="PGO75" s="113"/>
      <c r="PGP75" s="113"/>
      <c r="PGQ75" s="113"/>
      <c r="PGR75" s="113"/>
      <c r="PGS75" s="113"/>
      <c r="PGT75" s="113"/>
      <c r="PGU75" s="113"/>
      <c r="PGV75" s="113"/>
      <c r="PGW75" s="113"/>
      <c r="PGX75" s="113"/>
      <c r="PGY75" s="113"/>
      <c r="PGZ75" s="113"/>
      <c r="PHA75" s="113"/>
      <c r="PHB75" s="113"/>
      <c r="PHC75" s="113"/>
      <c r="PHD75" s="113"/>
      <c r="PHE75" s="113"/>
      <c r="PHF75" s="113"/>
      <c r="PHG75" s="113"/>
      <c r="PHH75" s="113"/>
      <c r="PHI75" s="113"/>
      <c r="PHJ75" s="113"/>
      <c r="PHK75" s="113"/>
      <c r="PHL75" s="113"/>
      <c r="PHM75" s="113"/>
      <c r="PHN75" s="113"/>
      <c r="PHO75" s="113"/>
      <c r="PHP75" s="113"/>
      <c r="PHQ75" s="113"/>
      <c r="PHR75" s="113"/>
      <c r="PHS75" s="113"/>
      <c r="PHT75" s="113"/>
      <c r="PHU75" s="113"/>
      <c r="PHV75" s="113"/>
      <c r="PHW75" s="113"/>
      <c r="PHX75" s="113"/>
      <c r="PHY75" s="113"/>
      <c r="PHZ75" s="113"/>
      <c r="PIA75" s="113"/>
      <c r="PIB75" s="113"/>
      <c r="PIC75" s="113"/>
      <c r="PID75" s="113"/>
      <c r="PIE75" s="113"/>
      <c r="PIF75" s="113"/>
      <c r="PIG75" s="113"/>
      <c r="PIH75" s="113"/>
      <c r="PII75" s="113"/>
      <c r="PIJ75" s="113"/>
      <c r="PIK75" s="113"/>
      <c r="PIL75" s="113"/>
      <c r="PIM75" s="113"/>
      <c r="PIN75" s="113"/>
      <c r="PIO75" s="113"/>
      <c r="PIP75" s="113"/>
      <c r="PIQ75" s="113"/>
      <c r="PIR75" s="113"/>
      <c r="PIS75" s="113"/>
      <c r="PIT75" s="113"/>
      <c r="PIU75" s="113"/>
      <c r="PIV75" s="113"/>
      <c r="PIW75" s="113"/>
      <c r="PIX75" s="113"/>
      <c r="PIY75" s="113"/>
      <c r="PIZ75" s="113"/>
      <c r="PJA75" s="113"/>
      <c r="PJB75" s="113"/>
      <c r="PJC75" s="113"/>
      <c r="PJD75" s="113"/>
      <c r="PJE75" s="113"/>
      <c r="PJF75" s="113"/>
      <c r="PJG75" s="113"/>
      <c r="PJH75" s="113"/>
      <c r="PJI75" s="113"/>
      <c r="PJJ75" s="113"/>
      <c r="PJK75" s="113"/>
      <c r="PJL75" s="113"/>
      <c r="PJM75" s="113"/>
      <c r="PJN75" s="113"/>
      <c r="PJO75" s="113"/>
      <c r="PJP75" s="113"/>
      <c r="PJQ75" s="113"/>
      <c r="PJR75" s="113"/>
      <c r="PJS75" s="113"/>
      <c r="PJT75" s="113"/>
      <c r="PJU75" s="113"/>
      <c r="PJV75" s="113"/>
      <c r="PJW75" s="113"/>
      <c r="PJX75" s="113"/>
      <c r="PJY75" s="113"/>
      <c r="PJZ75" s="113"/>
      <c r="PKA75" s="113"/>
      <c r="PKB75" s="113"/>
      <c r="PKC75" s="113"/>
      <c r="PKD75" s="113"/>
      <c r="PKE75" s="113"/>
      <c r="PKF75" s="113"/>
      <c r="PKG75" s="113"/>
      <c r="PKH75" s="113"/>
      <c r="PKI75" s="113"/>
      <c r="PKJ75" s="113"/>
      <c r="PKK75" s="113"/>
      <c r="PKL75" s="113"/>
      <c r="PKM75" s="113"/>
      <c r="PKN75" s="113"/>
      <c r="PKO75" s="113"/>
      <c r="PKP75" s="113"/>
      <c r="PKQ75" s="113"/>
      <c r="PKR75" s="113"/>
      <c r="PKS75" s="113"/>
      <c r="PKT75" s="113"/>
      <c r="PKU75" s="113"/>
      <c r="PKV75" s="113"/>
      <c r="PKW75" s="113"/>
      <c r="PKX75" s="113"/>
      <c r="PKY75" s="113"/>
      <c r="PKZ75" s="113"/>
      <c r="PLA75" s="113"/>
      <c r="PLB75" s="113"/>
      <c r="PLC75" s="113"/>
      <c r="PLD75" s="113"/>
      <c r="PLE75" s="113"/>
      <c r="PLF75" s="113"/>
      <c r="PLG75" s="113"/>
      <c r="PLH75" s="113"/>
      <c r="PLI75" s="113"/>
      <c r="PLJ75" s="113"/>
      <c r="PLK75" s="113"/>
      <c r="PLL75" s="113"/>
      <c r="PLM75" s="113"/>
      <c r="PLN75" s="113"/>
      <c r="PLO75" s="113"/>
      <c r="PLP75" s="113"/>
      <c r="PLQ75" s="113"/>
      <c r="PLR75" s="113"/>
      <c r="PLS75" s="113"/>
      <c r="PLT75" s="113"/>
      <c r="PLU75" s="113"/>
      <c r="PLV75" s="113"/>
      <c r="PLW75" s="113"/>
      <c r="PLX75" s="113"/>
      <c r="PLY75" s="113"/>
      <c r="PLZ75" s="113"/>
      <c r="PMA75" s="113"/>
      <c r="PMB75" s="113"/>
      <c r="PMC75" s="113"/>
      <c r="PMD75" s="113"/>
      <c r="PME75" s="113"/>
      <c r="PMF75" s="113"/>
      <c r="PMG75" s="113"/>
      <c r="PMH75" s="113"/>
      <c r="PMI75" s="113"/>
      <c r="PMJ75" s="113"/>
      <c r="PMK75" s="113"/>
      <c r="PML75" s="113"/>
      <c r="PMM75" s="113"/>
      <c r="PMN75" s="113"/>
      <c r="PMO75" s="113"/>
      <c r="PMP75" s="113"/>
      <c r="PMQ75" s="113"/>
      <c r="PMR75" s="113"/>
      <c r="PMS75" s="113"/>
      <c r="PMT75" s="113"/>
      <c r="PMU75" s="113"/>
      <c r="PMV75" s="113"/>
      <c r="PMW75" s="113"/>
      <c r="PMX75" s="113"/>
      <c r="PMY75" s="113"/>
      <c r="PMZ75" s="113"/>
      <c r="PNA75" s="113"/>
      <c r="PNB75" s="113"/>
      <c r="PNC75" s="113"/>
      <c r="PND75" s="113"/>
      <c r="PNE75" s="113"/>
      <c r="PNF75" s="113"/>
      <c r="PNG75" s="113"/>
      <c r="PNH75" s="113"/>
      <c r="PNI75" s="113"/>
      <c r="PNJ75" s="113"/>
      <c r="PNK75" s="113"/>
      <c r="PNL75" s="113"/>
      <c r="PNM75" s="113"/>
      <c r="PNN75" s="113"/>
      <c r="PNO75" s="113"/>
      <c r="PNP75" s="113"/>
      <c r="PNQ75" s="113"/>
      <c r="PNR75" s="113"/>
      <c r="PNS75" s="113"/>
      <c r="PNT75" s="113"/>
      <c r="PNU75" s="113"/>
      <c r="PNV75" s="113"/>
      <c r="PNW75" s="113"/>
      <c r="PNX75" s="113"/>
      <c r="PNY75" s="113"/>
      <c r="PNZ75" s="113"/>
      <c r="POA75" s="113"/>
      <c r="POB75" s="113"/>
      <c r="POC75" s="113"/>
      <c r="POD75" s="113"/>
      <c r="POE75" s="113"/>
      <c r="POF75" s="113"/>
      <c r="POG75" s="113"/>
      <c r="POH75" s="113"/>
      <c r="POI75" s="113"/>
      <c r="POJ75" s="113"/>
      <c r="POK75" s="113"/>
      <c r="POL75" s="113"/>
      <c r="POM75" s="113"/>
      <c r="PON75" s="113"/>
      <c r="POO75" s="113"/>
      <c r="POP75" s="113"/>
      <c r="POQ75" s="113"/>
      <c r="POR75" s="113"/>
      <c r="POS75" s="113"/>
      <c r="POT75" s="113"/>
      <c r="POU75" s="113"/>
      <c r="POV75" s="113"/>
      <c r="POW75" s="113"/>
      <c r="POX75" s="113"/>
      <c r="POY75" s="113"/>
      <c r="POZ75" s="113"/>
      <c r="PPA75" s="113"/>
      <c r="PPB75" s="113"/>
      <c r="PPC75" s="113"/>
      <c r="PPD75" s="113"/>
      <c r="PPE75" s="113"/>
      <c r="PPF75" s="113"/>
      <c r="PPG75" s="113"/>
      <c r="PPH75" s="113"/>
      <c r="PPI75" s="113"/>
      <c r="PPJ75" s="113"/>
      <c r="PPK75" s="113"/>
      <c r="PPL75" s="113"/>
      <c r="PPM75" s="113"/>
      <c r="PPN75" s="113"/>
      <c r="PPO75" s="113"/>
      <c r="PPP75" s="113"/>
      <c r="PPQ75" s="113"/>
      <c r="PPR75" s="113"/>
      <c r="PPS75" s="113"/>
      <c r="PPT75" s="113"/>
      <c r="PPU75" s="113"/>
      <c r="PPV75" s="113"/>
      <c r="PPW75" s="113"/>
      <c r="PPX75" s="113"/>
      <c r="PPY75" s="113"/>
      <c r="PPZ75" s="113"/>
      <c r="PQA75" s="113"/>
      <c r="PQB75" s="113"/>
      <c r="PQC75" s="113"/>
      <c r="PQD75" s="113"/>
      <c r="PQE75" s="113"/>
      <c r="PQF75" s="113"/>
      <c r="PQG75" s="113"/>
      <c r="PQH75" s="113"/>
      <c r="PQI75" s="113"/>
      <c r="PQJ75" s="113"/>
      <c r="PQK75" s="113"/>
      <c r="PQL75" s="113"/>
      <c r="PQM75" s="113"/>
      <c r="PQN75" s="113"/>
      <c r="PQO75" s="113"/>
      <c r="PQP75" s="113"/>
      <c r="PQQ75" s="113"/>
      <c r="PQR75" s="113"/>
      <c r="PQS75" s="113"/>
      <c r="PQT75" s="113"/>
      <c r="PQU75" s="113"/>
      <c r="PQV75" s="113"/>
      <c r="PQW75" s="113"/>
      <c r="PQX75" s="113"/>
      <c r="PQY75" s="113"/>
      <c r="PQZ75" s="113"/>
      <c r="PRA75" s="113"/>
      <c r="PRB75" s="113"/>
      <c r="PRC75" s="113"/>
      <c r="PRD75" s="113"/>
      <c r="PRE75" s="113"/>
      <c r="PRF75" s="113"/>
      <c r="PRG75" s="113"/>
      <c r="PRH75" s="113"/>
      <c r="PRI75" s="113"/>
      <c r="PRJ75" s="113"/>
      <c r="PRK75" s="113"/>
      <c r="PRL75" s="113"/>
      <c r="PRM75" s="113"/>
      <c r="PRN75" s="113"/>
      <c r="PRO75" s="113"/>
      <c r="PRP75" s="113"/>
      <c r="PRQ75" s="113"/>
      <c r="PRR75" s="113"/>
      <c r="PRS75" s="113"/>
      <c r="PRT75" s="113"/>
      <c r="PRU75" s="113"/>
      <c r="PRV75" s="113"/>
      <c r="PRW75" s="113"/>
      <c r="PRX75" s="113"/>
      <c r="PRY75" s="113"/>
      <c r="PRZ75" s="113"/>
      <c r="PSA75" s="113"/>
      <c r="PSB75" s="113"/>
      <c r="PSC75" s="113"/>
      <c r="PSD75" s="113"/>
      <c r="PSE75" s="113"/>
      <c r="PSF75" s="113"/>
      <c r="PSG75" s="113"/>
      <c r="PSH75" s="113"/>
      <c r="PSI75" s="113"/>
      <c r="PSJ75" s="113"/>
      <c r="PSK75" s="113"/>
      <c r="PSL75" s="113"/>
      <c r="PSM75" s="113"/>
      <c r="PSN75" s="113"/>
      <c r="PSO75" s="113"/>
      <c r="PSP75" s="113"/>
      <c r="PSQ75" s="113"/>
      <c r="PSR75" s="113"/>
      <c r="PSS75" s="113"/>
      <c r="PST75" s="113"/>
      <c r="PSU75" s="113"/>
      <c r="PSV75" s="113"/>
      <c r="PSW75" s="113"/>
      <c r="PSX75" s="113"/>
      <c r="PSY75" s="113"/>
      <c r="PSZ75" s="113"/>
      <c r="PTA75" s="113"/>
      <c r="PTB75" s="113"/>
      <c r="PTC75" s="113"/>
      <c r="PTD75" s="113"/>
      <c r="PTE75" s="113"/>
      <c r="PTF75" s="113"/>
      <c r="PTG75" s="113"/>
      <c r="PTH75" s="113"/>
      <c r="PTI75" s="113"/>
      <c r="PTJ75" s="113"/>
      <c r="PTK75" s="113"/>
      <c r="PTL75" s="113"/>
      <c r="PTM75" s="113"/>
      <c r="PTN75" s="113"/>
      <c r="PTO75" s="113"/>
      <c r="PTP75" s="113"/>
      <c r="PTQ75" s="113"/>
      <c r="PTR75" s="113"/>
      <c r="PTS75" s="113"/>
      <c r="PTT75" s="113"/>
      <c r="PTU75" s="113"/>
      <c r="PTV75" s="113"/>
      <c r="PTW75" s="113"/>
      <c r="PTX75" s="113"/>
      <c r="PTY75" s="113"/>
      <c r="PTZ75" s="113"/>
      <c r="PUA75" s="113"/>
      <c r="PUB75" s="113"/>
      <c r="PUC75" s="113"/>
      <c r="PUD75" s="113"/>
      <c r="PUE75" s="113"/>
      <c r="PUF75" s="113"/>
      <c r="PUG75" s="113"/>
      <c r="PUH75" s="113"/>
      <c r="PUI75" s="113"/>
      <c r="PUJ75" s="113"/>
      <c r="PUK75" s="113"/>
      <c r="PUL75" s="113"/>
      <c r="PUM75" s="113"/>
      <c r="PUN75" s="113"/>
      <c r="PUO75" s="113"/>
      <c r="PUP75" s="113"/>
      <c r="PUQ75" s="113"/>
      <c r="PUR75" s="113"/>
      <c r="PUS75" s="113"/>
      <c r="PUT75" s="113"/>
      <c r="PUU75" s="113"/>
      <c r="PUV75" s="113"/>
      <c r="PUW75" s="113"/>
      <c r="PUX75" s="113"/>
      <c r="PUY75" s="113"/>
      <c r="PUZ75" s="113"/>
      <c r="PVA75" s="113"/>
      <c r="PVB75" s="113"/>
      <c r="PVC75" s="113"/>
      <c r="PVD75" s="113"/>
      <c r="PVE75" s="113"/>
      <c r="PVF75" s="113"/>
      <c r="PVG75" s="113"/>
      <c r="PVH75" s="113"/>
      <c r="PVI75" s="113"/>
      <c r="PVJ75" s="113"/>
      <c r="PVK75" s="113"/>
      <c r="PVL75" s="113"/>
      <c r="PVM75" s="113"/>
      <c r="PVN75" s="113"/>
      <c r="PVO75" s="113"/>
      <c r="PVP75" s="113"/>
      <c r="PVQ75" s="113"/>
      <c r="PVR75" s="113"/>
      <c r="PVS75" s="113"/>
      <c r="PVT75" s="113"/>
      <c r="PVU75" s="113"/>
      <c r="PVV75" s="113"/>
      <c r="PVW75" s="113"/>
      <c r="PVX75" s="113"/>
      <c r="PVY75" s="113"/>
      <c r="PVZ75" s="113"/>
      <c r="PWA75" s="113"/>
      <c r="PWB75" s="113"/>
      <c r="PWC75" s="113"/>
      <c r="PWD75" s="113"/>
      <c r="PWE75" s="113"/>
      <c r="PWF75" s="113"/>
      <c r="PWG75" s="113"/>
      <c r="PWH75" s="113"/>
      <c r="PWI75" s="113"/>
      <c r="PWJ75" s="113"/>
      <c r="PWK75" s="113"/>
      <c r="PWL75" s="113"/>
      <c r="PWM75" s="113"/>
      <c r="PWN75" s="113"/>
      <c r="PWO75" s="113"/>
      <c r="PWP75" s="113"/>
      <c r="PWQ75" s="113"/>
      <c r="PWR75" s="113"/>
      <c r="PWS75" s="113"/>
      <c r="PWT75" s="113"/>
      <c r="PWU75" s="113"/>
      <c r="PWV75" s="113"/>
      <c r="PWW75" s="113"/>
      <c r="PWX75" s="113"/>
      <c r="PWY75" s="113"/>
      <c r="PWZ75" s="113"/>
      <c r="PXA75" s="113"/>
      <c r="PXB75" s="113"/>
      <c r="PXC75" s="113"/>
      <c r="PXD75" s="113"/>
      <c r="PXE75" s="113"/>
      <c r="PXF75" s="113"/>
      <c r="PXG75" s="113"/>
      <c r="PXH75" s="113"/>
      <c r="PXI75" s="113"/>
      <c r="PXJ75" s="113"/>
      <c r="PXK75" s="113"/>
      <c r="PXL75" s="113"/>
      <c r="PXM75" s="113"/>
      <c r="PXN75" s="113"/>
      <c r="PXO75" s="113"/>
      <c r="PXP75" s="113"/>
      <c r="PXQ75" s="113"/>
      <c r="PXR75" s="113"/>
      <c r="PXS75" s="113"/>
      <c r="PXT75" s="113"/>
      <c r="PXU75" s="113"/>
      <c r="PXV75" s="113"/>
      <c r="PXW75" s="113"/>
      <c r="PXX75" s="113"/>
      <c r="PXY75" s="113"/>
      <c r="PXZ75" s="113"/>
      <c r="PYA75" s="113"/>
      <c r="PYB75" s="113"/>
      <c r="PYC75" s="113"/>
      <c r="PYD75" s="113"/>
      <c r="PYE75" s="113"/>
      <c r="PYF75" s="113"/>
      <c r="PYG75" s="113"/>
      <c r="PYH75" s="113"/>
      <c r="PYI75" s="113"/>
      <c r="PYJ75" s="113"/>
      <c r="PYK75" s="113"/>
      <c r="PYL75" s="113"/>
      <c r="PYM75" s="113"/>
      <c r="PYN75" s="113"/>
      <c r="PYO75" s="113"/>
      <c r="PYP75" s="113"/>
      <c r="PYQ75" s="113"/>
      <c r="PYR75" s="113"/>
      <c r="PYS75" s="113"/>
      <c r="PYT75" s="113"/>
      <c r="PYU75" s="113"/>
      <c r="PYV75" s="113"/>
      <c r="PYW75" s="113"/>
      <c r="PYX75" s="113"/>
      <c r="PYY75" s="113"/>
      <c r="PYZ75" s="113"/>
      <c r="PZA75" s="113"/>
      <c r="PZB75" s="113"/>
      <c r="PZC75" s="113"/>
      <c r="PZD75" s="113"/>
      <c r="PZE75" s="113"/>
      <c r="PZF75" s="113"/>
      <c r="PZG75" s="113"/>
      <c r="PZH75" s="113"/>
      <c r="PZI75" s="113"/>
      <c r="PZJ75" s="113"/>
      <c r="PZK75" s="113"/>
      <c r="PZL75" s="113"/>
      <c r="PZM75" s="113"/>
      <c r="PZN75" s="113"/>
      <c r="PZO75" s="113"/>
      <c r="PZP75" s="113"/>
      <c r="PZQ75" s="113"/>
      <c r="PZR75" s="113"/>
      <c r="PZS75" s="113"/>
      <c r="PZT75" s="113"/>
      <c r="PZU75" s="113"/>
      <c r="PZV75" s="113"/>
      <c r="PZW75" s="113"/>
      <c r="PZX75" s="113"/>
      <c r="PZY75" s="113"/>
      <c r="PZZ75" s="113"/>
      <c r="QAA75" s="113"/>
      <c r="QAB75" s="113"/>
      <c r="QAC75" s="113"/>
      <c r="QAD75" s="113"/>
      <c r="QAE75" s="113"/>
      <c r="QAF75" s="113"/>
      <c r="QAG75" s="113"/>
      <c r="QAH75" s="113"/>
      <c r="QAI75" s="113"/>
      <c r="QAJ75" s="113"/>
      <c r="QAK75" s="113"/>
      <c r="QAL75" s="113"/>
      <c r="QAM75" s="113"/>
      <c r="QAN75" s="113"/>
      <c r="QAO75" s="113"/>
      <c r="QAP75" s="113"/>
      <c r="QAQ75" s="113"/>
      <c r="QAR75" s="113"/>
      <c r="QAS75" s="113"/>
      <c r="QAT75" s="113"/>
      <c r="QAU75" s="113"/>
      <c r="QAV75" s="113"/>
      <c r="QAW75" s="113"/>
      <c r="QAX75" s="113"/>
      <c r="QAY75" s="113"/>
      <c r="QAZ75" s="113"/>
      <c r="QBA75" s="113"/>
      <c r="QBB75" s="113"/>
      <c r="QBC75" s="113"/>
      <c r="QBD75" s="113"/>
      <c r="QBE75" s="113"/>
      <c r="QBF75" s="113"/>
      <c r="QBG75" s="113"/>
      <c r="QBH75" s="113"/>
      <c r="QBI75" s="113"/>
      <c r="QBJ75" s="113"/>
      <c r="QBK75" s="113"/>
      <c r="QBL75" s="113"/>
      <c r="QBM75" s="113"/>
      <c r="QBN75" s="113"/>
      <c r="QBO75" s="113"/>
      <c r="QBP75" s="113"/>
      <c r="QBQ75" s="113"/>
      <c r="QBR75" s="113"/>
      <c r="QBS75" s="113"/>
      <c r="QBT75" s="113"/>
      <c r="QBU75" s="113"/>
      <c r="QBV75" s="113"/>
      <c r="QBW75" s="113"/>
      <c r="QBX75" s="113"/>
      <c r="QBY75" s="113"/>
      <c r="QBZ75" s="113"/>
      <c r="QCA75" s="113"/>
      <c r="QCB75" s="113"/>
      <c r="QCC75" s="113"/>
      <c r="QCD75" s="113"/>
      <c r="QCE75" s="113"/>
      <c r="QCF75" s="113"/>
      <c r="QCG75" s="113"/>
      <c r="QCH75" s="113"/>
      <c r="QCI75" s="113"/>
      <c r="QCJ75" s="113"/>
      <c r="QCK75" s="113"/>
      <c r="QCL75" s="113"/>
      <c r="QCM75" s="113"/>
      <c r="QCN75" s="113"/>
      <c r="QCO75" s="113"/>
      <c r="QCP75" s="113"/>
      <c r="QCQ75" s="113"/>
      <c r="QCR75" s="113"/>
      <c r="QCS75" s="113"/>
      <c r="QCT75" s="113"/>
      <c r="QCU75" s="113"/>
      <c r="QCV75" s="113"/>
      <c r="QCW75" s="113"/>
      <c r="QCX75" s="113"/>
      <c r="QCY75" s="113"/>
      <c r="QCZ75" s="113"/>
      <c r="QDA75" s="113"/>
      <c r="QDB75" s="113"/>
      <c r="QDC75" s="113"/>
      <c r="QDD75" s="113"/>
      <c r="QDE75" s="113"/>
      <c r="QDF75" s="113"/>
      <c r="QDG75" s="113"/>
      <c r="QDH75" s="113"/>
      <c r="QDI75" s="113"/>
      <c r="QDJ75" s="113"/>
      <c r="QDK75" s="113"/>
      <c r="QDL75" s="113"/>
      <c r="QDM75" s="113"/>
      <c r="QDN75" s="113"/>
      <c r="QDO75" s="113"/>
      <c r="QDP75" s="113"/>
      <c r="QDQ75" s="113"/>
      <c r="QDR75" s="113"/>
      <c r="QDS75" s="113"/>
      <c r="QDT75" s="113"/>
      <c r="QDU75" s="113"/>
      <c r="QDV75" s="113"/>
      <c r="QDW75" s="113"/>
      <c r="QDX75" s="113"/>
      <c r="QDY75" s="113"/>
      <c r="QDZ75" s="113"/>
      <c r="QEA75" s="113"/>
      <c r="QEB75" s="113"/>
      <c r="QEC75" s="113"/>
      <c r="QED75" s="113"/>
      <c r="QEE75" s="113"/>
      <c r="QEF75" s="113"/>
      <c r="QEG75" s="113"/>
      <c r="QEH75" s="113"/>
      <c r="QEI75" s="113"/>
      <c r="QEJ75" s="113"/>
      <c r="QEK75" s="113"/>
      <c r="QEL75" s="113"/>
      <c r="QEM75" s="113"/>
      <c r="QEN75" s="113"/>
      <c r="QEO75" s="113"/>
      <c r="QEP75" s="113"/>
      <c r="QEQ75" s="113"/>
      <c r="QER75" s="113"/>
      <c r="QES75" s="113"/>
      <c r="QET75" s="113"/>
      <c r="QEU75" s="113"/>
      <c r="QEV75" s="113"/>
      <c r="QEW75" s="113"/>
      <c r="QEX75" s="113"/>
      <c r="QEY75" s="113"/>
      <c r="QEZ75" s="113"/>
      <c r="QFA75" s="113"/>
      <c r="QFB75" s="113"/>
      <c r="QFC75" s="113"/>
      <c r="QFD75" s="113"/>
      <c r="QFE75" s="113"/>
      <c r="QFF75" s="113"/>
      <c r="QFG75" s="113"/>
      <c r="QFH75" s="113"/>
      <c r="QFI75" s="113"/>
      <c r="QFJ75" s="113"/>
      <c r="QFK75" s="113"/>
      <c r="QFL75" s="113"/>
      <c r="QFM75" s="113"/>
      <c r="QFN75" s="113"/>
      <c r="QFO75" s="113"/>
      <c r="QFP75" s="113"/>
      <c r="QFQ75" s="113"/>
      <c r="QFR75" s="113"/>
      <c r="QFS75" s="113"/>
      <c r="QFT75" s="113"/>
      <c r="QFU75" s="113"/>
      <c r="QFV75" s="113"/>
      <c r="QFW75" s="113"/>
      <c r="QFX75" s="113"/>
      <c r="QFY75" s="113"/>
      <c r="QFZ75" s="113"/>
      <c r="QGA75" s="113"/>
      <c r="QGB75" s="113"/>
      <c r="QGC75" s="113"/>
      <c r="QGD75" s="113"/>
      <c r="QGE75" s="113"/>
      <c r="QGF75" s="113"/>
      <c r="QGG75" s="113"/>
      <c r="QGH75" s="113"/>
      <c r="QGI75" s="113"/>
      <c r="QGJ75" s="113"/>
      <c r="QGK75" s="113"/>
      <c r="QGL75" s="113"/>
      <c r="QGM75" s="113"/>
      <c r="QGN75" s="113"/>
      <c r="QGO75" s="113"/>
      <c r="QGP75" s="113"/>
      <c r="QGQ75" s="113"/>
      <c r="QGR75" s="113"/>
      <c r="QGS75" s="113"/>
      <c r="QGT75" s="113"/>
      <c r="QGU75" s="113"/>
      <c r="QGV75" s="113"/>
      <c r="QGW75" s="113"/>
      <c r="QGX75" s="113"/>
      <c r="QGY75" s="113"/>
      <c r="QGZ75" s="113"/>
      <c r="QHA75" s="113"/>
      <c r="QHB75" s="113"/>
      <c r="QHC75" s="113"/>
      <c r="QHD75" s="113"/>
      <c r="QHE75" s="113"/>
      <c r="QHF75" s="113"/>
      <c r="QHG75" s="113"/>
      <c r="QHH75" s="113"/>
      <c r="QHI75" s="113"/>
      <c r="QHJ75" s="113"/>
      <c r="QHK75" s="113"/>
      <c r="QHL75" s="113"/>
      <c r="QHM75" s="113"/>
      <c r="QHN75" s="113"/>
      <c r="QHO75" s="113"/>
      <c r="QHP75" s="113"/>
      <c r="QHQ75" s="113"/>
      <c r="QHR75" s="113"/>
      <c r="QHS75" s="113"/>
      <c r="QHT75" s="113"/>
      <c r="QHU75" s="113"/>
      <c r="QHV75" s="113"/>
      <c r="QHW75" s="113"/>
      <c r="QHX75" s="113"/>
      <c r="QHY75" s="113"/>
      <c r="QHZ75" s="113"/>
      <c r="QIA75" s="113"/>
      <c r="QIB75" s="113"/>
      <c r="QIC75" s="113"/>
      <c r="QID75" s="113"/>
      <c r="QIE75" s="113"/>
      <c r="QIF75" s="113"/>
      <c r="QIG75" s="113"/>
      <c r="QIH75" s="113"/>
      <c r="QII75" s="113"/>
      <c r="QIJ75" s="113"/>
      <c r="QIK75" s="113"/>
      <c r="QIL75" s="113"/>
      <c r="QIM75" s="113"/>
      <c r="QIN75" s="113"/>
      <c r="QIO75" s="113"/>
      <c r="QIP75" s="113"/>
      <c r="QIQ75" s="113"/>
      <c r="QIR75" s="113"/>
      <c r="QIS75" s="113"/>
      <c r="QIT75" s="113"/>
      <c r="QIU75" s="113"/>
      <c r="QIV75" s="113"/>
      <c r="QIW75" s="113"/>
      <c r="QIX75" s="113"/>
      <c r="QIY75" s="113"/>
      <c r="QIZ75" s="113"/>
      <c r="QJA75" s="113"/>
      <c r="QJB75" s="113"/>
      <c r="QJC75" s="113"/>
      <c r="QJD75" s="113"/>
      <c r="QJE75" s="113"/>
      <c r="QJF75" s="113"/>
      <c r="QJG75" s="113"/>
      <c r="QJH75" s="113"/>
      <c r="QJI75" s="113"/>
      <c r="QJJ75" s="113"/>
      <c r="QJK75" s="113"/>
      <c r="QJL75" s="113"/>
      <c r="QJM75" s="113"/>
      <c r="QJN75" s="113"/>
      <c r="QJO75" s="113"/>
      <c r="QJP75" s="113"/>
      <c r="QJQ75" s="113"/>
      <c r="QJR75" s="113"/>
      <c r="QJS75" s="113"/>
      <c r="QJT75" s="113"/>
      <c r="QJU75" s="113"/>
      <c r="QJV75" s="113"/>
      <c r="QJW75" s="113"/>
      <c r="QJX75" s="113"/>
      <c r="QJY75" s="113"/>
      <c r="QJZ75" s="113"/>
      <c r="QKA75" s="113"/>
      <c r="QKB75" s="113"/>
      <c r="QKC75" s="113"/>
      <c r="QKD75" s="113"/>
      <c r="QKE75" s="113"/>
      <c r="QKF75" s="113"/>
      <c r="QKG75" s="113"/>
      <c r="QKH75" s="113"/>
      <c r="QKI75" s="113"/>
      <c r="QKJ75" s="113"/>
      <c r="QKK75" s="113"/>
      <c r="QKL75" s="113"/>
      <c r="QKM75" s="113"/>
      <c r="QKN75" s="113"/>
      <c r="QKO75" s="113"/>
      <c r="QKP75" s="113"/>
      <c r="QKQ75" s="113"/>
      <c r="QKR75" s="113"/>
      <c r="QKS75" s="113"/>
      <c r="QKT75" s="113"/>
      <c r="QKU75" s="113"/>
      <c r="QKV75" s="113"/>
      <c r="QKW75" s="113"/>
      <c r="QKX75" s="113"/>
      <c r="QKY75" s="113"/>
      <c r="QKZ75" s="113"/>
      <c r="QLA75" s="113"/>
      <c r="QLB75" s="113"/>
      <c r="QLC75" s="113"/>
      <c r="QLD75" s="113"/>
      <c r="QLE75" s="113"/>
      <c r="QLF75" s="113"/>
      <c r="QLG75" s="113"/>
      <c r="QLH75" s="113"/>
      <c r="QLI75" s="113"/>
      <c r="QLJ75" s="113"/>
      <c r="QLK75" s="113"/>
      <c r="QLL75" s="113"/>
      <c r="QLM75" s="113"/>
      <c r="QLN75" s="113"/>
      <c r="QLO75" s="113"/>
      <c r="QLP75" s="113"/>
      <c r="QLQ75" s="113"/>
      <c r="QLR75" s="113"/>
      <c r="QLS75" s="113"/>
      <c r="QLT75" s="113"/>
      <c r="QLU75" s="113"/>
      <c r="QLV75" s="113"/>
      <c r="QLW75" s="113"/>
      <c r="QLX75" s="113"/>
      <c r="QLY75" s="113"/>
      <c r="QLZ75" s="113"/>
      <c r="QMA75" s="113"/>
      <c r="QMB75" s="113"/>
      <c r="QMC75" s="113"/>
      <c r="QMD75" s="113"/>
      <c r="QME75" s="113"/>
      <c r="QMF75" s="113"/>
      <c r="QMG75" s="113"/>
      <c r="QMH75" s="113"/>
      <c r="QMI75" s="113"/>
      <c r="QMJ75" s="113"/>
      <c r="QMK75" s="113"/>
      <c r="QML75" s="113"/>
      <c r="QMM75" s="113"/>
      <c r="QMN75" s="113"/>
      <c r="QMO75" s="113"/>
      <c r="QMP75" s="113"/>
      <c r="QMQ75" s="113"/>
      <c r="QMR75" s="113"/>
      <c r="QMS75" s="113"/>
      <c r="QMT75" s="113"/>
      <c r="QMU75" s="113"/>
      <c r="QMV75" s="113"/>
      <c r="QMW75" s="113"/>
      <c r="QMX75" s="113"/>
      <c r="QMY75" s="113"/>
      <c r="QMZ75" s="113"/>
      <c r="QNA75" s="113"/>
      <c r="QNB75" s="113"/>
      <c r="QNC75" s="113"/>
      <c r="QND75" s="113"/>
      <c r="QNE75" s="113"/>
      <c r="QNF75" s="113"/>
      <c r="QNG75" s="113"/>
      <c r="QNH75" s="113"/>
      <c r="QNI75" s="113"/>
      <c r="QNJ75" s="113"/>
      <c r="QNK75" s="113"/>
      <c r="QNL75" s="113"/>
      <c r="QNM75" s="113"/>
      <c r="QNN75" s="113"/>
      <c r="QNO75" s="113"/>
      <c r="QNP75" s="113"/>
      <c r="QNQ75" s="113"/>
      <c r="QNR75" s="113"/>
      <c r="QNS75" s="113"/>
      <c r="QNT75" s="113"/>
      <c r="QNU75" s="113"/>
      <c r="QNV75" s="113"/>
      <c r="QNW75" s="113"/>
      <c r="QNX75" s="113"/>
      <c r="QNY75" s="113"/>
      <c r="QNZ75" s="113"/>
      <c r="QOA75" s="113"/>
      <c r="QOB75" s="113"/>
      <c r="QOC75" s="113"/>
      <c r="QOD75" s="113"/>
      <c r="QOE75" s="113"/>
      <c r="QOF75" s="113"/>
      <c r="QOG75" s="113"/>
      <c r="QOH75" s="113"/>
      <c r="QOI75" s="113"/>
      <c r="QOJ75" s="113"/>
      <c r="QOK75" s="113"/>
      <c r="QOL75" s="113"/>
      <c r="QOM75" s="113"/>
      <c r="QON75" s="113"/>
      <c r="QOO75" s="113"/>
      <c r="QOP75" s="113"/>
      <c r="QOQ75" s="113"/>
      <c r="QOR75" s="113"/>
      <c r="QOS75" s="113"/>
      <c r="QOT75" s="113"/>
      <c r="QOU75" s="113"/>
      <c r="QOV75" s="113"/>
      <c r="QOW75" s="113"/>
      <c r="QOX75" s="113"/>
      <c r="QOY75" s="113"/>
      <c r="QOZ75" s="113"/>
      <c r="QPA75" s="113"/>
      <c r="QPB75" s="113"/>
      <c r="QPC75" s="113"/>
      <c r="QPD75" s="113"/>
      <c r="QPE75" s="113"/>
      <c r="QPF75" s="113"/>
      <c r="QPG75" s="113"/>
      <c r="QPH75" s="113"/>
      <c r="QPI75" s="113"/>
      <c r="QPJ75" s="113"/>
      <c r="QPK75" s="113"/>
      <c r="QPL75" s="113"/>
      <c r="QPM75" s="113"/>
      <c r="QPN75" s="113"/>
      <c r="QPO75" s="113"/>
      <c r="QPP75" s="113"/>
      <c r="QPQ75" s="113"/>
      <c r="QPR75" s="113"/>
      <c r="QPS75" s="113"/>
      <c r="QPT75" s="113"/>
      <c r="QPU75" s="113"/>
      <c r="QPV75" s="113"/>
      <c r="QPW75" s="113"/>
      <c r="QPX75" s="113"/>
      <c r="QPY75" s="113"/>
      <c r="QPZ75" s="113"/>
      <c r="QQA75" s="113"/>
      <c r="QQB75" s="113"/>
      <c r="QQC75" s="113"/>
      <c r="QQD75" s="113"/>
      <c r="QQE75" s="113"/>
      <c r="QQF75" s="113"/>
      <c r="QQG75" s="113"/>
      <c r="QQH75" s="113"/>
      <c r="QQI75" s="113"/>
      <c r="QQJ75" s="113"/>
      <c r="QQK75" s="113"/>
      <c r="QQL75" s="113"/>
      <c r="QQM75" s="113"/>
      <c r="QQN75" s="113"/>
      <c r="QQO75" s="113"/>
      <c r="QQP75" s="113"/>
      <c r="QQQ75" s="113"/>
      <c r="QQR75" s="113"/>
      <c r="QQS75" s="113"/>
      <c r="QQT75" s="113"/>
      <c r="QQU75" s="113"/>
      <c r="QQV75" s="113"/>
      <c r="QQW75" s="113"/>
      <c r="QQX75" s="113"/>
      <c r="QQY75" s="113"/>
      <c r="QQZ75" s="113"/>
      <c r="QRA75" s="113"/>
      <c r="QRB75" s="113"/>
      <c r="QRC75" s="113"/>
      <c r="QRD75" s="113"/>
      <c r="QRE75" s="113"/>
      <c r="QRF75" s="113"/>
      <c r="QRG75" s="113"/>
      <c r="QRH75" s="113"/>
      <c r="QRI75" s="113"/>
      <c r="QRJ75" s="113"/>
      <c r="QRK75" s="113"/>
      <c r="QRL75" s="113"/>
      <c r="QRM75" s="113"/>
      <c r="QRN75" s="113"/>
      <c r="QRO75" s="113"/>
      <c r="QRP75" s="113"/>
      <c r="QRQ75" s="113"/>
      <c r="QRR75" s="113"/>
      <c r="QRS75" s="113"/>
      <c r="QRT75" s="113"/>
      <c r="QRU75" s="113"/>
      <c r="QRV75" s="113"/>
      <c r="QRW75" s="113"/>
      <c r="QRX75" s="113"/>
      <c r="QRY75" s="113"/>
      <c r="QRZ75" s="113"/>
      <c r="QSA75" s="113"/>
      <c r="QSB75" s="113"/>
      <c r="QSC75" s="113"/>
      <c r="QSD75" s="113"/>
      <c r="QSE75" s="113"/>
      <c r="QSF75" s="113"/>
      <c r="QSG75" s="113"/>
      <c r="QSH75" s="113"/>
      <c r="QSI75" s="113"/>
      <c r="QSJ75" s="113"/>
      <c r="QSK75" s="113"/>
      <c r="QSL75" s="113"/>
      <c r="QSM75" s="113"/>
      <c r="QSN75" s="113"/>
      <c r="QSO75" s="113"/>
      <c r="QSP75" s="113"/>
      <c r="QSQ75" s="113"/>
      <c r="QSR75" s="113"/>
      <c r="QSS75" s="113"/>
      <c r="QST75" s="113"/>
      <c r="QSU75" s="113"/>
      <c r="QSV75" s="113"/>
      <c r="QSW75" s="113"/>
      <c r="QSX75" s="113"/>
      <c r="QSY75" s="113"/>
      <c r="QSZ75" s="113"/>
      <c r="QTA75" s="113"/>
      <c r="QTB75" s="113"/>
      <c r="QTC75" s="113"/>
      <c r="QTD75" s="113"/>
      <c r="QTE75" s="113"/>
      <c r="QTF75" s="113"/>
      <c r="QTG75" s="113"/>
      <c r="QTH75" s="113"/>
      <c r="QTI75" s="113"/>
      <c r="QTJ75" s="113"/>
      <c r="QTK75" s="113"/>
      <c r="QTL75" s="113"/>
      <c r="QTM75" s="113"/>
      <c r="QTN75" s="113"/>
      <c r="QTO75" s="113"/>
      <c r="QTP75" s="113"/>
      <c r="QTQ75" s="113"/>
      <c r="QTR75" s="113"/>
      <c r="QTS75" s="113"/>
      <c r="QTT75" s="113"/>
      <c r="QTU75" s="113"/>
      <c r="QTV75" s="113"/>
      <c r="QTW75" s="113"/>
      <c r="QTX75" s="113"/>
      <c r="QTY75" s="113"/>
      <c r="QTZ75" s="113"/>
      <c r="QUA75" s="113"/>
      <c r="QUB75" s="113"/>
      <c r="QUC75" s="113"/>
      <c r="QUD75" s="113"/>
      <c r="QUE75" s="113"/>
      <c r="QUF75" s="113"/>
      <c r="QUG75" s="113"/>
      <c r="QUH75" s="113"/>
      <c r="QUI75" s="113"/>
      <c r="QUJ75" s="113"/>
      <c r="QUK75" s="113"/>
      <c r="QUL75" s="113"/>
      <c r="QUM75" s="113"/>
      <c r="QUN75" s="113"/>
      <c r="QUO75" s="113"/>
      <c r="QUP75" s="113"/>
      <c r="QUQ75" s="113"/>
      <c r="QUR75" s="113"/>
      <c r="QUS75" s="113"/>
      <c r="QUT75" s="113"/>
      <c r="QUU75" s="113"/>
      <c r="QUV75" s="113"/>
      <c r="QUW75" s="113"/>
      <c r="QUX75" s="113"/>
      <c r="QUY75" s="113"/>
      <c r="QUZ75" s="113"/>
      <c r="QVA75" s="113"/>
      <c r="QVB75" s="113"/>
      <c r="QVC75" s="113"/>
      <c r="QVD75" s="113"/>
      <c r="QVE75" s="113"/>
      <c r="QVF75" s="113"/>
      <c r="QVG75" s="113"/>
      <c r="QVH75" s="113"/>
      <c r="QVI75" s="113"/>
      <c r="QVJ75" s="113"/>
      <c r="QVK75" s="113"/>
      <c r="QVL75" s="113"/>
      <c r="QVM75" s="113"/>
      <c r="QVN75" s="113"/>
      <c r="QVO75" s="113"/>
      <c r="QVP75" s="113"/>
      <c r="QVQ75" s="113"/>
      <c r="QVR75" s="113"/>
      <c r="QVS75" s="113"/>
      <c r="QVT75" s="113"/>
      <c r="QVU75" s="113"/>
      <c r="QVV75" s="113"/>
      <c r="QVW75" s="113"/>
      <c r="QVX75" s="113"/>
      <c r="QVY75" s="113"/>
      <c r="QVZ75" s="113"/>
      <c r="QWA75" s="113"/>
      <c r="QWB75" s="113"/>
      <c r="QWC75" s="113"/>
      <c r="QWD75" s="113"/>
      <c r="QWE75" s="113"/>
      <c r="QWF75" s="113"/>
      <c r="QWG75" s="113"/>
      <c r="QWH75" s="113"/>
      <c r="QWI75" s="113"/>
      <c r="QWJ75" s="113"/>
      <c r="QWK75" s="113"/>
      <c r="QWL75" s="113"/>
      <c r="QWM75" s="113"/>
      <c r="QWN75" s="113"/>
      <c r="QWO75" s="113"/>
      <c r="QWP75" s="113"/>
      <c r="QWQ75" s="113"/>
      <c r="QWR75" s="113"/>
      <c r="QWS75" s="113"/>
      <c r="QWT75" s="113"/>
      <c r="QWU75" s="113"/>
      <c r="QWV75" s="113"/>
      <c r="QWW75" s="113"/>
      <c r="QWX75" s="113"/>
      <c r="QWY75" s="113"/>
      <c r="QWZ75" s="113"/>
      <c r="QXA75" s="113"/>
      <c r="QXB75" s="113"/>
      <c r="QXC75" s="113"/>
      <c r="QXD75" s="113"/>
      <c r="QXE75" s="113"/>
      <c r="QXF75" s="113"/>
      <c r="QXG75" s="113"/>
      <c r="QXH75" s="113"/>
      <c r="QXI75" s="113"/>
      <c r="QXJ75" s="113"/>
      <c r="QXK75" s="113"/>
      <c r="QXL75" s="113"/>
      <c r="QXM75" s="113"/>
      <c r="QXN75" s="113"/>
      <c r="QXO75" s="113"/>
      <c r="QXP75" s="113"/>
      <c r="QXQ75" s="113"/>
      <c r="QXR75" s="113"/>
      <c r="QXS75" s="113"/>
      <c r="QXT75" s="113"/>
      <c r="QXU75" s="113"/>
      <c r="QXV75" s="113"/>
      <c r="QXW75" s="113"/>
      <c r="QXX75" s="113"/>
      <c r="QXY75" s="113"/>
      <c r="QXZ75" s="113"/>
      <c r="QYA75" s="113"/>
      <c r="QYB75" s="113"/>
      <c r="QYC75" s="113"/>
      <c r="QYD75" s="113"/>
      <c r="QYE75" s="113"/>
      <c r="QYF75" s="113"/>
      <c r="QYG75" s="113"/>
      <c r="QYH75" s="113"/>
      <c r="QYI75" s="113"/>
      <c r="QYJ75" s="113"/>
      <c r="QYK75" s="113"/>
      <c r="QYL75" s="113"/>
      <c r="QYM75" s="113"/>
      <c r="QYN75" s="113"/>
      <c r="QYO75" s="113"/>
      <c r="QYP75" s="113"/>
      <c r="QYQ75" s="113"/>
      <c r="QYR75" s="113"/>
      <c r="QYS75" s="113"/>
      <c r="QYT75" s="113"/>
      <c r="QYU75" s="113"/>
      <c r="QYV75" s="113"/>
      <c r="QYW75" s="113"/>
      <c r="QYX75" s="113"/>
      <c r="QYY75" s="113"/>
      <c r="QYZ75" s="113"/>
      <c r="QZA75" s="113"/>
      <c r="QZB75" s="113"/>
      <c r="QZC75" s="113"/>
      <c r="QZD75" s="113"/>
      <c r="QZE75" s="113"/>
      <c r="QZF75" s="113"/>
      <c r="QZG75" s="113"/>
      <c r="QZH75" s="113"/>
      <c r="QZI75" s="113"/>
      <c r="QZJ75" s="113"/>
      <c r="QZK75" s="113"/>
      <c r="QZL75" s="113"/>
      <c r="QZM75" s="113"/>
      <c r="QZN75" s="113"/>
      <c r="QZO75" s="113"/>
      <c r="QZP75" s="113"/>
      <c r="QZQ75" s="113"/>
      <c r="QZR75" s="113"/>
      <c r="QZS75" s="113"/>
      <c r="QZT75" s="113"/>
      <c r="QZU75" s="113"/>
      <c r="QZV75" s="113"/>
      <c r="QZW75" s="113"/>
      <c r="QZX75" s="113"/>
      <c r="QZY75" s="113"/>
      <c r="QZZ75" s="113"/>
      <c r="RAA75" s="113"/>
      <c r="RAB75" s="113"/>
      <c r="RAC75" s="113"/>
      <c r="RAD75" s="113"/>
      <c r="RAE75" s="113"/>
      <c r="RAF75" s="113"/>
      <c r="RAG75" s="113"/>
      <c r="RAH75" s="113"/>
      <c r="RAI75" s="113"/>
      <c r="RAJ75" s="113"/>
      <c r="RAK75" s="113"/>
      <c r="RAL75" s="113"/>
      <c r="RAM75" s="113"/>
      <c r="RAN75" s="113"/>
      <c r="RAO75" s="113"/>
      <c r="RAP75" s="113"/>
      <c r="RAQ75" s="113"/>
      <c r="RAR75" s="113"/>
      <c r="RAS75" s="113"/>
      <c r="RAT75" s="113"/>
      <c r="RAU75" s="113"/>
      <c r="RAV75" s="113"/>
      <c r="RAW75" s="113"/>
      <c r="RAX75" s="113"/>
      <c r="RAY75" s="113"/>
      <c r="RAZ75" s="113"/>
      <c r="RBA75" s="113"/>
      <c r="RBB75" s="113"/>
      <c r="RBC75" s="113"/>
      <c r="RBD75" s="113"/>
      <c r="RBE75" s="113"/>
      <c r="RBF75" s="113"/>
      <c r="RBG75" s="113"/>
      <c r="RBH75" s="113"/>
      <c r="RBI75" s="113"/>
      <c r="RBJ75" s="113"/>
      <c r="RBK75" s="113"/>
      <c r="RBL75" s="113"/>
      <c r="RBM75" s="113"/>
      <c r="RBN75" s="113"/>
      <c r="RBO75" s="113"/>
      <c r="RBP75" s="113"/>
      <c r="RBQ75" s="113"/>
      <c r="RBR75" s="113"/>
      <c r="RBS75" s="113"/>
      <c r="RBT75" s="113"/>
      <c r="RBU75" s="113"/>
      <c r="RBV75" s="113"/>
      <c r="RBW75" s="113"/>
      <c r="RBX75" s="113"/>
      <c r="RBY75" s="113"/>
      <c r="RBZ75" s="113"/>
      <c r="RCA75" s="113"/>
      <c r="RCB75" s="113"/>
      <c r="RCC75" s="113"/>
      <c r="RCD75" s="113"/>
      <c r="RCE75" s="113"/>
      <c r="RCF75" s="113"/>
      <c r="RCG75" s="113"/>
      <c r="RCH75" s="113"/>
      <c r="RCI75" s="113"/>
      <c r="RCJ75" s="113"/>
      <c r="RCK75" s="113"/>
      <c r="RCL75" s="113"/>
      <c r="RCM75" s="113"/>
      <c r="RCN75" s="113"/>
      <c r="RCO75" s="113"/>
      <c r="RCP75" s="113"/>
      <c r="RCQ75" s="113"/>
      <c r="RCR75" s="113"/>
      <c r="RCS75" s="113"/>
      <c r="RCT75" s="113"/>
      <c r="RCU75" s="113"/>
      <c r="RCV75" s="113"/>
      <c r="RCW75" s="113"/>
      <c r="RCX75" s="113"/>
      <c r="RCY75" s="113"/>
      <c r="RCZ75" s="113"/>
      <c r="RDA75" s="113"/>
      <c r="RDB75" s="113"/>
      <c r="RDC75" s="113"/>
      <c r="RDD75" s="113"/>
      <c r="RDE75" s="113"/>
      <c r="RDF75" s="113"/>
      <c r="RDG75" s="113"/>
      <c r="RDH75" s="113"/>
      <c r="RDI75" s="113"/>
      <c r="RDJ75" s="113"/>
      <c r="RDK75" s="113"/>
      <c r="RDL75" s="113"/>
      <c r="RDM75" s="113"/>
      <c r="RDN75" s="113"/>
      <c r="RDO75" s="113"/>
      <c r="RDP75" s="113"/>
      <c r="RDQ75" s="113"/>
      <c r="RDR75" s="113"/>
      <c r="RDS75" s="113"/>
      <c r="RDT75" s="113"/>
      <c r="RDU75" s="113"/>
      <c r="RDV75" s="113"/>
      <c r="RDW75" s="113"/>
      <c r="RDX75" s="113"/>
      <c r="RDY75" s="113"/>
      <c r="RDZ75" s="113"/>
      <c r="REA75" s="113"/>
      <c r="REB75" s="113"/>
      <c r="REC75" s="113"/>
      <c r="RED75" s="113"/>
      <c r="REE75" s="113"/>
      <c r="REF75" s="113"/>
      <c r="REG75" s="113"/>
      <c r="REH75" s="113"/>
      <c r="REI75" s="113"/>
      <c r="REJ75" s="113"/>
      <c r="REK75" s="113"/>
      <c r="REL75" s="113"/>
      <c r="REM75" s="113"/>
      <c r="REN75" s="113"/>
      <c r="REO75" s="113"/>
      <c r="REP75" s="113"/>
      <c r="REQ75" s="113"/>
      <c r="RER75" s="113"/>
      <c r="RES75" s="113"/>
      <c r="RET75" s="113"/>
      <c r="REU75" s="113"/>
      <c r="REV75" s="113"/>
      <c r="REW75" s="113"/>
      <c r="REX75" s="113"/>
      <c r="REY75" s="113"/>
      <c r="REZ75" s="113"/>
      <c r="RFA75" s="113"/>
      <c r="RFB75" s="113"/>
      <c r="RFC75" s="113"/>
      <c r="RFD75" s="113"/>
      <c r="RFE75" s="113"/>
      <c r="RFF75" s="113"/>
      <c r="RFG75" s="113"/>
      <c r="RFH75" s="113"/>
      <c r="RFI75" s="113"/>
      <c r="RFJ75" s="113"/>
      <c r="RFK75" s="113"/>
      <c r="RFL75" s="113"/>
      <c r="RFM75" s="113"/>
      <c r="RFN75" s="113"/>
      <c r="RFO75" s="113"/>
      <c r="RFP75" s="113"/>
      <c r="RFQ75" s="113"/>
      <c r="RFR75" s="113"/>
      <c r="RFS75" s="113"/>
      <c r="RFT75" s="113"/>
      <c r="RFU75" s="113"/>
      <c r="RFV75" s="113"/>
      <c r="RFW75" s="113"/>
      <c r="RFX75" s="113"/>
      <c r="RFY75" s="113"/>
      <c r="RFZ75" s="113"/>
      <c r="RGA75" s="113"/>
      <c r="RGB75" s="113"/>
      <c r="RGC75" s="113"/>
      <c r="RGD75" s="113"/>
      <c r="RGE75" s="113"/>
      <c r="RGF75" s="113"/>
      <c r="RGG75" s="113"/>
      <c r="RGH75" s="113"/>
      <c r="RGI75" s="113"/>
      <c r="RGJ75" s="113"/>
      <c r="RGK75" s="113"/>
      <c r="RGL75" s="113"/>
      <c r="RGM75" s="113"/>
      <c r="RGN75" s="113"/>
      <c r="RGO75" s="113"/>
      <c r="RGP75" s="113"/>
      <c r="RGQ75" s="113"/>
      <c r="RGR75" s="113"/>
      <c r="RGS75" s="113"/>
      <c r="RGT75" s="113"/>
      <c r="RGU75" s="113"/>
      <c r="RGV75" s="113"/>
      <c r="RGW75" s="113"/>
      <c r="RGX75" s="113"/>
      <c r="RGY75" s="113"/>
      <c r="RGZ75" s="113"/>
      <c r="RHA75" s="113"/>
      <c r="RHB75" s="113"/>
      <c r="RHC75" s="113"/>
      <c r="RHD75" s="113"/>
      <c r="RHE75" s="113"/>
      <c r="RHF75" s="113"/>
      <c r="RHG75" s="113"/>
      <c r="RHH75" s="113"/>
      <c r="RHI75" s="113"/>
      <c r="RHJ75" s="113"/>
      <c r="RHK75" s="113"/>
      <c r="RHL75" s="113"/>
      <c r="RHM75" s="113"/>
      <c r="RHN75" s="113"/>
      <c r="RHO75" s="113"/>
      <c r="RHP75" s="113"/>
      <c r="RHQ75" s="113"/>
      <c r="RHR75" s="113"/>
      <c r="RHS75" s="113"/>
      <c r="RHT75" s="113"/>
      <c r="RHU75" s="113"/>
      <c r="RHV75" s="113"/>
      <c r="RHW75" s="113"/>
      <c r="RHX75" s="113"/>
      <c r="RHY75" s="113"/>
      <c r="RHZ75" s="113"/>
      <c r="RIA75" s="113"/>
      <c r="RIB75" s="113"/>
      <c r="RIC75" s="113"/>
      <c r="RID75" s="113"/>
      <c r="RIE75" s="113"/>
      <c r="RIF75" s="113"/>
      <c r="RIG75" s="113"/>
      <c r="RIH75" s="113"/>
      <c r="RII75" s="113"/>
      <c r="RIJ75" s="113"/>
      <c r="RIK75" s="113"/>
      <c r="RIL75" s="113"/>
      <c r="RIM75" s="113"/>
      <c r="RIN75" s="113"/>
      <c r="RIO75" s="113"/>
      <c r="RIP75" s="113"/>
      <c r="RIQ75" s="113"/>
      <c r="RIR75" s="113"/>
      <c r="RIS75" s="113"/>
      <c r="RIT75" s="113"/>
      <c r="RIU75" s="113"/>
      <c r="RIV75" s="113"/>
      <c r="RIW75" s="113"/>
      <c r="RIX75" s="113"/>
      <c r="RIY75" s="113"/>
      <c r="RIZ75" s="113"/>
      <c r="RJA75" s="113"/>
      <c r="RJB75" s="113"/>
      <c r="RJC75" s="113"/>
      <c r="RJD75" s="113"/>
      <c r="RJE75" s="113"/>
      <c r="RJF75" s="113"/>
      <c r="RJG75" s="113"/>
      <c r="RJH75" s="113"/>
      <c r="RJI75" s="113"/>
      <c r="RJJ75" s="113"/>
      <c r="RJK75" s="113"/>
      <c r="RJL75" s="113"/>
      <c r="RJM75" s="113"/>
      <c r="RJN75" s="113"/>
      <c r="RJO75" s="113"/>
      <c r="RJP75" s="113"/>
      <c r="RJQ75" s="113"/>
      <c r="RJR75" s="113"/>
      <c r="RJS75" s="113"/>
      <c r="RJT75" s="113"/>
      <c r="RJU75" s="113"/>
      <c r="RJV75" s="113"/>
      <c r="RJW75" s="113"/>
      <c r="RJX75" s="113"/>
      <c r="RJY75" s="113"/>
      <c r="RJZ75" s="113"/>
      <c r="RKA75" s="113"/>
      <c r="RKB75" s="113"/>
      <c r="RKC75" s="113"/>
      <c r="RKD75" s="113"/>
      <c r="RKE75" s="113"/>
      <c r="RKF75" s="113"/>
      <c r="RKG75" s="113"/>
      <c r="RKH75" s="113"/>
      <c r="RKI75" s="113"/>
      <c r="RKJ75" s="113"/>
      <c r="RKK75" s="113"/>
      <c r="RKL75" s="113"/>
      <c r="RKM75" s="113"/>
      <c r="RKN75" s="113"/>
      <c r="RKO75" s="113"/>
      <c r="RKP75" s="113"/>
      <c r="RKQ75" s="113"/>
      <c r="RKR75" s="113"/>
      <c r="RKS75" s="113"/>
      <c r="RKT75" s="113"/>
      <c r="RKU75" s="113"/>
      <c r="RKV75" s="113"/>
      <c r="RKW75" s="113"/>
      <c r="RKX75" s="113"/>
      <c r="RKY75" s="113"/>
      <c r="RKZ75" s="113"/>
      <c r="RLA75" s="113"/>
      <c r="RLB75" s="113"/>
      <c r="RLC75" s="113"/>
      <c r="RLD75" s="113"/>
      <c r="RLE75" s="113"/>
      <c r="RLF75" s="113"/>
      <c r="RLG75" s="113"/>
      <c r="RLH75" s="113"/>
      <c r="RLI75" s="113"/>
      <c r="RLJ75" s="113"/>
      <c r="RLK75" s="113"/>
      <c r="RLL75" s="113"/>
      <c r="RLM75" s="113"/>
      <c r="RLN75" s="113"/>
      <c r="RLO75" s="113"/>
      <c r="RLP75" s="113"/>
      <c r="RLQ75" s="113"/>
      <c r="RLR75" s="113"/>
      <c r="RLS75" s="113"/>
      <c r="RLT75" s="113"/>
      <c r="RLU75" s="113"/>
      <c r="RLV75" s="113"/>
      <c r="RLW75" s="113"/>
      <c r="RLX75" s="113"/>
      <c r="RLY75" s="113"/>
      <c r="RLZ75" s="113"/>
      <c r="RMA75" s="113"/>
      <c r="RMB75" s="113"/>
      <c r="RMC75" s="113"/>
      <c r="RMD75" s="113"/>
      <c r="RME75" s="113"/>
      <c r="RMF75" s="113"/>
      <c r="RMG75" s="113"/>
      <c r="RMH75" s="113"/>
      <c r="RMI75" s="113"/>
      <c r="RMJ75" s="113"/>
      <c r="RMK75" s="113"/>
      <c r="RML75" s="113"/>
      <c r="RMM75" s="113"/>
      <c r="RMN75" s="113"/>
      <c r="RMO75" s="113"/>
      <c r="RMP75" s="113"/>
      <c r="RMQ75" s="113"/>
      <c r="RMR75" s="113"/>
      <c r="RMS75" s="113"/>
      <c r="RMT75" s="113"/>
      <c r="RMU75" s="113"/>
      <c r="RMV75" s="113"/>
      <c r="RMW75" s="113"/>
      <c r="RMX75" s="113"/>
      <c r="RMY75" s="113"/>
      <c r="RMZ75" s="113"/>
      <c r="RNA75" s="113"/>
      <c r="RNB75" s="113"/>
      <c r="RNC75" s="113"/>
      <c r="RND75" s="113"/>
      <c r="RNE75" s="113"/>
      <c r="RNF75" s="113"/>
      <c r="RNG75" s="113"/>
      <c r="RNH75" s="113"/>
      <c r="RNI75" s="113"/>
      <c r="RNJ75" s="113"/>
      <c r="RNK75" s="113"/>
      <c r="RNL75" s="113"/>
      <c r="RNM75" s="113"/>
      <c r="RNN75" s="113"/>
      <c r="RNO75" s="113"/>
      <c r="RNP75" s="113"/>
      <c r="RNQ75" s="113"/>
      <c r="RNR75" s="113"/>
      <c r="RNS75" s="113"/>
      <c r="RNT75" s="113"/>
      <c r="RNU75" s="113"/>
      <c r="RNV75" s="113"/>
      <c r="RNW75" s="113"/>
      <c r="RNX75" s="113"/>
      <c r="RNY75" s="113"/>
      <c r="RNZ75" s="113"/>
      <c r="ROA75" s="113"/>
      <c r="ROB75" s="113"/>
      <c r="ROC75" s="113"/>
      <c r="ROD75" s="113"/>
      <c r="ROE75" s="113"/>
      <c r="ROF75" s="113"/>
      <c r="ROG75" s="113"/>
      <c r="ROH75" s="113"/>
      <c r="ROI75" s="113"/>
      <c r="ROJ75" s="113"/>
      <c r="ROK75" s="113"/>
      <c r="ROL75" s="113"/>
      <c r="ROM75" s="113"/>
      <c r="RON75" s="113"/>
      <c r="ROO75" s="113"/>
      <c r="ROP75" s="113"/>
      <c r="ROQ75" s="113"/>
      <c r="ROR75" s="113"/>
      <c r="ROS75" s="113"/>
      <c r="ROT75" s="113"/>
      <c r="ROU75" s="113"/>
      <c r="ROV75" s="113"/>
      <c r="ROW75" s="113"/>
      <c r="ROX75" s="113"/>
      <c r="ROY75" s="113"/>
      <c r="ROZ75" s="113"/>
      <c r="RPA75" s="113"/>
      <c r="RPB75" s="113"/>
      <c r="RPC75" s="113"/>
      <c r="RPD75" s="113"/>
      <c r="RPE75" s="113"/>
      <c r="RPF75" s="113"/>
      <c r="RPG75" s="113"/>
      <c r="RPH75" s="113"/>
      <c r="RPI75" s="113"/>
      <c r="RPJ75" s="113"/>
      <c r="RPK75" s="113"/>
      <c r="RPL75" s="113"/>
      <c r="RPM75" s="113"/>
      <c r="RPN75" s="113"/>
      <c r="RPO75" s="113"/>
      <c r="RPP75" s="113"/>
      <c r="RPQ75" s="113"/>
      <c r="RPR75" s="113"/>
      <c r="RPS75" s="113"/>
      <c r="RPT75" s="113"/>
      <c r="RPU75" s="113"/>
      <c r="RPV75" s="113"/>
      <c r="RPW75" s="113"/>
      <c r="RPX75" s="113"/>
      <c r="RPY75" s="113"/>
      <c r="RPZ75" s="113"/>
      <c r="RQA75" s="113"/>
      <c r="RQB75" s="113"/>
      <c r="RQC75" s="113"/>
      <c r="RQD75" s="113"/>
      <c r="RQE75" s="113"/>
      <c r="RQF75" s="113"/>
      <c r="RQG75" s="113"/>
      <c r="RQH75" s="113"/>
      <c r="RQI75" s="113"/>
      <c r="RQJ75" s="113"/>
      <c r="RQK75" s="113"/>
      <c r="RQL75" s="113"/>
      <c r="RQM75" s="113"/>
      <c r="RQN75" s="113"/>
      <c r="RQO75" s="113"/>
      <c r="RQP75" s="113"/>
      <c r="RQQ75" s="113"/>
      <c r="RQR75" s="113"/>
      <c r="RQS75" s="113"/>
      <c r="RQT75" s="113"/>
      <c r="RQU75" s="113"/>
      <c r="RQV75" s="113"/>
      <c r="RQW75" s="113"/>
      <c r="RQX75" s="113"/>
      <c r="RQY75" s="113"/>
      <c r="RQZ75" s="113"/>
      <c r="RRA75" s="113"/>
      <c r="RRB75" s="113"/>
      <c r="RRC75" s="113"/>
      <c r="RRD75" s="113"/>
      <c r="RRE75" s="113"/>
      <c r="RRF75" s="113"/>
      <c r="RRG75" s="113"/>
      <c r="RRH75" s="113"/>
      <c r="RRI75" s="113"/>
      <c r="RRJ75" s="113"/>
      <c r="RRK75" s="113"/>
      <c r="RRL75" s="113"/>
      <c r="RRM75" s="113"/>
      <c r="RRN75" s="113"/>
      <c r="RRO75" s="113"/>
      <c r="RRP75" s="113"/>
      <c r="RRQ75" s="113"/>
      <c r="RRR75" s="113"/>
      <c r="RRS75" s="113"/>
      <c r="RRT75" s="113"/>
      <c r="RRU75" s="113"/>
      <c r="RRV75" s="113"/>
      <c r="RRW75" s="113"/>
      <c r="RRX75" s="113"/>
      <c r="RRY75" s="113"/>
      <c r="RRZ75" s="113"/>
      <c r="RSA75" s="113"/>
      <c r="RSB75" s="113"/>
      <c r="RSC75" s="113"/>
      <c r="RSD75" s="113"/>
      <c r="RSE75" s="113"/>
      <c r="RSF75" s="113"/>
      <c r="RSG75" s="113"/>
      <c r="RSH75" s="113"/>
      <c r="RSI75" s="113"/>
      <c r="RSJ75" s="113"/>
      <c r="RSK75" s="113"/>
      <c r="RSL75" s="113"/>
      <c r="RSM75" s="113"/>
      <c r="RSN75" s="113"/>
      <c r="RSO75" s="113"/>
      <c r="RSP75" s="113"/>
      <c r="RSQ75" s="113"/>
      <c r="RSR75" s="113"/>
      <c r="RSS75" s="113"/>
      <c r="RST75" s="113"/>
      <c r="RSU75" s="113"/>
      <c r="RSV75" s="113"/>
      <c r="RSW75" s="113"/>
      <c r="RSX75" s="113"/>
      <c r="RSY75" s="113"/>
      <c r="RSZ75" s="113"/>
      <c r="RTA75" s="113"/>
      <c r="RTB75" s="113"/>
      <c r="RTC75" s="113"/>
      <c r="RTD75" s="113"/>
      <c r="RTE75" s="113"/>
      <c r="RTF75" s="113"/>
      <c r="RTG75" s="113"/>
      <c r="RTH75" s="113"/>
      <c r="RTI75" s="113"/>
      <c r="RTJ75" s="113"/>
      <c r="RTK75" s="113"/>
      <c r="RTL75" s="113"/>
      <c r="RTM75" s="113"/>
      <c r="RTN75" s="113"/>
      <c r="RTO75" s="113"/>
      <c r="RTP75" s="113"/>
      <c r="RTQ75" s="113"/>
      <c r="RTR75" s="113"/>
      <c r="RTS75" s="113"/>
      <c r="RTT75" s="113"/>
      <c r="RTU75" s="113"/>
      <c r="RTV75" s="113"/>
      <c r="RTW75" s="113"/>
      <c r="RTX75" s="113"/>
      <c r="RTY75" s="113"/>
      <c r="RTZ75" s="113"/>
      <c r="RUA75" s="113"/>
      <c r="RUB75" s="113"/>
      <c r="RUC75" s="113"/>
      <c r="RUD75" s="113"/>
      <c r="RUE75" s="113"/>
      <c r="RUF75" s="113"/>
      <c r="RUG75" s="113"/>
      <c r="RUH75" s="113"/>
      <c r="RUI75" s="113"/>
      <c r="RUJ75" s="113"/>
      <c r="RUK75" s="113"/>
      <c r="RUL75" s="113"/>
      <c r="RUM75" s="113"/>
      <c r="RUN75" s="113"/>
      <c r="RUO75" s="113"/>
      <c r="RUP75" s="113"/>
      <c r="RUQ75" s="113"/>
      <c r="RUR75" s="113"/>
      <c r="RUS75" s="113"/>
      <c r="RUT75" s="113"/>
      <c r="RUU75" s="113"/>
      <c r="RUV75" s="113"/>
      <c r="RUW75" s="113"/>
      <c r="RUX75" s="113"/>
      <c r="RUY75" s="113"/>
      <c r="RUZ75" s="113"/>
      <c r="RVA75" s="113"/>
      <c r="RVB75" s="113"/>
      <c r="RVC75" s="113"/>
      <c r="RVD75" s="113"/>
      <c r="RVE75" s="113"/>
      <c r="RVF75" s="113"/>
      <c r="RVG75" s="113"/>
      <c r="RVH75" s="113"/>
      <c r="RVI75" s="113"/>
      <c r="RVJ75" s="113"/>
      <c r="RVK75" s="113"/>
      <c r="RVL75" s="113"/>
      <c r="RVM75" s="113"/>
      <c r="RVN75" s="113"/>
      <c r="RVO75" s="113"/>
      <c r="RVP75" s="113"/>
      <c r="RVQ75" s="113"/>
      <c r="RVR75" s="113"/>
      <c r="RVS75" s="113"/>
      <c r="RVT75" s="113"/>
      <c r="RVU75" s="113"/>
      <c r="RVV75" s="113"/>
      <c r="RVW75" s="113"/>
      <c r="RVX75" s="113"/>
      <c r="RVY75" s="113"/>
      <c r="RVZ75" s="113"/>
      <c r="RWA75" s="113"/>
      <c r="RWB75" s="113"/>
      <c r="RWC75" s="113"/>
      <c r="RWD75" s="113"/>
      <c r="RWE75" s="113"/>
      <c r="RWF75" s="113"/>
      <c r="RWG75" s="113"/>
      <c r="RWH75" s="113"/>
      <c r="RWI75" s="113"/>
      <c r="RWJ75" s="113"/>
      <c r="RWK75" s="113"/>
      <c r="RWL75" s="113"/>
      <c r="RWM75" s="113"/>
      <c r="RWN75" s="113"/>
      <c r="RWO75" s="113"/>
      <c r="RWP75" s="113"/>
      <c r="RWQ75" s="113"/>
      <c r="RWR75" s="113"/>
      <c r="RWS75" s="113"/>
      <c r="RWT75" s="113"/>
      <c r="RWU75" s="113"/>
      <c r="RWV75" s="113"/>
      <c r="RWW75" s="113"/>
      <c r="RWX75" s="113"/>
      <c r="RWY75" s="113"/>
      <c r="RWZ75" s="113"/>
      <c r="RXA75" s="113"/>
      <c r="RXB75" s="113"/>
      <c r="RXC75" s="113"/>
      <c r="RXD75" s="113"/>
      <c r="RXE75" s="113"/>
      <c r="RXF75" s="113"/>
      <c r="RXG75" s="113"/>
      <c r="RXH75" s="113"/>
      <c r="RXI75" s="113"/>
      <c r="RXJ75" s="113"/>
      <c r="RXK75" s="113"/>
      <c r="RXL75" s="113"/>
      <c r="RXM75" s="113"/>
      <c r="RXN75" s="113"/>
      <c r="RXO75" s="113"/>
      <c r="RXP75" s="113"/>
      <c r="RXQ75" s="113"/>
      <c r="RXR75" s="113"/>
      <c r="RXS75" s="113"/>
      <c r="RXT75" s="113"/>
      <c r="RXU75" s="113"/>
      <c r="RXV75" s="113"/>
      <c r="RXW75" s="113"/>
      <c r="RXX75" s="113"/>
      <c r="RXY75" s="113"/>
      <c r="RXZ75" s="113"/>
      <c r="RYA75" s="113"/>
      <c r="RYB75" s="113"/>
      <c r="RYC75" s="113"/>
      <c r="RYD75" s="113"/>
      <c r="RYE75" s="113"/>
      <c r="RYF75" s="113"/>
      <c r="RYG75" s="113"/>
      <c r="RYH75" s="113"/>
      <c r="RYI75" s="113"/>
      <c r="RYJ75" s="113"/>
      <c r="RYK75" s="113"/>
      <c r="RYL75" s="113"/>
      <c r="RYM75" s="113"/>
      <c r="RYN75" s="113"/>
      <c r="RYO75" s="113"/>
      <c r="RYP75" s="113"/>
      <c r="RYQ75" s="113"/>
      <c r="RYR75" s="113"/>
      <c r="RYS75" s="113"/>
      <c r="RYT75" s="113"/>
      <c r="RYU75" s="113"/>
      <c r="RYV75" s="113"/>
      <c r="RYW75" s="113"/>
      <c r="RYX75" s="113"/>
      <c r="RYY75" s="113"/>
      <c r="RYZ75" s="113"/>
      <c r="RZA75" s="113"/>
      <c r="RZB75" s="113"/>
      <c r="RZC75" s="113"/>
      <c r="RZD75" s="113"/>
      <c r="RZE75" s="113"/>
      <c r="RZF75" s="113"/>
      <c r="RZG75" s="113"/>
      <c r="RZH75" s="113"/>
      <c r="RZI75" s="113"/>
      <c r="RZJ75" s="113"/>
      <c r="RZK75" s="113"/>
      <c r="RZL75" s="113"/>
      <c r="RZM75" s="113"/>
      <c r="RZN75" s="113"/>
      <c r="RZO75" s="113"/>
      <c r="RZP75" s="113"/>
      <c r="RZQ75" s="113"/>
      <c r="RZR75" s="113"/>
      <c r="RZS75" s="113"/>
      <c r="RZT75" s="113"/>
      <c r="RZU75" s="113"/>
      <c r="RZV75" s="113"/>
      <c r="RZW75" s="113"/>
      <c r="RZX75" s="113"/>
      <c r="RZY75" s="113"/>
      <c r="RZZ75" s="113"/>
      <c r="SAA75" s="113"/>
      <c r="SAB75" s="113"/>
      <c r="SAC75" s="113"/>
      <c r="SAD75" s="113"/>
      <c r="SAE75" s="113"/>
      <c r="SAF75" s="113"/>
      <c r="SAG75" s="113"/>
      <c r="SAH75" s="113"/>
      <c r="SAI75" s="113"/>
      <c r="SAJ75" s="113"/>
      <c r="SAK75" s="113"/>
      <c r="SAL75" s="113"/>
      <c r="SAM75" s="113"/>
      <c r="SAN75" s="113"/>
      <c r="SAO75" s="113"/>
      <c r="SAP75" s="113"/>
      <c r="SAQ75" s="113"/>
      <c r="SAR75" s="113"/>
      <c r="SAS75" s="113"/>
      <c r="SAT75" s="113"/>
      <c r="SAU75" s="113"/>
      <c r="SAV75" s="113"/>
      <c r="SAW75" s="113"/>
      <c r="SAX75" s="113"/>
      <c r="SAY75" s="113"/>
      <c r="SAZ75" s="113"/>
      <c r="SBA75" s="113"/>
      <c r="SBB75" s="113"/>
      <c r="SBC75" s="113"/>
      <c r="SBD75" s="113"/>
      <c r="SBE75" s="113"/>
      <c r="SBF75" s="113"/>
      <c r="SBG75" s="113"/>
      <c r="SBH75" s="113"/>
      <c r="SBI75" s="113"/>
      <c r="SBJ75" s="113"/>
      <c r="SBK75" s="113"/>
      <c r="SBL75" s="113"/>
      <c r="SBM75" s="113"/>
      <c r="SBN75" s="113"/>
      <c r="SBO75" s="113"/>
      <c r="SBP75" s="113"/>
      <c r="SBQ75" s="113"/>
      <c r="SBR75" s="113"/>
      <c r="SBS75" s="113"/>
      <c r="SBT75" s="113"/>
      <c r="SBU75" s="113"/>
      <c r="SBV75" s="113"/>
      <c r="SBW75" s="113"/>
      <c r="SBX75" s="113"/>
      <c r="SBY75" s="113"/>
      <c r="SBZ75" s="113"/>
      <c r="SCA75" s="113"/>
      <c r="SCB75" s="113"/>
      <c r="SCC75" s="113"/>
      <c r="SCD75" s="113"/>
      <c r="SCE75" s="113"/>
      <c r="SCF75" s="113"/>
      <c r="SCG75" s="113"/>
      <c r="SCH75" s="113"/>
      <c r="SCI75" s="113"/>
      <c r="SCJ75" s="113"/>
      <c r="SCK75" s="113"/>
      <c r="SCL75" s="113"/>
      <c r="SCM75" s="113"/>
      <c r="SCN75" s="113"/>
      <c r="SCO75" s="113"/>
      <c r="SCP75" s="113"/>
      <c r="SCQ75" s="113"/>
      <c r="SCR75" s="113"/>
      <c r="SCS75" s="113"/>
      <c r="SCT75" s="113"/>
      <c r="SCU75" s="113"/>
      <c r="SCV75" s="113"/>
      <c r="SCW75" s="113"/>
      <c r="SCX75" s="113"/>
      <c r="SCY75" s="113"/>
      <c r="SCZ75" s="113"/>
      <c r="SDA75" s="113"/>
      <c r="SDB75" s="113"/>
      <c r="SDC75" s="113"/>
      <c r="SDD75" s="113"/>
      <c r="SDE75" s="113"/>
      <c r="SDF75" s="113"/>
      <c r="SDG75" s="113"/>
      <c r="SDH75" s="113"/>
      <c r="SDI75" s="113"/>
      <c r="SDJ75" s="113"/>
      <c r="SDK75" s="113"/>
      <c r="SDL75" s="113"/>
      <c r="SDM75" s="113"/>
      <c r="SDN75" s="113"/>
      <c r="SDO75" s="113"/>
      <c r="SDP75" s="113"/>
      <c r="SDQ75" s="113"/>
      <c r="SDR75" s="113"/>
      <c r="SDS75" s="113"/>
      <c r="SDT75" s="113"/>
      <c r="SDU75" s="113"/>
      <c r="SDV75" s="113"/>
      <c r="SDW75" s="113"/>
      <c r="SDX75" s="113"/>
      <c r="SDY75" s="113"/>
      <c r="SDZ75" s="113"/>
      <c r="SEA75" s="113"/>
      <c r="SEB75" s="113"/>
      <c r="SEC75" s="113"/>
      <c r="SED75" s="113"/>
      <c r="SEE75" s="113"/>
      <c r="SEF75" s="113"/>
      <c r="SEG75" s="113"/>
      <c r="SEH75" s="113"/>
      <c r="SEI75" s="113"/>
      <c r="SEJ75" s="113"/>
      <c r="SEK75" s="113"/>
      <c r="SEL75" s="113"/>
      <c r="SEM75" s="113"/>
      <c r="SEN75" s="113"/>
      <c r="SEO75" s="113"/>
      <c r="SEP75" s="113"/>
      <c r="SEQ75" s="113"/>
      <c r="SER75" s="113"/>
      <c r="SES75" s="113"/>
      <c r="SET75" s="113"/>
      <c r="SEU75" s="113"/>
      <c r="SEV75" s="113"/>
      <c r="SEW75" s="113"/>
      <c r="SEX75" s="113"/>
      <c r="SEY75" s="113"/>
      <c r="SEZ75" s="113"/>
      <c r="SFA75" s="113"/>
      <c r="SFB75" s="113"/>
      <c r="SFC75" s="113"/>
      <c r="SFD75" s="113"/>
      <c r="SFE75" s="113"/>
      <c r="SFF75" s="113"/>
      <c r="SFG75" s="113"/>
      <c r="SFH75" s="113"/>
      <c r="SFI75" s="113"/>
      <c r="SFJ75" s="113"/>
      <c r="SFK75" s="113"/>
      <c r="SFL75" s="113"/>
      <c r="SFM75" s="113"/>
      <c r="SFN75" s="113"/>
      <c r="SFO75" s="113"/>
      <c r="SFP75" s="113"/>
      <c r="SFQ75" s="113"/>
      <c r="SFR75" s="113"/>
      <c r="SFS75" s="113"/>
      <c r="SFT75" s="113"/>
      <c r="SFU75" s="113"/>
      <c r="SFV75" s="113"/>
      <c r="SFW75" s="113"/>
      <c r="SFX75" s="113"/>
      <c r="SFY75" s="113"/>
      <c r="SFZ75" s="113"/>
      <c r="SGA75" s="113"/>
      <c r="SGB75" s="113"/>
      <c r="SGC75" s="113"/>
      <c r="SGD75" s="113"/>
      <c r="SGE75" s="113"/>
      <c r="SGF75" s="113"/>
      <c r="SGG75" s="113"/>
      <c r="SGH75" s="113"/>
      <c r="SGI75" s="113"/>
      <c r="SGJ75" s="113"/>
      <c r="SGK75" s="113"/>
      <c r="SGL75" s="113"/>
      <c r="SGM75" s="113"/>
      <c r="SGN75" s="113"/>
      <c r="SGO75" s="113"/>
      <c r="SGP75" s="113"/>
      <c r="SGQ75" s="113"/>
      <c r="SGR75" s="113"/>
      <c r="SGS75" s="113"/>
      <c r="SGT75" s="113"/>
      <c r="SGU75" s="113"/>
      <c r="SGV75" s="113"/>
      <c r="SGW75" s="113"/>
      <c r="SGX75" s="113"/>
      <c r="SGY75" s="113"/>
      <c r="SGZ75" s="113"/>
      <c r="SHA75" s="113"/>
      <c r="SHB75" s="113"/>
      <c r="SHC75" s="113"/>
      <c r="SHD75" s="113"/>
      <c r="SHE75" s="113"/>
      <c r="SHF75" s="113"/>
      <c r="SHG75" s="113"/>
      <c r="SHH75" s="113"/>
      <c r="SHI75" s="113"/>
      <c r="SHJ75" s="113"/>
      <c r="SHK75" s="113"/>
      <c r="SHL75" s="113"/>
      <c r="SHM75" s="113"/>
      <c r="SHN75" s="113"/>
      <c r="SHO75" s="113"/>
      <c r="SHP75" s="113"/>
      <c r="SHQ75" s="113"/>
      <c r="SHR75" s="113"/>
      <c r="SHS75" s="113"/>
      <c r="SHT75" s="113"/>
      <c r="SHU75" s="113"/>
      <c r="SHV75" s="113"/>
      <c r="SHW75" s="113"/>
      <c r="SHX75" s="113"/>
      <c r="SHY75" s="113"/>
      <c r="SHZ75" s="113"/>
      <c r="SIA75" s="113"/>
      <c r="SIB75" s="113"/>
      <c r="SIC75" s="113"/>
      <c r="SID75" s="113"/>
      <c r="SIE75" s="113"/>
      <c r="SIF75" s="113"/>
      <c r="SIG75" s="113"/>
      <c r="SIH75" s="113"/>
      <c r="SII75" s="113"/>
      <c r="SIJ75" s="113"/>
      <c r="SIK75" s="113"/>
      <c r="SIL75" s="113"/>
      <c r="SIM75" s="113"/>
      <c r="SIN75" s="113"/>
      <c r="SIO75" s="113"/>
      <c r="SIP75" s="113"/>
      <c r="SIQ75" s="113"/>
      <c r="SIR75" s="113"/>
      <c r="SIS75" s="113"/>
      <c r="SIT75" s="113"/>
      <c r="SIU75" s="113"/>
      <c r="SIV75" s="113"/>
      <c r="SIW75" s="113"/>
      <c r="SIX75" s="113"/>
      <c r="SIY75" s="113"/>
      <c r="SIZ75" s="113"/>
      <c r="SJA75" s="113"/>
      <c r="SJB75" s="113"/>
      <c r="SJC75" s="113"/>
      <c r="SJD75" s="113"/>
      <c r="SJE75" s="113"/>
      <c r="SJF75" s="113"/>
      <c r="SJG75" s="113"/>
      <c r="SJH75" s="113"/>
      <c r="SJI75" s="113"/>
      <c r="SJJ75" s="113"/>
      <c r="SJK75" s="113"/>
      <c r="SJL75" s="113"/>
      <c r="SJM75" s="113"/>
      <c r="SJN75" s="113"/>
      <c r="SJO75" s="113"/>
      <c r="SJP75" s="113"/>
      <c r="SJQ75" s="113"/>
      <c r="SJR75" s="113"/>
      <c r="SJS75" s="113"/>
      <c r="SJT75" s="113"/>
      <c r="SJU75" s="113"/>
      <c r="SJV75" s="113"/>
      <c r="SJW75" s="113"/>
      <c r="SJX75" s="113"/>
      <c r="SJY75" s="113"/>
      <c r="SJZ75" s="113"/>
      <c r="SKA75" s="113"/>
      <c r="SKB75" s="113"/>
      <c r="SKC75" s="113"/>
      <c r="SKD75" s="113"/>
      <c r="SKE75" s="113"/>
      <c r="SKF75" s="113"/>
      <c r="SKG75" s="113"/>
      <c r="SKH75" s="113"/>
      <c r="SKI75" s="113"/>
      <c r="SKJ75" s="113"/>
      <c r="SKK75" s="113"/>
      <c r="SKL75" s="113"/>
      <c r="SKM75" s="113"/>
      <c r="SKN75" s="113"/>
      <c r="SKO75" s="113"/>
      <c r="SKP75" s="113"/>
      <c r="SKQ75" s="113"/>
      <c r="SKR75" s="113"/>
      <c r="SKS75" s="113"/>
      <c r="SKT75" s="113"/>
      <c r="SKU75" s="113"/>
      <c r="SKV75" s="113"/>
      <c r="SKW75" s="113"/>
      <c r="SKX75" s="113"/>
      <c r="SKY75" s="113"/>
      <c r="SKZ75" s="113"/>
      <c r="SLA75" s="113"/>
      <c r="SLB75" s="113"/>
      <c r="SLC75" s="113"/>
      <c r="SLD75" s="113"/>
      <c r="SLE75" s="113"/>
      <c r="SLF75" s="113"/>
      <c r="SLG75" s="113"/>
      <c r="SLH75" s="113"/>
      <c r="SLI75" s="113"/>
      <c r="SLJ75" s="113"/>
      <c r="SLK75" s="113"/>
      <c r="SLL75" s="113"/>
      <c r="SLM75" s="113"/>
      <c r="SLN75" s="113"/>
      <c r="SLO75" s="113"/>
      <c r="SLP75" s="113"/>
      <c r="SLQ75" s="113"/>
      <c r="SLR75" s="113"/>
      <c r="SLS75" s="113"/>
      <c r="SLT75" s="113"/>
      <c r="SLU75" s="113"/>
      <c r="SLV75" s="113"/>
      <c r="SLW75" s="113"/>
      <c r="SLX75" s="113"/>
      <c r="SLY75" s="113"/>
      <c r="SLZ75" s="113"/>
      <c r="SMA75" s="113"/>
      <c r="SMB75" s="113"/>
      <c r="SMC75" s="113"/>
      <c r="SMD75" s="113"/>
      <c r="SME75" s="113"/>
      <c r="SMF75" s="113"/>
      <c r="SMG75" s="113"/>
      <c r="SMH75" s="113"/>
      <c r="SMI75" s="113"/>
      <c r="SMJ75" s="113"/>
      <c r="SMK75" s="113"/>
      <c r="SML75" s="113"/>
      <c r="SMM75" s="113"/>
      <c r="SMN75" s="113"/>
      <c r="SMO75" s="113"/>
      <c r="SMP75" s="113"/>
      <c r="SMQ75" s="113"/>
      <c r="SMR75" s="113"/>
      <c r="SMS75" s="113"/>
      <c r="SMT75" s="113"/>
      <c r="SMU75" s="113"/>
      <c r="SMV75" s="113"/>
      <c r="SMW75" s="113"/>
      <c r="SMX75" s="113"/>
      <c r="SMY75" s="113"/>
      <c r="SMZ75" s="113"/>
      <c r="SNA75" s="113"/>
      <c r="SNB75" s="113"/>
      <c r="SNC75" s="113"/>
      <c r="SND75" s="113"/>
      <c r="SNE75" s="113"/>
      <c r="SNF75" s="113"/>
      <c r="SNG75" s="113"/>
      <c r="SNH75" s="113"/>
      <c r="SNI75" s="113"/>
      <c r="SNJ75" s="113"/>
      <c r="SNK75" s="113"/>
      <c r="SNL75" s="113"/>
      <c r="SNM75" s="113"/>
      <c r="SNN75" s="113"/>
      <c r="SNO75" s="113"/>
      <c r="SNP75" s="113"/>
      <c r="SNQ75" s="113"/>
      <c r="SNR75" s="113"/>
      <c r="SNS75" s="113"/>
      <c r="SNT75" s="113"/>
      <c r="SNU75" s="113"/>
      <c r="SNV75" s="113"/>
      <c r="SNW75" s="113"/>
      <c r="SNX75" s="113"/>
      <c r="SNY75" s="113"/>
      <c r="SNZ75" s="113"/>
      <c r="SOA75" s="113"/>
      <c r="SOB75" s="113"/>
      <c r="SOC75" s="113"/>
      <c r="SOD75" s="113"/>
      <c r="SOE75" s="113"/>
      <c r="SOF75" s="113"/>
      <c r="SOG75" s="113"/>
      <c r="SOH75" s="113"/>
      <c r="SOI75" s="113"/>
      <c r="SOJ75" s="113"/>
      <c r="SOK75" s="113"/>
      <c r="SOL75" s="113"/>
      <c r="SOM75" s="113"/>
      <c r="SON75" s="113"/>
      <c r="SOO75" s="113"/>
      <c r="SOP75" s="113"/>
      <c r="SOQ75" s="113"/>
      <c r="SOR75" s="113"/>
      <c r="SOS75" s="113"/>
      <c r="SOT75" s="113"/>
      <c r="SOU75" s="113"/>
      <c r="SOV75" s="113"/>
      <c r="SOW75" s="113"/>
      <c r="SOX75" s="113"/>
      <c r="SOY75" s="113"/>
      <c r="SOZ75" s="113"/>
      <c r="SPA75" s="113"/>
      <c r="SPB75" s="113"/>
      <c r="SPC75" s="113"/>
      <c r="SPD75" s="113"/>
      <c r="SPE75" s="113"/>
      <c r="SPF75" s="113"/>
      <c r="SPG75" s="113"/>
      <c r="SPH75" s="113"/>
      <c r="SPI75" s="113"/>
      <c r="SPJ75" s="113"/>
      <c r="SPK75" s="113"/>
      <c r="SPL75" s="113"/>
      <c r="SPM75" s="113"/>
      <c r="SPN75" s="113"/>
      <c r="SPO75" s="113"/>
      <c r="SPP75" s="113"/>
      <c r="SPQ75" s="113"/>
      <c r="SPR75" s="113"/>
      <c r="SPS75" s="113"/>
      <c r="SPT75" s="113"/>
      <c r="SPU75" s="113"/>
      <c r="SPV75" s="113"/>
      <c r="SPW75" s="113"/>
      <c r="SPX75" s="113"/>
      <c r="SPY75" s="113"/>
      <c r="SPZ75" s="113"/>
      <c r="SQA75" s="113"/>
      <c r="SQB75" s="113"/>
      <c r="SQC75" s="113"/>
      <c r="SQD75" s="113"/>
      <c r="SQE75" s="113"/>
      <c r="SQF75" s="113"/>
      <c r="SQG75" s="113"/>
      <c r="SQH75" s="113"/>
      <c r="SQI75" s="113"/>
      <c r="SQJ75" s="113"/>
      <c r="SQK75" s="113"/>
      <c r="SQL75" s="113"/>
      <c r="SQM75" s="113"/>
      <c r="SQN75" s="113"/>
      <c r="SQO75" s="113"/>
      <c r="SQP75" s="113"/>
      <c r="SQQ75" s="113"/>
      <c r="SQR75" s="113"/>
      <c r="SQS75" s="113"/>
      <c r="SQT75" s="113"/>
      <c r="SQU75" s="113"/>
      <c r="SQV75" s="113"/>
      <c r="SQW75" s="113"/>
      <c r="SQX75" s="113"/>
      <c r="SQY75" s="113"/>
      <c r="SQZ75" s="113"/>
      <c r="SRA75" s="113"/>
      <c r="SRB75" s="113"/>
      <c r="SRC75" s="113"/>
      <c r="SRD75" s="113"/>
      <c r="SRE75" s="113"/>
      <c r="SRF75" s="113"/>
      <c r="SRG75" s="113"/>
      <c r="SRH75" s="113"/>
      <c r="SRI75" s="113"/>
      <c r="SRJ75" s="113"/>
      <c r="SRK75" s="113"/>
      <c r="SRL75" s="113"/>
      <c r="SRM75" s="113"/>
      <c r="SRN75" s="113"/>
      <c r="SRO75" s="113"/>
      <c r="SRP75" s="113"/>
      <c r="SRQ75" s="113"/>
      <c r="SRR75" s="113"/>
      <c r="SRS75" s="113"/>
      <c r="SRT75" s="113"/>
      <c r="SRU75" s="113"/>
      <c r="SRV75" s="113"/>
      <c r="SRW75" s="113"/>
      <c r="SRX75" s="113"/>
      <c r="SRY75" s="113"/>
      <c r="SRZ75" s="113"/>
      <c r="SSA75" s="113"/>
      <c r="SSB75" s="113"/>
      <c r="SSC75" s="113"/>
      <c r="SSD75" s="113"/>
      <c r="SSE75" s="113"/>
      <c r="SSF75" s="113"/>
      <c r="SSG75" s="113"/>
      <c r="SSH75" s="113"/>
      <c r="SSI75" s="113"/>
      <c r="SSJ75" s="113"/>
      <c r="SSK75" s="113"/>
      <c r="SSL75" s="113"/>
      <c r="SSM75" s="113"/>
      <c r="SSN75" s="113"/>
      <c r="SSO75" s="113"/>
      <c r="SSP75" s="113"/>
      <c r="SSQ75" s="113"/>
      <c r="SSR75" s="113"/>
      <c r="SSS75" s="113"/>
      <c r="SST75" s="113"/>
      <c r="SSU75" s="113"/>
      <c r="SSV75" s="113"/>
      <c r="SSW75" s="113"/>
      <c r="SSX75" s="113"/>
      <c r="SSY75" s="113"/>
      <c r="SSZ75" s="113"/>
      <c r="STA75" s="113"/>
      <c r="STB75" s="113"/>
      <c r="STC75" s="113"/>
      <c r="STD75" s="113"/>
      <c r="STE75" s="113"/>
      <c r="STF75" s="113"/>
      <c r="STG75" s="113"/>
      <c r="STH75" s="113"/>
      <c r="STI75" s="113"/>
      <c r="STJ75" s="113"/>
      <c r="STK75" s="113"/>
      <c r="STL75" s="113"/>
      <c r="STM75" s="113"/>
      <c r="STN75" s="113"/>
      <c r="STO75" s="113"/>
      <c r="STP75" s="113"/>
      <c r="STQ75" s="113"/>
      <c r="STR75" s="113"/>
      <c r="STS75" s="113"/>
      <c r="STT75" s="113"/>
      <c r="STU75" s="113"/>
      <c r="STV75" s="113"/>
      <c r="STW75" s="113"/>
      <c r="STX75" s="113"/>
      <c r="STY75" s="113"/>
      <c r="STZ75" s="113"/>
      <c r="SUA75" s="113"/>
      <c r="SUB75" s="113"/>
      <c r="SUC75" s="113"/>
      <c r="SUD75" s="113"/>
      <c r="SUE75" s="113"/>
      <c r="SUF75" s="113"/>
      <c r="SUG75" s="113"/>
      <c r="SUH75" s="113"/>
      <c r="SUI75" s="113"/>
      <c r="SUJ75" s="113"/>
      <c r="SUK75" s="113"/>
      <c r="SUL75" s="113"/>
      <c r="SUM75" s="113"/>
      <c r="SUN75" s="113"/>
      <c r="SUO75" s="113"/>
      <c r="SUP75" s="113"/>
      <c r="SUQ75" s="113"/>
      <c r="SUR75" s="113"/>
      <c r="SUS75" s="113"/>
      <c r="SUT75" s="113"/>
      <c r="SUU75" s="113"/>
      <c r="SUV75" s="113"/>
      <c r="SUW75" s="113"/>
      <c r="SUX75" s="113"/>
      <c r="SUY75" s="113"/>
      <c r="SUZ75" s="113"/>
      <c r="SVA75" s="113"/>
      <c r="SVB75" s="113"/>
      <c r="SVC75" s="113"/>
      <c r="SVD75" s="113"/>
      <c r="SVE75" s="113"/>
      <c r="SVF75" s="113"/>
      <c r="SVG75" s="113"/>
      <c r="SVH75" s="113"/>
      <c r="SVI75" s="113"/>
      <c r="SVJ75" s="113"/>
      <c r="SVK75" s="113"/>
      <c r="SVL75" s="113"/>
      <c r="SVM75" s="113"/>
      <c r="SVN75" s="113"/>
      <c r="SVO75" s="113"/>
      <c r="SVP75" s="113"/>
      <c r="SVQ75" s="113"/>
      <c r="SVR75" s="113"/>
      <c r="SVS75" s="113"/>
      <c r="SVT75" s="113"/>
      <c r="SVU75" s="113"/>
      <c r="SVV75" s="113"/>
      <c r="SVW75" s="113"/>
      <c r="SVX75" s="113"/>
      <c r="SVY75" s="113"/>
      <c r="SVZ75" s="113"/>
      <c r="SWA75" s="113"/>
      <c r="SWB75" s="113"/>
      <c r="SWC75" s="113"/>
      <c r="SWD75" s="113"/>
      <c r="SWE75" s="113"/>
      <c r="SWF75" s="113"/>
      <c r="SWG75" s="113"/>
      <c r="SWH75" s="113"/>
      <c r="SWI75" s="113"/>
      <c r="SWJ75" s="113"/>
      <c r="SWK75" s="113"/>
      <c r="SWL75" s="113"/>
      <c r="SWM75" s="113"/>
      <c r="SWN75" s="113"/>
      <c r="SWO75" s="113"/>
      <c r="SWP75" s="113"/>
      <c r="SWQ75" s="113"/>
      <c r="SWR75" s="113"/>
      <c r="SWS75" s="113"/>
      <c r="SWT75" s="113"/>
      <c r="SWU75" s="113"/>
      <c r="SWV75" s="113"/>
      <c r="SWW75" s="113"/>
      <c r="SWX75" s="113"/>
      <c r="SWY75" s="113"/>
      <c r="SWZ75" s="113"/>
      <c r="SXA75" s="113"/>
      <c r="SXB75" s="113"/>
      <c r="SXC75" s="113"/>
      <c r="SXD75" s="113"/>
      <c r="SXE75" s="113"/>
      <c r="SXF75" s="113"/>
      <c r="SXG75" s="113"/>
      <c r="SXH75" s="113"/>
      <c r="SXI75" s="113"/>
      <c r="SXJ75" s="113"/>
      <c r="SXK75" s="113"/>
      <c r="SXL75" s="113"/>
      <c r="SXM75" s="113"/>
      <c r="SXN75" s="113"/>
      <c r="SXO75" s="113"/>
      <c r="SXP75" s="113"/>
      <c r="SXQ75" s="113"/>
      <c r="SXR75" s="113"/>
      <c r="SXS75" s="113"/>
      <c r="SXT75" s="113"/>
      <c r="SXU75" s="113"/>
      <c r="SXV75" s="113"/>
      <c r="SXW75" s="113"/>
      <c r="SXX75" s="113"/>
      <c r="SXY75" s="113"/>
      <c r="SXZ75" s="113"/>
      <c r="SYA75" s="113"/>
      <c r="SYB75" s="113"/>
      <c r="SYC75" s="113"/>
      <c r="SYD75" s="113"/>
      <c r="SYE75" s="113"/>
      <c r="SYF75" s="113"/>
      <c r="SYG75" s="113"/>
      <c r="SYH75" s="113"/>
      <c r="SYI75" s="113"/>
      <c r="SYJ75" s="113"/>
      <c r="SYK75" s="113"/>
      <c r="SYL75" s="113"/>
      <c r="SYM75" s="113"/>
      <c r="SYN75" s="113"/>
      <c r="SYO75" s="113"/>
      <c r="SYP75" s="113"/>
      <c r="SYQ75" s="113"/>
      <c r="SYR75" s="113"/>
      <c r="SYS75" s="113"/>
      <c r="SYT75" s="113"/>
      <c r="SYU75" s="113"/>
      <c r="SYV75" s="113"/>
      <c r="SYW75" s="113"/>
      <c r="SYX75" s="113"/>
      <c r="SYY75" s="113"/>
      <c r="SYZ75" s="113"/>
      <c r="SZA75" s="113"/>
      <c r="SZB75" s="113"/>
      <c r="SZC75" s="113"/>
      <c r="SZD75" s="113"/>
      <c r="SZE75" s="113"/>
      <c r="SZF75" s="113"/>
      <c r="SZG75" s="113"/>
      <c r="SZH75" s="113"/>
      <c r="SZI75" s="113"/>
      <c r="SZJ75" s="113"/>
      <c r="SZK75" s="113"/>
      <c r="SZL75" s="113"/>
      <c r="SZM75" s="113"/>
      <c r="SZN75" s="113"/>
      <c r="SZO75" s="113"/>
      <c r="SZP75" s="113"/>
      <c r="SZQ75" s="113"/>
      <c r="SZR75" s="113"/>
      <c r="SZS75" s="113"/>
      <c r="SZT75" s="113"/>
      <c r="SZU75" s="113"/>
      <c r="SZV75" s="113"/>
      <c r="SZW75" s="113"/>
      <c r="SZX75" s="113"/>
      <c r="SZY75" s="113"/>
      <c r="SZZ75" s="113"/>
      <c r="TAA75" s="113"/>
      <c r="TAB75" s="113"/>
      <c r="TAC75" s="113"/>
      <c r="TAD75" s="113"/>
      <c r="TAE75" s="113"/>
      <c r="TAF75" s="113"/>
      <c r="TAG75" s="113"/>
      <c r="TAH75" s="113"/>
      <c r="TAI75" s="113"/>
      <c r="TAJ75" s="113"/>
      <c r="TAK75" s="113"/>
      <c r="TAL75" s="113"/>
      <c r="TAM75" s="113"/>
      <c r="TAN75" s="113"/>
      <c r="TAO75" s="113"/>
      <c r="TAP75" s="113"/>
      <c r="TAQ75" s="113"/>
      <c r="TAR75" s="113"/>
      <c r="TAS75" s="113"/>
      <c r="TAT75" s="113"/>
      <c r="TAU75" s="113"/>
      <c r="TAV75" s="113"/>
      <c r="TAW75" s="113"/>
      <c r="TAX75" s="113"/>
      <c r="TAY75" s="113"/>
      <c r="TAZ75" s="113"/>
      <c r="TBA75" s="113"/>
      <c r="TBB75" s="113"/>
      <c r="TBC75" s="113"/>
      <c r="TBD75" s="113"/>
      <c r="TBE75" s="113"/>
      <c r="TBF75" s="113"/>
      <c r="TBG75" s="113"/>
      <c r="TBH75" s="113"/>
      <c r="TBI75" s="113"/>
      <c r="TBJ75" s="113"/>
      <c r="TBK75" s="113"/>
      <c r="TBL75" s="113"/>
      <c r="TBM75" s="113"/>
      <c r="TBN75" s="113"/>
      <c r="TBO75" s="113"/>
      <c r="TBP75" s="113"/>
      <c r="TBQ75" s="113"/>
      <c r="TBR75" s="113"/>
      <c r="TBS75" s="113"/>
      <c r="TBT75" s="113"/>
      <c r="TBU75" s="113"/>
      <c r="TBV75" s="113"/>
      <c r="TBW75" s="113"/>
      <c r="TBX75" s="113"/>
      <c r="TBY75" s="113"/>
      <c r="TBZ75" s="113"/>
      <c r="TCA75" s="113"/>
      <c r="TCB75" s="113"/>
      <c r="TCC75" s="113"/>
      <c r="TCD75" s="113"/>
      <c r="TCE75" s="113"/>
      <c r="TCF75" s="113"/>
      <c r="TCG75" s="113"/>
      <c r="TCH75" s="113"/>
      <c r="TCI75" s="113"/>
      <c r="TCJ75" s="113"/>
      <c r="TCK75" s="113"/>
      <c r="TCL75" s="113"/>
      <c r="TCM75" s="113"/>
      <c r="TCN75" s="113"/>
      <c r="TCO75" s="113"/>
      <c r="TCP75" s="113"/>
      <c r="TCQ75" s="113"/>
      <c r="TCR75" s="113"/>
      <c r="TCS75" s="113"/>
      <c r="TCT75" s="113"/>
      <c r="TCU75" s="113"/>
      <c r="TCV75" s="113"/>
      <c r="TCW75" s="113"/>
      <c r="TCX75" s="113"/>
      <c r="TCY75" s="113"/>
      <c r="TCZ75" s="113"/>
      <c r="TDA75" s="113"/>
      <c r="TDB75" s="113"/>
      <c r="TDC75" s="113"/>
      <c r="TDD75" s="113"/>
      <c r="TDE75" s="113"/>
      <c r="TDF75" s="113"/>
      <c r="TDG75" s="113"/>
      <c r="TDH75" s="113"/>
      <c r="TDI75" s="113"/>
      <c r="TDJ75" s="113"/>
      <c r="TDK75" s="113"/>
      <c r="TDL75" s="113"/>
      <c r="TDM75" s="113"/>
      <c r="TDN75" s="113"/>
      <c r="TDO75" s="113"/>
      <c r="TDP75" s="113"/>
      <c r="TDQ75" s="113"/>
      <c r="TDR75" s="113"/>
      <c r="TDS75" s="113"/>
      <c r="TDT75" s="113"/>
      <c r="TDU75" s="113"/>
      <c r="TDV75" s="113"/>
      <c r="TDW75" s="113"/>
      <c r="TDX75" s="113"/>
      <c r="TDY75" s="113"/>
      <c r="TDZ75" s="113"/>
      <c r="TEA75" s="113"/>
      <c r="TEB75" s="113"/>
      <c r="TEC75" s="113"/>
      <c r="TED75" s="113"/>
      <c r="TEE75" s="113"/>
      <c r="TEF75" s="113"/>
      <c r="TEG75" s="113"/>
      <c r="TEH75" s="113"/>
      <c r="TEI75" s="113"/>
      <c r="TEJ75" s="113"/>
      <c r="TEK75" s="113"/>
      <c r="TEL75" s="113"/>
      <c r="TEM75" s="113"/>
      <c r="TEN75" s="113"/>
      <c r="TEO75" s="113"/>
      <c r="TEP75" s="113"/>
      <c r="TEQ75" s="113"/>
      <c r="TER75" s="113"/>
      <c r="TES75" s="113"/>
      <c r="TET75" s="113"/>
      <c r="TEU75" s="113"/>
      <c r="TEV75" s="113"/>
      <c r="TEW75" s="113"/>
      <c r="TEX75" s="113"/>
      <c r="TEY75" s="113"/>
      <c r="TEZ75" s="113"/>
      <c r="TFA75" s="113"/>
      <c r="TFB75" s="113"/>
      <c r="TFC75" s="113"/>
      <c r="TFD75" s="113"/>
      <c r="TFE75" s="113"/>
      <c r="TFF75" s="113"/>
      <c r="TFG75" s="113"/>
      <c r="TFH75" s="113"/>
      <c r="TFI75" s="113"/>
      <c r="TFJ75" s="113"/>
      <c r="TFK75" s="113"/>
      <c r="TFL75" s="113"/>
      <c r="TFM75" s="113"/>
      <c r="TFN75" s="113"/>
      <c r="TFO75" s="113"/>
      <c r="TFP75" s="113"/>
      <c r="TFQ75" s="113"/>
      <c r="TFR75" s="113"/>
      <c r="TFS75" s="113"/>
      <c r="TFT75" s="113"/>
      <c r="TFU75" s="113"/>
      <c r="TFV75" s="113"/>
      <c r="TFW75" s="113"/>
      <c r="TFX75" s="113"/>
      <c r="TFY75" s="113"/>
      <c r="TFZ75" s="113"/>
      <c r="TGA75" s="113"/>
      <c r="TGB75" s="113"/>
      <c r="TGC75" s="113"/>
      <c r="TGD75" s="113"/>
      <c r="TGE75" s="113"/>
      <c r="TGF75" s="113"/>
      <c r="TGG75" s="113"/>
      <c r="TGH75" s="113"/>
      <c r="TGI75" s="113"/>
      <c r="TGJ75" s="113"/>
      <c r="TGK75" s="113"/>
      <c r="TGL75" s="113"/>
      <c r="TGM75" s="113"/>
      <c r="TGN75" s="113"/>
      <c r="TGO75" s="113"/>
      <c r="TGP75" s="113"/>
      <c r="TGQ75" s="113"/>
      <c r="TGR75" s="113"/>
      <c r="TGS75" s="113"/>
      <c r="TGT75" s="113"/>
      <c r="TGU75" s="113"/>
      <c r="TGV75" s="113"/>
      <c r="TGW75" s="113"/>
      <c r="TGX75" s="113"/>
      <c r="TGY75" s="113"/>
      <c r="TGZ75" s="113"/>
      <c r="THA75" s="113"/>
      <c r="THB75" s="113"/>
      <c r="THC75" s="113"/>
      <c r="THD75" s="113"/>
      <c r="THE75" s="113"/>
      <c r="THF75" s="113"/>
      <c r="THG75" s="113"/>
      <c r="THH75" s="113"/>
      <c r="THI75" s="113"/>
      <c r="THJ75" s="113"/>
      <c r="THK75" s="113"/>
      <c r="THL75" s="113"/>
      <c r="THM75" s="113"/>
      <c r="THN75" s="113"/>
      <c r="THO75" s="113"/>
      <c r="THP75" s="113"/>
      <c r="THQ75" s="113"/>
      <c r="THR75" s="113"/>
      <c r="THS75" s="113"/>
      <c r="THT75" s="113"/>
      <c r="THU75" s="113"/>
      <c r="THV75" s="113"/>
      <c r="THW75" s="113"/>
      <c r="THX75" s="113"/>
      <c r="THY75" s="113"/>
      <c r="THZ75" s="113"/>
      <c r="TIA75" s="113"/>
      <c r="TIB75" s="113"/>
      <c r="TIC75" s="113"/>
      <c r="TID75" s="113"/>
      <c r="TIE75" s="113"/>
      <c r="TIF75" s="113"/>
      <c r="TIG75" s="113"/>
      <c r="TIH75" s="113"/>
      <c r="TII75" s="113"/>
      <c r="TIJ75" s="113"/>
      <c r="TIK75" s="113"/>
      <c r="TIL75" s="113"/>
      <c r="TIM75" s="113"/>
      <c r="TIN75" s="113"/>
      <c r="TIO75" s="113"/>
      <c r="TIP75" s="113"/>
      <c r="TIQ75" s="113"/>
      <c r="TIR75" s="113"/>
      <c r="TIS75" s="113"/>
      <c r="TIT75" s="113"/>
      <c r="TIU75" s="113"/>
      <c r="TIV75" s="113"/>
      <c r="TIW75" s="113"/>
      <c r="TIX75" s="113"/>
      <c r="TIY75" s="113"/>
      <c r="TIZ75" s="113"/>
      <c r="TJA75" s="113"/>
      <c r="TJB75" s="113"/>
      <c r="TJC75" s="113"/>
      <c r="TJD75" s="113"/>
      <c r="TJE75" s="113"/>
      <c r="TJF75" s="113"/>
      <c r="TJG75" s="113"/>
      <c r="TJH75" s="113"/>
      <c r="TJI75" s="113"/>
      <c r="TJJ75" s="113"/>
      <c r="TJK75" s="113"/>
      <c r="TJL75" s="113"/>
      <c r="TJM75" s="113"/>
      <c r="TJN75" s="113"/>
      <c r="TJO75" s="113"/>
      <c r="TJP75" s="113"/>
      <c r="TJQ75" s="113"/>
      <c r="TJR75" s="113"/>
      <c r="TJS75" s="113"/>
      <c r="TJT75" s="113"/>
      <c r="TJU75" s="113"/>
      <c r="TJV75" s="113"/>
      <c r="TJW75" s="113"/>
      <c r="TJX75" s="113"/>
      <c r="TJY75" s="113"/>
      <c r="TJZ75" s="113"/>
      <c r="TKA75" s="113"/>
      <c r="TKB75" s="113"/>
      <c r="TKC75" s="113"/>
      <c r="TKD75" s="113"/>
      <c r="TKE75" s="113"/>
      <c r="TKF75" s="113"/>
      <c r="TKG75" s="113"/>
      <c r="TKH75" s="113"/>
      <c r="TKI75" s="113"/>
      <c r="TKJ75" s="113"/>
      <c r="TKK75" s="113"/>
      <c r="TKL75" s="113"/>
      <c r="TKM75" s="113"/>
      <c r="TKN75" s="113"/>
      <c r="TKO75" s="113"/>
      <c r="TKP75" s="113"/>
      <c r="TKQ75" s="113"/>
      <c r="TKR75" s="113"/>
      <c r="TKS75" s="113"/>
      <c r="TKT75" s="113"/>
      <c r="TKU75" s="113"/>
      <c r="TKV75" s="113"/>
      <c r="TKW75" s="113"/>
      <c r="TKX75" s="113"/>
      <c r="TKY75" s="113"/>
      <c r="TKZ75" s="113"/>
      <c r="TLA75" s="113"/>
      <c r="TLB75" s="113"/>
      <c r="TLC75" s="113"/>
      <c r="TLD75" s="113"/>
      <c r="TLE75" s="113"/>
      <c r="TLF75" s="113"/>
      <c r="TLG75" s="113"/>
      <c r="TLH75" s="113"/>
      <c r="TLI75" s="113"/>
      <c r="TLJ75" s="113"/>
      <c r="TLK75" s="113"/>
      <c r="TLL75" s="113"/>
      <c r="TLM75" s="113"/>
      <c r="TLN75" s="113"/>
      <c r="TLO75" s="113"/>
      <c r="TLP75" s="113"/>
      <c r="TLQ75" s="113"/>
      <c r="TLR75" s="113"/>
      <c r="TLS75" s="113"/>
      <c r="TLT75" s="113"/>
      <c r="TLU75" s="113"/>
      <c r="TLV75" s="113"/>
      <c r="TLW75" s="113"/>
      <c r="TLX75" s="113"/>
      <c r="TLY75" s="113"/>
      <c r="TLZ75" s="113"/>
      <c r="TMA75" s="113"/>
      <c r="TMB75" s="113"/>
      <c r="TMC75" s="113"/>
      <c r="TMD75" s="113"/>
      <c r="TME75" s="113"/>
      <c r="TMF75" s="113"/>
      <c r="TMG75" s="113"/>
      <c r="TMH75" s="113"/>
      <c r="TMI75" s="113"/>
      <c r="TMJ75" s="113"/>
      <c r="TMK75" s="113"/>
      <c r="TML75" s="113"/>
      <c r="TMM75" s="113"/>
      <c r="TMN75" s="113"/>
      <c r="TMO75" s="113"/>
      <c r="TMP75" s="113"/>
      <c r="TMQ75" s="113"/>
      <c r="TMR75" s="113"/>
      <c r="TMS75" s="113"/>
      <c r="TMT75" s="113"/>
      <c r="TMU75" s="113"/>
      <c r="TMV75" s="113"/>
      <c r="TMW75" s="113"/>
      <c r="TMX75" s="113"/>
      <c r="TMY75" s="113"/>
      <c r="TMZ75" s="113"/>
      <c r="TNA75" s="113"/>
      <c r="TNB75" s="113"/>
      <c r="TNC75" s="113"/>
      <c r="TND75" s="113"/>
      <c r="TNE75" s="113"/>
      <c r="TNF75" s="113"/>
      <c r="TNG75" s="113"/>
      <c r="TNH75" s="113"/>
      <c r="TNI75" s="113"/>
      <c r="TNJ75" s="113"/>
      <c r="TNK75" s="113"/>
      <c r="TNL75" s="113"/>
      <c r="TNM75" s="113"/>
      <c r="TNN75" s="113"/>
      <c r="TNO75" s="113"/>
      <c r="TNP75" s="113"/>
      <c r="TNQ75" s="113"/>
      <c r="TNR75" s="113"/>
      <c r="TNS75" s="113"/>
      <c r="TNT75" s="113"/>
      <c r="TNU75" s="113"/>
      <c r="TNV75" s="113"/>
      <c r="TNW75" s="113"/>
      <c r="TNX75" s="113"/>
      <c r="TNY75" s="113"/>
      <c r="TNZ75" s="113"/>
      <c r="TOA75" s="113"/>
      <c r="TOB75" s="113"/>
      <c r="TOC75" s="113"/>
      <c r="TOD75" s="113"/>
      <c r="TOE75" s="113"/>
      <c r="TOF75" s="113"/>
      <c r="TOG75" s="113"/>
      <c r="TOH75" s="113"/>
      <c r="TOI75" s="113"/>
      <c r="TOJ75" s="113"/>
      <c r="TOK75" s="113"/>
      <c r="TOL75" s="113"/>
      <c r="TOM75" s="113"/>
      <c r="TON75" s="113"/>
      <c r="TOO75" s="113"/>
      <c r="TOP75" s="113"/>
      <c r="TOQ75" s="113"/>
      <c r="TOR75" s="113"/>
      <c r="TOS75" s="113"/>
      <c r="TOT75" s="113"/>
      <c r="TOU75" s="113"/>
      <c r="TOV75" s="113"/>
      <c r="TOW75" s="113"/>
      <c r="TOX75" s="113"/>
      <c r="TOY75" s="113"/>
      <c r="TOZ75" s="113"/>
      <c r="TPA75" s="113"/>
      <c r="TPB75" s="113"/>
      <c r="TPC75" s="113"/>
      <c r="TPD75" s="113"/>
      <c r="TPE75" s="113"/>
      <c r="TPF75" s="113"/>
      <c r="TPG75" s="113"/>
      <c r="TPH75" s="113"/>
      <c r="TPI75" s="113"/>
      <c r="TPJ75" s="113"/>
      <c r="TPK75" s="113"/>
      <c r="TPL75" s="113"/>
      <c r="TPM75" s="113"/>
      <c r="TPN75" s="113"/>
      <c r="TPO75" s="113"/>
      <c r="TPP75" s="113"/>
      <c r="TPQ75" s="113"/>
      <c r="TPR75" s="113"/>
      <c r="TPS75" s="113"/>
      <c r="TPT75" s="113"/>
      <c r="TPU75" s="113"/>
      <c r="TPV75" s="113"/>
      <c r="TPW75" s="113"/>
      <c r="TPX75" s="113"/>
      <c r="TPY75" s="113"/>
      <c r="TPZ75" s="113"/>
      <c r="TQA75" s="113"/>
      <c r="TQB75" s="113"/>
      <c r="TQC75" s="113"/>
      <c r="TQD75" s="113"/>
      <c r="TQE75" s="113"/>
      <c r="TQF75" s="113"/>
      <c r="TQG75" s="113"/>
      <c r="TQH75" s="113"/>
      <c r="TQI75" s="113"/>
      <c r="TQJ75" s="113"/>
      <c r="TQK75" s="113"/>
      <c r="TQL75" s="113"/>
      <c r="TQM75" s="113"/>
      <c r="TQN75" s="113"/>
      <c r="TQO75" s="113"/>
      <c r="TQP75" s="113"/>
      <c r="TQQ75" s="113"/>
      <c r="TQR75" s="113"/>
      <c r="TQS75" s="113"/>
      <c r="TQT75" s="113"/>
      <c r="TQU75" s="113"/>
      <c r="TQV75" s="113"/>
      <c r="TQW75" s="113"/>
      <c r="TQX75" s="113"/>
      <c r="TQY75" s="113"/>
      <c r="TQZ75" s="113"/>
      <c r="TRA75" s="113"/>
      <c r="TRB75" s="113"/>
      <c r="TRC75" s="113"/>
      <c r="TRD75" s="113"/>
      <c r="TRE75" s="113"/>
      <c r="TRF75" s="113"/>
      <c r="TRG75" s="113"/>
      <c r="TRH75" s="113"/>
      <c r="TRI75" s="113"/>
      <c r="TRJ75" s="113"/>
      <c r="TRK75" s="113"/>
      <c r="TRL75" s="113"/>
      <c r="TRM75" s="113"/>
      <c r="TRN75" s="113"/>
      <c r="TRO75" s="113"/>
      <c r="TRP75" s="113"/>
      <c r="TRQ75" s="113"/>
      <c r="TRR75" s="113"/>
      <c r="TRS75" s="113"/>
      <c r="TRT75" s="113"/>
      <c r="TRU75" s="113"/>
      <c r="TRV75" s="113"/>
      <c r="TRW75" s="113"/>
      <c r="TRX75" s="113"/>
      <c r="TRY75" s="113"/>
      <c r="TRZ75" s="113"/>
      <c r="TSA75" s="113"/>
      <c r="TSB75" s="113"/>
      <c r="TSC75" s="113"/>
      <c r="TSD75" s="113"/>
      <c r="TSE75" s="113"/>
      <c r="TSF75" s="113"/>
      <c r="TSG75" s="113"/>
      <c r="TSH75" s="113"/>
      <c r="TSI75" s="113"/>
      <c r="TSJ75" s="113"/>
      <c r="TSK75" s="113"/>
      <c r="TSL75" s="113"/>
      <c r="TSM75" s="113"/>
      <c r="TSN75" s="113"/>
      <c r="TSO75" s="113"/>
      <c r="TSP75" s="113"/>
      <c r="TSQ75" s="113"/>
      <c r="TSR75" s="113"/>
      <c r="TSS75" s="113"/>
      <c r="TST75" s="113"/>
      <c r="TSU75" s="113"/>
      <c r="TSV75" s="113"/>
      <c r="TSW75" s="113"/>
      <c r="TSX75" s="113"/>
      <c r="TSY75" s="113"/>
      <c r="TSZ75" s="113"/>
      <c r="TTA75" s="113"/>
      <c r="TTB75" s="113"/>
      <c r="TTC75" s="113"/>
      <c r="TTD75" s="113"/>
      <c r="TTE75" s="113"/>
      <c r="TTF75" s="113"/>
      <c r="TTG75" s="113"/>
      <c r="TTH75" s="113"/>
      <c r="TTI75" s="113"/>
      <c r="TTJ75" s="113"/>
      <c r="TTK75" s="113"/>
      <c r="TTL75" s="113"/>
      <c r="TTM75" s="113"/>
      <c r="TTN75" s="113"/>
      <c r="TTO75" s="113"/>
      <c r="TTP75" s="113"/>
      <c r="TTQ75" s="113"/>
      <c r="TTR75" s="113"/>
      <c r="TTS75" s="113"/>
      <c r="TTT75" s="113"/>
      <c r="TTU75" s="113"/>
      <c r="TTV75" s="113"/>
      <c r="TTW75" s="113"/>
      <c r="TTX75" s="113"/>
      <c r="TTY75" s="113"/>
      <c r="TTZ75" s="113"/>
      <c r="TUA75" s="113"/>
      <c r="TUB75" s="113"/>
      <c r="TUC75" s="113"/>
      <c r="TUD75" s="113"/>
      <c r="TUE75" s="113"/>
      <c r="TUF75" s="113"/>
      <c r="TUG75" s="113"/>
      <c r="TUH75" s="113"/>
      <c r="TUI75" s="113"/>
      <c r="TUJ75" s="113"/>
      <c r="TUK75" s="113"/>
      <c r="TUL75" s="113"/>
      <c r="TUM75" s="113"/>
      <c r="TUN75" s="113"/>
      <c r="TUO75" s="113"/>
      <c r="TUP75" s="113"/>
      <c r="TUQ75" s="113"/>
      <c r="TUR75" s="113"/>
      <c r="TUS75" s="113"/>
      <c r="TUT75" s="113"/>
      <c r="TUU75" s="113"/>
      <c r="TUV75" s="113"/>
      <c r="TUW75" s="113"/>
      <c r="TUX75" s="113"/>
      <c r="TUY75" s="113"/>
      <c r="TUZ75" s="113"/>
      <c r="TVA75" s="113"/>
      <c r="TVB75" s="113"/>
      <c r="TVC75" s="113"/>
      <c r="TVD75" s="113"/>
      <c r="TVE75" s="113"/>
      <c r="TVF75" s="113"/>
      <c r="TVG75" s="113"/>
      <c r="TVH75" s="113"/>
      <c r="TVI75" s="113"/>
      <c r="TVJ75" s="113"/>
      <c r="TVK75" s="113"/>
      <c r="TVL75" s="113"/>
      <c r="TVM75" s="113"/>
      <c r="TVN75" s="113"/>
      <c r="TVO75" s="113"/>
      <c r="TVP75" s="113"/>
      <c r="TVQ75" s="113"/>
      <c r="TVR75" s="113"/>
      <c r="TVS75" s="113"/>
      <c r="TVT75" s="113"/>
      <c r="TVU75" s="113"/>
      <c r="TVV75" s="113"/>
      <c r="TVW75" s="113"/>
      <c r="TVX75" s="113"/>
      <c r="TVY75" s="113"/>
      <c r="TVZ75" s="113"/>
      <c r="TWA75" s="113"/>
      <c r="TWB75" s="113"/>
      <c r="TWC75" s="113"/>
      <c r="TWD75" s="113"/>
      <c r="TWE75" s="113"/>
      <c r="TWF75" s="113"/>
      <c r="TWG75" s="113"/>
      <c r="TWH75" s="113"/>
      <c r="TWI75" s="113"/>
      <c r="TWJ75" s="113"/>
      <c r="TWK75" s="113"/>
      <c r="TWL75" s="113"/>
      <c r="TWM75" s="113"/>
      <c r="TWN75" s="113"/>
      <c r="TWO75" s="113"/>
      <c r="TWP75" s="113"/>
      <c r="TWQ75" s="113"/>
      <c r="TWR75" s="113"/>
      <c r="TWS75" s="113"/>
      <c r="TWT75" s="113"/>
      <c r="TWU75" s="113"/>
      <c r="TWV75" s="113"/>
      <c r="TWW75" s="113"/>
      <c r="TWX75" s="113"/>
      <c r="TWY75" s="113"/>
      <c r="TWZ75" s="113"/>
      <c r="TXA75" s="113"/>
      <c r="TXB75" s="113"/>
      <c r="TXC75" s="113"/>
      <c r="TXD75" s="113"/>
      <c r="TXE75" s="113"/>
      <c r="TXF75" s="113"/>
      <c r="TXG75" s="113"/>
      <c r="TXH75" s="113"/>
      <c r="TXI75" s="113"/>
      <c r="TXJ75" s="113"/>
      <c r="TXK75" s="113"/>
      <c r="TXL75" s="113"/>
      <c r="TXM75" s="113"/>
      <c r="TXN75" s="113"/>
      <c r="TXO75" s="113"/>
      <c r="TXP75" s="113"/>
      <c r="TXQ75" s="113"/>
      <c r="TXR75" s="113"/>
      <c r="TXS75" s="113"/>
      <c r="TXT75" s="113"/>
      <c r="TXU75" s="113"/>
      <c r="TXV75" s="113"/>
      <c r="TXW75" s="113"/>
      <c r="TXX75" s="113"/>
      <c r="TXY75" s="113"/>
      <c r="TXZ75" s="113"/>
      <c r="TYA75" s="113"/>
      <c r="TYB75" s="113"/>
      <c r="TYC75" s="113"/>
      <c r="TYD75" s="113"/>
      <c r="TYE75" s="113"/>
      <c r="TYF75" s="113"/>
      <c r="TYG75" s="113"/>
      <c r="TYH75" s="113"/>
      <c r="TYI75" s="113"/>
      <c r="TYJ75" s="113"/>
      <c r="TYK75" s="113"/>
      <c r="TYL75" s="113"/>
      <c r="TYM75" s="113"/>
      <c r="TYN75" s="113"/>
      <c r="TYO75" s="113"/>
      <c r="TYP75" s="113"/>
      <c r="TYQ75" s="113"/>
      <c r="TYR75" s="113"/>
      <c r="TYS75" s="113"/>
      <c r="TYT75" s="113"/>
      <c r="TYU75" s="113"/>
      <c r="TYV75" s="113"/>
      <c r="TYW75" s="113"/>
      <c r="TYX75" s="113"/>
      <c r="TYY75" s="113"/>
      <c r="TYZ75" s="113"/>
      <c r="TZA75" s="113"/>
      <c r="TZB75" s="113"/>
      <c r="TZC75" s="113"/>
      <c r="TZD75" s="113"/>
      <c r="TZE75" s="113"/>
      <c r="TZF75" s="113"/>
      <c r="TZG75" s="113"/>
      <c r="TZH75" s="113"/>
      <c r="TZI75" s="113"/>
      <c r="TZJ75" s="113"/>
      <c r="TZK75" s="113"/>
      <c r="TZL75" s="113"/>
      <c r="TZM75" s="113"/>
      <c r="TZN75" s="113"/>
      <c r="TZO75" s="113"/>
      <c r="TZP75" s="113"/>
      <c r="TZQ75" s="113"/>
      <c r="TZR75" s="113"/>
      <c r="TZS75" s="113"/>
      <c r="TZT75" s="113"/>
      <c r="TZU75" s="113"/>
      <c r="TZV75" s="113"/>
      <c r="TZW75" s="113"/>
      <c r="TZX75" s="113"/>
      <c r="TZY75" s="113"/>
      <c r="TZZ75" s="113"/>
      <c r="UAA75" s="113"/>
      <c r="UAB75" s="113"/>
      <c r="UAC75" s="113"/>
      <c r="UAD75" s="113"/>
      <c r="UAE75" s="113"/>
      <c r="UAF75" s="113"/>
      <c r="UAG75" s="113"/>
      <c r="UAH75" s="113"/>
      <c r="UAI75" s="113"/>
      <c r="UAJ75" s="113"/>
      <c r="UAK75" s="113"/>
      <c r="UAL75" s="113"/>
      <c r="UAM75" s="113"/>
      <c r="UAN75" s="113"/>
      <c r="UAO75" s="113"/>
      <c r="UAP75" s="113"/>
      <c r="UAQ75" s="113"/>
      <c r="UAR75" s="113"/>
      <c r="UAS75" s="113"/>
      <c r="UAT75" s="113"/>
      <c r="UAU75" s="113"/>
      <c r="UAV75" s="113"/>
      <c r="UAW75" s="113"/>
      <c r="UAX75" s="113"/>
      <c r="UAY75" s="113"/>
      <c r="UAZ75" s="113"/>
      <c r="UBA75" s="113"/>
      <c r="UBB75" s="113"/>
      <c r="UBC75" s="113"/>
      <c r="UBD75" s="113"/>
      <c r="UBE75" s="113"/>
      <c r="UBF75" s="113"/>
      <c r="UBG75" s="113"/>
      <c r="UBH75" s="113"/>
      <c r="UBI75" s="113"/>
      <c r="UBJ75" s="113"/>
      <c r="UBK75" s="113"/>
      <c r="UBL75" s="113"/>
      <c r="UBM75" s="113"/>
      <c r="UBN75" s="113"/>
      <c r="UBO75" s="113"/>
      <c r="UBP75" s="113"/>
      <c r="UBQ75" s="113"/>
      <c r="UBR75" s="113"/>
      <c r="UBS75" s="113"/>
      <c r="UBT75" s="113"/>
      <c r="UBU75" s="113"/>
      <c r="UBV75" s="113"/>
      <c r="UBW75" s="113"/>
      <c r="UBX75" s="113"/>
      <c r="UBY75" s="113"/>
      <c r="UBZ75" s="113"/>
      <c r="UCA75" s="113"/>
      <c r="UCB75" s="113"/>
      <c r="UCC75" s="113"/>
      <c r="UCD75" s="113"/>
      <c r="UCE75" s="113"/>
      <c r="UCF75" s="113"/>
      <c r="UCG75" s="113"/>
      <c r="UCH75" s="113"/>
      <c r="UCI75" s="113"/>
      <c r="UCJ75" s="113"/>
      <c r="UCK75" s="113"/>
      <c r="UCL75" s="113"/>
      <c r="UCM75" s="113"/>
      <c r="UCN75" s="113"/>
      <c r="UCO75" s="113"/>
      <c r="UCP75" s="113"/>
      <c r="UCQ75" s="113"/>
      <c r="UCR75" s="113"/>
      <c r="UCS75" s="113"/>
      <c r="UCT75" s="113"/>
      <c r="UCU75" s="113"/>
      <c r="UCV75" s="113"/>
      <c r="UCW75" s="113"/>
      <c r="UCX75" s="113"/>
      <c r="UCY75" s="113"/>
      <c r="UCZ75" s="113"/>
      <c r="UDA75" s="113"/>
      <c r="UDB75" s="113"/>
      <c r="UDC75" s="113"/>
      <c r="UDD75" s="113"/>
      <c r="UDE75" s="113"/>
      <c r="UDF75" s="113"/>
      <c r="UDG75" s="113"/>
      <c r="UDH75" s="113"/>
      <c r="UDI75" s="113"/>
      <c r="UDJ75" s="113"/>
      <c r="UDK75" s="113"/>
      <c r="UDL75" s="113"/>
      <c r="UDM75" s="113"/>
      <c r="UDN75" s="113"/>
      <c r="UDO75" s="113"/>
      <c r="UDP75" s="113"/>
      <c r="UDQ75" s="113"/>
      <c r="UDR75" s="113"/>
      <c r="UDS75" s="113"/>
      <c r="UDT75" s="113"/>
      <c r="UDU75" s="113"/>
      <c r="UDV75" s="113"/>
      <c r="UDW75" s="113"/>
      <c r="UDX75" s="113"/>
      <c r="UDY75" s="113"/>
      <c r="UDZ75" s="113"/>
      <c r="UEA75" s="113"/>
      <c r="UEB75" s="113"/>
      <c r="UEC75" s="113"/>
      <c r="UED75" s="113"/>
      <c r="UEE75" s="113"/>
      <c r="UEF75" s="113"/>
      <c r="UEG75" s="113"/>
      <c r="UEH75" s="113"/>
      <c r="UEI75" s="113"/>
      <c r="UEJ75" s="113"/>
      <c r="UEK75" s="113"/>
      <c r="UEL75" s="113"/>
      <c r="UEM75" s="113"/>
      <c r="UEN75" s="113"/>
      <c r="UEO75" s="113"/>
      <c r="UEP75" s="113"/>
      <c r="UEQ75" s="113"/>
      <c r="UER75" s="113"/>
      <c r="UES75" s="113"/>
      <c r="UET75" s="113"/>
      <c r="UEU75" s="113"/>
      <c r="UEV75" s="113"/>
      <c r="UEW75" s="113"/>
      <c r="UEX75" s="113"/>
      <c r="UEY75" s="113"/>
      <c r="UEZ75" s="113"/>
      <c r="UFA75" s="113"/>
      <c r="UFB75" s="113"/>
      <c r="UFC75" s="113"/>
      <c r="UFD75" s="113"/>
      <c r="UFE75" s="113"/>
      <c r="UFF75" s="113"/>
      <c r="UFG75" s="113"/>
      <c r="UFH75" s="113"/>
      <c r="UFI75" s="113"/>
      <c r="UFJ75" s="113"/>
      <c r="UFK75" s="113"/>
      <c r="UFL75" s="113"/>
      <c r="UFM75" s="113"/>
      <c r="UFN75" s="113"/>
      <c r="UFO75" s="113"/>
      <c r="UFP75" s="113"/>
      <c r="UFQ75" s="113"/>
      <c r="UFR75" s="113"/>
      <c r="UFS75" s="113"/>
      <c r="UFT75" s="113"/>
      <c r="UFU75" s="113"/>
      <c r="UFV75" s="113"/>
      <c r="UFW75" s="113"/>
      <c r="UFX75" s="113"/>
      <c r="UFY75" s="113"/>
      <c r="UFZ75" s="113"/>
      <c r="UGA75" s="113"/>
      <c r="UGB75" s="113"/>
      <c r="UGC75" s="113"/>
      <c r="UGD75" s="113"/>
      <c r="UGE75" s="113"/>
      <c r="UGF75" s="113"/>
      <c r="UGG75" s="113"/>
      <c r="UGH75" s="113"/>
      <c r="UGI75" s="113"/>
      <c r="UGJ75" s="113"/>
      <c r="UGK75" s="113"/>
      <c r="UGL75" s="113"/>
      <c r="UGM75" s="113"/>
      <c r="UGN75" s="113"/>
      <c r="UGO75" s="113"/>
      <c r="UGP75" s="113"/>
      <c r="UGQ75" s="113"/>
      <c r="UGR75" s="113"/>
      <c r="UGS75" s="113"/>
      <c r="UGT75" s="113"/>
      <c r="UGU75" s="113"/>
      <c r="UGV75" s="113"/>
      <c r="UGW75" s="113"/>
      <c r="UGX75" s="113"/>
      <c r="UGY75" s="113"/>
      <c r="UGZ75" s="113"/>
      <c r="UHA75" s="113"/>
      <c r="UHB75" s="113"/>
      <c r="UHC75" s="113"/>
      <c r="UHD75" s="113"/>
      <c r="UHE75" s="113"/>
      <c r="UHF75" s="113"/>
      <c r="UHG75" s="113"/>
      <c r="UHH75" s="113"/>
      <c r="UHI75" s="113"/>
      <c r="UHJ75" s="113"/>
      <c r="UHK75" s="113"/>
      <c r="UHL75" s="113"/>
      <c r="UHM75" s="113"/>
      <c r="UHN75" s="113"/>
      <c r="UHO75" s="113"/>
      <c r="UHP75" s="113"/>
      <c r="UHQ75" s="113"/>
      <c r="UHR75" s="113"/>
      <c r="UHS75" s="113"/>
      <c r="UHT75" s="113"/>
      <c r="UHU75" s="113"/>
      <c r="UHV75" s="113"/>
      <c r="UHW75" s="113"/>
      <c r="UHX75" s="113"/>
      <c r="UHY75" s="113"/>
      <c r="UHZ75" s="113"/>
      <c r="UIA75" s="113"/>
      <c r="UIB75" s="113"/>
      <c r="UIC75" s="113"/>
      <c r="UID75" s="113"/>
      <c r="UIE75" s="113"/>
      <c r="UIF75" s="113"/>
      <c r="UIG75" s="113"/>
      <c r="UIH75" s="113"/>
      <c r="UII75" s="113"/>
      <c r="UIJ75" s="113"/>
      <c r="UIK75" s="113"/>
      <c r="UIL75" s="113"/>
      <c r="UIM75" s="113"/>
      <c r="UIN75" s="113"/>
      <c r="UIO75" s="113"/>
      <c r="UIP75" s="113"/>
      <c r="UIQ75" s="113"/>
      <c r="UIR75" s="113"/>
      <c r="UIS75" s="113"/>
      <c r="UIT75" s="113"/>
      <c r="UIU75" s="113"/>
      <c r="UIV75" s="113"/>
      <c r="UIW75" s="113"/>
      <c r="UIX75" s="113"/>
      <c r="UIY75" s="113"/>
      <c r="UIZ75" s="113"/>
      <c r="UJA75" s="113"/>
      <c r="UJB75" s="113"/>
      <c r="UJC75" s="113"/>
      <c r="UJD75" s="113"/>
      <c r="UJE75" s="113"/>
      <c r="UJF75" s="113"/>
      <c r="UJG75" s="113"/>
      <c r="UJH75" s="113"/>
      <c r="UJI75" s="113"/>
      <c r="UJJ75" s="113"/>
      <c r="UJK75" s="113"/>
      <c r="UJL75" s="113"/>
      <c r="UJM75" s="113"/>
      <c r="UJN75" s="113"/>
      <c r="UJO75" s="113"/>
      <c r="UJP75" s="113"/>
      <c r="UJQ75" s="113"/>
      <c r="UJR75" s="113"/>
      <c r="UJS75" s="113"/>
      <c r="UJT75" s="113"/>
      <c r="UJU75" s="113"/>
      <c r="UJV75" s="113"/>
      <c r="UJW75" s="113"/>
      <c r="UJX75" s="113"/>
      <c r="UJY75" s="113"/>
      <c r="UJZ75" s="113"/>
      <c r="UKA75" s="113"/>
      <c r="UKB75" s="113"/>
      <c r="UKC75" s="113"/>
      <c r="UKD75" s="113"/>
      <c r="UKE75" s="113"/>
      <c r="UKF75" s="113"/>
      <c r="UKG75" s="113"/>
      <c r="UKH75" s="113"/>
      <c r="UKI75" s="113"/>
      <c r="UKJ75" s="113"/>
      <c r="UKK75" s="113"/>
      <c r="UKL75" s="113"/>
      <c r="UKM75" s="113"/>
      <c r="UKN75" s="113"/>
      <c r="UKO75" s="113"/>
      <c r="UKP75" s="113"/>
      <c r="UKQ75" s="113"/>
      <c r="UKR75" s="113"/>
      <c r="UKS75" s="113"/>
      <c r="UKT75" s="113"/>
      <c r="UKU75" s="113"/>
      <c r="UKV75" s="113"/>
      <c r="UKW75" s="113"/>
      <c r="UKX75" s="113"/>
      <c r="UKY75" s="113"/>
      <c r="UKZ75" s="113"/>
      <c r="ULA75" s="113"/>
      <c r="ULB75" s="113"/>
      <c r="ULC75" s="113"/>
      <c r="ULD75" s="113"/>
      <c r="ULE75" s="113"/>
      <c r="ULF75" s="113"/>
      <c r="ULG75" s="113"/>
      <c r="ULH75" s="113"/>
      <c r="ULI75" s="113"/>
      <c r="ULJ75" s="113"/>
      <c r="ULK75" s="113"/>
      <c r="ULL75" s="113"/>
      <c r="ULM75" s="113"/>
      <c r="ULN75" s="113"/>
      <c r="ULO75" s="113"/>
      <c r="ULP75" s="113"/>
      <c r="ULQ75" s="113"/>
      <c r="ULR75" s="113"/>
      <c r="ULS75" s="113"/>
      <c r="ULT75" s="113"/>
      <c r="ULU75" s="113"/>
      <c r="ULV75" s="113"/>
      <c r="ULW75" s="113"/>
      <c r="ULX75" s="113"/>
      <c r="ULY75" s="113"/>
      <c r="ULZ75" s="113"/>
      <c r="UMA75" s="113"/>
      <c r="UMB75" s="113"/>
      <c r="UMC75" s="113"/>
      <c r="UMD75" s="113"/>
      <c r="UME75" s="113"/>
      <c r="UMF75" s="113"/>
      <c r="UMG75" s="113"/>
      <c r="UMH75" s="113"/>
      <c r="UMI75" s="113"/>
      <c r="UMJ75" s="113"/>
      <c r="UMK75" s="113"/>
      <c r="UML75" s="113"/>
      <c r="UMM75" s="113"/>
      <c r="UMN75" s="113"/>
      <c r="UMO75" s="113"/>
      <c r="UMP75" s="113"/>
      <c r="UMQ75" s="113"/>
      <c r="UMR75" s="113"/>
      <c r="UMS75" s="113"/>
      <c r="UMT75" s="113"/>
      <c r="UMU75" s="113"/>
      <c r="UMV75" s="113"/>
      <c r="UMW75" s="113"/>
      <c r="UMX75" s="113"/>
      <c r="UMY75" s="113"/>
      <c r="UMZ75" s="113"/>
      <c r="UNA75" s="113"/>
      <c r="UNB75" s="113"/>
      <c r="UNC75" s="113"/>
      <c r="UND75" s="113"/>
      <c r="UNE75" s="113"/>
      <c r="UNF75" s="113"/>
      <c r="UNG75" s="113"/>
      <c r="UNH75" s="113"/>
      <c r="UNI75" s="113"/>
      <c r="UNJ75" s="113"/>
      <c r="UNK75" s="113"/>
      <c r="UNL75" s="113"/>
      <c r="UNM75" s="113"/>
      <c r="UNN75" s="113"/>
      <c r="UNO75" s="113"/>
      <c r="UNP75" s="113"/>
      <c r="UNQ75" s="113"/>
      <c r="UNR75" s="113"/>
      <c r="UNS75" s="113"/>
      <c r="UNT75" s="113"/>
      <c r="UNU75" s="113"/>
      <c r="UNV75" s="113"/>
      <c r="UNW75" s="113"/>
      <c r="UNX75" s="113"/>
      <c r="UNY75" s="113"/>
      <c r="UNZ75" s="113"/>
      <c r="UOA75" s="113"/>
      <c r="UOB75" s="113"/>
      <c r="UOC75" s="113"/>
      <c r="UOD75" s="113"/>
      <c r="UOE75" s="113"/>
      <c r="UOF75" s="113"/>
      <c r="UOG75" s="113"/>
      <c r="UOH75" s="113"/>
      <c r="UOI75" s="113"/>
      <c r="UOJ75" s="113"/>
      <c r="UOK75" s="113"/>
      <c r="UOL75" s="113"/>
      <c r="UOM75" s="113"/>
      <c r="UON75" s="113"/>
      <c r="UOO75" s="113"/>
      <c r="UOP75" s="113"/>
      <c r="UOQ75" s="113"/>
      <c r="UOR75" s="113"/>
      <c r="UOS75" s="113"/>
      <c r="UOT75" s="113"/>
      <c r="UOU75" s="113"/>
      <c r="UOV75" s="113"/>
      <c r="UOW75" s="113"/>
      <c r="UOX75" s="113"/>
      <c r="UOY75" s="113"/>
      <c r="UOZ75" s="113"/>
      <c r="UPA75" s="113"/>
      <c r="UPB75" s="113"/>
      <c r="UPC75" s="113"/>
      <c r="UPD75" s="113"/>
      <c r="UPE75" s="113"/>
      <c r="UPF75" s="113"/>
      <c r="UPG75" s="113"/>
      <c r="UPH75" s="113"/>
      <c r="UPI75" s="113"/>
      <c r="UPJ75" s="113"/>
      <c r="UPK75" s="113"/>
      <c r="UPL75" s="113"/>
      <c r="UPM75" s="113"/>
      <c r="UPN75" s="113"/>
      <c r="UPO75" s="113"/>
      <c r="UPP75" s="113"/>
      <c r="UPQ75" s="113"/>
      <c r="UPR75" s="113"/>
      <c r="UPS75" s="113"/>
      <c r="UPT75" s="113"/>
      <c r="UPU75" s="113"/>
      <c r="UPV75" s="113"/>
      <c r="UPW75" s="113"/>
      <c r="UPX75" s="113"/>
      <c r="UPY75" s="113"/>
      <c r="UPZ75" s="113"/>
      <c r="UQA75" s="113"/>
      <c r="UQB75" s="113"/>
      <c r="UQC75" s="113"/>
      <c r="UQD75" s="113"/>
      <c r="UQE75" s="113"/>
      <c r="UQF75" s="113"/>
      <c r="UQG75" s="113"/>
      <c r="UQH75" s="113"/>
      <c r="UQI75" s="113"/>
      <c r="UQJ75" s="113"/>
      <c r="UQK75" s="113"/>
      <c r="UQL75" s="113"/>
      <c r="UQM75" s="113"/>
      <c r="UQN75" s="113"/>
      <c r="UQO75" s="113"/>
      <c r="UQP75" s="113"/>
      <c r="UQQ75" s="113"/>
      <c r="UQR75" s="113"/>
      <c r="UQS75" s="113"/>
      <c r="UQT75" s="113"/>
      <c r="UQU75" s="113"/>
      <c r="UQV75" s="113"/>
      <c r="UQW75" s="113"/>
      <c r="UQX75" s="113"/>
      <c r="UQY75" s="113"/>
      <c r="UQZ75" s="113"/>
      <c r="URA75" s="113"/>
      <c r="URB75" s="113"/>
      <c r="URC75" s="113"/>
      <c r="URD75" s="113"/>
      <c r="URE75" s="113"/>
      <c r="URF75" s="113"/>
      <c r="URG75" s="113"/>
      <c r="URH75" s="113"/>
      <c r="URI75" s="113"/>
      <c r="URJ75" s="113"/>
      <c r="URK75" s="113"/>
      <c r="URL75" s="113"/>
      <c r="URM75" s="113"/>
      <c r="URN75" s="113"/>
      <c r="URO75" s="113"/>
      <c r="URP75" s="113"/>
      <c r="URQ75" s="113"/>
      <c r="URR75" s="113"/>
      <c r="URS75" s="113"/>
      <c r="URT75" s="113"/>
      <c r="URU75" s="113"/>
      <c r="URV75" s="113"/>
      <c r="URW75" s="113"/>
      <c r="URX75" s="113"/>
      <c r="URY75" s="113"/>
      <c r="URZ75" s="113"/>
      <c r="USA75" s="113"/>
      <c r="USB75" s="113"/>
      <c r="USC75" s="113"/>
      <c r="USD75" s="113"/>
      <c r="USE75" s="113"/>
      <c r="USF75" s="113"/>
      <c r="USG75" s="113"/>
      <c r="USH75" s="113"/>
      <c r="USI75" s="113"/>
      <c r="USJ75" s="113"/>
      <c r="USK75" s="113"/>
      <c r="USL75" s="113"/>
      <c r="USM75" s="113"/>
      <c r="USN75" s="113"/>
      <c r="USO75" s="113"/>
      <c r="USP75" s="113"/>
      <c r="USQ75" s="113"/>
      <c r="USR75" s="113"/>
      <c r="USS75" s="113"/>
      <c r="UST75" s="113"/>
      <c r="USU75" s="113"/>
      <c r="USV75" s="113"/>
      <c r="USW75" s="113"/>
      <c r="USX75" s="113"/>
      <c r="USY75" s="113"/>
      <c r="USZ75" s="113"/>
      <c r="UTA75" s="113"/>
      <c r="UTB75" s="113"/>
      <c r="UTC75" s="113"/>
      <c r="UTD75" s="113"/>
      <c r="UTE75" s="113"/>
      <c r="UTF75" s="113"/>
      <c r="UTG75" s="113"/>
      <c r="UTH75" s="113"/>
      <c r="UTI75" s="113"/>
      <c r="UTJ75" s="113"/>
      <c r="UTK75" s="113"/>
      <c r="UTL75" s="113"/>
      <c r="UTM75" s="113"/>
      <c r="UTN75" s="113"/>
      <c r="UTO75" s="113"/>
      <c r="UTP75" s="113"/>
      <c r="UTQ75" s="113"/>
      <c r="UTR75" s="113"/>
      <c r="UTS75" s="113"/>
      <c r="UTT75" s="113"/>
      <c r="UTU75" s="113"/>
      <c r="UTV75" s="113"/>
      <c r="UTW75" s="113"/>
      <c r="UTX75" s="113"/>
      <c r="UTY75" s="113"/>
      <c r="UTZ75" s="113"/>
      <c r="UUA75" s="113"/>
      <c r="UUB75" s="113"/>
      <c r="UUC75" s="113"/>
      <c r="UUD75" s="113"/>
      <c r="UUE75" s="113"/>
      <c r="UUF75" s="113"/>
      <c r="UUG75" s="113"/>
      <c r="UUH75" s="113"/>
      <c r="UUI75" s="113"/>
      <c r="UUJ75" s="113"/>
      <c r="UUK75" s="113"/>
      <c r="UUL75" s="113"/>
      <c r="UUM75" s="113"/>
      <c r="UUN75" s="113"/>
      <c r="UUO75" s="113"/>
      <c r="UUP75" s="113"/>
      <c r="UUQ75" s="113"/>
      <c r="UUR75" s="113"/>
      <c r="UUS75" s="113"/>
      <c r="UUT75" s="113"/>
      <c r="UUU75" s="113"/>
      <c r="UUV75" s="113"/>
      <c r="UUW75" s="113"/>
      <c r="UUX75" s="113"/>
      <c r="UUY75" s="113"/>
      <c r="UUZ75" s="113"/>
      <c r="UVA75" s="113"/>
      <c r="UVB75" s="113"/>
      <c r="UVC75" s="113"/>
      <c r="UVD75" s="113"/>
      <c r="UVE75" s="113"/>
      <c r="UVF75" s="113"/>
      <c r="UVG75" s="113"/>
      <c r="UVH75" s="113"/>
      <c r="UVI75" s="113"/>
      <c r="UVJ75" s="113"/>
      <c r="UVK75" s="113"/>
      <c r="UVL75" s="113"/>
      <c r="UVM75" s="113"/>
      <c r="UVN75" s="113"/>
      <c r="UVO75" s="113"/>
      <c r="UVP75" s="113"/>
      <c r="UVQ75" s="113"/>
      <c r="UVR75" s="113"/>
      <c r="UVS75" s="113"/>
      <c r="UVT75" s="113"/>
      <c r="UVU75" s="113"/>
      <c r="UVV75" s="113"/>
      <c r="UVW75" s="113"/>
      <c r="UVX75" s="113"/>
      <c r="UVY75" s="113"/>
      <c r="UVZ75" s="113"/>
      <c r="UWA75" s="113"/>
      <c r="UWB75" s="113"/>
      <c r="UWC75" s="113"/>
      <c r="UWD75" s="113"/>
      <c r="UWE75" s="113"/>
      <c r="UWF75" s="113"/>
      <c r="UWG75" s="113"/>
      <c r="UWH75" s="113"/>
      <c r="UWI75" s="113"/>
      <c r="UWJ75" s="113"/>
      <c r="UWK75" s="113"/>
      <c r="UWL75" s="113"/>
      <c r="UWM75" s="113"/>
      <c r="UWN75" s="113"/>
      <c r="UWO75" s="113"/>
      <c r="UWP75" s="113"/>
      <c r="UWQ75" s="113"/>
      <c r="UWR75" s="113"/>
      <c r="UWS75" s="113"/>
      <c r="UWT75" s="113"/>
      <c r="UWU75" s="113"/>
      <c r="UWV75" s="113"/>
      <c r="UWW75" s="113"/>
      <c r="UWX75" s="113"/>
      <c r="UWY75" s="113"/>
      <c r="UWZ75" s="113"/>
      <c r="UXA75" s="113"/>
      <c r="UXB75" s="113"/>
      <c r="UXC75" s="113"/>
      <c r="UXD75" s="113"/>
      <c r="UXE75" s="113"/>
      <c r="UXF75" s="113"/>
      <c r="UXG75" s="113"/>
      <c r="UXH75" s="113"/>
      <c r="UXI75" s="113"/>
      <c r="UXJ75" s="113"/>
      <c r="UXK75" s="113"/>
      <c r="UXL75" s="113"/>
      <c r="UXM75" s="113"/>
      <c r="UXN75" s="113"/>
      <c r="UXO75" s="113"/>
      <c r="UXP75" s="113"/>
      <c r="UXQ75" s="113"/>
      <c r="UXR75" s="113"/>
      <c r="UXS75" s="113"/>
      <c r="UXT75" s="113"/>
      <c r="UXU75" s="113"/>
      <c r="UXV75" s="113"/>
      <c r="UXW75" s="113"/>
      <c r="UXX75" s="113"/>
      <c r="UXY75" s="113"/>
      <c r="UXZ75" s="113"/>
      <c r="UYA75" s="113"/>
      <c r="UYB75" s="113"/>
      <c r="UYC75" s="113"/>
      <c r="UYD75" s="113"/>
      <c r="UYE75" s="113"/>
      <c r="UYF75" s="113"/>
      <c r="UYG75" s="113"/>
      <c r="UYH75" s="113"/>
      <c r="UYI75" s="113"/>
      <c r="UYJ75" s="113"/>
      <c r="UYK75" s="113"/>
      <c r="UYL75" s="113"/>
      <c r="UYM75" s="113"/>
      <c r="UYN75" s="113"/>
      <c r="UYO75" s="113"/>
      <c r="UYP75" s="113"/>
      <c r="UYQ75" s="113"/>
      <c r="UYR75" s="113"/>
      <c r="UYS75" s="113"/>
      <c r="UYT75" s="113"/>
      <c r="UYU75" s="113"/>
      <c r="UYV75" s="113"/>
      <c r="UYW75" s="113"/>
      <c r="UYX75" s="113"/>
      <c r="UYY75" s="113"/>
      <c r="UYZ75" s="113"/>
      <c r="UZA75" s="113"/>
      <c r="UZB75" s="113"/>
      <c r="UZC75" s="113"/>
      <c r="UZD75" s="113"/>
      <c r="UZE75" s="113"/>
      <c r="UZF75" s="113"/>
      <c r="UZG75" s="113"/>
      <c r="UZH75" s="113"/>
      <c r="UZI75" s="113"/>
      <c r="UZJ75" s="113"/>
      <c r="UZK75" s="113"/>
      <c r="UZL75" s="113"/>
      <c r="UZM75" s="113"/>
      <c r="UZN75" s="113"/>
      <c r="UZO75" s="113"/>
      <c r="UZP75" s="113"/>
      <c r="UZQ75" s="113"/>
      <c r="UZR75" s="113"/>
      <c r="UZS75" s="113"/>
      <c r="UZT75" s="113"/>
      <c r="UZU75" s="113"/>
      <c r="UZV75" s="113"/>
      <c r="UZW75" s="113"/>
      <c r="UZX75" s="113"/>
      <c r="UZY75" s="113"/>
      <c r="UZZ75" s="113"/>
      <c r="VAA75" s="113"/>
      <c r="VAB75" s="113"/>
      <c r="VAC75" s="113"/>
      <c r="VAD75" s="113"/>
      <c r="VAE75" s="113"/>
      <c r="VAF75" s="113"/>
      <c r="VAG75" s="113"/>
      <c r="VAH75" s="113"/>
      <c r="VAI75" s="113"/>
      <c r="VAJ75" s="113"/>
      <c r="VAK75" s="113"/>
      <c r="VAL75" s="113"/>
      <c r="VAM75" s="113"/>
      <c r="VAN75" s="113"/>
      <c r="VAO75" s="113"/>
      <c r="VAP75" s="113"/>
      <c r="VAQ75" s="113"/>
      <c r="VAR75" s="113"/>
      <c r="VAS75" s="113"/>
      <c r="VAT75" s="113"/>
      <c r="VAU75" s="113"/>
      <c r="VAV75" s="113"/>
      <c r="VAW75" s="113"/>
      <c r="VAX75" s="113"/>
      <c r="VAY75" s="113"/>
      <c r="VAZ75" s="113"/>
      <c r="VBA75" s="113"/>
      <c r="VBB75" s="113"/>
      <c r="VBC75" s="113"/>
      <c r="VBD75" s="113"/>
      <c r="VBE75" s="113"/>
      <c r="VBF75" s="113"/>
      <c r="VBG75" s="113"/>
      <c r="VBH75" s="113"/>
      <c r="VBI75" s="113"/>
      <c r="VBJ75" s="113"/>
      <c r="VBK75" s="113"/>
      <c r="VBL75" s="113"/>
      <c r="VBM75" s="113"/>
      <c r="VBN75" s="113"/>
      <c r="VBO75" s="113"/>
      <c r="VBP75" s="113"/>
      <c r="VBQ75" s="113"/>
      <c r="VBR75" s="113"/>
      <c r="VBS75" s="113"/>
      <c r="VBT75" s="113"/>
      <c r="VBU75" s="113"/>
      <c r="VBV75" s="113"/>
      <c r="VBW75" s="113"/>
      <c r="VBX75" s="113"/>
      <c r="VBY75" s="113"/>
      <c r="VBZ75" s="113"/>
      <c r="VCA75" s="113"/>
      <c r="VCB75" s="113"/>
      <c r="VCC75" s="113"/>
      <c r="VCD75" s="113"/>
      <c r="VCE75" s="113"/>
      <c r="VCF75" s="113"/>
      <c r="VCG75" s="113"/>
      <c r="VCH75" s="113"/>
      <c r="VCI75" s="113"/>
      <c r="VCJ75" s="113"/>
      <c r="VCK75" s="113"/>
      <c r="VCL75" s="113"/>
      <c r="VCM75" s="113"/>
      <c r="VCN75" s="113"/>
      <c r="VCO75" s="113"/>
      <c r="VCP75" s="113"/>
      <c r="VCQ75" s="113"/>
      <c r="VCR75" s="113"/>
      <c r="VCS75" s="113"/>
      <c r="VCT75" s="113"/>
      <c r="VCU75" s="113"/>
      <c r="VCV75" s="113"/>
      <c r="VCW75" s="113"/>
      <c r="VCX75" s="113"/>
      <c r="VCY75" s="113"/>
      <c r="VCZ75" s="113"/>
      <c r="VDA75" s="113"/>
      <c r="VDB75" s="113"/>
      <c r="VDC75" s="113"/>
      <c r="VDD75" s="113"/>
      <c r="VDE75" s="113"/>
      <c r="VDF75" s="113"/>
      <c r="VDG75" s="113"/>
      <c r="VDH75" s="113"/>
      <c r="VDI75" s="113"/>
      <c r="VDJ75" s="113"/>
      <c r="VDK75" s="113"/>
      <c r="VDL75" s="113"/>
      <c r="VDM75" s="113"/>
      <c r="VDN75" s="113"/>
      <c r="VDO75" s="113"/>
      <c r="VDP75" s="113"/>
      <c r="VDQ75" s="113"/>
      <c r="VDR75" s="113"/>
      <c r="VDS75" s="113"/>
      <c r="VDT75" s="113"/>
      <c r="VDU75" s="113"/>
      <c r="VDV75" s="113"/>
      <c r="VDW75" s="113"/>
      <c r="VDX75" s="113"/>
      <c r="VDY75" s="113"/>
      <c r="VDZ75" s="113"/>
      <c r="VEA75" s="113"/>
      <c r="VEB75" s="113"/>
      <c r="VEC75" s="113"/>
      <c r="VED75" s="113"/>
      <c r="VEE75" s="113"/>
      <c r="VEF75" s="113"/>
      <c r="VEG75" s="113"/>
      <c r="VEH75" s="113"/>
      <c r="VEI75" s="113"/>
      <c r="VEJ75" s="113"/>
      <c r="VEK75" s="113"/>
      <c r="VEL75" s="113"/>
      <c r="VEM75" s="113"/>
      <c r="VEN75" s="113"/>
      <c r="VEO75" s="113"/>
      <c r="VEP75" s="113"/>
      <c r="VEQ75" s="113"/>
      <c r="VER75" s="113"/>
      <c r="VES75" s="113"/>
      <c r="VET75" s="113"/>
      <c r="VEU75" s="113"/>
      <c r="VEV75" s="113"/>
      <c r="VEW75" s="113"/>
      <c r="VEX75" s="113"/>
      <c r="VEY75" s="113"/>
      <c r="VEZ75" s="113"/>
      <c r="VFA75" s="113"/>
      <c r="VFB75" s="113"/>
      <c r="VFC75" s="113"/>
      <c r="VFD75" s="113"/>
      <c r="VFE75" s="113"/>
      <c r="VFF75" s="113"/>
      <c r="VFG75" s="113"/>
      <c r="VFH75" s="113"/>
      <c r="VFI75" s="113"/>
      <c r="VFJ75" s="113"/>
      <c r="VFK75" s="113"/>
      <c r="VFL75" s="113"/>
      <c r="VFM75" s="113"/>
      <c r="VFN75" s="113"/>
      <c r="VFO75" s="113"/>
      <c r="VFP75" s="113"/>
      <c r="VFQ75" s="113"/>
      <c r="VFR75" s="113"/>
      <c r="VFS75" s="113"/>
      <c r="VFT75" s="113"/>
      <c r="VFU75" s="113"/>
      <c r="VFV75" s="113"/>
      <c r="VFW75" s="113"/>
      <c r="VFX75" s="113"/>
      <c r="VFY75" s="113"/>
      <c r="VFZ75" s="113"/>
      <c r="VGA75" s="113"/>
      <c r="VGB75" s="113"/>
      <c r="VGC75" s="113"/>
      <c r="VGD75" s="113"/>
      <c r="VGE75" s="113"/>
      <c r="VGF75" s="113"/>
      <c r="VGG75" s="113"/>
      <c r="VGH75" s="113"/>
      <c r="VGI75" s="113"/>
      <c r="VGJ75" s="113"/>
      <c r="VGK75" s="113"/>
      <c r="VGL75" s="113"/>
      <c r="VGM75" s="113"/>
      <c r="VGN75" s="113"/>
      <c r="VGO75" s="113"/>
      <c r="VGP75" s="113"/>
      <c r="VGQ75" s="113"/>
      <c r="VGR75" s="113"/>
      <c r="VGS75" s="113"/>
      <c r="VGT75" s="113"/>
      <c r="VGU75" s="113"/>
      <c r="VGV75" s="113"/>
      <c r="VGW75" s="113"/>
      <c r="VGX75" s="113"/>
      <c r="VGY75" s="113"/>
      <c r="VGZ75" s="113"/>
      <c r="VHA75" s="113"/>
      <c r="VHB75" s="113"/>
      <c r="VHC75" s="113"/>
      <c r="VHD75" s="113"/>
      <c r="VHE75" s="113"/>
      <c r="VHF75" s="113"/>
      <c r="VHG75" s="113"/>
      <c r="VHH75" s="113"/>
      <c r="VHI75" s="113"/>
      <c r="VHJ75" s="113"/>
      <c r="VHK75" s="113"/>
      <c r="VHL75" s="113"/>
      <c r="VHM75" s="113"/>
      <c r="VHN75" s="113"/>
      <c r="VHO75" s="113"/>
      <c r="VHP75" s="113"/>
      <c r="VHQ75" s="113"/>
      <c r="VHR75" s="113"/>
      <c r="VHS75" s="113"/>
      <c r="VHT75" s="113"/>
      <c r="VHU75" s="113"/>
      <c r="VHV75" s="113"/>
      <c r="VHW75" s="113"/>
      <c r="VHX75" s="113"/>
      <c r="VHY75" s="113"/>
      <c r="VHZ75" s="113"/>
      <c r="VIA75" s="113"/>
      <c r="VIB75" s="113"/>
      <c r="VIC75" s="113"/>
      <c r="VID75" s="113"/>
      <c r="VIE75" s="113"/>
      <c r="VIF75" s="113"/>
      <c r="VIG75" s="113"/>
      <c r="VIH75" s="113"/>
      <c r="VII75" s="113"/>
      <c r="VIJ75" s="113"/>
      <c r="VIK75" s="113"/>
      <c r="VIL75" s="113"/>
      <c r="VIM75" s="113"/>
      <c r="VIN75" s="113"/>
      <c r="VIO75" s="113"/>
      <c r="VIP75" s="113"/>
      <c r="VIQ75" s="113"/>
      <c r="VIR75" s="113"/>
      <c r="VIS75" s="113"/>
      <c r="VIT75" s="113"/>
      <c r="VIU75" s="113"/>
      <c r="VIV75" s="113"/>
      <c r="VIW75" s="113"/>
      <c r="VIX75" s="113"/>
      <c r="VIY75" s="113"/>
      <c r="VIZ75" s="113"/>
      <c r="VJA75" s="113"/>
      <c r="VJB75" s="113"/>
      <c r="VJC75" s="113"/>
      <c r="VJD75" s="113"/>
      <c r="VJE75" s="113"/>
      <c r="VJF75" s="113"/>
      <c r="VJG75" s="113"/>
      <c r="VJH75" s="113"/>
      <c r="VJI75" s="113"/>
      <c r="VJJ75" s="113"/>
      <c r="VJK75" s="113"/>
      <c r="VJL75" s="113"/>
      <c r="VJM75" s="113"/>
      <c r="VJN75" s="113"/>
      <c r="VJO75" s="113"/>
      <c r="VJP75" s="113"/>
      <c r="VJQ75" s="113"/>
      <c r="VJR75" s="113"/>
      <c r="VJS75" s="113"/>
      <c r="VJT75" s="113"/>
      <c r="VJU75" s="113"/>
      <c r="VJV75" s="113"/>
      <c r="VJW75" s="113"/>
      <c r="VJX75" s="113"/>
      <c r="VJY75" s="113"/>
      <c r="VJZ75" s="113"/>
      <c r="VKA75" s="113"/>
      <c r="VKB75" s="113"/>
      <c r="VKC75" s="113"/>
      <c r="VKD75" s="113"/>
      <c r="VKE75" s="113"/>
      <c r="VKF75" s="113"/>
      <c r="VKG75" s="113"/>
      <c r="VKH75" s="113"/>
      <c r="VKI75" s="113"/>
      <c r="VKJ75" s="113"/>
      <c r="VKK75" s="113"/>
      <c r="VKL75" s="113"/>
      <c r="VKM75" s="113"/>
      <c r="VKN75" s="113"/>
      <c r="VKO75" s="113"/>
      <c r="VKP75" s="113"/>
      <c r="VKQ75" s="113"/>
      <c r="VKR75" s="113"/>
      <c r="VKS75" s="113"/>
      <c r="VKT75" s="113"/>
      <c r="VKU75" s="113"/>
      <c r="VKV75" s="113"/>
      <c r="VKW75" s="113"/>
      <c r="VKX75" s="113"/>
      <c r="VKY75" s="113"/>
      <c r="VKZ75" s="113"/>
      <c r="VLA75" s="113"/>
      <c r="VLB75" s="113"/>
      <c r="VLC75" s="113"/>
      <c r="VLD75" s="113"/>
      <c r="VLE75" s="113"/>
      <c r="VLF75" s="113"/>
      <c r="VLG75" s="113"/>
      <c r="VLH75" s="113"/>
      <c r="VLI75" s="113"/>
      <c r="VLJ75" s="113"/>
      <c r="VLK75" s="113"/>
      <c r="VLL75" s="113"/>
      <c r="VLM75" s="113"/>
      <c r="VLN75" s="113"/>
      <c r="VLO75" s="113"/>
      <c r="VLP75" s="113"/>
      <c r="VLQ75" s="113"/>
      <c r="VLR75" s="113"/>
      <c r="VLS75" s="113"/>
      <c r="VLT75" s="113"/>
      <c r="VLU75" s="113"/>
      <c r="VLV75" s="113"/>
      <c r="VLW75" s="113"/>
      <c r="VLX75" s="113"/>
      <c r="VLY75" s="113"/>
      <c r="VLZ75" s="113"/>
      <c r="VMA75" s="113"/>
      <c r="VMB75" s="113"/>
      <c r="VMC75" s="113"/>
      <c r="VMD75" s="113"/>
      <c r="VME75" s="113"/>
      <c r="VMF75" s="113"/>
      <c r="VMG75" s="113"/>
      <c r="VMH75" s="113"/>
      <c r="VMI75" s="113"/>
      <c r="VMJ75" s="113"/>
      <c r="VMK75" s="113"/>
      <c r="VML75" s="113"/>
      <c r="VMM75" s="113"/>
      <c r="VMN75" s="113"/>
      <c r="VMO75" s="113"/>
      <c r="VMP75" s="113"/>
      <c r="VMQ75" s="113"/>
      <c r="VMR75" s="113"/>
      <c r="VMS75" s="113"/>
      <c r="VMT75" s="113"/>
      <c r="VMU75" s="113"/>
      <c r="VMV75" s="113"/>
      <c r="VMW75" s="113"/>
      <c r="VMX75" s="113"/>
      <c r="VMY75" s="113"/>
      <c r="VMZ75" s="113"/>
      <c r="VNA75" s="113"/>
      <c r="VNB75" s="113"/>
      <c r="VNC75" s="113"/>
      <c r="VND75" s="113"/>
      <c r="VNE75" s="113"/>
      <c r="VNF75" s="113"/>
      <c r="VNG75" s="113"/>
      <c r="VNH75" s="113"/>
      <c r="VNI75" s="113"/>
      <c r="VNJ75" s="113"/>
      <c r="VNK75" s="113"/>
      <c r="VNL75" s="113"/>
      <c r="VNM75" s="113"/>
      <c r="VNN75" s="113"/>
      <c r="VNO75" s="113"/>
      <c r="VNP75" s="113"/>
      <c r="VNQ75" s="113"/>
      <c r="VNR75" s="113"/>
      <c r="VNS75" s="113"/>
      <c r="VNT75" s="113"/>
      <c r="VNU75" s="113"/>
      <c r="VNV75" s="113"/>
      <c r="VNW75" s="113"/>
      <c r="VNX75" s="113"/>
      <c r="VNY75" s="113"/>
      <c r="VNZ75" s="113"/>
      <c r="VOA75" s="113"/>
      <c r="VOB75" s="113"/>
      <c r="VOC75" s="113"/>
      <c r="VOD75" s="113"/>
      <c r="VOE75" s="113"/>
      <c r="VOF75" s="113"/>
      <c r="VOG75" s="113"/>
      <c r="VOH75" s="113"/>
      <c r="VOI75" s="113"/>
      <c r="VOJ75" s="113"/>
      <c r="VOK75" s="113"/>
      <c r="VOL75" s="113"/>
      <c r="VOM75" s="113"/>
      <c r="VON75" s="113"/>
      <c r="VOO75" s="113"/>
      <c r="VOP75" s="113"/>
      <c r="VOQ75" s="113"/>
      <c r="VOR75" s="113"/>
      <c r="VOS75" s="113"/>
      <c r="VOT75" s="113"/>
      <c r="VOU75" s="113"/>
      <c r="VOV75" s="113"/>
      <c r="VOW75" s="113"/>
      <c r="VOX75" s="113"/>
      <c r="VOY75" s="113"/>
      <c r="VOZ75" s="113"/>
      <c r="VPA75" s="113"/>
      <c r="VPB75" s="113"/>
      <c r="VPC75" s="113"/>
      <c r="VPD75" s="113"/>
      <c r="VPE75" s="113"/>
      <c r="VPF75" s="113"/>
      <c r="VPG75" s="113"/>
      <c r="VPH75" s="113"/>
      <c r="VPI75" s="113"/>
      <c r="VPJ75" s="113"/>
      <c r="VPK75" s="113"/>
      <c r="VPL75" s="113"/>
      <c r="VPM75" s="113"/>
      <c r="VPN75" s="113"/>
      <c r="VPO75" s="113"/>
      <c r="VPP75" s="113"/>
      <c r="VPQ75" s="113"/>
      <c r="VPR75" s="113"/>
      <c r="VPS75" s="113"/>
      <c r="VPT75" s="113"/>
      <c r="VPU75" s="113"/>
      <c r="VPV75" s="113"/>
      <c r="VPW75" s="113"/>
      <c r="VPX75" s="113"/>
      <c r="VPY75" s="113"/>
      <c r="VPZ75" s="113"/>
      <c r="VQA75" s="113"/>
      <c r="VQB75" s="113"/>
      <c r="VQC75" s="113"/>
      <c r="VQD75" s="113"/>
      <c r="VQE75" s="113"/>
      <c r="VQF75" s="113"/>
      <c r="VQG75" s="113"/>
      <c r="VQH75" s="113"/>
      <c r="VQI75" s="113"/>
      <c r="VQJ75" s="113"/>
      <c r="VQK75" s="113"/>
      <c r="VQL75" s="113"/>
      <c r="VQM75" s="113"/>
      <c r="VQN75" s="113"/>
      <c r="VQO75" s="113"/>
      <c r="VQP75" s="113"/>
      <c r="VQQ75" s="113"/>
      <c r="VQR75" s="113"/>
      <c r="VQS75" s="113"/>
      <c r="VQT75" s="113"/>
      <c r="VQU75" s="113"/>
      <c r="VQV75" s="113"/>
      <c r="VQW75" s="113"/>
      <c r="VQX75" s="113"/>
      <c r="VQY75" s="113"/>
      <c r="VQZ75" s="113"/>
      <c r="VRA75" s="113"/>
      <c r="VRB75" s="113"/>
      <c r="VRC75" s="113"/>
      <c r="VRD75" s="113"/>
      <c r="VRE75" s="113"/>
      <c r="VRF75" s="113"/>
      <c r="VRG75" s="113"/>
      <c r="VRH75" s="113"/>
      <c r="VRI75" s="113"/>
      <c r="VRJ75" s="113"/>
      <c r="VRK75" s="113"/>
      <c r="VRL75" s="113"/>
      <c r="VRM75" s="113"/>
      <c r="VRN75" s="113"/>
      <c r="VRO75" s="113"/>
      <c r="VRP75" s="113"/>
      <c r="VRQ75" s="113"/>
      <c r="VRR75" s="113"/>
      <c r="VRS75" s="113"/>
      <c r="VRT75" s="113"/>
      <c r="VRU75" s="113"/>
      <c r="VRV75" s="113"/>
      <c r="VRW75" s="113"/>
      <c r="VRX75" s="113"/>
      <c r="VRY75" s="113"/>
      <c r="VRZ75" s="113"/>
      <c r="VSA75" s="113"/>
      <c r="VSB75" s="113"/>
      <c r="VSC75" s="113"/>
      <c r="VSD75" s="113"/>
      <c r="VSE75" s="113"/>
      <c r="VSF75" s="113"/>
      <c r="VSG75" s="113"/>
      <c r="VSH75" s="113"/>
      <c r="VSI75" s="113"/>
      <c r="VSJ75" s="113"/>
      <c r="VSK75" s="113"/>
      <c r="VSL75" s="113"/>
      <c r="VSM75" s="113"/>
      <c r="VSN75" s="113"/>
      <c r="VSO75" s="113"/>
      <c r="VSP75" s="113"/>
      <c r="VSQ75" s="113"/>
      <c r="VSR75" s="113"/>
      <c r="VSS75" s="113"/>
      <c r="VST75" s="113"/>
      <c r="VSU75" s="113"/>
      <c r="VSV75" s="113"/>
      <c r="VSW75" s="113"/>
      <c r="VSX75" s="113"/>
      <c r="VSY75" s="113"/>
      <c r="VSZ75" s="113"/>
      <c r="VTA75" s="113"/>
      <c r="VTB75" s="113"/>
      <c r="VTC75" s="113"/>
      <c r="VTD75" s="113"/>
      <c r="VTE75" s="113"/>
      <c r="VTF75" s="113"/>
      <c r="VTG75" s="113"/>
      <c r="VTH75" s="113"/>
      <c r="VTI75" s="113"/>
      <c r="VTJ75" s="113"/>
      <c r="VTK75" s="113"/>
      <c r="VTL75" s="113"/>
      <c r="VTM75" s="113"/>
      <c r="VTN75" s="113"/>
      <c r="VTO75" s="113"/>
      <c r="VTP75" s="113"/>
      <c r="VTQ75" s="113"/>
      <c r="VTR75" s="113"/>
      <c r="VTS75" s="113"/>
      <c r="VTT75" s="113"/>
      <c r="VTU75" s="113"/>
      <c r="VTV75" s="113"/>
      <c r="VTW75" s="113"/>
      <c r="VTX75" s="113"/>
      <c r="VTY75" s="113"/>
      <c r="VTZ75" s="113"/>
      <c r="VUA75" s="113"/>
      <c r="VUB75" s="113"/>
      <c r="VUC75" s="113"/>
      <c r="VUD75" s="113"/>
      <c r="VUE75" s="113"/>
      <c r="VUF75" s="113"/>
      <c r="VUG75" s="113"/>
      <c r="VUH75" s="113"/>
      <c r="VUI75" s="113"/>
      <c r="VUJ75" s="113"/>
      <c r="VUK75" s="113"/>
      <c r="VUL75" s="113"/>
      <c r="VUM75" s="113"/>
      <c r="VUN75" s="113"/>
      <c r="VUO75" s="113"/>
      <c r="VUP75" s="113"/>
      <c r="VUQ75" s="113"/>
      <c r="VUR75" s="113"/>
      <c r="VUS75" s="113"/>
      <c r="VUT75" s="113"/>
      <c r="VUU75" s="113"/>
      <c r="VUV75" s="113"/>
      <c r="VUW75" s="113"/>
      <c r="VUX75" s="113"/>
      <c r="VUY75" s="113"/>
      <c r="VUZ75" s="113"/>
      <c r="VVA75" s="113"/>
      <c r="VVB75" s="113"/>
      <c r="VVC75" s="113"/>
      <c r="VVD75" s="113"/>
      <c r="VVE75" s="113"/>
      <c r="VVF75" s="113"/>
      <c r="VVG75" s="113"/>
      <c r="VVH75" s="113"/>
      <c r="VVI75" s="113"/>
      <c r="VVJ75" s="113"/>
      <c r="VVK75" s="113"/>
      <c r="VVL75" s="113"/>
      <c r="VVM75" s="113"/>
      <c r="VVN75" s="113"/>
      <c r="VVO75" s="113"/>
      <c r="VVP75" s="113"/>
      <c r="VVQ75" s="113"/>
      <c r="VVR75" s="113"/>
      <c r="VVS75" s="113"/>
      <c r="VVT75" s="113"/>
      <c r="VVU75" s="113"/>
      <c r="VVV75" s="113"/>
      <c r="VVW75" s="113"/>
      <c r="VVX75" s="113"/>
      <c r="VVY75" s="113"/>
      <c r="VVZ75" s="113"/>
      <c r="VWA75" s="113"/>
      <c r="VWB75" s="113"/>
      <c r="VWC75" s="113"/>
      <c r="VWD75" s="113"/>
      <c r="VWE75" s="113"/>
      <c r="VWF75" s="113"/>
      <c r="VWG75" s="113"/>
      <c r="VWH75" s="113"/>
      <c r="VWI75" s="113"/>
      <c r="VWJ75" s="113"/>
      <c r="VWK75" s="113"/>
      <c r="VWL75" s="113"/>
      <c r="VWM75" s="113"/>
      <c r="VWN75" s="113"/>
      <c r="VWO75" s="113"/>
      <c r="VWP75" s="113"/>
      <c r="VWQ75" s="113"/>
      <c r="VWR75" s="113"/>
      <c r="VWS75" s="113"/>
      <c r="VWT75" s="113"/>
      <c r="VWU75" s="113"/>
      <c r="VWV75" s="113"/>
      <c r="VWW75" s="113"/>
      <c r="VWX75" s="113"/>
      <c r="VWY75" s="113"/>
      <c r="VWZ75" s="113"/>
      <c r="VXA75" s="113"/>
      <c r="VXB75" s="113"/>
      <c r="VXC75" s="113"/>
      <c r="VXD75" s="113"/>
      <c r="VXE75" s="113"/>
      <c r="VXF75" s="113"/>
      <c r="VXG75" s="113"/>
      <c r="VXH75" s="113"/>
      <c r="VXI75" s="113"/>
      <c r="VXJ75" s="113"/>
      <c r="VXK75" s="113"/>
      <c r="VXL75" s="113"/>
      <c r="VXM75" s="113"/>
      <c r="VXN75" s="113"/>
      <c r="VXO75" s="113"/>
      <c r="VXP75" s="113"/>
      <c r="VXQ75" s="113"/>
      <c r="VXR75" s="113"/>
      <c r="VXS75" s="113"/>
      <c r="VXT75" s="113"/>
      <c r="VXU75" s="113"/>
      <c r="VXV75" s="113"/>
      <c r="VXW75" s="113"/>
      <c r="VXX75" s="113"/>
      <c r="VXY75" s="113"/>
      <c r="VXZ75" s="113"/>
      <c r="VYA75" s="113"/>
      <c r="VYB75" s="113"/>
      <c r="VYC75" s="113"/>
      <c r="VYD75" s="113"/>
      <c r="VYE75" s="113"/>
      <c r="VYF75" s="113"/>
      <c r="VYG75" s="113"/>
      <c r="VYH75" s="113"/>
      <c r="VYI75" s="113"/>
      <c r="VYJ75" s="113"/>
      <c r="VYK75" s="113"/>
      <c r="VYL75" s="113"/>
      <c r="VYM75" s="113"/>
      <c r="VYN75" s="113"/>
      <c r="VYO75" s="113"/>
      <c r="VYP75" s="113"/>
      <c r="VYQ75" s="113"/>
      <c r="VYR75" s="113"/>
      <c r="VYS75" s="113"/>
      <c r="VYT75" s="113"/>
      <c r="VYU75" s="113"/>
      <c r="VYV75" s="113"/>
      <c r="VYW75" s="113"/>
      <c r="VYX75" s="113"/>
      <c r="VYY75" s="113"/>
      <c r="VYZ75" s="113"/>
      <c r="VZA75" s="113"/>
      <c r="VZB75" s="113"/>
      <c r="VZC75" s="113"/>
      <c r="VZD75" s="113"/>
      <c r="VZE75" s="113"/>
      <c r="VZF75" s="113"/>
      <c r="VZG75" s="113"/>
      <c r="VZH75" s="113"/>
      <c r="VZI75" s="113"/>
      <c r="VZJ75" s="113"/>
      <c r="VZK75" s="113"/>
      <c r="VZL75" s="113"/>
      <c r="VZM75" s="113"/>
      <c r="VZN75" s="113"/>
      <c r="VZO75" s="113"/>
      <c r="VZP75" s="113"/>
      <c r="VZQ75" s="113"/>
      <c r="VZR75" s="113"/>
      <c r="VZS75" s="113"/>
      <c r="VZT75" s="113"/>
      <c r="VZU75" s="113"/>
      <c r="VZV75" s="113"/>
      <c r="VZW75" s="113"/>
      <c r="VZX75" s="113"/>
      <c r="VZY75" s="113"/>
      <c r="VZZ75" s="113"/>
      <c r="WAA75" s="113"/>
      <c r="WAB75" s="113"/>
      <c r="WAC75" s="113"/>
      <c r="WAD75" s="113"/>
      <c r="WAE75" s="113"/>
      <c r="WAF75" s="113"/>
      <c r="WAG75" s="113"/>
      <c r="WAH75" s="113"/>
      <c r="WAI75" s="113"/>
      <c r="WAJ75" s="113"/>
      <c r="WAK75" s="113"/>
      <c r="WAL75" s="113"/>
      <c r="WAM75" s="113"/>
      <c r="WAN75" s="113"/>
      <c r="WAO75" s="113"/>
      <c r="WAP75" s="113"/>
      <c r="WAQ75" s="113"/>
      <c r="WAR75" s="113"/>
      <c r="WAS75" s="113"/>
      <c r="WAT75" s="113"/>
      <c r="WAU75" s="113"/>
      <c r="WAV75" s="113"/>
      <c r="WAW75" s="113"/>
      <c r="WAX75" s="113"/>
      <c r="WAY75" s="113"/>
      <c r="WAZ75" s="113"/>
      <c r="WBA75" s="113"/>
      <c r="WBB75" s="113"/>
      <c r="WBC75" s="113"/>
      <c r="WBD75" s="113"/>
      <c r="WBE75" s="113"/>
      <c r="WBF75" s="113"/>
      <c r="WBG75" s="113"/>
      <c r="WBH75" s="113"/>
      <c r="WBI75" s="113"/>
      <c r="WBJ75" s="113"/>
      <c r="WBK75" s="113"/>
      <c r="WBL75" s="113"/>
      <c r="WBM75" s="113"/>
      <c r="WBN75" s="113"/>
      <c r="WBO75" s="113"/>
      <c r="WBP75" s="113"/>
      <c r="WBQ75" s="113"/>
      <c r="WBR75" s="113"/>
      <c r="WBS75" s="113"/>
      <c r="WBT75" s="113"/>
      <c r="WBU75" s="113"/>
      <c r="WBV75" s="113"/>
      <c r="WBW75" s="113"/>
      <c r="WBX75" s="113"/>
      <c r="WBY75" s="113"/>
      <c r="WBZ75" s="113"/>
      <c r="WCA75" s="113"/>
      <c r="WCB75" s="113"/>
      <c r="WCC75" s="113"/>
      <c r="WCD75" s="113"/>
      <c r="WCE75" s="113"/>
      <c r="WCF75" s="113"/>
      <c r="WCG75" s="113"/>
      <c r="WCH75" s="113"/>
      <c r="WCI75" s="113"/>
      <c r="WCJ75" s="113"/>
      <c r="WCK75" s="113"/>
      <c r="WCL75" s="113"/>
      <c r="WCM75" s="113"/>
      <c r="WCN75" s="113"/>
      <c r="WCO75" s="113"/>
      <c r="WCP75" s="113"/>
      <c r="WCQ75" s="113"/>
      <c r="WCR75" s="113"/>
      <c r="WCS75" s="113"/>
      <c r="WCT75" s="113"/>
      <c r="WCU75" s="113"/>
      <c r="WCV75" s="113"/>
      <c r="WCW75" s="113"/>
      <c r="WCX75" s="113"/>
      <c r="WCY75" s="113"/>
      <c r="WCZ75" s="113"/>
      <c r="WDA75" s="113"/>
      <c r="WDB75" s="113"/>
      <c r="WDC75" s="113"/>
      <c r="WDD75" s="113"/>
      <c r="WDE75" s="113"/>
      <c r="WDF75" s="113"/>
      <c r="WDG75" s="113"/>
      <c r="WDH75" s="113"/>
      <c r="WDI75" s="113"/>
      <c r="WDJ75" s="113"/>
      <c r="WDK75" s="113"/>
      <c r="WDL75" s="113"/>
      <c r="WDM75" s="113"/>
      <c r="WDN75" s="113"/>
      <c r="WDO75" s="113"/>
      <c r="WDP75" s="113"/>
      <c r="WDQ75" s="113"/>
      <c r="WDR75" s="113"/>
      <c r="WDS75" s="113"/>
      <c r="WDT75" s="113"/>
      <c r="WDU75" s="113"/>
      <c r="WDV75" s="113"/>
      <c r="WDW75" s="113"/>
      <c r="WDX75" s="113"/>
      <c r="WDY75" s="113"/>
      <c r="WDZ75" s="113"/>
      <c r="WEA75" s="113"/>
      <c r="WEB75" s="113"/>
      <c r="WEC75" s="113"/>
      <c r="WED75" s="113"/>
      <c r="WEE75" s="113"/>
      <c r="WEF75" s="113"/>
      <c r="WEG75" s="113"/>
      <c r="WEH75" s="113"/>
      <c r="WEI75" s="113"/>
      <c r="WEJ75" s="113"/>
      <c r="WEK75" s="113"/>
      <c r="WEL75" s="113"/>
      <c r="WEM75" s="113"/>
      <c r="WEN75" s="113"/>
      <c r="WEO75" s="113"/>
      <c r="WEP75" s="113"/>
      <c r="WEQ75" s="113"/>
      <c r="WER75" s="113"/>
      <c r="WES75" s="113"/>
      <c r="WET75" s="113"/>
      <c r="WEU75" s="113"/>
      <c r="WEV75" s="113"/>
      <c r="WEW75" s="113"/>
      <c r="WEX75" s="113"/>
      <c r="WEY75" s="113"/>
      <c r="WEZ75" s="113"/>
      <c r="WFA75" s="113"/>
      <c r="WFB75" s="113"/>
      <c r="WFC75" s="113"/>
      <c r="WFD75" s="113"/>
      <c r="WFE75" s="113"/>
      <c r="WFF75" s="113"/>
      <c r="WFG75" s="113"/>
      <c r="WFH75" s="113"/>
      <c r="WFI75" s="113"/>
      <c r="WFJ75" s="113"/>
      <c r="WFK75" s="113"/>
      <c r="WFL75" s="113"/>
      <c r="WFM75" s="113"/>
      <c r="WFN75" s="113"/>
      <c r="WFO75" s="113"/>
      <c r="WFP75" s="113"/>
      <c r="WFQ75" s="113"/>
      <c r="WFR75" s="113"/>
      <c r="WFS75" s="113"/>
      <c r="WFT75" s="113"/>
      <c r="WFU75" s="113"/>
      <c r="WFV75" s="113"/>
      <c r="WFW75" s="113"/>
      <c r="WFX75" s="113"/>
      <c r="WFY75" s="113"/>
      <c r="WFZ75" s="113"/>
      <c r="WGA75" s="113"/>
      <c r="WGB75" s="113"/>
      <c r="WGC75" s="113"/>
      <c r="WGD75" s="113"/>
      <c r="WGE75" s="113"/>
      <c r="WGF75" s="113"/>
      <c r="WGG75" s="113"/>
      <c r="WGH75" s="113"/>
      <c r="WGI75" s="113"/>
      <c r="WGJ75" s="113"/>
      <c r="WGK75" s="113"/>
      <c r="WGL75" s="113"/>
      <c r="WGM75" s="113"/>
      <c r="WGN75" s="113"/>
      <c r="WGO75" s="113"/>
      <c r="WGP75" s="113"/>
      <c r="WGQ75" s="113"/>
      <c r="WGR75" s="113"/>
      <c r="WGS75" s="113"/>
      <c r="WGT75" s="113"/>
      <c r="WGU75" s="113"/>
      <c r="WGV75" s="113"/>
      <c r="WGW75" s="113"/>
      <c r="WGX75" s="113"/>
      <c r="WGY75" s="113"/>
      <c r="WGZ75" s="113"/>
      <c r="WHA75" s="113"/>
      <c r="WHB75" s="113"/>
      <c r="WHC75" s="113"/>
      <c r="WHD75" s="113"/>
      <c r="WHE75" s="113"/>
      <c r="WHF75" s="113"/>
      <c r="WHG75" s="113"/>
      <c r="WHH75" s="113"/>
      <c r="WHI75" s="113"/>
      <c r="WHJ75" s="113"/>
      <c r="WHK75" s="113"/>
      <c r="WHL75" s="113"/>
      <c r="WHM75" s="113"/>
      <c r="WHN75" s="113"/>
      <c r="WHO75" s="113"/>
      <c r="WHP75" s="113"/>
      <c r="WHQ75" s="113"/>
      <c r="WHR75" s="113"/>
      <c r="WHS75" s="113"/>
      <c r="WHT75" s="113"/>
      <c r="WHU75" s="113"/>
      <c r="WHV75" s="113"/>
      <c r="WHW75" s="113"/>
      <c r="WHX75" s="113"/>
      <c r="WHY75" s="113"/>
      <c r="WHZ75" s="113"/>
      <c r="WIA75" s="113"/>
      <c r="WIB75" s="113"/>
      <c r="WIC75" s="113"/>
      <c r="WID75" s="113"/>
      <c r="WIE75" s="113"/>
      <c r="WIF75" s="113"/>
      <c r="WIG75" s="113"/>
      <c r="WIH75" s="113"/>
      <c r="WII75" s="113"/>
      <c r="WIJ75" s="113"/>
      <c r="WIK75" s="113"/>
      <c r="WIL75" s="113"/>
      <c r="WIM75" s="113"/>
      <c r="WIN75" s="113"/>
      <c r="WIO75" s="113"/>
      <c r="WIP75" s="113"/>
      <c r="WIQ75" s="113"/>
      <c r="WIR75" s="113"/>
      <c r="WIS75" s="113"/>
      <c r="WIT75" s="113"/>
      <c r="WIU75" s="113"/>
      <c r="WIV75" s="113"/>
      <c r="WIW75" s="113"/>
      <c r="WIX75" s="113"/>
      <c r="WIY75" s="113"/>
      <c r="WIZ75" s="113"/>
      <c r="WJA75" s="113"/>
      <c r="WJB75" s="113"/>
      <c r="WJC75" s="113"/>
      <c r="WJD75" s="113"/>
      <c r="WJE75" s="113"/>
      <c r="WJF75" s="113"/>
      <c r="WJG75" s="113"/>
      <c r="WJH75" s="113"/>
      <c r="WJI75" s="113"/>
      <c r="WJJ75" s="113"/>
      <c r="WJK75" s="113"/>
      <c r="WJL75" s="113"/>
      <c r="WJM75" s="113"/>
      <c r="WJN75" s="113"/>
      <c r="WJO75" s="113"/>
      <c r="WJP75" s="113"/>
      <c r="WJQ75" s="113"/>
      <c r="WJR75" s="113"/>
      <c r="WJS75" s="113"/>
      <c r="WJT75" s="113"/>
      <c r="WJU75" s="113"/>
      <c r="WJV75" s="113"/>
      <c r="WJW75" s="113"/>
      <c r="WJX75" s="113"/>
      <c r="WJY75" s="113"/>
      <c r="WJZ75" s="113"/>
      <c r="WKA75" s="113"/>
      <c r="WKB75" s="113"/>
      <c r="WKC75" s="113"/>
      <c r="WKD75" s="113"/>
      <c r="WKE75" s="113"/>
      <c r="WKF75" s="113"/>
      <c r="WKG75" s="113"/>
      <c r="WKH75" s="113"/>
      <c r="WKI75" s="113"/>
      <c r="WKJ75" s="113"/>
      <c r="WKK75" s="113"/>
      <c r="WKL75" s="113"/>
      <c r="WKM75" s="113"/>
      <c r="WKN75" s="113"/>
      <c r="WKO75" s="113"/>
      <c r="WKP75" s="113"/>
      <c r="WKQ75" s="113"/>
      <c r="WKR75" s="113"/>
      <c r="WKS75" s="113"/>
      <c r="WKT75" s="113"/>
      <c r="WKU75" s="113"/>
      <c r="WKV75" s="113"/>
      <c r="WKW75" s="113"/>
      <c r="WKX75" s="113"/>
      <c r="WKY75" s="113"/>
      <c r="WKZ75" s="113"/>
      <c r="WLA75" s="113"/>
      <c r="WLB75" s="113"/>
      <c r="WLC75" s="113"/>
      <c r="WLD75" s="113"/>
      <c r="WLE75" s="113"/>
      <c r="WLF75" s="113"/>
      <c r="WLG75" s="113"/>
      <c r="WLH75" s="113"/>
      <c r="WLI75" s="113"/>
      <c r="WLJ75" s="113"/>
      <c r="WLK75" s="113"/>
      <c r="WLL75" s="113"/>
      <c r="WLM75" s="113"/>
      <c r="WLN75" s="113"/>
      <c r="WLO75" s="113"/>
      <c r="WLP75" s="113"/>
      <c r="WLQ75" s="113"/>
      <c r="WLR75" s="113"/>
      <c r="WLS75" s="113"/>
      <c r="WLT75" s="113"/>
      <c r="WLU75" s="113"/>
      <c r="WLV75" s="113"/>
      <c r="WLW75" s="113"/>
      <c r="WLX75" s="113"/>
      <c r="WLY75" s="113"/>
      <c r="WLZ75" s="113"/>
      <c r="WMA75" s="113"/>
      <c r="WMB75" s="113"/>
      <c r="WMC75" s="113"/>
      <c r="WMD75" s="113"/>
      <c r="WME75" s="113"/>
      <c r="WMF75" s="113"/>
      <c r="WMG75" s="113"/>
      <c r="WMH75" s="113"/>
      <c r="WMI75" s="113"/>
      <c r="WMJ75" s="113"/>
      <c r="WMK75" s="113"/>
      <c r="WML75" s="113"/>
      <c r="WMM75" s="113"/>
      <c r="WMN75" s="113"/>
      <c r="WMO75" s="113"/>
      <c r="WMP75" s="113"/>
      <c r="WMQ75" s="113"/>
      <c r="WMR75" s="113"/>
      <c r="WMS75" s="113"/>
      <c r="WMT75" s="113"/>
      <c r="WMU75" s="113"/>
      <c r="WMV75" s="113"/>
      <c r="WMW75" s="113"/>
      <c r="WMX75" s="113"/>
      <c r="WMY75" s="113"/>
      <c r="WMZ75" s="113"/>
      <c r="WNA75" s="113"/>
      <c r="WNB75" s="113"/>
      <c r="WNC75" s="113"/>
      <c r="WND75" s="113"/>
      <c r="WNE75" s="113"/>
      <c r="WNF75" s="113"/>
      <c r="WNG75" s="113"/>
      <c r="WNH75" s="113"/>
      <c r="WNI75" s="113"/>
      <c r="WNJ75" s="113"/>
      <c r="WNK75" s="113"/>
      <c r="WNL75" s="113"/>
      <c r="WNM75" s="113"/>
      <c r="WNN75" s="113"/>
      <c r="WNO75" s="113"/>
      <c r="WNP75" s="113"/>
      <c r="WNQ75" s="113"/>
      <c r="WNR75" s="113"/>
      <c r="WNS75" s="113"/>
      <c r="WNT75" s="113"/>
      <c r="WNU75" s="113"/>
      <c r="WNV75" s="113"/>
      <c r="WNW75" s="113"/>
      <c r="WNX75" s="113"/>
      <c r="WNY75" s="113"/>
      <c r="WNZ75" s="113"/>
      <c r="WOA75" s="113"/>
      <c r="WOB75" s="113"/>
      <c r="WOC75" s="113"/>
      <c r="WOD75" s="113"/>
      <c r="WOE75" s="113"/>
      <c r="WOF75" s="113"/>
      <c r="WOG75" s="113"/>
      <c r="WOH75" s="113"/>
      <c r="WOI75" s="113"/>
      <c r="WOJ75" s="113"/>
      <c r="WOK75" s="113"/>
      <c r="WOL75" s="113"/>
      <c r="WOM75" s="113"/>
      <c r="WON75" s="113"/>
      <c r="WOO75" s="113"/>
      <c r="WOP75" s="113"/>
      <c r="WOQ75" s="113"/>
      <c r="WOR75" s="113"/>
      <c r="WOS75" s="113"/>
      <c r="WOT75" s="113"/>
      <c r="WOU75" s="113"/>
      <c r="WOV75" s="113"/>
      <c r="WOW75" s="113"/>
      <c r="WOX75" s="113"/>
      <c r="WOY75" s="113"/>
      <c r="WOZ75" s="113"/>
      <c r="WPA75" s="113"/>
      <c r="WPB75" s="113"/>
      <c r="WPC75" s="113"/>
      <c r="WPD75" s="113"/>
      <c r="WPE75" s="113"/>
      <c r="WPF75" s="113"/>
      <c r="WPG75" s="113"/>
      <c r="WPH75" s="113"/>
      <c r="WPI75" s="113"/>
      <c r="WPJ75" s="113"/>
      <c r="WPK75" s="113"/>
      <c r="WPL75" s="113"/>
      <c r="WPM75" s="113"/>
      <c r="WPN75" s="113"/>
      <c r="WPO75" s="113"/>
      <c r="WPP75" s="113"/>
      <c r="WPQ75" s="113"/>
      <c r="WPR75" s="113"/>
      <c r="WPS75" s="113"/>
      <c r="WPT75" s="113"/>
      <c r="WPU75" s="113"/>
      <c r="WPV75" s="113"/>
      <c r="WPW75" s="113"/>
      <c r="WPX75" s="113"/>
      <c r="WPY75" s="113"/>
      <c r="WPZ75" s="113"/>
      <c r="WQA75" s="113"/>
      <c r="WQB75" s="113"/>
      <c r="WQC75" s="113"/>
      <c r="WQD75" s="113"/>
      <c r="WQE75" s="113"/>
      <c r="WQF75" s="113"/>
      <c r="WQG75" s="113"/>
      <c r="WQH75" s="113"/>
      <c r="WQI75" s="113"/>
      <c r="WQJ75" s="113"/>
      <c r="WQK75" s="113"/>
      <c r="WQL75" s="113"/>
      <c r="WQM75" s="113"/>
      <c r="WQN75" s="113"/>
      <c r="WQO75" s="113"/>
      <c r="WQP75" s="113"/>
      <c r="WQQ75" s="113"/>
      <c r="WQR75" s="113"/>
      <c r="WQS75" s="113"/>
      <c r="WQT75" s="113"/>
      <c r="WQU75" s="113"/>
      <c r="WQV75" s="113"/>
      <c r="WQW75" s="113"/>
      <c r="WQX75" s="113"/>
      <c r="WQY75" s="113"/>
      <c r="WQZ75" s="113"/>
      <c r="WRA75" s="113"/>
      <c r="WRB75" s="113"/>
      <c r="WRC75" s="113"/>
      <c r="WRD75" s="113"/>
      <c r="WRE75" s="113"/>
      <c r="WRF75" s="113"/>
      <c r="WRG75" s="113"/>
      <c r="WRH75" s="113"/>
      <c r="WRI75" s="113"/>
      <c r="WRJ75" s="113"/>
      <c r="WRK75" s="113"/>
      <c r="WRL75" s="113"/>
      <c r="WRM75" s="113"/>
      <c r="WRN75" s="113"/>
      <c r="WRO75" s="113"/>
      <c r="WRP75" s="113"/>
      <c r="WRQ75" s="113"/>
      <c r="WRR75" s="113"/>
      <c r="WRS75" s="113"/>
      <c r="WRT75" s="113"/>
      <c r="WRU75" s="113"/>
      <c r="WRV75" s="113"/>
      <c r="WRW75" s="113"/>
      <c r="WRX75" s="113"/>
      <c r="WRY75" s="113"/>
      <c r="WRZ75" s="113"/>
      <c r="WSA75" s="113"/>
      <c r="WSB75" s="113"/>
      <c r="WSC75" s="113"/>
      <c r="WSD75" s="113"/>
      <c r="WSE75" s="113"/>
      <c r="WSF75" s="113"/>
      <c r="WSG75" s="113"/>
      <c r="WSH75" s="113"/>
      <c r="WSI75" s="113"/>
      <c r="WSJ75" s="113"/>
      <c r="WSK75" s="113"/>
      <c r="WSL75" s="113"/>
      <c r="WSM75" s="113"/>
      <c r="WSN75" s="113"/>
      <c r="WSO75" s="113"/>
      <c r="WSP75" s="113"/>
      <c r="WSQ75" s="113"/>
      <c r="WSR75" s="113"/>
      <c r="WSS75" s="113"/>
      <c r="WST75" s="113"/>
      <c r="WSU75" s="113"/>
      <c r="WSV75" s="113"/>
      <c r="WSW75" s="113"/>
      <c r="WSX75" s="113"/>
      <c r="WSY75" s="113"/>
      <c r="WSZ75" s="113"/>
      <c r="WTA75" s="113"/>
      <c r="WTB75" s="113"/>
      <c r="WTC75" s="113"/>
      <c r="WTD75" s="113"/>
      <c r="WTE75" s="113"/>
      <c r="WTF75" s="113"/>
      <c r="WTG75" s="113"/>
      <c r="WTH75" s="113"/>
      <c r="WTI75" s="113"/>
      <c r="WTJ75" s="113"/>
      <c r="WTK75" s="113"/>
      <c r="WTL75" s="113"/>
      <c r="WTM75" s="113"/>
      <c r="WTN75" s="113"/>
      <c r="WTO75" s="113"/>
      <c r="WTP75" s="113"/>
      <c r="WTQ75" s="113"/>
      <c r="WTR75" s="113"/>
      <c r="WTS75" s="113"/>
      <c r="WTT75" s="113"/>
      <c r="WTU75" s="113"/>
      <c r="WTV75" s="113"/>
      <c r="WTW75" s="113"/>
      <c r="WTX75" s="113"/>
      <c r="WTY75" s="113"/>
      <c r="WTZ75" s="113"/>
      <c r="WUA75" s="113"/>
      <c r="WUB75" s="113"/>
      <c r="WUC75" s="113"/>
      <c r="WUD75" s="113"/>
      <c r="WUE75" s="113"/>
      <c r="WUF75" s="113"/>
      <c r="WUG75" s="113"/>
      <c r="WUH75" s="113"/>
      <c r="WUI75" s="113"/>
      <c r="WUJ75" s="113"/>
      <c r="WUK75" s="113"/>
      <c r="WUL75" s="113"/>
      <c r="WUM75" s="113"/>
      <c r="WUN75" s="113"/>
      <c r="WUO75" s="113"/>
      <c r="WUP75" s="113"/>
      <c r="WUQ75" s="113"/>
      <c r="WUR75" s="113"/>
      <c r="WUS75" s="113"/>
      <c r="WUT75" s="113"/>
      <c r="WUU75" s="113"/>
      <c r="WUV75" s="113"/>
      <c r="WUW75" s="113"/>
      <c r="WUX75" s="113"/>
      <c r="WUY75" s="113"/>
      <c r="WUZ75" s="113"/>
      <c r="WVA75" s="113"/>
      <c r="WVB75" s="113"/>
      <c r="WVC75" s="113"/>
      <c r="WVD75" s="113"/>
      <c r="WVE75" s="113"/>
      <c r="WVF75" s="113"/>
      <c r="WVG75" s="113"/>
      <c r="WVH75" s="113"/>
      <c r="WVI75" s="113"/>
      <c r="WVJ75" s="113"/>
      <c r="WVK75" s="113"/>
      <c r="WVL75" s="113"/>
      <c r="WVM75" s="113"/>
      <c r="WVN75" s="113"/>
      <c r="WVO75" s="113"/>
      <c r="WVP75" s="113"/>
      <c r="WVQ75" s="113"/>
      <c r="WVR75" s="113"/>
      <c r="WVS75" s="113"/>
      <c r="WVT75" s="113"/>
      <c r="WVU75" s="113"/>
      <c r="WVV75" s="113"/>
      <c r="WVW75" s="113"/>
      <c r="WVX75" s="113"/>
      <c r="WVY75" s="113"/>
      <c r="WVZ75" s="113"/>
      <c r="WWA75" s="113"/>
      <c r="WWB75" s="113"/>
      <c r="WWC75" s="113"/>
      <c r="WWD75" s="113"/>
      <c r="WWE75" s="113"/>
      <c r="WWF75" s="113"/>
      <c r="WWG75" s="113"/>
      <c r="WWH75" s="113"/>
      <c r="WWI75" s="113"/>
      <c r="WWJ75" s="113"/>
      <c r="WWK75" s="113"/>
      <c r="WWL75" s="113"/>
      <c r="WWM75" s="113"/>
      <c r="WWN75" s="113"/>
      <c r="WWO75" s="113"/>
      <c r="WWP75" s="113"/>
      <c r="WWQ75" s="113"/>
      <c r="WWR75" s="113"/>
      <c r="WWS75" s="113"/>
      <c r="WWT75" s="113"/>
      <c r="WWU75" s="113"/>
      <c r="WWV75" s="113"/>
      <c r="WWW75" s="113"/>
      <c r="WWX75" s="113"/>
      <c r="WWY75" s="113"/>
      <c r="WWZ75" s="113"/>
      <c r="WXA75" s="113"/>
      <c r="WXB75" s="113"/>
      <c r="WXC75" s="113"/>
      <c r="WXD75" s="113"/>
      <c r="WXE75" s="113"/>
      <c r="WXF75" s="113"/>
      <c r="WXG75" s="113"/>
      <c r="WXH75" s="113"/>
      <c r="WXI75" s="113"/>
      <c r="WXJ75" s="113"/>
      <c r="WXK75" s="113"/>
      <c r="WXL75" s="113"/>
      <c r="WXM75" s="113"/>
      <c r="WXN75" s="113"/>
      <c r="WXO75" s="113"/>
      <c r="WXP75" s="113"/>
      <c r="WXQ75" s="113"/>
      <c r="WXR75" s="113"/>
      <c r="WXS75" s="113"/>
      <c r="WXT75" s="113"/>
      <c r="WXU75" s="113"/>
      <c r="WXV75" s="113"/>
      <c r="WXW75" s="113"/>
      <c r="WXX75" s="113"/>
      <c r="WXY75" s="113"/>
      <c r="WXZ75" s="113"/>
      <c r="WYA75" s="113"/>
      <c r="WYB75" s="113"/>
      <c r="WYC75" s="113"/>
      <c r="WYD75" s="113"/>
      <c r="WYE75" s="113"/>
      <c r="WYF75" s="113"/>
      <c r="WYG75" s="113"/>
      <c r="WYH75" s="113"/>
      <c r="WYI75" s="113"/>
      <c r="WYJ75" s="113"/>
      <c r="WYK75" s="113"/>
      <c r="WYL75" s="113"/>
      <c r="WYM75" s="113"/>
      <c r="WYN75" s="113"/>
      <c r="WYO75" s="113"/>
      <c r="WYP75" s="113"/>
      <c r="WYQ75" s="113"/>
      <c r="WYR75" s="113"/>
      <c r="WYS75" s="113"/>
      <c r="WYT75" s="113"/>
      <c r="WYU75" s="113"/>
      <c r="WYV75" s="113"/>
      <c r="WYW75" s="113"/>
      <c r="WYX75" s="113"/>
      <c r="WYY75" s="113"/>
      <c r="WYZ75" s="113"/>
      <c r="WZA75" s="113"/>
      <c r="WZB75" s="113"/>
      <c r="WZC75" s="113"/>
      <c r="WZD75" s="113"/>
      <c r="WZE75" s="113"/>
      <c r="WZF75" s="113"/>
      <c r="WZG75" s="113"/>
      <c r="WZH75" s="113"/>
      <c r="WZI75" s="113"/>
      <c r="WZJ75" s="113"/>
      <c r="WZK75" s="113"/>
      <c r="WZL75" s="113"/>
      <c r="WZM75" s="113"/>
      <c r="WZN75" s="113"/>
      <c r="WZO75" s="113"/>
      <c r="WZP75" s="113"/>
      <c r="WZQ75" s="113"/>
      <c r="WZR75" s="113"/>
      <c r="WZS75" s="113"/>
      <c r="WZT75" s="113"/>
      <c r="WZU75" s="113"/>
      <c r="WZV75" s="113"/>
      <c r="WZW75" s="113"/>
      <c r="WZX75" s="113"/>
      <c r="WZY75" s="113"/>
      <c r="WZZ75" s="113"/>
      <c r="XAA75" s="113"/>
      <c r="XAB75" s="113"/>
      <c r="XAC75" s="113"/>
      <c r="XAD75" s="113"/>
      <c r="XAE75" s="113"/>
      <c r="XAF75" s="113"/>
      <c r="XAG75" s="113"/>
      <c r="XAH75" s="113"/>
      <c r="XAI75" s="113"/>
      <c r="XAJ75" s="113"/>
      <c r="XAK75" s="113"/>
      <c r="XAL75" s="113"/>
      <c r="XAM75" s="113"/>
      <c r="XAN75" s="113"/>
      <c r="XAO75" s="113"/>
      <c r="XAP75" s="113"/>
      <c r="XAQ75" s="113"/>
      <c r="XAR75" s="113"/>
      <c r="XAS75" s="113"/>
      <c r="XAT75" s="113"/>
      <c r="XAU75" s="113"/>
      <c r="XAV75" s="113"/>
      <c r="XAW75" s="113"/>
      <c r="XAX75" s="113"/>
      <c r="XAY75" s="113"/>
      <c r="XAZ75" s="113"/>
      <c r="XBA75" s="113"/>
      <c r="XBB75" s="113"/>
      <c r="XBC75" s="113"/>
      <c r="XBD75" s="113"/>
      <c r="XBE75" s="113"/>
      <c r="XBF75" s="113"/>
      <c r="XBG75" s="113"/>
      <c r="XBH75" s="113"/>
      <c r="XBI75" s="113"/>
      <c r="XBJ75" s="113"/>
      <c r="XBK75" s="113"/>
      <c r="XBL75" s="113"/>
      <c r="XBM75" s="113"/>
      <c r="XBN75" s="113"/>
      <c r="XBO75" s="113"/>
      <c r="XBP75" s="113"/>
      <c r="XBQ75" s="113"/>
      <c r="XBR75" s="113"/>
      <c r="XBS75" s="113"/>
      <c r="XBT75" s="113"/>
      <c r="XBU75" s="113"/>
      <c r="XBV75" s="113"/>
      <c r="XBW75" s="113"/>
      <c r="XBX75" s="113"/>
      <c r="XBY75" s="113"/>
      <c r="XBZ75" s="113"/>
      <c r="XCA75" s="113"/>
      <c r="XCB75" s="113"/>
      <c r="XCC75" s="113"/>
      <c r="XCD75" s="113"/>
      <c r="XCE75" s="113"/>
      <c r="XCF75" s="113"/>
      <c r="XCG75" s="113"/>
      <c r="XCH75" s="113"/>
      <c r="XCI75" s="113"/>
      <c r="XCJ75" s="113"/>
      <c r="XCK75" s="113"/>
      <c r="XCL75" s="113"/>
      <c r="XCM75" s="113"/>
      <c r="XCN75" s="113"/>
      <c r="XCO75" s="113"/>
      <c r="XCP75" s="113"/>
      <c r="XCQ75" s="113"/>
      <c r="XCR75" s="113"/>
      <c r="XCS75" s="113"/>
      <c r="XCT75" s="113"/>
      <c r="XCU75" s="113"/>
      <c r="XCV75" s="113"/>
      <c r="XCW75" s="113"/>
      <c r="XCX75" s="113"/>
      <c r="XCY75" s="113"/>
      <c r="XCZ75" s="113"/>
      <c r="XDA75" s="113"/>
      <c r="XDB75" s="113"/>
      <c r="XDC75" s="113"/>
      <c r="XDD75" s="113"/>
      <c r="XDE75" s="113"/>
      <c r="XDF75" s="113"/>
      <c r="XDG75" s="113"/>
      <c r="XDH75" s="113"/>
      <c r="XDI75" s="113"/>
      <c r="XDJ75" s="113"/>
      <c r="XDK75" s="113"/>
      <c r="XDL75" s="113"/>
      <c r="XDM75" s="113"/>
      <c r="XDN75" s="113"/>
      <c r="XDO75" s="113"/>
      <c r="XDP75" s="113"/>
      <c r="XDQ75" s="113"/>
      <c r="XDR75" s="113"/>
      <c r="XDS75" s="113"/>
      <c r="XDT75" s="113"/>
      <c r="XDU75" s="113"/>
      <c r="XDV75" s="113"/>
      <c r="XDW75" s="113"/>
      <c r="XDX75" s="113"/>
      <c r="XDY75" s="113"/>
      <c r="XDZ75" s="113"/>
      <c r="XEA75" s="113"/>
      <c r="XEB75" s="113"/>
      <c r="XEC75" s="113"/>
      <c r="XED75" s="113"/>
      <c r="XEE75" s="113"/>
      <c r="XEF75" s="113"/>
      <c r="XEG75" s="113"/>
      <c r="XEH75" s="113"/>
      <c r="XEI75" s="113"/>
      <c r="XEJ75" s="113"/>
      <c r="XEK75" s="113"/>
      <c r="XEL75" s="113"/>
      <c r="XEM75" s="113"/>
      <c r="XEN75" s="113"/>
      <c r="XEO75" s="113"/>
      <c r="XEP75" s="113"/>
      <c r="XEQ75" s="113"/>
      <c r="XER75" s="113"/>
      <c r="XES75" s="113"/>
      <c r="XET75" s="113"/>
      <c r="XEU75" s="113"/>
      <c r="XEV75" s="113"/>
      <c r="XEW75" s="113"/>
      <c r="XEX75" s="113"/>
      <c r="XEY75" s="113"/>
      <c r="XEZ75" s="113"/>
      <c r="XFA75" s="113"/>
      <c r="XFB75" s="113"/>
      <c r="XFC75" s="113"/>
      <c r="XFD75" s="113"/>
    </row>
    <row r="76" spans="2:16384" ht="14.25" x14ac:dyDescent="0.2">
      <c r="B76" s="155" t="s">
        <v>265</v>
      </c>
      <c r="C76" s="84"/>
      <c r="D76" s="106"/>
      <c r="E76" s="83"/>
      <c r="F76" s="119"/>
      <c r="G76" s="98" t="s">
        <v>99</v>
      </c>
      <c r="H76" s="311" t="str">
        <f>IF($C$11="SAGD",Volumes!H59,IF($C$11="CSS",Volumes!H59,IF($C$11="Other",Volumes!H59,"")))</f>
        <v/>
      </c>
      <c r="I76" s="311" t="str">
        <f>IF($C$11="SAGD",Volumes!I59,IF($C$11="CSS",Volumes!I59,IF($C$11="Other",Volumes!I59,"")))</f>
        <v/>
      </c>
      <c r="J76" s="311" t="str">
        <f>IF($C$11="SAGD",Volumes!J59,IF($C$11="CSS",Volumes!J59,IF($C$11="Other",Volumes!J59,"")))</f>
        <v/>
      </c>
      <c r="K76" s="311" t="str">
        <f>IF($C$11="SAGD",Volumes!K59,IF($C$11="CSS",Volumes!K59,IF($C$11="Other",Volumes!K59,"")))</f>
        <v/>
      </c>
      <c r="L76" s="311" t="str">
        <f>IF($C$11="SAGD",Volumes!L59,IF($C$11="CSS",Volumes!L59,IF($C$11="Other",Volumes!L59,"")))</f>
        <v/>
      </c>
      <c r="M76" s="311" t="str">
        <f>IF($C$11="SAGD",Volumes!M59,IF($C$11="CSS",Volumes!M59,IF($C$11="Other",Volumes!M59,"")))</f>
        <v/>
      </c>
      <c r="N76" s="311" t="str">
        <f>IF($C$11="SAGD",Volumes!N59,IF($C$11="CSS",Volumes!N59,IF($C$11="Other",Volumes!N59,"")))</f>
        <v/>
      </c>
      <c r="O76" s="311" t="str">
        <f>IF($C$11="SAGD",Volumes!O59,IF($C$11="CSS",Volumes!O59,IF($C$11="Other",Volumes!O59,"")))</f>
        <v/>
      </c>
      <c r="P76" s="311" t="str">
        <f>IF($C$11="SAGD",Volumes!P59,IF($C$11="CSS",Volumes!P59,IF($C$11="Other",Volumes!P59,"")))</f>
        <v/>
      </c>
      <c r="Q76" s="311" t="str">
        <f>IF($C$11="SAGD",Volumes!Q59,IF($C$11="CSS",Volumes!Q59,IF($C$11="Other",Volumes!Q59,"")))</f>
        <v/>
      </c>
      <c r="R76" s="311" t="str">
        <f>IF($C$11="SAGD",Volumes!R59,IF($C$11="CSS",Volumes!R59,IF($C$11="Other",Volumes!R59,"")))</f>
        <v/>
      </c>
      <c r="S76" s="311" t="str">
        <f>IF($C$11="SAGD",Volumes!S59,IF($C$11="CSS",Volumes!S59,IF($C$11="Other",Volumes!S59,"")))</f>
        <v/>
      </c>
      <c r="T76" s="311" t="str">
        <f>IF($C$11="SAGD",Volumes!T59,IF($C$11="CSS",Volumes!T59,IF($C$11="Other",Volumes!T59,"")))</f>
        <v/>
      </c>
      <c r="U76" s="311" t="str">
        <f>IF($C$11="SAGD",Volumes!U59,IF($C$11="CSS",Volumes!U59,IF($C$11="Other",Volumes!U59,"")))</f>
        <v/>
      </c>
      <c r="V76" s="311" t="str">
        <f>IF($C$11="SAGD",Volumes!V59,IF($C$11="CSS",Volumes!V59,IF($C$11="Other",Volumes!V59,"")))</f>
        <v/>
      </c>
      <c r="W76" s="113"/>
      <c r="X76" s="113"/>
      <c r="Y76" s="113"/>
      <c r="Z76" s="113"/>
      <c r="AA76" s="113"/>
      <c r="AB76" s="113"/>
      <c r="AC76" s="113"/>
      <c r="AD76" s="113"/>
      <c r="AE76" s="113"/>
      <c r="AF76" s="113"/>
      <c r="AG76" s="113"/>
      <c r="AH76" s="113"/>
      <c r="AI76" s="113"/>
      <c r="AJ76" s="113"/>
      <c r="AK76" s="113"/>
      <c r="AL76" s="113"/>
      <c r="AM76" s="113"/>
      <c r="AN76" s="113"/>
      <c r="AO76" s="113"/>
      <c r="AP76" s="113"/>
      <c r="AQ76" s="113"/>
      <c r="AR76" s="113"/>
      <c r="AS76" s="113"/>
      <c r="AT76" s="113"/>
      <c r="AU76" s="113"/>
      <c r="AV76" s="113"/>
      <c r="AW76" s="113"/>
      <c r="AX76" s="113"/>
      <c r="AY76" s="113"/>
      <c r="AZ76" s="113"/>
      <c r="BA76" s="113"/>
      <c r="BB76" s="113"/>
      <c r="BC76" s="113"/>
      <c r="BD76" s="113"/>
      <c r="BE76" s="113"/>
      <c r="BF76" s="113"/>
      <c r="BG76" s="113"/>
      <c r="BH76" s="113"/>
      <c r="BI76" s="113"/>
      <c r="BJ76" s="113"/>
      <c r="BK76" s="113"/>
      <c r="BL76" s="113"/>
      <c r="BM76" s="113"/>
      <c r="BN76" s="113"/>
      <c r="BO76" s="113"/>
      <c r="BP76" s="113"/>
      <c r="BQ76" s="113"/>
      <c r="BR76" s="113"/>
      <c r="BS76" s="113"/>
      <c r="BT76" s="113"/>
      <c r="BU76" s="113"/>
      <c r="BV76" s="113"/>
      <c r="BW76" s="113"/>
      <c r="BX76" s="113"/>
      <c r="BY76" s="113"/>
      <c r="BZ76" s="113"/>
      <c r="CA76" s="113"/>
      <c r="CB76" s="113"/>
      <c r="CC76" s="113"/>
      <c r="CD76" s="113"/>
      <c r="CE76" s="113"/>
      <c r="CF76" s="113"/>
      <c r="CG76" s="113"/>
      <c r="CH76" s="113"/>
      <c r="CI76" s="113"/>
      <c r="CJ76" s="113"/>
      <c r="CK76" s="113"/>
      <c r="CL76" s="113"/>
      <c r="CM76" s="113"/>
      <c r="CN76" s="113"/>
      <c r="CO76" s="113"/>
      <c r="CP76" s="113"/>
      <c r="CQ76" s="113"/>
      <c r="CR76" s="113"/>
      <c r="CS76" s="113"/>
      <c r="CT76" s="113"/>
      <c r="CU76" s="113"/>
      <c r="CV76" s="113"/>
      <c r="CW76" s="113"/>
      <c r="CX76" s="113"/>
      <c r="CY76" s="113"/>
      <c r="CZ76" s="113"/>
      <c r="DA76" s="113"/>
      <c r="DB76" s="113"/>
      <c r="DC76" s="113"/>
      <c r="DD76" s="113"/>
      <c r="DE76" s="113"/>
      <c r="DF76" s="113"/>
      <c r="DG76" s="113"/>
      <c r="DH76" s="113"/>
      <c r="DI76" s="113"/>
      <c r="DJ76" s="113"/>
      <c r="DK76" s="113"/>
      <c r="DL76" s="113"/>
      <c r="DM76" s="113"/>
      <c r="DN76" s="113"/>
      <c r="DO76" s="113"/>
      <c r="DP76" s="113"/>
      <c r="DQ76" s="113"/>
      <c r="DR76" s="113"/>
      <c r="DS76" s="113"/>
      <c r="DT76" s="113"/>
      <c r="DU76" s="113"/>
      <c r="DV76" s="113"/>
      <c r="DW76" s="113"/>
      <c r="DX76" s="113"/>
      <c r="DY76" s="113"/>
      <c r="DZ76" s="113"/>
      <c r="EA76" s="113"/>
      <c r="EB76" s="113"/>
      <c r="EC76" s="113"/>
      <c r="ED76" s="113"/>
      <c r="EE76" s="113"/>
      <c r="EF76" s="113"/>
      <c r="EG76" s="113"/>
      <c r="EH76" s="113"/>
      <c r="EI76" s="113"/>
      <c r="EJ76" s="113"/>
      <c r="EK76" s="113"/>
      <c r="EL76" s="113"/>
      <c r="EM76" s="113"/>
      <c r="EN76" s="113"/>
      <c r="EO76" s="113"/>
      <c r="EP76" s="113"/>
      <c r="EQ76" s="113"/>
      <c r="ER76" s="113"/>
      <c r="ES76" s="113"/>
      <c r="ET76" s="113"/>
      <c r="EU76" s="113"/>
      <c r="EV76" s="113"/>
      <c r="EW76" s="113"/>
      <c r="EX76" s="113"/>
      <c r="EY76" s="113"/>
      <c r="EZ76" s="113"/>
      <c r="FA76" s="113"/>
      <c r="FB76" s="113"/>
      <c r="FC76" s="113"/>
      <c r="FD76" s="113"/>
      <c r="FE76" s="113"/>
      <c r="FF76" s="113"/>
      <c r="FG76" s="113"/>
      <c r="FH76" s="113"/>
      <c r="FI76" s="113"/>
      <c r="FJ76" s="113"/>
      <c r="FK76" s="113"/>
      <c r="FL76" s="113"/>
      <c r="FM76" s="113"/>
      <c r="FN76" s="113"/>
      <c r="FO76" s="113"/>
      <c r="FP76" s="113"/>
      <c r="FQ76" s="113"/>
      <c r="FR76" s="113"/>
      <c r="FS76" s="113"/>
      <c r="FT76" s="113"/>
      <c r="FU76" s="113"/>
      <c r="FV76" s="113"/>
      <c r="FW76" s="113"/>
      <c r="FX76" s="113"/>
      <c r="FY76" s="113"/>
      <c r="FZ76" s="113"/>
      <c r="GA76" s="113"/>
      <c r="GB76" s="113"/>
      <c r="GC76" s="113"/>
      <c r="GD76" s="113"/>
      <c r="GE76" s="113"/>
      <c r="GF76" s="113"/>
      <c r="GG76" s="113"/>
      <c r="GH76" s="113"/>
      <c r="GI76" s="113"/>
      <c r="GJ76" s="113"/>
      <c r="GK76" s="113"/>
      <c r="GL76" s="113"/>
      <c r="GM76" s="113"/>
      <c r="GN76" s="113"/>
      <c r="GO76" s="113"/>
      <c r="GP76" s="113"/>
      <c r="GQ76" s="113"/>
      <c r="GR76" s="113"/>
      <c r="GS76" s="113"/>
      <c r="GT76" s="113"/>
      <c r="GU76" s="113"/>
      <c r="GV76" s="113"/>
      <c r="GW76" s="113"/>
      <c r="GX76" s="113"/>
      <c r="GY76" s="113"/>
      <c r="GZ76" s="113"/>
      <c r="HA76" s="113"/>
      <c r="HB76" s="113"/>
      <c r="HC76" s="113"/>
      <c r="HD76" s="113"/>
      <c r="HE76" s="113"/>
      <c r="HF76" s="113"/>
      <c r="HG76" s="113"/>
      <c r="HH76" s="113"/>
      <c r="HI76" s="113"/>
      <c r="HJ76" s="113"/>
      <c r="HK76" s="113"/>
      <c r="HL76" s="113"/>
      <c r="HM76" s="113"/>
      <c r="HN76" s="113"/>
      <c r="HO76" s="113"/>
      <c r="HP76" s="113"/>
      <c r="HQ76" s="113"/>
      <c r="HR76" s="113"/>
      <c r="HS76" s="113"/>
      <c r="HT76" s="113"/>
      <c r="HU76" s="113"/>
      <c r="HV76" s="113"/>
      <c r="HW76" s="113"/>
      <c r="HX76" s="113"/>
      <c r="HY76" s="113"/>
      <c r="HZ76" s="113"/>
      <c r="IA76" s="113"/>
      <c r="IB76" s="113"/>
      <c r="IC76" s="113"/>
      <c r="ID76" s="113"/>
      <c r="IE76" s="113"/>
      <c r="IF76" s="113"/>
      <c r="IG76" s="113"/>
      <c r="IH76" s="113"/>
      <c r="II76" s="113"/>
      <c r="IJ76" s="113"/>
      <c r="IK76" s="113"/>
      <c r="IL76" s="113"/>
      <c r="IM76" s="113"/>
      <c r="IN76" s="113"/>
      <c r="IO76" s="113"/>
      <c r="IP76" s="113"/>
      <c r="IQ76" s="113"/>
      <c r="IR76" s="113"/>
      <c r="IS76" s="113"/>
      <c r="IT76" s="113"/>
      <c r="IU76" s="113"/>
      <c r="IV76" s="113"/>
      <c r="IW76" s="113"/>
      <c r="IX76" s="113"/>
      <c r="IY76" s="113"/>
      <c r="IZ76" s="113"/>
      <c r="JA76" s="113"/>
      <c r="JB76" s="113"/>
      <c r="JC76" s="113"/>
      <c r="JD76" s="113"/>
      <c r="JE76" s="113"/>
      <c r="JF76" s="113"/>
      <c r="JG76" s="113"/>
      <c r="JH76" s="113"/>
      <c r="JI76" s="113"/>
      <c r="JJ76" s="113"/>
      <c r="JK76" s="113"/>
      <c r="JL76" s="113"/>
      <c r="JM76" s="113"/>
      <c r="JN76" s="113"/>
      <c r="JO76" s="113"/>
      <c r="JP76" s="113"/>
      <c r="JQ76" s="113"/>
      <c r="JR76" s="113"/>
      <c r="JS76" s="113"/>
      <c r="JT76" s="113"/>
      <c r="JU76" s="113"/>
      <c r="JV76" s="113"/>
      <c r="JW76" s="113"/>
      <c r="JX76" s="113"/>
      <c r="JY76" s="113"/>
      <c r="JZ76" s="113"/>
      <c r="KA76" s="113"/>
      <c r="KB76" s="113"/>
      <c r="KC76" s="113"/>
      <c r="KD76" s="113"/>
      <c r="KE76" s="113"/>
      <c r="KF76" s="113"/>
      <c r="KG76" s="113"/>
      <c r="KH76" s="113"/>
      <c r="KI76" s="113"/>
      <c r="KJ76" s="113"/>
      <c r="KK76" s="113"/>
      <c r="KL76" s="113"/>
      <c r="KM76" s="113"/>
      <c r="KN76" s="113"/>
      <c r="KO76" s="113"/>
      <c r="KP76" s="113"/>
      <c r="KQ76" s="113"/>
      <c r="KR76" s="113"/>
      <c r="KS76" s="113"/>
      <c r="KT76" s="113"/>
      <c r="KU76" s="113"/>
      <c r="KV76" s="113"/>
      <c r="KW76" s="113"/>
      <c r="KX76" s="113"/>
      <c r="KY76" s="113"/>
      <c r="KZ76" s="113"/>
      <c r="LA76" s="113"/>
      <c r="LB76" s="113"/>
      <c r="LC76" s="113"/>
      <c r="LD76" s="113"/>
      <c r="LE76" s="113"/>
      <c r="LF76" s="113"/>
      <c r="LG76" s="113"/>
      <c r="LH76" s="113"/>
      <c r="LI76" s="113"/>
      <c r="LJ76" s="113"/>
      <c r="LK76" s="113"/>
      <c r="LL76" s="113"/>
      <c r="LM76" s="113"/>
      <c r="LN76" s="113"/>
      <c r="LO76" s="113"/>
      <c r="LP76" s="113"/>
      <c r="LQ76" s="113"/>
      <c r="LR76" s="113"/>
      <c r="LS76" s="113"/>
      <c r="LT76" s="113"/>
      <c r="LU76" s="113"/>
      <c r="LV76" s="113"/>
      <c r="LW76" s="113"/>
      <c r="LX76" s="113"/>
      <c r="LY76" s="113"/>
      <c r="LZ76" s="113"/>
      <c r="MA76" s="113"/>
      <c r="MB76" s="113"/>
      <c r="MC76" s="113"/>
      <c r="MD76" s="113"/>
      <c r="ME76" s="113"/>
      <c r="MF76" s="113"/>
      <c r="MG76" s="113"/>
      <c r="MH76" s="113"/>
      <c r="MI76" s="113"/>
      <c r="MJ76" s="113"/>
      <c r="MK76" s="113"/>
      <c r="ML76" s="113"/>
      <c r="MM76" s="113"/>
      <c r="MN76" s="113"/>
      <c r="MO76" s="113"/>
      <c r="MP76" s="113"/>
      <c r="MQ76" s="113"/>
      <c r="MR76" s="113"/>
      <c r="MS76" s="113"/>
      <c r="MT76" s="113"/>
      <c r="MU76" s="113"/>
      <c r="MV76" s="113"/>
      <c r="MW76" s="113"/>
      <c r="MX76" s="113"/>
      <c r="MY76" s="113"/>
      <c r="MZ76" s="113"/>
      <c r="NA76" s="113"/>
      <c r="NB76" s="113"/>
      <c r="NC76" s="113"/>
      <c r="ND76" s="113"/>
      <c r="NE76" s="113"/>
      <c r="NF76" s="113"/>
      <c r="NG76" s="113"/>
      <c r="NH76" s="113"/>
      <c r="NI76" s="113"/>
      <c r="NJ76" s="113"/>
      <c r="NK76" s="113"/>
      <c r="NL76" s="113"/>
      <c r="NM76" s="113"/>
      <c r="NN76" s="113"/>
      <c r="NO76" s="113"/>
      <c r="NP76" s="113"/>
      <c r="NQ76" s="113"/>
      <c r="NR76" s="113"/>
      <c r="NS76" s="113"/>
      <c r="NT76" s="113"/>
      <c r="NU76" s="113"/>
      <c r="NV76" s="113"/>
      <c r="NW76" s="113"/>
      <c r="NX76" s="113"/>
      <c r="NY76" s="113"/>
      <c r="NZ76" s="113"/>
      <c r="OA76" s="113"/>
      <c r="OB76" s="113"/>
      <c r="OC76" s="113"/>
      <c r="OD76" s="113"/>
      <c r="OE76" s="113"/>
      <c r="OF76" s="113"/>
      <c r="OG76" s="113"/>
      <c r="OH76" s="113"/>
      <c r="OI76" s="113"/>
      <c r="OJ76" s="113"/>
      <c r="OK76" s="113"/>
      <c r="OL76" s="113"/>
      <c r="OM76" s="113"/>
      <c r="ON76" s="113"/>
      <c r="OO76" s="113"/>
      <c r="OP76" s="113"/>
      <c r="OQ76" s="113"/>
      <c r="OR76" s="113"/>
      <c r="OS76" s="113"/>
      <c r="OT76" s="113"/>
      <c r="OU76" s="113"/>
      <c r="OV76" s="113"/>
      <c r="OW76" s="113"/>
      <c r="OX76" s="113"/>
      <c r="OY76" s="113"/>
      <c r="OZ76" s="113"/>
      <c r="PA76" s="113"/>
      <c r="PB76" s="113"/>
      <c r="PC76" s="113"/>
      <c r="PD76" s="113"/>
      <c r="PE76" s="113"/>
      <c r="PF76" s="113"/>
      <c r="PG76" s="113"/>
      <c r="PH76" s="113"/>
      <c r="PI76" s="113"/>
      <c r="PJ76" s="113"/>
      <c r="PK76" s="113"/>
      <c r="PL76" s="113"/>
      <c r="PM76" s="113"/>
      <c r="PN76" s="113"/>
      <c r="PO76" s="113"/>
      <c r="PP76" s="113"/>
      <c r="PQ76" s="113"/>
      <c r="PR76" s="113"/>
      <c r="PS76" s="113"/>
      <c r="PT76" s="113"/>
      <c r="PU76" s="113"/>
      <c r="PV76" s="113"/>
      <c r="PW76" s="113"/>
      <c r="PX76" s="113"/>
      <c r="PY76" s="113"/>
      <c r="PZ76" s="113"/>
      <c r="QA76" s="113"/>
      <c r="QB76" s="113"/>
      <c r="QC76" s="113"/>
      <c r="QD76" s="113"/>
      <c r="QE76" s="113"/>
      <c r="QF76" s="113"/>
      <c r="QG76" s="113"/>
      <c r="QH76" s="113"/>
      <c r="QI76" s="113"/>
      <c r="QJ76" s="113"/>
      <c r="QK76" s="113"/>
      <c r="QL76" s="113"/>
      <c r="QM76" s="113"/>
      <c r="QN76" s="113"/>
      <c r="QO76" s="113"/>
      <c r="QP76" s="113"/>
      <c r="QQ76" s="113"/>
      <c r="QR76" s="113"/>
      <c r="QS76" s="113"/>
      <c r="QT76" s="113"/>
      <c r="QU76" s="113"/>
      <c r="QV76" s="113"/>
      <c r="QW76" s="113"/>
      <c r="QX76" s="113"/>
      <c r="QY76" s="113"/>
      <c r="QZ76" s="113"/>
      <c r="RA76" s="113"/>
      <c r="RB76" s="113"/>
      <c r="RC76" s="113"/>
      <c r="RD76" s="113"/>
      <c r="RE76" s="113"/>
      <c r="RF76" s="113"/>
      <c r="RG76" s="113"/>
      <c r="RH76" s="113"/>
      <c r="RI76" s="113"/>
      <c r="RJ76" s="113"/>
      <c r="RK76" s="113"/>
      <c r="RL76" s="113"/>
      <c r="RM76" s="113"/>
      <c r="RN76" s="113"/>
      <c r="RO76" s="113"/>
      <c r="RP76" s="113"/>
      <c r="RQ76" s="113"/>
      <c r="RR76" s="113"/>
      <c r="RS76" s="113"/>
      <c r="RT76" s="113"/>
      <c r="RU76" s="113"/>
      <c r="RV76" s="113"/>
      <c r="RW76" s="113"/>
      <c r="RX76" s="113"/>
      <c r="RY76" s="113"/>
      <c r="RZ76" s="113"/>
      <c r="SA76" s="113"/>
      <c r="SB76" s="113"/>
      <c r="SC76" s="113"/>
      <c r="SD76" s="113"/>
      <c r="SE76" s="113"/>
      <c r="SF76" s="113"/>
      <c r="SG76" s="113"/>
      <c r="SH76" s="113"/>
      <c r="SI76" s="113"/>
      <c r="SJ76" s="113"/>
      <c r="SK76" s="113"/>
      <c r="SL76" s="113"/>
      <c r="SM76" s="113"/>
      <c r="SN76" s="113"/>
      <c r="SO76" s="113"/>
      <c r="SP76" s="113"/>
      <c r="SQ76" s="113"/>
      <c r="SR76" s="113"/>
      <c r="SS76" s="113"/>
      <c r="ST76" s="113"/>
      <c r="SU76" s="113"/>
      <c r="SV76" s="113"/>
      <c r="SW76" s="113"/>
      <c r="SX76" s="113"/>
      <c r="SY76" s="113"/>
      <c r="SZ76" s="113"/>
      <c r="TA76" s="113"/>
      <c r="TB76" s="113"/>
      <c r="TC76" s="113"/>
      <c r="TD76" s="113"/>
      <c r="TE76" s="113"/>
      <c r="TF76" s="113"/>
      <c r="TG76" s="113"/>
      <c r="TH76" s="113"/>
      <c r="TI76" s="113"/>
      <c r="TJ76" s="113"/>
      <c r="TK76" s="113"/>
      <c r="TL76" s="113"/>
      <c r="TM76" s="113"/>
      <c r="TN76" s="113"/>
      <c r="TO76" s="113"/>
      <c r="TP76" s="113"/>
      <c r="TQ76" s="113"/>
      <c r="TR76" s="113"/>
      <c r="TS76" s="113"/>
      <c r="TT76" s="113"/>
      <c r="TU76" s="113"/>
      <c r="TV76" s="113"/>
      <c r="TW76" s="113"/>
      <c r="TX76" s="113"/>
      <c r="TY76" s="113"/>
      <c r="TZ76" s="113"/>
      <c r="UA76" s="113"/>
      <c r="UB76" s="113"/>
      <c r="UC76" s="113"/>
      <c r="UD76" s="113"/>
      <c r="UE76" s="113"/>
      <c r="UF76" s="113"/>
      <c r="UG76" s="113"/>
      <c r="UH76" s="113"/>
      <c r="UI76" s="113"/>
      <c r="UJ76" s="113"/>
      <c r="UK76" s="113"/>
      <c r="UL76" s="113"/>
      <c r="UM76" s="113"/>
      <c r="UN76" s="113"/>
      <c r="UO76" s="113"/>
      <c r="UP76" s="113"/>
      <c r="UQ76" s="113"/>
      <c r="UR76" s="113"/>
      <c r="US76" s="113"/>
      <c r="UT76" s="113"/>
      <c r="UU76" s="113"/>
      <c r="UV76" s="113"/>
      <c r="UW76" s="113"/>
      <c r="UX76" s="113"/>
      <c r="UY76" s="113"/>
      <c r="UZ76" s="113"/>
      <c r="VA76" s="113"/>
      <c r="VB76" s="113"/>
      <c r="VC76" s="113"/>
      <c r="VD76" s="113"/>
      <c r="VE76" s="113"/>
      <c r="VF76" s="113"/>
      <c r="VG76" s="113"/>
      <c r="VH76" s="113"/>
      <c r="VI76" s="113"/>
      <c r="VJ76" s="113"/>
      <c r="VK76" s="113"/>
      <c r="VL76" s="113"/>
      <c r="VM76" s="113"/>
      <c r="VN76" s="113"/>
      <c r="VO76" s="113"/>
      <c r="VP76" s="113"/>
      <c r="VQ76" s="113"/>
      <c r="VR76" s="113"/>
      <c r="VS76" s="113"/>
      <c r="VT76" s="113"/>
      <c r="VU76" s="113"/>
      <c r="VV76" s="113"/>
      <c r="VW76" s="113"/>
      <c r="VX76" s="113"/>
      <c r="VY76" s="113"/>
      <c r="VZ76" s="113"/>
      <c r="WA76" s="113"/>
      <c r="WB76" s="113"/>
      <c r="WC76" s="113"/>
      <c r="WD76" s="113"/>
      <c r="WE76" s="113"/>
      <c r="WF76" s="113"/>
      <c r="WG76" s="113"/>
      <c r="WH76" s="113"/>
      <c r="WI76" s="113"/>
      <c r="WJ76" s="113"/>
      <c r="WK76" s="113"/>
      <c r="WL76" s="113"/>
      <c r="WM76" s="113"/>
      <c r="WN76" s="113"/>
      <c r="WO76" s="113"/>
      <c r="WP76" s="113"/>
      <c r="WQ76" s="113"/>
      <c r="WR76" s="113"/>
      <c r="WS76" s="113"/>
      <c r="WT76" s="113"/>
      <c r="WU76" s="113"/>
      <c r="WV76" s="113"/>
      <c r="WW76" s="113"/>
      <c r="WX76" s="113"/>
      <c r="WY76" s="113"/>
      <c r="WZ76" s="113"/>
      <c r="XA76" s="113"/>
      <c r="XB76" s="113"/>
      <c r="XC76" s="113"/>
      <c r="XD76" s="113"/>
      <c r="XE76" s="113"/>
      <c r="XF76" s="113"/>
      <c r="XG76" s="113"/>
      <c r="XH76" s="113"/>
      <c r="XI76" s="113"/>
      <c r="XJ76" s="113"/>
      <c r="XK76" s="113"/>
      <c r="XL76" s="113"/>
      <c r="XM76" s="113"/>
      <c r="XN76" s="113"/>
      <c r="XO76" s="113"/>
      <c r="XP76" s="113"/>
      <c r="XQ76" s="113"/>
      <c r="XR76" s="113"/>
      <c r="XS76" s="113"/>
      <c r="XT76" s="113"/>
      <c r="XU76" s="113"/>
      <c r="XV76" s="113"/>
      <c r="XW76" s="113"/>
      <c r="XX76" s="113"/>
      <c r="XY76" s="113"/>
      <c r="XZ76" s="113"/>
      <c r="YA76" s="113"/>
      <c r="YB76" s="113"/>
      <c r="YC76" s="113"/>
      <c r="YD76" s="113"/>
      <c r="YE76" s="113"/>
      <c r="YF76" s="113"/>
      <c r="YG76" s="113"/>
      <c r="YH76" s="113"/>
      <c r="YI76" s="113"/>
      <c r="YJ76" s="113"/>
      <c r="YK76" s="113"/>
      <c r="YL76" s="113"/>
      <c r="YM76" s="113"/>
      <c r="YN76" s="113"/>
      <c r="YO76" s="113"/>
      <c r="YP76" s="113"/>
      <c r="YQ76" s="113"/>
      <c r="YR76" s="113"/>
      <c r="YS76" s="113"/>
      <c r="YT76" s="113"/>
      <c r="YU76" s="113"/>
      <c r="YV76" s="113"/>
      <c r="YW76" s="113"/>
      <c r="YX76" s="113"/>
      <c r="YY76" s="113"/>
      <c r="YZ76" s="113"/>
      <c r="ZA76" s="113"/>
      <c r="ZB76" s="113"/>
      <c r="ZC76" s="113"/>
      <c r="ZD76" s="113"/>
      <c r="ZE76" s="113"/>
      <c r="ZF76" s="113"/>
      <c r="ZG76" s="113"/>
      <c r="ZH76" s="113"/>
      <c r="ZI76" s="113"/>
      <c r="ZJ76" s="113"/>
      <c r="ZK76" s="113"/>
      <c r="ZL76" s="113"/>
      <c r="ZM76" s="113"/>
      <c r="ZN76" s="113"/>
      <c r="ZO76" s="113"/>
      <c r="ZP76" s="113"/>
      <c r="ZQ76" s="113"/>
      <c r="ZR76" s="113"/>
      <c r="ZS76" s="113"/>
      <c r="ZT76" s="113"/>
      <c r="ZU76" s="113"/>
      <c r="ZV76" s="113"/>
      <c r="ZW76" s="113"/>
      <c r="ZX76" s="113"/>
      <c r="ZY76" s="113"/>
      <c r="ZZ76" s="113"/>
      <c r="AAA76" s="113"/>
      <c r="AAB76" s="113"/>
      <c r="AAC76" s="113"/>
      <c r="AAD76" s="113"/>
      <c r="AAE76" s="113"/>
      <c r="AAF76" s="113"/>
      <c r="AAG76" s="113"/>
      <c r="AAH76" s="113"/>
      <c r="AAI76" s="113"/>
      <c r="AAJ76" s="113"/>
      <c r="AAK76" s="113"/>
      <c r="AAL76" s="113"/>
      <c r="AAM76" s="113"/>
      <c r="AAN76" s="113"/>
      <c r="AAO76" s="113"/>
      <c r="AAP76" s="113"/>
      <c r="AAQ76" s="113"/>
      <c r="AAR76" s="113"/>
      <c r="AAS76" s="113"/>
      <c r="AAT76" s="113"/>
      <c r="AAU76" s="113"/>
      <c r="AAV76" s="113"/>
      <c r="AAW76" s="113"/>
      <c r="AAX76" s="113"/>
      <c r="AAY76" s="113"/>
      <c r="AAZ76" s="113"/>
      <c r="ABA76" s="113"/>
      <c r="ABB76" s="113"/>
      <c r="ABC76" s="113"/>
      <c r="ABD76" s="113"/>
      <c r="ABE76" s="113"/>
      <c r="ABF76" s="113"/>
      <c r="ABG76" s="113"/>
      <c r="ABH76" s="113"/>
      <c r="ABI76" s="113"/>
      <c r="ABJ76" s="113"/>
      <c r="ABK76" s="113"/>
      <c r="ABL76" s="113"/>
      <c r="ABM76" s="113"/>
      <c r="ABN76" s="113"/>
      <c r="ABO76" s="113"/>
      <c r="ABP76" s="113"/>
      <c r="ABQ76" s="113"/>
      <c r="ABR76" s="113"/>
      <c r="ABS76" s="113"/>
      <c r="ABT76" s="113"/>
      <c r="ABU76" s="113"/>
      <c r="ABV76" s="113"/>
      <c r="ABW76" s="113"/>
      <c r="ABX76" s="113"/>
      <c r="ABY76" s="113"/>
      <c r="ABZ76" s="113"/>
      <c r="ACA76" s="113"/>
      <c r="ACB76" s="113"/>
      <c r="ACC76" s="113"/>
      <c r="ACD76" s="113"/>
      <c r="ACE76" s="113"/>
      <c r="ACF76" s="113"/>
      <c r="ACG76" s="113"/>
      <c r="ACH76" s="113"/>
      <c r="ACI76" s="113"/>
      <c r="ACJ76" s="113"/>
      <c r="ACK76" s="113"/>
      <c r="ACL76" s="113"/>
      <c r="ACM76" s="113"/>
      <c r="ACN76" s="113"/>
      <c r="ACO76" s="113"/>
      <c r="ACP76" s="113"/>
      <c r="ACQ76" s="113"/>
      <c r="ACR76" s="113"/>
      <c r="ACS76" s="113"/>
      <c r="ACT76" s="113"/>
      <c r="ACU76" s="113"/>
      <c r="ACV76" s="113"/>
      <c r="ACW76" s="113"/>
      <c r="ACX76" s="113"/>
      <c r="ACY76" s="113"/>
      <c r="ACZ76" s="113"/>
      <c r="ADA76" s="113"/>
      <c r="ADB76" s="113"/>
      <c r="ADC76" s="113"/>
      <c r="ADD76" s="113"/>
      <c r="ADE76" s="113"/>
      <c r="ADF76" s="113"/>
      <c r="ADG76" s="113"/>
      <c r="ADH76" s="113"/>
      <c r="ADI76" s="113"/>
      <c r="ADJ76" s="113"/>
      <c r="ADK76" s="113"/>
      <c r="ADL76" s="113"/>
      <c r="ADM76" s="113"/>
      <c r="ADN76" s="113"/>
      <c r="ADO76" s="113"/>
      <c r="ADP76" s="113"/>
      <c r="ADQ76" s="113"/>
      <c r="ADR76" s="113"/>
      <c r="ADS76" s="113"/>
      <c r="ADT76" s="113"/>
      <c r="ADU76" s="113"/>
      <c r="ADV76" s="113"/>
      <c r="ADW76" s="113"/>
      <c r="ADX76" s="113"/>
      <c r="ADY76" s="113"/>
      <c r="ADZ76" s="113"/>
      <c r="AEA76" s="113"/>
      <c r="AEB76" s="113"/>
      <c r="AEC76" s="113"/>
      <c r="AED76" s="113"/>
      <c r="AEE76" s="113"/>
      <c r="AEF76" s="113"/>
      <c r="AEG76" s="113"/>
      <c r="AEH76" s="113"/>
      <c r="AEI76" s="113"/>
      <c r="AEJ76" s="113"/>
      <c r="AEK76" s="113"/>
      <c r="AEL76" s="113"/>
      <c r="AEM76" s="113"/>
      <c r="AEN76" s="113"/>
      <c r="AEO76" s="113"/>
      <c r="AEP76" s="113"/>
      <c r="AEQ76" s="113"/>
      <c r="AER76" s="113"/>
      <c r="AES76" s="113"/>
      <c r="AET76" s="113"/>
      <c r="AEU76" s="113"/>
      <c r="AEV76" s="113"/>
      <c r="AEW76" s="113"/>
      <c r="AEX76" s="113"/>
      <c r="AEY76" s="113"/>
      <c r="AEZ76" s="113"/>
      <c r="AFA76" s="113"/>
      <c r="AFB76" s="113"/>
      <c r="AFC76" s="113"/>
      <c r="AFD76" s="113"/>
      <c r="AFE76" s="113"/>
      <c r="AFF76" s="113"/>
      <c r="AFG76" s="113"/>
      <c r="AFH76" s="113"/>
      <c r="AFI76" s="113"/>
      <c r="AFJ76" s="113"/>
      <c r="AFK76" s="113"/>
      <c r="AFL76" s="113"/>
      <c r="AFM76" s="113"/>
      <c r="AFN76" s="113"/>
      <c r="AFO76" s="113"/>
      <c r="AFP76" s="113"/>
      <c r="AFQ76" s="113"/>
      <c r="AFR76" s="113"/>
      <c r="AFS76" s="113"/>
      <c r="AFT76" s="113"/>
      <c r="AFU76" s="113"/>
      <c r="AFV76" s="113"/>
      <c r="AFW76" s="113"/>
      <c r="AFX76" s="113"/>
      <c r="AFY76" s="113"/>
      <c r="AFZ76" s="113"/>
      <c r="AGA76" s="113"/>
      <c r="AGB76" s="113"/>
      <c r="AGC76" s="113"/>
      <c r="AGD76" s="113"/>
      <c r="AGE76" s="113"/>
      <c r="AGF76" s="113"/>
      <c r="AGG76" s="113"/>
      <c r="AGH76" s="113"/>
      <c r="AGI76" s="113"/>
      <c r="AGJ76" s="113"/>
      <c r="AGK76" s="113"/>
      <c r="AGL76" s="113"/>
      <c r="AGM76" s="113"/>
      <c r="AGN76" s="113"/>
      <c r="AGO76" s="113"/>
      <c r="AGP76" s="113"/>
      <c r="AGQ76" s="113"/>
      <c r="AGR76" s="113"/>
      <c r="AGS76" s="113"/>
      <c r="AGT76" s="113"/>
      <c r="AGU76" s="113"/>
      <c r="AGV76" s="113"/>
      <c r="AGW76" s="113"/>
      <c r="AGX76" s="113"/>
      <c r="AGY76" s="113"/>
      <c r="AGZ76" s="113"/>
      <c r="AHA76" s="113"/>
      <c r="AHB76" s="113"/>
      <c r="AHC76" s="113"/>
      <c r="AHD76" s="113"/>
      <c r="AHE76" s="113"/>
      <c r="AHF76" s="113"/>
      <c r="AHG76" s="113"/>
      <c r="AHH76" s="113"/>
      <c r="AHI76" s="113"/>
      <c r="AHJ76" s="113"/>
      <c r="AHK76" s="113"/>
      <c r="AHL76" s="113"/>
      <c r="AHM76" s="113"/>
      <c r="AHN76" s="113"/>
      <c r="AHO76" s="113"/>
      <c r="AHP76" s="113"/>
      <c r="AHQ76" s="113"/>
      <c r="AHR76" s="113"/>
      <c r="AHS76" s="113"/>
      <c r="AHT76" s="113"/>
      <c r="AHU76" s="113"/>
      <c r="AHV76" s="113"/>
      <c r="AHW76" s="113"/>
      <c r="AHX76" s="113"/>
      <c r="AHY76" s="113"/>
      <c r="AHZ76" s="113"/>
      <c r="AIA76" s="113"/>
      <c r="AIB76" s="113"/>
      <c r="AIC76" s="113"/>
      <c r="AID76" s="113"/>
      <c r="AIE76" s="113"/>
      <c r="AIF76" s="113"/>
      <c r="AIG76" s="113"/>
      <c r="AIH76" s="113"/>
      <c r="AII76" s="113"/>
      <c r="AIJ76" s="113"/>
      <c r="AIK76" s="113"/>
      <c r="AIL76" s="113"/>
      <c r="AIM76" s="113"/>
      <c r="AIN76" s="113"/>
      <c r="AIO76" s="113"/>
      <c r="AIP76" s="113"/>
      <c r="AIQ76" s="113"/>
      <c r="AIR76" s="113"/>
      <c r="AIS76" s="113"/>
      <c r="AIT76" s="113"/>
      <c r="AIU76" s="113"/>
      <c r="AIV76" s="113"/>
      <c r="AIW76" s="113"/>
      <c r="AIX76" s="113"/>
      <c r="AIY76" s="113"/>
      <c r="AIZ76" s="113"/>
      <c r="AJA76" s="113"/>
      <c r="AJB76" s="113"/>
      <c r="AJC76" s="113"/>
      <c r="AJD76" s="113"/>
      <c r="AJE76" s="113"/>
      <c r="AJF76" s="113"/>
      <c r="AJG76" s="113"/>
      <c r="AJH76" s="113"/>
      <c r="AJI76" s="113"/>
      <c r="AJJ76" s="113"/>
      <c r="AJK76" s="113"/>
      <c r="AJL76" s="113"/>
      <c r="AJM76" s="113"/>
      <c r="AJN76" s="113"/>
      <c r="AJO76" s="113"/>
      <c r="AJP76" s="113"/>
      <c r="AJQ76" s="113"/>
      <c r="AJR76" s="113"/>
      <c r="AJS76" s="113"/>
      <c r="AJT76" s="113"/>
      <c r="AJU76" s="113"/>
      <c r="AJV76" s="113"/>
      <c r="AJW76" s="113"/>
      <c r="AJX76" s="113"/>
      <c r="AJY76" s="113"/>
      <c r="AJZ76" s="113"/>
      <c r="AKA76" s="113"/>
      <c r="AKB76" s="113"/>
      <c r="AKC76" s="113"/>
      <c r="AKD76" s="113"/>
      <c r="AKE76" s="113"/>
      <c r="AKF76" s="113"/>
      <c r="AKG76" s="113"/>
      <c r="AKH76" s="113"/>
      <c r="AKI76" s="113"/>
      <c r="AKJ76" s="113"/>
      <c r="AKK76" s="113"/>
      <c r="AKL76" s="113"/>
      <c r="AKM76" s="113"/>
      <c r="AKN76" s="113"/>
      <c r="AKO76" s="113"/>
      <c r="AKP76" s="113"/>
      <c r="AKQ76" s="113"/>
      <c r="AKR76" s="113"/>
      <c r="AKS76" s="113"/>
      <c r="AKT76" s="113"/>
      <c r="AKU76" s="113"/>
      <c r="AKV76" s="113"/>
      <c r="AKW76" s="113"/>
      <c r="AKX76" s="113"/>
      <c r="AKY76" s="113"/>
      <c r="AKZ76" s="113"/>
      <c r="ALA76" s="113"/>
      <c r="ALB76" s="113"/>
      <c r="ALC76" s="113"/>
      <c r="ALD76" s="113"/>
      <c r="ALE76" s="113"/>
      <c r="ALF76" s="113"/>
      <c r="ALG76" s="113"/>
      <c r="ALH76" s="113"/>
      <c r="ALI76" s="113"/>
      <c r="ALJ76" s="113"/>
      <c r="ALK76" s="113"/>
      <c r="ALL76" s="113"/>
      <c r="ALM76" s="113"/>
      <c r="ALN76" s="113"/>
      <c r="ALO76" s="113"/>
      <c r="ALP76" s="113"/>
      <c r="ALQ76" s="113"/>
      <c r="ALR76" s="113"/>
      <c r="ALS76" s="113"/>
      <c r="ALT76" s="113"/>
      <c r="ALU76" s="113"/>
      <c r="ALV76" s="113"/>
      <c r="ALW76" s="113"/>
      <c r="ALX76" s="113"/>
      <c r="ALY76" s="113"/>
      <c r="ALZ76" s="113"/>
      <c r="AMA76" s="113"/>
      <c r="AMB76" s="113"/>
      <c r="AMC76" s="113"/>
      <c r="AMD76" s="113"/>
      <c r="AME76" s="113"/>
      <c r="AMF76" s="113"/>
      <c r="AMG76" s="113"/>
      <c r="AMH76" s="113"/>
      <c r="AMI76" s="113"/>
      <c r="AMJ76" s="113"/>
      <c r="AMK76" s="113"/>
      <c r="AML76" s="113"/>
      <c r="AMM76" s="113"/>
      <c r="AMN76" s="113"/>
      <c r="AMO76" s="113"/>
      <c r="AMP76" s="113"/>
      <c r="AMQ76" s="113"/>
      <c r="AMR76" s="113"/>
      <c r="AMS76" s="113"/>
      <c r="AMT76" s="113"/>
      <c r="AMU76" s="113"/>
      <c r="AMV76" s="113"/>
      <c r="AMW76" s="113"/>
      <c r="AMX76" s="113"/>
      <c r="AMY76" s="113"/>
      <c r="AMZ76" s="113"/>
      <c r="ANA76" s="113"/>
      <c r="ANB76" s="113"/>
      <c r="ANC76" s="113"/>
      <c r="AND76" s="113"/>
      <c r="ANE76" s="113"/>
      <c r="ANF76" s="113"/>
      <c r="ANG76" s="113"/>
      <c r="ANH76" s="113"/>
      <c r="ANI76" s="113"/>
      <c r="ANJ76" s="113"/>
      <c r="ANK76" s="113"/>
      <c r="ANL76" s="113"/>
      <c r="ANM76" s="113"/>
      <c r="ANN76" s="113"/>
      <c r="ANO76" s="113"/>
      <c r="ANP76" s="113"/>
      <c r="ANQ76" s="113"/>
      <c r="ANR76" s="113"/>
      <c r="ANS76" s="113"/>
      <c r="ANT76" s="113"/>
      <c r="ANU76" s="113"/>
      <c r="ANV76" s="113"/>
      <c r="ANW76" s="113"/>
      <c r="ANX76" s="113"/>
      <c r="ANY76" s="113"/>
      <c r="ANZ76" s="113"/>
      <c r="AOA76" s="113"/>
      <c r="AOB76" s="113"/>
      <c r="AOC76" s="113"/>
      <c r="AOD76" s="113"/>
      <c r="AOE76" s="113"/>
      <c r="AOF76" s="113"/>
      <c r="AOG76" s="113"/>
      <c r="AOH76" s="113"/>
      <c r="AOI76" s="113"/>
      <c r="AOJ76" s="113"/>
      <c r="AOK76" s="113"/>
      <c r="AOL76" s="113"/>
      <c r="AOM76" s="113"/>
      <c r="AON76" s="113"/>
      <c r="AOO76" s="113"/>
      <c r="AOP76" s="113"/>
      <c r="AOQ76" s="113"/>
      <c r="AOR76" s="113"/>
      <c r="AOS76" s="113"/>
      <c r="AOT76" s="113"/>
      <c r="AOU76" s="113"/>
      <c r="AOV76" s="113"/>
      <c r="AOW76" s="113"/>
      <c r="AOX76" s="113"/>
      <c r="AOY76" s="113"/>
      <c r="AOZ76" s="113"/>
      <c r="APA76" s="113"/>
      <c r="APB76" s="113"/>
      <c r="APC76" s="113"/>
      <c r="APD76" s="113"/>
      <c r="APE76" s="113"/>
      <c r="APF76" s="113"/>
      <c r="APG76" s="113"/>
      <c r="APH76" s="113"/>
      <c r="API76" s="113"/>
      <c r="APJ76" s="113"/>
      <c r="APK76" s="113"/>
      <c r="APL76" s="113"/>
      <c r="APM76" s="113"/>
      <c r="APN76" s="113"/>
      <c r="APO76" s="113"/>
      <c r="APP76" s="113"/>
      <c r="APQ76" s="113"/>
      <c r="APR76" s="113"/>
      <c r="APS76" s="113"/>
      <c r="APT76" s="113"/>
      <c r="APU76" s="113"/>
      <c r="APV76" s="113"/>
      <c r="APW76" s="113"/>
      <c r="APX76" s="113"/>
      <c r="APY76" s="113"/>
      <c r="APZ76" s="113"/>
      <c r="AQA76" s="113"/>
      <c r="AQB76" s="113"/>
      <c r="AQC76" s="113"/>
      <c r="AQD76" s="113"/>
      <c r="AQE76" s="113"/>
      <c r="AQF76" s="113"/>
      <c r="AQG76" s="113"/>
      <c r="AQH76" s="113"/>
      <c r="AQI76" s="113"/>
      <c r="AQJ76" s="113"/>
      <c r="AQK76" s="113"/>
      <c r="AQL76" s="113"/>
      <c r="AQM76" s="113"/>
      <c r="AQN76" s="113"/>
      <c r="AQO76" s="113"/>
      <c r="AQP76" s="113"/>
      <c r="AQQ76" s="113"/>
      <c r="AQR76" s="113"/>
      <c r="AQS76" s="113"/>
      <c r="AQT76" s="113"/>
      <c r="AQU76" s="113"/>
      <c r="AQV76" s="113"/>
      <c r="AQW76" s="113"/>
      <c r="AQX76" s="113"/>
      <c r="AQY76" s="113"/>
      <c r="AQZ76" s="113"/>
      <c r="ARA76" s="113"/>
      <c r="ARB76" s="113"/>
      <c r="ARC76" s="113"/>
      <c r="ARD76" s="113"/>
      <c r="ARE76" s="113"/>
      <c r="ARF76" s="113"/>
      <c r="ARG76" s="113"/>
      <c r="ARH76" s="113"/>
      <c r="ARI76" s="113"/>
      <c r="ARJ76" s="113"/>
      <c r="ARK76" s="113"/>
      <c r="ARL76" s="113"/>
      <c r="ARM76" s="113"/>
      <c r="ARN76" s="113"/>
      <c r="ARO76" s="113"/>
      <c r="ARP76" s="113"/>
      <c r="ARQ76" s="113"/>
      <c r="ARR76" s="113"/>
      <c r="ARS76" s="113"/>
      <c r="ART76" s="113"/>
      <c r="ARU76" s="113"/>
      <c r="ARV76" s="113"/>
      <c r="ARW76" s="113"/>
      <c r="ARX76" s="113"/>
      <c r="ARY76" s="113"/>
      <c r="ARZ76" s="113"/>
      <c r="ASA76" s="113"/>
      <c r="ASB76" s="113"/>
      <c r="ASC76" s="113"/>
      <c r="ASD76" s="113"/>
      <c r="ASE76" s="113"/>
      <c r="ASF76" s="113"/>
      <c r="ASG76" s="113"/>
      <c r="ASH76" s="113"/>
      <c r="ASI76" s="113"/>
      <c r="ASJ76" s="113"/>
      <c r="ASK76" s="113"/>
      <c r="ASL76" s="113"/>
      <c r="ASM76" s="113"/>
      <c r="ASN76" s="113"/>
      <c r="ASO76" s="113"/>
      <c r="ASP76" s="113"/>
      <c r="ASQ76" s="113"/>
      <c r="ASR76" s="113"/>
      <c r="ASS76" s="113"/>
      <c r="AST76" s="113"/>
      <c r="ASU76" s="113"/>
      <c r="ASV76" s="113"/>
      <c r="ASW76" s="113"/>
      <c r="ASX76" s="113"/>
      <c r="ASY76" s="113"/>
      <c r="ASZ76" s="113"/>
      <c r="ATA76" s="113"/>
      <c r="ATB76" s="113"/>
      <c r="ATC76" s="113"/>
      <c r="ATD76" s="113"/>
      <c r="ATE76" s="113"/>
      <c r="ATF76" s="113"/>
      <c r="ATG76" s="113"/>
      <c r="ATH76" s="113"/>
      <c r="ATI76" s="113"/>
      <c r="ATJ76" s="113"/>
      <c r="ATK76" s="113"/>
      <c r="ATL76" s="113"/>
      <c r="ATM76" s="113"/>
      <c r="ATN76" s="113"/>
      <c r="ATO76" s="113"/>
      <c r="ATP76" s="113"/>
      <c r="ATQ76" s="113"/>
      <c r="ATR76" s="113"/>
      <c r="ATS76" s="113"/>
      <c r="ATT76" s="113"/>
      <c r="ATU76" s="113"/>
      <c r="ATV76" s="113"/>
      <c r="ATW76" s="113"/>
      <c r="ATX76" s="113"/>
      <c r="ATY76" s="113"/>
      <c r="ATZ76" s="113"/>
      <c r="AUA76" s="113"/>
      <c r="AUB76" s="113"/>
      <c r="AUC76" s="113"/>
      <c r="AUD76" s="113"/>
      <c r="AUE76" s="113"/>
      <c r="AUF76" s="113"/>
      <c r="AUG76" s="113"/>
      <c r="AUH76" s="113"/>
      <c r="AUI76" s="113"/>
      <c r="AUJ76" s="113"/>
      <c r="AUK76" s="113"/>
      <c r="AUL76" s="113"/>
      <c r="AUM76" s="113"/>
      <c r="AUN76" s="113"/>
      <c r="AUO76" s="113"/>
      <c r="AUP76" s="113"/>
      <c r="AUQ76" s="113"/>
      <c r="AUR76" s="113"/>
      <c r="AUS76" s="113"/>
      <c r="AUT76" s="113"/>
      <c r="AUU76" s="113"/>
      <c r="AUV76" s="113"/>
      <c r="AUW76" s="113"/>
      <c r="AUX76" s="113"/>
      <c r="AUY76" s="113"/>
      <c r="AUZ76" s="113"/>
      <c r="AVA76" s="113"/>
      <c r="AVB76" s="113"/>
      <c r="AVC76" s="113"/>
      <c r="AVD76" s="113"/>
      <c r="AVE76" s="113"/>
      <c r="AVF76" s="113"/>
      <c r="AVG76" s="113"/>
      <c r="AVH76" s="113"/>
      <c r="AVI76" s="113"/>
      <c r="AVJ76" s="113"/>
      <c r="AVK76" s="113"/>
      <c r="AVL76" s="113"/>
      <c r="AVM76" s="113"/>
      <c r="AVN76" s="113"/>
      <c r="AVO76" s="113"/>
      <c r="AVP76" s="113"/>
      <c r="AVQ76" s="113"/>
      <c r="AVR76" s="113"/>
      <c r="AVS76" s="113"/>
      <c r="AVT76" s="113"/>
      <c r="AVU76" s="113"/>
      <c r="AVV76" s="113"/>
      <c r="AVW76" s="113"/>
      <c r="AVX76" s="113"/>
      <c r="AVY76" s="113"/>
      <c r="AVZ76" s="113"/>
      <c r="AWA76" s="113"/>
      <c r="AWB76" s="113"/>
      <c r="AWC76" s="113"/>
      <c r="AWD76" s="113"/>
      <c r="AWE76" s="113"/>
      <c r="AWF76" s="113"/>
      <c r="AWG76" s="113"/>
      <c r="AWH76" s="113"/>
      <c r="AWI76" s="113"/>
      <c r="AWJ76" s="113"/>
      <c r="AWK76" s="113"/>
      <c r="AWL76" s="113"/>
      <c r="AWM76" s="113"/>
      <c r="AWN76" s="113"/>
      <c r="AWO76" s="113"/>
      <c r="AWP76" s="113"/>
      <c r="AWQ76" s="113"/>
      <c r="AWR76" s="113"/>
      <c r="AWS76" s="113"/>
      <c r="AWT76" s="113"/>
      <c r="AWU76" s="113"/>
      <c r="AWV76" s="113"/>
      <c r="AWW76" s="113"/>
      <c r="AWX76" s="113"/>
      <c r="AWY76" s="113"/>
      <c r="AWZ76" s="113"/>
      <c r="AXA76" s="113"/>
      <c r="AXB76" s="113"/>
      <c r="AXC76" s="113"/>
      <c r="AXD76" s="113"/>
      <c r="AXE76" s="113"/>
      <c r="AXF76" s="113"/>
      <c r="AXG76" s="113"/>
      <c r="AXH76" s="113"/>
      <c r="AXI76" s="113"/>
      <c r="AXJ76" s="113"/>
      <c r="AXK76" s="113"/>
      <c r="AXL76" s="113"/>
      <c r="AXM76" s="113"/>
      <c r="AXN76" s="113"/>
      <c r="AXO76" s="113"/>
      <c r="AXP76" s="113"/>
      <c r="AXQ76" s="113"/>
      <c r="AXR76" s="113"/>
      <c r="AXS76" s="113"/>
      <c r="AXT76" s="113"/>
      <c r="AXU76" s="113"/>
      <c r="AXV76" s="113"/>
      <c r="AXW76" s="113"/>
      <c r="AXX76" s="113"/>
      <c r="AXY76" s="113"/>
      <c r="AXZ76" s="113"/>
      <c r="AYA76" s="113"/>
      <c r="AYB76" s="113"/>
      <c r="AYC76" s="113"/>
      <c r="AYD76" s="113"/>
      <c r="AYE76" s="113"/>
      <c r="AYF76" s="113"/>
      <c r="AYG76" s="113"/>
      <c r="AYH76" s="113"/>
      <c r="AYI76" s="113"/>
      <c r="AYJ76" s="113"/>
      <c r="AYK76" s="113"/>
      <c r="AYL76" s="113"/>
      <c r="AYM76" s="113"/>
      <c r="AYN76" s="113"/>
      <c r="AYO76" s="113"/>
      <c r="AYP76" s="113"/>
      <c r="AYQ76" s="113"/>
      <c r="AYR76" s="113"/>
      <c r="AYS76" s="113"/>
      <c r="AYT76" s="113"/>
      <c r="AYU76" s="113"/>
      <c r="AYV76" s="113"/>
      <c r="AYW76" s="113"/>
      <c r="AYX76" s="113"/>
      <c r="AYY76" s="113"/>
      <c r="AYZ76" s="113"/>
      <c r="AZA76" s="113"/>
      <c r="AZB76" s="113"/>
      <c r="AZC76" s="113"/>
      <c r="AZD76" s="113"/>
      <c r="AZE76" s="113"/>
      <c r="AZF76" s="113"/>
      <c r="AZG76" s="113"/>
      <c r="AZH76" s="113"/>
      <c r="AZI76" s="113"/>
      <c r="AZJ76" s="113"/>
      <c r="AZK76" s="113"/>
      <c r="AZL76" s="113"/>
      <c r="AZM76" s="113"/>
      <c r="AZN76" s="113"/>
      <c r="AZO76" s="113"/>
      <c r="AZP76" s="113"/>
      <c r="AZQ76" s="113"/>
      <c r="AZR76" s="113"/>
      <c r="AZS76" s="113"/>
      <c r="AZT76" s="113"/>
      <c r="AZU76" s="113"/>
      <c r="AZV76" s="113"/>
      <c r="AZW76" s="113"/>
      <c r="AZX76" s="113"/>
      <c r="AZY76" s="113"/>
      <c r="AZZ76" s="113"/>
      <c r="BAA76" s="113"/>
      <c r="BAB76" s="113"/>
      <c r="BAC76" s="113"/>
      <c r="BAD76" s="113"/>
      <c r="BAE76" s="113"/>
      <c r="BAF76" s="113"/>
      <c r="BAG76" s="113"/>
      <c r="BAH76" s="113"/>
      <c r="BAI76" s="113"/>
      <c r="BAJ76" s="113"/>
      <c r="BAK76" s="113"/>
      <c r="BAL76" s="113"/>
      <c r="BAM76" s="113"/>
      <c r="BAN76" s="113"/>
      <c r="BAO76" s="113"/>
      <c r="BAP76" s="113"/>
      <c r="BAQ76" s="113"/>
      <c r="BAR76" s="113"/>
      <c r="BAS76" s="113"/>
      <c r="BAT76" s="113"/>
      <c r="BAU76" s="113"/>
      <c r="BAV76" s="113"/>
      <c r="BAW76" s="113"/>
      <c r="BAX76" s="113"/>
      <c r="BAY76" s="113"/>
      <c r="BAZ76" s="113"/>
      <c r="BBA76" s="113"/>
      <c r="BBB76" s="113"/>
      <c r="BBC76" s="113"/>
      <c r="BBD76" s="113"/>
      <c r="BBE76" s="113"/>
      <c r="BBF76" s="113"/>
      <c r="BBG76" s="113"/>
      <c r="BBH76" s="113"/>
      <c r="BBI76" s="113"/>
      <c r="BBJ76" s="113"/>
      <c r="BBK76" s="113"/>
      <c r="BBL76" s="113"/>
      <c r="BBM76" s="113"/>
      <c r="BBN76" s="113"/>
      <c r="BBO76" s="113"/>
      <c r="BBP76" s="113"/>
      <c r="BBQ76" s="113"/>
      <c r="BBR76" s="113"/>
      <c r="BBS76" s="113"/>
      <c r="BBT76" s="113"/>
      <c r="BBU76" s="113"/>
      <c r="BBV76" s="113"/>
      <c r="BBW76" s="113"/>
      <c r="BBX76" s="113"/>
      <c r="BBY76" s="113"/>
      <c r="BBZ76" s="113"/>
      <c r="BCA76" s="113"/>
      <c r="BCB76" s="113"/>
      <c r="BCC76" s="113"/>
      <c r="BCD76" s="113"/>
      <c r="BCE76" s="113"/>
      <c r="BCF76" s="113"/>
      <c r="BCG76" s="113"/>
      <c r="BCH76" s="113"/>
      <c r="BCI76" s="113"/>
      <c r="BCJ76" s="113"/>
      <c r="BCK76" s="113"/>
      <c r="BCL76" s="113"/>
      <c r="BCM76" s="113"/>
      <c r="BCN76" s="113"/>
      <c r="BCO76" s="113"/>
      <c r="BCP76" s="113"/>
      <c r="BCQ76" s="113"/>
      <c r="BCR76" s="113"/>
      <c r="BCS76" s="113"/>
      <c r="BCT76" s="113"/>
      <c r="BCU76" s="113"/>
      <c r="BCV76" s="113"/>
      <c r="BCW76" s="113"/>
      <c r="BCX76" s="113"/>
      <c r="BCY76" s="113"/>
      <c r="BCZ76" s="113"/>
      <c r="BDA76" s="113"/>
      <c r="BDB76" s="113"/>
      <c r="BDC76" s="113"/>
      <c r="BDD76" s="113"/>
      <c r="BDE76" s="113"/>
      <c r="BDF76" s="113"/>
      <c r="BDG76" s="113"/>
      <c r="BDH76" s="113"/>
      <c r="BDI76" s="113"/>
      <c r="BDJ76" s="113"/>
      <c r="BDK76" s="113"/>
      <c r="BDL76" s="113"/>
      <c r="BDM76" s="113"/>
      <c r="BDN76" s="113"/>
      <c r="BDO76" s="113"/>
      <c r="BDP76" s="113"/>
      <c r="BDQ76" s="113"/>
      <c r="BDR76" s="113"/>
      <c r="BDS76" s="113"/>
      <c r="BDT76" s="113"/>
      <c r="BDU76" s="113"/>
      <c r="BDV76" s="113"/>
      <c r="BDW76" s="113"/>
      <c r="BDX76" s="113"/>
      <c r="BDY76" s="113"/>
      <c r="BDZ76" s="113"/>
      <c r="BEA76" s="113"/>
      <c r="BEB76" s="113"/>
      <c r="BEC76" s="113"/>
      <c r="BED76" s="113"/>
      <c r="BEE76" s="113"/>
      <c r="BEF76" s="113"/>
      <c r="BEG76" s="113"/>
      <c r="BEH76" s="113"/>
      <c r="BEI76" s="113"/>
      <c r="BEJ76" s="113"/>
      <c r="BEK76" s="113"/>
      <c r="BEL76" s="113"/>
      <c r="BEM76" s="113"/>
      <c r="BEN76" s="113"/>
      <c r="BEO76" s="113"/>
      <c r="BEP76" s="113"/>
      <c r="BEQ76" s="113"/>
      <c r="BER76" s="113"/>
      <c r="BES76" s="113"/>
      <c r="BET76" s="113"/>
      <c r="BEU76" s="113"/>
      <c r="BEV76" s="113"/>
      <c r="BEW76" s="113"/>
      <c r="BEX76" s="113"/>
      <c r="BEY76" s="113"/>
      <c r="BEZ76" s="113"/>
      <c r="BFA76" s="113"/>
      <c r="BFB76" s="113"/>
      <c r="BFC76" s="113"/>
      <c r="BFD76" s="113"/>
      <c r="BFE76" s="113"/>
      <c r="BFF76" s="113"/>
      <c r="BFG76" s="113"/>
      <c r="BFH76" s="113"/>
      <c r="BFI76" s="113"/>
      <c r="BFJ76" s="113"/>
      <c r="BFK76" s="113"/>
      <c r="BFL76" s="113"/>
      <c r="BFM76" s="113"/>
      <c r="BFN76" s="113"/>
      <c r="BFO76" s="113"/>
      <c r="BFP76" s="113"/>
      <c r="BFQ76" s="113"/>
      <c r="BFR76" s="113"/>
      <c r="BFS76" s="113"/>
      <c r="BFT76" s="113"/>
      <c r="BFU76" s="113"/>
      <c r="BFV76" s="113"/>
      <c r="BFW76" s="113"/>
      <c r="BFX76" s="113"/>
      <c r="BFY76" s="113"/>
      <c r="BFZ76" s="113"/>
      <c r="BGA76" s="113"/>
      <c r="BGB76" s="113"/>
      <c r="BGC76" s="113"/>
      <c r="BGD76" s="113"/>
      <c r="BGE76" s="113"/>
      <c r="BGF76" s="113"/>
      <c r="BGG76" s="113"/>
      <c r="BGH76" s="113"/>
      <c r="BGI76" s="113"/>
      <c r="BGJ76" s="113"/>
      <c r="BGK76" s="113"/>
      <c r="BGL76" s="113"/>
      <c r="BGM76" s="113"/>
      <c r="BGN76" s="113"/>
      <c r="BGO76" s="113"/>
      <c r="BGP76" s="113"/>
      <c r="BGQ76" s="113"/>
      <c r="BGR76" s="113"/>
      <c r="BGS76" s="113"/>
      <c r="BGT76" s="113"/>
      <c r="BGU76" s="113"/>
      <c r="BGV76" s="113"/>
      <c r="BGW76" s="113"/>
      <c r="BGX76" s="113"/>
      <c r="BGY76" s="113"/>
      <c r="BGZ76" s="113"/>
      <c r="BHA76" s="113"/>
      <c r="BHB76" s="113"/>
      <c r="BHC76" s="113"/>
      <c r="BHD76" s="113"/>
      <c r="BHE76" s="113"/>
      <c r="BHF76" s="113"/>
      <c r="BHG76" s="113"/>
      <c r="BHH76" s="113"/>
      <c r="BHI76" s="113"/>
      <c r="BHJ76" s="113"/>
      <c r="BHK76" s="113"/>
      <c r="BHL76" s="113"/>
      <c r="BHM76" s="113"/>
      <c r="BHN76" s="113"/>
      <c r="BHO76" s="113"/>
      <c r="BHP76" s="113"/>
      <c r="BHQ76" s="113"/>
      <c r="BHR76" s="113"/>
      <c r="BHS76" s="113"/>
      <c r="BHT76" s="113"/>
      <c r="BHU76" s="113"/>
      <c r="BHV76" s="113"/>
      <c r="BHW76" s="113"/>
      <c r="BHX76" s="113"/>
      <c r="BHY76" s="113"/>
      <c r="BHZ76" s="113"/>
      <c r="BIA76" s="113"/>
      <c r="BIB76" s="113"/>
      <c r="BIC76" s="113"/>
      <c r="BID76" s="113"/>
      <c r="BIE76" s="113"/>
      <c r="BIF76" s="113"/>
      <c r="BIG76" s="113"/>
      <c r="BIH76" s="113"/>
      <c r="BII76" s="113"/>
      <c r="BIJ76" s="113"/>
      <c r="BIK76" s="113"/>
      <c r="BIL76" s="113"/>
      <c r="BIM76" s="113"/>
      <c r="BIN76" s="113"/>
      <c r="BIO76" s="113"/>
      <c r="BIP76" s="113"/>
      <c r="BIQ76" s="113"/>
      <c r="BIR76" s="113"/>
      <c r="BIS76" s="113"/>
      <c r="BIT76" s="113"/>
      <c r="BIU76" s="113"/>
      <c r="BIV76" s="113"/>
      <c r="BIW76" s="113"/>
      <c r="BIX76" s="113"/>
      <c r="BIY76" s="113"/>
      <c r="BIZ76" s="113"/>
      <c r="BJA76" s="113"/>
      <c r="BJB76" s="113"/>
      <c r="BJC76" s="113"/>
      <c r="BJD76" s="113"/>
      <c r="BJE76" s="113"/>
      <c r="BJF76" s="113"/>
      <c r="BJG76" s="113"/>
      <c r="BJH76" s="113"/>
      <c r="BJI76" s="113"/>
      <c r="BJJ76" s="113"/>
      <c r="BJK76" s="113"/>
      <c r="BJL76" s="113"/>
      <c r="BJM76" s="113"/>
      <c r="BJN76" s="113"/>
      <c r="BJO76" s="113"/>
      <c r="BJP76" s="113"/>
      <c r="BJQ76" s="113"/>
      <c r="BJR76" s="113"/>
      <c r="BJS76" s="113"/>
      <c r="BJT76" s="113"/>
      <c r="BJU76" s="113"/>
      <c r="BJV76" s="113"/>
      <c r="BJW76" s="113"/>
      <c r="BJX76" s="113"/>
      <c r="BJY76" s="113"/>
      <c r="BJZ76" s="113"/>
      <c r="BKA76" s="113"/>
      <c r="BKB76" s="113"/>
      <c r="BKC76" s="113"/>
      <c r="BKD76" s="113"/>
      <c r="BKE76" s="113"/>
      <c r="BKF76" s="113"/>
      <c r="BKG76" s="113"/>
      <c r="BKH76" s="113"/>
      <c r="BKI76" s="113"/>
      <c r="BKJ76" s="113"/>
      <c r="BKK76" s="113"/>
      <c r="BKL76" s="113"/>
      <c r="BKM76" s="113"/>
      <c r="BKN76" s="113"/>
      <c r="BKO76" s="113"/>
      <c r="BKP76" s="113"/>
      <c r="BKQ76" s="113"/>
      <c r="BKR76" s="113"/>
      <c r="BKS76" s="113"/>
      <c r="BKT76" s="113"/>
      <c r="BKU76" s="113"/>
      <c r="BKV76" s="113"/>
      <c r="BKW76" s="113"/>
      <c r="BKX76" s="113"/>
      <c r="BKY76" s="113"/>
      <c r="BKZ76" s="113"/>
      <c r="BLA76" s="113"/>
      <c r="BLB76" s="113"/>
      <c r="BLC76" s="113"/>
      <c r="BLD76" s="113"/>
      <c r="BLE76" s="113"/>
      <c r="BLF76" s="113"/>
      <c r="BLG76" s="113"/>
      <c r="BLH76" s="113"/>
      <c r="BLI76" s="113"/>
      <c r="BLJ76" s="113"/>
      <c r="BLK76" s="113"/>
      <c r="BLL76" s="113"/>
      <c r="BLM76" s="113"/>
      <c r="BLN76" s="113"/>
      <c r="BLO76" s="113"/>
      <c r="BLP76" s="113"/>
      <c r="BLQ76" s="113"/>
      <c r="BLR76" s="113"/>
      <c r="BLS76" s="113"/>
      <c r="BLT76" s="113"/>
      <c r="BLU76" s="113"/>
      <c r="BLV76" s="113"/>
      <c r="BLW76" s="113"/>
      <c r="BLX76" s="113"/>
      <c r="BLY76" s="113"/>
      <c r="BLZ76" s="113"/>
      <c r="BMA76" s="113"/>
      <c r="BMB76" s="113"/>
      <c r="BMC76" s="113"/>
      <c r="BMD76" s="113"/>
      <c r="BME76" s="113"/>
      <c r="BMF76" s="113"/>
      <c r="BMG76" s="113"/>
      <c r="BMH76" s="113"/>
      <c r="BMI76" s="113"/>
      <c r="BMJ76" s="113"/>
      <c r="BMK76" s="113"/>
      <c r="BML76" s="113"/>
      <c r="BMM76" s="113"/>
      <c r="BMN76" s="113"/>
      <c r="BMO76" s="113"/>
      <c r="BMP76" s="113"/>
      <c r="BMQ76" s="113"/>
      <c r="BMR76" s="113"/>
      <c r="BMS76" s="113"/>
      <c r="BMT76" s="113"/>
      <c r="BMU76" s="113"/>
      <c r="BMV76" s="113"/>
      <c r="BMW76" s="113"/>
      <c r="BMX76" s="113"/>
      <c r="BMY76" s="113"/>
      <c r="BMZ76" s="113"/>
      <c r="BNA76" s="113"/>
      <c r="BNB76" s="113"/>
      <c r="BNC76" s="113"/>
      <c r="BND76" s="113"/>
      <c r="BNE76" s="113"/>
      <c r="BNF76" s="113"/>
      <c r="BNG76" s="113"/>
      <c r="BNH76" s="113"/>
      <c r="BNI76" s="113"/>
      <c r="BNJ76" s="113"/>
      <c r="BNK76" s="113"/>
      <c r="BNL76" s="113"/>
      <c r="BNM76" s="113"/>
      <c r="BNN76" s="113"/>
      <c r="BNO76" s="113"/>
      <c r="BNP76" s="113"/>
      <c r="BNQ76" s="113"/>
      <c r="BNR76" s="113"/>
      <c r="BNS76" s="113"/>
      <c r="BNT76" s="113"/>
      <c r="BNU76" s="113"/>
      <c r="BNV76" s="113"/>
      <c r="BNW76" s="113"/>
      <c r="BNX76" s="113"/>
      <c r="BNY76" s="113"/>
      <c r="BNZ76" s="113"/>
      <c r="BOA76" s="113"/>
      <c r="BOB76" s="113"/>
      <c r="BOC76" s="113"/>
      <c r="BOD76" s="113"/>
      <c r="BOE76" s="113"/>
      <c r="BOF76" s="113"/>
      <c r="BOG76" s="113"/>
      <c r="BOH76" s="113"/>
      <c r="BOI76" s="113"/>
      <c r="BOJ76" s="113"/>
      <c r="BOK76" s="113"/>
      <c r="BOL76" s="113"/>
      <c r="BOM76" s="113"/>
      <c r="BON76" s="113"/>
      <c r="BOO76" s="113"/>
      <c r="BOP76" s="113"/>
      <c r="BOQ76" s="113"/>
      <c r="BOR76" s="113"/>
      <c r="BOS76" s="113"/>
      <c r="BOT76" s="113"/>
      <c r="BOU76" s="113"/>
      <c r="BOV76" s="113"/>
      <c r="BOW76" s="113"/>
      <c r="BOX76" s="113"/>
      <c r="BOY76" s="113"/>
      <c r="BOZ76" s="113"/>
      <c r="BPA76" s="113"/>
      <c r="BPB76" s="113"/>
      <c r="BPC76" s="113"/>
      <c r="BPD76" s="113"/>
      <c r="BPE76" s="113"/>
      <c r="BPF76" s="113"/>
      <c r="BPG76" s="113"/>
      <c r="BPH76" s="113"/>
      <c r="BPI76" s="113"/>
      <c r="BPJ76" s="113"/>
      <c r="BPK76" s="113"/>
      <c r="BPL76" s="113"/>
      <c r="BPM76" s="113"/>
      <c r="BPN76" s="113"/>
      <c r="BPO76" s="113"/>
      <c r="BPP76" s="113"/>
      <c r="BPQ76" s="113"/>
      <c r="BPR76" s="113"/>
      <c r="BPS76" s="113"/>
      <c r="BPT76" s="113"/>
      <c r="BPU76" s="113"/>
      <c r="BPV76" s="113"/>
      <c r="BPW76" s="113"/>
      <c r="BPX76" s="113"/>
      <c r="BPY76" s="113"/>
      <c r="BPZ76" s="113"/>
      <c r="BQA76" s="113"/>
      <c r="BQB76" s="113"/>
      <c r="BQC76" s="113"/>
      <c r="BQD76" s="113"/>
      <c r="BQE76" s="113"/>
      <c r="BQF76" s="113"/>
      <c r="BQG76" s="113"/>
      <c r="BQH76" s="113"/>
      <c r="BQI76" s="113"/>
      <c r="BQJ76" s="113"/>
      <c r="BQK76" s="113"/>
      <c r="BQL76" s="113"/>
      <c r="BQM76" s="113"/>
      <c r="BQN76" s="113"/>
      <c r="BQO76" s="113"/>
      <c r="BQP76" s="113"/>
      <c r="BQQ76" s="113"/>
      <c r="BQR76" s="113"/>
      <c r="BQS76" s="113"/>
      <c r="BQT76" s="113"/>
      <c r="BQU76" s="113"/>
      <c r="BQV76" s="113"/>
      <c r="BQW76" s="113"/>
      <c r="BQX76" s="113"/>
      <c r="BQY76" s="113"/>
      <c r="BQZ76" s="113"/>
      <c r="BRA76" s="113"/>
      <c r="BRB76" s="113"/>
      <c r="BRC76" s="113"/>
      <c r="BRD76" s="113"/>
      <c r="BRE76" s="113"/>
      <c r="BRF76" s="113"/>
      <c r="BRG76" s="113"/>
      <c r="BRH76" s="113"/>
      <c r="BRI76" s="113"/>
      <c r="BRJ76" s="113"/>
      <c r="BRK76" s="113"/>
      <c r="BRL76" s="113"/>
      <c r="BRM76" s="113"/>
      <c r="BRN76" s="113"/>
      <c r="BRO76" s="113"/>
      <c r="BRP76" s="113"/>
      <c r="BRQ76" s="113"/>
      <c r="BRR76" s="113"/>
      <c r="BRS76" s="113"/>
      <c r="BRT76" s="113"/>
      <c r="BRU76" s="113"/>
      <c r="BRV76" s="113"/>
      <c r="BRW76" s="113"/>
      <c r="BRX76" s="113"/>
      <c r="BRY76" s="113"/>
      <c r="BRZ76" s="113"/>
      <c r="BSA76" s="113"/>
      <c r="BSB76" s="113"/>
      <c r="BSC76" s="113"/>
      <c r="BSD76" s="113"/>
      <c r="BSE76" s="113"/>
      <c r="BSF76" s="113"/>
      <c r="BSG76" s="113"/>
      <c r="BSH76" s="113"/>
      <c r="BSI76" s="113"/>
      <c r="BSJ76" s="113"/>
      <c r="BSK76" s="113"/>
      <c r="BSL76" s="113"/>
      <c r="BSM76" s="113"/>
      <c r="BSN76" s="113"/>
      <c r="BSO76" s="113"/>
      <c r="BSP76" s="113"/>
      <c r="BSQ76" s="113"/>
      <c r="BSR76" s="113"/>
      <c r="BSS76" s="113"/>
      <c r="BST76" s="113"/>
      <c r="BSU76" s="113"/>
      <c r="BSV76" s="113"/>
      <c r="BSW76" s="113"/>
      <c r="BSX76" s="113"/>
      <c r="BSY76" s="113"/>
      <c r="BSZ76" s="113"/>
      <c r="BTA76" s="113"/>
      <c r="BTB76" s="113"/>
      <c r="BTC76" s="113"/>
      <c r="BTD76" s="113"/>
      <c r="BTE76" s="113"/>
      <c r="BTF76" s="113"/>
      <c r="BTG76" s="113"/>
      <c r="BTH76" s="113"/>
      <c r="BTI76" s="113"/>
      <c r="BTJ76" s="113"/>
      <c r="BTK76" s="113"/>
      <c r="BTL76" s="113"/>
      <c r="BTM76" s="113"/>
      <c r="BTN76" s="113"/>
      <c r="BTO76" s="113"/>
      <c r="BTP76" s="113"/>
      <c r="BTQ76" s="113"/>
      <c r="BTR76" s="113"/>
      <c r="BTS76" s="113"/>
      <c r="BTT76" s="113"/>
      <c r="BTU76" s="113"/>
      <c r="BTV76" s="113"/>
      <c r="BTW76" s="113"/>
      <c r="BTX76" s="113"/>
      <c r="BTY76" s="113"/>
      <c r="BTZ76" s="113"/>
      <c r="BUA76" s="113"/>
      <c r="BUB76" s="113"/>
      <c r="BUC76" s="113"/>
      <c r="BUD76" s="113"/>
      <c r="BUE76" s="113"/>
      <c r="BUF76" s="113"/>
      <c r="BUG76" s="113"/>
      <c r="BUH76" s="113"/>
      <c r="BUI76" s="113"/>
      <c r="BUJ76" s="113"/>
      <c r="BUK76" s="113"/>
      <c r="BUL76" s="113"/>
      <c r="BUM76" s="113"/>
      <c r="BUN76" s="113"/>
      <c r="BUO76" s="113"/>
      <c r="BUP76" s="113"/>
      <c r="BUQ76" s="113"/>
      <c r="BUR76" s="113"/>
      <c r="BUS76" s="113"/>
      <c r="BUT76" s="113"/>
      <c r="BUU76" s="113"/>
      <c r="BUV76" s="113"/>
      <c r="BUW76" s="113"/>
      <c r="BUX76" s="113"/>
      <c r="BUY76" s="113"/>
      <c r="BUZ76" s="113"/>
      <c r="BVA76" s="113"/>
      <c r="BVB76" s="113"/>
      <c r="BVC76" s="113"/>
      <c r="BVD76" s="113"/>
      <c r="BVE76" s="113"/>
      <c r="BVF76" s="113"/>
      <c r="BVG76" s="113"/>
      <c r="BVH76" s="113"/>
      <c r="BVI76" s="113"/>
      <c r="BVJ76" s="113"/>
      <c r="BVK76" s="113"/>
      <c r="BVL76" s="113"/>
      <c r="BVM76" s="113"/>
      <c r="BVN76" s="113"/>
      <c r="BVO76" s="113"/>
      <c r="BVP76" s="113"/>
      <c r="BVQ76" s="113"/>
      <c r="BVR76" s="113"/>
      <c r="BVS76" s="113"/>
      <c r="BVT76" s="113"/>
      <c r="BVU76" s="113"/>
      <c r="BVV76" s="113"/>
      <c r="BVW76" s="113"/>
      <c r="BVX76" s="113"/>
      <c r="BVY76" s="113"/>
      <c r="BVZ76" s="113"/>
      <c r="BWA76" s="113"/>
      <c r="BWB76" s="113"/>
      <c r="BWC76" s="113"/>
      <c r="BWD76" s="113"/>
      <c r="BWE76" s="113"/>
      <c r="BWF76" s="113"/>
      <c r="BWG76" s="113"/>
      <c r="BWH76" s="113"/>
      <c r="BWI76" s="113"/>
      <c r="BWJ76" s="113"/>
      <c r="BWK76" s="113"/>
      <c r="BWL76" s="113"/>
      <c r="BWM76" s="113"/>
      <c r="BWN76" s="113"/>
      <c r="BWO76" s="113"/>
      <c r="BWP76" s="113"/>
      <c r="BWQ76" s="113"/>
      <c r="BWR76" s="113"/>
      <c r="BWS76" s="113"/>
      <c r="BWT76" s="113"/>
      <c r="BWU76" s="113"/>
      <c r="BWV76" s="113"/>
      <c r="BWW76" s="113"/>
      <c r="BWX76" s="113"/>
      <c r="BWY76" s="113"/>
      <c r="BWZ76" s="113"/>
      <c r="BXA76" s="113"/>
      <c r="BXB76" s="113"/>
      <c r="BXC76" s="113"/>
      <c r="BXD76" s="113"/>
      <c r="BXE76" s="113"/>
      <c r="BXF76" s="113"/>
      <c r="BXG76" s="113"/>
      <c r="BXH76" s="113"/>
      <c r="BXI76" s="113"/>
      <c r="BXJ76" s="113"/>
      <c r="BXK76" s="113"/>
      <c r="BXL76" s="113"/>
      <c r="BXM76" s="113"/>
      <c r="BXN76" s="113"/>
      <c r="BXO76" s="113"/>
      <c r="BXP76" s="113"/>
      <c r="BXQ76" s="113"/>
      <c r="BXR76" s="113"/>
      <c r="BXS76" s="113"/>
      <c r="BXT76" s="113"/>
      <c r="BXU76" s="113"/>
      <c r="BXV76" s="113"/>
      <c r="BXW76" s="113"/>
      <c r="BXX76" s="113"/>
      <c r="BXY76" s="113"/>
      <c r="BXZ76" s="113"/>
      <c r="BYA76" s="113"/>
      <c r="BYB76" s="113"/>
      <c r="BYC76" s="113"/>
      <c r="BYD76" s="113"/>
      <c r="BYE76" s="113"/>
      <c r="BYF76" s="113"/>
      <c r="BYG76" s="113"/>
      <c r="BYH76" s="113"/>
      <c r="BYI76" s="113"/>
      <c r="BYJ76" s="113"/>
      <c r="BYK76" s="113"/>
      <c r="BYL76" s="113"/>
      <c r="BYM76" s="113"/>
      <c r="BYN76" s="113"/>
      <c r="BYO76" s="113"/>
      <c r="BYP76" s="113"/>
      <c r="BYQ76" s="113"/>
      <c r="BYR76" s="113"/>
      <c r="BYS76" s="113"/>
      <c r="BYT76" s="113"/>
      <c r="BYU76" s="113"/>
      <c r="BYV76" s="113"/>
      <c r="BYW76" s="113"/>
      <c r="BYX76" s="113"/>
      <c r="BYY76" s="113"/>
      <c r="BYZ76" s="113"/>
      <c r="BZA76" s="113"/>
      <c r="BZB76" s="113"/>
      <c r="BZC76" s="113"/>
      <c r="BZD76" s="113"/>
      <c r="BZE76" s="113"/>
      <c r="BZF76" s="113"/>
      <c r="BZG76" s="113"/>
      <c r="BZH76" s="113"/>
      <c r="BZI76" s="113"/>
      <c r="BZJ76" s="113"/>
      <c r="BZK76" s="113"/>
      <c r="BZL76" s="113"/>
      <c r="BZM76" s="113"/>
      <c r="BZN76" s="113"/>
      <c r="BZO76" s="113"/>
      <c r="BZP76" s="113"/>
      <c r="BZQ76" s="113"/>
      <c r="BZR76" s="113"/>
      <c r="BZS76" s="113"/>
      <c r="BZT76" s="113"/>
      <c r="BZU76" s="113"/>
      <c r="BZV76" s="113"/>
      <c r="BZW76" s="113"/>
      <c r="BZX76" s="113"/>
      <c r="BZY76" s="113"/>
      <c r="BZZ76" s="113"/>
      <c r="CAA76" s="113"/>
      <c r="CAB76" s="113"/>
      <c r="CAC76" s="113"/>
      <c r="CAD76" s="113"/>
      <c r="CAE76" s="113"/>
      <c r="CAF76" s="113"/>
      <c r="CAG76" s="113"/>
      <c r="CAH76" s="113"/>
      <c r="CAI76" s="113"/>
      <c r="CAJ76" s="113"/>
      <c r="CAK76" s="113"/>
      <c r="CAL76" s="113"/>
      <c r="CAM76" s="113"/>
      <c r="CAN76" s="113"/>
      <c r="CAO76" s="113"/>
      <c r="CAP76" s="113"/>
      <c r="CAQ76" s="113"/>
      <c r="CAR76" s="113"/>
      <c r="CAS76" s="113"/>
      <c r="CAT76" s="113"/>
      <c r="CAU76" s="113"/>
      <c r="CAV76" s="113"/>
      <c r="CAW76" s="113"/>
      <c r="CAX76" s="113"/>
      <c r="CAY76" s="113"/>
      <c r="CAZ76" s="113"/>
      <c r="CBA76" s="113"/>
      <c r="CBB76" s="113"/>
      <c r="CBC76" s="113"/>
      <c r="CBD76" s="113"/>
      <c r="CBE76" s="113"/>
      <c r="CBF76" s="113"/>
      <c r="CBG76" s="113"/>
      <c r="CBH76" s="113"/>
      <c r="CBI76" s="113"/>
      <c r="CBJ76" s="113"/>
      <c r="CBK76" s="113"/>
      <c r="CBL76" s="113"/>
      <c r="CBM76" s="113"/>
      <c r="CBN76" s="113"/>
      <c r="CBO76" s="113"/>
      <c r="CBP76" s="113"/>
      <c r="CBQ76" s="113"/>
      <c r="CBR76" s="113"/>
      <c r="CBS76" s="113"/>
      <c r="CBT76" s="113"/>
      <c r="CBU76" s="113"/>
      <c r="CBV76" s="113"/>
      <c r="CBW76" s="113"/>
      <c r="CBX76" s="113"/>
      <c r="CBY76" s="113"/>
      <c r="CBZ76" s="113"/>
      <c r="CCA76" s="113"/>
      <c r="CCB76" s="113"/>
      <c r="CCC76" s="113"/>
      <c r="CCD76" s="113"/>
      <c r="CCE76" s="113"/>
      <c r="CCF76" s="113"/>
      <c r="CCG76" s="113"/>
      <c r="CCH76" s="113"/>
      <c r="CCI76" s="113"/>
      <c r="CCJ76" s="113"/>
      <c r="CCK76" s="113"/>
      <c r="CCL76" s="113"/>
      <c r="CCM76" s="113"/>
      <c r="CCN76" s="113"/>
      <c r="CCO76" s="113"/>
      <c r="CCP76" s="113"/>
      <c r="CCQ76" s="113"/>
      <c r="CCR76" s="113"/>
      <c r="CCS76" s="113"/>
      <c r="CCT76" s="113"/>
      <c r="CCU76" s="113"/>
      <c r="CCV76" s="113"/>
      <c r="CCW76" s="113"/>
      <c r="CCX76" s="113"/>
      <c r="CCY76" s="113"/>
      <c r="CCZ76" s="113"/>
      <c r="CDA76" s="113"/>
      <c r="CDB76" s="113"/>
      <c r="CDC76" s="113"/>
      <c r="CDD76" s="113"/>
      <c r="CDE76" s="113"/>
      <c r="CDF76" s="113"/>
      <c r="CDG76" s="113"/>
      <c r="CDH76" s="113"/>
      <c r="CDI76" s="113"/>
      <c r="CDJ76" s="113"/>
      <c r="CDK76" s="113"/>
      <c r="CDL76" s="113"/>
      <c r="CDM76" s="113"/>
      <c r="CDN76" s="113"/>
      <c r="CDO76" s="113"/>
      <c r="CDP76" s="113"/>
      <c r="CDQ76" s="113"/>
      <c r="CDR76" s="113"/>
      <c r="CDS76" s="113"/>
      <c r="CDT76" s="113"/>
      <c r="CDU76" s="113"/>
      <c r="CDV76" s="113"/>
      <c r="CDW76" s="113"/>
      <c r="CDX76" s="113"/>
      <c r="CDY76" s="113"/>
      <c r="CDZ76" s="113"/>
      <c r="CEA76" s="113"/>
      <c r="CEB76" s="113"/>
      <c r="CEC76" s="113"/>
      <c r="CED76" s="113"/>
      <c r="CEE76" s="113"/>
      <c r="CEF76" s="113"/>
      <c r="CEG76" s="113"/>
      <c r="CEH76" s="113"/>
      <c r="CEI76" s="113"/>
      <c r="CEJ76" s="113"/>
      <c r="CEK76" s="113"/>
      <c r="CEL76" s="113"/>
      <c r="CEM76" s="113"/>
      <c r="CEN76" s="113"/>
      <c r="CEO76" s="113"/>
      <c r="CEP76" s="113"/>
      <c r="CEQ76" s="113"/>
      <c r="CER76" s="113"/>
      <c r="CES76" s="113"/>
      <c r="CET76" s="113"/>
      <c r="CEU76" s="113"/>
      <c r="CEV76" s="113"/>
      <c r="CEW76" s="113"/>
      <c r="CEX76" s="113"/>
      <c r="CEY76" s="113"/>
      <c r="CEZ76" s="113"/>
      <c r="CFA76" s="113"/>
      <c r="CFB76" s="113"/>
      <c r="CFC76" s="113"/>
      <c r="CFD76" s="113"/>
      <c r="CFE76" s="113"/>
      <c r="CFF76" s="113"/>
      <c r="CFG76" s="113"/>
      <c r="CFH76" s="113"/>
      <c r="CFI76" s="113"/>
      <c r="CFJ76" s="113"/>
      <c r="CFK76" s="113"/>
      <c r="CFL76" s="113"/>
      <c r="CFM76" s="113"/>
      <c r="CFN76" s="113"/>
      <c r="CFO76" s="113"/>
      <c r="CFP76" s="113"/>
      <c r="CFQ76" s="113"/>
      <c r="CFR76" s="113"/>
      <c r="CFS76" s="113"/>
      <c r="CFT76" s="113"/>
      <c r="CFU76" s="113"/>
      <c r="CFV76" s="113"/>
      <c r="CFW76" s="113"/>
      <c r="CFX76" s="113"/>
      <c r="CFY76" s="113"/>
      <c r="CFZ76" s="113"/>
      <c r="CGA76" s="113"/>
      <c r="CGB76" s="113"/>
      <c r="CGC76" s="113"/>
      <c r="CGD76" s="113"/>
      <c r="CGE76" s="113"/>
      <c r="CGF76" s="113"/>
      <c r="CGG76" s="113"/>
      <c r="CGH76" s="113"/>
      <c r="CGI76" s="113"/>
      <c r="CGJ76" s="113"/>
      <c r="CGK76" s="113"/>
      <c r="CGL76" s="113"/>
      <c r="CGM76" s="113"/>
      <c r="CGN76" s="113"/>
      <c r="CGO76" s="113"/>
      <c r="CGP76" s="113"/>
      <c r="CGQ76" s="113"/>
      <c r="CGR76" s="113"/>
      <c r="CGS76" s="113"/>
      <c r="CGT76" s="113"/>
      <c r="CGU76" s="113"/>
      <c r="CGV76" s="113"/>
      <c r="CGW76" s="113"/>
      <c r="CGX76" s="113"/>
      <c r="CGY76" s="113"/>
      <c r="CGZ76" s="113"/>
      <c r="CHA76" s="113"/>
      <c r="CHB76" s="113"/>
      <c r="CHC76" s="113"/>
      <c r="CHD76" s="113"/>
      <c r="CHE76" s="113"/>
      <c r="CHF76" s="113"/>
      <c r="CHG76" s="113"/>
      <c r="CHH76" s="113"/>
      <c r="CHI76" s="113"/>
      <c r="CHJ76" s="113"/>
      <c r="CHK76" s="113"/>
      <c r="CHL76" s="113"/>
      <c r="CHM76" s="113"/>
      <c r="CHN76" s="113"/>
      <c r="CHO76" s="113"/>
      <c r="CHP76" s="113"/>
      <c r="CHQ76" s="113"/>
      <c r="CHR76" s="113"/>
      <c r="CHS76" s="113"/>
      <c r="CHT76" s="113"/>
      <c r="CHU76" s="113"/>
      <c r="CHV76" s="113"/>
      <c r="CHW76" s="113"/>
      <c r="CHX76" s="113"/>
      <c r="CHY76" s="113"/>
      <c r="CHZ76" s="113"/>
      <c r="CIA76" s="113"/>
      <c r="CIB76" s="113"/>
      <c r="CIC76" s="113"/>
      <c r="CID76" s="113"/>
      <c r="CIE76" s="113"/>
      <c r="CIF76" s="113"/>
      <c r="CIG76" s="113"/>
      <c r="CIH76" s="113"/>
      <c r="CII76" s="113"/>
      <c r="CIJ76" s="113"/>
      <c r="CIK76" s="113"/>
      <c r="CIL76" s="113"/>
      <c r="CIM76" s="113"/>
      <c r="CIN76" s="113"/>
      <c r="CIO76" s="113"/>
      <c r="CIP76" s="113"/>
      <c r="CIQ76" s="113"/>
      <c r="CIR76" s="113"/>
      <c r="CIS76" s="113"/>
      <c r="CIT76" s="113"/>
      <c r="CIU76" s="113"/>
      <c r="CIV76" s="113"/>
      <c r="CIW76" s="113"/>
      <c r="CIX76" s="113"/>
      <c r="CIY76" s="113"/>
      <c r="CIZ76" s="113"/>
      <c r="CJA76" s="113"/>
      <c r="CJB76" s="113"/>
      <c r="CJC76" s="113"/>
      <c r="CJD76" s="113"/>
      <c r="CJE76" s="113"/>
      <c r="CJF76" s="113"/>
      <c r="CJG76" s="113"/>
      <c r="CJH76" s="113"/>
      <c r="CJI76" s="113"/>
      <c r="CJJ76" s="113"/>
      <c r="CJK76" s="113"/>
      <c r="CJL76" s="113"/>
      <c r="CJM76" s="113"/>
      <c r="CJN76" s="113"/>
      <c r="CJO76" s="113"/>
      <c r="CJP76" s="113"/>
      <c r="CJQ76" s="113"/>
      <c r="CJR76" s="113"/>
      <c r="CJS76" s="113"/>
      <c r="CJT76" s="113"/>
      <c r="CJU76" s="113"/>
      <c r="CJV76" s="113"/>
      <c r="CJW76" s="113"/>
      <c r="CJX76" s="113"/>
      <c r="CJY76" s="113"/>
      <c r="CJZ76" s="113"/>
      <c r="CKA76" s="113"/>
      <c r="CKB76" s="113"/>
      <c r="CKC76" s="113"/>
      <c r="CKD76" s="113"/>
      <c r="CKE76" s="113"/>
      <c r="CKF76" s="113"/>
      <c r="CKG76" s="113"/>
      <c r="CKH76" s="113"/>
      <c r="CKI76" s="113"/>
      <c r="CKJ76" s="113"/>
      <c r="CKK76" s="113"/>
      <c r="CKL76" s="113"/>
      <c r="CKM76" s="113"/>
      <c r="CKN76" s="113"/>
      <c r="CKO76" s="113"/>
      <c r="CKP76" s="113"/>
      <c r="CKQ76" s="113"/>
      <c r="CKR76" s="113"/>
      <c r="CKS76" s="113"/>
      <c r="CKT76" s="113"/>
      <c r="CKU76" s="113"/>
      <c r="CKV76" s="113"/>
      <c r="CKW76" s="113"/>
      <c r="CKX76" s="113"/>
      <c r="CKY76" s="113"/>
      <c r="CKZ76" s="113"/>
      <c r="CLA76" s="113"/>
      <c r="CLB76" s="113"/>
      <c r="CLC76" s="113"/>
      <c r="CLD76" s="113"/>
      <c r="CLE76" s="113"/>
      <c r="CLF76" s="113"/>
      <c r="CLG76" s="113"/>
      <c r="CLH76" s="113"/>
      <c r="CLI76" s="113"/>
      <c r="CLJ76" s="113"/>
      <c r="CLK76" s="113"/>
      <c r="CLL76" s="113"/>
      <c r="CLM76" s="113"/>
      <c r="CLN76" s="113"/>
      <c r="CLO76" s="113"/>
      <c r="CLP76" s="113"/>
      <c r="CLQ76" s="113"/>
      <c r="CLR76" s="113"/>
      <c r="CLS76" s="113"/>
      <c r="CLT76" s="113"/>
      <c r="CLU76" s="113"/>
      <c r="CLV76" s="113"/>
      <c r="CLW76" s="113"/>
      <c r="CLX76" s="113"/>
      <c r="CLY76" s="113"/>
      <c r="CLZ76" s="113"/>
      <c r="CMA76" s="113"/>
      <c r="CMB76" s="113"/>
      <c r="CMC76" s="113"/>
      <c r="CMD76" s="113"/>
      <c r="CME76" s="113"/>
      <c r="CMF76" s="113"/>
      <c r="CMG76" s="113"/>
      <c r="CMH76" s="113"/>
      <c r="CMI76" s="113"/>
      <c r="CMJ76" s="113"/>
      <c r="CMK76" s="113"/>
      <c r="CML76" s="113"/>
      <c r="CMM76" s="113"/>
      <c r="CMN76" s="113"/>
      <c r="CMO76" s="113"/>
      <c r="CMP76" s="113"/>
      <c r="CMQ76" s="113"/>
      <c r="CMR76" s="113"/>
      <c r="CMS76" s="113"/>
      <c r="CMT76" s="113"/>
      <c r="CMU76" s="113"/>
      <c r="CMV76" s="113"/>
      <c r="CMW76" s="113"/>
      <c r="CMX76" s="113"/>
      <c r="CMY76" s="113"/>
      <c r="CMZ76" s="113"/>
      <c r="CNA76" s="113"/>
      <c r="CNB76" s="113"/>
      <c r="CNC76" s="113"/>
      <c r="CND76" s="113"/>
      <c r="CNE76" s="113"/>
      <c r="CNF76" s="113"/>
      <c r="CNG76" s="113"/>
      <c r="CNH76" s="113"/>
      <c r="CNI76" s="113"/>
      <c r="CNJ76" s="113"/>
      <c r="CNK76" s="113"/>
      <c r="CNL76" s="113"/>
      <c r="CNM76" s="113"/>
      <c r="CNN76" s="113"/>
      <c r="CNO76" s="113"/>
      <c r="CNP76" s="113"/>
      <c r="CNQ76" s="113"/>
      <c r="CNR76" s="113"/>
      <c r="CNS76" s="113"/>
      <c r="CNT76" s="113"/>
      <c r="CNU76" s="113"/>
      <c r="CNV76" s="113"/>
      <c r="CNW76" s="113"/>
      <c r="CNX76" s="113"/>
      <c r="CNY76" s="113"/>
      <c r="CNZ76" s="113"/>
      <c r="COA76" s="113"/>
      <c r="COB76" s="113"/>
      <c r="COC76" s="113"/>
      <c r="COD76" s="113"/>
      <c r="COE76" s="113"/>
      <c r="COF76" s="113"/>
      <c r="COG76" s="113"/>
      <c r="COH76" s="113"/>
      <c r="COI76" s="113"/>
      <c r="COJ76" s="113"/>
      <c r="COK76" s="113"/>
      <c r="COL76" s="113"/>
      <c r="COM76" s="113"/>
      <c r="CON76" s="113"/>
      <c r="COO76" s="113"/>
      <c r="COP76" s="113"/>
      <c r="COQ76" s="113"/>
      <c r="COR76" s="113"/>
      <c r="COS76" s="113"/>
      <c r="COT76" s="113"/>
      <c r="COU76" s="113"/>
      <c r="COV76" s="113"/>
      <c r="COW76" s="113"/>
      <c r="COX76" s="113"/>
      <c r="COY76" s="113"/>
      <c r="COZ76" s="113"/>
      <c r="CPA76" s="113"/>
      <c r="CPB76" s="113"/>
      <c r="CPC76" s="113"/>
      <c r="CPD76" s="113"/>
      <c r="CPE76" s="113"/>
      <c r="CPF76" s="113"/>
      <c r="CPG76" s="113"/>
      <c r="CPH76" s="113"/>
      <c r="CPI76" s="113"/>
      <c r="CPJ76" s="113"/>
      <c r="CPK76" s="113"/>
      <c r="CPL76" s="113"/>
      <c r="CPM76" s="113"/>
      <c r="CPN76" s="113"/>
      <c r="CPO76" s="113"/>
      <c r="CPP76" s="113"/>
      <c r="CPQ76" s="113"/>
      <c r="CPR76" s="113"/>
      <c r="CPS76" s="113"/>
      <c r="CPT76" s="113"/>
      <c r="CPU76" s="113"/>
      <c r="CPV76" s="113"/>
      <c r="CPW76" s="113"/>
      <c r="CPX76" s="113"/>
      <c r="CPY76" s="113"/>
      <c r="CPZ76" s="113"/>
      <c r="CQA76" s="113"/>
      <c r="CQB76" s="113"/>
      <c r="CQC76" s="113"/>
      <c r="CQD76" s="113"/>
      <c r="CQE76" s="113"/>
      <c r="CQF76" s="113"/>
      <c r="CQG76" s="113"/>
      <c r="CQH76" s="113"/>
      <c r="CQI76" s="113"/>
      <c r="CQJ76" s="113"/>
      <c r="CQK76" s="113"/>
      <c r="CQL76" s="113"/>
      <c r="CQM76" s="113"/>
      <c r="CQN76" s="113"/>
      <c r="CQO76" s="113"/>
      <c r="CQP76" s="113"/>
      <c r="CQQ76" s="113"/>
      <c r="CQR76" s="113"/>
      <c r="CQS76" s="113"/>
      <c r="CQT76" s="113"/>
      <c r="CQU76" s="113"/>
      <c r="CQV76" s="113"/>
      <c r="CQW76" s="113"/>
      <c r="CQX76" s="113"/>
      <c r="CQY76" s="113"/>
      <c r="CQZ76" s="113"/>
      <c r="CRA76" s="113"/>
      <c r="CRB76" s="113"/>
      <c r="CRC76" s="113"/>
      <c r="CRD76" s="113"/>
      <c r="CRE76" s="113"/>
      <c r="CRF76" s="113"/>
      <c r="CRG76" s="113"/>
      <c r="CRH76" s="113"/>
      <c r="CRI76" s="113"/>
      <c r="CRJ76" s="113"/>
      <c r="CRK76" s="113"/>
      <c r="CRL76" s="113"/>
      <c r="CRM76" s="113"/>
      <c r="CRN76" s="113"/>
      <c r="CRO76" s="113"/>
      <c r="CRP76" s="113"/>
      <c r="CRQ76" s="113"/>
      <c r="CRR76" s="113"/>
      <c r="CRS76" s="113"/>
      <c r="CRT76" s="113"/>
      <c r="CRU76" s="113"/>
      <c r="CRV76" s="113"/>
      <c r="CRW76" s="113"/>
      <c r="CRX76" s="113"/>
      <c r="CRY76" s="113"/>
      <c r="CRZ76" s="113"/>
      <c r="CSA76" s="113"/>
      <c r="CSB76" s="113"/>
      <c r="CSC76" s="113"/>
      <c r="CSD76" s="113"/>
      <c r="CSE76" s="113"/>
      <c r="CSF76" s="113"/>
      <c r="CSG76" s="113"/>
      <c r="CSH76" s="113"/>
      <c r="CSI76" s="113"/>
      <c r="CSJ76" s="113"/>
      <c r="CSK76" s="113"/>
      <c r="CSL76" s="113"/>
      <c r="CSM76" s="113"/>
      <c r="CSN76" s="113"/>
      <c r="CSO76" s="113"/>
      <c r="CSP76" s="113"/>
      <c r="CSQ76" s="113"/>
      <c r="CSR76" s="113"/>
      <c r="CSS76" s="113"/>
      <c r="CST76" s="113"/>
      <c r="CSU76" s="113"/>
      <c r="CSV76" s="113"/>
      <c r="CSW76" s="113"/>
      <c r="CSX76" s="113"/>
      <c r="CSY76" s="113"/>
      <c r="CSZ76" s="113"/>
      <c r="CTA76" s="113"/>
      <c r="CTB76" s="113"/>
      <c r="CTC76" s="113"/>
      <c r="CTD76" s="113"/>
      <c r="CTE76" s="113"/>
      <c r="CTF76" s="113"/>
      <c r="CTG76" s="113"/>
      <c r="CTH76" s="113"/>
      <c r="CTI76" s="113"/>
      <c r="CTJ76" s="113"/>
      <c r="CTK76" s="113"/>
      <c r="CTL76" s="113"/>
      <c r="CTM76" s="113"/>
      <c r="CTN76" s="113"/>
      <c r="CTO76" s="113"/>
      <c r="CTP76" s="113"/>
      <c r="CTQ76" s="113"/>
      <c r="CTR76" s="113"/>
      <c r="CTS76" s="113"/>
      <c r="CTT76" s="113"/>
      <c r="CTU76" s="113"/>
      <c r="CTV76" s="113"/>
      <c r="CTW76" s="113"/>
      <c r="CTX76" s="113"/>
      <c r="CTY76" s="113"/>
      <c r="CTZ76" s="113"/>
      <c r="CUA76" s="113"/>
      <c r="CUB76" s="113"/>
      <c r="CUC76" s="113"/>
      <c r="CUD76" s="113"/>
      <c r="CUE76" s="113"/>
      <c r="CUF76" s="113"/>
      <c r="CUG76" s="113"/>
      <c r="CUH76" s="113"/>
      <c r="CUI76" s="113"/>
      <c r="CUJ76" s="113"/>
      <c r="CUK76" s="113"/>
      <c r="CUL76" s="113"/>
      <c r="CUM76" s="113"/>
      <c r="CUN76" s="113"/>
      <c r="CUO76" s="113"/>
      <c r="CUP76" s="113"/>
      <c r="CUQ76" s="113"/>
      <c r="CUR76" s="113"/>
      <c r="CUS76" s="113"/>
      <c r="CUT76" s="113"/>
      <c r="CUU76" s="113"/>
      <c r="CUV76" s="113"/>
      <c r="CUW76" s="113"/>
      <c r="CUX76" s="113"/>
      <c r="CUY76" s="113"/>
      <c r="CUZ76" s="113"/>
      <c r="CVA76" s="113"/>
      <c r="CVB76" s="113"/>
      <c r="CVC76" s="113"/>
      <c r="CVD76" s="113"/>
      <c r="CVE76" s="113"/>
      <c r="CVF76" s="113"/>
      <c r="CVG76" s="113"/>
      <c r="CVH76" s="113"/>
      <c r="CVI76" s="113"/>
      <c r="CVJ76" s="113"/>
      <c r="CVK76" s="113"/>
      <c r="CVL76" s="113"/>
      <c r="CVM76" s="113"/>
      <c r="CVN76" s="113"/>
      <c r="CVO76" s="113"/>
      <c r="CVP76" s="113"/>
      <c r="CVQ76" s="113"/>
      <c r="CVR76" s="113"/>
      <c r="CVS76" s="113"/>
      <c r="CVT76" s="113"/>
      <c r="CVU76" s="113"/>
      <c r="CVV76" s="113"/>
      <c r="CVW76" s="113"/>
      <c r="CVX76" s="113"/>
      <c r="CVY76" s="113"/>
      <c r="CVZ76" s="113"/>
      <c r="CWA76" s="113"/>
      <c r="CWB76" s="113"/>
      <c r="CWC76" s="113"/>
      <c r="CWD76" s="113"/>
      <c r="CWE76" s="113"/>
      <c r="CWF76" s="113"/>
      <c r="CWG76" s="113"/>
      <c r="CWH76" s="113"/>
      <c r="CWI76" s="113"/>
      <c r="CWJ76" s="113"/>
      <c r="CWK76" s="113"/>
      <c r="CWL76" s="113"/>
      <c r="CWM76" s="113"/>
      <c r="CWN76" s="113"/>
      <c r="CWO76" s="113"/>
      <c r="CWP76" s="113"/>
      <c r="CWQ76" s="113"/>
      <c r="CWR76" s="113"/>
      <c r="CWS76" s="113"/>
      <c r="CWT76" s="113"/>
      <c r="CWU76" s="113"/>
      <c r="CWV76" s="113"/>
      <c r="CWW76" s="113"/>
      <c r="CWX76" s="113"/>
      <c r="CWY76" s="113"/>
      <c r="CWZ76" s="113"/>
      <c r="CXA76" s="113"/>
      <c r="CXB76" s="113"/>
      <c r="CXC76" s="113"/>
      <c r="CXD76" s="113"/>
      <c r="CXE76" s="113"/>
      <c r="CXF76" s="113"/>
      <c r="CXG76" s="113"/>
      <c r="CXH76" s="113"/>
      <c r="CXI76" s="113"/>
      <c r="CXJ76" s="113"/>
      <c r="CXK76" s="113"/>
      <c r="CXL76" s="113"/>
      <c r="CXM76" s="113"/>
      <c r="CXN76" s="113"/>
      <c r="CXO76" s="113"/>
      <c r="CXP76" s="113"/>
      <c r="CXQ76" s="113"/>
      <c r="CXR76" s="113"/>
      <c r="CXS76" s="113"/>
      <c r="CXT76" s="113"/>
      <c r="CXU76" s="113"/>
      <c r="CXV76" s="113"/>
      <c r="CXW76" s="113"/>
      <c r="CXX76" s="113"/>
      <c r="CXY76" s="113"/>
      <c r="CXZ76" s="113"/>
      <c r="CYA76" s="113"/>
      <c r="CYB76" s="113"/>
      <c r="CYC76" s="113"/>
      <c r="CYD76" s="113"/>
      <c r="CYE76" s="113"/>
      <c r="CYF76" s="113"/>
      <c r="CYG76" s="113"/>
      <c r="CYH76" s="113"/>
      <c r="CYI76" s="113"/>
      <c r="CYJ76" s="113"/>
      <c r="CYK76" s="113"/>
      <c r="CYL76" s="113"/>
      <c r="CYM76" s="113"/>
      <c r="CYN76" s="113"/>
      <c r="CYO76" s="113"/>
      <c r="CYP76" s="113"/>
      <c r="CYQ76" s="113"/>
      <c r="CYR76" s="113"/>
      <c r="CYS76" s="113"/>
      <c r="CYT76" s="113"/>
      <c r="CYU76" s="113"/>
      <c r="CYV76" s="113"/>
      <c r="CYW76" s="113"/>
      <c r="CYX76" s="113"/>
      <c r="CYY76" s="113"/>
      <c r="CYZ76" s="113"/>
      <c r="CZA76" s="113"/>
      <c r="CZB76" s="113"/>
      <c r="CZC76" s="113"/>
      <c r="CZD76" s="113"/>
      <c r="CZE76" s="113"/>
      <c r="CZF76" s="113"/>
      <c r="CZG76" s="113"/>
      <c r="CZH76" s="113"/>
      <c r="CZI76" s="113"/>
      <c r="CZJ76" s="113"/>
      <c r="CZK76" s="113"/>
      <c r="CZL76" s="113"/>
      <c r="CZM76" s="113"/>
      <c r="CZN76" s="113"/>
      <c r="CZO76" s="113"/>
      <c r="CZP76" s="113"/>
      <c r="CZQ76" s="113"/>
      <c r="CZR76" s="113"/>
      <c r="CZS76" s="113"/>
      <c r="CZT76" s="113"/>
      <c r="CZU76" s="113"/>
      <c r="CZV76" s="113"/>
      <c r="CZW76" s="113"/>
      <c r="CZX76" s="113"/>
      <c r="CZY76" s="113"/>
      <c r="CZZ76" s="113"/>
      <c r="DAA76" s="113"/>
      <c r="DAB76" s="113"/>
      <c r="DAC76" s="113"/>
      <c r="DAD76" s="113"/>
      <c r="DAE76" s="113"/>
      <c r="DAF76" s="113"/>
      <c r="DAG76" s="113"/>
      <c r="DAH76" s="113"/>
      <c r="DAI76" s="113"/>
      <c r="DAJ76" s="113"/>
      <c r="DAK76" s="113"/>
      <c r="DAL76" s="113"/>
      <c r="DAM76" s="113"/>
      <c r="DAN76" s="113"/>
      <c r="DAO76" s="113"/>
      <c r="DAP76" s="113"/>
      <c r="DAQ76" s="113"/>
      <c r="DAR76" s="113"/>
      <c r="DAS76" s="113"/>
      <c r="DAT76" s="113"/>
      <c r="DAU76" s="113"/>
      <c r="DAV76" s="113"/>
      <c r="DAW76" s="113"/>
      <c r="DAX76" s="113"/>
      <c r="DAY76" s="113"/>
      <c r="DAZ76" s="113"/>
      <c r="DBA76" s="113"/>
      <c r="DBB76" s="113"/>
      <c r="DBC76" s="113"/>
      <c r="DBD76" s="113"/>
      <c r="DBE76" s="113"/>
      <c r="DBF76" s="113"/>
      <c r="DBG76" s="113"/>
      <c r="DBH76" s="113"/>
      <c r="DBI76" s="113"/>
      <c r="DBJ76" s="113"/>
      <c r="DBK76" s="113"/>
      <c r="DBL76" s="113"/>
      <c r="DBM76" s="113"/>
      <c r="DBN76" s="113"/>
      <c r="DBO76" s="113"/>
      <c r="DBP76" s="113"/>
      <c r="DBQ76" s="113"/>
      <c r="DBR76" s="113"/>
      <c r="DBS76" s="113"/>
      <c r="DBT76" s="113"/>
      <c r="DBU76" s="113"/>
      <c r="DBV76" s="113"/>
      <c r="DBW76" s="113"/>
      <c r="DBX76" s="113"/>
      <c r="DBY76" s="113"/>
      <c r="DBZ76" s="113"/>
      <c r="DCA76" s="113"/>
      <c r="DCB76" s="113"/>
      <c r="DCC76" s="113"/>
      <c r="DCD76" s="113"/>
      <c r="DCE76" s="113"/>
      <c r="DCF76" s="113"/>
      <c r="DCG76" s="113"/>
      <c r="DCH76" s="113"/>
      <c r="DCI76" s="113"/>
      <c r="DCJ76" s="113"/>
      <c r="DCK76" s="113"/>
      <c r="DCL76" s="113"/>
      <c r="DCM76" s="113"/>
      <c r="DCN76" s="113"/>
      <c r="DCO76" s="113"/>
      <c r="DCP76" s="113"/>
      <c r="DCQ76" s="113"/>
      <c r="DCR76" s="113"/>
      <c r="DCS76" s="113"/>
      <c r="DCT76" s="113"/>
      <c r="DCU76" s="113"/>
      <c r="DCV76" s="113"/>
      <c r="DCW76" s="113"/>
      <c r="DCX76" s="113"/>
      <c r="DCY76" s="113"/>
      <c r="DCZ76" s="113"/>
      <c r="DDA76" s="113"/>
      <c r="DDB76" s="113"/>
      <c r="DDC76" s="113"/>
      <c r="DDD76" s="113"/>
      <c r="DDE76" s="113"/>
      <c r="DDF76" s="113"/>
      <c r="DDG76" s="113"/>
      <c r="DDH76" s="113"/>
      <c r="DDI76" s="113"/>
      <c r="DDJ76" s="113"/>
      <c r="DDK76" s="113"/>
      <c r="DDL76" s="113"/>
      <c r="DDM76" s="113"/>
      <c r="DDN76" s="113"/>
      <c r="DDO76" s="113"/>
      <c r="DDP76" s="113"/>
      <c r="DDQ76" s="113"/>
      <c r="DDR76" s="113"/>
      <c r="DDS76" s="113"/>
      <c r="DDT76" s="113"/>
      <c r="DDU76" s="113"/>
      <c r="DDV76" s="113"/>
      <c r="DDW76" s="113"/>
      <c r="DDX76" s="113"/>
      <c r="DDY76" s="113"/>
      <c r="DDZ76" s="113"/>
      <c r="DEA76" s="113"/>
      <c r="DEB76" s="113"/>
      <c r="DEC76" s="113"/>
      <c r="DED76" s="113"/>
      <c r="DEE76" s="113"/>
      <c r="DEF76" s="113"/>
      <c r="DEG76" s="113"/>
      <c r="DEH76" s="113"/>
      <c r="DEI76" s="113"/>
      <c r="DEJ76" s="113"/>
      <c r="DEK76" s="113"/>
      <c r="DEL76" s="113"/>
      <c r="DEM76" s="113"/>
      <c r="DEN76" s="113"/>
      <c r="DEO76" s="113"/>
      <c r="DEP76" s="113"/>
      <c r="DEQ76" s="113"/>
      <c r="DER76" s="113"/>
      <c r="DES76" s="113"/>
      <c r="DET76" s="113"/>
      <c r="DEU76" s="113"/>
      <c r="DEV76" s="113"/>
      <c r="DEW76" s="113"/>
      <c r="DEX76" s="113"/>
      <c r="DEY76" s="113"/>
      <c r="DEZ76" s="113"/>
      <c r="DFA76" s="113"/>
      <c r="DFB76" s="113"/>
      <c r="DFC76" s="113"/>
      <c r="DFD76" s="113"/>
      <c r="DFE76" s="113"/>
      <c r="DFF76" s="113"/>
      <c r="DFG76" s="113"/>
      <c r="DFH76" s="113"/>
      <c r="DFI76" s="113"/>
      <c r="DFJ76" s="113"/>
      <c r="DFK76" s="113"/>
      <c r="DFL76" s="113"/>
      <c r="DFM76" s="113"/>
      <c r="DFN76" s="113"/>
      <c r="DFO76" s="113"/>
      <c r="DFP76" s="113"/>
      <c r="DFQ76" s="113"/>
      <c r="DFR76" s="113"/>
      <c r="DFS76" s="113"/>
      <c r="DFT76" s="113"/>
      <c r="DFU76" s="113"/>
      <c r="DFV76" s="113"/>
      <c r="DFW76" s="113"/>
      <c r="DFX76" s="113"/>
      <c r="DFY76" s="113"/>
      <c r="DFZ76" s="113"/>
      <c r="DGA76" s="113"/>
      <c r="DGB76" s="113"/>
      <c r="DGC76" s="113"/>
      <c r="DGD76" s="113"/>
      <c r="DGE76" s="113"/>
      <c r="DGF76" s="113"/>
      <c r="DGG76" s="113"/>
      <c r="DGH76" s="113"/>
      <c r="DGI76" s="113"/>
      <c r="DGJ76" s="113"/>
      <c r="DGK76" s="113"/>
      <c r="DGL76" s="113"/>
      <c r="DGM76" s="113"/>
      <c r="DGN76" s="113"/>
      <c r="DGO76" s="113"/>
      <c r="DGP76" s="113"/>
      <c r="DGQ76" s="113"/>
      <c r="DGR76" s="113"/>
      <c r="DGS76" s="113"/>
      <c r="DGT76" s="113"/>
      <c r="DGU76" s="113"/>
      <c r="DGV76" s="113"/>
      <c r="DGW76" s="113"/>
      <c r="DGX76" s="113"/>
      <c r="DGY76" s="113"/>
      <c r="DGZ76" s="113"/>
      <c r="DHA76" s="113"/>
      <c r="DHB76" s="113"/>
      <c r="DHC76" s="113"/>
      <c r="DHD76" s="113"/>
      <c r="DHE76" s="113"/>
      <c r="DHF76" s="113"/>
      <c r="DHG76" s="113"/>
      <c r="DHH76" s="113"/>
      <c r="DHI76" s="113"/>
      <c r="DHJ76" s="113"/>
      <c r="DHK76" s="113"/>
      <c r="DHL76" s="113"/>
      <c r="DHM76" s="113"/>
      <c r="DHN76" s="113"/>
      <c r="DHO76" s="113"/>
      <c r="DHP76" s="113"/>
      <c r="DHQ76" s="113"/>
      <c r="DHR76" s="113"/>
      <c r="DHS76" s="113"/>
      <c r="DHT76" s="113"/>
      <c r="DHU76" s="113"/>
      <c r="DHV76" s="113"/>
      <c r="DHW76" s="113"/>
      <c r="DHX76" s="113"/>
      <c r="DHY76" s="113"/>
      <c r="DHZ76" s="113"/>
      <c r="DIA76" s="113"/>
      <c r="DIB76" s="113"/>
      <c r="DIC76" s="113"/>
      <c r="DID76" s="113"/>
      <c r="DIE76" s="113"/>
      <c r="DIF76" s="113"/>
      <c r="DIG76" s="113"/>
      <c r="DIH76" s="113"/>
      <c r="DII76" s="113"/>
      <c r="DIJ76" s="113"/>
      <c r="DIK76" s="113"/>
      <c r="DIL76" s="113"/>
      <c r="DIM76" s="113"/>
      <c r="DIN76" s="113"/>
      <c r="DIO76" s="113"/>
      <c r="DIP76" s="113"/>
      <c r="DIQ76" s="113"/>
      <c r="DIR76" s="113"/>
      <c r="DIS76" s="113"/>
      <c r="DIT76" s="113"/>
      <c r="DIU76" s="113"/>
      <c r="DIV76" s="113"/>
      <c r="DIW76" s="113"/>
      <c r="DIX76" s="113"/>
      <c r="DIY76" s="113"/>
      <c r="DIZ76" s="113"/>
      <c r="DJA76" s="113"/>
      <c r="DJB76" s="113"/>
      <c r="DJC76" s="113"/>
      <c r="DJD76" s="113"/>
      <c r="DJE76" s="113"/>
      <c r="DJF76" s="113"/>
      <c r="DJG76" s="113"/>
      <c r="DJH76" s="113"/>
      <c r="DJI76" s="113"/>
      <c r="DJJ76" s="113"/>
      <c r="DJK76" s="113"/>
      <c r="DJL76" s="113"/>
      <c r="DJM76" s="113"/>
      <c r="DJN76" s="113"/>
      <c r="DJO76" s="113"/>
      <c r="DJP76" s="113"/>
      <c r="DJQ76" s="113"/>
      <c r="DJR76" s="113"/>
      <c r="DJS76" s="113"/>
      <c r="DJT76" s="113"/>
      <c r="DJU76" s="113"/>
      <c r="DJV76" s="113"/>
      <c r="DJW76" s="113"/>
      <c r="DJX76" s="113"/>
      <c r="DJY76" s="113"/>
      <c r="DJZ76" s="113"/>
      <c r="DKA76" s="113"/>
      <c r="DKB76" s="113"/>
      <c r="DKC76" s="113"/>
      <c r="DKD76" s="113"/>
      <c r="DKE76" s="113"/>
      <c r="DKF76" s="113"/>
      <c r="DKG76" s="113"/>
      <c r="DKH76" s="113"/>
      <c r="DKI76" s="113"/>
      <c r="DKJ76" s="113"/>
      <c r="DKK76" s="113"/>
      <c r="DKL76" s="113"/>
      <c r="DKM76" s="113"/>
      <c r="DKN76" s="113"/>
      <c r="DKO76" s="113"/>
      <c r="DKP76" s="113"/>
      <c r="DKQ76" s="113"/>
      <c r="DKR76" s="113"/>
      <c r="DKS76" s="113"/>
      <c r="DKT76" s="113"/>
      <c r="DKU76" s="113"/>
      <c r="DKV76" s="113"/>
      <c r="DKW76" s="113"/>
      <c r="DKX76" s="113"/>
      <c r="DKY76" s="113"/>
      <c r="DKZ76" s="113"/>
      <c r="DLA76" s="113"/>
      <c r="DLB76" s="113"/>
      <c r="DLC76" s="113"/>
      <c r="DLD76" s="113"/>
      <c r="DLE76" s="113"/>
      <c r="DLF76" s="113"/>
      <c r="DLG76" s="113"/>
      <c r="DLH76" s="113"/>
      <c r="DLI76" s="113"/>
      <c r="DLJ76" s="113"/>
      <c r="DLK76" s="113"/>
      <c r="DLL76" s="113"/>
      <c r="DLM76" s="113"/>
      <c r="DLN76" s="113"/>
      <c r="DLO76" s="113"/>
      <c r="DLP76" s="113"/>
      <c r="DLQ76" s="113"/>
      <c r="DLR76" s="113"/>
      <c r="DLS76" s="113"/>
      <c r="DLT76" s="113"/>
      <c r="DLU76" s="113"/>
      <c r="DLV76" s="113"/>
      <c r="DLW76" s="113"/>
      <c r="DLX76" s="113"/>
      <c r="DLY76" s="113"/>
      <c r="DLZ76" s="113"/>
      <c r="DMA76" s="113"/>
      <c r="DMB76" s="113"/>
      <c r="DMC76" s="113"/>
      <c r="DMD76" s="113"/>
      <c r="DME76" s="113"/>
      <c r="DMF76" s="113"/>
      <c r="DMG76" s="113"/>
      <c r="DMH76" s="113"/>
      <c r="DMI76" s="113"/>
      <c r="DMJ76" s="113"/>
      <c r="DMK76" s="113"/>
      <c r="DML76" s="113"/>
      <c r="DMM76" s="113"/>
      <c r="DMN76" s="113"/>
      <c r="DMO76" s="113"/>
      <c r="DMP76" s="113"/>
      <c r="DMQ76" s="113"/>
      <c r="DMR76" s="113"/>
      <c r="DMS76" s="113"/>
      <c r="DMT76" s="113"/>
      <c r="DMU76" s="113"/>
      <c r="DMV76" s="113"/>
      <c r="DMW76" s="113"/>
      <c r="DMX76" s="113"/>
      <c r="DMY76" s="113"/>
      <c r="DMZ76" s="113"/>
      <c r="DNA76" s="113"/>
      <c r="DNB76" s="113"/>
      <c r="DNC76" s="113"/>
      <c r="DND76" s="113"/>
      <c r="DNE76" s="113"/>
      <c r="DNF76" s="113"/>
      <c r="DNG76" s="113"/>
      <c r="DNH76" s="113"/>
      <c r="DNI76" s="113"/>
      <c r="DNJ76" s="113"/>
      <c r="DNK76" s="113"/>
      <c r="DNL76" s="113"/>
      <c r="DNM76" s="113"/>
      <c r="DNN76" s="113"/>
      <c r="DNO76" s="113"/>
      <c r="DNP76" s="113"/>
      <c r="DNQ76" s="113"/>
      <c r="DNR76" s="113"/>
      <c r="DNS76" s="113"/>
      <c r="DNT76" s="113"/>
      <c r="DNU76" s="113"/>
      <c r="DNV76" s="113"/>
      <c r="DNW76" s="113"/>
      <c r="DNX76" s="113"/>
      <c r="DNY76" s="113"/>
      <c r="DNZ76" s="113"/>
      <c r="DOA76" s="113"/>
      <c r="DOB76" s="113"/>
      <c r="DOC76" s="113"/>
      <c r="DOD76" s="113"/>
      <c r="DOE76" s="113"/>
      <c r="DOF76" s="113"/>
      <c r="DOG76" s="113"/>
      <c r="DOH76" s="113"/>
      <c r="DOI76" s="113"/>
      <c r="DOJ76" s="113"/>
      <c r="DOK76" s="113"/>
      <c r="DOL76" s="113"/>
      <c r="DOM76" s="113"/>
      <c r="DON76" s="113"/>
      <c r="DOO76" s="113"/>
      <c r="DOP76" s="113"/>
      <c r="DOQ76" s="113"/>
      <c r="DOR76" s="113"/>
      <c r="DOS76" s="113"/>
      <c r="DOT76" s="113"/>
      <c r="DOU76" s="113"/>
      <c r="DOV76" s="113"/>
      <c r="DOW76" s="113"/>
      <c r="DOX76" s="113"/>
      <c r="DOY76" s="113"/>
      <c r="DOZ76" s="113"/>
      <c r="DPA76" s="113"/>
      <c r="DPB76" s="113"/>
      <c r="DPC76" s="113"/>
      <c r="DPD76" s="113"/>
      <c r="DPE76" s="113"/>
      <c r="DPF76" s="113"/>
      <c r="DPG76" s="113"/>
      <c r="DPH76" s="113"/>
      <c r="DPI76" s="113"/>
      <c r="DPJ76" s="113"/>
      <c r="DPK76" s="113"/>
      <c r="DPL76" s="113"/>
      <c r="DPM76" s="113"/>
      <c r="DPN76" s="113"/>
      <c r="DPO76" s="113"/>
      <c r="DPP76" s="113"/>
      <c r="DPQ76" s="113"/>
      <c r="DPR76" s="113"/>
      <c r="DPS76" s="113"/>
      <c r="DPT76" s="113"/>
      <c r="DPU76" s="113"/>
      <c r="DPV76" s="113"/>
      <c r="DPW76" s="113"/>
      <c r="DPX76" s="113"/>
      <c r="DPY76" s="113"/>
      <c r="DPZ76" s="113"/>
      <c r="DQA76" s="113"/>
      <c r="DQB76" s="113"/>
      <c r="DQC76" s="113"/>
      <c r="DQD76" s="113"/>
      <c r="DQE76" s="113"/>
      <c r="DQF76" s="113"/>
      <c r="DQG76" s="113"/>
      <c r="DQH76" s="113"/>
      <c r="DQI76" s="113"/>
      <c r="DQJ76" s="113"/>
      <c r="DQK76" s="113"/>
      <c r="DQL76" s="113"/>
      <c r="DQM76" s="113"/>
      <c r="DQN76" s="113"/>
      <c r="DQO76" s="113"/>
      <c r="DQP76" s="113"/>
      <c r="DQQ76" s="113"/>
      <c r="DQR76" s="113"/>
      <c r="DQS76" s="113"/>
      <c r="DQT76" s="113"/>
      <c r="DQU76" s="113"/>
      <c r="DQV76" s="113"/>
      <c r="DQW76" s="113"/>
      <c r="DQX76" s="113"/>
      <c r="DQY76" s="113"/>
      <c r="DQZ76" s="113"/>
      <c r="DRA76" s="113"/>
      <c r="DRB76" s="113"/>
      <c r="DRC76" s="113"/>
      <c r="DRD76" s="113"/>
      <c r="DRE76" s="113"/>
      <c r="DRF76" s="113"/>
      <c r="DRG76" s="113"/>
      <c r="DRH76" s="113"/>
      <c r="DRI76" s="113"/>
      <c r="DRJ76" s="113"/>
      <c r="DRK76" s="113"/>
      <c r="DRL76" s="113"/>
      <c r="DRM76" s="113"/>
      <c r="DRN76" s="113"/>
      <c r="DRO76" s="113"/>
      <c r="DRP76" s="113"/>
      <c r="DRQ76" s="113"/>
      <c r="DRR76" s="113"/>
      <c r="DRS76" s="113"/>
      <c r="DRT76" s="113"/>
      <c r="DRU76" s="113"/>
      <c r="DRV76" s="113"/>
      <c r="DRW76" s="113"/>
      <c r="DRX76" s="113"/>
      <c r="DRY76" s="113"/>
      <c r="DRZ76" s="113"/>
      <c r="DSA76" s="113"/>
      <c r="DSB76" s="113"/>
      <c r="DSC76" s="113"/>
      <c r="DSD76" s="113"/>
      <c r="DSE76" s="113"/>
      <c r="DSF76" s="113"/>
      <c r="DSG76" s="113"/>
      <c r="DSH76" s="113"/>
      <c r="DSI76" s="113"/>
      <c r="DSJ76" s="113"/>
      <c r="DSK76" s="113"/>
      <c r="DSL76" s="113"/>
      <c r="DSM76" s="113"/>
      <c r="DSN76" s="113"/>
      <c r="DSO76" s="113"/>
      <c r="DSP76" s="113"/>
      <c r="DSQ76" s="113"/>
      <c r="DSR76" s="113"/>
      <c r="DSS76" s="113"/>
      <c r="DST76" s="113"/>
      <c r="DSU76" s="113"/>
      <c r="DSV76" s="113"/>
      <c r="DSW76" s="113"/>
      <c r="DSX76" s="113"/>
      <c r="DSY76" s="113"/>
      <c r="DSZ76" s="113"/>
      <c r="DTA76" s="113"/>
      <c r="DTB76" s="113"/>
      <c r="DTC76" s="113"/>
      <c r="DTD76" s="113"/>
      <c r="DTE76" s="113"/>
      <c r="DTF76" s="113"/>
      <c r="DTG76" s="113"/>
      <c r="DTH76" s="113"/>
      <c r="DTI76" s="113"/>
      <c r="DTJ76" s="113"/>
      <c r="DTK76" s="113"/>
      <c r="DTL76" s="113"/>
      <c r="DTM76" s="113"/>
      <c r="DTN76" s="113"/>
      <c r="DTO76" s="113"/>
      <c r="DTP76" s="113"/>
      <c r="DTQ76" s="113"/>
      <c r="DTR76" s="113"/>
      <c r="DTS76" s="113"/>
      <c r="DTT76" s="113"/>
      <c r="DTU76" s="113"/>
      <c r="DTV76" s="113"/>
      <c r="DTW76" s="113"/>
      <c r="DTX76" s="113"/>
      <c r="DTY76" s="113"/>
      <c r="DTZ76" s="113"/>
      <c r="DUA76" s="113"/>
      <c r="DUB76" s="113"/>
      <c r="DUC76" s="113"/>
      <c r="DUD76" s="113"/>
      <c r="DUE76" s="113"/>
      <c r="DUF76" s="113"/>
      <c r="DUG76" s="113"/>
      <c r="DUH76" s="113"/>
      <c r="DUI76" s="113"/>
      <c r="DUJ76" s="113"/>
      <c r="DUK76" s="113"/>
      <c r="DUL76" s="113"/>
      <c r="DUM76" s="113"/>
      <c r="DUN76" s="113"/>
      <c r="DUO76" s="113"/>
      <c r="DUP76" s="113"/>
      <c r="DUQ76" s="113"/>
      <c r="DUR76" s="113"/>
      <c r="DUS76" s="113"/>
      <c r="DUT76" s="113"/>
      <c r="DUU76" s="113"/>
      <c r="DUV76" s="113"/>
      <c r="DUW76" s="113"/>
      <c r="DUX76" s="113"/>
      <c r="DUY76" s="113"/>
      <c r="DUZ76" s="113"/>
      <c r="DVA76" s="113"/>
      <c r="DVB76" s="113"/>
      <c r="DVC76" s="113"/>
      <c r="DVD76" s="113"/>
      <c r="DVE76" s="113"/>
      <c r="DVF76" s="113"/>
      <c r="DVG76" s="113"/>
      <c r="DVH76" s="113"/>
      <c r="DVI76" s="113"/>
      <c r="DVJ76" s="113"/>
      <c r="DVK76" s="113"/>
      <c r="DVL76" s="113"/>
      <c r="DVM76" s="113"/>
      <c r="DVN76" s="113"/>
      <c r="DVO76" s="113"/>
      <c r="DVP76" s="113"/>
      <c r="DVQ76" s="113"/>
      <c r="DVR76" s="113"/>
      <c r="DVS76" s="113"/>
      <c r="DVT76" s="113"/>
      <c r="DVU76" s="113"/>
      <c r="DVV76" s="113"/>
      <c r="DVW76" s="113"/>
      <c r="DVX76" s="113"/>
      <c r="DVY76" s="113"/>
      <c r="DVZ76" s="113"/>
      <c r="DWA76" s="113"/>
      <c r="DWB76" s="113"/>
      <c r="DWC76" s="113"/>
      <c r="DWD76" s="113"/>
      <c r="DWE76" s="113"/>
      <c r="DWF76" s="113"/>
      <c r="DWG76" s="113"/>
      <c r="DWH76" s="113"/>
      <c r="DWI76" s="113"/>
      <c r="DWJ76" s="113"/>
      <c r="DWK76" s="113"/>
      <c r="DWL76" s="113"/>
      <c r="DWM76" s="113"/>
      <c r="DWN76" s="113"/>
      <c r="DWO76" s="113"/>
      <c r="DWP76" s="113"/>
      <c r="DWQ76" s="113"/>
      <c r="DWR76" s="113"/>
      <c r="DWS76" s="113"/>
      <c r="DWT76" s="113"/>
      <c r="DWU76" s="113"/>
      <c r="DWV76" s="113"/>
      <c r="DWW76" s="113"/>
      <c r="DWX76" s="113"/>
      <c r="DWY76" s="113"/>
      <c r="DWZ76" s="113"/>
      <c r="DXA76" s="113"/>
      <c r="DXB76" s="113"/>
      <c r="DXC76" s="113"/>
      <c r="DXD76" s="113"/>
      <c r="DXE76" s="113"/>
      <c r="DXF76" s="113"/>
      <c r="DXG76" s="113"/>
      <c r="DXH76" s="113"/>
      <c r="DXI76" s="113"/>
      <c r="DXJ76" s="113"/>
      <c r="DXK76" s="113"/>
      <c r="DXL76" s="113"/>
      <c r="DXM76" s="113"/>
      <c r="DXN76" s="113"/>
      <c r="DXO76" s="113"/>
      <c r="DXP76" s="113"/>
      <c r="DXQ76" s="113"/>
      <c r="DXR76" s="113"/>
      <c r="DXS76" s="113"/>
      <c r="DXT76" s="113"/>
      <c r="DXU76" s="113"/>
      <c r="DXV76" s="113"/>
      <c r="DXW76" s="113"/>
      <c r="DXX76" s="113"/>
      <c r="DXY76" s="113"/>
      <c r="DXZ76" s="113"/>
      <c r="DYA76" s="113"/>
      <c r="DYB76" s="113"/>
      <c r="DYC76" s="113"/>
      <c r="DYD76" s="113"/>
      <c r="DYE76" s="113"/>
      <c r="DYF76" s="113"/>
      <c r="DYG76" s="113"/>
      <c r="DYH76" s="113"/>
      <c r="DYI76" s="113"/>
      <c r="DYJ76" s="113"/>
      <c r="DYK76" s="113"/>
      <c r="DYL76" s="113"/>
      <c r="DYM76" s="113"/>
      <c r="DYN76" s="113"/>
      <c r="DYO76" s="113"/>
      <c r="DYP76" s="113"/>
      <c r="DYQ76" s="113"/>
      <c r="DYR76" s="113"/>
      <c r="DYS76" s="113"/>
      <c r="DYT76" s="113"/>
      <c r="DYU76" s="113"/>
      <c r="DYV76" s="113"/>
      <c r="DYW76" s="113"/>
      <c r="DYX76" s="113"/>
      <c r="DYY76" s="113"/>
      <c r="DYZ76" s="113"/>
      <c r="DZA76" s="113"/>
      <c r="DZB76" s="113"/>
      <c r="DZC76" s="113"/>
      <c r="DZD76" s="113"/>
      <c r="DZE76" s="113"/>
      <c r="DZF76" s="113"/>
      <c r="DZG76" s="113"/>
      <c r="DZH76" s="113"/>
      <c r="DZI76" s="113"/>
      <c r="DZJ76" s="113"/>
      <c r="DZK76" s="113"/>
      <c r="DZL76" s="113"/>
      <c r="DZM76" s="113"/>
      <c r="DZN76" s="113"/>
      <c r="DZO76" s="113"/>
      <c r="DZP76" s="113"/>
      <c r="DZQ76" s="113"/>
      <c r="DZR76" s="113"/>
      <c r="DZS76" s="113"/>
      <c r="DZT76" s="113"/>
      <c r="DZU76" s="113"/>
      <c r="DZV76" s="113"/>
      <c r="DZW76" s="113"/>
      <c r="DZX76" s="113"/>
      <c r="DZY76" s="113"/>
      <c r="DZZ76" s="113"/>
      <c r="EAA76" s="113"/>
      <c r="EAB76" s="113"/>
      <c r="EAC76" s="113"/>
      <c r="EAD76" s="113"/>
      <c r="EAE76" s="113"/>
      <c r="EAF76" s="113"/>
      <c r="EAG76" s="113"/>
      <c r="EAH76" s="113"/>
      <c r="EAI76" s="113"/>
      <c r="EAJ76" s="113"/>
      <c r="EAK76" s="113"/>
      <c r="EAL76" s="113"/>
      <c r="EAM76" s="113"/>
      <c r="EAN76" s="113"/>
      <c r="EAO76" s="113"/>
      <c r="EAP76" s="113"/>
      <c r="EAQ76" s="113"/>
      <c r="EAR76" s="113"/>
      <c r="EAS76" s="113"/>
      <c r="EAT76" s="113"/>
      <c r="EAU76" s="113"/>
      <c r="EAV76" s="113"/>
      <c r="EAW76" s="113"/>
      <c r="EAX76" s="113"/>
      <c r="EAY76" s="113"/>
      <c r="EAZ76" s="113"/>
      <c r="EBA76" s="113"/>
      <c r="EBB76" s="113"/>
      <c r="EBC76" s="113"/>
      <c r="EBD76" s="113"/>
      <c r="EBE76" s="113"/>
      <c r="EBF76" s="113"/>
      <c r="EBG76" s="113"/>
      <c r="EBH76" s="113"/>
      <c r="EBI76" s="113"/>
      <c r="EBJ76" s="113"/>
      <c r="EBK76" s="113"/>
      <c r="EBL76" s="113"/>
      <c r="EBM76" s="113"/>
      <c r="EBN76" s="113"/>
      <c r="EBO76" s="113"/>
      <c r="EBP76" s="113"/>
      <c r="EBQ76" s="113"/>
      <c r="EBR76" s="113"/>
      <c r="EBS76" s="113"/>
      <c r="EBT76" s="113"/>
      <c r="EBU76" s="113"/>
      <c r="EBV76" s="113"/>
      <c r="EBW76" s="113"/>
      <c r="EBX76" s="113"/>
      <c r="EBY76" s="113"/>
      <c r="EBZ76" s="113"/>
      <c r="ECA76" s="113"/>
      <c r="ECB76" s="113"/>
      <c r="ECC76" s="113"/>
      <c r="ECD76" s="113"/>
      <c r="ECE76" s="113"/>
      <c r="ECF76" s="113"/>
      <c r="ECG76" s="113"/>
      <c r="ECH76" s="113"/>
      <c r="ECI76" s="113"/>
      <c r="ECJ76" s="113"/>
      <c r="ECK76" s="113"/>
      <c r="ECL76" s="113"/>
      <c r="ECM76" s="113"/>
      <c r="ECN76" s="113"/>
      <c r="ECO76" s="113"/>
      <c r="ECP76" s="113"/>
      <c r="ECQ76" s="113"/>
      <c r="ECR76" s="113"/>
      <c r="ECS76" s="113"/>
      <c r="ECT76" s="113"/>
      <c r="ECU76" s="113"/>
      <c r="ECV76" s="113"/>
      <c r="ECW76" s="113"/>
      <c r="ECX76" s="113"/>
      <c r="ECY76" s="113"/>
      <c r="ECZ76" s="113"/>
      <c r="EDA76" s="113"/>
      <c r="EDB76" s="113"/>
      <c r="EDC76" s="113"/>
      <c r="EDD76" s="113"/>
      <c r="EDE76" s="113"/>
      <c r="EDF76" s="113"/>
      <c r="EDG76" s="113"/>
      <c r="EDH76" s="113"/>
      <c r="EDI76" s="113"/>
      <c r="EDJ76" s="113"/>
      <c r="EDK76" s="113"/>
      <c r="EDL76" s="113"/>
      <c r="EDM76" s="113"/>
      <c r="EDN76" s="113"/>
      <c r="EDO76" s="113"/>
      <c r="EDP76" s="113"/>
      <c r="EDQ76" s="113"/>
      <c r="EDR76" s="113"/>
      <c r="EDS76" s="113"/>
      <c r="EDT76" s="113"/>
      <c r="EDU76" s="113"/>
      <c r="EDV76" s="113"/>
      <c r="EDW76" s="113"/>
      <c r="EDX76" s="113"/>
      <c r="EDY76" s="113"/>
      <c r="EDZ76" s="113"/>
      <c r="EEA76" s="113"/>
      <c r="EEB76" s="113"/>
      <c r="EEC76" s="113"/>
      <c r="EED76" s="113"/>
      <c r="EEE76" s="113"/>
      <c r="EEF76" s="113"/>
      <c r="EEG76" s="113"/>
      <c r="EEH76" s="113"/>
      <c r="EEI76" s="113"/>
      <c r="EEJ76" s="113"/>
      <c r="EEK76" s="113"/>
      <c r="EEL76" s="113"/>
      <c r="EEM76" s="113"/>
      <c r="EEN76" s="113"/>
      <c r="EEO76" s="113"/>
      <c r="EEP76" s="113"/>
      <c r="EEQ76" s="113"/>
      <c r="EER76" s="113"/>
      <c r="EES76" s="113"/>
      <c r="EET76" s="113"/>
      <c r="EEU76" s="113"/>
      <c r="EEV76" s="113"/>
      <c r="EEW76" s="113"/>
      <c r="EEX76" s="113"/>
      <c r="EEY76" s="113"/>
      <c r="EEZ76" s="113"/>
      <c r="EFA76" s="113"/>
      <c r="EFB76" s="113"/>
      <c r="EFC76" s="113"/>
      <c r="EFD76" s="113"/>
      <c r="EFE76" s="113"/>
      <c r="EFF76" s="113"/>
      <c r="EFG76" s="113"/>
      <c r="EFH76" s="113"/>
      <c r="EFI76" s="113"/>
      <c r="EFJ76" s="113"/>
      <c r="EFK76" s="113"/>
      <c r="EFL76" s="113"/>
      <c r="EFM76" s="113"/>
      <c r="EFN76" s="113"/>
      <c r="EFO76" s="113"/>
      <c r="EFP76" s="113"/>
      <c r="EFQ76" s="113"/>
      <c r="EFR76" s="113"/>
      <c r="EFS76" s="113"/>
      <c r="EFT76" s="113"/>
      <c r="EFU76" s="113"/>
      <c r="EFV76" s="113"/>
      <c r="EFW76" s="113"/>
      <c r="EFX76" s="113"/>
      <c r="EFY76" s="113"/>
      <c r="EFZ76" s="113"/>
      <c r="EGA76" s="113"/>
      <c r="EGB76" s="113"/>
      <c r="EGC76" s="113"/>
      <c r="EGD76" s="113"/>
      <c r="EGE76" s="113"/>
      <c r="EGF76" s="113"/>
      <c r="EGG76" s="113"/>
      <c r="EGH76" s="113"/>
      <c r="EGI76" s="113"/>
      <c r="EGJ76" s="113"/>
      <c r="EGK76" s="113"/>
      <c r="EGL76" s="113"/>
      <c r="EGM76" s="113"/>
      <c r="EGN76" s="113"/>
      <c r="EGO76" s="113"/>
      <c r="EGP76" s="113"/>
      <c r="EGQ76" s="113"/>
      <c r="EGR76" s="113"/>
      <c r="EGS76" s="113"/>
      <c r="EGT76" s="113"/>
      <c r="EGU76" s="113"/>
      <c r="EGV76" s="113"/>
      <c r="EGW76" s="113"/>
      <c r="EGX76" s="113"/>
      <c r="EGY76" s="113"/>
      <c r="EGZ76" s="113"/>
      <c r="EHA76" s="113"/>
      <c r="EHB76" s="113"/>
      <c r="EHC76" s="113"/>
      <c r="EHD76" s="113"/>
      <c r="EHE76" s="113"/>
      <c r="EHF76" s="113"/>
      <c r="EHG76" s="113"/>
      <c r="EHH76" s="113"/>
      <c r="EHI76" s="113"/>
      <c r="EHJ76" s="113"/>
      <c r="EHK76" s="113"/>
      <c r="EHL76" s="113"/>
      <c r="EHM76" s="113"/>
      <c r="EHN76" s="113"/>
      <c r="EHO76" s="113"/>
      <c r="EHP76" s="113"/>
      <c r="EHQ76" s="113"/>
      <c r="EHR76" s="113"/>
      <c r="EHS76" s="113"/>
      <c r="EHT76" s="113"/>
      <c r="EHU76" s="113"/>
      <c r="EHV76" s="113"/>
      <c r="EHW76" s="113"/>
      <c r="EHX76" s="113"/>
      <c r="EHY76" s="113"/>
      <c r="EHZ76" s="113"/>
      <c r="EIA76" s="113"/>
      <c r="EIB76" s="113"/>
      <c r="EIC76" s="113"/>
      <c r="EID76" s="113"/>
      <c r="EIE76" s="113"/>
      <c r="EIF76" s="113"/>
      <c r="EIG76" s="113"/>
      <c r="EIH76" s="113"/>
      <c r="EII76" s="113"/>
      <c r="EIJ76" s="113"/>
      <c r="EIK76" s="113"/>
      <c r="EIL76" s="113"/>
      <c r="EIM76" s="113"/>
      <c r="EIN76" s="113"/>
      <c r="EIO76" s="113"/>
      <c r="EIP76" s="113"/>
      <c r="EIQ76" s="113"/>
      <c r="EIR76" s="113"/>
      <c r="EIS76" s="113"/>
      <c r="EIT76" s="113"/>
      <c r="EIU76" s="113"/>
      <c r="EIV76" s="113"/>
      <c r="EIW76" s="113"/>
      <c r="EIX76" s="113"/>
      <c r="EIY76" s="113"/>
      <c r="EIZ76" s="113"/>
      <c r="EJA76" s="113"/>
      <c r="EJB76" s="113"/>
      <c r="EJC76" s="113"/>
      <c r="EJD76" s="113"/>
      <c r="EJE76" s="113"/>
      <c r="EJF76" s="113"/>
      <c r="EJG76" s="113"/>
      <c r="EJH76" s="113"/>
      <c r="EJI76" s="113"/>
      <c r="EJJ76" s="113"/>
      <c r="EJK76" s="113"/>
      <c r="EJL76" s="113"/>
      <c r="EJM76" s="113"/>
      <c r="EJN76" s="113"/>
      <c r="EJO76" s="113"/>
      <c r="EJP76" s="113"/>
      <c r="EJQ76" s="113"/>
      <c r="EJR76" s="113"/>
      <c r="EJS76" s="113"/>
      <c r="EJT76" s="113"/>
      <c r="EJU76" s="113"/>
      <c r="EJV76" s="113"/>
      <c r="EJW76" s="113"/>
      <c r="EJX76" s="113"/>
      <c r="EJY76" s="113"/>
      <c r="EJZ76" s="113"/>
      <c r="EKA76" s="113"/>
      <c r="EKB76" s="113"/>
      <c r="EKC76" s="113"/>
      <c r="EKD76" s="113"/>
      <c r="EKE76" s="113"/>
      <c r="EKF76" s="113"/>
      <c r="EKG76" s="113"/>
      <c r="EKH76" s="113"/>
      <c r="EKI76" s="113"/>
      <c r="EKJ76" s="113"/>
      <c r="EKK76" s="113"/>
      <c r="EKL76" s="113"/>
      <c r="EKM76" s="113"/>
      <c r="EKN76" s="113"/>
      <c r="EKO76" s="113"/>
      <c r="EKP76" s="113"/>
      <c r="EKQ76" s="113"/>
      <c r="EKR76" s="113"/>
      <c r="EKS76" s="113"/>
      <c r="EKT76" s="113"/>
      <c r="EKU76" s="113"/>
      <c r="EKV76" s="113"/>
      <c r="EKW76" s="113"/>
      <c r="EKX76" s="113"/>
      <c r="EKY76" s="113"/>
      <c r="EKZ76" s="113"/>
      <c r="ELA76" s="113"/>
      <c r="ELB76" s="113"/>
      <c r="ELC76" s="113"/>
      <c r="ELD76" s="113"/>
      <c r="ELE76" s="113"/>
      <c r="ELF76" s="113"/>
      <c r="ELG76" s="113"/>
      <c r="ELH76" s="113"/>
      <c r="ELI76" s="113"/>
      <c r="ELJ76" s="113"/>
      <c r="ELK76" s="113"/>
      <c r="ELL76" s="113"/>
      <c r="ELM76" s="113"/>
      <c r="ELN76" s="113"/>
      <c r="ELO76" s="113"/>
      <c r="ELP76" s="113"/>
      <c r="ELQ76" s="113"/>
      <c r="ELR76" s="113"/>
      <c r="ELS76" s="113"/>
      <c r="ELT76" s="113"/>
      <c r="ELU76" s="113"/>
      <c r="ELV76" s="113"/>
      <c r="ELW76" s="113"/>
      <c r="ELX76" s="113"/>
      <c r="ELY76" s="113"/>
      <c r="ELZ76" s="113"/>
      <c r="EMA76" s="113"/>
      <c r="EMB76" s="113"/>
      <c r="EMC76" s="113"/>
      <c r="EMD76" s="113"/>
      <c r="EME76" s="113"/>
      <c r="EMF76" s="113"/>
      <c r="EMG76" s="113"/>
      <c r="EMH76" s="113"/>
      <c r="EMI76" s="113"/>
      <c r="EMJ76" s="113"/>
      <c r="EMK76" s="113"/>
      <c r="EML76" s="113"/>
      <c r="EMM76" s="113"/>
      <c r="EMN76" s="113"/>
      <c r="EMO76" s="113"/>
      <c r="EMP76" s="113"/>
      <c r="EMQ76" s="113"/>
      <c r="EMR76" s="113"/>
      <c r="EMS76" s="113"/>
      <c r="EMT76" s="113"/>
      <c r="EMU76" s="113"/>
      <c r="EMV76" s="113"/>
      <c r="EMW76" s="113"/>
      <c r="EMX76" s="113"/>
      <c r="EMY76" s="113"/>
      <c r="EMZ76" s="113"/>
      <c r="ENA76" s="113"/>
      <c r="ENB76" s="113"/>
      <c r="ENC76" s="113"/>
      <c r="END76" s="113"/>
      <c r="ENE76" s="113"/>
      <c r="ENF76" s="113"/>
      <c r="ENG76" s="113"/>
      <c r="ENH76" s="113"/>
      <c r="ENI76" s="113"/>
      <c r="ENJ76" s="113"/>
      <c r="ENK76" s="113"/>
      <c r="ENL76" s="113"/>
      <c r="ENM76" s="113"/>
      <c r="ENN76" s="113"/>
      <c r="ENO76" s="113"/>
      <c r="ENP76" s="113"/>
      <c r="ENQ76" s="113"/>
      <c r="ENR76" s="113"/>
      <c r="ENS76" s="113"/>
      <c r="ENT76" s="113"/>
      <c r="ENU76" s="113"/>
      <c r="ENV76" s="113"/>
      <c r="ENW76" s="113"/>
      <c r="ENX76" s="113"/>
      <c r="ENY76" s="113"/>
      <c r="ENZ76" s="113"/>
      <c r="EOA76" s="113"/>
      <c r="EOB76" s="113"/>
      <c r="EOC76" s="113"/>
      <c r="EOD76" s="113"/>
      <c r="EOE76" s="113"/>
      <c r="EOF76" s="113"/>
      <c r="EOG76" s="113"/>
      <c r="EOH76" s="113"/>
      <c r="EOI76" s="113"/>
      <c r="EOJ76" s="113"/>
      <c r="EOK76" s="113"/>
      <c r="EOL76" s="113"/>
      <c r="EOM76" s="113"/>
      <c r="EON76" s="113"/>
      <c r="EOO76" s="113"/>
      <c r="EOP76" s="113"/>
      <c r="EOQ76" s="113"/>
      <c r="EOR76" s="113"/>
      <c r="EOS76" s="113"/>
      <c r="EOT76" s="113"/>
      <c r="EOU76" s="113"/>
      <c r="EOV76" s="113"/>
      <c r="EOW76" s="113"/>
      <c r="EOX76" s="113"/>
      <c r="EOY76" s="113"/>
      <c r="EOZ76" s="113"/>
      <c r="EPA76" s="113"/>
      <c r="EPB76" s="113"/>
      <c r="EPC76" s="113"/>
      <c r="EPD76" s="113"/>
      <c r="EPE76" s="113"/>
      <c r="EPF76" s="113"/>
      <c r="EPG76" s="113"/>
      <c r="EPH76" s="113"/>
      <c r="EPI76" s="113"/>
      <c r="EPJ76" s="113"/>
      <c r="EPK76" s="113"/>
      <c r="EPL76" s="113"/>
      <c r="EPM76" s="113"/>
      <c r="EPN76" s="113"/>
      <c r="EPO76" s="113"/>
      <c r="EPP76" s="113"/>
      <c r="EPQ76" s="113"/>
      <c r="EPR76" s="113"/>
      <c r="EPS76" s="113"/>
      <c r="EPT76" s="113"/>
      <c r="EPU76" s="113"/>
      <c r="EPV76" s="113"/>
      <c r="EPW76" s="113"/>
      <c r="EPX76" s="113"/>
      <c r="EPY76" s="113"/>
      <c r="EPZ76" s="113"/>
      <c r="EQA76" s="113"/>
      <c r="EQB76" s="113"/>
      <c r="EQC76" s="113"/>
      <c r="EQD76" s="113"/>
      <c r="EQE76" s="113"/>
      <c r="EQF76" s="113"/>
      <c r="EQG76" s="113"/>
      <c r="EQH76" s="113"/>
      <c r="EQI76" s="113"/>
      <c r="EQJ76" s="113"/>
      <c r="EQK76" s="113"/>
      <c r="EQL76" s="113"/>
      <c r="EQM76" s="113"/>
      <c r="EQN76" s="113"/>
      <c r="EQO76" s="113"/>
      <c r="EQP76" s="113"/>
      <c r="EQQ76" s="113"/>
      <c r="EQR76" s="113"/>
      <c r="EQS76" s="113"/>
      <c r="EQT76" s="113"/>
      <c r="EQU76" s="113"/>
      <c r="EQV76" s="113"/>
      <c r="EQW76" s="113"/>
      <c r="EQX76" s="113"/>
      <c r="EQY76" s="113"/>
      <c r="EQZ76" s="113"/>
      <c r="ERA76" s="113"/>
      <c r="ERB76" s="113"/>
      <c r="ERC76" s="113"/>
      <c r="ERD76" s="113"/>
      <c r="ERE76" s="113"/>
      <c r="ERF76" s="113"/>
      <c r="ERG76" s="113"/>
      <c r="ERH76" s="113"/>
      <c r="ERI76" s="113"/>
      <c r="ERJ76" s="113"/>
      <c r="ERK76" s="113"/>
      <c r="ERL76" s="113"/>
      <c r="ERM76" s="113"/>
      <c r="ERN76" s="113"/>
      <c r="ERO76" s="113"/>
      <c r="ERP76" s="113"/>
      <c r="ERQ76" s="113"/>
      <c r="ERR76" s="113"/>
      <c r="ERS76" s="113"/>
      <c r="ERT76" s="113"/>
      <c r="ERU76" s="113"/>
      <c r="ERV76" s="113"/>
      <c r="ERW76" s="113"/>
      <c r="ERX76" s="113"/>
      <c r="ERY76" s="113"/>
      <c r="ERZ76" s="113"/>
      <c r="ESA76" s="113"/>
      <c r="ESB76" s="113"/>
      <c r="ESC76" s="113"/>
      <c r="ESD76" s="113"/>
      <c r="ESE76" s="113"/>
      <c r="ESF76" s="113"/>
      <c r="ESG76" s="113"/>
      <c r="ESH76" s="113"/>
      <c r="ESI76" s="113"/>
      <c r="ESJ76" s="113"/>
      <c r="ESK76" s="113"/>
      <c r="ESL76" s="113"/>
      <c r="ESM76" s="113"/>
      <c r="ESN76" s="113"/>
      <c r="ESO76" s="113"/>
      <c r="ESP76" s="113"/>
      <c r="ESQ76" s="113"/>
      <c r="ESR76" s="113"/>
      <c r="ESS76" s="113"/>
      <c r="EST76" s="113"/>
      <c r="ESU76" s="113"/>
      <c r="ESV76" s="113"/>
      <c r="ESW76" s="113"/>
      <c r="ESX76" s="113"/>
      <c r="ESY76" s="113"/>
      <c r="ESZ76" s="113"/>
      <c r="ETA76" s="113"/>
      <c r="ETB76" s="113"/>
      <c r="ETC76" s="113"/>
      <c r="ETD76" s="113"/>
      <c r="ETE76" s="113"/>
      <c r="ETF76" s="113"/>
      <c r="ETG76" s="113"/>
      <c r="ETH76" s="113"/>
      <c r="ETI76" s="113"/>
      <c r="ETJ76" s="113"/>
      <c r="ETK76" s="113"/>
      <c r="ETL76" s="113"/>
      <c r="ETM76" s="113"/>
      <c r="ETN76" s="113"/>
      <c r="ETO76" s="113"/>
      <c r="ETP76" s="113"/>
      <c r="ETQ76" s="113"/>
      <c r="ETR76" s="113"/>
      <c r="ETS76" s="113"/>
      <c r="ETT76" s="113"/>
      <c r="ETU76" s="113"/>
      <c r="ETV76" s="113"/>
      <c r="ETW76" s="113"/>
      <c r="ETX76" s="113"/>
      <c r="ETY76" s="113"/>
      <c r="ETZ76" s="113"/>
      <c r="EUA76" s="113"/>
      <c r="EUB76" s="113"/>
      <c r="EUC76" s="113"/>
      <c r="EUD76" s="113"/>
      <c r="EUE76" s="113"/>
      <c r="EUF76" s="113"/>
      <c r="EUG76" s="113"/>
      <c r="EUH76" s="113"/>
      <c r="EUI76" s="113"/>
      <c r="EUJ76" s="113"/>
      <c r="EUK76" s="113"/>
      <c r="EUL76" s="113"/>
      <c r="EUM76" s="113"/>
      <c r="EUN76" s="113"/>
      <c r="EUO76" s="113"/>
      <c r="EUP76" s="113"/>
      <c r="EUQ76" s="113"/>
      <c r="EUR76" s="113"/>
      <c r="EUS76" s="113"/>
      <c r="EUT76" s="113"/>
      <c r="EUU76" s="113"/>
      <c r="EUV76" s="113"/>
      <c r="EUW76" s="113"/>
      <c r="EUX76" s="113"/>
      <c r="EUY76" s="113"/>
      <c r="EUZ76" s="113"/>
      <c r="EVA76" s="113"/>
      <c r="EVB76" s="113"/>
      <c r="EVC76" s="113"/>
      <c r="EVD76" s="113"/>
      <c r="EVE76" s="113"/>
      <c r="EVF76" s="113"/>
      <c r="EVG76" s="113"/>
      <c r="EVH76" s="113"/>
      <c r="EVI76" s="113"/>
      <c r="EVJ76" s="113"/>
      <c r="EVK76" s="113"/>
      <c r="EVL76" s="113"/>
      <c r="EVM76" s="113"/>
      <c r="EVN76" s="113"/>
      <c r="EVO76" s="113"/>
      <c r="EVP76" s="113"/>
      <c r="EVQ76" s="113"/>
      <c r="EVR76" s="113"/>
      <c r="EVS76" s="113"/>
      <c r="EVT76" s="113"/>
      <c r="EVU76" s="113"/>
      <c r="EVV76" s="113"/>
      <c r="EVW76" s="113"/>
      <c r="EVX76" s="113"/>
      <c r="EVY76" s="113"/>
      <c r="EVZ76" s="113"/>
      <c r="EWA76" s="113"/>
      <c r="EWB76" s="113"/>
      <c r="EWC76" s="113"/>
      <c r="EWD76" s="113"/>
      <c r="EWE76" s="113"/>
      <c r="EWF76" s="113"/>
      <c r="EWG76" s="113"/>
      <c r="EWH76" s="113"/>
      <c r="EWI76" s="113"/>
      <c r="EWJ76" s="113"/>
      <c r="EWK76" s="113"/>
      <c r="EWL76" s="113"/>
      <c r="EWM76" s="113"/>
      <c r="EWN76" s="113"/>
      <c r="EWO76" s="113"/>
      <c r="EWP76" s="113"/>
      <c r="EWQ76" s="113"/>
      <c r="EWR76" s="113"/>
      <c r="EWS76" s="113"/>
      <c r="EWT76" s="113"/>
      <c r="EWU76" s="113"/>
      <c r="EWV76" s="113"/>
      <c r="EWW76" s="113"/>
      <c r="EWX76" s="113"/>
      <c r="EWY76" s="113"/>
      <c r="EWZ76" s="113"/>
      <c r="EXA76" s="113"/>
      <c r="EXB76" s="113"/>
      <c r="EXC76" s="113"/>
      <c r="EXD76" s="113"/>
      <c r="EXE76" s="113"/>
      <c r="EXF76" s="113"/>
      <c r="EXG76" s="113"/>
      <c r="EXH76" s="113"/>
      <c r="EXI76" s="113"/>
      <c r="EXJ76" s="113"/>
      <c r="EXK76" s="113"/>
      <c r="EXL76" s="113"/>
      <c r="EXM76" s="113"/>
      <c r="EXN76" s="113"/>
      <c r="EXO76" s="113"/>
      <c r="EXP76" s="113"/>
      <c r="EXQ76" s="113"/>
      <c r="EXR76" s="113"/>
      <c r="EXS76" s="113"/>
      <c r="EXT76" s="113"/>
      <c r="EXU76" s="113"/>
      <c r="EXV76" s="113"/>
      <c r="EXW76" s="113"/>
      <c r="EXX76" s="113"/>
      <c r="EXY76" s="113"/>
      <c r="EXZ76" s="113"/>
      <c r="EYA76" s="113"/>
      <c r="EYB76" s="113"/>
      <c r="EYC76" s="113"/>
      <c r="EYD76" s="113"/>
      <c r="EYE76" s="113"/>
      <c r="EYF76" s="113"/>
      <c r="EYG76" s="113"/>
      <c r="EYH76" s="113"/>
      <c r="EYI76" s="113"/>
      <c r="EYJ76" s="113"/>
      <c r="EYK76" s="113"/>
      <c r="EYL76" s="113"/>
      <c r="EYM76" s="113"/>
      <c r="EYN76" s="113"/>
      <c r="EYO76" s="113"/>
      <c r="EYP76" s="113"/>
      <c r="EYQ76" s="113"/>
      <c r="EYR76" s="113"/>
      <c r="EYS76" s="113"/>
      <c r="EYT76" s="113"/>
      <c r="EYU76" s="113"/>
      <c r="EYV76" s="113"/>
      <c r="EYW76" s="113"/>
      <c r="EYX76" s="113"/>
      <c r="EYY76" s="113"/>
      <c r="EYZ76" s="113"/>
      <c r="EZA76" s="113"/>
      <c r="EZB76" s="113"/>
      <c r="EZC76" s="113"/>
      <c r="EZD76" s="113"/>
      <c r="EZE76" s="113"/>
      <c r="EZF76" s="113"/>
      <c r="EZG76" s="113"/>
      <c r="EZH76" s="113"/>
      <c r="EZI76" s="113"/>
      <c r="EZJ76" s="113"/>
      <c r="EZK76" s="113"/>
      <c r="EZL76" s="113"/>
      <c r="EZM76" s="113"/>
      <c r="EZN76" s="113"/>
      <c r="EZO76" s="113"/>
      <c r="EZP76" s="113"/>
      <c r="EZQ76" s="113"/>
      <c r="EZR76" s="113"/>
      <c r="EZS76" s="113"/>
      <c r="EZT76" s="113"/>
      <c r="EZU76" s="113"/>
      <c r="EZV76" s="113"/>
      <c r="EZW76" s="113"/>
      <c r="EZX76" s="113"/>
      <c r="EZY76" s="113"/>
      <c r="EZZ76" s="113"/>
      <c r="FAA76" s="113"/>
      <c r="FAB76" s="113"/>
      <c r="FAC76" s="113"/>
      <c r="FAD76" s="113"/>
      <c r="FAE76" s="113"/>
      <c r="FAF76" s="113"/>
      <c r="FAG76" s="113"/>
      <c r="FAH76" s="113"/>
      <c r="FAI76" s="113"/>
      <c r="FAJ76" s="113"/>
      <c r="FAK76" s="113"/>
      <c r="FAL76" s="113"/>
      <c r="FAM76" s="113"/>
      <c r="FAN76" s="113"/>
      <c r="FAO76" s="113"/>
      <c r="FAP76" s="113"/>
      <c r="FAQ76" s="113"/>
      <c r="FAR76" s="113"/>
      <c r="FAS76" s="113"/>
      <c r="FAT76" s="113"/>
      <c r="FAU76" s="113"/>
      <c r="FAV76" s="113"/>
      <c r="FAW76" s="113"/>
      <c r="FAX76" s="113"/>
      <c r="FAY76" s="113"/>
      <c r="FAZ76" s="113"/>
      <c r="FBA76" s="113"/>
      <c r="FBB76" s="113"/>
      <c r="FBC76" s="113"/>
      <c r="FBD76" s="113"/>
      <c r="FBE76" s="113"/>
      <c r="FBF76" s="113"/>
      <c r="FBG76" s="113"/>
      <c r="FBH76" s="113"/>
      <c r="FBI76" s="113"/>
      <c r="FBJ76" s="113"/>
      <c r="FBK76" s="113"/>
      <c r="FBL76" s="113"/>
      <c r="FBM76" s="113"/>
      <c r="FBN76" s="113"/>
      <c r="FBO76" s="113"/>
      <c r="FBP76" s="113"/>
      <c r="FBQ76" s="113"/>
      <c r="FBR76" s="113"/>
      <c r="FBS76" s="113"/>
      <c r="FBT76" s="113"/>
      <c r="FBU76" s="113"/>
      <c r="FBV76" s="113"/>
      <c r="FBW76" s="113"/>
      <c r="FBX76" s="113"/>
      <c r="FBY76" s="113"/>
      <c r="FBZ76" s="113"/>
      <c r="FCA76" s="113"/>
      <c r="FCB76" s="113"/>
      <c r="FCC76" s="113"/>
      <c r="FCD76" s="113"/>
      <c r="FCE76" s="113"/>
      <c r="FCF76" s="113"/>
      <c r="FCG76" s="113"/>
      <c r="FCH76" s="113"/>
      <c r="FCI76" s="113"/>
      <c r="FCJ76" s="113"/>
      <c r="FCK76" s="113"/>
      <c r="FCL76" s="113"/>
      <c r="FCM76" s="113"/>
      <c r="FCN76" s="113"/>
      <c r="FCO76" s="113"/>
      <c r="FCP76" s="113"/>
      <c r="FCQ76" s="113"/>
      <c r="FCR76" s="113"/>
      <c r="FCS76" s="113"/>
      <c r="FCT76" s="113"/>
      <c r="FCU76" s="113"/>
      <c r="FCV76" s="113"/>
      <c r="FCW76" s="113"/>
      <c r="FCX76" s="113"/>
      <c r="FCY76" s="113"/>
      <c r="FCZ76" s="113"/>
      <c r="FDA76" s="113"/>
      <c r="FDB76" s="113"/>
      <c r="FDC76" s="113"/>
      <c r="FDD76" s="113"/>
      <c r="FDE76" s="113"/>
      <c r="FDF76" s="113"/>
      <c r="FDG76" s="113"/>
      <c r="FDH76" s="113"/>
      <c r="FDI76" s="113"/>
      <c r="FDJ76" s="113"/>
      <c r="FDK76" s="113"/>
      <c r="FDL76" s="113"/>
      <c r="FDM76" s="113"/>
      <c r="FDN76" s="113"/>
      <c r="FDO76" s="113"/>
      <c r="FDP76" s="113"/>
      <c r="FDQ76" s="113"/>
      <c r="FDR76" s="113"/>
      <c r="FDS76" s="113"/>
      <c r="FDT76" s="113"/>
      <c r="FDU76" s="113"/>
      <c r="FDV76" s="113"/>
      <c r="FDW76" s="113"/>
      <c r="FDX76" s="113"/>
      <c r="FDY76" s="113"/>
      <c r="FDZ76" s="113"/>
      <c r="FEA76" s="113"/>
      <c r="FEB76" s="113"/>
      <c r="FEC76" s="113"/>
      <c r="FED76" s="113"/>
      <c r="FEE76" s="113"/>
      <c r="FEF76" s="113"/>
      <c r="FEG76" s="113"/>
      <c r="FEH76" s="113"/>
      <c r="FEI76" s="113"/>
      <c r="FEJ76" s="113"/>
      <c r="FEK76" s="113"/>
      <c r="FEL76" s="113"/>
      <c r="FEM76" s="113"/>
      <c r="FEN76" s="113"/>
      <c r="FEO76" s="113"/>
      <c r="FEP76" s="113"/>
      <c r="FEQ76" s="113"/>
      <c r="FER76" s="113"/>
      <c r="FES76" s="113"/>
      <c r="FET76" s="113"/>
      <c r="FEU76" s="113"/>
      <c r="FEV76" s="113"/>
      <c r="FEW76" s="113"/>
      <c r="FEX76" s="113"/>
      <c r="FEY76" s="113"/>
      <c r="FEZ76" s="113"/>
      <c r="FFA76" s="113"/>
      <c r="FFB76" s="113"/>
      <c r="FFC76" s="113"/>
      <c r="FFD76" s="113"/>
      <c r="FFE76" s="113"/>
      <c r="FFF76" s="113"/>
      <c r="FFG76" s="113"/>
      <c r="FFH76" s="113"/>
      <c r="FFI76" s="113"/>
      <c r="FFJ76" s="113"/>
      <c r="FFK76" s="113"/>
      <c r="FFL76" s="113"/>
      <c r="FFM76" s="113"/>
      <c r="FFN76" s="113"/>
      <c r="FFO76" s="113"/>
      <c r="FFP76" s="113"/>
      <c r="FFQ76" s="113"/>
      <c r="FFR76" s="113"/>
      <c r="FFS76" s="113"/>
      <c r="FFT76" s="113"/>
      <c r="FFU76" s="113"/>
      <c r="FFV76" s="113"/>
      <c r="FFW76" s="113"/>
      <c r="FFX76" s="113"/>
      <c r="FFY76" s="113"/>
      <c r="FFZ76" s="113"/>
      <c r="FGA76" s="113"/>
      <c r="FGB76" s="113"/>
      <c r="FGC76" s="113"/>
      <c r="FGD76" s="113"/>
      <c r="FGE76" s="113"/>
      <c r="FGF76" s="113"/>
      <c r="FGG76" s="113"/>
      <c r="FGH76" s="113"/>
      <c r="FGI76" s="113"/>
      <c r="FGJ76" s="113"/>
      <c r="FGK76" s="113"/>
      <c r="FGL76" s="113"/>
      <c r="FGM76" s="113"/>
      <c r="FGN76" s="113"/>
      <c r="FGO76" s="113"/>
      <c r="FGP76" s="113"/>
      <c r="FGQ76" s="113"/>
      <c r="FGR76" s="113"/>
      <c r="FGS76" s="113"/>
      <c r="FGT76" s="113"/>
      <c r="FGU76" s="113"/>
      <c r="FGV76" s="113"/>
      <c r="FGW76" s="113"/>
      <c r="FGX76" s="113"/>
      <c r="FGY76" s="113"/>
      <c r="FGZ76" s="113"/>
      <c r="FHA76" s="113"/>
      <c r="FHB76" s="113"/>
      <c r="FHC76" s="113"/>
      <c r="FHD76" s="113"/>
      <c r="FHE76" s="113"/>
      <c r="FHF76" s="113"/>
      <c r="FHG76" s="113"/>
      <c r="FHH76" s="113"/>
      <c r="FHI76" s="113"/>
      <c r="FHJ76" s="113"/>
      <c r="FHK76" s="113"/>
      <c r="FHL76" s="113"/>
      <c r="FHM76" s="113"/>
      <c r="FHN76" s="113"/>
      <c r="FHO76" s="113"/>
      <c r="FHP76" s="113"/>
      <c r="FHQ76" s="113"/>
      <c r="FHR76" s="113"/>
      <c r="FHS76" s="113"/>
      <c r="FHT76" s="113"/>
      <c r="FHU76" s="113"/>
      <c r="FHV76" s="113"/>
      <c r="FHW76" s="113"/>
      <c r="FHX76" s="113"/>
      <c r="FHY76" s="113"/>
      <c r="FHZ76" s="113"/>
      <c r="FIA76" s="113"/>
      <c r="FIB76" s="113"/>
      <c r="FIC76" s="113"/>
      <c r="FID76" s="113"/>
      <c r="FIE76" s="113"/>
      <c r="FIF76" s="113"/>
      <c r="FIG76" s="113"/>
      <c r="FIH76" s="113"/>
      <c r="FII76" s="113"/>
      <c r="FIJ76" s="113"/>
      <c r="FIK76" s="113"/>
      <c r="FIL76" s="113"/>
      <c r="FIM76" s="113"/>
      <c r="FIN76" s="113"/>
      <c r="FIO76" s="113"/>
      <c r="FIP76" s="113"/>
      <c r="FIQ76" s="113"/>
      <c r="FIR76" s="113"/>
      <c r="FIS76" s="113"/>
      <c r="FIT76" s="113"/>
      <c r="FIU76" s="113"/>
      <c r="FIV76" s="113"/>
      <c r="FIW76" s="113"/>
      <c r="FIX76" s="113"/>
      <c r="FIY76" s="113"/>
      <c r="FIZ76" s="113"/>
      <c r="FJA76" s="113"/>
      <c r="FJB76" s="113"/>
      <c r="FJC76" s="113"/>
      <c r="FJD76" s="113"/>
      <c r="FJE76" s="113"/>
      <c r="FJF76" s="113"/>
      <c r="FJG76" s="113"/>
      <c r="FJH76" s="113"/>
      <c r="FJI76" s="113"/>
      <c r="FJJ76" s="113"/>
      <c r="FJK76" s="113"/>
      <c r="FJL76" s="113"/>
      <c r="FJM76" s="113"/>
      <c r="FJN76" s="113"/>
      <c r="FJO76" s="113"/>
      <c r="FJP76" s="113"/>
      <c r="FJQ76" s="113"/>
      <c r="FJR76" s="113"/>
      <c r="FJS76" s="113"/>
      <c r="FJT76" s="113"/>
      <c r="FJU76" s="113"/>
      <c r="FJV76" s="113"/>
      <c r="FJW76" s="113"/>
      <c r="FJX76" s="113"/>
      <c r="FJY76" s="113"/>
      <c r="FJZ76" s="113"/>
      <c r="FKA76" s="113"/>
      <c r="FKB76" s="113"/>
      <c r="FKC76" s="113"/>
      <c r="FKD76" s="113"/>
      <c r="FKE76" s="113"/>
      <c r="FKF76" s="113"/>
      <c r="FKG76" s="113"/>
      <c r="FKH76" s="113"/>
      <c r="FKI76" s="113"/>
      <c r="FKJ76" s="113"/>
      <c r="FKK76" s="113"/>
      <c r="FKL76" s="113"/>
      <c r="FKM76" s="113"/>
      <c r="FKN76" s="113"/>
      <c r="FKO76" s="113"/>
      <c r="FKP76" s="113"/>
      <c r="FKQ76" s="113"/>
      <c r="FKR76" s="113"/>
      <c r="FKS76" s="113"/>
      <c r="FKT76" s="113"/>
      <c r="FKU76" s="113"/>
      <c r="FKV76" s="113"/>
      <c r="FKW76" s="113"/>
      <c r="FKX76" s="113"/>
      <c r="FKY76" s="113"/>
      <c r="FKZ76" s="113"/>
      <c r="FLA76" s="113"/>
      <c r="FLB76" s="113"/>
      <c r="FLC76" s="113"/>
      <c r="FLD76" s="113"/>
      <c r="FLE76" s="113"/>
      <c r="FLF76" s="113"/>
      <c r="FLG76" s="113"/>
      <c r="FLH76" s="113"/>
      <c r="FLI76" s="113"/>
      <c r="FLJ76" s="113"/>
      <c r="FLK76" s="113"/>
      <c r="FLL76" s="113"/>
      <c r="FLM76" s="113"/>
      <c r="FLN76" s="113"/>
      <c r="FLO76" s="113"/>
      <c r="FLP76" s="113"/>
      <c r="FLQ76" s="113"/>
      <c r="FLR76" s="113"/>
      <c r="FLS76" s="113"/>
      <c r="FLT76" s="113"/>
      <c r="FLU76" s="113"/>
      <c r="FLV76" s="113"/>
      <c r="FLW76" s="113"/>
      <c r="FLX76" s="113"/>
      <c r="FLY76" s="113"/>
      <c r="FLZ76" s="113"/>
      <c r="FMA76" s="113"/>
      <c r="FMB76" s="113"/>
      <c r="FMC76" s="113"/>
      <c r="FMD76" s="113"/>
      <c r="FME76" s="113"/>
      <c r="FMF76" s="113"/>
      <c r="FMG76" s="113"/>
      <c r="FMH76" s="113"/>
      <c r="FMI76" s="113"/>
      <c r="FMJ76" s="113"/>
      <c r="FMK76" s="113"/>
      <c r="FML76" s="113"/>
      <c r="FMM76" s="113"/>
      <c r="FMN76" s="113"/>
      <c r="FMO76" s="113"/>
      <c r="FMP76" s="113"/>
      <c r="FMQ76" s="113"/>
      <c r="FMR76" s="113"/>
      <c r="FMS76" s="113"/>
      <c r="FMT76" s="113"/>
      <c r="FMU76" s="113"/>
      <c r="FMV76" s="113"/>
      <c r="FMW76" s="113"/>
      <c r="FMX76" s="113"/>
      <c r="FMY76" s="113"/>
      <c r="FMZ76" s="113"/>
      <c r="FNA76" s="113"/>
      <c r="FNB76" s="113"/>
      <c r="FNC76" s="113"/>
      <c r="FND76" s="113"/>
      <c r="FNE76" s="113"/>
      <c r="FNF76" s="113"/>
      <c r="FNG76" s="113"/>
      <c r="FNH76" s="113"/>
      <c r="FNI76" s="113"/>
      <c r="FNJ76" s="113"/>
      <c r="FNK76" s="113"/>
      <c r="FNL76" s="113"/>
      <c r="FNM76" s="113"/>
      <c r="FNN76" s="113"/>
      <c r="FNO76" s="113"/>
      <c r="FNP76" s="113"/>
      <c r="FNQ76" s="113"/>
      <c r="FNR76" s="113"/>
      <c r="FNS76" s="113"/>
      <c r="FNT76" s="113"/>
      <c r="FNU76" s="113"/>
      <c r="FNV76" s="113"/>
      <c r="FNW76" s="113"/>
      <c r="FNX76" s="113"/>
      <c r="FNY76" s="113"/>
      <c r="FNZ76" s="113"/>
      <c r="FOA76" s="113"/>
      <c r="FOB76" s="113"/>
      <c r="FOC76" s="113"/>
      <c r="FOD76" s="113"/>
      <c r="FOE76" s="113"/>
      <c r="FOF76" s="113"/>
      <c r="FOG76" s="113"/>
      <c r="FOH76" s="113"/>
      <c r="FOI76" s="113"/>
      <c r="FOJ76" s="113"/>
      <c r="FOK76" s="113"/>
      <c r="FOL76" s="113"/>
      <c r="FOM76" s="113"/>
      <c r="FON76" s="113"/>
      <c r="FOO76" s="113"/>
      <c r="FOP76" s="113"/>
      <c r="FOQ76" s="113"/>
      <c r="FOR76" s="113"/>
      <c r="FOS76" s="113"/>
      <c r="FOT76" s="113"/>
      <c r="FOU76" s="113"/>
      <c r="FOV76" s="113"/>
      <c r="FOW76" s="113"/>
      <c r="FOX76" s="113"/>
      <c r="FOY76" s="113"/>
      <c r="FOZ76" s="113"/>
      <c r="FPA76" s="113"/>
      <c r="FPB76" s="113"/>
      <c r="FPC76" s="113"/>
      <c r="FPD76" s="113"/>
      <c r="FPE76" s="113"/>
      <c r="FPF76" s="113"/>
      <c r="FPG76" s="113"/>
      <c r="FPH76" s="113"/>
      <c r="FPI76" s="113"/>
      <c r="FPJ76" s="113"/>
      <c r="FPK76" s="113"/>
      <c r="FPL76" s="113"/>
      <c r="FPM76" s="113"/>
      <c r="FPN76" s="113"/>
      <c r="FPO76" s="113"/>
      <c r="FPP76" s="113"/>
      <c r="FPQ76" s="113"/>
      <c r="FPR76" s="113"/>
      <c r="FPS76" s="113"/>
      <c r="FPT76" s="113"/>
      <c r="FPU76" s="113"/>
      <c r="FPV76" s="113"/>
      <c r="FPW76" s="113"/>
      <c r="FPX76" s="113"/>
      <c r="FPY76" s="113"/>
      <c r="FPZ76" s="113"/>
      <c r="FQA76" s="113"/>
      <c r="FQB76" s="113"/>
      <c r="FQC76" s="113"/>
      <c r="FQD76" s="113"/>
      <c r="FQE76" s="113"/>
      <c r="FQF76" s="113"/>
      <c r="FQG76" s="113"/>
      <c r="FQH76" s="113"/>
      <c r="FQI76" s="113"/>
      <c r="FQJ76" s="113"/>
      <c r="FQK76" s="113"/>
      <c r="FQL76" s="113"/>
      <c r="FQM76" s="113"/>
      <c r="FQN76" s="113"/>
      <c r="FQO76" s="113"/>
      <c r="FQP76" s="113"/>
      <c r="FQQ76" s="113"/>
      <c r="FQR76" s="113"/>
      <c r="FQS76" s="113"/>
      <c r="FQT76" s="113"/>
      <c r="FQU76" s="113"/>
      <c r="FQV76" s="113"/>
      <c r="FQW76" s="113"/>
      <c r="FQX76" s="113"/>
      <c r="FQY76" s="113"/>
      <c r="FQZ76" s="113"/>
      <c r="FRA76" s="113"/>
      <c r="FRB76" s="113"/>
      <c r="FRC76" s="113"/>
      <c r="FRD76" s="113"/>
      <c r="FRE76" s="113"/>
      <c r="FRF76" s="113"/>
      <c r="FRG76" s="113"/>
      <c r="FRH76" s="113"/>
      <c r="FRI76" s="113"/>
      <c r="FRJ76" s="113"/>
      <c r="FRK76" s="113"/>
      <c r="FRL76" s="113"/>
      <c r="FRM76" s="113"/>
      <c r="FRN76" s="113"/>
      <c r="FRO76" s="113"/>
      <c r="FRP76" s="113"/>
      <c r="FRQ76" s="113"/>
      <c r="FRR76" s="113"/>
      <c r="FRS76" s="113"/>
      <c r="FRT76" s="113"/>
      <c r="FRU76" s="113"/>
      <c r="FRV76" s="113"/>
      <c r="FRW76" s="113"/>
      <c r="FRX76" s="113"/>
      <c r="FRY76" s="113"/>
      <c r="FRZ76" s="113"/>
      <c r="FSA76" s="113"/>
      <c r="FSB76" s="113"/>
      <c r="FSC76" s="113"/>
      <c r="FSD76" s="113"/>
      <c r="FSE76" s="113"/>
      <c r="FSF76" s="113"/>
      <c r="FSG76" s="113"/>
      <c r="FSH76" s="113"/>
      <c r="FSI76" s="113"/>
      <c r="FSJ76" s="113"/>
      <c r="FSK76" s="113"/>
      <c r="FSL76" s="113"/>
      <c r="FSM76" s="113"/>
      <c r="FSN76" s="113"/>
      <c r="FSO76" s="113"/>
      <c r="FSP76" s="113"/>
      <c r="FSQ76" s="113"/>
      <c r="FSR76" s="113"/>
      <c r="FSS76" s="113"/>
      <c r="FST76" s="113"/>
      <c r="FSU76" s="113"/>
      <c r="FSV76" s="113"/>
      <c r="FSW76" s="113"/>
      <c r="FSX76" s="113"/>
      <c r="FSY76" s="113"/>
      <c r="FSZ76" s="113"/>
      <c r="FTA76" s="113"/>
      <c r="FTB76" s="113"/>
      <c r="FTC76" s="113"/>
      <c r="FTD76" s="113"/>
      <c r="FTE76" s="113"/>
      <c r="FTF76" s="113"/>
      <c r="FTG76" s="113"/>
      <c r="FTH76" s="113"/>
      <c r="FTI76" s="113"/>
      <c r="FTJ76" s="113"/>
      <c r="FTK76" s="113"/>
      <c r="FTL76" s="113"/>
      <c r="FTM76" s="113"/>
      <c r="FTN76" s="113"/>
      <c r="FTO76" s="113"/>
      <c r="FTP76" s="113"/>
      <c r="FTQ76" s="113"/>
      <c r="FTR76" s="113"/>
      <c r="FTS76" s="113"/>
      <c r="FTT76" s="113"/>
      <c r="FTU76" s="113"/>
      <c r="FTV76" s="113"/>
      <c r="FTW76" s="113"/>
      <c r="FTX76" s="113"/>
      <c r="FTY76" s="113"/>
      <c r="FTZ76" s="113"/>
      <c r="FUA76" s="113"/>
      <c r="FUB76" s="113"/>
      <c r="FUC76" s="113"/>
      <c r="FUD76" s="113"/>
      <c r="FUE76" s="113"/>
      <c r="FUF76" s="113"/>
      <c r="FUG76" s="113"/>
      <c r="FUH76" s="113"/>
      <c r="FUI76" s="113"/>
      <c r="FUJ76" s="113"/>
      <c r="FUK76" s="113"/>
      <c r="FUL76" s="113"/>
      <c r="FUM76" s="113"/>
      <c r="FUN76" s="113"/>
      <c r="FUO76" s="113"/>
      <c r="FUP76" s="113"/>
      <c r="FUQ76" s="113"/>
      <c r="FUR76" s="113"/>
      <c r="FUS76" s="113"/>
      <c r="FUT76" s="113"/>
      <c r="FUU76" s="113"/>
      <c r="FUV76" s="113"/>
      <c r="FUW76" s="113"/>
      <c r="FUX76" s="113"/>
      <c r="FUY76" s="113"/>
      <c r="FUZ76" s="113"/>
      <c r="FVA76" s="113"/>
      <c r="FVB76" s="113"/>
      <c r="FVC76" s="113"/>
      <c r="FVD76" s="113"/>
      <c r="FVE76" s="113"/>
      <c r="FVF76" s="113"/>
      <c r="FVG76" s="113"/>
      <c r="FVH76" s="113"/>
      <c r="FVI76" s="113"/>
      <c r="FVJ76" s="113"/>
      <c r="FVK76" s="113"/>
      <c r="FVL76" s="113"/>
      <c r="FVM76" s="113"/>
      <c r="FVN76" s="113"/>
      <c r="FVO76" s="113"/>
      <c r="FVP76" s="113"/>
      <c r="FVQ76" s="113"/>
      <c r="FVR76" s="113"/>
      <c r="FVS76" s="113"/>
      <c r="FVT76" s="113"/>
      <c r="FVU76" s="113"/>
      <c r="FVV76" s="113"/>
      <c r="FVW76" s="113"/>
      <c r="FVX76" s="113"/>
      <c r="FVY76" s="113"/>
      <c r="FVZ76" s="113"/>
      <c r="FWA76" s="113"/>
      <c r="FWB76" s="113"/>
      <c r="FWC76" s="113"/>
      <c r="FWD76" s="113"/>
      <c r="FWE76" s="113"/>
      <c r="FWF76" s="113"/>
      <c r="FWG76" s="113"/>
      <c r="FWH76" s="113"/>
      <c r="FWI76" s="113"/>
      <c r="FWJ76" s="113"/>
      <c r="FWK76" s="113"/>
      <c r="FWL76" s="113"/>
      <c r="FWM76" s="113"/>
      <c r="FWN76" s="113"/>
      <c r="FWO76" s="113"/>
      <c r="FWP76" s="113"/>
      <c r="FWQ76" s="113"/>
      <c r="FWR76" s="113"/>
      <c r="FWS76" s="113"/>
      <c r="FWT76" s="113"/>
      <c r="FWU76" s="113"/>
      <c r="FWV76" s="113"/>
      <c r="FWW76" s="113"/>
      <c r="FWX76" s="113"/>
      <c r="FWY76" s="113"/>
      <c r="FWZ76" s="113"/>
      <c r="FXA76" s="113"/>
      <c r="FXB76" s="113"/>
      <c r="FXC76" s="113"/>
      <c r="FXD76" s="113"/>
      <c r="FXE76" s="113"/>
      <c r="FXF76" s="113"/>
      <c r="FXG76" s="113"/>
      <c r="FXH76" s="113"/>
      <c r="FXI76" s="113"/>
      <c r="FXJ76" s="113"/>
      <c r="FXK76" s="113"/>
      <c r="FXL76" s="113"/>
      <c r="FXM76" s="113"/>
      <c r="FXN76" s="113"/>
      <c r="FXO76" s="113"/>
      <c r="FXP76" s="113"/>
      <c r="FXQ76" s="113"/>
      <c r="FXR76" s="113"/>
      <c r="FXS76" s="113"/>
      <c r="FXT76" s="113"/>
      <c r="FXU76" s="113"/>
      <c r="FXV76" s="113"/>
      <c r="FXW76" s="113"/>
      <c r="FXX76" s="113"/>
      <c r="FXY76" s="113"/>
      <c r="FXZ76" s="113"/>
      <c r="FYA76" s="113"/>
      <c r="FYB76" s="113"/>
      <c r="FYC76" s="113"/>
      <c r="FYD76" s="113"/>
      <c r="FYE76" s="113"/>
      <c r="FYF76" s="113"/>
      <c r="FYG76" s="113"/>
      <c r="FYH76" s="113"/>
      <c r="FYI76" s="113"/>
      <c r="FYJ76" s="113"/>
      <c r="FYK76" s="113"/>
      <c r="FYL76" s="113"/>
      <c r="FYM76" s="113"/>
      <c r="FYN76" s="113"/>
      <c r="FYO76" s="113"/>
      <c r="FYP76" s="113"/>
      <c r="FYQ76" s="113"/>
      <c r="FYR76" s="113"/>
      <c r="FYS76" s="113"/>
      <c r="FYT76" s="113"/>
      <c r="FYU76" s="113"/>
      <c r="FYV76" s="113"/>
      <c r="FYW76" s="113"/>
      <c r="FYX76" s="113"/>
      <c r="FYY76" s="113"/>
      <c r="FYZ76" s="113"/>
      <c r="FZA76" s="113"/>
      <c r="FZB76" s="113"/>
      <c r="FZC76" s="113"/>
      <c r="FZD76" s="113"/>
      <c r="FZE76" s="113"/>
      <c r="FZF76" s="113"/>
      <c r="FZG76" s="113"/>
      <c r="FZH76" s="113"/>
      <c r="FZI76" s="113"/>
      <c r="FZJ76" s="113"/>
      <c r="FZK76" s="113"/>
      <c r="FZL76" s="113"/>
      <c r="FZM76" s="113"/>
      <c r="FZN76" s="113"/>
      <c r="FZO76" s="113"/>
      <c r="FZP76" s="113"/>
      <c r="FZQ76" s="113"/>
      <c r="FZR76" s="113"/>
      <c r="FZS76" s="113"/>
      <c r="FZT76" s="113"/>
      <c r="FZU76" s="113"/>
      <c r="FZV76" s="113"/>
      <c r="FZW76" s="113"/>
      <c r="FZX76" s="113"/>
      <c r="FZY76" s="113"/>
      <c r="FZZ76" s="113"/>
      <c r="GAA76" s="113"/>
      <c r="GAB76" s="113"/>
      <c r="GAC76" s="113"/>
      <c r="GAD76" s="113"/>
      <c r="GAE76" s="113"/>
      <c r="GAF76" s="113"/>
      <c r="GAG76" s="113"/>
      <c r="GAH76" s="113"/>
      <c r="GAI76" s="113"/>
      <c r="GAJ76" s="113"/>
      <c r="GAK76" s="113"/>
      <c r="GAL76" s="113"/>
      <c r="GAM76" s="113"/>
      <c r="GAN76" s="113"/>
      <c r="GAO76" s="113"/>
      <c r="GAP76" s="113"/>
      <c r="GAQ76" s="113"/>
      <c r="GAR76" s="113"/>
      <c r="GAS76" s="113"/>
      <c r="GAT76" s="113"/>
      <c r="GAU76" s="113"/>
      <c r="GAV76" s="113"/>
      <c r="GAW76" s="113"/>
      <c r="GAX76" s="113"/>
      <c r="GAY76" s="113"/>
      <c r="GAZ76" s="113"/>
      <c r="GBA76" s="113"/>
      <c r="GBB76" s="113"/>
      <c r="GBC76" s="113"/>
      <c r="GBD76" s="113"/>
      <c r="GBE76" s="113"/>
      <c r="GBF76" s="113"/>
      <c r="GBG76" s="113"/>
      <c r="GBH76" s="113"/>
      <c r="GBI76" s="113"/>
      <c r="GBJ76" s="113"/>
      <c r="GBK76" s="113"/>
      <c r="GBL76" s="113"/>
      <c r="GBM76" s="113"/>
      <c r="GBN76" s="113"/>
      <c r="GBO76" s="113"/>
      <c r="GBP76" s="113"/>
      <c r="GBQ76" s="113"/>
      <c r="GBR76" s="113"/>
      <c r="GBS76" s="113"/>
      <c r="GBT76" s="113"/>
      <c r="GBU76" s="113"/>
      <c r="GBV76" s="113"/>
      <c r="GBW76" s="113"/>
      <c r="GBX76" s="113"/>
      <c r="GBY76" s="113"/>
      <c r="GBZ76" s="113"/>
      <c r="GCA76" s="113"/>
      <c r="GCB76" s="113"/>
      <c r="GCC76" s="113"/>
      <c r="GCD76" s="113"/>
      <c r="GCE76" s="113"/>
      <c r="GCF76" s="113"/>
      <c r="GCG76" s="113"/>
      <c r="GCH76" s="113"/>
      <c r="GCI76" s="113"/>
      <c r="GCJ76" s="113"/>
      <c r="GCK76" s="113"/>
      <c r="GCL76" s="113"/>
      <c r="GCM76" s="113"/>
      <c r="GCN76" s="113"/>
      <c r="GCO76" s="113"/>
      <c r="GCP76" s="113"/>
      <c r="GCQ76" s="113"/>
      <c r="GCR76" s="113"/>
      <c r="GCS76" s="113"/>
      <c r="GCT76" s="113"/>
      <c r="GCU76" s="113"/>
      <c r="GCV76" s="113"/>
      <c r="GCW76" s="113"/>
      <c r="GCX76" s="113"/>
      <c r="GCY76" s="113"/>
      <c r="GCZ76" s="113"/>
      <c r="GDA76" s="113"/>
      <c r="GDB76" s="113"/>
      <c r="GDC76" s="113"/>
      <c r="GDD76" s="113"/>
      <c r="GDE76" s="113"/>
      <c r="GDF76" s="113"/>
      <c r="GDG76" s="113"/>
      <c r="GDH76" s="113"/>
      <c r="GDI76" s="113"/>
      <c r="GDJ76" s="113"/>
      <c r="GDK76" s="113"/>
      <c r="GDL76" s="113"/>
      <c r="GDM76" s="113"/>
      <c r="GDN76" s="113"/>
      <c r="GDO76" s="113"/>
      <c r="GDP76" s="113"/>
      <c r="GDQ76" s="113"/>
      <c r="GDR76" s="113"/>
      <c r="GDS76" s="113"/>
      <c r="GDT76" s="113"/>
      <c r="GDU76" s="113"/>
      <c r="GDV76" s="113"/>
      <c r="GDW76" s="113"/>
      <c r="GDX76" s="113"/>
      <c r="GDY76" s="113"/>
      <c r="GDZ76" s="113"/>
      <c r="GEA76" s="113"/>
      <c r="GEB76" s="113"/>
      <c r="GEC76" s="113"/>
      <c r="GED76" s="113"/>
      <c r="GEE76" s="113"/>
      <c r="GEF76" s="113"/>
      <c r="GEG76" s="113"/>
      <c r="GEH76" s="113"/>
      <c r="GEI76" s="113"/>
      <c r="GEJ76" s="113"/>
      <c r="GEK76" s="113"/>
      <c r="GEL76" s="113"/>
      <c r="GEM76" s="113"/>
      <c r="GEN76" s="113"/>
      <c r="GEO76" s="113"/>
      <c r="GEP76" s="113"/>
      <c r="GEQ76" s="113"/>
      <c r="GER76" s="113"/>
      <c r="GES76" s="113"/>
      <c r="GET76" s="113"/>
      <c r="GEU76" s="113"/>
      <c r="GEV76" s="113"/>
      <c r="GEW76" s="113"/>
      <c r="GEX76" s="113"/>
      <c r="GEY76" s="113"/>
      <c r="GEZ76" s="113"/>
      <c r="GFA76" s="113"/>
      <c r="GFB76" s="113"/>
      <c r="GFC76" s="113"/>
      <c r="GFD76" s="113"/>
      <c r="GFE76" s="113"/>
      <c r="GFF76" s="113"/>
      <c r="GFG76" s="113"/>
      <c r="GFH76" s="113"/>
      <c r="GFI76" s="113"/>
      <c r="GFJ76" s="113"/>
      <c r="GFK76" s="113"/>
      <c r="GFL76" s="113"/>
      <c r="GFM76" s="113"/>
      <c r="GFN76" s="113"/>
      <c r="GFO76" s="113"/>
      <c r="GFP76" s="113"/>
      <c r="GFQ76" s="113"/>
      <c r="GFR76" s="113"/>
      <c r="GFS76" s="113"/>
      <c r="GFT76" s="113"/>
      <c r="GFU76" s="113"/>
      <c r="GFV76" s="113"/>
      <c r="GFW76" s="113"/>
      <c r="GFX76" s="113"/>
      <c r="GFY76" s="113"/>
      <c r="GFZ76" s="113"/>
      <c r="GGA76" s="113"/>
      <c r="GGB76" s="113"/>
      <c r="GGC76" s="113"/>
      <c r="GGD76" s="113"/>
      <c r="GGE76" s="113"/>
      <c r="GGF76" s="113"/>
      <c r="GGG76" s="113"/>
      <c r="GGH76" s="113"/>
      <c r="GGI76" s="113"/>
      <c r="GGJ76" s="113"/>
      <c r="GGK76" s="113"/>
      <c r="GGL76" s="113"/>
      <c r="GGM76" s="113"/>
      <c r="GGN76" s="113"/>
      <c r="GGO76" s="113"/>
      <c r="GGP76" s="113"/>
      <c r="GGQ76" s="113"/>
      <c r="GGR76" s="113"/>
      <c r="GGS76" s="113"/>
      <c r="GGT76" s="113"/>
      <c r="GGU76" s="113"/>
      <c r="GGV76" s="113"/>
      <c r="GGW76" s="113"/>
      <c r="GGX76" s="113"/>
      <c r="GGY76" s="113"/>
      <c r="GGZ76" s="113"/>
      <c r="GHA76" s="113"/>
      <c r="GHB76" s="113"/>
      <c r="GHC76" s="113"/>
      <c r="GHD76" s="113"/>
      <c r="GHE76" s="113"/>
      <c r="GHF76" s="113"/>
      <c r="GHG76" s="113"/>
      <c r="GHH76" s="113"/>
      <c r="GHI76" s="113"/>
      <c r="GHJ76" s="113"/>
      <c r="GHK76" s="113"/>
      <c r="GHL76" s="113"/>
      <c r="GHM76" s="113"/>
      <c r="GHN76" s="113"/>
      <c r="GHO76" s="113"/>
      <c r="GHP76" s="113"/>
      <c r="GHQ76" s="113"/>
      <c r="GHR76" s="113"/>
      <c r="GHS76" s="113"/>
      <c r="GHT76" s="113"/>
      <c r="GHU76" s="113"/>
      <c r="GHV76" s="113"/>
      <c r="GHW76" s="113"/>
      <c r="GHX76" s="113"/>
      <c r="GHY76" s="113"/>
      <c r="GHZ76" s="113"/>
      <c r="GIA76" s="113"/>
      <c r="GIB76" s="113"/>
      <c r="GIC76" s="113"/>
      <c r="GID76" s="113"/>
      <c r="GIE76" s="113"/>
      <c r="GIF76" s="113"/>
      <c r="GIG76" s="113"/>
      <c r="GIH76" s="113"/>
      <c r="GII76" s="113"/>
      <c r="GIJ76" s="113"/>
      <c r="GIK76" s="113"/>
      <c r="GIL76" s="113"/>
      <c r="GIM76" s="113"/>
      <c r="GIN76" s="113"/>
      <c r="GIO76" s="113"/>
      <c r="GIP76" s="113"/>
      <c r="GIQ76" s="113"/>
      <c r="GIR76" s="113"/>
      <c r="GIS76" s="113"/>
      <c r="GIT76" s="113"/>
      <c r="GIU76" s="113"/>
      <c r="GIV76" s="113"/>
      <c r="GIW76" s="113"/>
      <c r="GIX76" s="113"/>
      <c r="GIY76" s="113"/>
      <c r="GIZ76" s="113"/>
      <c r="GJA76" s="113"/>
      <c r="GJB76" s="113"/>
      <c r="GJC76" s="113"/>
      <c r="GJD76" s="113"/>
      <c r="GJE76" s="113"/>
      <c r="GJF76" s="113"/>
      <c r="GJG76" s="113"/>
      <c r="GJH76" s="113"/>
      <c r="GJI76" s="113"/>
      <c r="GJJ76" s="113"/>
      <c r="GJK76" s="113"/>
      <c r="GJL76" s="113"/>
      <c r="GJM76" s="113"/>
      <c r="GJN76" s="113"/>
      <c r="GJO76" s="113"/>
      <c r="GJP76" s="113"/>
      <c r="GJQ76" s="113"/>
      <c r="GJR76" s="113"/>
      <c r="GJS76" s="113"/>
      <c r="GJT76" s="113"/>
      <c r="GJU76" s="113"/>
      <c r="GJV76" s="113"/>
      <c r="GJW76" s="113"/>
      <c r="GJX76" s="113"/>
      <c r="GJY76" s="113"/>
      <c r="GJZ76" s="113"/>
      <c r="GKA76" s="113"/>
      <c r="GKB76" s="113"/>
      <c r="GKC76" s="113"/>
      <c r="GKD76" s="113"/>
      <c r="GKE76" s="113"/>
      <c r="GKF76" s="113"/>
      <c r="GKG76" s="113"/>
      <c r="GKH76" s="113"/>
      <c r="GKI76" s="113"/>
      <c r="GKJ76" s="113"/>
      <c r="GKK76" s="113"/>
      <c r="GKL76" s="113"/>
      <c r="GKM76" s="113"/>
      <c r="GKN76" s="113"/>
      <c r="GKO76" s="113"/>
      <c r="GKP76" s="113"/>
      <c r="GKQ76" s="113"/>
      <c r="GKR76" s="113"/>
      <c r="GKS76" s="113"/>
      <c r="GKT76" s="113"/>
      <c r="GKU76" s="113"/>
      <c r="GKV76" s="113"/>
      <c r="GKW76" s="113"/>
      <c r="GKX76" s="113"/>
      <c r="GKY76" s="113"/>
      <c r="GKZ76" s="113"/>
      <c r="GLA76" s="113"/>
      <c r="GLB76" s="113"/>
      <c r="GLC76" s="113"/>
      <c r="GLD76" s="113"/>
      <c r="GLE76" s="113"/>
      <c r="GLF76" s="113"/>
      <c r="GLG76" s="113"/>
      <c r="GLH76" s="113"/>
      <c r="GLI76" s="113"/>
      <c r="GLJ76" s="113"/>
      <c r="GLK76" s="113"/>
      <c r="GLL76" s="113"/>
      <c r="GLM76" s="113"/>
      <c r="GLN76" s="113"/>
      <c r="GLO76" s="113"/>
      <c r="GLP76" s="113"/>
      <c r="GLQ76" s="113"/>
      <c r="GLR76" s="113"/>
      <c r="GLS76" s="113"/>
      <c r="GLT76" s="113"/>
      <c r="GLU76" s="113"/>
      <c r="GLV76" s="113"/>
      <c r="GLW76" s="113"/>
      <c r="GLX76" s="113"/>
      <c r="GLY76" s="113"/>
      <c r="GLZ76" s="113"/>
      <c r="GMA76" s="113"/>
      <c r="GMB76" s="113"/>
      <c r="GMC76" s="113"/>
      <c r="GMD76" s="113"/>
      <c r="GME76" s="113"/>
      <c r="GMF76" s="113"/>
      <c r="GMG76" s="113"/>
      <c r="GMH76" s="113"/>
      <c r="GMI76" s="113"/>
      <c r="GMJ76" s="113"/>
      <c r="GMK76" s="113"/>
      <c r="GML76" s="113"/>
      <c r="GMM76" s="113"/>
      <c r="GMN76" s="113"/>
      <c r="GMO76" s="113"/>
      <c r="GMP76" s="113"/>
      <c r="GMQ76" s="113"/>
      <c r="GMR76" s="113"/>
      <c r="GMS76" s="113"/>
      <c r="GMT76" s="113"/>
      <c r="GMU76" s="113"/>
      <c r="GMV76" s="113"/>
      <c r="GMW76" s="113"/>
      <c r="GMX76" s="113"/>
      <c r="GMY76" s="113"/>
      <c r="GMZ76" s="113"/>
      <c r="GNA76" s="113"/>
      <c r="GNB76" s="113"/>
      <c r="GNC76" s="113"/>
      <c r="GND76" s="113"/>
      <c r="GNE76" s="113"/>
      <c r="GNF76" s="113"/>
      <c r="GNG76" s="113"/>
      <c r="GNH76" s="113"/>
      <c r="GNI76" s="113"/>
      <c r="GNJ76" s="113"/>
      <c r="GNK76" s="113"/>
      <c r="GNL76" s="113"/>
      <c r="GNM76" s="113"/>
      <c r="GNN76" s="113"/>
      <c r="GNO76" s="113"/>
      <c r="GNP76" s="113"/>
      <c r="GNQ76" s="113"/>
      <c r="GNR76" s="113"/>
      <c r="GNS76" s="113"/>
      <c r="GNT76" s="113"/>
      <c r="GNU76" s="113"/>
      <c r="GNV76" s="113"/>
      <c r="GNW76" s="113"/>
      <c r="GNX76" s="113"/>
      <c r="GNY76" s="113"/>
      <c r="GNZ76" s="113"/>
      <c r="GOA76" s="113"/>
      <c r="GOB76" s="113"/>
      <c r="GOC76" s="113"/>
      <c r="GOD76" s="113"/>
      <c r="GOE76" s="113"/>
      <c r="GOF76" s="113"/>
      <c r="GOG76" s="113"/>
      <c r="GOH76" s="113"/>
      <c r="GOI76" s="113"/>
      <c r="GOJ76" s="113"/>
      <c r="GOK76" s="113"/>
      <c r="GOL76" s="113"/>
      <c r="GOM76" s="113"/>
      <c r="GON76" s="113"/>
      <c r="GOO76" s="113"/>
      <c r="GOP76" s="113"/>
      <c r="GOQ76" s="113"/>
      <c r="GOR76" s="113"/>
      <c r="GOS76" s="113"/>
      <c r="GOT76" s="113"/>
      <c r="GOU76" s="113"/>
      <c r="GOV76" s="113"/>
      <c r="GOW76" s="113"/>
      <c r="GOX76" s="113"/>
      <c r="GOY76" s="113"/>
      <c r="GOZ76" s="113"/>
      <c r="GPA76" s="113"/>
      <c r="GPB76" s="113"/>
      <c r="GPC76" s="113"/>
      <c r="GPD76" s="113"/>
      <c r="GPE76" s="113"/>
      <c r="GPF76" s="113"/>
      <c r="GPG76" s="113"/>
      <c r="GPH76" s="113"/>
      <c r="GPI76" s="113"/>
      <c r="GPJ76" s="113"/>
      <c r="GPK76" s="113"/>
      <c r="GPL76" s="113"/>
      <c r="GPM76" s="113"/>
      <c r="GPN76" s="113"/>
      <c r="GPO76" s="113"/>
      <c r="GPP76" s="113"/>
      <c r="GPQ76" s="113"/>
      <c r="GPR76" s="113"/>
      <c r="GPS76" s="113"/>
      <c r="GPT76" s="113"/>
      <c r="GPU76" s="113"/>
      <c r="GPV76" s="113"/>
      <c r="GPW76" s="113"/>
      <c r="GPX76" s="113"/>
      <c r="GPY76" s="113"/>
      <c r="GPZ76" s="113"/>
      <c r="GQA76" s="113"/>
      <c r="GQB76" s="113"/>
      <c r="GQC76" s="113"/>
      <c r="GQD76" s="113"/>
      <c r="GQE76" s="113"/>
      <c r="GQF76" s="113"/>
      <c r="GQG76" s="113"/>
      <c r="GQH76" s="113"/>
      <c r="GQI76" s="113"/>
      <c r="GQJ76" s="113"/>
      <c r="GQK76" s="113"/>
      <c r="GQL76" s="113"/>
      <c r="GQM76" s="113"/>
      <c r="GQN76" s="113"/>
      <c r="GQO76" s="113"/>
      <c r="GQP76" s="113"/>
      <c r="GQQ76" s="113"/>
      <c r="GQR76" s="113"/>
      <c r="GQS76" s="113"/>
      <c r="GQT76" s="113"/>
      <c r="GQU76" s="113"/>
      <c r="GQV76" s="113"/>
      <c r="GQW76" s="113"/>
      <c r="GQX76" s="113"/>
      <c r="GQY76" s="113"/>
      <c r="GQZ76" s="113"/>
      <c r="GRA76" s="113"/>
      <c r="GRB76" s="113"/>
      <c r="GRC76" s="113"/>
      <c r="GRD76" s="113"/>
      <c r="GRE76" s="113"/>
      <c r="GRF76" s="113"/>
      <c r="GRG76" s="113"/>
      <c r="GRH76" s="113"/>
      <c r="GRI76" s="113"/>
      <c r="GRJ76" s="113"/>
      <c r="GRK76" s="113"/>
      <c r="GRL76" s="113"/>
      <c r="GRM76" s="113"/>
      <c r="GRN76" s="113"/>
      <c r="GRO76" s="113"/>
      <c r="GRP76" s="113"/>
      <c r="GRQ76" s="113"/>
      <c r="GRR76" s="113"/>
      <c r="GRS76" s="113"/>
      <c r="GRT76" s="113"/>
      <c r="GRU76" s="113"/>
      <c r="GRV76" s="113"/>
      <c r="GRW76" s="113"/>
      <c r="GRX76" s="113"/>
      <c r="GRY76" s="113"/>
      <c r="GRZ76" s="113"/>
      <c r="GSA76" s="113"/>
      <c r="GSB76" s="113"/>
      <c r="GSC76" s="113"/>
      <c r="GSD76" s="113"/>
      <c r="GSE76" s="113"/>
      <c r="GSF76" s="113"/>
      <c r="GSG76" s="113"/>
      <c r="GSH76" s="113"/>
      <c r="GSI76" s="113"/>
      <c r="GSJ76" s="113"/>
      <c r="GSK76" s="113"/>
      <c r="GSL76" s="113"/>
      <c r="GSM76" s="113"/>
      <c r="GSN76" s="113"/>
      <c r="GSO76" s="113"/>
      <c r="GSP76" s="113"/>
      <c r="GSQ76" s="113"/>
      <c r="GSR76" s="113"/>
      <c r="GSS76" s="113"/>
      <c r="GST76" s="113"/>
      <c r="GSU76" s="113"/>
      <c r="GSV76" s="113"/>
      <c r="GSW76" s="113"/>
      <c r="GSX76" s="113"/>
      <c r="GSY76" s="113"/>
      <c r="GSZ76" s="113"/>
      <c r="GTA76" s="113"/>
      <c r="GTB76" s="113"/>
      <c r="GTC76" s="113"/>
      <c r="GTD76" s="113"/>
      <c r="GTE76" s="113"/>
      <c r="GTF76" s="113"/>
      <c r="GTG76" s="113"/>
      <c r="GTH76" s="113"/>
      <c r="GTI76" s="113"/>
      <c r="GTJ76" s="113"/>
      <c r="GTK76" s="113"/>
      <c r="GTL76" s="113"/>
      <c r="GTM76" s="113"/>
      <c r="GTN76" s="113"/>
      <c r="GTO76" s="113"/>
      <c r="GTP76" s="113"/>
      <c r="GTQ76" s="113"/>
      <c r="GTR76" s="113"/>
      <c r="GTS76" s="113"/>
      <c r="GTT76" s="113"/>
      <c r="GTU76" s="113"/>
      <c r="GTV76" s="113"/>
      <c r="GTW76" s="113"/>
      <c r="GTX76" s="113"/>
      <c r="GTY76" s="113"/>
      <c r="GTZ76" s="113"/>
      <c r="GUA76" s="113"/>
      <c r="GUB76" s="113"/>
      <c r="GUC76" s="113"/>
      <c r="GUD76" s="113"/>
      <c r="GUE76" s="113"/>
      <c r="GUF76" s="113"/>
      <c r="GUG76" s="113"/>
      <c r="GUH76" s="113"/>
      <c r="GUI76" s="113"/>
      <c r="GUJ76" s="113"/>
      <c r="GUK76" s="113"/>
      <c r="GUL76" s="113"/>
      <c r="GUM76" s="113"/>
      <c r="GUN76" s="113"/>
      <c r="GUO76" s="113"/>
      <c r="GUP76" s="113"/>
      <c r="GUQ76" s="113"/>
      <c r="GUR76" s="113"/>
      <c r="GUS76" s="113"/>
      <c r="GUT76" s="113"/>
      <c r="GUU76" s="113"/>
      <c r="GUV76" s="113"/>
      <c r="GUW76" s="113"/>
      <c r="GUX76" s="113"/>
      <c r="GUY76" s="113"/>
      <c r="GUZ76" s="113"/>
      <c r="GVA76" s="113"/>
      <c r="GVB76" s="113"/>
      <c r="GVC76" s="113"/>
      <c r="GVD76" s="113"/>
      <c r="GVE76" s="113"/>
      <c r="GVF76" s="113"/>
      <c r="GVG76" s="113"/>
      <c r="GVH76" s="113"/>
      <c r="GVI76" s="113"/>
      <c r="GVJ76" s="113"/>
      <c r="GVK76" s="113"/>
      <c r="GVL76" s="113"/>
      <c r="GVM76" s="113"/>
      <c r="GVN76" s="113"/>
      <c r="GVO76" s="113"/>
      <c r="GVP76" s="113"/>
      <c r="GVQ76" s="113"/>
      <c r="GVR76" s="113"/>
      <c r="GVS76" s="113"/>
      <c r="GVT76" s="113"/>
      <c r="GVU76" s="113"/>
      <c r="GVV76" s="113"/>
      <c r="GVW76" s="113"/>
      <c r="GVX76" s="113"/>
      <c r="GVY76" s="113"/>
      <c r="GVZ76" s="113"/>
      <c r="GWA76" s="113"/>
      <c r="GWB76" s="113"/>
      <c r="GWC76" s="113"/>
      <c r="GWD76" s="113"/>
      <c r="GWE76" s="113"/>
      <c r="GWF76" s="113"/>
      <c r="GWG76" s="113"/>
      <c r="GWH76" s="113"/>
      <c r="GWI76" s="113"/>
      <c r="GWJ76" s="113"/>
      <c r="GWK76" s="113"/>
      <c r="GWL76" s="113"/>
      <c r="GWM76" s="113"/>
      <c r="GWN76" s="113"/>
      <c r="GWO76" s="113"/>
      <c r="GWP76" s="113"/>
      <c r="GWQ76" s="113"/>
      <c r="GWR76" s="113"/>
      <c r="GWS76" s="113"/>
      <c r="GWT76" s="113"/>
      <c r="GWU76" s="113"/>
      <c r="GWV76" s="113"/>
      <c r="GWW76" s="113"/>
      <c r="GWX76" s="113"/>
      <c r="GWY76" s="113"/>
      <c r="GWZ76" s="113"/>
      <c r="GXA76" s="113"/>
      <c r="GXB76" s="113"/>
      <c r="GXC76" s="113"/>
      <c r="GXD76" s="113"/>
      <c r="GXE76" s="113"/>
      <c r="GXF76" s="113"/>
      <c r="GXG76" s="113"/>
      <c r="GXH76" s="113"/>
      <c r="GXI76" s="113"/>
      <c r="GXJ76" s="113"/>
      <c r="GXK76" s="113"/>
      <c r="GXL76" s="113"/>
      <c r="GXM76" s="113"/>
      <c r="GXN76" s="113"/>
      <c r="GXO76" s="113"/>
      <c r="GXP76" s="113"/>
      <c r="GXQ76" s="113"/>
      <c r="GXR76" s="113"/>
      <c r="GXS76" s="113"/>
      <c r="GXT76" s="113"/>
      <c r="GXU76" s="113"/>
      <c r="GXV76" s="113"/>
      <c r="GXW76" s="113"/>
      <c r="GXX76" s="113"/>
      <c r="GXY76" s="113"/>
      <c r="GXZ76" s="113"/>
      <c r="GYA76" s="113"/>
      <c r="GYB76" s="113"/>
      <c r="GYC76" s="113"/>
      <c r="GYD76" s="113"/>
      <c r="GYE76" s="113"/>
      <c r="GYF76" s="113"/>
      <c r="GYG76" s="113"/>
      <c r="GYH76" s="113"/>
      <c r="GYI76" s="113"/>
      <c r="GYJ76" s="113"/>
      <c r="GYK76" s="113"/>
      <c r="GYL76" s="113"/>
      <c r="GYM76" s="113"/>
      <c r="GYN76" s="113"/>
      <c r="GYO76" s="113"/>
      <c r="GYP76" s="113"/>
      <c r="GYQ76" s="113"/>
      <c r="GYR76" s="113"/>
      <c r="GYS76" s="113"/>
      <c r="GYT76" s="113"/>
      <c r="GYU76" s="113"/>
      <c r="GYV76" s="113"/>
      <c r="GYW76" s="113"/>
      <c r="GYX76" s="113"/>
      <c r="GYY76" s="113"/>
      <c r="GYZ76" s="113"/>
      <c r="GZA76" s="113"/>
      <c r="GZB76" s="113"/>
      <c r="GZC76" s="113"/>
      <c r="GZD76" s="113"/>
      <c r="GZE76" s="113"/>
      <c r="GZF76" s="113"/>
      <c r="GZG76" s="113"/>
      <c r="GZH76" s="113"/>
      <c r="GZI76" s="113"/>
      <c r="GZJ76" s="113"/>
      <c r="GZK76" s="113"/>
      <c r="GZL76" s="113"/>
      <c r="GZM76" s="113"/>
      <c r="GZN76" s="113"/>
      <c r="GZO76" s="113"/>
      <c r="GZP76" s="113"/>
      <c r="GZQ76" s="113"/>
      <c r="GZR76" s="113"/>
      <c r="GZS76" s="113"/>
      <c r="GZT76" s="113"/>
      <c r="GZU76" s="113"/>
      <c r="GZV76" s="113"/>
      <c r="GZW76" s="113"/>
      <c r="GZX76" s="113"/>
      <c r="GZY76" s="113"/>
      <c r="GZZ76" s="113"/>
      <c r="HAA76" s="113"/>
      <c r="HAB76" s="113"/>
      <c r="HAC76" s="113"/>
      <c r="HAD76" s="113"/>
      <c r="HAE76" s="113"/>
      <c r="HAF76" s="113"/>
      <c r="HAG76" s="113"/>
      <c r="HAH76" s="113"/>
      <c r="HAI76" s="113"/>
      <c r="HAJ76" s="113"/>
      <c r="HAK76" s="113"/>
      <c r="HAL76" s="113"/>
      <c r="HAM76" s="113"/>
      <c r="HAN76" s="113"/>
      <c r="HAO76" s="113"/>
      <c r="HAP76" s="113"/>
      <c r="HAQ76" s="113"/>
      <c r="HAR76" s="113"/>
      <c r="HAS76" s="113"/>
      <c r="HAT76" s="113"/>
      <c r="HAU76" s="113"/>
      <c r="HAV76" s="113"/>
      <c r="HAW76" s="113"/>
      <c r="HAX76" s="113"/>
      <c r="HAY76" s="113"/>
      <c r="HAZ76" s="113"/>
      <c r="HBA76" s="113"/>
      <c r="HBB76" s="113"/>
      <c r="HBC76" s="113"/>
      <c r="HBD76" s="113"/>
      <c r="HBE76" s="113"/>
      <c r="HBF76" s="113"/>
      <c r="HBG76" s="113"/>
      <c r="HBH76" s="113"/>
      <c r="HBI76" s="113"/>
      <c r="HBJ76" s="113"/>
      <c r="HBK76" s="113"/>
      <c r="HBL76" s="113"/>
      <c r="HBM76" s="113"/>
      <c r="HBN76" s="113"/>
      <c r="HBO76" s="113"/>
      <c r="HBP76" s="113"/>
      <c r="HBQ76" s="113"/>
      <c r="HBR76" s="113"/>
      <c r="HBS76" s="113"/>
      <c r="HBT76" s="113"/>
      <c r="HBU76" s="113"/>
      <c r="HBV76" s="113"/>
      <c r="HBW76" s="113"/>
      <c r="HBX76" s="113"/>
      <c r="HBY76" s="113"/>
      <c r="HBZ76" s="113"/>
      <c r="HCA76" s="113"/>
      <c r="HCB76" s="113"/>
      <c r="HCC76" s="113"/>
      <c r="HCD76" s="113"/>
      <c r="HCE76" s="113"/>
      <c r="HCF76" s="113"/>
      <c r="HCG76" s="113"/>
      <c r="HCH76" s="113"/>
      <c r="HCI76" s="113"/>
      <c r="HCJ76" s="113"/>
      <c r="HCK76" s="113"/>
      <c r="HCL76" s="113"/>
      <c r="HCM76" s="113"/>
      <c r="HCN76" s="113"/>
      <c r="HCO76" s="113"/>
      <c r="HCP76" s="113"/>
      <c r="HCQ76" s="113"/>
      <c r="HCR76" s="113"/>
      <c r="HCS76" s="113"/>
      <c r="HCT76" s="113"/>
      <c r="HCU76" s="113"/>
      <c r="HCV76" s="113"/>
      <c r="HCW76" s="113"/>
      <c r="HCX76" s="113"/>
      <c r="HCY76" s="113"/>
      <c r="HCZ76" s="113"/>
      <c r="HDA76" s="113"/>
      <c r="HDB76" s="113"/>
      <c r="HDC76" s="113"/>
      <c r="HDD76" s="113"/>
      <c r="HDE76" s="113"/>
      <c r="HDF76" s="113"/>
      <c r="HDG76" s="113"/>
      <c r="HDH76" s="113"/>
      <c r="HDI76" s="113"/>
      <c r="HDJ76" s="113"/>
      <c r="HDK76" s="113"/>
      <c r="HDL76" s="113"/>
      <c r="HDM76" s="113"/>
      <c r="HDN76" s="113"/>
      <c r="HDO76" s="113"/>
      <c r="HDP76" s="113"/>
      <c r="HDQ76" s="113"/>
      <c r="HDR76" s="113"/>
      <c r="HDS76" s="113"/>
      <c r="HDT76" s="113"/>
      <c r="HDU76" s="113"/>
      <c r="HDV76" s="113"/>
      <c r="HDW76" s="113"/>
      <c r="HDX76" s="113"/>
      <c r="HDY76" s="113"/>
      <c r="HDZ76" s="113"/>
      <c r="HEA76" s="113"/>
      <c r="HEB76" s="113"/>
      <c r="HEC76" s="113"/>
      <c r="HED76" s="113"/>
      <c r="HEE76" s="113"/>
      <c r="HEF76" s="113"/>
      <c r="HEG76" s="113"/>
      <c r="HEH76" s="113"/>
      <c r="HEI76" s="113"/>
      <c r="HEJ76" s="113"/>
      <c r="HEK76" s="113"/>
      <c r="HEL76" s="113"/>
      <c r="HEM76" s="113"/>
      <c r="HEN76" s="113"/>
      <c r="HEO76" s="113"/>
      <c r="HEP76" s="113"/>
      <c r="HEQ76" s="113"/>
      <c r="HER76" s="113"/>
      <c r="HES76" s="113"/>
      <c r="HET76" s="113"/>
      <c r="HEU76" s="113"/>
      <c r="HEV76" s="113"/>
      <c r="HEW76" s="113"/>
      <c r="HEX76" s="113"/>
      <c r="HEY76" s="113"/>
      <c r="HEZ76" s="113"/>
      <c r="HFA76" s="113"/>
      <c r="HFB76" s="113"/>
      <c r="HFC76" s="113"/>
      <c r="HFD76" s="113"/>
      <c r="HFE76" s="113"/>
      <c r="HFF76" s="113"/>
      <c r="HFG76" s="113"/>
      <c r="HFH76" s="113"/>
      <c r="HFI76" s="113"/>
      <c r="HFJ76" s="113"/>
      <c r="HFK76" s="113"/>
      <c r="HFL76" s="113"/>
      <c r="HFM76" s="113"/>
      <c r="HFN76" s="113"/>
      <c r="HFO76" s="113"/>
      <c r="HFP76" s="113"/>
      <c r="HFQ76" s="113"/>
      <c r="HFR76" s="113"/>
      <c r="HFS76" s="113"/>
      <c r="HFT76" s="113"/>
      <c r="HFU76" s="113"/>
      <c r="HFV76" s="113"/>
      <c r="HFW76" s="113"/>
      <c r="HFX76" s="113"/>
      <c r="HFY76" s="113"/>
      <c r="HFZ76" s="113"/>
      <c r="HGA76" s="113"/>
      <c r="HGB76" s="113"/>
      <c r="HGC76" s="113"/>
      <c r="HGD76" s="113"/>
      <c r="HGE76" s="113"/>
      <c r="HGF76" s="113"/>
      <c r="HGG76" s="113"/>
      <c r="HGH76" s="113"/>
      <c r="HGI76" s="113"/>
      <c r="HGJ76" s="113"/>
      <c r="HGK76" s="113"/>
      <c r="HGL76" s="113"/>
      <c r="HGM76" s="113"/>
      <c r="HGN76" s="113"/>
      <c r="HGO76" s="113"/>
      <c r="HGP76" s="113"/>
      <c r="HGQ76" s="113"/>
      <c r="HGR76" s="113"/>
      <c r="HGS76" s="113"/>
      <c r="HGT76" s="113"/>
      <c r="HGU76" s="113"/>
      <c r="HGV76" s="113"/>
      <c r="HGW76" s="113"/>
      <c r="HGX76" s="113"/>
      <c r="HGY76" s="113"/>
      <c r="HGZ76" s="113"/>
      <c r="HHA76" s="113"/>
      <c r="HHB76" s="113"/>
      <c r="HHC76" s="113"/>
      <c r="HHD76" s="113"/>
      <c r="HHE76" s="113"/>
      <c r="HHF76" s="113"/>
      <c r="HHG76" s="113"/>
      <c r="HHH76" s="113"/>
      <c r="HHI76" s="113"/>
      <c r="HHJ76" s="113"/>
      <c r="HHK76" s="113"/>
      <c r="HHL76" s="113"/>
      <c r="HHM76" s="113"/>
      <c r="HHN76" s="113"/>
      <c r="HHO76" s="113"/>
      <c r="HHP76" s="113"/>
      <c r="HHQ76" s="113"/>
      <c r="HHR76" s="113"/>
      <c r="HHS76" s="113"/>
      <c r="HHT76" s="113"/>
      <c r="HHU76" s="113"/>
      <c r="HHV76" s="113"/>
      <c r="HHW76" s="113"/>
      <c r="HHX76" s="113"/>
      <c r="HHY76" s="113"/>
      <c r="HHZ76" s="113"/>
      <c r="HIA76" s="113"/>
      <c r="HIB76" s="113"/>
      <c r="HIC76" s="113"/>
      <c r="HID76" s="113"/>
      <c r="HIE76" s="113"/>
      <c r="HIF76" s="113"/>
      <c r="HIG76" s="113"/>
      <c r="HIH76" s="113"/>
      <c r="HII76" s="113"/>
      <c r="HIJ76" s="113"/>
      <c r="HIK76" s="113"/>
      <c r="HIL76" s="113"/>
      <c r="HIM76" s="113"/>
      <c r="HIN76" s="113"/>
      <c r="HIO76" s="113"/>
      <c r="HIP76" s="113"/>
      <c r="HIQ76" s="113"/>
      <c r="HIR76" s="113"/>
      <c r="HIS76" s="113"/>
      <c r="HIT76" s="113"/>
      <c r="HIU76" s="113"/>
      <c r="HIV76" s="113"/>
      <c r="HIW76" s="113"/>
      <c r="HIX76" s="113"/>
      <c r="HIY76" s="113"/>
      <c r="HIZ76" s="113"/>
      <c r="HJA76" s="113"/>
      <c r="HJB76" s="113"/>
      <c r="HJC76" s="113"/>
      <c r="HJD76" s="113"/>
      <c r="HJE76" s="113"/>
      <c r="HJF76" s="113"/>
      <c r="HJG76" s="113"/>
      <c r="HJH76" s="113"/>
      <c r="HJI76" s="113"/>
      <c r="HJJ76" s="113"/>
      <c r="HJK76" s="113"/>
      <c r="HJL76" s="113"/>
      <c r="HJM76" s="113"/>
      <c r="HJN76" s="113"/>
      <c r="HJO76" s="113"/>
      <c r="HJP76" s="113"/>
      <c r="HJQ76" s="113"/>
      <c r="HJR76" s="113"/>
      <c r="HJS76" s="113"/>
      <c r="HJT76" s="113"/>
      <c r="HJU76" s="113"/>
      <c r="HJV76" s="113"/>
      <c r="HJW76" s="113"/>
      <c r="HJX76" s="113"/>
      <c r="HJY76" s="113"/>
      <c r="HJZ76" s="113"/>
      <c r="HKA76" s="113"/>
      <c r="HKB76" s="113"/>
      <c r="HKC76" s="113"/>
      <c r="HKD76" s="113"/>
      <c r="HKE76" s="113"/>
      <c r="HKF76" s="113"/>
      <c r="HKG76" s="113"/>
      <c r="HKH76" s="113"/>
      <c r="HKI76" s="113"/>
      <c r="HKJ76" s="113"/>
      <c r="HKK76" s="113"/>
      <c r="HKL76" s="113"/>
      <c r="HKM76" s="113"/>
      <c r="HKN76" s="113"/>
      <c r="HKO76" s="113"/>
      <c r="HKP76" s="113"/>
      <c r="HKQ76" s="113"/>
      <c r="HKR76" s="113"/>
      <c r="HKS76" s="113"/>
      <c r="HKT76" s="113"/>
      <c r="HKU76" s="113"/>
      <c r="HKV76" s="113"/>
      <c r="HKW76" s="113"/>
      <c r="HKX76" s="113"/>
      <c r="HKY76" s="113"/>
      <c r="HKZ76" s="113"/>
      <c r="HLA76" s="113"/>
      <c r="HLB76" s="113"/>
      <c r="HLC76" s="113"/>
      <c r="HLD76" s="113"/>
      <c r="HLE76" s="113"/>
      <c r="HLF76" s="113"/>
      <c r="HLG76" s="113"/>
      <c r="HLH76" s="113"/>
      <c r="HLI76" s="113"/>
      <c r="HLJ76" s="113"/>
      <c r="HLK76" s="113"/>
      <c r="HLL76" s="113"/>
      <c r="HLM76" s="113"/>
      <c r="HLN76" s="113"/>
      <c r="HLO76" s="113"/>
      <c r="HLP76" s="113"/>
      <c r="HLQ76" s="113"/>
      <c r="HLR76" s="113"/>
      <c r="HLS76" s="113"/>
      <c r="HLT76" s="113"/>
      <c r="HLU76" s="113"/>
      <c r="HLV76" s="113"/>
      <c r="HLW76" s="113"/>
      <c r="HLX76" s="113"/>
      <c r="HLY76" s="113"/>
      <c r="HLZ76" s="113"/>
      <c r="HMA76" s="113"/>
      <c r="HMB76" s="113"/>
      <c r="HMC76" s="113"/>
      <c r="HMD76" s="113"/>
      <c r="HME76" s="113"/>
      <c r="HMF76" s="113"/>
      <c r="HMG76" s="113"/>
      <c r="HMH76" s="113"/>
      <c r="HMI76" s="113"/>
      <c r="HMJ76" s="113"/>
      <c r="HMK76" s="113"/>
      <c r="HML76" s="113"/>
      <c r="HMM76" s="113"/>
      <c r="HMN76" s="113"/>
      <c r="HMO76" s="113"/>
      <c r="HMP76" s="113"/>
      <c r="HMQ76" s="113"/>
      <c r="HMR76" s="113"/>
      <c r="HMS76" s="113"/>
      <c r="HMT76" s="113"/>
      <c r="HMU76" s="113"/>
      <c r="HMV76" s="113"/>
      <c r="HMW76" s="113"/>
      <c r="HMX76" s="113"/>
      <c r="HMY76" s="113"/>
      <c r="HMZ76" s="113"/>
      <c r="HNA76" s="113"/>
      <c r="HNB76" s="113"/>
      <c r="HNC76" s="113"/>
      <c r="HND76" s="113"/>
      <c r="HNE76" s="113"/>
      <c r="HNF76" s="113"/>
      <c r="HNG76" s="113"/>
      <c r="HNH76" s="113"/>
      <c r="HNI76" s="113"/>
      <c r="HNJ76" s="113"/>
      <c r="HNK76" s="113"/>
      <c r="HNL76" s="113"/>
      <c r="HNM76" s="113"/>
      <c r="HNN76" s="113"/>
      <c r="HNO76" s="113"/>
      <c r="HNP76" s="113"/>
      <c r="HNQ76" s="113"/>
      <c r="HNR76" s="113"/>
      <c r="HNS76" s="113"/>
      <c r="HNT76" s="113"/>
      <c r="HNU76" s="113"/>
      <c r="HNV76" s="113"/>
      <c r="HNW76" s="113"/>
      <c r="HNX76" s="113"/>
      <c r="HNY76" s="113"/>
      <c r="HNZ76" s="113"/>
      <c r="HOA76" s="113"/>
      <c r="HOB76" s="113"/>
      <c r="HOC76" s="113"/>
      <c r="HOD76" s="113"/>
      <c r="HOE76" s="113"/>
      <c r="HOF76" s="113"/>
      <c r="HOG76" s="113"/>
      <c r="HOH76" s="113"/>
      <c r="HOI76" s="113"/>
      <c r="HOJ76" s="113"/>
      <c r="HOK76" s="113"/>
      <c r="HOL76" s="113"/>
      <c r="HOM76" s="113"/>
      <c r="HON76" s="113"/>
      <c r="HOO76" s="113"/>
      <c r="HOP76" s="113"/>
      <c r="HOQ76" s="113"/>
      <c r="HOR76" s="113"/>
      <c r="HOS76" s="113"/>
      <c r="HOT76" s="113"/>
      <c r="HOU76" s="113"/>
      <c r="HOV76" s="113"/>
      <c r="HOW76" s="113"/>
      <c r="HOX76" s="113"/>
      <c r="HOY76" s="113"/>
      <c r="HOZ76" s="113"/>
      <c r="HPA76" s="113"/>
      <c r="HPB76" s="113"/>
      <c r="HPC76" s="113"/>
      <c r="HPD76" s="113"/>
      <c r="HPE76" s="113"/>
      <c r="HPF76" s="113"/>
      <c r="HPG76" s="113"/>
      <c r="HPH76" s="113"/>
      <c r="HPI76" s="113"/>
      <c r="HPJ76" s="113"/>
      <c r="HPK76" s="113"/>
      <c r="HPL76" s="113"/>
      <c r="HPM76" s="113"/>
      <c r="HPN76" s="113"/>
      <c r="HPO76" s="113"/>
      <c r="HPP76" s="113"/>
      <c r="HPQ76" s="113"/>
      <c r="HPR76" s="113"/>
      <c r="HPS76" s="113"/>
      <c r="HPT76" s="113"/>
      <c r="HPU76" s="113"/>
      <c r="HPV76" s="113"/>
      <c r="HPW76" s="113"/>
      <c r="HPX76" s="113"/>
      <c r="HPY76" s="113"/>
      <c r="HPZ76" s="113"/>
      <c r="HQA76" s="113"/>
      <c r="HQB76" s="113"/>
      <c r="HQC76" s="113"/>
      <c r="HQD76" s="113"/>
      <c r="HQE76" s="113"/>
      <c r="HQF76" s="113"/>
      <c r="HQG76" s="113"/>
      <c r="HQH76" s="113"/>
      <c r="HQI76" s="113"/>
      <c r="HQJ76" s="113"/>
      <c r="HQK76" s="113"/>
      <c r="HQL76" s="113"/>
      <c r="HQM76" s="113"/>
      <c r="HQN76" s="113"/>
      <c r="HQO76" s="113"/>
      <c r="HQP76" s="113"/>
      <c r="HQQ76" s="113"/>
      <c r="HQR76" s="113"/>
      <c r="HQS76" s="113"/>
      <c r="HQT76" s="113"/>
      <c r="HQU76" s="113"/>
      <c r="HQV76" s="113"/>
      <c r="HQW76" s="113"/>
      <c r="HQX76" s="113"/>
      <c r="HQY76" s="113"/>
      <c r="HQZ76" s="113"/>
      <c r="HRA76" s="113"/>
      <c r="HRB76" s="113"/>
      <c r="HRC76" s="113"/>
      <c r="HRD76" s="113"/>
      <c r="HRE76" s="113"/>
      <c r="HRF76" s="113"/>
      <c r="HRG76" s="113"/>
      <c r="HRH76" s="113"/>
      <c r="HRI76" s="113"/>
      <c r="HRJ76" s="113"/>
      <c r="HRK76" s="113"/>
      <c r="HRL76" s="113"/>
      <c r="HRM76" s="113"/>
      <c r="HRN76" s="113"/>
      <c r="HRO76" s="113"/>
      <c r="HRP76" s="113"/>
      <c r="HRQ76" s="113"/>
      <c r="HRR76" s="113"/>
      <c r="HRS76" s="113"/>
      <c r="HRT76" s="113"/>
      <c r="HRU76" s="113"/>
      <c r="HRV76" s="113"/>
      <c r="HRW76" s="113"/>
      <c r="HRX76" s="113"/>
      <c r="HRY76" s="113"/>
      <c r="HRZ76" s="113"/>
      <c r="HSA76" s="113"/>
      <c r="HSB76" s="113"/>
      <c r="HSC76" s="113"/>
      <c r="HSD76" s="113"/>
      <c r="HSE76" s="113"/>
      <c r="HSF76" s="113"/>
      <c r="HSG76" s="113"/>
      <c r="HSH76" s="113"/>
      <c r="HSI76" s="113"/>
      <c r="HSJ76" s="113"/>
      <c r="HSK76" s="113"/>
      <c r="HSL76" s="113"/>
      <c r="HSM76" s="113"/>
      <c r="HSN76" s="113"/>
      <c r="HSO76" s="113"/>
      <c r="HSP76" s="113"/>
      <c r="HSQ76" s="113"/>
      <c r="HSR76" s="113"/>
      <c r="HSS76" s="113"/>
      <c r="HST76" s="113"/>
      <c r="HSU76" s="113"/>
      <c r="HSV76" s="113"/>
      <c r="HSW76" s="113"/>
      <c r="HSX76" s="113"/>
      <c r="HSY76" s="113"/>
      <c r="HSZ76" s="113"/>
      <c r="HTA76" s="113"/>
      <c r="HTB76" s="113"/>
      <c r="HTC76" s="113"/>
      <c r="HTD76" s="113"/>
      <c r="HTE76" s="113"/>
      <c r="HTF76" s="113"/>
      <c r="HTG76" s="113"/>
      <c r="HTH76" s="113"/>
      <c r="HTI76" s="113"/>
      <c r="HTJ76" s="113"/>
      <c r="HTK76" s="113"/>
      <c r="HTL76" s="113"/>
      <c r="HTM76" s="113"/>
      <c r="HTN76" s="113"/>
      <c r="HTO76" s="113"/>
      <c r="HTP76" s="113"/>
      <c r="HTQ76" s="113"/>
      <c r="HTR76" s="113"/>
      <c r="HTS76" s="113"/>
      <c r="HTT76" s="113"/>
      <c r="HTU76" s="113"/>
      <c r="HTV76" s="113"/>
      <c r="HTW76" s="113"/>
      <c r="HTX76" s="113"/>
      <c r="HTY76" s="113"/>
      <c r="HTZ76" s="113"/>
      <c r="HUA76" s="113"/>
      <c r="HUB76" s="113"/>
      <c r="HUC76" s="113"/>
      <c r="HUD76" s="113"/>
      <c r="HUE76" s="113"/>
      <c r="HUF76" s="113"/>
      <c r="HUG76" s="113"/>
      <c r="HUH76" s="113"/>
      <c r="HUI76" s="113"/>
      <c r="HUJ76" s="113"/>
      <c r="HUK76" s="113"/>
      <c r="HUL76" s="113"/>
      <c r="HUM76" s="113"/>
      <c r="HUN76" s="113"/>
      <c r="HUO76" s="113"/>
      <c r="HUP76" s="113"/>
      <c r="HUQ76" s="113"/>
      <c r="HUR76" s="113"/>
      <c r="HUS76" s="113"/>
      <c r="HUT76" s="113"/>
      <c r="HUU76" s="113"/>
      <c r="HUV76" s="113"/>
      <c r="HUW76" s="113"/>
      <c r="HUX76" s="113"/>
      <c r="HUY76" s="113"/>
      <c r="HUZ76" s="113"/>
      <c r="HVA76" s="113"/>
      <c r="HVB76" s="113"/>
      <c r="HVC76" s="113"/>
      <c r="HVD76" s="113"/>
      <c r="HVE76" s="113"/>
      <c r="HVF76" s="113"/>
      <c r="HVG76" s="113"/>
      <c r="HVH76" s="113"/>
      <c r="HVI76" s="113"/>
      <c r="HVJ76" s="113"/>
      <c r="HVK76" s="113"/>
      <c r="HVL76" s="113"/>
      <c r="HVM76" s="113"/>
      <c r="HVN76" s="113"/>
      <c r="HVO76" s="113"/>
      <c r="HVP76" s="113"/>
      <c r="HVQ76" s="113"/>
      <c r="HVR76" s="113"/>
      <c r="HVS76" s="113"/>
      <c r="HVT76" s="113"/>
      <c r="HVU76" s="113"/>
      <c r="HVV76" s="113"/>
      <c r="HVW76" s="113"/>
      <c r="HVX76" s="113"/>
      <c r="HVY76" s="113"/>
      <c r="HVZ76" s="113"/>
      <c r="HWA76" s="113"/>
      <c r="HWB76" s="113"/>
      <c r="HWC76" s="113"/>
      <c r="HWD76" s="113"/>
      <c r="HWE76" s="113"/>
      <c r="HWF76" s="113"/>
      <c r="HWG76" s="113"/>
      <c r="HWH76" s="113"/>
      <c r="HWI76" s="113"/>
      <c r="HWJ76" s="113"/>
      <c r="HWK76" s="113"/>
      <c r="HWL76" s="113"/>
      <c r="HWM76" s="113"/>
      <c r="HWN76" s="113"/>
      <c r="HWO76" s="113"/>
      <c r="HWP76" s="113"/>
      <c r="HWQ76" s="113"/>
      <c r="HWR76" s="113"/>
      <c r="HWS76" s="113"/>
      <c r="HWT76" s="113"/>
      <c r="HWU76" s="113"/>
      <c r="HWV76" s="113"/>
      <c r="HWW76" s="113"/>
      <c r="HWX76" s="113"/>
      <c r="HWY76" s="113"/>
      <c r="HWZ76" s="113"/>
      <c r="HXA76" s="113"/>
      <c r="HXB76" s="113"/>
      <c r="HXC76" s="113"/>
      <c r="HXD76" s="113"/>
      <c r="HXE76" s="113"/>
      <c r="HXF76" s="113"/>
      <c r="HXG76" s="113"/>
      <c r="HXH76" s="113"/>
      <c r="HXI76" s="113"/>
      <c r="HXJ76" s="113"/>
      <c r="HXK76" s="113"/>
      <c r="HXL76" s="113"/>
      <c r="HXM76" s="113"/>
      <c r="HXN76" s="113"/>
      <c r="HXO76" s="113"/>
      <c r="HXP76" s="113"/>
      <c r="HXQ76" s="113"/>
      <c r="HXR76" s="113"/>
      <c r="HXS76" s="113"/>
      <c r="HXT76" s="113"/>
      <c r="HXU76" s="113"/>
      <c r="HXV76" s="113"/>
      <c r="HXW76" s="113"/>
      <c r="HXX76" s="113"/>
      <c r="HXY76" s="113"/>
      <c r="HXZ76" s="113"/>
      <c r="HYA76" s="113"/>
      <c r="HYB76" s="113"/>
      <c r="HYC76" s="113"/>
      <c r="HYD76" s="113"/>
      <c r="HYE76" s="113"/>
      <c r="HYF76" s="113"/>
      <c r="HYG76" s="113"/>
      <c r="HYH76" s="113"/>
      <c r="HYI76" s="113"/>
      <c r="HYJ76" s="113"/>
      <c r="HYK76" s="113"/>
      <c r="HYL76" s="113"/>
      <c r="HYM76" s="113"/>
      <c r="HYN76" s="113"/>
      <c r="HYO76" s="113"/>
      <c r="HYP76" s="113"/>
      <c r="HYQ76" s="113"/>
      <c r="HYR76" s="113"/>
      <c r="HYS76" s="113"/>
      <c r="HYT76" s="113"/>
      <c r="HYU76" s="113"/>
      <c r="HYV76" s="113"/>
      <c r="HYW76" s="113"/>
      <c r="HYX76" s="113"/>
      <c r="HYY76" s="113"/>
      <c r="HYZ76" s="113"/>
      <c r="HZA76" s="113"/>
      <c r="HZB76" s="113"/>
      <c r="HZC76" s="113"/>
      <c r="HZD76" s="113"/>
      <c r="HZE76" s="113"/>
      <c r="HZF76" s="113"/>
      <c r="HZG76" s="113"/>
      <c r="HZH76" s="113"/>
      <c r="HZI76" s="113"/>
      <c r="HZJ76" s="113"/>
      <c r="HZK76" s="113"/>
      <c r="HZL76" s="113"/>
      <c r="HZM76" s="113"/>
      <c r="HZN76" s="113"/>
      <c r="HZO76" s="113"/>
      <c r="HZP76" s="113"/>
      <c r="HZQ76" s="113"/>
      <c r="HZR76" s="113"/>
      <c r="HZS76" s="113"/>
      <c r="HZT76" s="113"/>
      <c r="HZU76" s="113"/>
      <c r="HZV76" s="113"/>
      <c r="HZW76" s="113"/>
      <c r="HZX76" s="113"/>
      <c r="HZY76" s="113"/>
      <c r="HZZ76" s="113"/>
      <c r="IAA76" s="113"/>
      <c r="IAB76" s="113"/>
      <c r="IAC76" s="113"/>
      <c r="IAD76" s="113"/>
      <c r="IAE76" s="113"/>
      <c r="IAF76" s="113"/>
      <c r="IAG76" s="113"/>
      <c r="IAH76" s="113"/>
      <c r="IAI76" s="113"/>
      <c r="IAJ76" s="113"/>
      <c r="IAK76" s="113"/>
      <c r="IAL76" s="113"/>
      <c r="IAM76" s="113"/>
      <c r="IAN76" s="113"/>
      <c r="IAO76" s="113"/>
      <c r="IAP76" s="113"/>
      <c r="IAQ76" s="113"/>
      <c r="IAR76" s="113"/>
      <c r="IAS76" s="113"/>
      <c r="IAT76" s="113"/>
      <c r="IAU76" s="113"/>
      <c r="IAV76" s="113"/>
      <c r="IAW76" s="113"/>
      <c r="IAX76" s="113"/>
      <c r="IAY76" s="113"/>
      <c r="IAZ76" s="113"/>
      <c r="IBA76" s="113"/>
      <c r="IBB76" s="113"/>
      <c r="IBC76" s="113"/>
      <c r="IBD76" s="113"/>
      <c r="IBE76" s="113"/>
      <c r="IBF76" s="113"/>
      <c r="IBG76" s="113"/>
      <c r="IBH76" s="113"/>
      <c r="IBI76" s="113"/>
      <c r="IBJ76" s="113"/>
      <c r="IBK76" s="113"/>
      <c r="IBL76" s="113"/>
      <c r="IBM76" s="113"/>
      <c r="IBN76" s="113"/>
      <c r="IBO76" s="113"/>
      <c r="IBP76" s="113"/>
      <c r="IBQ76" s="113"/>
      <c r="IBR76" s="113"/>
      <c r="IBS76" s="113"/>
      <c r="IBT76" s="113"/>
      <c r="IBU76" s="113"/>
      <c r="IBV76" s="113"/>
      <c r="IBW76" s="113"/>
      <c r="IBX76" s="113"/>
      <c r="IBY76" s="113"/>
      <c r="IBZ76" s="113"/>
      <c r="ICA76" s="113"/>
      <c r="ICB76" s="113"/>
      <c r="ICC76" s="113"/>
      <c r="ICD76" s="113"/>
      <c r="ICE76" s="113"/>
      <c r="ICF76" s="113"/>
      <c r="ICG76" s="113"/>
      <c r="ICH76" s="113"/>
      <c r="ICI76" s="113"/>
      <c r="ICJ76" s="113"/>
      <c r="ICK76" s="113"/>
      <c r="ICL76" s="113"/>
      <c r="ICM76" s="113"/>
      <c r="ICN76" s="113"/>
      <c r="ICO76" s="113"/>
      <c r="ICP76" s="113"/>
      <c r="ICQ76" s="113"/>
      <c r="ICR76" s="113"/>
      <c r="ICS76" s="113"/>
      <c r="ICT76" s="113"/>
      <c r="ICU76" s="113"/>
      <c r="ICV76" s="113"/>
      <c r="ICW76" s="113"/>
      <c r="ICX76" s="113"/>
      <c r="ICY76" s="113"/>
      <c r="ICZ76" s="113"/>
      <c r="IDA76" s="113"/>
      <c r="IDB76" s="113"/>
      <c r="IDC76" s="113"/>
      <c r="IDD76" s="113"/>
      <c r="IDE76" s="113"/>
      <c r="IDF76" s="113"/>
      <c r="IDG76" s="113"/>
      <c r="IDH76" s="113"/>
      <c r="IDI76" s="113"/>
      <c r="IDJ76" s="113"/>
      <c r="IDK76" s="113"/>
      <c r="IDL76" s="113"/>
      <c r="IDM76" s="113"/>
      <c r="IDN76" s="113"/>
      <c r="IDO76" s="113"/>
      <c r="IDP76" s="113"/>
      <c r="IDQ76" s="113"/>
      <c r="IDR76" s="113"/>
      <c r="IDS76" s="113"/>
      <c r="IDT76" s="113"/>
      <c r="IDU76" s="113"/>
      <c r="IDV76" s="113"/>
      <c r="IDW76" s="113"/>
      <c r="IDX76" s="113"/>
      <c r="IDY76" s="113"/>
      <c r="IDZ76" s="113"/>
      <c r="IEA76" s="113"/>
      <c r="IEB76" s="113"/>
      <c r="IEC76" s="113"/>
      <c r="IED76" s="113"/>
      <c r="IEE76" s="113"/>
      <c r="IEF76" s="113"/>
      <c r="IEG76" s="113"/>
      <c r="IEH76" s="113"/>
      <c r="IEI76" s="113"/>
      <c r="IEJ76" s="113"/>
      <c r="IEK76" s="113"/>
      <c r="IEL76" s="113"/>
      <c r="IEM76" s="113"/>
      <c r="IEN76" s="113"/>
      <c r="IEO76" s="113"/>
      <c r="IEP76" s="113"/>
      <c r="IEQ76" s="113"/>
      <c r="IER76" s="113"/>
      <c r="IES76" s="113"/>
      <c r="IET76" s="113"/>
      <c r="IEU76" s="113"/>
      <c r="IEV76" s="113"/>
      <c r="IEW76" s="113"/>
      <c r="IEX76" s="113"/>
      <c r="IEY76" s="113"/>
      <c r="IEZ76" s="113"/>
      <c r="IFA76" s="113"/>
      <c r="IFB76" s="113"/>
      <c r="IFC76" s="113"/>
      <c r="IFD76" s="113"/>
      <c r="IFE76" s="113"/>
      <c r="IFF76" s="113"/>
      <c r="IFG76" s="113"/>
      <c r="IFH76" s="113"/>
      <c r="IFI76" s="113"/>
      <c r="IFJ76" s="113"/>
      <c r="IFK76" s="113"/>
      <c r="IFL76" s="113"/>
      <c r="IFM76" s="113"/>
      <c r="IFN76" s="113"/>
      <c r="IFO76" s="113"/>
      <c r="IFP76" s="113"/>
      <c r="IFQ76" s="113"/>
      <c r="IFR76" s="113"/>
      <c r="IFS76" s="113"/>
      <c r="IFT76" s="113"/>
      <c r="IFU76" s="113"/>
      <c r="IFV76" s="113"/>
      <c r="IFW76" s="113"/>
      <c r="IFX76" s="113"/>
      <c r="IFY76" s="113"/>
      <c r="IFZ76" s="113"/>
      <c r="IGA76" s="113"/>
      <c r="IGB76" s="113"/>
      <c r="IGC76" s="113"/>
      <c r="IGD76" s="113"/>
      <c r="IGE76" s="113"/>
      <c r="IGF76" s="113"/>
      <c r="IGG76" s="113"/>
      <c r="IGH76" s="113"/>
      <c r="IGI76" s="113"/>
      <c r="IGJ76" s="113"/>
      <c r="IGK76" s="113"/>
      <c r="IGL76" s="113"/>
      <c r="IGM76" s="113"/>
      <c r="IGN76" s="113"/>
      <c r="IGO76" s="113"/>
      <c r="IGP76" s="113"/>
      <c r="IGQ76" s="113"/>
      <c r="IGR76" s="113"/>
      <c r="IGS76" s="113"/>
      <c r="IGT76" s="113"/>
      <c r="IGU76" s="113"/>
      <c r="IGV76" s="113"/>
      <c r="IGW76" s="113"/>
      <c r="IGX76" s="113"/>
      <c r="IGY76" s="113"/>
      <c r="IGZ76" s="113"/>
      <c r="IHA76" s="113"/>
      <c r="IHB76" s="113"/>
      <c r="IHC76" s="113"/>
      <c r="IHD76" s="113"/>
      <c r="IHE76" s="113"/>
      <c r="IHF76" s="113"/>
      <c r="IHG76" s="113"/>
      <c r="IHH76" s="113"/>
      <c r="IHI76" s="113"/>
      <c r="IHJ76" s="113"/>
      <c r="IHK76" s="113"/>
      <c r="IHL76" s="113"/>
      <c r="IHM76" s="113"/>
      <c r="IHN76" s="113"/>
      <c r="IHO76" s="113"/>
      <c r="IHP76" s="113"/>
      <c r="IHQ76" s="113"/>
      <c r="IHR76" s="113"/>
      <c r="IHS76" s="113"/>
      <c r="IHT76" s="113"/>
      <c r="IHU76" s="113"/>
      <c r="IHV76" s="113"/>
      <c r="IHW76" s="113"/>
      <c r="IHX76" s="113"/>
      <c r="IHY76" s="113"/>
      <c r="IHZ76" s="113"/>
      <c r="IIA76" s="113"/>
      <c r="IIB76" s="113"/>
      <c r="IIC76" s="113"/>
      <c r="IID76" s="113"/>
      <c r="IIE76" s="113"/>
      <c r="IIF76" s="113"/>
      <c r="IIG76" s="113"/>
      <c r="IIH76" s="113"/>
      <c r="III76" s="113"/>
      <c r="IIJ76" s="113"/>
      <c r="IIK76" s="113"/>
      <c r="IIL76" s="113"/>
      <c r="IIM76" s="113"/>
      <c r="IIN76" s="113"/>
      <c r="IIO76" s="113"/>
      <c r="IIP76" s="113"/>
      <c r="IIQ76" s="113"/>
      <c r="IIR76" s="113"/>
      <c r="IIS76" s="113"/>
      <c r="IIT76" s="113"/>
      <c r="IIU76" s="113"/>
      <c r="IIV76" s="113"/>
      <c r="IIW76" s="113"/>
      <c r="IIX76" s="113"/>
      <c r="IIY76" s="113"/>
      <c r="IIZ76" s="113"/>
      <c r="IJA76" s="113"/>
      <c r="IJB76" s="113"/>
      <c r="IJC76" s="113"/>
      <c r="IJD76" s="113"/>
      <c r="IJE76" s="113"/>
      <c r="IJF76" s="113"/>
      <c r="IJG76" s="113"/>
      <c r="IJH76" s="113"/>
      <c r="IJI76" s="113"/>
      <c r="IJJ76" s="113"/>
      <c r="IJK76" s="113"/>
      <c r="IJL76" s="113"/>
      <c r="IJM76" s="113"/>
      <c r="IJN76" s="113"/>
      <c r="IJO76" s="113"/>
      <c r="IJP76" s="113"/>
      <c r="IJQ76" s="113"/>
      <c r="IJR76" s="113"/>
      <c r="IJS76" s="113"/>
      <c r="IJT76" s="113"/>
      <c r="IJU76" s="113"/>
      <c r="IJV76" s="113"/>
      <c r="IJW76" s="113"/>
      <c r="IJX76" s="113"/>
      <c r="IJY76" s="113"/>
      <c r="IJZ76" s="113"/>
      <c r="IKA76" s="113"/>
      <c r="IKB76" s="113"/>
      <c r="IKC76" s="113"/>
      <c r="IKD76" s="113"/>
      <c r="IKE76" s="113"/>
      <c r="IKF76" s="113"/>
      <c r="IKG76" s="113"/>
      <c r="IKH76" s="113"/>
      <c r="IKI76" s="113"/>
      <c r="IKJ76" s="113"/>
      <c r="IKK76" s="113"/>
      <c r="IKL76" s="113"/>
      <c r="IKM76" s="113"/>
      <c r="IKN76" s="113"/>
      <c r="IKO76" s="113"/>
      <c r="IKP76" s="113"/>
      <c r="IKQ76" s="113"/>
      <c r="IKR76" s="113"/>
      <c r="IKS76" s="113"/>
      <c r="IKT76" s="113"/>
      <c r="IKU76" s="113"/>
      <c r="IKV76" s="113"/>
      <c r="IKW76" s="113"/>
      <c r="IKX76" s="113"/>
      <c r="IKY76" s="113"/>
      <c r="IKZ76" s="113"/>
      <c r="ILA76" s="113"/>
      <c r="ILB76" s="113"/>
      <c r="ILC76" s="113"/>
      <c r="ILD76" s="113"/>
      <c r="ILE76" s="113"/>
      <c r="ILF76" s="113"/>
      <c r="ILG76" s="113"/>
      <c r="ILH76" s="113"/>
      <c r="ILI76" s="113"/>
      <c r="ILJ76" s="113"/>
      <c r="ILK76" s="113"/>
      <c r="ILL76" s="113"/>
      <c r="ILM76" s="113"/>
      <c r="ILN76" s="113"/>
      <c r="ILO76" s="113"/>
      <c r="ILP76" s="113"/>
      <c r="ILQ76" s="113"/>
      <c r="ILR76" s="113"/>
      <c r="ILS76" s="113"/>
      <c r="ILT76" s="113"/>
      <c r="ILU76" s="113"/>
      <c r="ILV76" s="113"/>
      <c r="ILW76" s="113"/>
      <c r="ILX76" s="113"/>
      <c r="ILY76" s="113"/>
      <c r="ILZ76" s="113"/>
      <c r="IMA76" s="113"/>
      <c r="IMB76" s="113"/>
      <c r="IMC76" s="113"/>
      <c r="IMD76" s="113"/>
      <c r="IME76" s="113"/>
      <c r="IMF76" s="113"/>
      <c r="IMG76" s="113"/>
      <c r="IMH76" s="113"/>
      <c r="IMI76" s="113"/>
      <c r="IMJ76" s="113"/>
      <c r="IMK76" s="113"/>
      <c r="IML76" s="113"/>
      <c r="IMM76" s="113"/>
      <c r="IMN76" s="113"/>
      <c r="IMO76" s="113"/>
      <c r="IMP76" s="113"/>
      <c r="IMQ76" s="113"/>
      <c r="IMR76" s="113"/>
      <c r="IMS76" s="113"/>
      <c r="IMT76" s="113"/>
      <c r="IMU76" s="113"/>
      <c r="IMV76" s="113"/>
      <c r="IMW76" s="113"/>
      <c r="IMX76" s="113"/>
      <c r="IMY76" s="113"/>
      <c r="IMZ76" s="113"/>
      <c r="INA76" s="113"/>
      <c r="INB76" s="113"/>
      <c r="INC76" s="113"/>
      <c r="IND76" s="113"/>
      <c r="INE76" s="113"/>
      <c r="INF76" s="113"/>
      <c r="ING76" s="113"/>
      <c r="INH76" s="113"/>
      <c r="INI76" s="113"/>
      <c r="INJ76" s="113"/>
      <c r="INK76" s="113"/>
      <c r="INL76" s="113"/>
      <c r="INM76" s="113"/>
      <c r="INN76" s="113"/>
      <c r="INO76" s="113"/>
      <c r="INP76" s="113"/>
      <c r="INQ76" s="113"/>
      <c r="INR76" s="113"/>
      <c r="INS76" s="113"/>
      <c r="INT76" s="113"/>
      <c r="INU76" s="113"/>
      <c r="INV76" s="113"/>
      <c r="INW76" s="113"/>
      <c r="INX76" s="113"/>
      <c r="INY76" s="113"/>
      <c r="INZ76" s="113"/>
      <c r="IOA76" s="113"/>
      <c r="IOB76" s="113"/>
      <c r="IOC76" s="113"/>
      <c r="IOD76" s="113"/>
      <c r="IOE76" s="113"/>
      <c r="IOF76" s="113"/>
      <c r="IOG76" s="113"/>
      <c r="IOH76" s="113"/>
      <c r="IOI76" s="113"/>
      <c r="IOJ76" s="113"/>
      <c r="IOK76" s="113"/>
      <c r="IOL76" s="113"/>
      <c r="IOM76" s="113"/>
      <c r="ION76" s="113"/>
      <c r="IOO76" s="113"/>
      <c r="IOP76" s="113"/>
      <c r="IOQ76" s="113"/>
      <c r="IOR76" s="113"/>
      <c r="IOS76" s="113"/>
      <c r="IOT76" s="113"/>
      <c r="IOU76" s="113"/>
      <c r="IOV76" s="113"/>
      <c r="IOW76" s="113"/>
      <c r="IOX76" s="113"/>
      <c r="IOY76" s="113"/>
      <c r="IOZ76" s="113"/>
      <c r="IPA76" s="113"/>
      <c r="IPB76" s="113"/>
      <c r="IPC76" s="113"/>
      <c r="IPD76" s="113"/>
      <c r="IPE76" s="113"/>
      <c r="IPF76" s="113"/>
      <c r="IPG76" s="113"/>
      <c r="IPH76" s="113"/>
      <c r="IPI76" s="113"/>
      <c r="IPJ76" s="113"/>
      <c r="IPK76" s="113"/>
      <c r="IPL76" s="113"/>
      <c r="IPM76" s="113"/>
      <c r="IPN76" s="113"/>
      <c r="IPO76" s="113"/>
      <c r="IPP76" s="113"/>
      <c r="IPQ76" s="113"/>
      <c r="IPR76" s="113"/>
      <c r="IPS76" s="113"/>
      <c r="IPT76" s="113"/>
      <c r="IPU76" s="113"/>
      <c r="IPV76" s="113"/>
      <c r="IPW76" s="113"/>
      <c r="IPX76" s="113"/>
      <c r="IPY76" s="113"/>
      <c r="IPZ76" s="113"/>
      <c r="IQA76" s="113"/>
      <c r="IQB76" s="113"/>
      <c r="IQC76" s="113"/>
      <c r="IQD76" s="113"/>
      <c r="IQE76" s="113"/>
      <c r="IQF76" s="113"/>
      <c r="IQG76" s="113"/>
      <c r="IQH76" s="113"/>
      <c r="IQI76" s="113"/>
      <c r="IQJ76" s="113"/>
      <c r="IQK76" s="113"/>
      <c r="IQL76" s="113"/>
      <c r="IQM76" s="113"/>
      <c r="IQN76" s="113"/>
      <c r="IQO76" s="113"/>
      <c r="IQP76" s="113"/>
      <c r="IQQ76" s="113"/>
      <c r="IQR76" s="113"/>
      <c r="IQS76" s="113"/>
      <c r="IQT76" s="113"/>
      <c r="IQU76" s="113"/>
      <c r="IQV76" s="113"/>
      <c r="IQW76" s="113"/>
      <c r="IQX76" s="113"/>
      <c r="IQY76" s="113"/>
      <c r="IQZ76" s="113"/>
      <c r="IRA76" s="113"/>
      <c r="IRB76" s="113"/>
      <c r="IRC76" s="113"/>
      <c r="IRD76" s="113"/>
      <c r="IRE76" s="113"/>
      <c r="IRF76" s="113"/>
      <c r="IRG76" s="113"/>
      <c r="IRH76" s="113"/>
      <c r="IRI76" s="113"/>
      <c r="IRJ76" s="113"/>
      <c r="IRK76" s="113"/>
      <c r="IRL76" s="113"/>
      <c r="IRM76" s="113"/>
      <c r="IRN76" s="113"/>
      <c r="IRO76" s="113"/>
      <c r="IRP76" s="113"/>
      <c r="IRQ76" s="113"/>
      <c r="IRR76" s="113"/>
      <c r="IRS76" s="113"/>
      <c r="IRT76" s="113"/>
      <c r="IRU76" s="113"/>
      <c r="IRV76" s="113"/>
      <c r="IRW76" s="113"/>
      <c r="IRX76" s="113"/>
      <c r="IRY76" s="113"/>
      <c r="IRZ76" s="113"/>
      <c r="ISA76" s="113"/>
      <c r="ISB76" s="113"/>
      <c r="ISC76" s="113"/>
      <c r="ISD76" s="113"/>
      <c r="ISE76" s="113"/>
      <c r="ISF76" s="113"/>
      <c r="ISG76" s="113"/>
      <c r="ISH76" s="113"/>
      <c r="ISI76" s="113"/>
      <c r="ISJ76" s="113"/>
      <c r="ISK76" s="113"/>
      <c r="ISL76" s="113"/>
      <c r="ISM76" s="113"/>
      <c r="ISN76" s="113"/>
      <c r="ISO76" s="113"/>
      <c r="ISP76" s="113"/>
      <c r="ISQ76" s="113"/>
      <c r="ISR76" s="113"/>
      <c r="ISS76" s="113"/>
      <c r="IST76" s="113"/>
      <c r="ISU76" s="113"/>
      <c r="ISV76" s="113"/>
      <c r="ISW76" s="113"/>
      <c r="ISX76" s="113"/>
      <c r="ISY76" s="113"/>
      <c r="ISZ76" s="113"/>
      <c r="ITA76" s="113"/>
      <c r="ITB76" s="113"/>
      <c r="ITC76" s="113"/>
      <c r="ITD76" s="113"/>
      <c r="ITE76" s="113"/>
      <c r="ITF76" s="113"/>
      <c r="ITG76" s="113"/>
      <c r="ITH76" s="113"/>
      <c r="ITI76" s="113"/>
      <c r="ITJ76" s="113"/>
      <c r="ITK76" s="113"/>
      <c r="ITL76" s="113"/>
      <c r="ITM76" s="113"/>
      <c r="ITN76" s="113"/>
      <c r="ITO76" s="113"/>
      <c r="ITP76" s="113"/>
      <c r="ITQ76" s="113"/>
      <c r="ITR76" s="113"/>
      <c r="ITS76" s="113"/>
      <c r="ITT76" s="113"/>
      <c r="ITU76" s="113"/>
      <c r="ITV76" s="113"/>
      <c r="ITW76" s="113"/>
      <c r="ITX76" s="113"/>
      <c r="ITY76" s="113"/>
      <c r="ITZ76" s="113"/>
      <c r="IUA76" s="113"/>
      <c r="IUB76" s="113"/>
      <c r="IUC76" s="113"/>
      <c r="IUD76" s="113"/>
      <c r="IUE76" s="113"/>
      <c r="IUF76" s="113"/>
      <c r="IUG76" s="113"/>
      <c r="IUH76" s="113"/>
      <c r="IUI76" s="113"/>
      <c r="IUJ76" s="113"/>
      <c r="IUK76" s="113"/>
      <c r="IUL76" s="113"/>
      <c r="IUM76" s="113"/>
      <c r="IUN76" s="113"/>
      <c r="IUO76" s="113"/>
      <c r="IUP76" s="113"/>
      <c r="IUQ76" s="113"/>
      <c r="IUR76" s="113"/>
      <c r="IUS76" s="113"/>
      <c r="IUT76" s="113"/>
      <c r="IUU76" s="113"/>
      <c r="IUV76" s="113"/>
      <c r="IUW76" s="113"/>
      <c r="IUX76" s="113"/>
      <c r="IUY76" s="113"/>
      <c r="IUZ76" s="113"/>
      <c r="IVA76" s="113"/>
      <c r="IVB76" s="113"/>
      <c r="IVC76" s="113"/>
      <c r="IVD76" s="113"/>
      <c r="IVE76" s="113"/>
      <c r="IVF76" s="113"/>
      <c r="IVG76" s="113"/>
      <c r="IVH76" s="113"/>
      <c r="IVI76" s="113"/>
      <c r="IVJ76" s="113"/>
      <c r="IVK76" s="113"/>
      <c r="IVL76" s="113"/>
      <c r="IVM76" s="113"/>
      <c r="IVN76" s="113"/>
      <c r="IVO76" s="113"/>
      <c r="IVP76" s="113"/>
      <c r="IVQ76" s="113"/>
      <c r="IVR76" s="113"/>
      <c r="IVS76" s="113"/>
      <c r="IVT76" s="113"/>
      <c r="IVU76" s="113"/>
      <c r="IVV76" s="113"/>
      <c r="IVW76" s="113"/>
      <c r="IVX76" s="113"/>
      <c r="IVY76" s="113"/>
      <c r="IVZ76" s="113"/>
      <c r="IWA76" s="113"/>
      <c r="IWB76" s="113"/>
      <c r="IWC76" s="113"/>
      <c r="IWD76" s="113"/>
      <c r="IWE76" s="113"/>
      <c r="IWF76" s="113"/>
      <c r="IWG76" s="113"/>
      <c r="IWH76" s="113"/>
      <c r="IWI76" s="113"/>
      <c r="IWJ76" s="113"/>
      <c r="IWK76" s="113"/>
      <c r="IWL76" s="113"/>
      <c r="IWM76" s="113"/>
      <c r="IWN76" s="113"/>
      <c r="IWO76" s="113"/>
      <c r="IWP76" s="113"/>
      <c r="IWQ76" s="113"/>
      <c r="IWR76" s="113"/>
      <c r="IWS76" s="113"/>
      <c r="IWT76" s="113"/>
      <c r="IWU76" s="113"/>
      <c r="IWV76" s="113"/>
      <c r="IWW76" s="113"/>
      <c r="IWX76" s="113"/>
      <c r="IWY76" s="113"/>
      <c r="IWZ76" s="113"/>
      <c r="IXA76" s="113"/>
      <c r="IXB76" s="113"/>
      <c r="IXC76" s="113"/>
      <c r="IXD76" s="113"/>
      <c r="IXE76" s="113"/>
      <c r="IXF76" s="113"/>
      <c r="IXG76" s="113"/>
      <c r="IXH76" s="113"/>
      <c r="IXI76" s="113"/>
      <c r="IXJ76" s="113"/>
      <c r="IXK76" s="113"/>
      <c r="IXL76" s="113"/>
      <c r="IXM76" s="113"/>
      <c r="IXN76" s="113"/>
      <c r="IXO76" s="113"/>
      <c r="IXP76" s="113"/>
      <c r="IXQ76" s="113"/>
      <c r="IXR76" s="113"/>
      <c r="IXS76" s="113"/>
      <c r="IXT76" s="113"/>
      <c r="IXU76" s="113"/>
      <c r="IXV76" s="113"/>
      <c r="IXW76" s="113"/>
      <c r="IXX76" s="113"/>
      <c r="IXY76" s="113"/>
      <c r="IXZ76" s="113"/>
      <c r="IYA76" s="113"/>
      <c r="IYB76" s="113"/>
      <c r="IYC76" s="113"/>
      <c r="IYD76" s="113"/>
      <c r="IYE76" s="113"/>
      <c r="IYF76" s="113"/>
      <c r="IYG76" s="113"/>
      <c r="IYH76" s="113"/>
      <c r="IYI76" s="113"/>
      <c r="IYJ76" s="113"/>
      <c r="IYK76" s="113"/>
      <c r="IYL76" s="113"/>
      <c r="IYM76" s="113"/>
      <c r="IYN76" s="113"/>
      <c r="IYO76" s="113"/>
      <c r="IYP76" s="113"/>
      <c r="IYQ76" s="113"/>
      <c r="IYR76" s="113"/>
      <c r="IYS76" s="113"/>
      <c r="IYT76" s="113"/>
      <c r="IYU76" s="113"/>
      <c r="IYV76" s="113"/>
      <c r="IYW76" s="113"/>
      <c r="IYX76" s="113"/>
      <c r="IYY76" s="113"/>
      <c r="IYZ76" s="113"/>
      <c r="IZA76" s="113"/>
      <c r="IZB76" s="113"/>
      <c r="IZC76" s="113"/>
      <c r="IZD76" s="113"/>
      <c r="IZE76" s="113"/>
      <c r="IZF76" s="113"/>
      <c r="IZG76" s="113"/>
      <c r="IZH76" s="113"/>
      <c r="IZI76" s="113"/>
      <c r="IZJ76" s="113"/>
      <c r="IZK76" s="113"/>
      <c r="IZL76" s="113"/>
      <c r="IZM76" s="113"/>
      <c r="IZN76" s="113"/>
      <c r="IZO76" s="113"/>
      <c r="IZP76" s="113"/>
      <c r="IZQ76" s="113"/>
      <c r="IZR76" s="113"/>
      <c r="IZS76" s="113"/>
      <c r="IZT76" s="113"/>
      <c r="IZU76" s="113"/>
      <c r="IZV76" s="113"/>
      <c r="IZW76" s="113"/>
      <c r="IZX76" s="113"/>
      <c r="IZY76" s="113"/>
      <c r="IZZ76" s="113"/>
      <c r="JAA76" s="113"/>
      <c r="JAB76" s="113"/>
      <c r="JAC76" s="113"/>
      <c r="JAD76" s="113"/>
      <c r="JAE76" s="113"/>
      <c r="JAF76" s="113"/>
      <c r="JAG76" s="113"/>
      <c r="JAH76" s="113"/>
      <c r="JAI76" s="113"/>
      <c r="JAJ76" s="113"/>
      <c r="JAK76" s="113"/>
      <c r="JAL76" s="113"/>
      <c r="JAM76" s="113"/>
      <c r="JAN76" s="113"/>
      <c r="JAO76" s="113"/>
      <c r="JAP76" s="113"/>
      <c r="JAQ76" s="113"/>
      <c r="JAR76" s="113"/>
      <c r="JAS76" s="113"/>
      <c r="JAT76" s="113"/>
      <c r="JAU76" s="113"/>
      <c r="JAV76" s="113"/>
      <c r="JAW76" s="113"/>
      <c r="JAX76" s="113"/>
      <c r="JAY76" s="113"/>
      <c r="JAZ76" s="113"/>
      <c r="JBA76" s="113"/>
      <c r="JBB76" s="113"/>
      <c r="JBC76" s="113"/>
      <c r="JBD76" s="113"/>
      <c r="JBE76" s="113"/>
      <c r="JBF76" s="113"/>
      <c r="JBG76" s="113"/>
      <c r="JBH76" s="113"/>
      <c r="JBI76" s="113"/>
      <c r="JBJ76" s="113"/>
      <c r="JBK76" s="113"/>
      <c r="JBL76" s="113"/>
      <c r="JBM76" s="113"/>
      <c r="JBN76" s="113"/>
      <c r="JBO76" s="113"/>
      <c r="JBP76" s="113"/>
      <c r="JBQ76" s="113"/>
      <c r="JBR76" s="113"/>
      <c r="JBS76" s="113"/>
      <c r="JBT76" s="113"/>
      <c r="JBU76" s="113"/>
      <c r="JBV76" s="113"/>
      <c r="JBW76" s="113"/>
      <c r="JBX76" s="113"/>
      <c r="JBY76" s="113"/>
      <c r="JBZ76" s="113"/>
      <c r="JCA76" s="113"/>
      <c r="JCB76" s="113"/>
      <c r="JCC76" s="113"/>
      <c r="JCD76" s="113"/>
      <c r="JCE76" s="113"/>
      <c r="JCF76" s="113"/>
      <c r="JCG76" s="113"/>
      <c r="JCH76" s="113"/>
      <c r="JCI76" s="113"/>
      <c r="JCJ76" s="113"/>
      <c r="JCK76" s="113"/>
      <c r="JCL76" s="113"/>
      <c r="JCM76" s="113"/>
      <c r="JCN76" s="113"/>
      <c r="JCO76" s="113"/>
      <c r="JCP76" s="113"/>
      <c r="JCQ76" s="113"/>
      <c r="JCR76" s="113"/>
      <c r="JCS76" s="113"/>
      <c r="JCT76" s="113"/>
      <c r="JCU76" s="113"/>
      <c r="JCV76" s="113"/>
      <c r="JCW76" s="113"/>
      <c r="JCX76" s="113"/>
      <c r="JCY76" s="113"/>
      <c r="JCZ76" s="113"/>
      <c r="JDA76" s="113"/>
      <c r="JDB76" s="113"/>
      <c r="JDC76" s="113"/>
      <c r="JDD76" s="113"/>
      <c r="JDE76" s="113"/>
      <c r="JDF76" s="113"/>
      <c r="JDG76" s="113"/>
      <c r="JDH76" s="113"/>
      <c r="JDI76" s="113"/>
      <c r="JDJ76" s="113"/>
      <c r="JDK76" s="113"/>
      <c r="JDL76" s="113"/>
      <c r="JDM76" s="113"/>
      <c r="JDN76" s="113"/>
      <c r="JDO76" s="113"/>
      <c r="JDP76" s="113"/>
      <c r="JDQ76" s="113"/>
      <c r="JDR76" s="113"/>
      <c r="JDS76" s="113"/>
      <c r="JDT76" s="113"/>
      <c r="JDU76" s="113"/>
      <c r="JDV76" s="113"/>
      <c r="JDW76" s="113"/>
      <c r="JDX76" s="113"/>
      <c r="JDY76" s="113"/>
      <c r="JDZ76" s="113"/>
      <c r="JEA76" s="113"/>
      <c r="JEB76" s="113"/>
      <c r="JEC76" s="113"/>
      <c r="JED76" s="113"/>
      <c r="JEE76" s="113"/>
      <c r="JEF76" s="113"/>
      <c r="JEG76" s="113"/>
      <c r="JEH76" s="113"/>
      <c r="JEI76" s="113"/>
      <c r="JEJ76" s="113"/>
      <c r="JEK76" s="113"/>
      <c r="JEL76" s="113"/>
      <c r="JEM76" s="113"/>
      <c r="JEN76" s="113"/>
      <c r="JEO76" s="113"/>
      <c r="JEP76" s="113"/>
      <c r="JEQ76" s="113"/>
      <c r="JER76" s="113"/>
      <c r="JES76" s="113"/>
      <c r="JET76" s="113"/>
      <c r="JEU76" s="113"/>
      <c r="JEV76" s="113"/>
      <c r="JEW76" s="113"/>
      <c r="JEX76" s="113"/>
      <c r="JEY76" s="113"/>
      <c r="JEZ76" s="113"/>
      <c r="JFA76" s="113"/>
      <c r="JFB76" s="113"/>
      <c r="JFC76" s="113"/>
      <c r="JFD76" s="113"/>
      <c r="JFE76" s="113"/>
      <c r="JFF76" s="113"/>
      <c r="JFG76" s="113"/>
      <c r="JFH76" s="113"/>
      <c r="JFI76" s="113"/>
      <c r="JFJ76" s="113"/>
      <c r="JFK76" s="113"/>
      <c r="JFL76" s="113"/>
      <c r="JFM76" s="113"/>
      <c r="JFN76" s="113"/>
      <c r="JFO76" s="113"/>
      <c r="JFP76" s="113"/>
      <c r="JFQ76" s="113"/>
      <c r="JFR76" s="113"/>
      <c r="JFS76" s="113"/>
      <c r="JFT76" s="113"/>
      <c r="JFU76" s="113"/>
      <c r="JFV76" s="113"/>
      <c r="JFW76" s="113"/>
      <c r="JFX76" s="113"/>
      <c r="JFY76" s="113"/>
      <c r="JFZ76" s="113"/>
      <c r="JGA76" s="113"/>
      <c r="JGB76" s="113"/>
      <c r="JGC76" s="113"/>
      <c r="JGD76" s="113"/>
      <c r="JGE76" s="113"/>
      <c r="JGF76" s="113"/>
      <c r="JGG76" s="113"/>
      <c r="JGH76" s="113"/>
      <c r="JGI76" s="113"/>
      <c r="JGJ76" s="113"/>
      <c r="JGK76" s="113"/>
      <c r="JGL76" s="113"/>
      <c r="JGM76" s="113"/>
      <c r="JGN76" s="113"/>
      <c r="JGO76" s="113"/>
      <c r="JGP76" s="113"/>
      <c r="JGQ76" s="113"/>
      <c r="JGR76" s="113"/>
      <c r="JGS76" s="113"/>
      <c r="JGT76" s="113"/>
      <c r="JGU76" s="113"/>
      <c r="JGV76" s="113"/>
      <c r="JGW76" s="113"/>
      <c r="JGX76" s="113"/>
      <c r="JGY76" s="113"/>
      <c r="JGZ76" s="113"/>
      <c r="JHA76" s="113"/>
      <c r="JHB76" s="113"/>
      <c r="JHC76" s="113"/>
      <c r="JHD76" s="113"/>
      <c r="JHE76" s="113"/>
      <c r="JHF76" s="113"/>
      <c r="JHG76" s="113"/>
      <c r="JHH76" s="113"/>
      <c r="JHI76" s="113"/>
      <c r="JHJ76" s="113"/>
      <c r="JHK76" s="113"/>
      <c r="JHL76" s="113"/>
      <c r="JHM76" s="113"/>
      <c r="JHN76" s="113"/>
      <c r="JHO76" s="113"/>
      <c r="JHP76" s="113"/>
      <c r="JHQ76" s="113"/>
      <c r="JHR76" s="113"/>
      <c r="JHS76" s="113"/>
      <c r="JHT76" s="113"/>
      <c r="JHU76" s="113"/>
      <c r="JHV76" s="113"/>
      <c r="JHW76" s="113"/>
      <c r="JHX76" s="113"/>
      <c r="JHY76" s="113"/>
      <c r="JHZ76" s="113"/>
      <c r="JIA76" s="113"/>
      <c r="JIB76" s="113"/>
      <c r="JIC76" s="113"/>
      <c r="JID76" s="113"/>
      <c r="JIE76" s="113"/>
      <c r="JIF76" s="113"/>
      <c r="JIG76" s="113"/>
      <c r="JIH76" s="113"/>
      <c r="JII76" s="113"/>
      <c r="JIJ76" s="113"/>
      <c r="JIK76" s="113"/>
      <c r="JIL76" s="113"/>
      <c r="JIM76" s="113"/>
      <c r="JIN76" s="113"/>
      <c r="JIO76" s="113"/>
      <c r="JIP76" s="113"/>
      <c r="JIQ76" s="113"/>
      <c r="JIR76" s="113"/>
      <c r="JIS76" s="113"/>
      <c r="JIT76" s="113"/>
      <c r="JIU76" s="113"/>
      <c r="JIV76" s="113"/>
      <c r="JIW76" s="113"/>
      <c r="JIX76" s="113"/>
      <c r="JIY76" s="113"/>
      <c r="JIZ76" s="113"/>
      <c r="JJA76" s="113"/>
      <c r="JJB76" s="113"/>
      <c r="JJC76" s="113"/>
      <c r="JJD76" s="113"/>
      <c r="JJE76" s="113"/>
      <c r="JJF76" s="113"/>
      <c r="JJG76" s="113"/>
      <c r="JJH76" s="113"/>
      <c r="JJI76" s="113"/>
      <c r="JJJ76" s="113"/>
      <c r="JJK76" s="113"/>
      <c r="JJL76" s="113"/>
      <c r="JJM76" s="113"/>
      <c r="JJN76" s="113"/>
      <c r="JJO76" s="113"/>
      <c r="JJP76" s="113"/>
      <c r="JJQ76" s="113"/>
      <c r="JJR76" s="113"/>
      <c r="JJS76" s="113"/>
      <c r="JJT76" s="113"/>
      <c r="JJU76" s="113"/>
      <c r="JJV76" s="113"/>
      <c r="JJW76" s="113"/>
      <c r="JJX76" s="113"/>
      <c r="JJY76" s="113"/>
      <c r="JJZ76" s="113"/>
      <c r="JKA76" s="113"/>
      <c r="JKB76" s="113"/>
      <c r="JKC76" s="113"/>
      <c r="JKD76" s="113"/>
      <c r="JKE76" s="113"/>
      <c r="JKF76" s="113"/>
      <c r="JKG76" s="113"/>
      <c r="JKH76" s="113"/>
      <c r="JKI76" s="113"/>
      <c r="JKJ76" s="113"/>
      <c r="JKK76" s="113"/>
      <c r="JKL76" s="113"/>
      <c r="JKM76" s="113"/>
      <c r="JKN76" s="113"/>
      <c r="JKO76" s="113"/>
      <c r="JKP76" s="113"/>
      <c r="JKQ76" s="113"/>
      <c r="JKR76" s="113"/>
      <c r="JKS76" s="113"/>
      <c r="JKT76" s="113"/>
      <c r="JKU76" s="113"/>
      <c r="JKV76" s="113"/>
      <c r="JKW76" s="113"/>
      <c r="JKX76" s="113"/>
      <c r="JKY76" s="113"/>
      <c r="JKZ76" s="113"/>
      <c r="JLA76" s="113"/>
      <c r="JLB76" s="113"/>
      <c r="JLC76" s="113"/>
      <c r="JLD76" s="113"/>
      <c r="JLE76" s="113"/>
      <c r="JLF76" s="113"/>
      <c r="JLG76" s="113"/>
      <c r="JLH76" s="113"/>
      <c r="JLI76" s="113"/>
      <c r="JLJ76" s="113"/>
      <c r="JLK76" s="113"/>
      <c r="JLL76" s="113"/>
      <c r="JLM76" s="113"/>
      <c r="JLN76" s="113"/>
      <c r="JLO76" s="113"/>
      <c r="JLP76" s="113"/>
      <c r="JLQ76" s="113"/>
      <c r="JLR76" s="113"/>
      <c r="JLS76" s="113"/>
      <c r="JLT76" s="113"/>
      <c r="JLU76" s="113"/>
      <c r="JLV76" s="113"/>
      <c r="JLW76" s="113"/>
      <c r="JLX76" s="113"/>
      <c r="JLY76" s="113"/>
      <c r="JLZ76" s="113"/>
      <c r="JMA76" s="113"/>
      <c r="JMB76" s="113"/>
      <c r="JMC76" s="113"/>
      <c r="JMD76" s="113"/>
      <c r="JME76" s="113"/>
      <c r="JMF76" s="113"/>
      <c r="JMG76" s="113"/>
      <c r="JMH76" s="113"/>
      <c r="JMI76" s="113"/>
      <c r="JMJ76" s="113"/>
      <c r="JMK76" s="113"/>
      <c r="JML76" s="113"/>
      <c r="JMM76" s="113"/>
      <c r="JMN76" s="113"/>
      <c r="JMO76" s="113"/>
      <c r="JMP76" s="113"/>
      <c r="JMQ76" s="113"/>
      <c r="JMR76" s="113"/>
      <c r="JMS76" s="113"/>
      <c r="JMT76" s="113"/>
      <c r="JMU76" s="113"/>
      <c r="JMV76" s="113"/>
      <c r="JMW76" s="113"/>
      <c r="JMX76" s="113"/>
      <c r="JMY76" s="113"/>
      <c r="JMZ76" s="113"/>
      <c r="JNA76" s="113"/>
      <c r="JNB76" s="113"/>
      <c r="JNC76" s="113"/>
      <c r="JND76" s="113"/>
      <c r="JNE76" s="113"/>
      <c r="JNF76" s="113"/>
      <c r="JNG76" s="113"/>
      <c r="JNH76" s="113"/>
      <c r="JNI76" s="113"/>
      <c r="JNJ76" s="113"/>
      <c r="JNK76" s="113"/>
      <c r="JNL76" s="113"/>
      <c r="JNM76" s="113"/>
      <c r="JNN76" s="113"/>
      <c r="JNO76" s="113"/>
      <c r="JNP76" s="113"/>
      <c r="JNQ76" s="113"/>
      <c r="JNR76" s="113"/>
      <c r="JNS76" s="113"/>
      <c r="JNT76" s="113"/>
      <c r="JNU76" s="113"/>
      <c r="JNV76" s="113"/>
      <c r="JNW76" s="113"/>
      <c r="JNX76" s="113"/>
      <c r="JNY76" s="113"/>
      <c r="JNZ76" s="113"/>
      <c r="JOA76" s="113"/>
      <c r="JOB76" s="113"/>
      <c r="JOC76" s="113"/>
      <c r="JOD76" s="113"/>
      <c r="JOE76" s="113"/>
      <c r="JOF76" s="113"/>
      <c r="JOG76" s="113"/>
      <c r="JOH76" s="113"/>
      <c r="JOI76" s="113"/>
      <c r="JOJ76" s="113"/>
      <c r="JOK76" s="113"/>
      <c r="JOL76" s="113"/>
      <c r="JOM76" s="113"/>
      <c r="JON76" s="113"/>
      <c r="JOO76" s="113"/>
      <c r="JOP76" s="113"/>
      <c r="JOQ76" s="113"/>
      <c r="JOR76" s="113"/>
      <c r="JOS76" s="113"/>
      <c r="JOT76" s="113"/>
      <c r="JOU76" s="113"/>
      <c r="JOV76" s="113"/>
      <c r="JOW76" s="113"/>
      <c r="JOX76" s="113"/>
      <c r="JOY76" s="113"/>
      <c r="JOZ76" s="113"/>
      <c r="JPA76" s="113"/>
      <c r="JPB76" s="113"/>
      <c r="JPC76" s="113"/>
      <c r="JPD76" s="113"/>
      <c r="JPE76" s="113"/>
      <c r="JPF76" s="113"/>
      <c r="JPG76" s="113"/>
      <c r="JPH76" s="113"/>
      <c r="JPI76" s="113"/>
      <c r="JPJ76" s="113"/>
      <c r="JPK76" s="113"/>
      <c r="JPL76" s="113"/>
      <c r="JPM76" s="113"/>
      <c r="JPN76" s="113"/>
      <c r="JPO76" s="113"/>
      <c r="JPP76" s="113"/>
      <c r="JPQ76" s="113"/>
      <c r="JPR76" s="113"/>
      <c r="JPS76" s="113"/>
      <c r="JPT76" s="113"/>
      <c r="JPU76" s="113"/>
      <c r="JPV76" s="113"/>
      <c r="JPW76" s="113"/>
      <c r="JPX76" s="113"/>
      <c r="JPY76" s="113"/>
      <c r="JPZ76" s="113"/>
      <c r="JQA76" s="113"/>
      <c r="JQB76" s="113"/>
      <c r="JQC76" s="113"/>
      <c r="JQD76" s="113"/>
      <c r="JQE76" s="113"/>
      <c r="JQF76" s="113"/>
      <c r="JQG76" s="113"/>
      <c r="JQH76" s="113"/>
      <c r="JQI76" s="113"/>
      <c r="JQJ76" s="113"/>
      <c r="JQK76" s="113"/>
      <c r="JQL76" s="113"/>
      <c r="JQM76" s="113"/>
      <c r="JQN76" s="113"/>
      <c r="JQO76" s="113"/>
      <c r="JQP76" s="113"/>
      <c r="JQQ76" s="113"/>
      <c r="JQR76" s="113"/>
      <c r="JQS76" s="113"/>
      <c r="JQT76" s="113"/>
      <c r="JQU76" s="113"/>
      <c r="JQV76" s="113"/>
      <c r="JQW76" s="113"/>
      <c r="JQX76" s="113"/>
      <c r="JQY76" s="113"/>
      <c r="JQZ76" s="113"/>
      <c r="JRA76" s="113"/>
      <c r="JRB76" s="113"/>
      <c r="JRC76" s="113"/>
      <c r="JRD76" s="113"/>
      <c r="JRE76" s="113"/>
      <c r="JRF76" s="113"/>
      <c r="JRG76" s="113"/>
      <c r="JRH76" s="113"/>
      <c r="JRI76" s="113"/>
      <c r="JRJ76" s="113"/>
      <c r="JRK76" s="113"/>
      <c r="JRL76" s="113"/>
      <c r="JRM76" s="113"/>
      <c r="JRN76" s="113"/>
      <c r="JRO76" s="113"/>
      <c r="JRP76" s="113"/>
      <c r="JRQ76" s="113"/>
      <c r="JRR76" s="113"/>
      <c r="JRS76" s="113"/>
      <c r="JRT76" s="113"/>
      <c r="JRU76" s="113"/>
      <c r="JRV76" s="113"/>
      <c r="JRW76" s="113"/>
      <c r="JRX76" s="113"/>
      <c r="JRY76" s="113"/>
      <c r="JRZ76" s="113"/>
      <c r="JSA76" s="113"/>
      <c r="JSB76" s="113"/>
      <c r="JSC76" s="113"/>
      <c r="JSD76" s="113"/>
      <c r="JSE76" s="113"/>
      <c r="JSF76" s="113"/>
      <c r="JSG76" s="113"/>
      <c r="JSH76" s="113"/>
      <c r="JSI76" s="113"/>
      <c r="JSJ76" s="113"/>
      <c r="JSK76" s="113"/>
      <c r="JSL76" s="113"/>
      <c r="JSM76" s="113"/>
      <c r="JSN76" s="113"/>
      <c r="JSO76" s="113"/>
      <c r="JSP76" s="113"/>
      <c r="JSQ76" s="113"/>
      <c r="JSR76" s="113"/>
      <c r="JSS76" s="113"/>
      <c r="JST76" s="113"/>
      <c r="JSU76" s="113"/>
      <c r="JSV76" s="113"/>
      <c r="JSW76" s="113"/>
      <c r="JSX76" s="113"/>
      <c r="JSY76" s="113"/>
      <c r="JSZ76" s="113"/>
      <c r="JTA76" s="113"/>
      <c r="JTB76" s="113"/>
      <c r="JTC76" s="113"/>
      <c r="JTD76" s="113"/>
      <c r="JTE76" s="113"/>
      <c r="JTF76" s="113"/>
      <c r="JTG76" s="113"/>
      <c r="JTH76" s="113"/>
      <c r="JTI76" s="113"/>
      <c r="JTJ76" s="113"/>
      <c r="JTK76" s="113"/>
      <c r="JTL76" s="113"/>
      <c r="JTM76" s="113"/>
      <c r="JTN76" s="113"/>
      <c r="JTO76" s="113"/>
      <c r="JTP76" s="113"/>
      <c r="JTQ76" s="113"/>
      <c r="JTR76" s="113"/>
      <c r="JTS76" s="113"/>
      <c r="JTT76" s="113"/>
      <c r="JTU76" s="113"/>
      <c r="JTV76" s="113"/>
      <c r="JTW76" s="113"/>
      <c r="JTX76" s="113"/>
      <c r="JTY76" s="113"/>
      <c r="JTZ76" s="113"/>
      <c r="JUA76" s="113"/>
      <c r="JUB76" s="113"/>
      <c r="JUC76" s="113"/>
      <c r="JUD76" s="113"/>
      <c r="JUE76" s="113"/>
      <c r="JUF76" s="113"/>
      <c r="JUG76" s="113"/>
      <c r="JUH76" s="113"/>
      <c r="JUI76" s="113"/>
      <c r="JUJ76" s="113"/>
      <c r="JUK76" s="113"/>
      <c r="JUL76" s="113"/>
      <c r="JUM76" s="113"/>
      <c r="JUN76" s="113"/>
      <c r="JUO76" s="113"/>
      <c r="JUP76" s="113"/>
      <c r="JUQ76" s="113"/>
      <c r="JUR76" s="113"/>
      <c r="JUS76" s="113"/>
      <c r="JUT76" s="113"/>
      <c r="JUU76" s="113"/>
      <c r="JUV76" s="113"/>
      <c r="JUW76" s="113"/>
      <c r="JUX76" s="113"/>
      <c r="JUY76" s="113"/>
      <c r="JUZ76" s="113"/>
      <c r="JVA76" s="113"/>
      <c r="JVB76" s="113"/>
      <c r="JVC76" s="113"/>
      <c r="JVD76" s="113"/>
      <c r="JVE76" s="113"/>
      <c r="JVF76" s="113"/>
      <c r="JVG76" s="113"/>
      <c r="JVH76" s="113"/>
      <c r="JVI76" s="113"/>
      <c r="JVJ76" s="113"/>
      <c r="JVK76" s="113"/>
      <c r="JVL76" s="113"/>
      <c r="JVM76" s="113"/>
      <c r="JVN76" s="113"/>
      <c r="JVO76" s="113"/>
      <c r="JVP76" s="113"/>
      <c r="JVQ76" s="113"/>
      <c r="JVR76" s="113"/>
      <c r="JVS76" s="113"/>
      <c r="JVT76" s="113"/>
      <c r="JVU76" s="113"/>
      <c r="JVV76" s="113"/>
      <c r="JVW76" s="113"/>
      <c r="JVX76" s="113"/>
      <c r="JVY76" s="113"/>
      <c r="JVZ76" s="113"/>
      <c r="JWA76" s="113"/>
      <c r="JWB76" s="113"/>
      <c r="JWC76" s="113"/>
      <c r="JWD76" s="113"/>
      <c r="JWE76" s="113"/>
      <c r="JWF76" s="113"/>
      <c r="JWG76" s="113"/>
      <c r="JWH76" s="113"/>
      <c r="JWI76" s="113"/>
      <c r="JWJ76" s="113"/>
      <c r="JWK76" s="113"/>
      <c r="JWL76" s="113"/>
      <c r="JWM76" s="113"/>
      <c r="JWN76" s="113"/>
      <c r="JWO76" s="113"/>
      <c r="JWP76" s="113"/>
      <c r="JWQ76" s="113"/>
      <c r="JWR76" s="113"/>
      <c r="JWS76" s="113"/>
      <c r="JWT76" s="113"/>
      <c r="JWU76" s="113"/>
      <c r="JWV76" s="113"/>
      <c r="JWW76" s="113"/>
      <c r="JWX76" s="113"/>
      <c r="JWY76" s="113"/>
      <c r="JWZ76" s="113"/>
      <c r="JXA76" s="113"/>
      <c r="JXB76" s="113"/>
      <c r="JXC76" s="113"/>
      <c r="JXD76" s="113"/>
      <c r="JXE76" s="113"/>
      <c r="JXF76" s="113"/>
      <c r="JXG76" s="113"/>
      <c r="JXH76" s="113"/>
      <c r="JXI76" s="113"/>
      <c r="JXJ76" s="113"/>
      <c r="JXK76" s="113"/>
      <c r="JXL76" s="113"/>
      <c r="JXM76" s="113"/>
      <c r="JXN76" s="113"/>
      <c r="JXO76" s="113"/>
      <c r="JXP76" s="113"/>
      <c r="JXQ76" s="113"/>
      <c r="JXR76" s="113"/>
      <c r="JXS76" s="113"/>
      <c r="JXT76" s="113"/>
      <c r="JXU76" s="113"/>
      <c r="JXV76" s="113"/>
      <c r="JXW76" s="113"/>
      <c r="JXX76" s="113"/>
      <c r="JXY76" s="113"/>
      <c r="JXZ76" s="113"/>
      <c r="JYA76" s="113"/>
      <c r="JYB76" s="113"/>
      <c r="JYC76" s="113"/>
      <c r="JYD76" s="113"/>
      <c r="JYE76" s="113"/>
      <c r="JYF76" s="113"/>
      <c r="JYG76" s="113"/>
      <c r="JYH76" s="113"/>
      <c r="JYI76" s="113"/>
      <c r="JYJ76" s="113"/>
      <c r="JYK76" s="113"/>
      <c r="JYL76" s="113"/>
      <c r="JYM76" s="113"/>
      <c r="JYN76" s="113"/>
      <c r="JYO76" s="113"/>
      <c r="JYP76" s="113"/>
      <c r="JYQ76" s="113"/>
      <c r="JYR76" s="113"/>
      <c r="JYS76" s="113"/>
      <c r="JYT76" s="113"/>
      <c r="JYU76" s="113"/>
      <c r="JYV76" s="113"/>
      <c r="JYW76" s="113"/>
      <c r="JYX76" s="113"/>
      <c r="JYY76" s="113"/>
      <c r="JYZ76" s="113"/>
      <c r="JZA76" s="113"/>
      <c r="JZB76" s="113"/>
      <c r="JZC76" s="113"/>
      <c r="JZD76" s="113"/>
      <c r="JZE76" s="113"/>
      <c r="JZF76" s="113"/>
      <c r="JZG76" s="113"/>
      <c r="JZH76" s="113"/>
      <c r="JZI76" s="113"/>
      <c r="JZJ76" s="113"/>
      <c r="JZK76" s="113"/>
      <c r="JZL76" s="113"/>
      <c r="JZM76" s="113"/>
      <c r="JZN76" s="113"/>
      <c r="JZO76" s="113"/>
      <c r="JZP76" s="113"/>
      <c r="JZQ76" s="113"/>
      <c r="JZR76" s="113"/>
      <c r="JZS76" s="113"/>
      <c r="JZT76" s="113"/>
      <c r="JZU76" s="113"/>
      <c r="JZV76" s="113"/>
      <c r="JZW76" s="113"/>
      <c r="JZX76" s="113"/>
      <c r="JZY76" s="113"/>
      <c r="JZZ76" s="113"/>
      <c r="KAA76" s="113"/>
      <c r="KAB76" s="113"/>
      <c r="KAC76" s="113"/>
      <c r="KAD76" s="113"/>
      <c r="KAE76" s="113"/>
      <c r="KAF76" s="113"/>
      <c r="KAG76" s="113"/>
      <c r="KAH76" s="113"/>
      <c r="KAI76" s="113"/>
      <c r="KAJ76" s="113"/>
      <c r="KAK76" s="113"/>
      <c r="KAL76" s="113"/>
      <c r="KAM76" s="113"/>
      <c r="KAN76" s="113"/>
      <c r="KAO76" s="113"/>
      <c r="KAP76" s="113"/>
      <c r="KAQ76" s="113"/>
      <c r="KAR76" s="113"/>
      <c r="KAS76" s="113"/>
      <c r="KAT76" s="113"/>
      <c r="KAU76" s="113"/>
      <c r="KAV76" s="113"/>
      <c r="KAW76" s="113"/>
      <c r="KAX76" s="113"/>
      <c r="KAY76" s="113"/>
      <c r="KAZ76" s="113"/>
      <c r="KBA76" s="113"/>
      <c r="KBB76" s="113"/>
      <c r="KBC76" s="113"/>
      <c r="KBD76" s="113"/>
      <c r="KBE76" s="113"/>
      <c r="KBF76" s="113"/>
      <c r="KBG76" s="113"/>
      <c r="KBH76" s="113"/>
      <c r="KBI76" s="113"/>
      <c r="KBJ76" s="113"/>
      <c r="KBK76" s="113"/>
      <c r="KBL76" s="113"/>
      <c r="KBM76" s="113"/>
      <c r="KBN76" s="113"/>
      <c r="KBO76" s="113"/>
      <c r="KBP76" s="113"/>
      <c r="KBQ76" s="113"/>
      <c r="KBR76" s="113"/>
      <c r="KBS76" s="113"/>
      <c r="KBT76" s="113"/>
      <c r="KBU76" s="113"/>
      <c r="KBV76" s="113"/>
      <c r="KBW76" s="113"/>
      <c r="KBX76" s="113"/>
      <c r="KBY76" s="113"/>
      <c r="KBZ76" s="113"/>
      <c r="KCA76" s="113"/>
      <c r="KCB76" s="113"/>
      <c r="KCC76" s="113"/>
      <c r="KCD76" s="113"/>
      <c r="KCE76" s="113"/>
      <c r="KCF76" s="113"/>
      <c r="KCG76" s="113"/>
      <c r="KCH76" s="113"/>
      <c r="KCI76" s="113"/>
      <c r="KCJ76" s="113"/>
      <c r="KCK76" s="113"/>
      <c r="KCL76" s="113"/>
      <c r="KCM76" s="113"/>
      <c r="KCN76" s="113"/>
      <c r="KCO76" s="113"/>
      <c r="KCP76" s="113"/>
      <c r="KCQ76" s="113"/>
      <c r="KCR76" s="113"/>
      <c r="KCS76" s="113"/>
      <c r="KCT76" s="113"/>
      <c r="KCU76" s="113"/>
      <c r="KCV76" s="113"/>
      <c r="KCW76" s="113"/>
      <c r="KCX76" s="113"/>
      <c r="KCY76" s="113"/>
      <c r="KCZ76" s="113"/>
      <c r="KDA76" s="113"/>
      <c r="KDB76" s="113"/>
      <c r="KDC76" s="113"/>
      <c r="KDD76" s="113"/>
      <c r="KDE76" s="113"/>
      <c r="KDF76" s="113"/>
      <c r="KDG76" s="113"/>
      <c r="KDH76" s="113"/>
      <c r="KDI76" s="113"/>
      <c r="KDJ76" s="113"/>
      <c r="KDK76" s="113"/>
      <c r="KDL76" s="113"/>
      <c r="KDM76" s="113"/>
      <c r="KDN76" s="113"/>
      <c r="KDO76" s="113"/>
      <c r="KDP76" s="113"/>
      <c r="KDQ76" s="113"/>
      <c r="KDR76" s="113"/>
      <c r="KDS76" s="113"/>
      <c r="KDT76" s="113"/>
      <c r="KDU76" s="113"/>
      <c r="KDV76" s="113"/>
      <c r="KDW76" s="113"/>
      <c r="KDX76" s="113"/>
      <c r="KDY76" s="113"/>
      <c r="KDZ76" s="113"/>
      <c r="KEA76" s="113"/>
      <c r="KEB76" s="113"/>
      <c r="KEC76" s="113"/>
      <c r="KED76" s="113"/>
      <c r="KEE76" s="113"/>
      <c r="KEF76" s="113"/>
      <c r="KEG76" s="113"/>
      <c r="KEH76" s="113"/>
      <c r="KEI76" s="113"/>
      <c r="KEJ76" s="113"/>
      <c r="KEK76" s="113"/>
      <c r="KEL76" s="113"/>
      <c r="KEM76" s="113"/>
      <c r="KEN76" s="113"/>
      <c r="KEO76" s="113"/>
      <c r="KEP76" s="113"/>
      <c r="KEQ76" s="113"/>
      <c r="KER76" s="113"/>
      <c r="KES76" s="113"/>
      <c r="KET76" s="113"/>
      <c r="KEU76" s="113"/>
      <c r="KEV76" s="113"/>
      <c r="KEW76" s="113"/>
      <c r="KEX76" s="113"/>
      <c r="KEY76" s="113"/>
      <c r="KEZ76" s="113"/>
      <c r="KFA76" s="113"/>
      <c r="KFB76" s="113"/>
      <c r="KFC76" s="113"/>
      <c r="KFD76" s="113"/>
      <c r="KFE76" s="113"/>
      <c r="KFF76" s="113"/>
      <c r="KFG76" s="113"/>
      <c r="KFH76" s="113"/>
      <c r="KFI76" s="113"/>
      <c r="KFJ76" s="113"/>
      <c r="KFK76" s="113"/>
      <c r="KFL76" s="113"/>
      <c r="KFM76" s="113"/>
      <c r="KFN76" s="113"/>
      <c r="KFO76" s="113"/>
      <c r="KFP76" s="113"/>
      <c r="KFQ76" s="113"/>
      <c r="KFR76" s="113"/>
      <c r="KFS76" s="113"/>
      <c r="KFT76" s="113"/>
      <c r="KFU76" s="113"/>
      <c r="KFV76" s="113"/>
      <c r="KFW76" s="113"/>
      <c r="KFX76" s="113"/>
      <c r="KFY76" s="113"/>
      <c r="KFZ76" s="113"/>
      <c r="KGA76" s="113"/>
      <c r="KGB76" s="113"/>
      <c r="KGC76" s="113"/>
      <c r="KGD76" s="113"/>
      <c r="KGE76" s="113"/>
      <c r="KGF76" s="113"/>
      <c r="KGG76" s="113"/>
      <c r="KGH76" s="113"/>
      <c r="KGI76" s="113"/>
      <c r="KGJ76" s="113"/>
      <c r="KGK76" s="113"/>
      <c r="KGL76" s="113"/>
      <c r="KGM76" s="113"/>
      <c r="KGN76" s="113"/>
      <c r="KGO76" s="113"/>
      <c r="KGP76" s="113"/>
      <c r="KGQ76" s="113"/>
      <c r="KGR76" s="113"/>
      <c r="KGS76" s="113"/>
      <c r="KGT76" s="113"/>
      <c r="KGU76" s="113"/>
      <c r="KGV76" s="113"/>
      <c r="KGW76" s="113"/>
      <c r="KGX76" s="113"/>
      <c r="KGY76" s="113"/>
      <c r="KGZ76" s="113"/>
      <c r="KHA76" s="113"/>
      <c r="KHB76" s="113"/>
      <c r="KHC76" s="113"/>
      <c r="KHD76" s="113"/>
      <c r="KHE76" s="113"/>
      <c r="KHF76" s="113"/>
      <c r="KHG76" s="113"/>
      <c r="KHH76" s="113"/>
      <c r="KHI76" s="113"/>
      <c r="KHJ76" s="113"/>
      <c r="KHK76" s="113"/>
      <c r="KHL76" s="113"/>
      <c r="KHM76" s="113"/>
      <c r="KHN76" s="113"/>
      <c r="KHO76" s="113"/>
      <c r="KHP76" s="113"/>
      <c r="KHQ76" s="113"/>
      <c r="KHR76" s="113"/>
      <c r="KHS76" s="113"/>
      <c r="KHT76" s="113"/>
      <c r="KHU76" s="113"/>
      <c r="KHV76" s="113"/>
      <c r="KHW76" s="113"/>
      <c r="KHX76" s="113"/>
      <c r="KHY76" s="113"/>
      <c r="KHZ76" s="113"/>
      <c r="KIA76" s="113"/>
      <c r="KIB76" s="113"/>
      <c r="KIC76" s="113"/>
      <c r="KID76" s="113"/>
      <c r="KIE76" s="113"/>
      <c r="KIF76" s="113"/>
      <c r="KIG76" s="113"/>
      <c r="KIH76" s="113"/>
      <c r="KII76" s="113"/>
      <c r="KIJ76" s="113"/>
      <c r="KIK76" s="113"/>
      <c r="KIL76" s="113"/>
      <c r="KIM76" s="113"/>
      <c r="KIN76" s="113"/>
      <c r="KIO76" s="113"/>
      <c r="KIP76" s="113"/>
      <c r="KIQ76" s="113"/>
      <c r="KIR76" s="113"/>
      <c r="KIS76" s="113"/>
      <c r="KIT76" s="113"/>
      <c r="KIU76" s="113"/>
      <c r="KIV76" s="113"/>
      <c r="KIW76" s="113"/>
      <c r="KIX76" s="113"/>
      <c r="KIY76" s="113"/>
      <c r="KIZ76" s="113"/>
      <c r="KJA76" s="113"/>
      <c r="KJB76" s="113"/>
      <c r="KJC76" s="113"/>
      <c r="KJD76" s="113"/>
      <c r="KJE76" s="113"/>
      <c r="KJF76" s="113"/>
      <c r="KJG76" s="113"/>
      <c r="KJH76" s="113"/>
      <c r="KJI76" s="113"/>
      <c r="KJJ76" s="113"/>
      <c r="KJK76" s="113"/>
      <c r="KJL76" s="113"/>
      <c r="KJM76" s="113"/>
      <c r="KJN76" s="113"/>
      <c r="KJO76" s="113"/>
      <c r="KJP76" s="113"/>
      <c r="KJQ76" s="113"/>
      <c r="KJR76" s="113"/>
      <c r="KJS76" s="113"/>
      <c r="KJT76" s="113"/>
      <c r="KJU76" s="113"/>
      <c r="KJV76" s="113"/>
      <c r="KJW76" s="113"/>
      <c r="KJX76" s="113"/>
      <c r="KJY76" s="113"/>
      <c r="KJZ76" s="113"/>
      <c r="KKA76" s="113"/>
      <c r="KKB76" s="113"/>
      <c r="KKC76" s="113"/>
      <c r="KKD76" s="113"/>
      <c r="KKE76" s="113"/>
      <c r="KKF76" s="113"/>
      <c r="KKG76" s="113"/>
      <c r="KKH76" s="113"/>
      <c r="KKI76" s="113"/>
      <c r="KKJ76" s="113"/>
      <c r="KKK76" s="113"/>
      <c r="KKL76" s="113"/>
      <c r="KKM76" s="113"/>
      <c r="KKN76" s="113"/>
      <c r="KKO76" s="113"/>
      <c r="KKP76" s="113"/>
      <c r="KKQ76" s="113"/>
      <c r="KKR76" s="113"/>
      <c r="KKS76" s="113"/>
      <c r="KKT76" s="113"/>
      <c r="KKU76" s="113"/>
      <c r="KKV76" s="113"/>
      <c r="KKW76" s="113"/>
      <c r="KKX76" s="113"/>
      <c r="KKY76" s="113"/>
      <c r="KKZ76" s="113"/>
      <c r="KLA76" s="113"/>
      <c r="KLB76" s="113"/>
      <c r="KLC76" s="113"/>
      <c r="KLD76" s="113"/>
      <c r="KLE76" s="113"/>
      <c r="KLF76" s="113"/>
      <c r="KLG76" s="113"/>
      <c r="KLH76" s="113"/>
      <c r="KLI76" s="113"/>
      <c r="KLJ76" s="113"/>
      <c r="KLK76" s="113"/>
      <c r="KLL76" s="113"/>
      <c r="KLM76" s="113"/>
      <c r="KLN76" s="113"/>
      <c r="KLO76" s="113"/>
      <c r="KLP76" s="113"/>
      <c r="KLQ76" s="113"/>
      <c r="KLR76" s="113"/>
      <c r="KLS76" s="113"/>
      <c r="KLT76" s="113"/>
      <c r="KLU76" s="113"/>
      <c r="KLV76" s="113"/>
      <c r="KLW76" s="113"/>
      <c r="KLX76" s="113"/>
      <c r="KLY76" s="113"/>
      <c r="KLZ76" s="113"/>
      <c r="KMA76" s="113"/>
      <c r="KMB76" s="113"/>
      <c r="KMC76" s="113"/>
      <c r="KMD76" s="113"/>
      <c r="KME76" s="113"/>
      <c r="KMF76" s="113"/>
      <c r="KMG76" s="113"/>
      <c r="KMH76" s="113"/>
      <c r="KMI76" s="113"/>
      <c r="KMJ76" s="113"/>
      <c r="KMK76" s="113"/>
      <c r="KML76" s="113"/>
      <c r="KMM76" s="113"/>
      <c r="KMN76" s="113"/>
      <c r="KMO76" s="113"/>
      <c r="KMP76" s="113"/>
      <c r="KMQ76" s="113"/>
      <c r="KMR76" s="113"/>
      <c r="KMS76" s="113"/>
      <c r="KMT76" s="113"/>
      <c r="KMU76" s="113"/>
      <c r="KMV76" s="113"/>
      <c r="KMW76" s="113"/>
      <c r="KMX76" s="113"/>
      <c r="KMY76" s="113"/>
      <c r="KMZ76" s="113"/>
      <c r="KNA76" s="113"/>
      <c r="KNB76" s="113"/>
      <c r="KNC76" s="113"/>
      <c r="KND76" s="113"/>
      <c r="KNE76" s="113"/>
      <c r="KNF76" s="113"/>
      <c r="KNG76" s="113"/>
      <c r="KNH76" s="113"/>
      <c r="KNI76" s="113"/>
      <c r="KNJ76" s="113"/>
      <c r="KNK76" s="113"/>
      <c r="KNL76" s="113"/>
      <c r="KNM76" s="113"/>
      <c r="KNN76" s="113"/>
      <c r="KNO76" s="113"/>
      <c r="KNP76" s="113"/>
      <c r="KNQ76" s="113"/>
      <c r="KNR76" s="113"/>
      <c r="KNS76" s="113"/>
      <c r="KNT76" s="113"/>
      <c r="KNU76" s="113"/>
      <c r="KNV76" s="113"/>
      <c r="KNW76" s="113"/>
      <c r="KNX76" s="113"/>
      <c r="KNY76" s="113"/>
      <c r="KNZ76" s="113"/>
      <c r="KOA76" s="113"/>
      <c r="KOB76" s="113"/>
      <c r="KOC76" s="113"/>
      <c r="KOD76" s="113"/>
      <c r="KOE76" s="113"/>
      <c r="KOF76" s="113"/>
      <c r="KOG76" s="113"/>
      <c r="KOH76" s="113"/>
      <c r="KOI76" s="113"/>
      <c r="KOJ76" s="113"/>
      <c r="KOK76" s="113"/>
      <c r="KOL76" s="113"/>
      <c r="KOM76" s="113"/>
      <c r="KON76" s="113"/>
      <c r="KOO76" s="113"/>
      <c r="KOP76" s="113"/>
      <c r="KOQ76" s="113"/>
      <c r="KOR76" s="113"/>
      <c r="KOS76" s="113"/>
      <c r="KOT76" s="113"/>
      <c r="KOU76" s="113"/>
      <c r="KOV76" s="113"/>
      <c r="KOW76" s="113"/>
      <c r="KOX76" s="113"/>
      <c r="KOY76" s="113"/>
      <c r="KOZ76" s="113"/>
      <c r="KPA76" s="113"/>
      <c r="KPB76" s="113"/>
      <c r="KPC76" s="113"/>
      <c r="KPD76" s="113"/>
      <c r="KPE76" s="113"/>
      <c r="KPF76" s="113"/>
      <c r="KPG76" s="113"/>
      <c r="KPH76" s="113"/>
      <c r="KPI76" s="113"/>
      <c r="KPJ76" s="113"/>
      <c r="KPK76" s="113"/>
      <c r="KPL76" s="113"/>
      <c r="KPM76" s="113"/>
      <c r="KPN76" s="113"/>
      <c r="KPO76" s="113"/>
      <c r="KPP76" s="113"/>
      <c r="KPQ76" s="113"/>
      <c r="KPR76" s="113"/>
      <c r="KPS76" s="113"/>
      <c r="KPT76" s="113"/>
      <c r="KPU76" s="113"/>
      <c r="KPV76" s="113"/>
      <c r="KPW76" s="113"/>
      <c r="KPX76" s="113"/>
      <c r="KPY76" s="113"/>
      <c r="KPZ76" s="113"/>
      <c r="KQA76" s="113"/>
      <c r="KQB76" s="113"/>
      <c r="KQC76" s="113"/>
      <c r="KQD76" s="113"/>
      <c r="KQE76" s="113"/>
      <c r="KQF76" s="113"/>
      <c r="KQG76" s="113"/>
      <c r="KQH76" s="113"/>
      <c r="KQI76" s="113"/>
      <c r="KQJ76" s="113"/>
      <c r="KQK76" s="113"/>
      <c r="KQL76" s="113"/>
      <c r="KQM76" s="113"/>
      <c r="KQN76" s="113"/>
      <c r="KQO76" s="113"/>
      <c r="KQP76" s="113"/>
      <c r="KQQ76" s="113"/>
      <c r="KQR76" s="113"/>
      <c r="KQS76" s="113"/>
      <c r="KQT76" s="113"/>
      <c r="KQU76" s="113"/>
      <c r="KQV76" s="113"/>
      <c r="KQW76" s="113"/>
      <c r="KQX76" s="113"/>
      <c r="KQY76" s="113"/>
      <c r="KQZ76" s="113"/>
      <c r="KRA76" s="113"/>
      <c r="KRB76" s="113"/>
      <c r="KRC76" s="113"/>
      <c r="KRD76" s="113"/>
      <c r="KRE76" s="113"/>
      <c r="KRF76" s="113"/>
      <c r="KRG76" s="113"/>
      <c r="KRH76" s="113"/>
      <c r="KRI76" s="113"/>
      <c r="KRJ76" s="113"/>
      <c r="KRK76" s="113"/>
      <c r="KRL76" s="113"/>
      <c r="KRM76" s="113"/>
      <c r="KRN76" s="113"/>
      <c r="KRO76" s="113"/>
      <c r="KRP76" s="113"/>
      <c r="KRQ76" s="113"/>
      <c r="KRR76" s="113"/>
      <c r="KRS76" s="113"/>
      <c r="KRT76" s="113"/>
      <c r="KRU76" s="113"/>
      <c r="KRV76" s="113"/>
      <c r="KRW76" s="113"/>
      <c r="KRX76" s="113"/>
      <c r="KRY76" s="113"/>
      <c r="KRZ76" s="113"/>
      <c r="KSA76" s="113"/>
      <c r="KSB76" s="113"/>
      <c r="KSC76" s="113"/>
      <c r="KSD76" s="113"/>
      <c r="KSE76" s="113"/>
      <c r="KSF76" s="113"/>
      <c r="KSG76" s="113"/>
      <c r="KSH76" s="113"/>
      <c r="KSI76" s="113"/>
      <c r="KSJ76" s="113"/>
      <c r="KSK76" s="113"/>
      <c r="KSL76" s="113"/>
      <c r="KSM76" s="113"/>
      <c r="KSN76" s="113"/>
      <c r="KSO76" s="113"/>
      <c r="KSP76" s="113"/>
      <c r="KSQ76" s="113"/>
      <c r="KSR76" s="113"/>
      <c r="KSS76" s="113"/>
      <c r="KST76" s="113"/>
      <c r="KSU76" s="113"/>
      <c r="KSV76" s="113"/>
      <c r="KSW76" s="113"/>
      <c r="KSX76" s="113"/>
      <c r="KSY76" s="113"/>
      <c r="KSZ76" s="113"/>
      <c r="KTA76" s="113"/>
      <c r="KTB76" s="113"/>
      <c r="KTC76" s="113"/>
      <c r="KTD76" s="113"/>
      <c r="KTE76" s="113"/>
      <c r="KTF76" s="113"/>
      <c r="KTG76" s="113"/>
      <c r="KTH76" s="113"/>
      <c r="KTI76" s="113"/>
      <c r="KTJ76" s="113"/>
      <c r="KTK76" s="113"/>
      <c r="KTL76" s="113"/>
      <c r="KTM76" s="113"/>
      <c r="KTN76" s="113"/>
      <c r="KTO76" s="113"/>
      <c r="KTP76" s="113"/>
      <c r="KTQ76" s="113"/>
      <c r="KTR76" s="113"/>
      <c r="KTS76" s="113"/>
      <c r="KTT76" s="113"/>
      <c r="KTU76" s="113"/>
      <c r="KTV76" s="113"/>
      <c r="KTW76" s="113"/>
      <c r="KTX76" s="113"/>
      <c r="KTY76" s="113"/>
      <c r="KTZ76" s="113"/>
      <c r="KUA76" s="113"/>
      <c r="KUB76" s="113"/>
      <c r="KUC76" s="113"/>
      <c r="KUD76" s="113"/>
      <c r="KUE76" s="113"/>
      <c r="KUF76" s="113"/>
      <c r="KUG76" s="113"/>
      <c r="KUH76" s="113"/>
      <c r="KUI76" s="113"/>
      <c r="KUJ76" s="113"/>
      <c r="KUK76" s="113"/>
      <c r="KUL76" s="113"/>
      <c r="KUM76" s="113"/>
      <c r="KUN76" s="113"/>
      <c r="KUO76" s="113"/>
      <c r="KUP76" s="113"/>
      <c r="KUQ76" s="113"/>
      <c r="KUR76" s="113"/>
      <c r="KUS76" s="113"/>
      <c r="KUT76" s="113"/>
      <c r="KUU76" s="113"/>
      <c r="KUV76" s="113"/>
      <c r="KUW76" s="113"/>
      <c r="KUX76" s="113"/>
      <c r="KUY76" s="113"/>
      <c r="KUZ76" s="113"/>
      <c r="KVA76" s="113"/>
      <c r="KVB76" s="113"/>
      <c r="KVC76" s="113"/>
      <c r="KVD76" s="113"/>
      <c r="KVE76" s="113"/>
      <c r="KVF76" s="113"/>
      <c r="KVG76" s="113"/>
      <c r="KVH76" s="113"/>
      <c r="KVI76" s="113"/>
      <c r="KVJ76" s="113"/>
      <c r="KVK76" s="113"/>
      <c r="KVL76" s="113"/>
      <c r="KVM76" s="113"/>
      <c r="KVN76" s="113"/>
      <c r="KVO76" s="113"/>
      <c r="KVP76" s="113"/>
      <c r="KVQ76" s="113"/>
      <c r="KVR76" s="113"/>
      <c r="KVS76" s="113"/>
      <c r="KVT76" s="113"/>
      <c r="KVU76" s="113"/>
      <c r="KVV76" s="113"/>
      <c r="KVW76" s="113"/>
      <c r="KVX76" s="113"/>
      <c r="KVY76" s="113"/>
      <c r="KVZ76" s="113"/>
      <c r="KWA76" s="113"/>
      <c r="KWB76" s="113"/>
      <c r="KWC76" s="113"/>
      <c r="KWD76" s="113"/>
      <c r="KWE76" s="113"/>
      <c r="KWF76" s="113"/>
      <c r="KWG76" s="113"/>
      <c r="KWH76" s="113"/>
      <c r="KWI76" s="113"/>
      <c r="KWJ76" s="113"/>
      <c r="KWK76" s="113"/>
      <c r="KWL76" s="113"/>
      <c r="KWM76" s="113"/>
      <c r="KWN76" s="113"/>
      <c r="KWO76" s="113"/>
      <c r="KWP76" s="113"/>
      <c r="KWQ76" s="113"/>
      <c r="KWR76" s="113"/>
      <c r="KWS76" s="113"/>
      <c r="KWT76" s="113"/>
      <c r="KWU76" s="113"/>
      <c r="KWV76" s="113"/>
      <c r="KWW76" s="113"/>
      <c r="KWX76" s="113"/>
      <c r="KWY76" s="113"/>
      <c r="KWZ76" s="113"/>
      <c r="KXA76" s="113"/>
      <c r="KXB76" s="113"/>
      <c r="KXC76" s="113"/>
      <c r="KXD76" s="113"/>
      <c r="KXE76" s="113"/>
      <c r="KXF76" s="113"/>
      <c r="KXG76" s="113"/>
      <c r="KXH76" s="113"/>
      <c r="KXI76" s="113"/>
      <c r="KXJ76" s="113"/>
      <c r="KXK76" s="113"/>
      <c r="KXL76" s="113"/>
      <c r="KXM76" s="113"/>
      <c r="KXN76" s="113"/>
      <c r="KXO76" s="113"/>
      <c r="KXP76" s="113"/>
      <c r="KXQ76" s="113"/>
      <c r="KXR76" s="113"/>
      <c r="KXS76" s="113"/>
      <c r="KXT76" s="113"/>
      <c r="KXU76" s="113"/>
      <c r="KXV76" s="113"/>
      <c r="KXW76" s="113"/>
      <c r="KXX76" s="113"/>
      <c r="KXY76" s="113"/>
      <c r="KXZ76" s="113"/>
      <c r="KYA76" s="113"/>
      <c r="KYB76" s="113"/>
      <c r="KYC76" s="113"/>
      <c r="KYD76" s="113"/>
      <c r="KYE76" s="113"/>
      <c r="KYF76" s="113"/>
      <c r="KYG76" s="113"/>
      <c r="KYH76" s="113"/>
      <c r="KYI76" s="113"/>
      <c r="KYJ76" s="113"/>
      <c r="KYK76" s="113"/>
      <c r="KYL76" s="113"/>
      <c r="KYM76" s="113"/>
      <c r="KYN76" s="113"/>
      <c r="KYO76" s="113"/>
      <c r="KYP76" s="113"/>
      <c r="KYQ76" s="113"/>
      <c r="KYR76" s="113"/>
      <c r="KYS76" s="113"/>
      <c r="KYT76" s="113"/>
      <c r="KYU76" s="113"/>
      <c r="KYV76" s="113"/>
      <c r="KYW76" s="113"/>
      <c r="KYX76" s="113"/>
      <c r="KYY76" s="113"/>
      <c r="KYZ76" s="113"/>
      <c r="KZA76" s="113"/>
      <c r="KZB76" s="113"/>
      <c r="KZC76" s="113"/>
      <c r="KZD76" s="113"/>
      <c r="KZE76" s="113"/>
      <c r="KZF76" s="113"/>
      <c r="KZG76" s="113"/>
      <c r="KZH76" s="113"/>
      <c r="KZI76" s="113"/>
      <c r="KZJ76" s="113"/>
      <c r="KZK76" s="113"/>
      <c r="KZL76" s="113"/>
      <c r="KZM76" s="113"/>
      <c r="KZN76" s="113"/>
      <c r="KZO76" s="113"/>
      <c r="KZP76" s="113"/>
      <c r="KZQ76" s="113"/>
      <c r="KZR76" s="113"/>
      <c r="KZS76" s="113"/>
      <c r="KZT76" s="113"/>
      <c r="KZU76" s="113"/>
      <c r="KZV76" s="113"/>
      <c r="KZW76" s="113"/>
      <c r="KZX76" s="113"/>
      <c r="KZY76" s="113"/>
      <c r="KZZ76" s="113"/>
      <c r="LAA76" s="113"/>
      <c r="LAB76" s="113"/>
      <c r="LAC76" s="113"/>
      <c r="LAD76" s="113"/>
      <c r="LAE76" s="113"/>
      <c r="LAF76" s="113"/>
      <c r="LAG76" s="113"/>
      <c r="LAH76" s="113"/>
      <c r="LAI76" s="113"/>
      <c r="LAJ76" s="113"/>
      <c r="LAK76" s="113"/>
      <c r="LAL76" s="113"/>
      <c r="LAM76" s="113"/>
      <c r="LAN76" s="113"/>
      <c r="LAO76" s="113"/>
      <c r="LAP76" s="113"/>
      <c r="LAQ76" s="113"/>
      <c r="LAR76" s="113"/>
      <c r="LAS76" s="113"/>
      <c r="LAT76" s="113"/>
      <c r="LAU76" s="113"/>
      <c r="LAV76" s="113"/>
      <c r="LAW76" s="113"/>
      <c r="LAX76" s="113"/>
      <c r="LAY76" s="113"/>
      <c r="LAZ76" s="113"/>
      <c r="LBA76" s="113"/>
      <c r="LBB76" s="113"/>
      <c r="LBC76" s="113"/>
      <c r="LBD76" s="113"/>
      <c r="LBE76" s="113"/>
      <c r="LBF76" s="113"/>
      <c r="LBG76" s="113"/>
      <c r="LBH76" s="113"/>
      <c r="LBI76" s="113"/>
      <c r="LBJ76" s="113"/>
      <c r="LBK76" s="113"/>
      <c r="LBL76" s="113"/>
      <c r="LBM76" s="113"/>
      <c r="LBN76" s="113"/>
      <c r="LBO76" s="113"/>
      <c r="LBP76" s="113"/>
      <c r="LBQ76" s="113"/>
      <c r="LBR76" s="113"/>
      <c r="LBS76" s="113"/>
      <c r="LBT76" s="113"/>
      <c r="LBU76" s="113"/>
      <c r="LBV76" s="113"/>
      <c r="LBW76" s="113"/>
      <c r="LBX76" s="113"/>
      <c r="LBY76" s="113"/>
      <c r="LBZ76" s="113"/>
      <c r="LCA76" s="113"/>
      <c r="LCB76" s="113"/>
      <c r="LCC76" s="113"/>
      <c r="LCD76" s="113"/>
      <c r="LCE76" s="113"/>
      <c r="LCF76" s="113"/>
      <c r="LCG76" s="113"/>
      <c r="LCH76" s="113"/>
      <c r="LCI76" s="113"/>
      <c r="LCJ76" s="113"/>
      <c r="LCK76" s="113"/>
      <c r="LCL76" s="113"/>
      <c r="LCM76" s="113"/>
      <c r="LCN76" s="113"/>
      <c r="LCO76" s="113"/>
      <c r="LCP76" s="113"/>
      <c r="LCQ76" s="113"/>
      <c r="LCR76" s="113"/>
      <c r="LCS76" s="113"/>
      <c r="LCT76" s="113"/>
      <c r="LCU76" s="113"/>
      <c r="LCV76" s="113"/>
      <c r="LCW76" s="113"/>
      <c r="LCX76" s="113"/>
      <c r="LCY76" s="113"/>
      <c r="LCZ76" s="113"/>
      <c r="LDA76" s="113"/>
      <c r="LDB76" s="113"/>
      <c r="LDC76" s="113"/>
      <c r="LDD76" s="113"/>
      <c r="LDE76" s="113"/>
      <c r="LDF76" s="113"/>
      <c r="LDG76" s="113"/>
      <c r="LDH76" s="113"/>
      <c r="LDI76" s="113"/>
      <c r="LDJ76" s="113"/>
      <c r="LDK76" s="113"/>
      <c r="LDL76" s="113"/>
      <c r="LDM76" s="113"/>
      <c r="LDN76" s="113"/>
      <c r="LDO76" s="113"/>
      <c r="LDP76" s="113"/>
      <c r="LDQ76" s="113"/>
      <c r="LDR76" s="113"/>
      <c r="LDS76" s="113"/>
      <c r="LDT76" s="113"/>
      <c r="LDU76" s="113"/>
      <c r="LDV76" s="113"/>
      <c r="LDW76" s="113"/>
      <c r="LDX76" s="113"/>
      <c r="LDY76" s="113"/>
      <c r="LDZ76" s="113"/>
      <c r="LEA76" s="113"/>
      <c r="LEB76" s="113"/>
      <c r="LEC76" s="113"/>
      <c r="LED76" s="113"/>
      <c r="LEE76" s="113"/>
      <c r="LEF76" s="113"/>
      <c r="LEG76" s="113"/>
      <c r="LEH76" s="113"/>
      <c r="LEI76" s="113"/>
      <c r="LEJ76" s="113"/>
      <c r="LEK76" s="113"/>
      <c r="LEL76" s="113"/>
      <c r="LEM76" s="113"/>
      <c r="LEN76" s="113"/>
      <c r="LEO76" s="113"/>
      <c r="LEP76" s="113"/>
      <c r="LEQ76" s="113"/>
      <c r="LER76" s="113"/>
      <c r="LES76" s="113"/>
      <c r="LET76" s="113"/>
      <c r="LEU76" s="113"/>
      <c r="LEV76" s="113"/>
      <c r="LEW76" s="113"/>
      <c r="LEX76" s="113"/>
      <c r="LEY76" s="113"/>
      <c r="LEZ76" s="113"/>
      <c r="LFA76" s="113"/>
      <c r="LFB76" s="113"/>
      <c r="LFC76" s="113"/>
      <c r="LFD76" s="113"/>
      <c r="LFE76" s="113"/>
      <c r="LFF76" s="113"/>
      <c r="LFG76" s="113"/>
      <c r="LFH76" s="113"/>
      <c r="LFI76" s="113"/>
      <c r="LFJ76" s="113"/>
      <c r="LFK76" s="113"/>
      <c r="LFL76" s="113"/>
      <c r="LFM76" s="113"/>
      <c r="LFN76" s="113"/>
      <c r="LFO76" s="113"/>
      <c r="LFP76" s="113"/>
      <c r="LFQ76" s="113"/>
      <c r="LFR76" s="113"/>
      <c r="LFS76" s="113"/>
      <c r="LFT76" s="113"/>
      <c r="LFU76" s="113"/>
      <c r="LFV76" s="113"/>
      <c r="LFW76" s="113"/>
      <c r="LFX76" s="113"/>
      <c r="LFY76" s="113"/>
      <c r="LFZ76" s="113"/>
      <c r="LGA76" s="113"/>
      <c r="LGB76" s="113"/>
      <c r="LGC76" s="113"/>
      <c r="LGD76" s="113"/>
      <c r="LGE76" s="113"/>
      <c r="LGF76" s="113"/>
      <c r="LGG76" s="113"/>
      <c r="LGH76" s="113"/>
      <c r="LGI76" s="113"/>
      <c r="LGJ76" s="113"/>
      <c r="LGK76" s="113"/>
      <c r="LGL76" s="113"/>
      <c r="LGM76" s="113"/>
      <c r="LGN76" s="113"/>
      <c r="LGO76" s="113"/>
      <c r="LGP76" s="113"/>
      <c r="LGQ76" s="113"/>
      <c r="LGR76" s="113"/>
      <c r="LGS76" s="113"/>
      <c r="LGT76" s="113"/>
      <c r="LGU76" s="113"/>
      <c r="LGV76" s="113"/>
      <c r="LGW76" s="113"/>
      <c r="LGX76" s="113"/>
      <c r="LGY76" s="113"/>
      <c r="LGZ76" s="113"/>
      <c r="LHA76" s="113"/>
      <c r="LHB76" s="113"/>
      <c r="LHC76" s="113"/>
      <c r="LHD76" s="113"/>
      <c r="LHE76" s="113"/>
      <c r="LHF76" s="113"/>
      <c r="LHG76" s="113"/>
      <c r="LHH76" s="113"/>
      <c r="LHI76" s="113"/>
      <c r="LHJ76" s="113"/>
      <c r="LHK76" s="113"/>
      <c r="LHL76" s="113"/>
      <c r="LHM76" s="113"/>
      <c r="LHN76" s="113"/>
      <c r="LHO76" s="113"/>
      <c r="LHP76" s="113"/>
      <c r="LHQ76" s="113"/>
      <c r="LHR76" s="113"/>
      <c r="LHS76" s="113"/>
      <c r="LHT76" s="113"/>
      <c r="LHU76" s="113"/>
      <c r="LHV76" s="113"/>
      <c r="LHW76" s="113"/>
      <c r="LHX76" s="113"/>
      <c r="LHY76" s="113"/>
      <c r="LHZ76" s="113"/>
      <c r="LIA76" s="113"/>
      <c r="LIB76" s="113"/>
      <c r="LIC76" s="113"/>
      <c r="LID76" s="113"/>
      <c r="LIE76" s="113"/>
      <c r="LIF76" s="113"/>
      <c r="LIG76" s="113"/>
      <c r="LIH76" s="113"/>
      <c r="LII76" s="113"/>
      <c r="LIJ76" s="113"/>
      <c r="LIK76" s="113"/>
      <c r="LIL76" s="113"/>
      <c r="LIM76" s="113"/>
      <c r="LIN76" s="113"/>
      <c r="LIO76" s="113"/>
      <c r="LIP76" s="113"/>
      <c r="LIQ76" s="113"/>
      <c r="LIR76" s="113"/>
      <c r="LIS76" s="113"/>
      <c r="LIT76" s="113"/>
      <c r="LIU76" s="113"/>
      <c r="LIV76" s="113"/>
      <c r="LIW76" s="113"/>
      <c r="LIX76" s="113"/>
      <c r="LIY76" s="113"/>
      <c r="LIZ76" s="113"/>
      <c r="LJA76" s="113"/>
      <c r="LJB76" s="113"/>
      <c r="LJC76" s="113"/>
      <c r="LJD76" s="113"/>
      <c r="LJE76" s="113"/>
      <c r="LJF76" s="113"/>
      <c r="LJG76" s="113"/>
      <c r="LJH76" s="113"/>
      <c r="LJI76" s="113"/>
      <c r="LJJ76" s="113"/>
      <c r="LJK76" s="113"/>
      <c r="LJL76" s="113"/>
      <c r="LJM76" s="113"/>
      <c r="LJN76" s="113"/>
      <c r="LJO76" s="113"/>
      <c r="LJP76" s="113"/>
      <c r="LJQ76" s="113"/>
      <c r="LJR76" s="113"/>
      <c r="LJS76" s="113"/>
      <c r="LJT76" s="113"/>
      <c r="LJU76" s="113"/>
      <c r="LJV76" s="113"/>
      <c r="LJW76" s="113"/>
      <c r="LJX76" s="113"/>
      <c r="LJY76" s="113"/>
      <c r="LJZ76" s="113"/>
      <c r="LKA76" s="113"/>
      <c r="LKB76" s="113"/>
      <c r="LKC76" s="113"/>
      <c r="LKD76" s="113"/>
      <c r="LKE76" s="113"/>
      <c r="LKF76" s="113"/>
      <c r="LKG76" s="113"/>
      <c r="LKH76" s="113"/>
      <c r="LKI76" s="113"/>
      <c r="LKJ76" s="113"/>
      <c r="LKK76" s="113"/>
      <c r="LKL76" s="113"/>
      <c r="LKM76" s="113"/>
      <c r="LKN76" s="113"/>
      <c r="LKO76" s="113"/>
      <c r="LKP76" s="113"/>
      <c r="LKQ76" s="113"/>
      <c r="LKR76" s="113"/>
      <c r="LKS76" s="113"/>
      <c r="LKT76" s="113"/>
      <c r="LKU76" s="113"/>
      <c r="LKV76" s="113"/>
      <c r="LKW76" s="113"/>
      <c r="LKX76" s="113"/>
      <c r="LKY76" s="113"/>
      <c r="LKZ76" s="113"/>
      <c r="LLA76" s="113"/>
      <c r="LLB76" s="113"/>
      <c r="LLC76" s="113"/>
      <c r="LLD76" s="113"/>
      <c r="LLE76" s="113"/>
      <c r="LLF76" s="113"/>
      <c r="LLG76" s="113"/>
      <c r="LLH76" s="113"/>
      <c r="LLI76" s="113"/>
      <c r="LLJ76" s="113"/>
      <c r="LLK76" s="113"/>
      <c r="LLL76" s="113"/>
      <c r="LLM76" s="113"/>
      <c r="LLN76" s="113"/>
      <c r="LLO76" s="113"/>
      <c r="LLP76" s="113"/>
      <c r="LLQ76" s="113"/>
      <c r="LLR76" s="113"/>
      <c r="LLS76" s="113"/>
      <c r="LLT76" s="113"/>
      <c r="LLU76" s="113"/>
      <c r="LLV76" s="113"/>
      <c r="LLW76" s="113"/>
      <c r="LLX76" s="113"/>
      <c r="LLY76" s="113"/>
      <c r="LLZ76" s="113"/>
      <c r="LMA76" s="113"/>
      <c r="LMB76" s="113"/>
      <c r="LMC76" s="113"/>
      <c r="LMD76" s="113"/>
      <c r="LME76" s="113"/>
      <c r="LMF76" s="113"/>
      <c r="LMG76" s="113"/>
      <c r="LMH76" s="113"/>
      <c r="LMI76" s="113"/>
      <c r="LMJ76" s="113"/>
      <c r="LMK76" s="113"/>
      <c r="LML76" s="113"/>
      <c r="LMM76" s="113"/>
      <c r="LMN76" s="113"/>
      <c r="LMO76" s="113"/>
      <c r="LMP76" s="113"/>
      <c r="LMQ76" s="113"/>
      <c r="LMR76" s="113"/>
      <c r="LMS76" s="113"/>
      <c r="LMT76" s="113"/>
      <c r="LMU76" s="113"/>
      <c r="LMV76" s="113"/>
      <c r="LMW76" s="113"/>
      <c r="LMX76" s="113"/>
      <c r="LMY76" s="113"/>
      <c r="LMZ76" s="113"/>
      <c r="LNA76" s="113"/>
      <c r="LNB76" s="113"/>
      <c r="LNC76" s="113"/>
      <c r="LND76" s="113"/>
      <c r="LNE76" s="113"/>
      <c r="LNF76" s="113"/>
      <c r="LNG76" s="113"/>
      <c r="LNH76" s="113"/>
      <c r="LNI76" s="113"/>
      <c r="LNJ76" s="113"/>
      <c r="LNK76" s="113"/>
      <c r="LNL76" s="113"/>
      <c r="LNM76" s="113"/>
      <c r="LNN76" s="113"/>
      <c r="LNO76" s="113"/>
      <c r="LNP76" s="113"/>
      <c r="LNQ76" s="113"/>
      <c r="LNR76" s="113"/>
      <c r="LNS76" s="113"/>
      <c r="LNT76" s="113"/>
      <c r="LNU76" s="113"/>
      <c r="LNV76" s="113"/>
      <c r="LNW76" s="113"/>
      <c r="LNX76" s="113"/>
      <c r="LNY76" s="113"/>
      <c r="LNZ76" s="113"/>
      <c r="LOA76" s="113"/>
      <c r="LOB76" s="113"/>
      <c r="LOC76" s="113"/>
      <c r="LOD76" s="113"/>
      <c r="LOE76" s="113"/>
      <c r="LOF76" s="113"/>
      <c r="LOG76" s="113"/>
      <c r="LOH76" s="113"/>
      <c r="LOI76" s="113"/>
      <c r="LOJ76" s="113"/>
      <c r="LOK76" s="113"/>
      <c r="LOL76" s="113"/>
      <c r="LOM76" s="113"/>
      <c r="LON76" s="113"/>
      <c r="LOO76" s="113"/>
      <c r="LOP76" s="113"/>
      <c r="LOQ76" s="113"/>
      <c r="LOR76" s="113"/>
      <c r="LOS76" s="113"/>
      <c r="LOT76" s="113"/>
      <c r="LOU76" s="113"/>
      <c r="LOV76" s="113"/>
      <c r="LOW76" s="113"/>
      <c r="LOX76" s="113"/>
      <c r="LOY76" s="113"/>
      <c r="LOZ76" s="113"/>
      <c r="LPA76" s="113"/>
      <c r="LPB76" s="113"/>
      <c r="LPC76" s="113"/>
      <c r="LPD76" s="113"/>
      <c r="LPE76" s="113"/>
      <c r="LPF76" s="113"/>
      <c r="LPG76" s="113"/>
      <c r="LPH76" s="113"/>
      <c r="LPI76" s="113"/>
      <c r="LPJ76" s="113"/>
      <c r="LPK76" s="113"/>
      <c r="LPL76" s="113"/>
      <c r="LPM76" s="113"/>
      <c r="LPN76" s="113"/>
      <c r="LPO76" s="113"/>
      <c r="LPP76" s="113"/>
      <c r="LPQ76" s="113"/>
      <c r="LPR76" s="113"/>
      <c r="LPS76" s="113"/>
      <c r="LPT76" s="113"/>
      <c r="LPU76" s="113"/>
      <c r="LPV76" s="113"/>
      <c r="LPW76" s="113"/>
      <c r="LPX76" s="113"/>
      <c r="LPY76" s="113"/>
      <c r="LPZ76" s="113"/>
      <c r="LQA76" s="113"/>
      <c r="LQB76" s="113"/>
      <c r="LQC76" s="113"/>
      <c r="LQD76" s="113"/>
      <c r="LQE76" s="113"/>
      <c r="LQF76" s="113"/>
      <c r="LQG76" s="113"/>
      <c r="LQH76" s="113"/>
      <c r="LQI76" s="113"/>
      <c r="LQJ76" s="113"/>
      <c r="LQK76" s="113"/>
      <c r="LQL76" s="113"/>
      <c r="LQM76" s="113"/>
      <c r="LQN76" s="113"/>
      <c r="LQO76" s="113"/>
      <c r="LQP76" s="113"/>
      <c r="LQQ76" s="113"/>
      <c r="LQR76" s="113"/>
      <c r="LQS76" s="113"/>
      <c r="LQT76" s="113"/>
      <c r="LQU76" s="113"/>
      <c r="LQV76" s="113"/>
      <c r="LQW76" s="113"/>
      <c r="LQX76" s="113"/>
      <c r="LQY76" s="113"/>
      <c r="LQZ76" s="113"/>
      <c r="LRA76" s="113"/>
      <c r="LRB76" s="113"/>
      <c r="LRC76" s="113"/>
      <c r="LRD76" s="113"/>
      <c r="LRE76" s="113"/>
      <c r="LRF76" s="113"/>
      <c r="LRG76" s="113"/>
      <c r="LRH76" s="113"/>
      <c r="LRI76" s="113"/>
      <c r="LRJ76" s="113"/>
      <c r="LRK76" s="113"/>
      <c r="LRL76" s="113"/>
      <c r="LRM76" s="113"/>
      <c r="LRN76" s="113"/>
      <c r="LRO76" s="113"/>
      <c r="LRP76" s="113"/>
      <c r="LRQ76" s="113"/>
      <c r="LRR76" s="113"/>
      <c r="LRS76" s="113"/>
      <c r="LRT76" s="113"/>
      <c r="LRU76" s="113"/>
      <c r="LRV76" s="113"/>
      <c r="LRW76" s="113"/>
      <c r="LRX76" s="113"/>
      <c r="LRY76" s="113"/>
      <c r="LRZ76" s="113"/>
      <c r="LSA76" s="113"/>
      <c r="LSB76" s="113"/>
      <c r="LSC76" s="113"/>
      <c r="LSD76" s="113"/>
      <c r="LSE76" s="113"/>
      <c r="LSF76" s="113"/>
      <c r="LSG76" s="113"/>
      <c r="LSH76" s="113"/>
      <c r="LSI76" s="113"/>
      <c r="LSJ76" s="113"/>
      <c r="LSK76" s="113"/>
      <c r="LSL76" s="113"/>
      <c r="LSM76" s="113"/>
      <c r="LSN76" s="113"/>
      <c r="LSO76" s="113"/>
      <c r="LSP76" s="113"/>
      <c r="LSQ76" s="113"/>
      <c r="LSR76" s="113"/>
      <c r="LSS76" s="113"/>
      <c r="LST76" s="113"/>
      <c r="LSU76" s="113"/>
      <c r="LSV76" s="113"/>
      <c r="LSW76" s="113"/>
      <c r="LSX76" s="113"/>
      <c r="LSY76" s="113"/>
      <c r="LSZ76" s="113"/>
      <c r="LTA76" s="113"/>
      <c r="LTB76" s="113"/>
      <c r="LTC76" s="113"/>
      <c r="LTD76" s="113"/>
      <c r="LTE76" s="113"/>
      <c r="LTF76" s="113"/>
      <c r="LTG76" s="113"/>
      <c r="LTH76" s="113"/>
      <c r="LTI76" s="113"/>
      <c r="LTJ76" s="113"/>
      <c r="LTK76" s="113"/>
      <c r="LTL76" s="113"/>
      <c r="LTM76" s="113"/>
      <c r="LTN76" s="113"/>
      <c r="LTO76" s="113"/>
      <c r="LTP76" s="113"/>
      <c r="LTQ76" s="113"/>
      <c r="LTR76" s="113"/>
      <c r="LTS76" s="113"/>
      <c r="LTT76" s="113"/>
      <c r="LTU76" s="113"/>
      <c r="LTV76" s="113"/>
      <c r="LTW76" s="113"/>
      <c r="LTX76" s="113"/>
      <c r="LTY76" s="113"/>
      <c r="LTZ76" s="113"/>
      <c r="LUA76" s="113"/>
      <c r="LUB76" s="113"/>
      <c r="LUC76" s="113"/>
      <c r="LUD76" s="113"/>
      <c r="LUE76" s="113"/>
      <c r="LUF76" s="113"/>
      <c r="LUG76" s="113"/>
      <c r="LUH76" s="113"/>
      <c r="LUI76" s="113"/>
      <c r="LUJ76" s="113"/>
      <c r="LUK76" s="113"/>
      <c r="LUL76" s="113"/>
      <c r="LUM76" s="113"/>
      <c r="LUN76" s="113"/>
      <c r="LUO76" s="113"/>
      <c r="LUP76" s="113"/>
      <c r="LUQ76" s="113"/>
      <c r="LUR76" s="113"/>
      <c r="LUS76" s="113"/>
      <c r="LUT76" s="113"/>
      <c r="LUU76" s="113"/>
      <c r="LUV76" s="113"/>
      <c r="LUW76" s="113"/>
      <c r="LUX76" s="113"/>
      <c r="LUY76" s="113"/>
      <c r="LUZ76" s="113"/>
      <c r="LVA76" s="113"/>
      <c r="LVB76" s="113"/>
      <c r="LVC76" s="113"/>
      <c r="LVD76" s="113"/>
      <c r="LVE76" s="113"/>
      <c r="LVF76" s="113"/>
      <c r="LVG76" s="113"/>
      <c r="LVH76" s="113"/>
      <c r="LVI76" s="113"/>
      <c r="LVJ76" s="113"/>
      <c r="LVK76" s="113"/>
      <c r="LVL76" s="113"/>
      <c r="LVM76" s="113"/>
      <c r="LVN76" s="113"/>
      <c r="LVO76" s="113"/>
      <c r="LVP76" s="113"/>
      <c r="LVQ76" s="113"/>
      <c r="LVR76" s="113"/>
      <c r="LVS76" s="113"/>
      <c r="LVT76" s="113"/>
      <c r="LVU76" s="113"/>
      <c r="LVV76" s="113"/>
      <c r="LVW76" s="113"/>
      <c r="LVX76" s="113"/>
      <c r="LVY76" s="113"/>
      <c r="LVZ76" s="113"/>
      <c r="LWA76" s="113"/>
      <c r="LWB76" s="113"/>
      <c r="LWC76" s="113"/>
      <c r="LWD76" s="113"/>
      <c r="LWE76" s="113"/>
      <c r="LWF76" s="113"/>
      <c r="LWG76" s="113"/>
      <c r="LWH76" s="113"/>
      <c r="LWI76" s="113"/>
      <c r="LWJ76" s="113"/>
      <c r="LWK76" s="113"/>
      <c r="LWL76" s="113"/>
      <c r="LWM76" s="113"/>
      <c r="LWN76" s="113"/>
      <c r="LWO76" s="113"/>
      <c r="LWP76" s="113"/>
      <c r="LWQ76" s="113"/>
      <c r="LWR76" s="113"/>
      <c r="LWS76" s="113"/>
      <c r="LWT76" s="113"/>
      <c r="LWU76" s="113"/>
      <c r="LWV76" s="113"/>
      <c r="LWW76" s="113"/>
      <c r="LWX76" s="113"/>
      <c r="LWY76" s="113"/>
      <c r="LWZ76" s="113"/>
      <c r="LXA76" s="113"/>
      <c r="LXB76" s="113"/>
      <c r="LXC76" s="113"/>
      <c r="LXD76" s="113"/>
      <c r="LXE76" s="113"/>
      <c r="LXF76" s="113"/>
      <c r="LXG76" s="113"/>
      <c r="LXH76" s="113"/>
      <c r="LXI76" s="113"/>
      <c r="LXJ76" s="113"/>
      <c r="LXK76" s="113"/>
      <c r="LXL76" s="113"/>
      <c r="LXM76" s="113"/>
      <c r="LXN76" s="113"/>
      <c r="LXO76" s="113"/>
      <c r="LXP76" s="113"/>
      <c r="LXQ76" s="113"/>
      <c r="LXR76" s="113"/>
      <c r="LXS76" s="113"/>
      <c r="LXT76" s="113"/>
      <c r="LXU76" s="113"/>
      <c r="LXV76" s="113"/>
      <c r="LXW76" s="113"/>
      <c r="LXX76" s="113"/>
      <c r="LXY76" s="113"/>
      <c r="LXZ76" s="113"/>
      <c r="LYA76" s="113"/>
      <c r="LYB76" s="113"/>
      <c r="LYC76" s="113"/>
      <c r="LYD76" s="113"/>
      <c r="LYE76" s="113"/>
      <c r="LYF76" s="113"/>
      <c r="LYG76" s="113"/>
      <c r="LYH76" s="113"/>
      <c r="LYI76" s="113"/>
      <c r="LYJ76" s="113"/>
      <c r="LYK76" s="113"/>
      <c r="LYL76" s="113"/>
      <c r="LYM76" s="113"/>
      <c r="LYN76" s="113"/>
      <c r="LYO76" s="113"/>
      <c r="LYP76" s="113"/>
      <c r="LYQ76" s="113"/>
      <c r="LYR76" s="113"/>
      <c r="LYS76" s="113"/>
      <c r="LYT76" s="113"/>
      <c r="LYU76" s="113"/>
      <c r="LYV76" s="113"/>
      <c r="LYW76" s="113"/>
      <c r="LYX76" s="113"/>
      <c r="LYY76" s="113"/>
      <c r="LYZ76" s="113"/>
      <c r="LZA76" s="113"/>
      <c r="LZB76" s="113"/>
      <c r="LZC76" s="113"/>
      <c r="LZD76" s="113"/>
      <c r="LZE76" s="113"/>
      <c r="LZF76" s="113"/>
      <c r="LZG76" s="113"/>
      <c r="LZH76" s="113"/>
      <c r="LZI76" s="113"/>
      <c r="LZJ76" s="113"/>
      <c r="LZK76" s="113"/>
      <c r="LZL76" s="113"/>
      <c r="LZM76" s="113"/>
      <c r="LZN76" s="113"/>
      <c r="LZO76" s="113"/>
      <c r="LZP76" s="113"/>
      <c r="LZQ76" s="113"/>
      <c r="LZR76" s="113"/>
      <c r="LZS76" s="113"/>
      <c r="LZT76" s="113"/>
      <c r="LZU76" s="113"/>
      <c r="LZV76" s="113"/>
      <c r="LZW76" s="113"/>
      <c r="LZX76" s="113"/>
      <c r="LZY76" s="113"/>
      <c r="LZZ76" s="113"/>
      <c r="MAA76" s="113"/>
      <c r="MAB76" s="113"/>
      <c r="MAC76" s="113"/>
      <c r="MAD76" s="113"/>
      <c r="MAE76" s="113"/>
      <c r="MAF76" s="113"/>
      <c r="MAG76" s="113"/>
      <c r="MAH76" s="113"/>
      <c r="MAI76" s="113"/>
      <c r="MAJ76" s="113"/>
      <c r="MAK76" s="113"/>
      <c r="MAL76" s="113"/>
      <c r="MAM76" s="113"/>
      <c r="MAN76" s="113"/>
      <c r="MAO76" s="113"/>
      <c r="MAP76" s="113"/>
      <c r="MAQ76" s="113"/>
      <c r="MAR76" s="113"/>
      <c r="MAS76" s="113"/>
      <c r="MAT76" s="113"/>
      <c r="MAU76" s="113"/>
      <c r="MAV76" s="113"/>
      <c r="MAW76" s="113"/>
      <c r="MAX76" s="113"/>
      <c r="MAY76" s="113"/>
      <c r="MAZ76" s="113"/>
      <c r="MBA76" s="113"/>
      <c r="MBB76" s="113"/>
      <c r="MBC76" s="113"/>
      <c r="MBD76" s="113"/>
      <c r="MBE76" s="113"/>
      <c r="MBF76" s="113"/>
      <c r="MBG76" s="113"/>
      <c r="MBH76" s="113"/>
      <c r="MBI76" s="113"/>
      <c r="MBJ76" s="113"/>
      <c r="MBK76" s="113"/>
      <c r="MBL76" s="113"/>
      <c r="MBM76" s="113"/>
      <c r="MBN76" s="113"/>
      <c r="MBO76" s="113"/>
      <c r="MBP76" s="113"/>
      <c r="MBQ76" s="113"/>
      <c r="MBR76" s="113"/>
      <c r="MBS76" s="113"/>
      <c r="MBT76" s="113"/>
      <c r="MBU76" s="113"/>
      <c r="MBV76" s="113"/>
      <c r="MBW76" s="113"/>
      <c r="MBX76" s="113"/>
      <c r="MBY76" s="113"/>
      <c r="MBZ76" s="113"/>
      <c r="MCA76" s="113"/>
      <c r="MCB76" s="113"/>
      <c r="MCC76" s="113"/>
      <c r="MCD76" s="113"/>
      <c r="MCE76" s="113"/>
      <c r="MCF76" s="113"/>
      <c r="MCG76" s="113"/>
      <c r="MCH76" s="113"/>
      <c r="MCI76" s="113"/>
      <c r="MCJ76" s="113"/>
      <c r="MCK76" s="113"/>
      <c r="MCL76" s="113"/>
      <c r="MCM76" s="113"/>
      <c r="MCN76" s="113"/>
      <c r="MCO76" s="113"/>
      <c r="MCP76" s="113"/>
      <c r="MCQ76" s="113"/>
      <c r="MCR76" s="113"/>
      <c r="MCS76" s="113"/>
      <c r="MCT76" s="113"/>
      <c r="MCU76" s="113"/>
      <c r="MCV76" s="113"/>
      <c r="MCW76" s="113"/>
      <c r="MCX76" s="113"/>
      <c r="MCY76" s="113"/>
      <c r="MCZ76" s="113"/>
      <c r="MDA76" s="113"/>
      <c r="MDB76" s="113"/>
      <c r="MDC76" s="113"/>
      <c r="MDD76" s="113"/>
      <c r="MDE76" s="113"/>
      <c r="MDF76" s="113"/>
      <c r="MDG76" s="113"/>
      <c r="MDH76" s="113"/>
      <c r="MDI76" s="113"/>
      <c r="MDJ76" s="113"/>
      <c r="MDK76" s="113"/>
      <c r="MDL76" s="113"/>
      <c r="MDM76" s="113"/>
      <c r="MDN76" s="113"/>
      <c r="MDO76" s="113"/>
      <c r="MDP76" s="113"/>
      <c r="MDQ76" s="113"/>
      <c r="MDR76" s="113"/>
      <c r="MDS76" s="113"/>
      <c r="MDT76" s="113"/>
      <c r="MDU76" s="113"/>
      <c r="MDV76" s="113"/>
      <c r="MDW76" s="113"/>
      <c r="MDX76" s="113"/>
      <c r="MDY76" s="113"/>
      <c r="MDZ76" s="113"/>
      <c r="MEA76" s="113"/>
      <c r="MEB76" s="113"/>
      <c r="MEC76" s="113"/>
      <c r="MED76" s="113"/>
      <c r="MEE76" s="113"/>
      <c r="MEF76" s="113"/>
      <c r="MEG76" s="113"/>
      <c r="MEH76" s="113"/>
      <c r="MEI76" s="113"/>
      <c r="MEJ76" s="113"/>
      <c r="MEK76" s="113"/>
      <c r="MEL76" s="113"/>
      <c r="MEM76" s="113"/>
      <c r="MEN76" s="113"/>
      <c r="MEO76" s="113"/>
      <c r="MEP76" s="113"/>
      <c r="MEQ76" s="113"/>
      <c r="MER76" s="113"/>
      <c r="MES76" s="113"/>
      <c r="MET76" s="113"/>
      <c r="MEU76" s="113"/>
      <c r="MEV76" s="113"/>
      <c r="MEW76" s="113"/>
      <c r="MEX76" s="113"/>
      <c r="MEY76" s="113"/>
      <c r="MEZ76" s="113"/>
      <c r="MFA76" s="113"/>
      <c r="MFB76" s="113"/>
      <c r="MFC76" s="113"/>
      <c r="MFD76" s="113"/>
      <c r="MFE76" s="113"/>
      <c r="MFF76" s="113"/>
      <c r="MFG76" s="113"/>
      <c r="MFH76" s="113"/>
      <c r="MFI76" s="113"/>
      <c r="MFJ76" s="113"/>
      <c r="MFK76" s="113"/>
      <c r="MFL76" s="113"/>
      <c r="MFM76" s="113"/>
      <c r="MFN76" s="113"/>
      <c r="MFO76" s="113"/>
      <c r="MFP76" s="113"/>
      <c r="MFQ76" s="113"/>
      <c r="MFR76" s="113"/>
      <c r="MFS76" s="113"/>
      <c r="MFT76" s="113"/>
      <c r="MFU76" s="113"/>
      <c r="MFV76" s="113"/>
      <c r="MFW76" s="113"/>
      <c r="MFX76" s="113"/>
      <c r="MFY76" s="113"/>
      <c r="MFZ76" s="113"/>
      <c r="MGA76" s="113"/>
      <c r="MGB76" s="113"/>
      <c r="MGC76" s="113"/>
      <c r="MGD76" s="113"/>
      <c r="MGE76" s="113"/>
      <c r="MGF76" s="113"/>
      <c r="MGG76" s="113"/>
      <c r="MGH76" s="113"/>
      <c r="MGI76" s="113"/>
      <c r="MGJ76" s="113"/>
      <c r="MGK76" s="113"/>
      <c r="MGL76" s="113"/>
      <c r="MGM76" s="113"/>
      <c r="MGN76" s="113"/>
      <c r="MGO76" s="113"/>
      <c r="MGP76" s="113"/>
      <c r="MGQ76" s="113"/>
      <c r="MGR76" s="113"/>
      <c r="MGS76" s="113"/>
      <c r="MGT76" s="113"/>
      <c r="MGU76" s="113"/>
      <c r="MGV76" s="113"/>
      <c r="MGW76" s="113"/>
      <c r="MGX76" s="113"/>
      <c r="MGY76" s="113"/>
      <c r="MGZ76" s="113"/>
      <c r="MHA76" s="113"/>
      <c r="MHB76" s="113"/>
      <c r="MHC76" s="113"/>
      <c r="MHD76" s="113"/>
      <c r="MHE76" s="113"/>
      <c r="MHF76" s="113"/>
      <c r="MHG76" s="113"/>
      <c r="MHH76" s="113"/>
      <c r="MHI76" s="113"/>
      <c r="MHJ76" s="113"/>
      <c r="MHK76" s="113"/>
      <c r="MHL76" s="113"/>
      <c r="MHM76" s="113"/>
      <c r="MHN76" s="113"/>
      <c r="MHO76" s="113"/>
      <c r="MHP76" s="113"/>
      <c r="MHQ76" s="113"/>
      <c r="MHR76" s="113"/>
      <c r="MHS76" s="113"/>
      <c r="MHT76" s="113"/>
      <c r="MHU76" s="113"/>
      <c r="MHV76" s="113"/>
      <c r="MHW76" s="113"/>
      <c r="MHX76" s="113"/>
      <c r="MHY76" s="113"/>
      <c r="MHZ76" s="113"/>
      <c r="MIA76" s="113"/>
      <c r="MIB76" s="113"/>
      <c r="MIC76" s="113"/>
      <c r="MID76" s="113"/>
      <c r="MIE76" s="113"/>
      <c r="MIF76" s="113"/>
      <c r="MIG76" s="113"/>
      <c r="MIH76" s="113"/>
      <c r="MII76" s="113"/>
      <c r="MIJ76" s="113"/>
      <c r="MIK76" s="113"/>
      <c r="MIL76" s="113"/>
      <c r="MIM76" s="113"/>
      <c r="MIN76" s="113"/>
      <c r="MIO76" s="113"/>
      <c r="MIP76" s="113"/>
      <c r="MIQ76" s="113"/>
      <c r="MIR76" s="113"/>
      <c r="MIS76" s="113"/>
      <c r="MIT76" s="113"/>
      <c r="MIU76" s="113"/>
      <c r="MIV76" s="113"/>
      <c r="MIW76" s="113"/>
      <c r="MIX76" s="113"/>
      <c r="MIY76" s="113"/>
      <c r="MIZ76" s="113"/>
      <c r="MJA76" s="113"/>
      <c r="MJB76" s="113"/>
      <c r="MJC76" s="113"/>
      <c r="MJD76" s="113"/>
      <c r="MJE76" s="113"/>
      <c r="MJF76" s="113"/>
      <c r="MJG76" s="113"/>
      <c r="MJH76" s="113"/>
      <c r="MJI76" s="113"/>
      <c r="MJJ76" s="113"/>
      <c r="MJK76" s="113"/>
      <c r="MJL76" s="113"/>
      <c r="MJM76" s="113"/>
      <c r="MJN76" s="113"/>
      <c r="MJO76" s="113"/>
      <c r="MJP76" s="113"/>
      <c r="MJQ76" s="113"/>
      <c r="MJR76" s="113"/>
      <c r="MJS76" s="113"/>
      <c r="MJT76" s="113"/>
      <c r="MJU76" s="113"/>
      <c r="MJV76" s="113"/>
      <c r="MJW76" s="113"/>
      <c r="MJX76" s="113"/>
      <c r="MJY76" s="113"/>
      <c r="MJZ76" s="113"/>
      <c r="MKA76" s="113"/>
      <c r="MKB76" s="113"/>
      <c r="MKC76" s="113"/>
      <c r="MKD76" s="113"/>
      <c r="MKE76" s="113"/>
      <c r="MKF76" s="113"/>
      <c r="MKG76" s="113"/>
      <c r="MKH76" s="113"/>
      <c r="MKI76" s="113"/>
      <c r="MKJ76" s="113"/>
      <c r="MKK76" s="113"/>
      <c r="MKL76" s="113"/>
      <c r="MKM76" s="113"/>
      <c r="MKN76" s="113"/>
      <c r="MKO76" s="113"/>
      <c r="MKP76" s="113"/>
      <c r="MKQ76" s="113"/>
      <c r="MKR76" s="113"/>
      <c r="MKS76" s="113"/>
      <c r="MKT76" s="113"/>
      <c r="MKU76" s="113"/>
      <c r="MKV76" s="113"/>
      <c r="MKW76" s="113"/>
      <c r="MKX76" s="113"/>
      <c r="MKY76" s="113"/>
      <c r="MKZ76" s="113"/>
      <c r="MLA76" s="113"/>
      <c r="MLB76" s="113"/>
      <c r="MLC76" s="113"/>
      <c r="MLD76" s="113"/>
      <c r="MLE76" s="113"/>
      <c r="MLF76" s="113"/>
      <c r="MLG76" s="113"/>
      <c r="MLH76" s="113"/>
      <c r="MLI76" s="113"/>
      <c r="MLJ76" s="113"/>
      <c r="MLK76" s="113"/>
      <c r="MLL76" s="113"/>
      <c r="MLM76" s="113"/>
      <c r="MLN76" s="113"/>
      <c r="MLO76" s="113"/>
      <c r="MLP76" s="113"/>
      <c r="MLQ76" s="113"/>
      <c r="MLR76" s="113"/>
      <c r="MLS76" s="113"/>
      <c r="MLT76" s="113"/>
      <c r="MLU76" s="113"/>
      <c r="MLV76" s="113"/>
      <c r="MLW76" s="113"/>
      <c r="MLX76" s="113"/>
      <c r="MLY76" s="113"/>
      <c r="MLZ76" s="113"/>
      <c r="MMA76" s="113"/>
      <c r="MMB76" s="113"/>
      <c r="MMC76" s="113"/>
      <c r="MMD76" s="113"/>
      <c r="MME76" s="113"/>
      <c r="MMF76" s="113"/>
      <c r="MMG76" s="113"/>
      <c r="MMH76" s="113"/>
      <c r="MMI76" s="113"/>
      <c r="MMJ76" s="113"/>
      <c r="MMK76" s="113"/>
      <c r="MML76" s="113"/>
      <c r="MMM76" s="113"/>
      <c r="MMN76" s="113"/>
      <c r="MMO76" s="113"/>
      <c r="MMP76" s="113"/>
      <c r="MMQ76" s="113"/>
      <c r="MMR76" s="113"/>
      <c r="MMS76" s="113"/>
      <c r="MMT76" s="113"/>
      <c r="MMU76" s="113"/>
      <c r="MMV76" s="113"/>
      <c r="MMW76" s="113"/>
      <c r="MMX76" s="113"/>
      <c r="MMY76" s="113"/>
      <c r="MMZ76" s="113"/>
      <c r="MNA76" s="113"/>
      <c r="MNB76" s="113"/>
      <c r="MNC76" s="113"/>
      <c r="MND76" s="113"/>
      <c r="MNE76" s="113"/>
      <c r="MNF76" s="113"/>
      <c r="MNG76" s="113"/>
      <c r="MNH76" s="113"/>
      <c r="MNI76" s="113"/>
      <c r="MNJ76" s="113"/>
      <c r="MNK76" s="113"/>
      <c r="MNL76" s="113"/>
      <c r="MNM76" s="113"/>
      <c r="MNN76" s="113"/>
      <c r="MNO76" s="113"/>
      <c r="MNP76" s="113"/>
      <c r="MNQ76" s="113"/>
      <c r="MNR76" s="113"/>
      <c r="MNS76" s="113"/>
      <c r="MNT76" s="113"/>
      <c r="MNU76" s="113"/>
      <c r="MNV76" s="113"/>
      <c r="MNW76" s="113"/>
      <c r="MNX76" s="113"/>
      <c r="MNY76" s="113"/>
      <c r="MNZ76" s="113"/>
      <c r="MOA76" s="113"/>
      <c r="MOB76" s="113"/>
      <c r="MOC76" s="113"/>
      <c r="MOD76" s="113"/>
      <c r="MOE76" s="113"/>
      <c r="MOF76" s="113"/>
      <c r="MOG76" s="113"/>
      <c r="MOH76" s="113"/>
      <c r="MOI76" s="113"/>
      <c r="MOJ76" s="113"/>
      <c r="MOK76" s="113"/>
      <c r="MOL76" s="113"/>
      <c r="MOM76" s="113"/>
      <c r="MON76" s="113"/>
      <c r="MOO76" s="113"/>
      <c r="MOP76" s="113"/>
      <c r="MOQ76" s="113"/>
      <c r="MOR76" s="113"/>
      <c r="MOS76" s="113"/>
      <c r="MOT76" s="113"/>
      <c r="MOU76" s="113"/>
      <c r="MOV76" s="113"/>
      <c r="MOW76" s="113"/>
      <c r="MOX76" s="113"/>
      <c r="MOY76" s="113"/>
      <c r="MOZ76" s="113"/>
      <c r="MPA76" s="113"/>
      <c r="MPB76" s="113"/>
      <c r="MPC76" s="113"/>
      <c r="MPD76" s="113"/>
      <c r="MPE76" s="113"/>
      <c r="MPF76" s="113"/>
      <c r="MPG76" s="113"/>
      <c r="MPH76" s="113"/>
      <c r="MPI76" s="113"/>
      <c r="MPJ76" s="113"/>
      <c r="MPK76" s="113"/>
      <c r="MPL76" s="113"/>
      <c r="MPM76" s="113"/>
      <c r="MPN76" s="113"/>
      <c r="MPO76" s="113"/>
      <c r="MPP76" s="113"/>
      <c r="MPQ76" s="113"/>
      <c r="MPR76" s="113"/>
      <c r="MPS76" s="113"/>
      <c r="MPT76" s="113"/>
      <c r="MPU76" s="113"/>
      <c r="MPV76" s="113"/>
      <c r="MPW76" s="113"/>
      <c r="MPX76" s="113"/>
      <c r="MPY76" s="113"/>
      <c r="MPZ76" s="113"/>
      <c r="MQA76" s="113"/>
      <c r="MQB76" s="113"/>
      <c r="MQC76" s="113"/>
      <c r="MQD76" s="113"/>
      <c r="MQE76" s="113"/>
      <c r="MQF76" s="113"/>
      <c r="MQG76" s="113"/>
      <c r="MQH76" s="113"/>
      <c r="MQI76" s="113"/>
      <c r="MQJ76" s="113"/>
      <c r="MQK76" s="113"/>
      <c r="MQL76" s="113"/>
      <c r="MQM76" s="113"/>
      <c r="MQN76" s="113"/>
      <c r="MQO76" s="113"/>
      <c r="MQP76" s="113"/>
      <c r="MQQ76" s="113"/>
      <c r="MQR76" s="113"/>
      <c r="MQS76" s="113"/>
      <c r="MQT76" s="113"/>
      <c r="MQU76" s="113"/>
      <c r="MQV76" s="113"/>
      <c r="MQW76" s="113"/>
      <c r="MQX76" s="113"/>
      <c r="MQY76" s="113"/>
      <c r="MQZ76" s="113"/>
      <c r="MRA76" s="113"/>
      <c r="MRB76" s="113"/>
      <c r="MRC76" s="113"/>
      <c r="MRD76" s="113"/>
      <c r="MRE76" s="113"/>
      <c r="MRF76" s="113"/>
      <c r="MRG76" s="113"/>
      <c r="MRH76" s="113"/>
      <c r="MRI76" s="113"/>
      <c r="MRJ76" s="113"/>
      <c r="MRK76" s="113"/>
      <c r="MRL76" s="113"/>
      <c r="MRM76" s="113"/>
      <c r="MRN76" s="113"/>
      <c r="MRO76" s="113"/>
      <c r="MRP76" s="113"/>
      <c r="MRQ76" s="113"/>
      <c r="MRR76" s="113"/>
      <c r="MRS76" s="113"/>
      <c r="MRT76" s="113"/>
      <c r="MRU76" s="113"/>
      <c r="MRV76" s="113"/>
      <c r="MRW76" s="113"/>
      <c r="MRX76" s="113"/>
      <c r="MRY76" s="113"/>
      <c r="MRZ76" s="113"/>
      <c r="MSA76" s="113"/>
      <c r="MSB76" s="113"/>
      <c r="MSC76" s="113"/>
      <c r="MSD76" s="113"/>
      <c r="MSE76" s="113"/>
      <c r="MSF76" s="113"/>
      <c r="MSG76" s="113"/>
      <c r="MSH76" s="113"/>
      <c r="MSI76" s="113"/>
      <c r="MSJ76" s="113"/>
      <c r="MSK76" s="113"/>
      <c r="MSL76" s="113"/>
      <c r="MSM76" s="113"/>
      <c r="MSN76" s="113"/>
      <c r="MSO76" s="113"/>
      <c r="MSP76" s="113"/>
      <c r="MSQ76" s="113"/>
      <c r="MSR76" s="113"/>
      <c r="MSS76" s="113"/>
      <c r="MST76" s="113"/>
      <c r="MSU76" s="113"/>
      <c r="MSV76" s="113"/>
      <c r="MSW76" s="113"/>
      <c r="MSX76" s="113"/>
      <c r="MSY76" s="113"/>
      <c r="MSZ76" s="113"/>
      <c r="MTA76" s="113"/>
      <c r="MTB76" s="113"/>
      <c r="MTC76" s="113"/>
      <c r="MTD76" s="113"/>
      <c r="MTE76" s="113"/>
      <c r="MTF76" s="113"/>
      <c r="MTG76" s="113"/>
      <c r="MTH76" s="113"/>
      <c r="MTI76" s="113"/>
      <c r="MTJ76" s="113"/>
      <c r="MTK76" s="113"/>
      <c r="MTL76" s="113"/>
      <c r="MTM76" s="113"/>
      <c r="MTN76" s="113"/>
      <c r="MTO76" s="113"/>
      <c r="MTP76" s="113"/>
      <c r="MTQ76" s="113"/>
      <c r="MTR76" s="113"/>
      <c r="MTS76" s="113"/>
      <c r="MTT76" s="113"/>
      <c r="MTU76" s="113"/>
      <c r="MTV76" s="113"/>
      <c r="MTW76" s="113"/>
      <c r="MTX76" s="113"/>
      <c r="MTY76" s="113"/>
      <c r="MTZ76" s="113"/>
      <c r="MUA76" s="113"/>
      <c r="MUB76" s="113"/>
      <c r="MUC76" s="113"/>
      <c r="MUD76" s="113"/>
      <c r="MUE76" s="113"/>
      <c r="MUF76" s="113"/>
      <c r="MUG76" s="113"/>
      <c r="MUH76" s="113"/>
      <c r="MUI76" s="113"/>
      <c r="MUJ76" s="113"/>
      <c r="MUK76" s="113"/>
      <c r="MUL76" s="113"/>
      <c r="MUM76" s="113"/>
      <c r="MUN76" s="113"/>
      <c r="MUO76" s="113"/>
      <c r="MUP76" s="113"/>
      <c r="MUQ76" s="113"/>
      <c r="MUR76" s="113"/>
      <c r="MUS76" s="113"/>
      <c r="MUT76" s="113"/>
      <c r="MUU76" s="113"/>
      <c r="MUV76" s="113"/>
      <c r="MUW76" s="113"/>
      <c r="MUX76" s="113"/>
      <c r="MUY76" s="113"/>
      <c r="MUZ76" s="113"/>
      <c r="MVA76" s="113"/>
      <c r="MVB76" s="113"/>
      <c r="MVC76" s="113"/>
      <c r="MVD76" s="113"/>
      <c r="MVE76" s="113"/>
      <c r="MVF76" s="113"/>
      <c r="MVG76" s="113"/>
      <c r="MVH76" s="113"/>
      <c r="MVI76" s="113"/>
      <c r="MVJ76" s="113"/>
      <c r="MVK76" s="113"/>
      <c r="MVL76" s="113"/>
      <c r="MVM76" s="113"/>
      <c r="MVN76" s="113"/>
      <c r="MVO76" s="113"/>
      <c r="MVP76" s="113"/>
      <c r="MVQ76" s="113"/>
      <c r="MVR76" s="113"/>
      <c r="MVS76" s="113"/>
      <c r="MVT76" s="113"/>
      <c r="MVU76" s="113"/>
      <c r="MVV76" s="113"/>
      <c r="MVW76" s="113"/>
      <c r="MVX76" s="113"/>
      <c r="MVY76" s="113"/>
      <c r="MVZ76" s="113"/>
      <c r="MWA76" s="113"/>
      <c r="MWB76" s="113"/>
      <c r="MWC76" s="113"/>
      <c r="MWD76" s="113"/>
      <c r="MWE76" s="113"/>
      <c r="MWF76" s="113"/>
      <c r="MWG76" s="113"/>
      <c r="MWH76" s="113"/>
      <c r="MWI76" s="113"/>
      <c r="MWJ76" s="113"/>
      <c r="MWK76" s="113"/>
      <c r="MWL76" s="113"/>
      <c r="MWM76" s="113"/>
      <c r="MWN76" s="113"/>
      <c r="MWO76" s="113"/>
      <c r="MWP76" s="113"/>
      <c r="MWQ76" s="113"/>
      <c r="MWR76" s="113"/>
      <c r="MWS76" s="113"/>
      <c r="MWT76" s="113"/>
      <c r="MWU76" s="113"/>
      <c r="MWV76" s="113"/>
      <c r="MWW76" s="113"/>
      <c r="MWX76" s="113"/>
      <c r="MWY76" s="113"/>
      <c r="MWZ76" s="113"/>
      <c r="MXA76" s="113"/>
      <c r="MXB76" s="113"/>
      <c r="MXC76" s="113"/>
      <c r="MXD76" s="113"/>
      <c r="MXE76" s="113"/>
      <c r="MXF76" s="113"/>
      <c r="MXG76" s="113"/>
      <c r="MXH76" s="113"/>
      <c r="MXI76" s="113"/>
      <c r="MXJ76" s="113"/>
      <c r="MXK76" s="113"/>
      <c r="MXL76" s="113"/>
      <c r="MXM76" s="113"/>
      <c r="MXN76" s="113"/>
      <c r="MXO76" s="113"/>
      <c r="MXP76" s="113"/>
      <c r="MXQ76" s="113"/>
      <c r="MXR76" s="113"/>
      <c r="MXS76" s="113"/>
      <c r="MXT76" s="113"/>
      <c r="MXU76" s="113"/>
      <c r="MXV76" s="113"/>
      <c r="MXW76" s="113"/>
      <c r="MXX76" s="113"/>
      <c r="MXY76" s="113"/>
      <c r="MXZ76" s="113"/>
      <c r="MYA76" s="113"/>
      <c r="MYB76" s="113"/>
      <c r="MYC76" s="113"/>
      <c r="MYD76" s="113"/>
      <c r="MYE76" s="113"/>
      <c r="MYF76" s="113"/>
      <c r="MYG76" s="113"/>
      <c r="MYH76" s="113"/>
      <c r="MYI76" s="113"/>
      <c r="MYJ76" s="113"/>
      <c r="MYK76" s="113"/>
      <c r="MYL76" s="113"/>
      <c r="MYM76" s="113"/>
      <c r="MYN76" s="113"/>
      <c r="MYO76" s="113"/>
      <c r="MYP76" s="113"/>
      <c r="MYQ76" s="113"/>
      <c r="MYR76" s="113"/>
      <c r="MYS76" s="113"/>
      <c r="MYT76" s="113"/>
      <c r="MYU76" s="113"/>
      <c r="MYV76" s="113"/>
      <c r="MYW76" s="113"/>
      <c r="MYX76" s="113"/>
      <c r="MYY76" s="113"/>
      <c r="MYZ76" s="113"/>
      <c r="MZA76" s="113"/>
      <c r="MZB76" s="113"/>
      <c r="MZC76" s="113"/>
      <c r="MZD76" s="113"/>
      <c r="MZE76" s="113"/>
      <c r="MZF76" s="113"/>
      <c r="MZG76" s="113"/>
      <c r="MZH76" s="113"/>
      <c r="MZI76" s="113"/>
      <c r="MZJ76" s="113"/>
      <c r="MZK76" s="113"/>
      <c r="MZL76" s="113"/>
      <c r="MZM76" s="113"/>
      <c r="MZN76" s="113"/>
      <c r="MZO76" s="113"/>
      <c r="MZP76" s="113"/>
      <c r="MZQ76" s="113"/>
      <c r="MZR76" s="113"/>
      <c r="MZS76" s="113"/>
      <c r="MZT76" s="113"/>
      <c r="MZU76" s="113"/>
      <c r="MZV76" s="113"/>
      <c r="MZW76" s="113"/>
      <c r="MZX76" s="113"/>
      <c r="MZY76" s="113"/>
      <c r="MZZ76" s="113"/>
      <c r="NAA76" s="113"/>
      <c r="NAB76" s="113"/>
      <c r="NAC76" s="113"/>
      <c r="NAD76" s="113"/>
      <c r="NAE76" s="113"/>
      <c r="NAF76" s="113"/>
      <c r="NAG76" s="113"/>
      <c r="NAH76" s="113"/>
      <c r="NAI76" s="113"/>
      <c r="NAJ76" s="113"/>
      <c r="NAK76" s="113"/>
      <c r="NAL76" s="113"/>
      <c r="NAM76" s="113"/>
      <c r="NAN76" s="113"/>
      <c r="NAO76" s="113"/>
      <c r="NAP76" s="113"/>
      <c r="NAQ76" s="113"/>
      <c r="NAR76" s="113"/>
      <c r="NAS76" s="113"/>
      <c r="NAT76" s="113"/>
      <c r="NAU76" s="113"/>
      <c r="NAV76" s="113"/>
      <c r="NAW76" s="113"/>
      <c r="NAX76" s="113"/>
      <c r="NAY76" s="113"/>
      <c r="NAZ76" s="113"/>
      <c r="NBA76" s="113"/>
      <c r="NBB76" s="113"/>
      <c r="NBC76" s="113"/>
      <c r="NBD76" s="113"/>
      <c r="NBE76" s="113"/>
      <c r="NBF76" s="113"/>
      <c r="NBG76" s="113"/>
      <c r="NBH76" s="113"/>
      <c r="NBI76" s="113"/>
      <c r="NBJ76" s="113"/>
      <c r="NBK76" s="113"/>
      <c r="NBL76" s="113"/>
      <c r="NBM76" s="113"/>
      <c r="NBN76" s="113"/>
      <c r="NBO76" s="113"/>
      <c r="NBP76" s="113"/>
      <c r="NBQ76" s="113"/>
      <c r="NBR76" s="113"/>
      <c r="NBS76" s="113"/>
      <c r="NBT76" s="113"/>
      <c r="NBU76" s="113"/>
      <c r="NBV76" s="113"/>
      <c r="NBW76" s="113"/>
      <c r="NBX76" s="113"/>
      <c r="NBY76" s="113"/>
      <c r="NBZ76" s="113"/>
      <c r="NCA76" s="113"/>
      <c r="NCB76" s="113"/>
      <c r="NCC76" s="113"/>
      <c r="NCD76" s="113"/>
      <c r="NCE76" s="113"/>
      <c r="NCF76" s="113"/>
      <c r="NCG76" s="113"/>
      <c r="NCH76" s="113"/>
      <c r="NCI76" s="113"/>
      <c r="NCJ76" s="113"/>
      <c r="NCK76" s="113"/>
      <c r="NCL76" s="113"/>
      <c r="NCM76" s="113"/>
      <c r="NCN76" s="113"/>
      <c r="NCO76" s="113"/>
      <c r="NCP76" s="113"/>
      <c r="NCQ76" s="113"/>
      <c r="NCR76" s="113"/>
      <c r="NCS76" s="113"/>
      <c r="NCT76" s="113"/>
      <c r="NCU76" s="113"/>
      <c r="NCV76" s="113"/>
      <c r="NCW76" s="113"/>
      <c r="NCX76" s="113"/>
      <c r="NCY76" s="113"/>
      <c r="NCZ76" s="113"/>
      <c r="NDA76" s="113"/>
      <c r="NDB76" s="113"/>
      <c r="NDC76" s="113"/>
      <c r="NDD76" s="113"/>
      <c r="NDE76" s="113"/>
      <c r="NDF76" s="113"/>
      <c r="NDG76" s="113"/>
      <c r="NDH76" s="113"/>
      <c r="NDI76" s="113"/>
      <c r="NDJ76" s="113"/>
      <c r="NDK76" s="113"/>
      <c r="NDL76" s="113"/>
      <c r="NDM76" s="113"/>
      <c r="NDN76" s="113"/>
      <c r="NDO76" s="113"/>
      <c r="NDP76" s="113"/>
      <c r="NDQ76" s="113"/>
      <c r="NDR76" s="113"/>
      <c r="NDS76" s="113"/>
      <c r="NDT76" s="113"/>
      <c r="NDU76" s="113"/>
      <c r="NDV76" s="113"/>
      <c r="NDW76" s="113"/>
      <c r="NDX76" s="113"/>
      <c r="NDY76" s="113"/>
      <c r="NDZ76" s="113"/>
      <c r="NEA76" s="113"/>
      <c r="NEB76" s="113"/>
      <c r="NEC76" s="113"/>
      <c r="NED76" s="113"/>
      <c r="NEE76" s="113"/>
      <c r="NEF76" s="113"/>
      <c r="NEG76" s="113"/>
      <c r="NEH76" s="113"/>
      <c r="NEI76" s="113"/>
      <c r="NEJ76" s="113"/>
      <c r="NEK76" s="113"/>
      <c r="NEL76" s="113"/>
      <c r="NEM76" s="113"/>
      <c r="NEN76" s="113"/>
      <c r="NEO76" s="113"/>
      <c r="NEP76" s="113"/>
      <c r="NEQ76" s="113"/>
      <c r="NER76" s="113"/>
      <c r="NES76" s="113"/>
      <c r="NET76" s="113"/>
      <c r="NEU76" s="113"/>
      <c r="NEV76" s="113"/>
      <c r="NEW76" s="113"/>
      <c r="NEX76" s="113"/>
      <c r="NEY76" s="113"/>
      <c r="NEZ76" s="113"/>
      <c r="NFA76" s="113"/>
      <c r="NFB76" s="113"/>
      <c r="NFC76" s="113"/>
      <c r="NFD76" s="113"/>
      <c r="NFE76" s="113"/>
      <c r="NFF76" s="113"/>
      <c r="NFG76" s="113"/>
      <c r="NFH76" s="113"/>
      <c r="NFI76" s="113"/>
      <c r="NFJ76" s="113"/>
      <c r="NFK76" s="113"/>
      <c r="NFL76" s="113"/>
      <c r="NFM76" s="113"/>
      <c r="NFN76" s="113"/>
      <c r="NFO76" s="113"/>
      <c r="NFP76" s="113"/>
      <c r="NFQ76" s="113"/>
      <c r="NFR76" s="113"/>
      <c r="NFS76" s="113"/>
      <c r="NFT76" s="113"/>
      <c r="NFU76" s="113"/>
      <c r="NFV76" s="113"/>
      <c r="NFW76" s="113"/>
      <c r="NFX76" s="113"/>
      <c r="NFY76" s="113"/>
      <c r="NFZ76" s="113"/>
      <c r="NGA76" s="113"/>
      <c r="NGB76" s="113"/>
      <c r="NGC76" s="113"/>
      <c r="NGD76" s="113"/>
      <c r="NGE76" s="113"/>
      <c r="NGF76" s="113"/>
      <c r="NGG76" s="113"/>
      <c r="NGH76" s="113"/>
      <c r="NGI76" s="113"/>
      <c r="NGJ76" s="113"/>
      <c r="NGK76" s="113"/>
      <c r="NGL76" s="113"/>
      <c r="NGM76" s="113"/>
      <c r="NGN76" s="113"/>
      <c r="NGO76" s="113"/>
      <c r="NGP76" s="113"/>
      <c r="NGQ76" s="113"/>
      <c r="NGR76" s="113"/>
      <c r="NGS76" s="113"/>
      <c r="NGT76" s="113"/>
      <c r="NGU76" s="113"/>
      <c r="NGV76" s="113"/>
      <c r="NGW76" s="113"/>
      <c r="NGX76" s="113"/>
      <c r="NGY76" s="113"/>
      <c r="NGZ76" s="113"/>
      <c r="NHA76" s="113"/>
      <c r="NHB76" s="113"/>
      <c r="NHC76" s="113"/>
      <c r="NHD76" s="113"/>
      <c r="NHE76" s="113"/>
      <c r="NHF76" s="113"/>
      <c r="NHG76" s="113"/>
      <c r="NHH76" s="113"/>
      <c r="NHI76" s="113"/>
      <c r="NHJ76" s="113"/>
      <c r="NHK76" s="113"/>
      <c r="NHL76" s="113"/>
      <c r="NHM76" s="113"/>
      <c r="NHN76" s="113"/>
      <c r="NHO76" s="113"/>
      <c r="NHP76" s="113"/>
      <c r="NHQ76" s="113"/>
      <c r="NHR76" s="113"/>
      <c r="NHS76" s="113"/>
      <c r="NHT76" s="113"/>
      <c r="NHU76" s="113"/>
      <c r="NHV76" s="113"/>
      <c r="NHW76" s="113"/>
      <c r="NHX76" s="113"/>
      <c r="NHY76" s="113"/>
      <c r="NHZ76" s="113"/>
      <c r="NIA76" s="113"/>
      <c r="NIB76" s="113"/>
      <c r="NIC76" s="113"/>
      <c r="NID76" s="113"/>
      <c r="NIE76" s="113"/>
      <c r="NIF76" s="113"/>
      <c r="NIG76" s="113"/>
      <c r="NIH76" s="113"/>
      <c r="NII76" s="113"/>
      <c r="NIJ76" s="113"/>
      <c r="NIK76" s="113"/>
      <c r="NIL76" s="113"/>
      <c r="NIM76" s="113"/>
      <c r="NIN76" s="113"/>
      <c r="NIO76" s="113"/>
      <c r="NIP76" s="113"/>
      <c r="NIQ76" s="113"/>
      <c r="NIR76" s="113"/>
      <c r="NIS76" s="113"/>
      <c r="NIT76" s="113"/>
      <c r="NIU76" s="113"/>
      <c r="NIV76" s="113"/>
      <c r="NIW76" s="113"/>
      <c r="NIX76" s="113"/>
      <c r="NIY76" s="113"/>
      <c r="NIZ76" s="113"/>
      <c r="NJA76" s="113"/>
      <c r="NJB76" s="113"/>
      <c r="NJC76" s="113"/>
      <c r="NJD76" s="113"/>
      <c r="NJE76" s="113"/>
      <c r="NJF76" s="113"/>
      <c r="NJG76" s="113"/>
      <c r="NJH76" s="113"/>
      <c r="NJI76" s="113"/>
      <c r="NJJ76" s="113"/>
      <c r="NJK76" s="113"/>
      <c r="NJL76" s="113"/>
      <c r="NJM76" s="113"/>
      <c r="NJN76" s="113"/>
      <c r="NJO76" s="113"/>
      <c r="NJP76" s="113"/>
      <c r="NJQ76" s="113"/>
      <c r="NJR76" s="113"/>
      <c r="NJS76" s="113"/>
      <c r="NJT76" s="113"/>
      <c r="NJU76" s="113"/>
      <c r="NJV76" s="113"/>
      <c r="NJW76" s="113"/>
      <c r="NJX76" s="113"/>
      <c r="NJY76" s="113"/>
      <c r="NJZ76" s="113"/>
      <c r="NKA76" s="113"/>
      <c r="NKB76" s="113"/>
      <c r="NKC76" s="113"/>
      <c r="NKD76" s="113"/>
      <c r="NKE76" s="113"/>
      <c r="NKF76" s="113"/>
      <c r="NKG76" s="113"/>
      <c r="NKH76" s="113"/>
      <c r="NKI76" s="113"/>
      <c r="NKJ76" s="113"/>
      <c r="NKK76" s="113"/>
      <c r="NKL76" s="113"/>
      <c r="NKM76" s="113"/>
      <c r="NKN76" s="113"/>
      <c r="NKO76" s="113"/>
      <c r="NKP76" s="113"/>
      <c r="NKQ76" s="113"/>
      <c r="NKR76" s="113"/>
      <c r="NKS76" s="113"/>
      <c r="NKT76" s="113"/>
      <c r="NKU76" s="113"/>
      <c r="NKV76" s="113"/>
      <c r="NKW76" s="113"/>
      <c r="NKX76" s="113"/>
      <c r="NKY76" s="113"/>
      <c r="NKZ76" s="113"/>
      <c r="NLA76" s="113"/>
      <c r="NLB76" s="113"/>
      <c r="NLC76" s="113"/>
      <c r="NLD76" s="113"/>
      <c r="NLE76" s="113"/>
      <c r="NLF76" s="113"/>
      <c r="NLG76" s="113"/>
      <c r="NLH76" s="113"/>
      <c r="NLI76" s="113"/>
      <c r="NLJ76" s="113"/>
      <c r="NLK76" s="113"/>
      <c r="NLL76" s="113"/>
      <c r="NLM76" s="113"/>
      <c r="NLN76" s="113"/>
      <c r="NLO76" s="113"/>
      <c r="NLP76" s="113"/>
      <c r="NLQ76" s="113"/>
      <c r="NLR76" s="113"/>
      <c r="NLS76" s="113"/>
      <c r="NLT76" s="113"/>
      <c r="NLU76" s="113"/>
      <c r="NLV76" s="113"/>
      <c r="NLW76" s="113"/>
      <c r="NLX76" s="113"/>
      <c r="NLY76" s="113"/>
      <c r="NLZ76" s="113"/>
      <c r="NMA76" s="113"/>
      <c r="NMB76" s="113"/>
      <c r="NMC76" s="113"/>
      <c r="NMD76" s="113"/>
      <c r="NME76" s="113"/>
      <c r="NMF76" s="113"/>
      <c r="NMG76" s="113"/>
      <c r="NMH76" s="113"/>
      <c r="NMI76" s="113"/>
      <c r="NMJ76" s="113"/>
      <c r="NMK76" s="113"/>
      <c r="NML76" s="113"/>
      <c r="NMM76" s="113"/>
      <c r="NMN76" s="113"/>
      <c r="NMO76" s="113"/>
      <c r="NMP76" s="113"/>
      <c r="NMQ76" s="113"/>
      <c r="NMR76" s="113"/>
      <c r="NMS76" s="113"/>
      <c r="NMT76" s="113"/>
      <c r="NMU76" s="113"/>
      <c r="NMV76" s="113"/>
      <c r="NMW76" s="113"/>
      <c r="NMX76" s="113"/>
      <c r="NMY76" s="113"/>
      <c r="NMZ76" s="113"/>
      <c r="NNA76" s="113"/>
      <c r="NNB76" s="113"/>
      <c r="NNC76" s="113"/>
      <c r="NND76" s="113"/>
      <c r="NNE76" s="113"/>
      <c r="NNF76" s="113"/>
      <c r="NNG76" s="113"/>
      <c r="NNH76" s="113"/>
      <c r="NNI76" s="113"/>
      <c r="NNJ76" s="113"/>
      <c r="NNK76" s="113"/>
      <c r="NNL76" s="113"/>
      <c r="NNM76" s="113"/>
      <c r="NNN76" s="113"/>
      <c r="NNO76" s="113"/>
      <c r="NNP76" s="113"/>
      <c r="NNQ76" s="113"/>
      <c r="NNR76" s="113"/>
      <c r="NNS76" s="113"/>
      <c r="NNT76" s="113"/>
      <c r="NNU76" s="113"/>
      <c r="NNV76" s="113"/>
      <c r="NNW76" s="113"/>
      <c r="NNX76" s="113"/>
      <c r="NNY76" s="113"/>
      <c r="NNZ76" s="113"/>
      <c r="NOA76" s="113"/>
      <c r="NOB76" s="113"/>
      <c r="NOC76" s="113"/>
      <c r="NOD76" s="113"/>
      <c r="NOE76" s="113"/>
      <c r="NOF76" s="113"/>
      <c r="NOG76" s="113"/>
      <c r="NOH76" s="113"/>
      <c r="NOI76" s="113"/>
      <c r="NOJ76" s="113"/>
      <c r="NOK76" s="113"/>
      <c r="NOL76" s="113"/>
      <c r="NOM76" s="113"/>
      <c r="NON76" s="113"/>
      <c r="NOO76" s="113"/>
      <c r="NOP76" s="113"/>
      <c r="NOQ76" s="113"/>
      <c r="NOR76" s="113"/>
      <c r="NOS76" s="113"/>
      <c r="NOT76" s="113"/>
      <c r="NOU76" s="113"/>
      <c r="NOV76" s="113"/>
      <c r="NOW76" s="113"/>
      <c r="NOX76" s="113"/>
      <c r="NOY76" s="113"/>
      <c r="NOZ76" s="113"/>
      <c r="NPA76" s="113"/>
      <c r="NPB76" s="113"/>
      <c r="NPC76" s="113"/>
      <c r="NPD76" s="113"/>
      <c r="NPE76" s="113"/>
      <c r="NPF76" s="113"/>
      <c r="NPG76" s="113"/>
      <c r="NPH76" s="113"/>
      <c r="NPI76" s="113"/>
      <c r="NPJ76" s="113"/>
      <c r="NPK76" s="113"/>
      <c r="NPL76" s="113"/>
      <c r="NPM76" s="113"/>
      <c r="NPN76" s="113"/>
      <c r="NPO76" s="113"/>
      <c r="NPP76" s="113"/>
      <c r="NPQ76" s="113"/>
      <c r="NPR76" s="113"/>
      <c r="NPS76" s="113"/>
      <c r="NPT76" s="113"/>
      <c r="NPU76" s="113"/>
      <c r="NPV76" s="113"/>
      <c r="NPW76" s="113"/>
      <c r="NPX76" s="113"/>
      <c r="NPY76" s="113"/>
      <c r="NPZ76" s="113"/>
      <c r="NQA76" s="113"/>
      <c r="NQB76" s="113"/>
      <c r="NQC76" s="113"/>
      <c r="NQD76" s="113"/>
      <c r="NQE76" s="113"/>
      <c r="NQF76" s="113"/>
      <c r="NQG76" s="113"/>
      <c r="NQH76" s="113"/>
      <c r="NQI76" s="113"/>
      <c r="NQJ76" s="113"/>
      <c r="NQK76" s="113"/>
      <c r="NQL76" s="113"/>
      <c r="NQM76" s="113"/>
      <c r="NQN76" s="113"/>
      <c r="NQO76" s="113"/>
      <c r="NQP76" s="113"/>
      <c r="NQQ76" s="113"/>
      <c r="NQR76" s="113"/>
      <c r="NQS76" s="113"/>
      <c r="NQT76" s="113"/>
      <c r="NQU76" s="113"/>
      <c r="NQV76" s="113"/>
      <c r="NQW76" s="113"/>
      <c r="NQX76" s="113"/>
      <c r="NQY76" s="113"/>
      <c r="NQZ76" s="113"/>
      <c r="NRA76" s="113"/>
      <c r="NRB76" s="113"/>
      <c r="NRC76" s="113"/>
      <c r="NRD76" s="113"/>
      <c r="NRE76" s="113"/>
      <c r="NRF76" s="113"/>
      <c r="NRG76" s="113"/>
      <c r="NRH76" s="113"/>
      <c r="NRI76" s="113"/>
      <c r="NRJ76" s="113"/>
      <c r="NRK76" s="113"/>
      <c r="NRL76" s="113"/>
      <c r="NRM76" s="113"/>
      <c r="NRN76" s="113"/>
      <c r="NRO76" s="113"/>
      <c r="NRP76" s="113"/>
      <c r="NRQ76" s="113"/>
      <c r="NRR76" s="113"/>
      <c r="NRS76" s="113"/>
      <c r="NRT76" s="113"/>
      <c r="NRU76" s="113"/>
      <c r="NRV76" s="113"/>
      <c r="NRW76" s="113"/>
      <c r="NRX76" s="113"/>
      <c r="NRY76" s="113"/>
      <c r="NRZ76" s="113"/>
      <c r="NSA76" s="113"/>
      <c r="NSB76" s="113"/>
      <c r="NSC76" s="113"/>
      <c r="NSD76" s="113"/>
      <c r="NSE76" s="113"/>
      <c r="NSF76" s="113"/>
      <c r="NSG76" s="113"/>
      <c r="NSH76" s="113"/>
      <c r="NSI76" s="113"/>
      <c r="NSJ76" s="113"/>
      <c r="NSK76" s="113"/>
      <c r="NSL76" s="113"/>
      <c r="NSM76" s="113"/>
      <c r="NSN76" s="113"/>
      <c r="NSO76" s="113"/>
      <c r="NSP76" s="113"/>
      <c r="NSQ76" s="113"/>
      <c r="NSR76" s="113"/>
      <c r="NSS76" s="113"/>
      <c r="NST76" s="113"/>
      <c r="NSU76" s="113"/>
      <c r="NSV76" s="113"/>
      <c r="NSW76" s="113"/>
      <c r="NSX76" s="113"/>
      <c r="NSY76" s="113"/>
      <c r="NSZ76" s="113"/>
      <c r="NTA76" s="113"/>
      <c r="NTB76" s="113"/>
      <c r="NTC76" s="113"/>
      <c r="NTD76" s="113"/>
      <c r="NTE76" s="113"/>
      <c r="NTF76" s="113"/>
      <c r="NTG76" s="113"/>
      <c r="NTH76" s="113"/>
      <c r="NTI76" s="113"/>
      <c r="NTJ76" s="113"/>
      <c r="NTK76" s="113"/>
      <c r="NTL76" s="113"/>
      <c r="NTM76" s="113"/>
      <c r="NTN76" s="113"/>
      <c r="NTO76" s="113"/>
      <c r="NTP76" s="113"/>
      <c r="NTQ76" s="113"/>
      <c r="NTR76" s="113"/>
      <c r="NTS76" s="113"/>
      <c r="NTT76" s="113"/>
      <c r="NTU76" s="113"/>
      <c r="NTV76" s="113"/>
      <c r="NTW76" s="113"/>
      <c r="NTX76" s="113"/>
      <c r="NTY76" s="113"/>
      <c r="NTZ76" s="113"/>
      <c r="NUA76" s="113"/>
      <c r="NUB76" s="113"/>
      <c r="NUC76" s="113"/>
      <c r="NUD76" s="113"/>
      <c r="NUE76" s="113"/>
      <c r="NUF76" s="113"/>
      <c r="NUG76" s="113"/>
      <c r="NUH76" s="113"/>
      <c r="NUI76" s="113"/>
      <c r="NUJ76" s="113"/>
      <c r="NUK76" s="113"/>
      <c r="NUL76" s="113"/>
      <c r="NUM76" s="113"/>
      <c r="NUN76" s="113"/>
      <c r="NUO76" s="113"/>
      <c r="NUP76" s="113"/>
      <c r="NUQ76" s="113"/>
      <c r="NUR76" s="113"/>
      <c r="NUS76" s="113"/>
      <c r="NUT76" s="113"/>
      <c r="NUU76" s="113"/>
      <c r="NUV76" s="113"/>
      <c r="NUW76" s="113"/>
      <c r="NUX76" s="113"/>
      <c r="NUY76" s="113"/>
      <c r="NUZ76" s="113"/>
      <c r="NVA76" s="113"/>
      <c r="NVB76" s="113"/>
      <c r="NVC76" s="113"/>
      <c r="NVD76" s="113"/>
      <c r="NVE76" s="113"/>
      <c r="NVF76" s="113"/>
      <c r="NVG76" s="113"/>
      <c r="NVH76" s="113"/>
      <c r="NVI76" s="113"/>
      <c r="NVJ76" s="113"/>
      <c r="NVK76" s="113"/>
      <c r="NVL76" s="113"/>
      <c r="NVM76" s="113"/>
      <c r="NVN76" s="113"/>
      <c r="NVO76" s="113"/>
      <c r="NVP76" s="113"/>
      <c r="NVQ76" s="113"/>
      <c r="NVR76" s="113"/>
      <c r="NVS76" s="113"/>
      <c r="NVT76" s="113"/>
      <c r="NVU76" s="113"/>
      <c r="NVV76" s="113"/>
      <c r="NVW76" s="113"/>
      <c r="NVX76" s="113"/>
      <c r="NVY76" s="113"/>
      <c r="NVZ76" s="113"/>
      <c r="NWA76" s="113"/>
      <c r="NWB76" s="113"/>
      <c r="NWC76" s="113"/>
      <c r="NWD76" s="113"/>
      <c r="NWE76" s="113"/>
      <c r="NWF76" s="113"/>
      <c r="NWG76" s="113"/>
      <c r="NWH76" s="113"/>
      <c r="NWI76" s="113"/>
      <c r="NWJ76" s="113"/>
      <c r="NWK76" s="113"/>
      <c r="NWL76" s="113"/>
      <c r="NWM76" s="113"/>
      <c r="NWN76" s="113"/>
      <c r="NWO76" s="113"/>
      <c r="NWP76" s="113"/>
      <c r="NWQ76" s="113"/>
      <c r="NWR76" s="113"/>
      <c r="NWS76" s="113"/>
      <c r="NWT76" s="113"/>
      <c r="NWU76" s="113"/>
      <c r="NWV76" s="113"/>
      <c r="NWW76" s="113"/>
      <c r="NWX76" s="113"/>
      <c r="NWY76" s="113"/>
      <c r="NWZ76" s="113"/>
      <c r="NXA76" s="113"/>
      <c r="NXB76" s="113"/>
      <c r="NXC76" s="113"/>
      <c r="NXD76" s="113"/>
      <c r="NXE76" s="113"/>
      <c r="NXF76" s="113"/>
      <c r="NXG76" s="113"/>
      <c r="NXH76" s="113"/>
      <c r="NXI76" s="113"/>
      <c r="NXJ76" s="113"/>
      <c r="NXK76" s="113"/>
      <c r="NXL76" s="113"/>
      <c r="NXM76" s="113"/>
      <c r="NXN76" s="113"/>
      <c r="NXO76" s="113"/>
      <c r="NXP76" s="113"/>
      <c r="NXQ76" s="113"/>
      <c r="NXR76" s="113"/>
      <c r="NXS76" s="113"/>
      <c r="NXT76" s="113"/>
      <c r="NXU76" s="113"/>
      <c r="NXV76" s="113"/>
      <c r="NXW76" s="113"/>
      <c r="NXX76" s="113"/>
      <c r="NXY76" s="113"/>
      <c r="NXZ76" s="113"/>
      <c r="NYA76" s="113"/>
      <c r="NYB76" s="113"/>
      <c r="NYC76" s="113"/>
      <c r="NYD76" s="113"/>
      <c r="NYE76" s="113"/>
      <c r="NYF76" s="113"/>
      <c r="NYG76" s="113"/>
      <c r="NYH76" s="113"/>
      <c r="NYI76" s="113"/>
      <c r="NYJ76" s="113"/>
      <c r="NYK76" s="113"/>
      <c r="NYL76" s="113"/>
      <c r="NYM76" s="113"/>
      <c r="NYN76" s="113"/>
      <c r="NYO76" s="113"/>
      <c r="NYP76" s="113"/>
      <c r="NYQ76" s="113"/>
      <c r="NYR76" s="113"/>
      <c r="NYS76" s="113"/>
      <c r="NYT76" s="113"/>
      <c r="NYU76" s="113"/>
      <c r="NYV76" s="113"/>
      <c r="NYW76" s="113"/>
      <c r="NYX76" s="113"/>
      <c r="NYY76" s="113"/>
      <c r="NYZ76" s="113"/>
      <c r="NZA76" s="113"/>
      <c r="NZB76" s="113"/>
      <c r="NZC76" s="113"/>
      <c r="NZD76" s="113"/>
      <c r="NZE76" s="113"/>
      <c r="NZF76" s="113"/>
      <c r="NZG76" s="113"/>
      <c r="NZH76" s="113"/>
      <c r="NZI76" s="113"/>
      <c r="NZJ76" s="113"/>
      <c r="NZK76" s="113"/>
      <c r="NZL76" s="113"/>
      <c r="NZM76" s="113"/>
      <c r="NZN76" s="113"/>
      <c r="NZO76" s="113"/>
      <c r="NZP76" s="113"/>
      <c r="NZQ76" s="113"/>
      <c r="NZR76" s="113"/>
      <c r="NZS76" s="113"/>
      <c r="NZT76" s="113"/>
      <c r="NZU76" s="113"/>
      <c r="NZV76" s="113"/>
      <c r="NZW76" s="113"/>
      <c r="NZX76" s="113"/>
      <c r="NZY76" s="113"/>
      <c r="NZZ76" s="113"/>
      <c r="OAA76" s="113"/>
      <c r="OAB76" s="113"/>
      <c r="OAC76" s="113"/>
      <c r="OAD76" s="113"/>
      <c r="OAE76" s="113"/>
      <c r="OAF76" s="113"/>
      <c r="OAG76" s="113"/>
      <c r="OAH76" s="113"/>
      <c r="OAI76" s="113"/>
      <c r="OAJ76" s="113"/>
      <c r="OAK76" s="113"/>
      <c r="OAL76" s="113"/>
      <c r="OAM76" s="113"/>
      <c r="OAN76" s="113"/>
      <c r="OAO76" s="113"/>
      <c r="OAP76" s="113"/>
      <c r="OAQ76" s="113"/>
      <c r="OAR76" s="113"/>
      <c r="OAS76" s="113"/>
      <c r="OAT76" s="113"/>
      <c r="OAU76" s="113"/>
      <c r="OAV76" s="113"/>
      <c r="OAW76" s="113"/>
      <c r="OAX76" s="113"/>
      <c r="OAY76" s="113"/>
      <c r="OAZ76" s="113"/>
      <c r="OBA76" s="113"/>
      <c r="OBB76" s="113"/>
      <c r="OBC76" s="113"/>
      <c r="OBD76" s="113"/>
      <c r="OBE76" s="113"/>
      <c r="OBF76" s="113"/>
      <c r="OBG76" s="113"/>
      <c r="OBH76" s="113"/>
      <c r="OBI76" s="113"/>
      <c r="OBJ76" s="113"/>
      <c r="OBK76" s="113"/>
      <c r="OBL76" s="113"/>
      <c r="OBM76" s="113"/>
      <c r="OBN76" s="113"/>
      <c r="OBO76" s="113"/>
      <c r="OBP76" s="113"/>
      <c r="OBQ76" s="113"/>
      <c r="OBR76" s="113"/>
      <c r="OBS76" s="113"/>
      <c r="OBT76" s="113"/>
      <c r="OBU76" s="113"/>
      <c r="OBV76" s="113"/>
      <c r="OBW76" s="113"/>
      <c r="OBX76" s="113"/>
      <c r="OBY76" s="113"/>
      <c r="OBZ76" s="113"/>
      <c r="OCA76" s="113"/>
      <c r="OCB76" s="113"/>
      <c r="OCC76" s="113"/>
      <c r="OCD76" s="113"/>
      <c r="OCE76" s="113"/>
      <c r="OCF76" s="113"/>
      <c r="OCG76" s="113"/>
      <c r="OCH76" s="113"/>
      <c r="OCI76" s="113"/>
      <c r="OCJ76" s="113"/>
      <c r="OCK76" s="113"/>
      <c r="OCL76" s="113"/>
      <c r="OCM76" s="113"/>
      <c r="OCN76" s="113"/>
      <c r="OCO76" s="113"/>
      <c r="OCP76" s="113"/>
      <c r="OCQ76" s="113"/>
      <c r="OCR76" s="113"/>
      <c r="OCS76" s="113"/>
      <c r="OCT76" s="113"/>
      <c r="OCU76" s="113"/>
      <c r="OCV76" s="113"/>
      <c r="OCW76" s="113"/>
      <c r="OCX76" s="113"/>
      <c r="OCY76" s="113"/>
      <c r="OCZ76" s="113"/>
      <c r="ODA76" s="113"/>
      <c r="ODB76" s="113"/>
      <c r="ODC76" s="113"/>
      <c r="ODD76" s="113"/>
      <c r="ODE76" s="113"/>
      <c r="ODF76" s="113"/>
      <c r="ODG76" s="113"/>
      <c r="ODH76" s="113"/>
      <c r="ODI76" s="113"/>
      <c r="ODJ76" s="113"/>
      <c r="ODK76" s="113"/>
      <c r="ODL76" s="113"/>
      <c r="ODM76" s="113"/>
      <c r="ODN76" s="113"/>
      <c r="ODO76" s="113"/>
      <c r="ODP76" s="113"/>
      <c r="ODQ76" s="113"/>
      <c r="ODR76" s="113"/>
      <c r="ODS76" s="113"/>
      <c r="ODT76" s="113"/>
      <c r="ODU76" s="113"/>
      <c r="ODV76" s="113"/>
      <c r="ODW76" s="113"/>
      <c r="ODX76" s="113"/>
      <c r="ODY76" s="113"/>
      <c r="ODZ76" s="113"/>
      <c r="OEA76" s="113"/>
      <c r="OEB76" s="113"/>
      <c r="OEC76" s="113"/>
      <c r="OED76" s="113"/>
      <c r="OEE76" s="113"/>
      <c r="OEF76" s="113"/>
      <c r="OEG76" s="113"/>
      <c r="OEH76" s="113"/>
      <c r="OEI76" s="113"/>
      <c r="OEJ76" s="113"/>
      <c r="OEK76" s="113"/>
      <c r="OEL76" s="113"/>
      <c r="OEM76" s="113"/>
      <c r="OEN76" s="113"/>
      <c r="OEO76" s="113"/>
      <c r="OEP76" s="113"/>
      <c r="OEQ76" s="113"/>
      <c r="OER76" s="113"/>
      <c r="OES76" s="113"/>
      <c r="OET76" s="113"/>
      <c r="OEU76" s="113"/>
      <c r="OEV76" s="113"/>
      <c r="OEW76" s="113"/>
      <c r="OEX76" s="113"/>
      <c r="OEY76" s="113"/>
      <c r="OEZ76" s="113"/>
      <c r="OFA76" s="113"/>
      <c r="OFB76" s="113"/>
      <c r="OFC76" s="113"/>
      <c r="OFD76" s="113"/>
      <c r="OFE76" s="113"/>
      <c r="OFF76" s="113"/>
      <c r="OFG76" s="113"/>
      <c r="OFH76" s="113"/>
      <c r="OFI76" s="113"/>
      <c r="OFJ76" s="113"/>
      <c r="OFK76" s="113"/>
      <c r="OFL76" s="113"/>
      <c r="OFM76" s="113"/>
      <c r="OFN76" s="113"/>
      <c r="OFO76" s="113"/>
      <c r="OFP76" s="113"/>
      <c r="OFQ76" s="113"/>
      <c r="OFR76" s="113"/>
      <c r="OFS76" s="113"/>
      <c r="OFT76" s="113"/>
      <c r="OFU76" s="113"/>
      <c r="OFV76" s="113"/>
      <c r="OFW76" s="113"/>
      <c r="OFX76" s="113"/>
      <c r="OFY76" s="113"/>
      <c r="OFZ76" s="113"/>
      <c r="OGA76" s="113"/>
      <c r="OGB76" s="113"/>
      <c r="OGC76" s="113"/>
      <c r="OGD76" s="113"/>
      <c r="OGE76" s="113"/>
      <c r="OGF76" s="113"/>
      <c r="OGG76" s="113"/>
      <c r="OGH76" s="113"/>
      <c r="OGI76" s="113"/>
      <c r="OGJ76" s="113"/>
      <c r="OGK76" s="113"/>
      <c r="OGL76" s="113"/>
      <c r="OGM76" s="113"/>
      <c r="OGN76" s="113"/>
      <c r="OGO76" s="113"/>
      <c r="OGP76" s="113"/>
      <c r="OGQ76" s="113"/>
      <c r="OGR76" s="113"/>
      <c r="OGS76" s="113"/>
      <c r="OGT76" s="113"/>
      <c r="OGU76" s="113"/>
      <c r="OGV76" s="113"/>
      <c r="OGW76" s="113"/>
      <c r="OGX76" s="113"/>
      <c r="OGY76" s="113"/>
      <c r="OGZ76" s="113"/>
      <c r="OHA76" s="113"/>
      <c r="OHB76" s="113"/>
      <c r="OHC76" s="113"/>
      <c r="OHD76" s="113"/>
      <c r="OHE76" s="113"/>
      <c r="OHF76" s="113"/>
      <c r="OHG76" s="113"/>
      <c r="OHH76" s="113"/>
      <c r="OHI76" s="113"/>
      <c r="OHJ76" s="113"/>
      <c r="OHK76" s="113"/>
      <c r="OHL76" s="113"/>
      <c r="OHM76" s="113"/>
      <c r="OHN76" s="113"/>
      <c r="OHO76" s="113"/>
      <c r="OHP76" s="113"/>
      <c r="OHQ76" s="113"/>
      <c r="OHR76" s="113"/>
      <c r="OHS76" s="113"/>
      <c r="OHT76" s="113"/>
      <c r="OHU76" s="113"/>
      <c r="OHV76" s="113"/>
      <c r="OHW76" s="113"/>
      <c r="OHX76" s="113"/>
      <c r="OHY76" s="113"/>
      <c r="OHZ76" s="113"/>
      <c r="OIA76" s="113"/>
      <c r="OIB76" s="113"/>
      <c r="OIC76" s="113"/>
      <c r="OID76" s="113"/>
      <c r="OIE76" s="113"/>
      <c r="OIF76" s="113"/>
      <c r="OIG76" s="113"/>
      <c r="OIH76" s="113"/>
      <c r="OII76" s="113"/>
      <c r="OIJ76" s="113"/>
      <c r="OIK76" s="113"/>
      <c r="OIL76" s="113"/>
      <c r="OIM76" s="113"/>
      <c r="OIN76" s="113"/>
      <c r="OIO76" s="113"/>
      <c r="OIP76" s="113"/>
      <c r="OIQ76" s="113"/>
      <c r="OIR76" s="113"/>
      <c r="OIS76" s="113"/>
      <c r="OIT76" s="113"/>
      <c r="OIU76" s="113"/>
      <c r="OIV76" s="113"/>
      <c r="OIW76" s="113"/>
      <c r="OIX76" s="113"/>
      <c r="OIY76" s="113"/>
      <c r="OIZ76" s="113"/>
      <c r="OJA76" s="113"/>
      <c r="OJB76" s="113"/>
      <c r="OJC76" s="113"/>
      <c r="OJD76" s="113"/>
      <c r="OJE76" s="113"/>
      <c r="OJF76" s="113"/>
      <c r="OJG76" s="113"/>
      <c r="OJH76" s="113"/>
      <c r="OJI76" s="113"/>
      <c r="OJJ76" s="113"/>
      <c r="OJK76" s="113"/>
      <c r="OJL76" s="113"/>
      <c r="OJM76" s="113"/>
      <c r="OJN76" s="113"/>
      <c r="OJO76" s="113"/>
      <c r="OJP76" s="113"/>
      <c r="OJQ76" s="113"/>
      <c r="OJR76" s="113"/>
      <c r="OJS76" s="113"/>
      <c r="OJT76" s="113"/>
      <c r="OJU76" s="113"/>
      <c r="OJV76" s="113"/>
      <c r="OJW76" s="113"/>
      <c r="OJX76" s="113"/>
      <c r="OJY76" s="113"/>
      <c r="OJZ76" s="113"/>
      <c r="OKA76" s="113"/>
      <c r="OKB76" s="113"/>
      <c r="OKC76" s="113"/>
      <c r="OKD76" s="113"/>
      <c r="OKE76" s="113"/>
      <c r="OKF76" s="113"/>
      <c r="OKG76" s="113"/>
      <c r="OKH76" s="113"/>
      <c r="OKI76" s="113"/>
      <c r="OKJ76" s="113"/>
      <c r="OKK76" s="113"/>
      <c r="OKL76" s="113"/>
      <c r="OKM76" s="113"/>
      <c r="OKN76" s="113"/>
      <c r="OKO76" s="113"/>
      <c r="OKP76" s="113"/>
      <c r="OKQ76" s="113"/>
      <c r="OKR76" s="113"/>
      <c r="OKS76" s="113"/>
      <c r="OKT76" s="113"/>
      <c r="OKU76" s="113"/>
      <c r="OKV76" s="113"/>
      <c r="OKW76" s="113"/>
      <c r="OKX76" s="113"/>
      <c r="OKY76" s="113"/>
      <c r="OKZ76" s="113"/>
      <c r="OLA76" s="113"/>
      <c r="OLB76" s="113"/>
      <c r="OLC76" s="113"/>
      <c r="OLD76" s="113"/>
      <c r="OLE76" s="113"/>
      <c r="OLF76" s="113"/>
      <c r="OLG76" s="113"/>
      <c r="OLH76" s="113"/>
      <c r="OLI76" s="113"/>
      <c r="OLJ76" s="113"/>
      <c r="OLK76" s="113"/>
      <c r="OLL76" s="113"/>
      <c r="OLM76" s="113"/>
      <c r="OLN76" s="113"/>
      <c r="OLO76" s="113"/>
      <c r="OLP76" s="113"/>
      <c r="OLQ76" s="113"/>
      <c r="OLR76" s="113"/>
      <c r="OLS76" s="113"/>
      <c r="OLT76" s="113"/>
      <c r="OLU76" s="113"/>
      <c r="OLV76" s="113"/>
      <c r="OLW76" s="113"/>
      <c r="OLX76" s="113"/>
      <c r="OLY76" s="113"/>
      <c r="OLZ76" s="113"/>
      <c r="OMA76" s="113"/>
      <c r="OMB76" s="113"/>
      <c r="OMC76" s="113"/>
      <c r="OMD76" s="113"/>
      <c r="OME76" s="113"/>
      <c r="OMF76" s="113"/>
      <c r="OMG76" s="113"/>
      <c r="OMH76" s="113"/>
      <c r="OMI76" s="113"/>
      <c r="OMJ76" s="113"/>
      <c r="OMK76" s="113"/>
      <c r="OML76" s="113"/>
      <c r="OMM76" s="113"/>
      <c r="OMN76" s="113"/>
      <c r="OMO76" s="113"/>
      <c r="OMP76" s="113"/>
      <c r="OMQ76" s="113"/>
      <c r="OMR76" s="113"/>
      <c r="OMS76" s="113"/>
      <c r="OMT76" s="113"/>
      <c r="OMU76" s="113"/>
      <c r="OMV76" s="113"/>
      <c r="OMW76" s="113"/>
      <c r="OMX76" s="113"/>
      <c r="OMY76" s="113"/>
      <c r="OMZ76" s="113"/>
      <c r="ONA76" s="113"/>
      <c r="ONB76" s="113"/>
      <c r="ONC76" s="113"/>
      <c r="OND76" s="113"/>
      <c r="ONE76" s="113"/>
      <c r="ONF76" s="113"/>
      <c r="ONG76" s="113"/>
      <c r="ONH76" s="113"/>
      <c r="ONI76" s="113"/>
      <c r="ONJ76" s="113"/>
      <c r="ONK76" s="113"/>
      <c r="ONL76" s="113"/>
      <c r="ONM76" s="113"/>
      <c r="ONN76" s="113"/>
      <c r="ONO76" s="113"/>
      <c r="ONP76" s="113"/>
      <c r="ONQ76" s="113"/>
      <c r="ONR76" s="113"/>
      <c r="ONS76" s="113"/>
      <c r="ONT76" s="113"/>
      <c r="ONU76" s="113"/>
      <c r="ONV76" s="113"/>
      <c r="ONW76" s="113"/>
      <c r="ONX76" s="113"/>
      <c r="ONY76" s="113"/>
      <c r="ONZ76" s="113"/>
      <c r="OOA76" s="113"/>
      <c r="OOB76" s="113"/>
      <c r="OOC76" s="113"/>
      <c r="OOD76" s="113"/>
      <c r="OOE76" s="113"/>
      <c r="OOF76" s="113"/>
      <c r="OOG76" s="113"/>
      <c r="OOH76" s="113"/>
      <c r="OOI76" s="113"/>
      <c r="OOJ76" s="113"/>
      <c r="OOK76" s="113"/>
      <c r="OOL76" s="113"/>
      <c r="OOM76" s="113"/>
      <c r="OON76" s="113"/>
      <c r="OOO76" s="113"/>
      <c r="OOP76" s="113"/>
      <c r="OOQ76" s="113"/>
      <c r="OOR76" s="113"/>
      <c r="OOS76" s="113"/>
      <c r="OOT76" s="113"/>
      <c r="OOU76" s="113"/>
      <c r="OOV76" s="113"/>
      <c r="OOW76" s="113"/>
      <c r="OOX76" s="113"/>
      <c r="OOY76" s="113"/>
      <c r="OOZ76" s="113"/>
      <c r="OPA76" s="113"/>
      <c r="OPB76" s="113"/>
      <c r="OPC76" s="113"/>
      <c r="OPD76" s="113"/>
      <c r="OPE76" s="113"/>
      <c r="OPF76" s="113"/>
      <c r="OPG76" s="113"/>
      <c r="OPH76" s="113"/>
      <c r="OPI76" s="113"/>
      <c r="OPJ76" s="113"/>
      <c r="OPK76" s="113"/>
      <c r="OPL76" s="113"/>
      <c r="OPM76" s="113"/>
      <c r="OPN76" s="113"/>
      <c r="OPO76" s="113"/>
      <c r="OPP76" s="113"/>
      <c r="OPQ76" s="113"/>
      <c r="OPR76" s="113"/>
      <c r="OPS76" s="113"/>
      <c r="OPT76" s="113"/>
      <c r="OPU76" s="113"/>
      <c r="OPV76" s="113"/>
      <c r="OPW76" s="113"/>
      <c r="OPX76" s="113"/>
      <c r="OPY76" s="113"/>
      <c r="OPZ76" s="113"/>
      <c r="OQA76" s="113"/>
      <c r="OQB76" s="113"/>
      <c r="OQC76" s="113"/>
      <c r="OQD76" s="113"/>
      <c r="OQE76" s="113"/>
      <c r="OQF76" s="113"/>
      <c r="OQG76" s="113"/>
      <c r="OQH76" s="113"/>
      <c r="OQI76" s="113"/>
      <c r="OQJ76" s="113"/>
      <c r="OQK76" s="113"/>
      <c r="OQL76" s="113"/>
      <c r="OQM76" s="113"/>
      <c r="OQN76" s="113"/>
      <c r="OQO76" s="113"/>
      <c r="OQP76" s="113"/>
      <c r="OQQ76" s="113"/>
      <c r="OQR76" s="113"/>
      <c r="OQS76" s="113"/>
      <c r="OQT76" s="113"/>
      <c r="OQU76" s="113"/>
      <c r="OQV76" s="113"/>
      <c r="OQW76" s="113"/>
      <c r="OQX76" s="113"/>
      <c r="OQY76" s="113"/>
      <c r="OQZ76" s="113"/>
      <c r="ORA76" s="113"/>
      <c r="ORB76" s="113"/>
      <c r="ORC76" s="113"/>
      <c r="ORD76" s="113"/>
      <c r="ORE76" s="113"/>
      <c r="ORF76" s="113"/>
      <c r="ORG76" s="113"/>
      <c r="ORH76" s="113"/>
      <c r="ORI76" s="113"/>
      <c r="ORJ76" s="113"/>
      <c r="ORK76" s="113"/>
      <c r="ORL76" s="113"/>
      <c r="ORM76" s="113"/>
      <c r="ORN76" s="113"/>
      <c r="ORO76" s="113"/>
      <c r="ORP76" s="113"/>
      <c r="ORQ76" s="113"/>
      <c r="ORR76" s="113"/>
      <c r="ORS76" s="113"/>
      <c r="ORT76" s="113"/>
      <c r="ORU76" s="113"/>
      <c r="ORV76" s="113"/>
      <c r="ORW76" s="113"/>
      <c r="ORX76" s="113"/>
      <c r="ORY76" s="113"/>
      <c r="ORZ76" s="113"/>
      <c r="OSA76" s="113"/>
      <c r="OSB76" s="113"/>
      <c r="OSC76" s="113"/>
      <c r="OSD76" s="113"/>
      <c r="OSE76" s="113"/>
      <c r="OSF76" s="113"/>
      <c r="OSG76" s="113"/>
      <c r="OSH76" s="113"/>
      <c r="OSI76" s="113"/>
      <c r="OSJ76" s="113"/>
      <c r="OSK76" s="113"/>
      <c r="OSL76" s="113"/>
      <c r="OSM76" s="113"/>
      <c r="OSN76" s="113"/>
      <c r="OSO76" s="113"/>
      <c r="OSP76" s="113"/>
      <c r="OSQ76" s="113"/>
      <c r="OSR76" s="113"/>
      <c r="OSS76" s="113"/>
      <c r="OST76" s="113"/>
      <c r="OSU76" s="113"/>
      <c r="OSV76" s="113"/>
      <c r="OSW76" s="113"/>
      <c r="OSX76" s="113"/>
      <c r="OSY76" s="113"/>
      <c r="OSZ76" s="113"/>
      <c r="OTA76" s="113"/>
      <c r="OTB76" s="113"/>
      <c r="OTC76" s="113"/>
      <c r="OTD76" s="113"/>
      <c r="OTE76" s="113"/>
      <c r="OTF76" s="113"/>
      <c r="OTG76" s="113"/>
      <c r="OTH76" s="113"/>
      <c r="OTI76" s="113"/>
      <c r="OTJ76" s="113"/>
      <c r="OTK76" s="113"/>
      <c r="OTL76" s="113"/>
      <c r="OTM76" s="113"/>
      <c r="OTN76" s="113"/>
      <c r="OTO76" s="113"/>
      <c r="OTP76" s="113"/>
      <c r="OTQ76" s="113"/>
      <c r="OTR76" s="113"/>
      <c r="OTS76" s="113"/>
      <c r="OTT76" s="113"/>
      <c r="OTU76" s="113"/>
      <c r="OTV76" s="113"/>
      <c r="OTW76" s="113"/>
      <c r="OTX76" s="113"/>
      <c r="OTY76" s="113"/>
      <c r="OTZ76" s="113"/>
      <c r="OUA76" s="113"/>
      <c r="OUB76" s="113"/>
      <c r="OUC76" s="113"/>
      <c r="OUD76" s="113"/>
      <c r="OUE76" s="113"/>
      <c r="OUF76" s="113"/>
      <c r="OUG76" s="113"/>
      <c r="OUH76" s="113"/>
      <c r="OUI76" s="113"/>
      <c r="OUJ76" s="113"/>
      <c r="OUK76" s="113"/>
      <c r="OUL76" s="113"/>
      <c r="OUM76" s="113"/>
      <c r="OUN76" s="113"/>
      <c r="OUO76" s="113"/>
      <c r="OUP76" s="113"/>
      <c r="OUQ76" s="113"/>
      <c r="OUR76" s="113"/>
      <c r="OUS76" s="113"/>
      <c r="OUT76" s="113"/>
      <c r="OUU76" s="113"/>
      <c r="OUV76" s="113"/>
      <c r="OUW76" s="113"/>
      <c r="OUX76" s="113"/>
      <c r="OUY76" s="113"/>
      <c r="OUZ76" s="113"/>
      <c r="OVA76" s="113"/>
      <c r="OVB76" s="113"/>
      <c r="OVC76" s="113"/>
      <c r="OVD76" s="113"/>
      <c r="OVE76" s="113"/>
      <c r="OVF76" s="113"/>
      <c r="OVG76" s="113"/>
      <c r="OVH76" s="113"/>
      <c r="OVI76" s="113"/>
      <c r="OVJ76" s="113"/>
      <c r="OVK76" s="113"/>
      <c r="OVL76" s="113"/>
      <c r="OVM76" s="113"/>
      <c r="OVN76" s="113"/>
      <c r="OVO76" s="113"/>
      <c r="OVP76" s="113"/>
      <c r="OVQ76" s="113"/>
      <c r="OVR76" s="113"/>
      <c r="OVS76" s="113"/>
      <c r="OVT76" s="113"/>
      <c r="OVU76" s="113"/>
      <c r="OVV76" s="113"/>
      <c r="OVW76" s="113"/>
      <c r="OVX76" s="113"/>
      <c r="OVY76" s="113"/>
      <c r="OVZ76" s="113"/>
      <c r="OWA76" s="113"/>
      <c r="OWB76" s="113"/>
      <c r="OWC76" s="113"/>
      <c r="OWD76" s="113"/>
      <c r="OWE76" s="113"/>
      <c r="OWF76" s="113"/>
      <c r="OWG76" s="113"/>
      <c r="OWH76" s="113"/>
      <c r="OWI76" s="113"/>
      <c r="OWJ76" s="113"/>
      <c r="OWK76" s="113"/>
      <c r="OWL76" s="113"/>
      <c r="OWM76" s="113"/>
      <c r="OWN76" s="113"/>
      <c r="OWO76" s="113"/>
      <c r="OWP76" s="113"/>
      <c r="OWQ76" s="113"/>
      <c r="OWR76" s="113"/>
      <c r="OWS76" s="113"/>
      <c r="OWT76" s="113"/>
      <c r="OWU76" s="113"/>
      <c r="OWV76" s="113"/>
      <c r="OWW76" s="113"/>
      <c r="OWX76" s="113"/>
      <c r="OWY76" s="113"/>
      <c r="OWZ76" s="113"/>
      <c r="OXA76" s="113"/>
      <c r="OXB76" s="113"/>
      <c r="OXC76" s="113"/>
      <c r="OXD76" s="113"/>
      <c r="OXE76" s="113"/>
      <c r="OXF76" s="113"/>
      <c r="OXG76" s="113"/>
      <c r="OXH76" s="113"/>
      <c r="OXI76" s="113"/>
      <c r="OXJ76" s="113"/>
      <c r="OXK76" s="113"/>
      <c r="OXL76" s="113"/>
      <c r="OXM76" s="113"/>
      <c r="OXN76" s="113"/>
      <c r="OXO76" s="113"/>
      <c r="OXP76" s="113"/>
      <c r="OXQ76" s="113"/>
      <c r="OXR76" s="113"/>
      <c r="OXS76" s="113"/>
      <c r="OXT76" s="113"/>
      <c r="OXU76" s="113"/>
      <c r="OXV76" s="113"/>
      <c r="OXW76" s="113"/>
      <c r="OXX76" s="113"/>
      <c r="OXY76" s="113"/>
      <c r="OXZ76" s="113"/>
      <c r="OYA76" s="113"/>
      <c r="OYB76" s="113"/>
      <c r="OYC76" s="113"/>
      <c r="OYD76" s="113"/>
      <c r="OYE76" s="113"/>
      <c r="OYF76" s="113"/>
      <c r="OYG76" s="113"/>
      <c r="OYH76" s="113"/>
      <c r="OYI76" s="113"/>
      <c r="OYJ76" s="113"/>
      <c r="OYK76" s="113"/>
      <c r="OYL76" s="113"/>
      <c r="OYM76" s="113"/>
      <c r="OYN76" s="113"/>
      <c r="OYO76" s="113"/>
      <c r="OYP76" s="113"/>
      <c r="OYQ76" s="113"/>
      <c r="OYR76" s="113"/>
      <c r="OYS76" s="113"/>
      <c r="OYT76" s="113"/>
      <c r="OYU76" s="113"/>
      <c r="OYV76" s="113"/>
      <c r="OYW76" s="113"/>
      <c r="OYX76" s="113"/>
      <c r="OYY76" s="113"/>
      <c r="OYZ76" s="113"/>
      <c r="OZA76" s="113"/>
      <c r="OZB76" s="113"/>
      <c r="OZC76" s="113"/>
      <c r="OZD76" s="113"/>
      <c r="OZE76" s="113"/>
      <c r="OZF76" s="113"/>
      <c r="OZG76" s="113"/>
      <c r="OZH76" s="113"/>
      <c r="OZI76" s="113"/>
      <c r="OZJ76" s="113"/>
      <c r="OZK76" s="113"/>
      <c r="OZL76" s="113"/>
      <c r="OZM76" s="113"/>
      <c r="OZN76" s="113"/>
      <c r="OZO76" s="113"/>
      <c r="OZP76" s="113"/>
      <c r="OZQ76" s="113"/>
      <c r="OZR76" s="113"/>
      <c r="OZS76" s="113"/>
      <c r="OZT76" s="113"/>
      <c r="OZU76" s="113"/>
      <c r="OZV76" s="113"/>
      <c r="OZW76" s="113"/>
      <c r="OZX76" s="113"/>
      <c r="OZY76" s="113"/>
      <c r="OZZ76" s="113"/>
      <c r="PAA76" s="113"/>
      <c r="PAB76" s="113"/>
      <c r="PAC76" s="113"/>
      <c r="PAD76" s="113"/>
      <c r="PAE76" s="113"/>
      <c r="PAF76" s="113"/>
      <c r="PAG76" s="113"/>
      <c r="PAH76" s="113"/>
      <c r="PAI76" s="113"/>
      <c r="PAJ76" s="113"/>
      <c r="PAK76" s="113"/>
      <c r="PAL76" s="113"/>
      <c r="PAM76" s="113"/>
      <c r="PAN76" s="113"/>
      <c r="PAO76" s="113"/>
      <c r="PAP76" s="113"/>
      <c r="PAQ76" s="113"/>
      <c r="PAR76" s="113"/>
      <c r="PAS76" s="113"/>
      <c r="PAT76" s="113"/>
      <c r="PAU76" s="113"/>
      <c r="PAV76" s="113"/>
      <c r="PAW76" s="113"/>
      <c r="PAX76" s="113"/>
      <c r="PAY76" s="113"/>
      <c r="PAZ76" s="113"/>
      <c r="PBA76" s="113"/>
      <c r="PBB76" s="113"/>
      <c r="PBC76" s="113"/>
      <c r="PBD76" s="113"/>
      <c r="PBE76" s="113"/>
      <c r="PBF76" s="113"/>
      <c r="PBG76" s="113"/>
      <c r="PBH76" s="113"/>
      <c r="PBI76" s="113"/>
      <c r="PBJ76" s="113"/>
      <c r="PBK76" s="113"/>
      <c r="PBL76" s="113"/>
      <c r="PBM76" s="113"/>
      <c r="PBN76" s="113"/>
      <c r="PBO76" s="113"/>
      <c r="PBP76" s="113"/>
      <c r="PBQ76" s="113"/>
      <c r="PBR76" s="113"/>
      <c r="PBS76" s="113"/>
      <c r="PBT76" s="113"/>
      <c r="PBU76" s="113"/>
      <c r="PBV76" s="113"/>
      <c r="PBW76" s="113"/>
      <c r="PBX76" s="113"/>
      <c r="PBY76" s="113"/>
      <c r="PBZ76" s="113"/>
      <c r="PCA76" s="113"/>
      <c r="PCB76" s="113"/>
      <c r="PCC76" s="113"/>
      <c r="PCD76" s="113"/>
      <c r="PCE76" s="113"/>
      <c r="PCF76" s="113"/>
      <c r="PCG76" s="113"/>
      <c r="PCH76" s="113"/>
      <c r="PCI76" s="113"/>
      <c r="PCJ76" s="113"/>
      <c r="PCK76" s="113"/>
      <c r="PCL76" s="113"/>
      <c r="PCM76" s="113"/>
      <c r="PCN76" s="113"/>
      <c r="PCO76" s="113"/>
      <c r="PCP76" s="113"/>
      <c r="PCQ76" s="113"/>
      <c r="PCR76" s="113"/>
      <c r="PCS76" s="113"/>
      <c r="PCT76" s="113"/>
      <c r="PCU76" s="113"/>
      <c r="PCV76" s="113"/>
      <c r="PCW76" s="113"/>
      <c r="PCX76" s="113"/>
      <c r="PCY76" s="113"/>
      <c r="PCZ76" s="113"/>
      <c r="PDA76" s="113"/>
      <c r="PDB76" s="113"/>
      <c r="PDC76" s="113"/>
      <c r="PDD76" s="113"/>
      <c r="PDE76" s="113"/>
      <c r="PDF76" s="113"/>
      <c r="PDG76" s="113"/>
      <c r="PDH76" s="113"/>
      <c r="PDI76" s="113"/>
      <c r="PDJ76" s="113"/>
      <c r="PDK76" s="113"/>
      <c r="PDL76" s="113"/>
      <c r="PDM76" s="113"/>
      <c r="PDN76" s="113"/>
      <c r="PDO76" s="113"/>
      <c r="PDP76" s="113"/>
      <c r="PDQ76" s="113"/>
      <c r="PDR76" s="113"/>
      <c r="PDS76" s="113"/>
      <c r="PDT76" s="113"/>
      <c r="PDU76" s="113"/>
      <c r="PDV76" s="113"/>
      <c r="PDW76" s="113"/>
      <c r="PDX76" s="113"/>
      <c r="PDY76" s="113"/>
      <c r="PDZ76" s="113"/>
      <c r="PEA76" s="113"/>
      <c r="PEB76" s="113"/>
      <c r="PEC76" s="113"/>
      <c r="PED76" s="113"/>
      <c r="PEE76" s="113"/>
      <c r="PEF76" s="113"/>
      <c r="PEG76" s="113"/>
      <c r="PEH76" s="113"/>
      <c r="PEI76" s="113"/>
      <c r="PEJ76" s="113"/>
      <c r="PEK76" s="113"/>
      <c r="PEL76" s="113"/>
      <c r="PEM76" s="113"/>
      <c r="PEN76" s="113"/>
      <c r="PEO76" s="113"/>
      <c r="PEP76" s="113"/>
      <c r="PEQ76" s="113"/>
      <c r="PER76" s="113"/>
      <c r="PES76" s="113"/>
      <c r="PET76" s="113"/>
      <c r="PEU76" s="113"/>
      <c r="PEV76" s="113"/>
      <c r="PEW76" s="113"/>
      <c r="PEX76" s="113"/>
      <c r="PEY76" s="113"/>
      <c r="PEZ76" s="113"/>
      <c r="PFA76" s="113"/>
      <c r="PFB76" s="113"/>
      <c r="PFC76" s="113"/>
      <c r="PFD76" s="113"/>
      <c r="PFE76" s="113"/>
      <c r="PFF76" s="113"/>
      <c r="PFG76" s="113"/>
      <c r="PFH76" s="113"/>
      <c r="PFI76" s="113"/>
      <c r="PFJ76" s="113"/>
      <c r="PFK76" s="113"/>
      <c r="PFL76" s="113"/>
      <c r="PFM76" s="113"/>
      <c r="PFN76" s="113"/>
      <c r="PFO76" s="113"/>
      <c r="PFP76" s="113"/>
      <c r="PFQ76" s="113"/>
      <c r="PFR76" s="113"/>
      <c r="PFS76" s="113"/>
      <c r="PFT76" s="113"/>
      <c r="PFU76" s="113"/>
      <c r="PFV76" s="113"/>
      <c r="PFW76" s="113"/>
      <c r="PFX76" s="113"/>
      <c r="PFY76" s="113"/>
      <c r="PFZ76" s="113"/>
      <c r="PGA76" s="113"/>
      <c r="PGB76" s="113"/>
      <c r="PGC76" s="113"/>
      <c r="PGD76" s="113"/>
      <c r="PGE76" s="113"/>
      <c r="PGF76" s="113"/>
      <c r="PGG76" s="113"/>
      <c r="PGH76" s="113"/>
      <c r="PGI76" s="113"/>
      <c r="PGJ76" s="113"/>
      <c r="PGK76" s="113"/>
      <c r="PGL76" s="113"/>
      <c r="PGM76" s="113"/>
      <c r="PGN76" s="113"/>
      <c r="PGO76" s="113"/>
      <c r="PGP76" s="113"/>
      <c r="PGQ76" s="113"/>
      <c r="PGR76" s="113"/>
      <c r="PGS76" s="113"/>
      <c r="PGT76" s="113"/>
      <c r="PGU76" s="113"/>
      <c r="PGV76" s="113"/>
      <c r="PGW76" s="113"/>
      <c r="PGX76" s="113"/>
      <c r="PGY76" s="113"/>
      <c r="PGZ76" s="113"/>
      <c r="PHA76" s="113"/>
      <c r="PHB76" s="113"/>
      <c r="PHC76" s="113"/>
      <c r="PHD76" s="113"/>
      <c r="PHE76" s="113"/>
      <c r="PHF76" s="113"/>
      <c r="PHG76" s="113"/>
      <c r="PHH76" s="113"/>
      <c r="PHI76" s="113"/>
      <c r="PHJ76" s="113"/>
      <c r="PHK76" s="113"/>
      <c r="PHL76" s="113"/>
      <c r="PHM76" s="113"/>
      <c r="PHN76" s="113"/>
      <c r="PHO76" s="113"/>
      <c r="PHP76" s="113"/>
      <c r="PHQ76" s="113"/>
      <c r="PHR76" s="113"/>
      <c r="PHS76" s="113"/>
      <c r="PHT76" s="113"/>
      <c r="PHU76" s="113"/>
      <c r="PHV76" s="113"/>
      <c r="PHW76" s="113"/>
      <c r="PHX76" s="113"/>
      <c r="PHY76" s="113"/>
      <c r="PHZ76" s="113"/>
      <c r="PIA76" s="113"/>
      <c r="PIB76" s="113"/>
      <c r="PIC76" s="113"/>
      <c r="PID76" s="113"/>
      <c r="PIE76" s="113"/>
      <c r="PIF76" s="113"/>
      <c r="PIG76" s="113"/>
      <c r="PIH76" s="113"/>
      <c r="PII76" s="113"/>
      <c r="PIJ76" s="113"/>
      <c r="PIK76" s="113"/>
      <c r="PIL76" s="113"/>
      <c r="PIM76" s="113"/>
      <c r="PIN76" s="113"/>
      <c r="PIO76" s="113"/>
      <c r="PIP76" s="113"/>
      <c r="PIQ76" s="113"/>
      <c r="PIR76" s="113"/>
      <c r="PIS76" s="113"/>
      <c r="PIT76" s="113"/>
      <c r="PIU76" s="113"/>
      <c r="PIV76" s="113"/>
      <c r="PIW76" s="113"/>
      <c r="PIX76" s="113"/>
      <c r="PIY76" s="113"/>
      <c r="PIZ76" s="113"/>
      <c r="PJA76" s="113"/>
      <c r="PJB76" s="113"/>
      <c r="PJC76" s="113"/>
      <c r="PJD76" s="113"/>
      <c r="PJE76" s="113"/>
      <c r="PJF76" s="113"/>
      <c r="PJG76" s="113"/>
      <c r="PJH76" s="113"/>
      <c r="PJI76" s="113"/>
      <c r="PJJ76" s="113"/>
      <c r="PJK76" s="113"/>
      <c r="PJL76" s="113"/>
      <c r="PJM76" s="113"/>
      <c r="PJN76" s="113"/>
      <c r="PJO76" s="113"/>
      <c r="PJP76" s="113"/>
      <c r="PJQ76" s="113"/>
      <c r="PJR76" s="113"/>
      <c r="PJS76" s="113"/>
      <c r="PJT76" s="113"/>
      <c r="PJU76" s="113"/>
      <c r="PJV76" s="113"/>
      <c r="PJW76" s="113"/>
      <c r="PJX76" s="113"/>
      <c r="PJY76" s="113"/>
      <c r="PJZ76" s="113"/>
      <c r="PKA76" s="113"/>
      <c r="PKB76" s="113"/>
      <c r="PKC76" s="113"/>
      <c r="PKD76" s="113"/>
      <c r="PKE76" s="113"/>
      <c r="PKF76" s="113"/>
      <c r="PKG76" s="113"/>
      <c r="PKH76" s="113"/>
      <c r="PKI76" s="113"/>
      <c r="PKJ76" s="113"/>
      <c r="PKK76" s="113"/>
      <c r="PKL76" s="113"/>
      <c r="PKM76" s="113"/>
      <c r="PKN76" s="113"/>
      <c r="PKO76" s="113"/>
      <c r="PKP76" s="113"/>
      <c r="PKQ76" s="113"/>
      <c r="PKR76" s="113"/>
      <c r="PKS76" s="113"/>
      <c r="PKT76" s="113"/>
      <c r="PKU76" s="113"/>
      <c r="PKV76" s="113"/>
      <c r="PKW76" s="113"/>
      <c r="PKX76" s="113"/>
      <c r="PKY76" s="113"/>
      <c r="PKZ76" s="113"/>
      <c r="PLA76" s="113"/>
      <c r="PLB76" s="113"/>
      <c r="PLC76" s="113"/>
      <c r="PLD76" s="113"/>
      <c r="PLE76" s="113"/>
      <c r="PLF76" s="113"/>
      <c r="PLG76" s="113"/>
      <c r="PLH76" s="113"/>
      <c r="PLI76" s="113"/>
      <c r="PLJ76" s="113"/>
      <c r="PLK76" s="113"/>
      <c r="PLL76" s="113"/>
      <c r="PLM76" s="113"/>
      <c r="PLN76" s="113"/>
      <c r="PLO76" s="113"/>
      <c r="PLP76" s="113"/>
      <c r="PLQ76" s="113"/>
      <c r="PLR76" s="113"/>
      <c r="PLS76" s="113"/>
      <c r="PLT76" s="113"/>
      <c r="PLU76" s="113"/>
      <c r="PLV76" s="113"/>
      <c r="PLW76" s="113"/>
      <c r="PLX76" s="113"/>
      <c r="PLY76" s="113"/>
      <c r="PLZ76" s="113"/>
      <c r="PMA76" s="113"/>
      <c r="PMB76" s="113"/>
      <c r="PMC76" s="113"/>
      <c r="PMD76" s="113"/>
      <c r="PME76" s="113"/>
      <c r="PMF76" s="113"/>
      <c r="PMG76" s="113"/>
      <c r="PMH76" s="113"/>
      <c r="PMI76" s="113"/>
      <c r="PMJ76" s="113"/>
      <c r="PMK76" s="113"/>
      <c r="PML76" s="113"/>
      <c r="PMM76" s="113"/>
      <c r="PMN76" s="113"/>
      <c r="PMO76" s="113"/>
      <c r="PMP76" s="113"/>
      <c r="PMQ76" s="113"/>
      <c r="PMR76" s="113"/>
      <c r="PMS76" s="113"/>
      <c r="PMT76" s="113"/>
      <c r="PMU76" s="113"/>
      <c r="PMV76" s="113"/>
      <c r="PMW76" s="113"/>
      <c r="PMX76" s="113"/>
      <c r="PMY76" s="113"/>
      <c r="PMZ76" s="113"/>
      <c r="PNA76" s="113"/>
      <c r="PNB76" s="113"/>
      <c r="PNC76" s="113"/>
      <c r="PND76" s="113"/>
      <c r="PNE76" s="113"/>
      <c r="PNF76" s="113"/>
      <c r="PNG76" s="113"/>
      <c r="PNH76" s="113"/>
      <c r="PNI76" s="113"/>
      <c r="PNJ76" s="113"/>
      <c r="PNK76" s="113"/>
      <c r="PNL76" s="113"/>
      <c r="PNM76" s="113"/>
      <c r="PNN76" s="113"/>
      <c r="PNO76" s="113"/>
      <c r="PNP76" s="113"/>
      <c r="PNQ76" s="113"/>
      <c r="PNR76" s="113"/>
      <c r="PNS76" s="113"/>
      <c r="PNT76" s="113"/>
      <c r="PNU76" s="113"/>
      <c r="PNV76" s="113"/>
      <c r="PNW76" s="113"/>
      <c r="PNX76" s="113"/>
      <c r="PNY76" s="113"/>
      <c r="PNZ76" s="113"/>
      <c r="POA76" s="113"/>
      <c r="POB76" s="113"/>
      <c r="POC76" s="113"/>
      <c r="POD76" s="113"/>
      <c r="POE76" s="113"/>
      <c r="POF76" s="113"/>
      <c r="POG76" s="113"/>
      <c r="POH76" s="113"/>
      <c r="POI76" s="113"/>
      <c r="POJ76" s="113"/>
      <c r="POK76" s="113"/>
      <c r="POL76" s="113"/>
      <c r="POM76" s="113"/>
      <c r="PON76" s="113"/>
      <c r="POO76" s="113"/>
      <c r="POP76" s="113"/>
      <c r="POQ76" s="113"/>
      <c r="POR76" s="113"/>
      <c r="POS76" s="113"/>
      <c r="POT76" s="113"/>
      <c r="POU76" s="113"/>
      <c r="POV76" s="113"/>
      <c r="POW76" s="113"/>
      <c r="POX76" s="113"/>
      <c r="POY76" s="113"/>
      <c r="POZ76" s="113"/>
      <c r="PPA76" s="113"/>
      <c r="PPB76" s="113"/>
      <c r="PPC76" s="113"/>
      <c r="PPD76" s="113"/>
      <c r="PPE76" s="113"/>
      <c r="PPF76" s="113"/>
      <c r="PPG76" s="113"/>
      <c r="PPH76" s="113"/>
      <c r="PPI76" s="113"/>
      <c r="PPJ76" s="113"/>
      <c r="PPK76" s="113"/>
      <c r="PPL76" s="113"/>
      <c r="PPM76" s="113"/>
      <c r="PPN76" s="113"/>
      <c r="PPO76" s="113"/>
      <c r="PPP76" s="113"/>
      <c r="PPQ76" s="113"/>
      <c r="PPR76" s="113"/>
      <c r="PPS76" s="113"/>
      <c r="PPT76" s="113"/>
      <c r="PPU76" s="113"/>
      <c r="PPV76" s="113"/>
      <c r="PPW76" s="113"/>
      <c r="PPX76" s="113"/>
      <c r="PPY76" s="113"/>
      <c r="PPZ76" s="113"/>
      <c r="PQA76" s="113"/>
      <c r="PQB76" s="113"/>
      <c r="PQC76" s="113"/>
      <c r="PQD76" s="113"/>
      <c r="PQE76" s="113"/>
      <c r="PQF76" s="113"/>
      <c r="PQG76" s="113"/>
      <c r="PQH76" s="113"/>
      <c r="PQI76" s="113"/>
      <c r="PQJ76" s="113"/>
      <c r="PQK76" s="113"/>
      <c r="PQL76" s="113"/>
      <c r="PQM76" s="113"/>
      <c r="PQN76" s="113"/>
      <c r="PQO76" s="113"/>
      <c r="PQP76" s="113"/>
      <c r="PQQ76" s="113"/>
      <c r="PQR76" s="113"/>
      <c r="PQS76" s="113"/>
      <c r="PQT76" s="113"/>
      <c r="PQU76" s="113"/>
      <c r="PQV76" s="113"/>
      <c r="PQW76" s="113"/>
      <c r="PQX76" s="113"/>
      <c r="PQY76" s="113"/>
      <c r="PQZ76" s="113"/>
      <c r="PRA76" s="113"/>
      <c r="PRB76" s="113"/>
      <c r="PRC76" s="113"/>
      <c r="PRD76" s="113"/>
      <c r="PRE76" s="113"/>
      <c r="PRF76" s="113"/>
      <c r="PRG76" s="113"/>
      <c r="PRH76" s="113"/>
      <c r="PRI76" s="113"/>
      <c r="PRJ76" s="113"/>
      <c r="PRK76" s="113"/>
      <c r="PRL76" s="113"/>
      <c r="PRM76" s="113"/>
      <c r="PRN76" s="113"/>
      <c r="PRO76" s="113"/>
      <c r="PRP76" s="113"/>
      <c r="PRQ76" s="113"/>
      <c r="PRR76" s="113"/>
      <c r="PRS76" s="113"/>
      <c r="PRT76" s="113"/>
      <c r="PRU76" s="113"/>
      <c r="PRV76" s="113"/>
      <c r="PRW76" s="113"/>
      <c r="PRX76" s="113"/>
      <c r="PRY76" s="113"/>
      <c r="PRZ76" s="113"/>
      <c r="PSA76" s="113"/>
      <c r="PSB76" s="113"/>
      <c r="PSC76" s="113"/>
      <c r="PSD76" s="113"/>
      <c r="PSE76" s="113"/>
      <c r="PSF76" s="113"/>
      <c r="PSG76" s="113"/>
      <c r="PSH76" s="113"/>
      <c r="PSI76" s="113"/>
      <c r="PSJ76" s="113"/>
      <c r="PSK76" s="113"/>
      <c r="PSL76" s="113"/>
      <c r="PSM76" s="113"/>
      <c r="PSN76" s="113"/>
      <c r="PSO76" s="113"/>
      <c r="PSP76" s="113"/>
      <c r="PSQ76" s="113"/>
      <c r="PSR76" s="113"/>
      <c r="PSS76" s="113"/>
      <c r="PST76" s="113"/>
      <c r="PSU76" s="113"/>
      <c r="PSV76" s="113"/>
      <c r="PSW76" s="113"/>
      <c r="PSX76" s="113"/>
      <c r="PSY76" s="113"/>
      <c r="PSZ76" s="113"/>
      <c r="PTA76" s="113"/>
      <c r="PTB76" s="113"/>
      <c r="PTC76" s="113"/>
      <c r="PTD76" s="113"/>
      <c r="PTE76" s="113"/>
      <c r="PTF76" s="113"/>
      <c r="PTG76" s="113"/>
      <c r="PTH76" s="113"/>
      <c r="PTI76" s="113"/>
      <c r="PTJ76" s="113"/>
      <c r="PTK76" s="113"/>
      <c r="PTL76" s="113"/>
      <c r="PTM76" s="113"/>
      <c r="PTN76" s="113"/>
      <c r="PTO76" s="113"/>
      <c r="PTP76" s="113"/>
      <c r="PTQ76" s="113"/>
      <c r="PTR76" s="113"/>
      <c r="PTS76" s="113"/>
      <c r="PTT76" s="113"/>
      <c r="PTU76" s="113"/>
      <c r="PTV76" s="113"/>
      <c r="PTW76" s="113"/>
      <c r="PTX76" s="113"/>
      <c r="PTY76" s="113"/>
      <c r="PTZ76" s="113"/>
      <c r="PUA76" s="113"/>
      <c r="PUB76" s="113"/>
      <c r="PUC76" s="113"/>
      <c r="PUD76" s="113"/>
      <c r="PUE76" s="113"/>
      <c r="PUF76" s="113"/>
      <c r="PUG76" s="113"/>
      <c r="PUH76" s="113"/>
      <c r="PUI76" s="113"/>
      <c r="PUJ76" s="113"/>
      <c r="PUK76" s="113"/>
      <c r="PUL76" s="113"/>
      <c r="PUM76" s="113"/>
      <c r="PUN76" s="113"/>
      <c r="PUO76" s="113"/>
      <c r="PUP76" s="113"/>
      <c r="PUQ76" s="113"/>
      <c r="PUR76" s="113"/>
      <c r="PUS76" s="113"/>
      <c r="PUT76" s="113"/>
      <c r="PUU76" s="113"/>
      <c r="PUV76" s="113"/>
      <c r="PUW76" s="113"/>
      <c r="PUX76" s="113"/>
      <c r="PUY76" s="113"/>
      <c r="PUZ76" s="113"/>
      <c r="PVA76" s="113"/>
      <c r="PVB76" s="113"/>
      <c r="PVC76" s="113"/>
      <c r="PVD76" s="113"/>
      <c r="PVE76" s="113"/>
      <c r="PVF76" s="113"/>
      <c r="PVG76" s="113"/>
      <c r="PVH76" s="113"/>
      <c r="PVI76" s="113"/>
      <c r="PVJ76" s="113"/>
      <c r="PVK76" s="113"/>
      <c r="PVL76" s="113"/>
      <c r="PVM76" s="113"/>
      <c r="PVN76" s="113"/>
      <c r="PVO76" s="113"/>
      <c r="PVP76" s="113"/>
      <c r="PVQ76" s="113"/>
      <c r="PVR76" s="113"/>
      <c r="PVS76" s="113"/>
      <c r="PVT76" s="113"/>
      <c r="PVU76" s="113"/>
      <c r="PVV76" s="113"/>
      <c r="PVW76" s="113"/>
      <c r="PVX76" s="113"/>
      <c r="PVY76" s="113"/>
      <c r="PVZ76" s="113"/>
      <c r="PWA76" s="113"/>
      <c r="PWB76" s="113"/>
      <c r="PWC76" s="113"/>
      <c r="PWD76" s="113"/>
      <c r="PWE76" s="113"/>
      <c r="PWF76" s="113"/>
      <c r="PWG76" s="113"/>
      <c r="PWH76" s="113"/>
      <c r="PWI76" s="113"/>
      <c r="PWJ76" s="113"/>
      <c r="PWK76" s="113"/>
      <c r="PWL76" s="113"/>
      <c r="PWM76" s="113"/>
      <c r="PWN76" s="113"/>
      <c r="PWO76" s="113"/>
      <c r="PWP76" s="113"/>
      <c r="PWQ76" s="113"/>
      <c r="PWR76" s="113"/>
      <c r="PWS76" s="113"/>
      <c r="PWT76" s="113"/>
      <c r="PWU76" s="113"/>
      <c r="PWV76" s="113"/>
      <c r="PWW76" s="113"/>
      <c r="PWX76" s="113"/>
      <c r="PWY76" s="113"/>
      <c r="PWZ76" s="113"/>
      <c r="PXA76" s="113"/>
      <c r="PXB76" s="113"/>
      <c r="PXC76" s="113"/>
      <c r="PXD76" s="113"/>
      <c r="PXE76" s="113"/>
      <c r="PXF76" s="113"/>
      <c r="PXG76" s="113"/>
      <c r="PXH76" s="113"/>
      <c r="PXI76" s="113"/>
      <c r="PXJ76" s="113"/>
      <c r="PXK76" s="113"/>
      <c r="PXL76" s="113"/>
      <c r="PXM76" s="113"/>
      <c r="PXN76" s="113"/>
      <c r="PXO76" s="113"/>
      <c r="PXP76" s="113"/>
      <c r="PXQ76" s="113"/>
      <c r="PXR76" s="113"/>
      <c r="PXS76" s="113"/>
      <c r="PXT76" s="113"/>
      <c r="PXU76" s="113"/>
      <c r="PXV76" s="113"/>
      <c r="PXW76" s="113"/>
      <c r="PXX76" s="113"/>
      <c r="PXY76" s="113"/>
      <c r="PXZ76" s="113"/>
      <c r="PYA76" s="113"/>
      <c r="PYB76" s="113"/>
      <c r="PYC76" s="113"/>
      <c r="PYD76" s="113"/>
      <c r="PYE76" s="113"/>
      <c r="PYF76" s="113"/>
      <c r="PYG76" s="113"/>
      <c r="PYH76" s="113"/>
      <c r="PYI76" s="113"/>
      <c r="PYJ76" s="113"/>
      <c r="PYK76" s="113"/>
      <c r="PYL76" s="113"/>
      <c r="PYM76" s="113"/>
      <c r="PYN76" s="113"/>
      <c r="PYO76" s="113"/>
      <c r="PYP76" s="113"/>
      <c r="PYQ76" s="113"/>
      <c r="PYR76" s="113"/>
      <c r="PYS76" s="113"/>
      <c r="PYT76" s="113"/>
      <c r="PYU76" s="113"/>
      <c r="PYV76" s="113"/>
      <c r="PYW76" s="113"/>
      <c r="PYX76" s="113"/>
      <c r="PYY76" s="113"/>
      <c r="PYZ76" s="113"/>
      <c r="PZA76" s="113"/>
      <c r="PZB76" s="113"/>
      <c r="PZC76" s="113"/>
      <c r="PZD76" s="113"/>
      <c r="PZE76" s="113"/>
      <c r="PZF76" s="113"/>
      <c r="PZG76" s="113"/>
      <c r="PZH76" s="113"/>
      <c r="PZI76" s="113"/>
      <c r="PZJ76" s="113"/>
      <c r="PZK76" s="113"/>
      <c r="PZL76" s="113"/>
      <c r="PZM76" s="113"/>
      <c r="PZN76" s="113"/>
      <c r="PZO76" s="113"/>
      <c r="PZP76" s="113"/>
      <c r="PZQ76" s="113"/>
      <c r="PZR76" s="113"/>
      <c r="PZS76" s="113"/>
      <c r="PZT76" s="113"/>
      <c r="PZU76" s="113"/>
      <c r="PZV76" s="113"/>
      <c r="PZW76" s="113"/>
      <c r="PZX76" s="113"/>
      <c r="PZY76" s="113"/>
      <c r="PZZ76" s="113"/>
      <c r="QAA76" s="113"/>
      <c r="QAB76" s="113"/>
      <c r="QAC76" s="113"/>
      <c r="QAD76" s="113"/>
      <c r="QAE76" s="113"/>
      <c r="QAF76" s="113"/>
      <c r="QAG76" s="113"/>
      <c r="QAH76" s="113"/>
      <c r="QAI76" s="113"/>
      <c r="QAJ76" s="113"/>
      <c r="QAK76" s="113"/>
      <c r="QAL76" s="113"/>
      <c r="QAM76" s="113"/>
      <c r="QAN76" s="113"/>
      <c r="QAO76" s="113"/>
      <c r="QAP76" s="113"/>
      <c r="QAQ76" s="113"/>
      <c r="QAR76" s="113"/>
      <c r="QAS76" s="113"/>
      <c r="QAT76" s="113"/>
      <c r="QAU76" s="113"/>
      <c r="QAV76" s="113"/>
      <c r="QAW76" s="113"/>
      <c r="QAX76" s="113"/>
      <c r="QAY76" s="113"/>
      <c r="QAZ76" s="113"/>
      <c r="QBA76" s="113"/>
      <c r="QBB76" s="113"/>
      <c r="QBC76" s="113"/>
      <c r="QBD76" s="113"/>
      <c r="QBE76" s="113"/>
      <c r="QBF76" s="113"/>
      <c r="QBG76" s="113"/>
      <c r="QBH76" s="113"/>
      <c r="QBI76" s="113"/>
      <c r="QBJ76" s="113"/>
      <c r="QBK76" s="113"/>
      <c r="QBL76" s="113"/>
      <c r="QBM76" s="113"/>
      <c r="QBN76" s="113"/>
      <c r="QBO76" s="113"/>
      <c r="QBP76" s="113"/>
      <c r="QBQ76" s="113"/>
      <c r="QBR76" s="113"/>
      <c r="QBS76" s="113"/>
      <c r="QBT76" s="113"/>
      <c r="QBU76" s="113"/>
      <c r="QBV76" s="113"/>
      <c r="QBW76" s="113"/>
      <c r="QBX76" s="113"/>
      <c r="QBY76" s="113"/>
      <c r="QBZ76" s="113"/>
      <c r="QCA76" s="113"/>
      <c r="QCB76" s="113"/>
      <c r="QCC76" s="113"/>
      <c r="QCD76" s="113"/>
      <c r="QCE76" s="113"/>
      <c r="QCF76" s="113"/>
      <c r="QCG76" s="113"/>
      <c r="QCH76" s="113"/>
      <c r="QCI76" s="113"/>
      <c r="QCJ76" s="113"/>
      <c r="QCK76" s="113"/>
      <c r="QCL76" s="113"/>
      <c r="QCM76" s="113"/>
      <c r="QCN76" s="113"/>
      <c r="QCO76" s="113"/>
      <c r="QCP76" s="113"/>
      <c r="QCQ76" s="113"/>
      <c r="QCR76" s="113"/>
      <c r="QCS76" s="113"/>
      <c r="QCT76" s="113"/>
      <c r="QCU76" s="113"/>
      <c r="QCV76" s="113"/>
      <c r="QCW76" s="113"/>
      <c r="QCX76" s="113"/>
      <c r="QCY76" s="113"/>
      <c r="QCZ76" s="113"/>
      <c r="QDA76" s="113"/>
      <c r="QDB76" s="113"/>
      <c r="QDC76" s="113"/>
      <c r="QDD76" s="113"/>
      <c r="QDE76" s="113"/>
      <c r="QDF76" s="113"/>
      <c r="QDG76" s="113"/>
      <c r="QDH76" s="113"/>
      <c r="QDI76" s="113"/>
      <c r="QDJ76" s="113"/>
      <c r="QDK76" s="113"/>
      <c r="QDL76" s="113"/>
      <c r="QDM76" s="113"/>
      <c r="QDN76" s="113"/>
      <c r="QDO76" s="113"/>
      <c r="QDP76" s="113"/>
      <c r="QDQ76" s="113"/>
      <c r="QDR76" s="113"/>
      <c r="QDS76" s="113"/>
      <c r="QDT76" s="113"/>
      <c r="QDU76" s="113"/>
      <c r="QDV76" s="113"/>
      <c r="QDW76" s="113"/>
      <c r="QDX76" s="113"/>
      <c r="QDY76" s="113"/>
      <c r="QDZ76" s="113"/>
      <c r="QEA76" s="113"/>
      <c r="QEB76" s="113"/>
      <c r="QEC76" s="113"/>
      <c r="QED76" s="113"/>
      <c r="QEE76" s="113"/>
      <c r="QEF76" s="113"/>
      <c r="QEG76" s="113"/>
      <c r="QEH76" s="113"/>
      <c r="QEI76" s="113"/>
      <c r="QEJ76" s="113"/>
      <c r="QEK76" s="113"/>
      <c r="QEL76" s="113"/>
      <c r="QEM76" s="113"/>
      <c r="QEN76" s="113"/>
      <c r="QEO76" s="113"/>
      <c r="QEP76" s="113"/>
      <c r="QEQ76" s="113"/>
      <c r="QER76" s="113"/>
      <c r="QES76" s="113"/>
      <c r="QET76" s="113"/>
      <c r="QEU76" s="113"/>
      <c r="QEV76" s="113"/>
      <c r="QEW76" s="113"/>
      <c r="QEX76" s="113"/>
      <c r="QEY76" s="113"/>
      <c r="QEZ76" s="113"/>
      <c r="QFA76" s="113"/>
      <c r="QFB76" s="113"/>
      <c r="QFC76" s="113"/>
      <c r="QFD76" s="113"/>
      <c r="QFE76" s="113"/>
      <c r="QFF76" s="113"/>
      <c r="QFG76" s="113"/>
      <c r="QFH76" s="113"/>
      <c r="QFI76" s="113"/>
      <c r="QFJ76" s="113"/>
      <c r="QFK76" s="113"/>
      <c r="QFL76" s="113"/>
      <c r="QFM76" s="113"/>
      <c r="QFN76" s="113"/>
      <c r="QFO76" s="113"/>
      <c r="QFP76" s="113"/>
      <c r="QFQ76" s="113"/>
      <c r="QFR76" s="113"/>
      <c r="QFS76" s="113"/>
      <c r="QFT76" s="113"/>
      <c r="QFU76" s="113"/>
      <c r="QFV76" s="113"/>
      <c r="QFW76" s="113"/>
      <c r="QFX76" s="113"/>
      <c r="QFY76" s="113"/>
      <c r="QFZ76" s="113"/>
      <c r="QGA76" s="113"/>
      <c r="QGB76" s="113"/>
      <c r="QGC76" s="113"/>
      <c r="QGD76" s="113"/>
      <c r="QGE76" s="113"/>
      <c r="QGF76" s="113"/>
      <c r="QGG76" s="113"/>
      <c r="QGH76" s="113"/>
      <c r="QGI76" s="113"/>
      <c r="QGJ76" s="113"/>
      <c r="QGK76" s="113"/>
      <c r="QGL76" s="113"/>
      <c r="QGM76" s="113"/>
      <c r="QGN76" s="113"/>
      <c r="QGO76" s="113"/>
      <c r="QGP76" s="113"/>
      <c r="QGQ76" s="113"/>
      <c r="QGR76" s="113"/>
      <c r="QGS76" s="113"/>
      <c r="QGT76" s="113"/>
      <c r="QGU76" s="113"/>
      <c r="QGV76" s="113"/>
      <c r="QGW76" s="113"/>
      <c r="QGX76" s="113"/>
      <c r="QGY76" s="113"/>
      <c r="QGZ76" s="113"/>
      <c r="QHA76" s="113"/>
      <c r="QHB76" s="113"/>
      <c r="QHC76" s="113"/>
      <c r="QHD76" s="113"/>
      <c r="QHE76" s="113"/>
      <c r="QHF76" s="113"/>
      <c r="QHG76" s="113"/>
      <c r="QHH76" s="113"/>
      <c r="QHI76" s="113"/>
      <c r="QHJ76" s="113"/>
      <c r="QHK76" s="113"/>
      <c r="QHL76" s="113"/>
      <c r="QHM76" s="113"/>
      <c r="QHN76" s="113"/>
      <c r="QHO76" s="113"/>
      <c r="QHP76" s="113"/>
      <c r="QHQ76" s="113"/>
      <c r="QHR76" s="113"/>
      <c r="QHS76" s="113"/>
      <c r="QHT76" s="113"/>
      <c r="QHU76" s="113"/>
      <c r="QHV76" s="113"/>
      <c r="QHW76" s="113"/>
      <c r="QHX76" s="113"/>
      <c r="QHY76" s="113"/>
      <c r="QHZ76" s="113"/>
      <c r="QIA76" s="113"/>
      <c r="QIB76" s="113"/>
      <c r="QIC76" s="113"/>
      <c r="QID76" s="113"/>
      <c r="QIE76" s="113"/>
      <c r="QIF76" s="113"/>
      <c r="QIG76" s="113"/>
      <c r="QIH76" s="113"/>
      <c r="QII76" s="113"/>
      <c r="QIJ76" s="113"/>
      <c r="QIK76" s="113"/>
      <c r="QIL76" s="113"/>
      <c r="QIM76" s="113"/>
      <c r="QIN76" s="113"/>
      <c r="QIO76" s="113"/>
      <c r="QIP76" s="113"/>
      <c r="QIQ76" s="113"/>
      <c r="QIR76" s="113"/>
      <c r="QIS76" s="113"/>
      <c r="QIT76" s="113"/>
      <c r="QIU76" s="113"/>
      <c r="QIV76" s="113"/>
      <c r="QIW76" s="113"/>
      <c r="QIX76" s="113"/>
      <c r="QIY76" s="113"/>
      <c r="QIZ76" s="113"/>
      <c r="QJA76" s="113"/>
      <c r="QJB76" s="113"/>
      <c r="QJC76" s="113"/>
      <c r="QJD76" s="113"/>
      <c r="QJE76" s="113"/>
      <c r="QJF76" s="113"/>
      <c r="QJG76" s="113"/>
      <c r="QJH76" s="113"/>
      <c r="QJI76" s="113"/>
      <c r="QJJ76" s="113"/>
      <c r="QJK76" s="113"/>
      <c r="QJL76" s="113"/>
      <c r="QJM76" s="113"/>
      <c r="QJN76" s="113"/>
      <c r="QJO76" s="113"/>
      <c r="QJP76" s="113"/>
      <c r="QJQ76" s="113"/>
      <c r="QJR76" s="113"/>
      <c r="QJS76" s="113"/>
      <c r="QJT76" s="113"/>
      <c r="QJU76" s="113"/>
      <c r="QJV76" s="113"/>
      <c r="QJW76" s="113"/>
      <c r="QJX76" s="113"/>
      <c r="QJY76" s="113"/>
      <c r="QJZ76" s="113"/>
      <c r="QKA76" s="113"/>
      <c r="QKB76" s="113"/>
      <c r="QKC76" s="113"/>
      <c r="QKD76" s="113"/>
      <c r="QKE76" s="113"/>
      <c r="QKF76" s="113"/>
      <c r="QKG76" s="113"/>
      <c r="QKH76" s="113"/>
      <c r="QKI76" s="113"/>
      <c r="QKJ76" s="113"/>
      <c r="QKK76" s="113"/>
      <c r="QKL76" s="113"/>
      <c r="QKM76" s="113"/>
      <c r="QKN76" s="113"/>
      <c r="QKO76" s="113"/>
      <c r="QKP76" s="113"/>
      <c r="QKQ76" s="113"/>
      <c r="QKR76" s="113"/>
      <c r="QKS76" s="113"/>
      <c r="QKT76" s="113"/>
      <c r="QKU76" s="113"/>
      <c r="QKV76" s="113"/>
      <c r="QKW76" s="113"/>
      <c r="QKX76" s="113"/>
      <c r="QKY76" s="113"/>
      <c r="QKZ76" s="113"/>
      <c r="QLA76" s="113"/>
      <c r="QLB76" s="113"/>
      <c r="QLC76" s="113"/>
      <c r="QLD76" s="113"/>
      <c r="QLE76" s="113"/>
      <c r="QLF76" s="113"/>
      <c r="QLG76" s="113"/>
      <c r="QLH76" s="113"/>
      <c r="QLI76" s="113"/>
      <c r="QLJ76" s="113"/>
      <c r="QLK76" s="113"/>
      <c r="QLL76" s="113"/>
      <c r="QLM76" s="113"/>
      <c r="QLN76" s="113"/>
      <c r="QLO76" s="113"/>
      <c r="QLP76" s="113"/>
      <c r="QLQ76" s="113"/>
      <c r="QLR76" s="113"/>
      <c r="QLS76" s="113"/>
      <c r="QLT76" s="113"/>
      <c r="QLU76" s="113"/>
      <c r="QLV76" s="113"/>
      <c r="QLW76" s="113"/>
      <c r="QLX76" s="113"/>
      <c r="QLY76" s="113"/>
      <c r="QLZ76" s="113"/>
      <c r="QMA76" s="113"/>
      <c r="QMB76" s="113"/>
      <c r="QMC76" s="113"/>
      <c r="QMD76" s="113"/>
      <c r="QME76" s="113"/>
      <c r="QMF76" s="113"/>
      <c r="QMG76" s="113"/>
      <c r="QMH76" s="113"/>
      <c r="QMI76" s="113"/>
      <c r="QMJ76" s="113"/>
      <c r="QMK76" s="113"/>
      <c r="QML76" s="113"/>
      <c r="QMM76" s="113"/>
      <c r="QMN76" s="113"/>
      <c r="QMO76" s="113"/>
      <c r="QMP76" s="113"/>
      <c r="QMQ76" s="113"/>
      <c r="QMR76" s="113"/>
      <c r="QMS76" s="113"/>
      <c r="QMT76" s="113"/>
      <c r="QMU76" s="113"/>
      <c r="QMV76" s="113"/>
      <c r="QMW76" s="113"/>
      <c r="QMX76" s="113"/>
      <c r="QMY76" s="113"/>
      <c r="QMZ76" s="113"/>
      <c r="QNA76" s="113"/>
      <c r="QNB76" s="113"/>
      <c r="QNC76" s="113"/>
      <c r="QND76" s="113"/>
      <c r="QNE76" s="113"/>
      <c r="QNF76" s="113"/>
      <c r="QNG76" s="113"/>
      <c r="QNH76" s="113"/>
      <c r="QNI76" s="113"/>
      <c r="QNJ76" s="113"/>
      <c r="QNK76" s="113"/>
      <c r="QNL76" s="113"/>
      <c r="QNM76" s="113"/>
      <c r="QNN76" s="113"/>
      <c r="QNO76" s="113"/>
      <c r="QNP76" s="113"/>
      <c r="QNQ76" s="113"/>
      <c r="QNR76" s="113"/>
      <c r="QNS76" s="113"/>
      <c r="QNT76" s="113"/>
      <c r="QNU76" s="113"/>
      <c r="QNV76" s="113"/>
      <c r="QNW76" s="113"/>
      <c r="QNX76" s="113"/>
      <c r="QNY76" s="113"/>
      <c r="QNZ76" s="113"/>
      <c r="QOA76" s="113"/>
      <c r="QOB76" s="113"/>
      <c r="QOC76" s="113"/>
      <c r="QOD76" s="113"/>
      <c r="QOE76" s="113"/>
      <c r="QOF76" s="113"/>
      <c r="QOG76" s="113"/>
      <c r="QOH76" s="113"/>
      <c r="QOI76" s="113"/>
      <c r="QOJ76" s="113"/>
      <c r="QOK76" s="113"/>
      <c r="QOL76" s="113"/>
      <c r="QOM76" s="113"/>
      <c r="QON76" s="113"/>
      <c r="QOO76" s="113"/>
      <c r="QOP76" s="113"/>
      <c r="QOQ76" s="113"/>
      <c r="QOR76" s="113"/>
      <c r="QOS76" s="113"/>
      <c r="QOT76" s="113"/>
      <c r="QOU76" s="113"/>
      <c r="QOV76" s="113"/>
      <c r="QOW76" s="113"/>
      <c r="QOX76" s="113"/>
      <c r="QOY76" s="113"/>
      <c r="QOZ76" s="113"/>
      <c r="QPA76" s="113"/>
      <c r="QPB76" s="113"/>
      <c r="QPC76" s="113"/>
      <c r="QPD76" s="113"/>
      <c r="QPE76" s="113"/>
      <c r="QPF76" s="113"/>
      <c r="QPG76" s="113"/>
      <c r="QPH76" s="113"/>
      <c r="QPI76" s="113"/>
      <c r="QPJ76" s="113"/>
      <c r="QPK76" s="113"/>
      <c r="QPL76" s="113"/>
      <c r="QPM76" s="113"/>
      <c r="QPN76" s="113"/>
      <c r="QPO76" s="113"/>
      <c r="QPP76" s="113"/>
      <c r="QPQ76" s="113"/>
      <c r="QPR76" s="113"/>
      <c r="QPS76" s="113"/>
      <c r="QPT76" s="113"/>
      <c r="QPU76" s="113"/>
      <c r="QPV76" s="113"/>
      <c r="QPW76" s="113"/>
      <c r="QPX76" s="113"/>
      <c r="QPY76" s="113"/>
      <c r="QPZ76" s="113"/>
      <c r="QQA76" s="113"/>
      <c r="QQB76" s="113"/>
      <c r="QQC76" s="113"/>
      <c r="QQD76" s="113"/>
      <c r="QQE76" s="113"/>
      <c r="QQF76" s="113"/>
      <c r="QQG76" s="113"/>
      <c r="QQH76" s="113"/>
      <c r="QQI76" s="113"/>
      <c r="QQJ76" s="113"/>
      <c r="QQK76" s="113"/>
      <c r="QQL76" s="113"/>
      <c r="QQM76" s="113"/>
      <c r="QQN76" s="113"/>
      <c r="QQO76" s="113"/>
      <c r="QQP76" s="113"/>
      <c r="QQQ76" s="113"/>
      <c r="QQR76" s="113"/>
      <c r="QQS76" s="113"/>
      <c r="QQT76" s="113"/>
      <c r="QQU76" s="113"/>
      <c r="QQV76" s="113"/>
      <c r="QQW76" s="113"/>
      <c r="QQX76" s="113"/>
      <c r="QQY76" s="113"/>
      <c r="QQZ76" s="113"/>
      <c r="QRA76" s="113"/>
      <c r="QRB76" s="113"/>
      <c r="QRC76" s="113"/>
      <c r="QRD76" s="113"/>
      <c r="QRE76" s="113"/>
      <c r="QRF76" s="113"/>
      <c r="QRG76" s="113"/>
      <c r="QRH76" s="113"/>
      <c r="QRI76" s="113"/>
      <c r="QRJ76" s="113"/>
      <c r="QRK76" s="113"/>
      <c r="QRL76" s="113"/>
      <c r="QRM76" s="113"/>
      <c r="QRN76" s="113"/>
      <c r="QRO76" s="113"/>
      <c r="QRP76" s="113"/>
      <c r="QRQ76" s="113"/>
      <c r="QRR76" s="113"/>
      <c r="QRS76" s="113"/>
      <c r="QRT76" s="113"/>
      <c r="QRU76" s="113"/>
      <c r="QRV76" s="113"/>
      <c r="QRW76" s="113"/>
      <c r="QRX76" s="113"/>
      <c r="QRY76" s="113"/>
      <c r="QRZ76" s="113"/>
      <c r="QSA76" s="113"/>
      <c r="QSB76" s="113"/>
      <c r="QSC76" s="113"/>
      <c r="QSD76" s="113"/>
      <c r="QSE76" s="113"/>
      <c r="QSF76" s="113"/>
      <c r="QSG76" s="113"/>
      <c r="QSH76" s="113"/>
      <c r="QSI76" s="113"/>
      <c r="QSJ76" s="113"/>
      <c r="QSK76" s="113"/>
      <c r="QSL76" s="113"/>
      <c r="QSM76" s="113"/>
      <c r="QSN76" s="113"/>
      <c r="QSO76" s="113"/>
      <c r="QSP76" s="113"/>
      <c r="QSQ76" s="113"/>
      <c r="QSR76" s="113"/>
      <c r="QSS76" s="113"/>
      <c r="QST76" s="113"/>
      <c r="QSU76" s="113"/>
      <c r="QSV76" s="113"/>
      <c r="QSW76" s="113"/>
      <c r="QSX76" s="113"/>
      <c r="QSY76" s="113"/>
      <c r="QSZ76" s="113"/>
      <c r="QTA76" s="113"/>
      <c r="QTB76" s="113"/>
      <c r="QTC76" s="113"/>
      <c r="QTD76" s="113"/>
      <c r="QTE76" s="113"/>
      <c r="QTF76" s="113"/>
      <c r="QTG76" s="113"/>
      <c r="QTH76" s="113"/>
      <c r="QTI76" s="113"/>
      <c r="QTJ76" s="113"/>
      <c r="QTK76" s="113"/>
      <c r="QTL76" s="113"/>
      <c r="QTM76" s="113"/>
      <c r="QTN76" s="113"/>
      <c r="QTO76" s="113"/>
      <c r="QTP76" s="113"/>
      <c r="QTQ76" s="113"/>
      <c r="QTR76" s="113"/>
      <c r="QTS76" s="113"/>
      <c r="QTT76" s="113"/>
      <c r="QTU76" s="113"/>
      <c r="QTV76" s="113"/>
      <c r="QTW76" s="113"/>
      <c r="QTX76" s="113"/>
      <c r="QTY76" s="113"/>
      <c r="QTZ76" s="113"/>
      <c r="QUA76" s="113"/>
      <c r="QUB76" s="113"/>
      <c r="QUC76" s="113"/>
      <c r="QUD76" s="113"/>
      <c r="QUE76" s="113"/>
      <c r="QUF76" s="113"/>
      <c r="QUG76" s="113"/>
      <c r="QUH76" s="113"/>
      <c r="QUI76" s="113"/>
      <c r="QUJ76" s="113"/>
      <c r="QUK76" s="113"/>
      <c r="QUL76" s="113"/>
      <c r="QUM76" s="113"/>
      <c r="QUN76" s="113"/>
      <c r="QUO76" s="113"/>
      <c r="QUP76" s="113"/>
      <c r="QUQ76" s="113"/>
      <c r="QUR76" s="113"/>
      <c r="QUS76" s="113"/>
      <c r="QUT76" s="113"/>
      <c r="QUU76" s="113"/>
      <c r="QUV76" s="113"/>
      <c r="QUW76" s="113"/>
      <c r="QUX76" s="113"/>
      <c r="QUY76" s="113"/>
      <c r="QUZ76" s="113"/>
      <c r="QVA76" s="113"/>
      <c r="QVB76" s="113"/>
      <c r="QVC76" s="113"/>
      <c r="QVD76" s="113"/>
      <c r="QVE76" s="113"/>
      <c r="QVF76" s="113"/>
      <c r="QVG76" s="113"/>
      <c r="QVH76" s="113"/>
      <c r="QVI76" s="113"/>
      <c r="QVJ76" s="113"/>
      <c r="QVK76" s="113"/>
      <c r="QVL76" s="113"/>
      <c r="QVM76" s="113"/>
      <c r="QVN76" s="113"/>
      <c r="QVO76" s="113"/>
      <c r="QVP76" s="113"/>
      <c r="QVQ76" s="113"/>
      <c r="QVR76" s="113"/>
      <c r="QVS76" s="113"/>
      <c r="QVT76" s="113"/>
      <c r="QVU76" s="113"/>
      <c r="QVV76" s="113"/>
      <c r="QVW76" s="113"/>
      <c r="QVX76" s="113"/>
      <c r="QVY76" s="113"/>
      <c r="QVZ76" s="113"/>
      <c r="QWA76" s="113"/>
      <c r="QWB76" s="113"/>
      <c r="QWC76" s="113"/>
      <c r="QWD76" s="113"/>
      <c r="QWE76" s="113"/>
      <c r="QWF76" s="113"/>
      <c r="QWG76" s="113"/>
      <c r="QWH76" s="113"/>
      <c r="QWI76" s="113"/>
      <c r="QWJ76" s="113"/>
      <c r="QWK76" s="113"/>
      <c r="QWL76" s="113"/>
      <c r="QWM76" s="113"/>
      <c r="QWN76" s="113"/>
      <c r="QWO76" s="113"/>
      <c r="QWP76" s="113"/>
      <c r="QWQ76" s="113"/>
      <c r="QWR76" s="113"/>
      <c r="QWS76" s="113"/>
      <c r="QWT76" s="113"/>
      <c r="QWU76" s="113"/>
      <c r="QWV76" s="113"/>
      <c r="QWW76" s="113"/>
      <c r="QWX76" s="113"/>
      <c r="QWY76" s="113"/>
      <c r="QWZ76" s="113"/>
      <c r="QXA76" s="113"/>
      <c r="QXB76" s="113"/>
      <c r="QXC76" s="113"/>
      <c r="QXD76" s="113"/>
      <c r="QXE76" s="113"/>
      <c r="QXF76" s="113"/>
      <c r="QXG76" s="113"/>
      <c r="QXH76" s="113"/>
      <c r="QXI76" s="113"/>
      <c r="QXJ76" s="113"/>
      <c r="QXK76" s="113"/>
      <c r="QXL76" s="113"/>
      <c r="QXM76" s="113"/>
      <c r="QXN76" s="113"/>
      <c r="QXO76" s="113"/>
      <c r="QXP76" s="113"/>
      <c r="QXQ76" s="113"/>
      <c r="QXR76" s="113"/>
      <c r="QXS76" s="113"/>
      <c r="QXT76" s="113"/>
      <c r="QXU76" s="113"/>
      <c r="QXV76" s="113"/>
      <c r="QXW76" s="113"/>
      <c r="QXX76" s="113"/>
      <c r="QXY76" s="113"/>
      <c r="QXZ76" s="113"/>
      <c r="QYA76" s="113"/>
      <c r="QYB76" s="113"/>
      <c r="QYC76" s="113"/>
      <c r="QYD76" s="113"/>
      <c r="QYE76" s="113"/>
      <c r="QYF76" s="113"/>
      <c r="QYG76" s="113"/>
      <c r="QYH76" s="113"/>
      <c r="QYI76" s="113"/>
      <c r="QYJ76" s="113"/>
      <c r="QYK76" s="113"/>
      <c r="QYL76" s="113"/>
      <c r="QYM76" s="113"/>
      <c r="QYN76" s="113"/>
      <c r="QYO76" s="113"/>
      <c r="QYP76" s="113"/>
      <c r="QYQ76" s="113"/>
      <c r="QYR76" s="113"/>
      <c r="QYS76" s="113"/>
      <c r="QYT76" s="113"/>
      <c r="QYU76" s="113"/>
      <c r="QYV76" s="113"/>
      <c r="QYW76" s="113"/>
      <c r="QYX76" s="113"/>
      <c r="QYY76" s="113"/>
      <c r="QYZ76" s="113"/>
      <c r="QZA76" s="113"/>
      <c r="QZB76" s="113"/>
      <c r="QZC76" s="113"/>
      <c r="QZD76" s="113"/>
      <c r="QZE76" s="113"/>
      <c r="QZF76" s="113"/>
      <c r="QZG76" s="113"/>
      <c r="QZH76" s="113"/>
      <c r="QZI76" s="113"/>
      <c r="QZJ76" s="113"/>
      <c r="QZK76" s="113"/>
      <c r="QZL76" s="113"/>
      <c r="QZM76" s="113"/>
      <c r="QZN76" s="113"/>
      <c r="QZO76" s="113"/>
      <c r="QZP76" s="113"/>
      <c r="QZQ76" s="113"/>
      <c r="QZR76" s="113"/>
      <c r="QZS76" s="113"/>
      <c r="QZT76" s="113"/>
      <c r="QZU76" s="113"/>
      <c r="QZV76" s="113"/>
      <c r="QZW76" s="113"/>
      <c r="QZX76" s="113"/>
      <c r="QZY76" s="113"/>
      <c r="QZZ76" s="113"/>
      <c r="RAA76" s="113"/>
      <c r="RAB76" s="113"/>
      <c r="RAC76" s="113"/>
      <c r="RAD76" s="113"/>
      <c r="RAE76" s="113"/>
      <c r="RAF76" s="113"/>
      <c r="RAG76" s="113"/>
      <c r="RAH76" s="113"/>
      <c r="RAI76" s="113"/>
      <c r="RAJ76" s="113"/>
      <c r="RAK76" s="113"/>
      <c r="RAL76" s="113"/>
      <c r="RAM76" s="113"/>
      <c r="RAN76" s="113"/>
      <c r="RAO76" s="113"/>
      <c r="RAP76" s="113"/>
      <c r="RAQ76" s="113"/>
      <c r="RAR76" s="113"/>
      <c r="RAS76" s="113"/>
      <c r="RAT76" s="113"/>
      <c r="RAU76" s="113"/>
      <c r="RAV76" s="113"/>
      <c r="RAW76" s="113"/>
      <c r="RAX76" s="113"/>
      <c r="RAY76" s="113"/>
      <c r="RAZ76" s="113"/>
      <c r="RBA76" s="113"/>
      <c r="RBB76" s="113"/>
      <c r="RBC76" s="113"/>
      <c r="RBD76" s="113"/>
      <c r="RBE76" s="113"/>
      <c r="RBF76" s="113"/>
      <c r="RBG76" s="113"/>
      <c r="RBH76" s="113"/>
      <c r="RBI76" s="113"/>
      <c r="RBJ76" s="113"/>
      <c r="RBK76" s="113"/>
      <c r="RBL76" s="113"/>
      <c r="RBM76" s="113"/>
      <c r="RBN76" s="113"/>
      <c r="RBO76" s="113"/>
      <c r="RBP76" s="113"/>
      <c r="RBQ76" s="113"/>
      <c r="RBR76" s="113"/>
      <c r="RBS76" s="113"/>
      <c r="RBT76" s="113"/>
      <c r="RBU76" s="113"/>
      <c r="RBV76" s="113"/>
      <c r="RBW76" s="113"/>
      <c r="RBX76" s="113"/>
      <c r="RBY76" s="113"/>
      <c r="RBZ76" s="113"/>
      <c r="RCA76" s="113"/>
      <c r="RCB76" s="113"/>
      <c r="RCC76" s="113"/>
      <c r="RCD76" s="113"/>
      <c r="RCE76" s="113"/>
      <c r="RCF76" s="113"/>
      <c r="RCG76" s="113"/>
      <c r="RCH76" s="113"/>
      <c r="RCI76" s="113"/>
      <c r="RCJ76" s="113"/>
      <c r="RCK76" s="113"/>
      <c r="RCL76" s="113"/>
      <c r="RCM76" s="113"/>
      <c r="RCN76" s="113"/>
      <c r="RCO76" s="113"/>
      <c r="RCP76" s="113"/>
      <c r="RCQ76" s="113"/>
      <c r="RCR76" s="113"/>
      <c r="RCS76" s="113"/>
      <c r="RCT76" s="113"/>
      <c r="RCU76" s="113"/>
      <c r="RCV76" s="113"/>
      <c r="RCW76" s="113"/>
      <c r="RCX76" s="113"/>
      <c r="RCY76" s="113"/>
      <c r="RCZ76" s="113"/>
      <c r="RDA76" s="113"/>
      <c r="RDB76" s="113"/>
      <c r="RDC76" s="113"/>
      <c r="RDD76" s="113"/>
      <c r="RDE76" s="113"/>
      <c r="RDF76" s="113"/>
      <c r="RDG76" s="113"/>
      <c r="RDH76" s="113"/>
      <c r="RDI76" s="113"/>
      <c r="RDJ76" s="113"/>
      <c r="RDK76" s="113"/>
      <c r="RDL76" s="113"/>
      <c r="RDM76" s="113"/>
      <c r="RDN76" s="113"/>
      <c r="RDO76" s="113"/>
      <c r="RDP76" s="113"/>
      <c r="RDQ76" s="113"/>
      <c r="RDR76" s="113"/>
      <c r="RDS76" s="113"/>
      <c r="RDT76" s="113"/>
      <c r="RDU76" s="113"/>
      <c r="RDV76" s="113"/>
      <c r="RDW76" s="113"/>
      <c r="RDX76" s="113"/>
      <c r="RDY76" s="113"/>
      <c r="RDZ76" s="113"/>
      <c r="REA76" s="113"/>
      <c r="REB76" s="113"/>
      <c r="REC76" s="113"/>
      <c r="RED76" s="113"/>
      <c r="REE76" s="113"/>
      <c r="REF76" s="113"/>
      <c r="REG76" s="113"/>
      <c r="REH76" s="113"/>
      <c r="REI76" s="113"/>
      <c r="REJ76" s="113"/>
      <c r="REK76" s="113"/>
      <c r="REL76" s="113"/>
      <c r="REM76" s="113"/>
      <c r="REN76" s="113"/>
      <c r="REO76" s="113"/>
      <c r="REP76" s="113"/>
      <c r="REQ76" s="113"/>
      <c r="RER76" s="113"/>
      <c r="RES76" s="113"/>
      <c r="RET76" s="113"/>
      <c r="REU76" s="113"/>
      <c r="REV76" s="113"/>
      <c r="REW76" s="113"/>
      <c r="REX76" s="113"/>
      <c r="REY76" s="113"/>
      <c r="REZ76" s="113"/>
      <c r="RFA76" s="113"/>
      <c r="RFB76" s="113"/>
      <c r="RFC76" s="113"/>
      <c r="RFD76" s="113"/>
      <c r="RFE76" s="113"/>
      <c r="RFF76" s="113"/>
      <c r="RFG76" s="113"/>
      <c r="RFH76" s="113"/>
      <c r="RFI76" s="113"/>
      <c r="RFJ76" s="113"/>
      <c r="RFK76" s="113"/>
      <c r="RFL76" s="113"/>
      <c r="RFM76" s="113"/>
      <c r="RFN76" s="113"/>
      <c r="RFO76" s="113"/>
      <c r="RFP76" s="113"/>
      <c r="RFQ76" s="113"/>
      <c r="RFR76" s="113"/>
      <c r="RFS76" s="113"/>
      <c r="RFT76" s="113"/>
      <c r="RFU76" s="113"/>
      <c r="RFV76" s="113"/>
      <c r="RFW76" s="113"/>
      <c r="RFX76" s="113"/>
      <c r="RFY76" s="113"/>
      <c r="RFZ76" s="113"/>
      <c r="RGA76" s="113"/>
      <c r="RGB76" s="113"/>
      <c r="RGC76" s="113"/>
      <c r="RGD76" s="113"/>
      <c r="RGE76" s="113"/>
      <c r="RGF76" s="113"/>
      <c r="RGG76" s="113"/>
      <c r="RGH76" s="113"/>
      <c r="RGI76" s="113"/>
      <c r="RGJ76" s="113"/>
      <c r="RGK76" s="113"/>
      <c r="RGL76" s="113"/>
      <c r="RGM76" s="113"/>
      <c r="RGN76" s="113"/>
      <c r="RGO76" s="113"/>
      <c r="RGP76" s="113"/>
      <c r="RGQ76" s="113"/>
      <c r="RGR76" s="113"/>
      <c r="RGS76" s="113"/>
      <c r="RGT76" s="113"/>
      <c r="RGU76" s="113"/>
      <c r="RGV76" s="113"/>
      <c r="RGW76" s="113"/>
      <c r="RGX76" s="113"/>
      <c r="RGY76" s="113"/>
      <c r="RGZ76" s="113"/>
      <c r="RHA76" s="113"/>
      <c r="RHB76" s="113"/>
      <c r="RHC76" s="113"/>
      <c r="RHD76" s="113"/>
      <c r="RHE76" s="113"/>
      <c r="RHF76" s="113"/>
      <c r="RHG76" s="113"/>
      <c r="RHH76" s="113"/>
      <c r="RHI76" s="113"/>
      <c r="RHJ76" s="113"/>
      <c r="RHK76" s="113"/>
      <c r="RHL76" s="113"/>
      <c r="RHM76" s="113"/>
      <c r="RHN76" s="113"/>
      <c r="RHO76" s="113"/>
      <c r="RHP76" s="113"/>
      <c r="RHQ76" s="113"/>
      <c r="RHR76" s="113"/>
      <c r="RHS76" s="113"/>
      <c r="RHT76" s="113"/>
      <c r="RHU76" s="113"/>
      <c r="RHV76" s="113"/>
      <c r="RHW76" s="113"/>
      <c r="RHX76" s="113"/>
      <c r="RHY76" s="113"/>
      <c r="RHZ76" s="113"/>
      <c r="RIA76" s="113"/>
      <c r="RIB76" s="113"/>
      <c r="RIC76" s="113"/>
      <c r="RID76" s="113"/>
      <c r="RIE76" s="113"/>
      <c r="RIF76" s="113"/>
      <c r="RIG76" s="113"/>
      <c r="RIH76" s="113"/>
      <c r="RII76" s="113"/>
      <c r="RIJ76" s="113"/>
      <c r="RIK76" s="113"/>
      <c r="RIL76" s="113"/>
      <c r="RIM76" s="113"/>
      <c r="RIN76" s="113"/>
      <c r="RIO76" s="113"/>
      <c r="RIP76" s="113"/>
      <c r="RIQ76" s="113"/>
      <c r="RIR76" s="113"/>
      <c r="RIS76" s="113"/>
      <c r="RIT76" s="113"/>
      <c r="RIU76" s="113"/>
      <c r="RIV76" s="113"/>
      <c r="RIW76" s="113"/>
      <c r="RIX76" s="113"/>
      <c r="RIY76" s="113"/>
      <c r="RIZ76" s="113"/>
      <c r="RJA76" s="113"/>
      <c r="RJB76" s="113"/>
      <c r="RJC76" s="113"/>
      <c r="RJD76" s="113"/>
      <c r="RJE76" s="113"/>
      <c r="RJF76" s="113"/>
      <c r="RJG76" s="113"/>
      <c r="RJH76" s="113"/>
      <c r="RJI76" s="113"/>
      <c r="RJJ76" s="113"/>
      <c r="RJK76" s="113"/>
      <c r="RJL76" s="113"/>
      <c r="RJM76" s="113"/>
      <c r="RJN76" s="113"/>
      <c r="RJO76" s="113"/>
      <c r="RJP76" s="113"/>
      <c r="RJQ76" s="113"/>
      <c r="RJR76" s="113"/>
      <c r="RJS76" s="113"/>
      <c r="RJT76" s="113"/>
      <c r="RJU76" s="113"/>
      <c r="RJV76" s="113"/>
      <c r="RJW76" s="113"/>
      <c r="RJX76" s="113"/>
      <c r="RJY76" s="113"/>
      <c r="RJZ76" s="113"/>
      <c r="RKA76" s="113"/>
      <c r="RKB76" s="113"/>
      <c r="RKC76" s="113"/>
      <c r="RKD76" s="113"/>
      <c r="RKE76" s="113"/>
      <c r="RKF76" s="113"/>
      <c r="RKG76" s="113"/>
      <c r="RKH76" s="113"/>
      <c r="RKI76" s="113"/>
      <c r="RKJ76" s="113"/>
      <c r="RKK76" s="113"/>
      <c r="RKL76" s="113"/>
      <c r="RKM76" s="113"/>
      <c r="RKN76" s="113"/>
      <c r="RKO76" s="113"/>
      <c r="RKP76" s="113"/>
      <c r="RKQ76" s="113"/>
      <c r="RKR76" s="113"/>
      <c r="RKS76" s="113"/>
      <c r="RKT76" s="113"/>
      <c r="RKU76" s="113"/>
      <c r="RKV76" s="113"/>
      <c r="RKW76" s="113"/>
      <c r="RKX76" s="113"/>
      <c r="RKY76" s="113"/>
      <c r="RKZ76" s="113"/>
      <c r="RLA76" s="113"/>
      <c r="RLB76" s="113"/>
      <c r="RLC76" s="113"/>
      <c r="RLD76" s="113"/>
      <c r="RLE76" s="113"/>
      <c r="RLF76" s="113"/>
      <c r="RLG76" s="113"/>
      <c r="RLH76" s="113"/>
      <c r="RLI76" s="113"/>
      <c r="RLJ76" s="113"/>
      <c r="RLK76" s="113"/>
      <c r="RLL76" s="113"/>
      <c r="RLM76" s="113"/>
      <c r="RLN76" s="113"/>
      <c r="RLO76" s="113"/>
      <c r="RLP76" s="113"/>
      <c r="RLQ76" s="113"/>
      <c r="RLR76" s="113"/>
      <c r="RLS76" s="113"/>
      <c r="RLT76" s="113"/>
      <c r="RLU76" s="113"/>
      <c r="RLV76" s="113"/>
      <c r="RLW76" s="113"/>
      <c r="RLX76" s="113"/>
      <c r="RLY76" s="113"/>
      <c r="RLZ76" s="113"/>
      <c r="RMA76" s="113"/>
      <c r="RMB76" s="113"/>
      <c r="RMC76" s="113"/>
      <c r="RMD76" s="113"/>
      <c r="RME76" s="113"/>
      <c r="RMF76" s="113"/>
      <c r="RMG76" s="113"/>
      <c r="RMH76" s="113"/>
      <c r="RMI76" s="113"/>
      <c r="RMJ76" s="113"/>
      <c r="RMK76" s="113"/>
      <c r="RML76" s="113"/>
      <c r="RMM76" s="113"/>
      <c r="RMN76" s="113"/>
      <c r="RMO76" s="113"/>
      <c r="RMP76" s="113"/>
      <c r="RMQ76" s="113"/>
      <c r="RMR76" s="113"/>
      <c r="RMS76" s="113"/>
      <c r="RMT76" s="113"/>
      <c r="RMU76" s="113"/>
      <c r="RMV76" s="113"/>
      <c r="RMW76" s="113"/>
      <c r="RMX76" s="113"/>
      <c r="RMY76" s="113"/>
      <c r="RMZ76" s="113"/>
      <c r="RNA76" s="113"/>
      <c r="RNB76" s="113"/>
      <c r="RNC76" s="113"/>
      <c r="RND76" s="113"/>
      <c r="RNE76" s="113"/>
      <c r="RNF76" s="113"/>
      <c r="RNG76" s="113"/>
      <c r="RNH76" s="113"/>
      <c r="RNI76" s="113"/>
      <c r="RNJ76" s="113"/>
      <c r="RNK76" s="113"/>
      <c r="RNL76" s="113"/>
      <c r="RNM76" s="113"/>
      <c r="RNN76" s="113"/>
      <c r="RNO76" s="113"/>
      <c r="RNP76" s="113"/>
      <c r="RNQ76" s="113"/>
      <c r="RNR76" s="113"/>
      <c r="RNS76" s="113"/>
      <c r="RNT76" s="113"/>
      <c r="RNU76" s="113"/>
      <c r="RNV76" s="113"/>
      <c r="RNW76" s="113"/>
      <c r="RNX76" s="113"/>
      <c r="RNY76" s="113"/>
      <c r="RNZ76" s="113"/>
      <c r="ROA76" s="113"/>
      <c r="ROB76" s="113"/>
      <c r="ROC76" s="113"/>
      <c r="ROD76" s="113"/>
      <c r="ROE76" s="113"/>
      <c r="ROF76" s="113"/>
      <c r="ROG76" s="113"/>
      <c r="ROH76" s="113"/>
      <c r="ROI76" s="113"/>
      <c r="ROJ76" s="113"/>
      <c r="ROK76" s="113"/>
      <c r="ROL76" s="113"/>
      <c r="ROM76" s="113"/>
      <c r="RON76" s="113"/>
      <c r="ROO76" s="113"/>
      <c r="ROP76" s="113"/>
      <c r="ROQ76" s="113"/>
      <c r="ROR76" s="113"/>
      <c r="ROS76" s="113"/>
      <c r="ROT76" s="113"/>
      <c r="ROU76" s="113"/>
      <c r="ROV76" s="113"/>
      <c r="ROW76" s="113"/>
      <c r="ROX76" s="113"/>
      <c r="ROY76" s="113"/>
      <c r="ROZ76" s="113"/>
      <c r="RPA76" s="113"/>
      <c r="RPB76" s="113"/>
      <c r="RPC76" s="113"/>
      <c r="RPD76" s="113"/>
      <c r="RPE76" s="113"/>
      <c r="RPF76" s="113"/>
      <c r="RPG76" s="113"/>
      <c r="RPH76" s="113"/>
      <c r="RPI76" s="113"/>
      <c r="RPJ76" s="113"/>
      <c r="RPK76" s="113"/>
      <c r="RPL76" s="113"/>
      <c r="RPM76" s="113"/>
      <c r="RPN76" s="113"/>
      <c r="RPO76" s="113"/>
      <c r="RPP76" s="113"/>
      <c r="RPQ76" s="113"/>
      <c r="RPR76" s="113"/>
      <c r="RPS76" s="113"/>
      <c r="RPT76" s="113"/>
      <c r="RPU76" s="113"/>
      <c r="RPV76" s="113"/>
      <c r="RPW76" s="113"/>
      <c r="RPX76" s="113"/>
      <c r="RPY76" s="113"/>
      <c r="RPZ76" s="113"/>
      <c r="RQA76" s="113"/>
      <c r="RQB76" s="113"/>
      <c r="RQC76" s="113"/>
      <c r="RQD76" s="113"/>
      <c r="RQE76" s="113"/>
      <c r="RQF76" s="113"/>
      <c r="RQG76" s="113"/>
      <c r="RQH76" s="113"/>
      <c r="RQI76" s="113"/>
      <c r="RQJ76" s="113"/>
      <c r="RQK76" s="113"/>
      <c r="RQL76" s="113"/>
      <c r="RQM76" s="113"/>
      <c r="RQN76" s="113"/>
      <c r="RQO76" s="113"/>
      <c r="RQP76" s="113"/>
      <c r="RQQ76" s="113"/>
      <c r="RQR76" s="113"/>
      <c r="RQS76" s="113"/>
      <c r="RQT76" s="113"/>
      <c r="RQU76" s="113"/>
      <c r="RQV76" s="113"/>
      <c r="RQW76" s="113"/>
      <c r="RQX76" s="113"/>
      <c r="RQY76" s="113"/>
      <c r="RQZ76" s="113"/>
      <c r="RRA76" s="113"/>
      <c r="RRB76" s="113"/>
      <c r="RRC76" s="113"/>
      <c r="RRD76" s="113"/>
      <c r="RRE76" s="113"/>
      <c r="RRF76" s="113"/>
      <c r="RRG76" s="113"/>
      <c r="RRH76" s="113"/>
      <c r="RRI76" s="113"/>
      <c r="RRJ76" s="113"/>
      <c r="RRK76" s="113"/>
      <c r="RRL76" s="113"/>
      <c r="RRM76" s="113"/>
      <c r="RRN76" s="113"/>
      <c r="RRO76" s="113"/>
      <c r="RRP76" s="113"/>
      <c r="RRQ76" s="113"/>
      <c r="RRR76" s="113"/>
      <c r="RRS76" s="113"/>
      <c r="RRT76" s="113"/>
      <c r="RRU76" s="113"/>
      <c r="RRV76" s="113"/>
      <c r="RRW76" s="113"/>
      <c r="RRX76" s="113"/>
      <c r="RRY76" s="113"/>
      <c r="RRZ76" s="113"/>
      <c r="RSA76" s="113"/>
      <c r="RSB76" s="113"/>
      <c r="RSC76" s="113"/>
      <c r="RSD76" s="113"/>
      <c r="RSE76" s="113"/>
      <c r="RSF76" s="113"/>
      <c r="RSG76" s="113"/>
      <c r="RSH76" s="113"/>
      <c r="RSI76" s="113"/>
      <c r="RSJ76" s="113"/>
      <c r="RSK76" s="113"/>
      <c r="RSL76" s="113"/>
      <c r="RSM76" s="113"/>
      <c r="RSN76" s="113"/>
      <c r="RSO76" s="113"/>
      <c r="RSP76" s="113"/>
      <c r="RSQ76" s="113"/>
      <c r="RSR76" s="113"/>
      <c r="RSS76" s="113"/>
      <c r="RST76" s="113"/>
      <c r="RSU76" s="113"/>
      <c r="RSV76" s="113"/>
      <c r="RSW76" s="113"/>
      <c r="RSX76" s="113"/>
      <c r="RSY76" s="113"/>
      <c r="RSZ76" s="113"/>
      <c r="RTA76" s="113"/>
      <c r="RTB76" s="113"/>
      <c r="RTC76" s="113"/>
      <c r="RTD76" s="113"/>
      <c r="RTE76" s="113"/>
      <c r="RTF76" s="113"/>
      <c r="RTG76" s="113"/>
      <c r="RTH76" s="113"/>
      <c r="RTI76" s="113"/>
      <c r="RTJ76" s="113"/>
      <c r="RTK76" s="113"/>
      <c r="RTL76" s="113"/>
      <c r="RTM76" s="113"/>
      <c r="RTN76" s="113"/>
      <c r="RTO76" s="113"/>
      <c r="RTP76" s="113"/>
      <c r="RTQ76" s="113"/>
      <c r="RTR76" s="113"/>
      <c r="RTS76" s="113"/>
      <c r="RTT76" s="113"/>
      <c r="RTU76" s="113"/>
      <c r="RTV76" s="113"/>
      <c r="RTW76" s="113"/>
      <c r="RTX76" s="113"/>
      <c r="RTY76" s="113"/>
      <c r="RTZ76" s="113"/>
      <c r="RUA76" s="113"/>
      <c r="RUB76" s="113"/>
      <c r="RUC76" s="113"/>
      <c r="RUD76" s="113"/>
      <c r="RUE76" s="113"/>
      <c r="RUF76" s="113"/>
      <c r="RUG76" s="113"/>
      <c r="RUH76" s="113"/>
      <c r="RUI76" s="113"/>
      <c r="RUJ76" s="113"/>
      <c r="RUK76" s="113"/>
      <c r="RUL76" s="113"/>
      <c r="RUM76" s="113"/>
      <c r="RUN76" s="113"/>
      <c r="RUO76" s="113"/>
      <c r="RUP76" s="113"/>
      <c r="RUQ76" s="113"/>
      <c r="RUR76" s="113"/>
      <c r="RUS76" s="113"/>
      <c r="RUT76" s="113"/>
      <c r="RUU76" s="113"/>
      <c r="RUV76" s="113"/>
      <c r="RUW76" s="113"/>
      <c r="RUX76" s="113"/>
      <c r="RUY76" s="113"/>
      <c r="RUZ76" s="113"/>
      <c r="RVA76" s="113"/>
      <c r="RVB76" s="113"/>
      <c r="RVC76" s="113"/>
      <c r="RVD76" s="113"/>
      <c r="RVE76" s="113"/>
      <c r="RVF76" s="113"/>
      <c r="RVG76" s="113"/>
      <c r="RVH76" s="113"/>
      <c r="RVI76" s="113"/>
      <c r="RVJ76" s="113"/>
      <c r="RVK76" s="113"/>
      <c r="RVL76" s="113"/>
      <c r="RVM76" s="113"/>
      <c r="RVN76" s="113"/>
      <c r="RVO76" s="113"/>
      <c r="RVP76" s="113"/>
      <c r="RVQ76" s="113"/>
      <c r="RVR76" s="113"/>
      <c r="RVS76" s="113"/>
      <c r="RVT76" s="113"/>
      <c r="RVU76" s="113"/>
      <c r="RVV76" s="113"/>
      <c r="RVW76" s="113"/>
      <c r="RVX76" s="113"/>
      <c r="RVY76" s="113"/>
      <c r="RVZ76" s="113"/>
      <c r="RWA76" s="113"/>
      <c r="RWB76" s="113"/>
      <c r="RWC76" s="113"/>
      <c r="RWD76" s="113"/>
      <c r="RWE76" s="113"/>
      <c r="RWF76" s="113"/>
      <c r="RWG76" s="113"/>
      <c r="RWH76" s="113"/>
      <c r="RWI76" s="113"/>
      <c r="RWJ76" s="113"/>
      <c r="RWK76" s="113"/>
      <c r="RWL76" s="113"/>
      <c r="RWM76" s="113"/>
      <c r="RWN76" s="113"/>
      <c r="RWO76" s="113"/>
      <c r="RWP76" s="113"/>
      <c r="RWQ76" s="113"/>
      <c r="RWR76" s="113"/>
      <c r="RWS76" s="113"/>
      <c r="RWT76" s="113"/>
      <c r="RWU76" s="113"/>
      <c r="RWV76" s="113"/>
      <c r="RWW76" s="113"/>
      <c r="RWX76" s="113"/>
      <c r="RWY76" s="113"/>
      <c r="RWZ76" s="113"/>
      <c r="RXA76" s="113"/>
      <c r="RXB76" s="113"/>
      <c r="RXC76" s="113"/>
      <c r="RXD76" s="113"/>
      <c r="RXE76" s="113"/>
      <c r="RXF76" s="113"/>
      <c r="RXG76" s="113"/>
      <c r="RXH76" s="113"/>
      <c r="RXI76" s="113"/>
      <c r="RXJ76" s="113"/>
      <c r="RXK76" s="113"/>
      <c r="RXL76" s="113"/>
      <c r="RXM76" s="113"/>
      <c r="RXN76" s="113"/>
      <c r="RXO76" s="113"/>
      <c r="RXP76" s="113"/>
      <c r="RXQ76" s="113"/>
      <c r="RXR76" s="113"/>
      <c r="RXS76" s="113"/>
      <c r="RXT76" s="113"/>
      <c r="RXU76" s="113"/>
      <c r="RXV76" s="113"/>
      <c r="RXW76" s="113"/>
      <c r="RXX76" s="113"/>
      <c r="RXY76" s="113"/>
      <c r="RXZ76" s="113"/>
      <c r="RYA76" s="113"/>
      <c r="RYB76" s="113"/>
      <c r="RYC76" s="113"/>
      <c r="RYD76" s="113"/>
      <c r="RYE76" s="113"/>
      <c r="RYF76" s="113"/>
      <c r="RYG76" s="113"/>
      <c r="RYH76" s="113"/>
      <c r="RYI76" s="113"/>
      <c r="RYJ76" s="113"/>
      <c r="RYK76" s="113"/>
      <c r="RYL76" s="113"/>
      <c r="RYM76" s="113"/>
      <c r="RYN76" s="113"/>
      <c r="RYO76" s="113"/>
      <c r="RYP76" s="113"/>
      <c r="RYQ76" s="113"/>
      <c r="RYR76" s="113"/>
      <c r="RYS76" s="113"/>
      <c r="RYT76" s="113"/>
      <c r="RYU76" s="113"/>
      <c r="RYV76" s="113"/>
      <c r="RYW76" s="113"/>
      <c r="RYX76" s="113"/>
      <c r="RYY76" s="113"/>
      <c r="RYZ76" s="113"/>
      <c r="RZA76" s="113"/>
      <c r="RZB76" s="113"/>
      <c r="RZC76" s="113"/>
      <c r="RZD76" s="113"/>
      <c r="RZE76" s="113"/>
      <c r="RZF76" s="113"/>
      <c r="RZG76" s="113"/>
      <c r="RZH76" s="113"/>
      <c r="RZI76" s="113"/>
      <c r="RZJ76" s="113"/>
      <c r="RZK76" s="113"/>
      <c r="RZL76" s="113"/>
      <c r="RZM76" s="113"/>
      <c r="RZN76" s="113"/>
      <c r="RZO76" s="113"/>
      <c r="RZP76" s="113"/>
      <c r="RZQ76" s="113"/>
      <c r="RZR76" s="113"/>
      <c r="RZS76" s="113"/>
      <c r="RZT76" s="113"/>
      <c r="RZU76" s="113"/>
      <c r="RZV76" s="113"/>
      <c r="RZW76" s="113"/>
      <c r="RZX76" s="113"/>
      <c r="RZY76" s="113"/>
      <c r="RZZ76" s="113"/>
      <c r="SAA76" s="113"/>
      <c r="SAB76" s="113"/>
      <c r="SAC76" s="113"/>
      <c r="SAD76" s="113"/>
      <c r="SAE76" s="113"/>
      <c r="SAF76" s="113"/>
      <c r="SAG76" s="113"/>
      <c r="SAH76" s="113"/>
      <c r="SAI76" s="113"/>
      <c r="SAJ76" s="113"/>
      <c r="SAK76" s="113"/>
      <c r="SAL76" s="113"/>
      <c r="SAM76" s="113"/>
      <c r="SAN76" s="113"/>
      <c r="SAO76" s="113"/>
      <c r="SAP76" s="113"/>
      <c r="SAQ76" s="113"/>
      <c r="SAR76" s="113"/>
      <c r="SAS76" s="113"/>
      <c r="SAT76" s="113"/>
      <c r="SAU76" s="113"/>
      <c r="SAV76" s="113"/>
      <c r="SAW76" s="113"/>
      <c r="SAX76" s="113"/>
      <c r="SAY76" s="113"/>
      <c r="SAZ76" s="113"/>
      <c r="SBA76" s="113"/>
      <c r="SBB76" s="113"/>
      <c r="SBC76" s="113"/>
      <c r="SBD76" s="113"/>
      <c r="SBE76" s="113"/>
      <c r="SBF76" s="113"/>
      <c r="SBG76" s="113"/>
      <c r="SBH76" s="113"/>
      <c r="SBI76" s="113"/>
      <c r="SBJ76" s="113"/>
      <c r="SBK76" s="113"/>
      <c r="SBL76" s="113"/>
      <c r="SBM76" s="113"/>
      <c r="SBN76" s="113"/>
      <c r="SBO76" s="113"/>
      <c r="SBP76" s="113"/>
      <c r="SBQ76" s="113"/>
      <c r="SBR76" s="113"/>
      <c r="SBS76" s="113"/>
      <c r="SBT76" s="113"/>
      <c r="SBU76" s="113"/>
      <c r="SBV76" s="113"/>
      <c r="SBW76" s="113"/>
      <c r="SBX76" s="113"/>
      <c r="SBY76" s="113"/>
      <c r="SBZ76" s="113"/>
      <c r="SCA76" s="113"/>
      <c r="SCB76" s="113"/>
      <c r="SCC76" s="113"/>
      <c r="SCD76" s="113"/>
      <c r="SCE76" s="113"/>
      <c r="SCF76" s="113"/>
      <c r="SCG76" s="113"/>
      <c r="SCH76" s="113"/>
      <c r="SCI76" s="113"/>
      <c r="SCJ76" s="113"/>
      <c r="SCK76" s="113"/>
      <c r="SCL76" s="113"/>
      <c r="SCM76" s="113"/>
      <c r="SCN76" s="113"/>
      <c r="SCO76" s="113"/>
      <c r="SCP76" s="113"/>
      <c r="SCQ76" s="113"/>
      <c r="SCR76" s="113"/>
      <c r="SCS76" s="113"/>
      <c r="SCT76" s="113"/>
      <c r="SCU76" s="113"/>
      <c r="SCV76" s="113"/>
      <c r="SCW76" s="113"/>
      <c r="SCX76" s="113"/>
      <c r="SCY76" s="113"/>
      <c r="SCZ76" s="113"/>
      <c r="SDA76" s="113"/>
      <c r="SDB76" s="113"/>
      <c r="SDC76" s="113"/>
      <c r="SDD76" s="113"/>
      <c r="SDE76" s="113"/>
      <c r="SDF76" s="113"/>
      <c r="SDG76" s="113"/>
      <c r="SDH76" s="113"/>
      <c r="SDI76" s="113"/>
      <c r="SDJ76" s="113"/>
      <c r="SDK76" s="113"/>
      <c r="SDL76" s="113"/>
      <c r="SDM76" s="113"/>
      <c r="SDN76" s="113"/>
      <c r="SDO76" s="113"/>
      <c r="SDP76" s="113"/>
      <c r="SDQ76" s="113"/>
      <c r="SDR76" s="113"/>
      <c r="SDS76" s="113"/>
      <c r="SDT76" s="113"/>
      <c r="SDU76" s="113"/>
      <c r="SDV76" s="113"/>
      <c r="SDW76" s="113"/>
      <c r="SDX76" s="113"/>
      <c r="SDY76" s="113"/>
      <c r="SDZ76" s="113"/>
      <c r="SEA76" s="113"/>
      <c r="SEB76" s="113"/>
      <c r="SEC76" s="113"/>
      <c r="SED76" s="113"/>
      <c r="SEE76" s="113"/>
      <c r="SEF76" s="113"/>
      <c r="SEG76" s="113"/>
      <c r="SEH76" s="113"/>
      <c r="SEI76" s="113"/>
      <c r="SEJ76" s="113"/>
      <c r="SEK76" s="113"/>
      <c r="SEL76" s="113"/>
      <c r="SEM76" s="113"/>
      <c r="SEN76" s="113"/>
      <c r="SEO76" s="113"/>
      <c r="SEP76" s="113"/>
      <c r="SEQ76" s="113"/>
      <c r="SER76" s="113"/>
      <c r="SES76" s="113"/>
      <c r="SET76" s="113"/>
      <c r="SEU76" s="113"/>
      <c r="SEV76" s="113"/>
      <c r="SEW76" s="113"/>
      <c r="SEX76" s="113"/>
      <c r="SEY76" s="113"/>
      <c r="SEZ76" s="113"/>
      <c r="SFA76" s="113"/>
      <c r="SFB76" s="113"/>
      <c r="SFC76" s="113"/>
      <c r="SFD76" s="113"/>
      <c r="SFE76" s="113"/>
      <c r="SFF76" s="113"/>
      <c r="SFG76" s="113"/>
      <c r="SFH76" s="113"/>
      <c r="SFI76" s="113"/>
      <c r="SFJ76" s="113"/>
      <c r="SFK76" s="113"/>
      <c r="SFL76" s="113"/>
      <c r="SFM76" s="113"/>
      <c r="SFN76" s="113"/>
      <c r="SFO76" s="113"/>
      <c r="SFP76" s="113"/>
      <c r="SFQ76" s="113"/>
      <c r="SFR76" s="113"/>
      <c r="SFS76" s="113"/>
      <c r="SFT76" s="113"/>
      <c r="SFU76" s="113"/>
      <c r="SFV76" s="113"/>
      <c r="SFW76" s="113"/>
      <c r="SFX76" s="113"/>
      <c r="SFY76" s="113"/>
      <c r="SFZ76" s="113"/>
      <c r="SGA76" s="113"/>
      <c r="SGB76" s="113"/>
      <c r="SGC76" s="113"/>
      <c r="SGD76" s="113"/>
      <c r="SGE76" s="113"/>
      <c r="SGF76" s="113"/>
      <c r="SGG76" s="113"/>
      <c r="SGH76" s="113"/>
      <c r="SGI76" s="113"/>
      <c r="SGJ76" s="113"/>
      <c r="SGK76" s="113"/>
      <c r="SGL76" s="113"/>
      <c r="SGM76" s="113"/>
      <c r="SGN76" s="113"/>
      <c r="SGO76" s="113"/>
      <c r="SGP76" s="113"/>
      <c r="SGQ76" s="113"/>
      <c r="SGR76" s="113"/>
      <c r="SGS76" s="113"/>
      <c r="SGT76" s="113"/>
      <c r="SGU76" s="113"/>
      <c r="SGV76" s="113"/>
      <c r="SGW76" s="113"/>
      <c r="SGX76" s="113"/>
      <c r="SGY76" s="113"/>
      <c r="SGZ76" s="113"/>
      <c r="SHA76" s="113"/>
      <c r="SHB76" s="113"/>
      <c r="SHC76" s="113"/>
      <c r="SHD76" s="113"/>
      <c r="SHE76" s="113"/>
      <c r="SHF76" s="113"/>
      <c r="SHG76" s="113"/>
      <c r="SHH76" s="113"/>
      <c r="SHI76" s="113"/>
      <c r="SHJ76" s="113"/>
      <c r="SHK76" s="113"/>
      <c r="SHL76" s="113"/>
      <c r="SHM76" s="113"/>
      <c r="SHN76" s="113"/>
      <c r="SHO76" s="113"/>
      <c r="SHP76" s="113"/>
      <c r="SHQ76" s="113"/>
      <c r="SHR76" s="113"/>
      <c r="SHS76" s="113"/>
      <c r="SHT76" s="113"/>
      <c r="SHU76" s="113"/>
      <c r="SHV76" s="113"/>
      <c r="SHW76" s="113"/>
      <c r="SHX76" s="113"/>
      <c r="SHY76" s="113"/>
      <c r="SHZ76" s="113"/>
      <c r="SIA76" s="113"/>
      <c r="SIB76" s="113"/>
      <c r="SIC76" s="113"/>
      <c r="SID76" s="113"/>
      <c r="SIE76" s="113"/>
      <c r="SIF76" s="113"/>
      <c r="SIG76" s="113"/>
      <c r="SIH76" s="113"/>
      <c r="SII76" s="113"/>
      <c r="SIJ76" s="113"/>
      <c r="SIK76" s="113"/>
      <c r="SIL76" s="113"/>
      <c r="SIM76" s="113"/>
      <c r="SIN76" s="113"/>
      <c r="SIO76" s="113"/>
      <c r="SIP76" s="113"/>
      <c r="SIQ76" s="113"/>
      <c r="SIR76" s="113"/>
      <c r="SIS76" s="113"/>
      <c r="SIT76" s="113"/>
      <c r="SIU76" s="113"/>
      <c r="SIV76" s="113"/>
      <c r="SIW76" s="113"/>
      <c r="SIX76" s="113"/>
      <c r="SIY76" s="113"/>
      <c r="SIZ76" s="113"/>
      <c r="SJA76" s="113"/>
      <c r="SJB76" s="113"/>
      <c r="SJC76" s="113"/>
      <c r="SJD76" s="113"/>
      <c r="SJE76" s="113"/>
      <c r="SJF76" s="113"/>
      <c r="SJG76" s="113"/>
      <c r="SJH76" s="113"/>
      <c r="SJI76" s="113"/>
      <c r="SJJ76" s="113"/>
      <c r="SJK76" s="113"/>
      <c r="SJL76" s="113"/>
      <c r="SJM76" s="113"/>
      <c r="SJN76" s="113"/>
      <c r="SJO76" s="113"/>
      <c r="SJP76" s="113"/>
      <c r="SJQ76" s="113"/>
      <c r="SJR76" s="113"/>
      <c r="SJS76" s="113"/>
      <c r="SJT76" s="113"/>
      <c r="SJU76" s="113"/>
      <c r="SJV76" s="113"/>
      <c r="SJW76" s="113"/>
      <c r="SJX76" s="113"/>
      <c r="SJY76" s="113"/>
      <c r="SJZ76" s="113"/>
      <c r="SKA76" s="113"/>
      <c r="SKB76" s="113"/>
      <c r="SKC76" s="113"/>
      <c r="SKD76" s="113"/>
      <c r="SKE76" s="113"/>
      <c r="SKF76" s="113"/>
      <c r="SKG76" s="113"/>
      <c r="SKH76" s="113"/>
      <c r="SKI76" s="113"/>
      <c r="SKJ76" s="113"/>
      <c r="SKK76" s="113"/>
      <c r="SKL76" s="113"/>
      <c r="SKM76" s="113"/>
      <c r="SKN76" s="113"/>
      <c r="SKO76" s="113"/>
      <c r="SKP76" s="113"/>
      <c r="SKQ76" s="113"/>
      <c r="SKR76" s="113"/>
      <c r="SKS76" s="113"/>
      <c r="SKT76" s="113"/>
      <c r="SKU76" s="113"/>
      <c r="SKV76" s="113"/>
      <c r="SKW76" s="113"/>
      <c r="SKX76" s="113"/>
      <c r="SKY76" s="113"/>
      <c r="SKZ76" s="113"/>
      <c r="SLA76" s="113"/>
      <c r="SLB76" s="113"/>
      <c r="SLC76" s="113"/>
      <c r="SLD76" s="113"/>
      <c r="SLE76" s="113"/>
      <c r="SLF76" s="113"/>
      <c r="SLG76" s="113"/>
      <c r="SLH76" s="113"/>
      <c r="SLI76" s="113"/>
      <c r="SLJ76" s="113"/>
      <c r="SLK76" s="113"/>
      <c r="SLL76" s="113"/>
      <c r="SLM76" s="113"/>
      <c r="SLN76" s="113"/>
      <c r="SLO76" s="113"/>
      <c r="SLP76" s="113"/>
      <c r="SLQ76" s="113"/>
      <c r="SLR76" s="113"/>
      <c r="SLS76" s="113"/>
      <c r="SLT76" s="113"/>
      <c r="SLU76" s="113"/>
      <c r="SLV76" s="113"/>
      <c r="SLW76" s="113"/>
      <c r="SLX76" s="113"/>
      <c r="SLY76" s="113"/>
      <c r="SLZ76" s="113"/>
      <c r="SMA76" s="113"/>
      <c r="SMB76" s="113"/>
      <c r="SMC76" s="113"/>
      <c r="SMD76" s="113"/>
      <c r="SME76" s="113"/>
      <c r="SMF76" s="113"/>
      <c r="SMG76" s="113"/>
      <c r="SMH76" s="113"/>
      <c r="SMI76" s="113"/>
      <c r="SMJ76" s="113"/>
      <c r="SMK76" s="113"/>
      <c r="SML76" s="113"/>
      <c r="SMM76" s="113"/>
      <c r="SMN76" s="113"/>
      <c r="SMO76" s="113"/>
      <c r="SMP76" s="113"/>
      <c r="SMQ76" s="113"/>
      <c r="SMR76" s="113"/>
      <c r="SMS76" s="113"/>
      <c r="SMT76" s="113"/>
      <c r="SMU76" s="113"/>
      <c r="SMV76" s="113"/>
      <c r="SMW76" s="113"/>
      <c r="SMX76" s="113"/>
      <c r="SMY76" s="113"/>
      <c r="SMZ76" s="113"/>
      <c r="SNA76" s="113"/>
      <c r="SNB76" s="113"/>
      <c r="SNC76" s="113"/>
      <c r="SND76" s="113"/>
      <c r="SNE76" s="113"/>
      <c r="SNF76" s="113"/>
      <c r="SNG76" s="113"/>
      <c r="SNH76" s="113"/>
      <c r="SNI76" s="113"/>
      <c r="SNJ76" s="113"/>
      <c r="SNK76" s="113"/>
      <c r="SNL76" s="113"/>
      <c r="SNM76" s="113"/>
      <c r="SNN76" s="113"/>
      <c r="SNO76" s="113"/>
      <c r="SNP76" s="113"/>
      <c r="SNQ76" s="113"/>
      <c r="SNR76" s="113"/>
      <c r="SNS76" s="113"/>
      <c r="SNT76" s="113"/>
      <c r="SNU76" s="113"/>
      <c r="SNV76" s="113"/>
      <c r="SNW76" s="113"/>
      <c r="SNX76" s="113"/>
      <c r="SNY76" s="113"/>
      <c r="SNZ76" s="113"/>
      <c r="SOA76" s="113"/>
      <c r="SOB76" s="113"/>
      <c r="SOC76" s="113"/>
      <c r="SOD76" s="113"/>
      <c r="SOE76" s="113"/>
      <c r="SOF76" s="113"/>
      <c r="SOG76" s="113"/>
      <c r="SOH76" s="113"/>
      <c r="SOI76" s="113"/>
      <c r="SOJ76" s="113"/>
      <c r="SOK76" s="113"/>
      <c r="SOL76" s="113"/>
      <c r="SOM76" s="113"/>
      <c r="SON76" s="113"/>
      <c r="SOO76" s="113"/>
      <c r="SOP76" s="113"/>
      <c r="SOQ76" s="113"/>
      <c r="SOR76" s="113"/>
      <c r="SOS76" s="113"/>
      <c r="SOT76" s="113"/>
      <c r="SOU76" s="113"/>
      <c r="SOV76" s="113"/>
      <c r="SOW76" s="113"/>
      <c r="SOX76" s="113"/>
      <c r="SOY76" s="113"/>
      <c r="SOZ76" s="113"/>
      <c r="SPA76" s="113"/>
      <c r="SPB76" s="113"/>
      <c r="SPC76" s="113"/>
      <c r="SPD76" s="113"/>
      <c r="SPE76" s="113"/>
      <c r="SPF76" s="113"/>
      <c r="SPG76" s="113"/>
      <c r="SPH76" s="113"/>
      <c r="SPI76" s="113"/>
      <c r="SPJ76" s="113"/>
      <c r="SPK76" s="113"/>
      <c r="SPL76" s="113"/>
      <c r="SPM76" s="113"/>
      <c r="SPN76" s="113"/>
      <c r="SPO76" s="113"/>
      <c r="SPP76" s="113"/>
      <c r="SPQ76" s="113"/>
      <c r="SPR76" s="113"/>
      <c r="SPS76" s="113"/>
      <c r="SPT76" s="113"/>
      <c r="SPU76" s="113"/>
      <c r="SPV76" s="113"/>
      <c r="SPW76" s="113"/>
      <c r="SPX76" s="113"/>
      <c r="SPY76" s="113"/>
      <c r="SPZ76" s="113"/>
      <c r="SQA76" s="113"/>
      <c r="SQB76" s="113"/>
      <c r="SQC76" s="113"/>
      <c r="SQD76" s="113"/>
      <c r="SQE76" s="113"/>
      <c r="SQF76" s="113"/>
      <c r="SQG76" s="113"/>
      <c r="SQH76" s="113"/>
      <c r="SQI76" s="113"/>
      <c r="SQJ76" s="113"/>
      <c r="SQK76" s="113"/>
      <c r="SQL76" s="113"/>
      <c r="SQM76" s="113"/>
      <c r="SQN76" s="113"/>
      <c r="SQO76" s="113"/>
      <c r="SQP76" s="113"/>
      <c r="SQQ76" s="113"/>
      <c r="SQR76" s="113"/>
      <c r="SQS76" s="113"/>
      <c r="SQT76" s="113"/>
      <c r="SQU76" s="113"/>
      <c r="SQV76" s="113"/>
      <c r="SQW76" s="113"/>
      <c r="SQX76" s="113"/>
      <c r="SQY76" s="113"/>
      <c r="SQZ76" s="113"/>
      <c r="SRA76" s="113"/>
      <c r="SRB76" s="113"/>
      <c r="SRC76" s="113"/>
      <c r="SRD76" s="113"/>
      <c r="SRE76" s="113"/>
      <c r="SRF76" s="113"/>
      <c r="SRG76" s="113"/>
      <c r="SRH76" s="113"/>
      <c r="SRI76" s="113"/>
      <c r="SRJ76" s="113"/>
      <c r="SRK76" s="113"/>
      <c r="SRL76" s="113"/>
      <c r="SRM76" s="113"/>
      <c r="SRN76" s="113"/>
      <c r="SRO76" s="113"/>
      <c r="SRP76" s="113"/>
      <c r="SRQ76" s="113"/>
      <c r="SRR76" s="113"/>
      <c r="SRS76" s="113"/>
      <c r="SRT76" s="113"/>
      <c r="SRU76" s="113"/>
      <c r="SRV76" s="113"/>
      <c r="SRW76" s="113"/>
      <c r="SRX76" s="113"/>
      <c r="SRY76" s="113"/>
      <c r="SRZ76" s="113"/>
      <c r="SSA76" s="113"/>
      <c r="SSB76" s="113"/>
      <c r="SSC76" s="113"/>
      <c r="SSD76" s="113"/>
      <c r="SSE76" s="113"/>
      <c r="SSF76" s="113"/>
      <c r="SSG76" s="113"/>
      <c r="SSH76" s="113"/>
      <c r="SSI76" s="113"/>
      <c r="SSJ76" s="113"/>
      <c r="SSK76" s="113"/>
      <c r="SSL76" s="113"/>
      <c r="SSM76" s="113"/>
      <c r="SSN76" s="113"/>
      <c r="SSO76" s="113"/>
      <c r="SSP76" s="113"/>
      <c r="SSQ76" s="113"/>
      <c r="SSR76" s="113"/>
      <c r="SSS76" s="113"/>
      <c r="SST76" s="113"/>
      <c r="SSU76" s="113"/>
      <c r="SSV76" s="113"/>
      <c r="SSW76" s="113"/>
      <c r="SSX76" s="113"/>
      <c r="SSY76" s="113"/>
      <c r="SSZ76" s="113"/>
      <c r="STA76" s="113"/>
      <c r="STB76" s="113"/>
      <c r="STC76" s="113"/>
      <c r="STD76" s="113"/>
      <c r="STE76" s="113"/>
      <c r="STF76" s="113"/>
      <c r="STG76" s="113"/>
      <c r="STH76" s="113"/>
      <c r="STI76" s="113"/>
      <c r="STJ76" s="113"/>
      <c r="STK76" s="113"/>
      <c r="STL76" s="113"/>
      <c r="STM76" s="113"/>
      <c r="STN76" s="113"/>
      <c r="STO76" s="113"/>
      <c r="STP76" s="113"/>
      <c r="STQ76" s="113"/>
      <c r="STR76" s="113"/>
      <c r="STS76" s="113"/>
      <c r="STT76" s="113"/>
      <c r="STU76" s="113"/>
      <c r="STV76" s="113"/>
      <c r="STW76" s="113"/>
      <c r="STX76" s="113"/>
      <c r="STY76" s="113"/>
      <c r="STZ76" s="113"/>
      <c r="SUA76" s="113"/>
      <c r="SUB76" s="113"/>
      <c r="SUC76" s="113"/>
      <c r="SUD76" s="113"/>
      <c r="SUE76" s="113"/>
      <c r="SUF76" s="113"/>
      <c r="SUG76" s="113"/>
      <c r="SUH76" s="113"/>
      <c r="SUI76" s="113"/>
      <c r="SUJ76" s="113"/>
      <c r="SUK76" s="113"/>
      <c r="SUL76" s="113"/>
      <c r="SUM76" s="113"/>
      <c r="SUN76" s="113"/>
      <c r="SUO76" s="113"/>
      <c r="SUP76" s="113"/>
      <c r="SUQ76" s="113"/>
      <c r="SUR76" s="113"/>
      <c r="SUS76" s="113"/>
      <c r="SUT76" s="113"/>
      <c r="SUU76" s="113"/>
      <c r="SUV76" s="113"/>
      <c r="SUW76" s="113"/>
      <c r="SUX76" s="113"/>
      <c r="SUY76" s="113"/>
      <c r="SUZ76" s="113"/>
      <c r="SVA76" s="113"/>
      <c r="SVB76" s="113"/>
      <c r="SVC76" s="113"/>
      <c r="SVD76" s="113"/>
      <c r="SVE76" s="113"/>
      <c r="SVF76" s="113"/>
      <c r="SVG76" s="113"/>
      <c r="SVH76" s="113"/>
      <c r="SVI76" s="113"/>
      <c r="SVJ76" s="113"/>
      <c r="SVK76" s="113"/>
      <c r="SVL76" s="113"/>
      <c r="SVM76" s="113"/>
      <c r="SVN76" s="113"/>
      <c r="SVO76" s="113"/>
      <c r="SVP76" s="113"/>
      <c r="SVQ76" s="113"/>
      <c r="SVR76" s="113"/>
      <c r="SVS76" s="113"/>
      <c r="SVT76" s="113"/>
      <c r="SVU76" s="113"/>
      <c r="SVV76" s="113"/>
      <c r="SVW76" s="113"/>
      <c r="SVX76" s="113"/>
      <c r="SVY76" s="113"/>
      <c r="SVZ76" s="113"/>
      <c r="SWA76" s="113"/>
      <c r="SWB76" s="113"/>
      <c r="SWC76" s="113"/>
      <c r="SWD76" s="113"/>
      <c r="SWE76" s="113"/>
      <c r="SWF76" s="113"/>
      <c r="SWG76" s="113"/>
      <c r="SWH76" s="113"/>
      <c r="SWI76" s="113"/>
      <c r="SWJ76" s="113"/>
      <c r="SWK76" s="113"/>
      <c r="SWL76" s="113"/>
      <c r="SWM76" s="113"/>
      <c r="SWN76" s="113"/>
      <c r="SWO76" s="113"/>
      <c r="SWP76" s="113"/>
      <c r="SWQ76" s="113"/>
      <c r="SWR76" s="113"/>
      <c r="SWS76" s="113"/>
      <c r="SWT76" s="113"/>
      <c r="SWU76" s="113"/>
      <c r="SWV76" s="113"/>
      <c r="SWW76" s="113"/>
      <c r="SWX76" s="113"/>
      <c r="SWY76" s="113"/>
      <c r="SWZ76" s="113"/>
      <c r="SXA76" s="113"/>
      <c r="SXB76" s="113"/>
      <c r="SXC76" s="113"/>
      <c r="SXD76" s="113"/>
      <c r="SXE76" s="113"/>
      <c r="SXF76" s="113"/>
      <c r="SXG76" s="113"/>
      <c r="SXH76" s="113"/>
      <c r="SXI76" s="113"/>
      <c r="SXJ76" s="113"/>
      <c r="SXK76" s="113"/>
      <c r="SXL76" s="113"/>
      <c r="SXM76" s="113"/>
      <c r="SXN76" s="113"/>
      <c r="SXO76" s="113"/>
      <c r="SXP76" s="113"/>
      <c r="SXQ76" s="113"/>
      <c r="SXR76" s="113"/>
      <c r="SXS76" s="113"/>
      <c r="SXT76" s="113"/>
      <c r="SXU76" s="113"/>
      <c r="SXV76" s="113"/>
      <c r="SXW76" s="113"/>
      <c r="SXX76" s="113"/>
      <c r="SXY76" s="113"/>
      <c r="SXZ76" s="113"/>
      <c r="SYA76" s="113"/>
      <c r="SYB76" s="113"/>
      <c r="SYC76" s="113"/>
      <c r="SYD76" s="113"/>
      <c r="SYE76" s="113"/>
      <c r="SYF76" s="113"/>
      <c r="SYG76" s="113"/>
      <c r="SYH76" s="113"/>
      <c r="SYI76" s="113"/>
      <c r="SYJ76" s="113"/>
      <c r="SYK76" s="113"/>
      <c r="SYL76" s="113"/>
      <c r="SYM76" s="113"/>
      <c r="SYN76" s="113"/>
      <c r="SYO76" s="113"/>
      <c r="SYP76" s="113"/>
      <c r="SYQ76" s="113"/>
      <c r="SYR76" s="113"/>
      <c r="SYS76" s="113"/>
      <c r="SYT76" s="113"/>
      <c r="SYU76" s="113"/>
      <c r="SYV76" s="113"/>
      <c r="SYW76" s="113"/>
      <c r="SYX76" s="113"/>
      <c r="SYY76" s="113"/>
      <c r="SYZ76" s="113"/>
      <c r="SZA76" s="113"/>
      <c r="SZB76" s="113"/>
      <c r="SZC76" s="113"/>
      <c r="SZD76" s="113"/>
      <c r="SZE76" s="113"/>
      <c r="SZF76" s="113"/>
      <c r="SZG76" s="113"/>
      <c r="SZH76" s="113"/>
      <c r="SZI76" s="113"/>
      <c r="SZJ76" s="113"/>
      <c r="SZK76" s="113"/>
      <c r="SZL76" s="113"/>
      <c r="SZM76" s="113"/>
      <c r="SZN76" s="113"/>
      <c r="SZO76" s="113"/>
      <c r="SZP76" s="113"/>
      <c r="SZQ76" s="113"/>
      <c r="SZR76" s="113"/>
      <c r="SZS76" s="113"/>
      <c r="SZT76" s="113"/>
      <c r="SZU76" s="113"/>
      <c r="SZV76" s="113"/>
      <c r="SZW76" s="113"/>
      <c r="SZX76" s="113"/>
      <c r="SZY76" s="113"/>
      <c r="SZZ76" s="113"/>
      <c r="TAA76" s="113"/>
      <c r="TAB76" s="113"/>
      <c r="TAC76" s="113"/>
      <c r="TAD76" s="113"/>
      <c r="TAE76" s="113"/>
      <c r="TAF76" s="113"/>
      <c r="TAG76" s="113"/>
      <c r="TAH76" s="113"/>
      <c r="TAI76" s="113"/>
      <c r="TAJ76" s="113"/>
      <c r="TAK76" s="113"/>
      <c r="TAL76" s="113"/>
      <c r="TAM76" s="113"/>
      <c r="TAN76" s="113"/>
      <c r="TAO76" s="113"/>
      <c r="TAP76" s="113"/>
      <c r="TAQ76" s="113"/>
      <c r="TAR76" s="113"/>
      <c r="TAS76" s="113"/>
      <c r="TAT76" s="113"/>
      <c r="TAU76" s="113"/>
      <c r="TAV76" s="113"/>
      <c r="TAW76" s="113"/>
      <c r="TAX76" s="113"/>
      <c r="TAY76" s="113"/>
      <c r="TAZ76" s="113"/>
      <c r="TBA76" s="113"/>
      <c r="TBB76" s="113"/>
      <c r="TBC76" s="113"/>
      <c r="TBD76" s="113"/>
      <c r="TBE76" s="113"/>
      <c r="TBF76" s="113"/>
      <c r="TBG76" s="113"/>
      <c r="TBH76" s="113"/>
      <c r="TBI76" s="113"/>
      <c r="TBJ76" s="113"/>
      <c r="TBK76" s="113"/>
      <c r="TBL76" s="113"/>
      <c r="TBM76" s="113"/>
      <c r="TBN76" s="113"/>
      <c r="TBO76" s="113"/>
      <c r="TBP76" s="113"/>
      <c r="TBQ76" s="113"/>
      <c r="TBR76" s="113"/>
      <c r="TBS76" s="113"/>
      <c r="TBT76" s="113"/>
      <c r="TBU76" s="113"/>
      <c r="TBV76" s="113"/>
      <c r="TBW76" s="113"/>
      <c r="TBX76" s="113"/>
      <c r="TBY76" s="113"/>
      <c r="TBZ76" s="113"/>
      <c r="TCA76" s="113"/>
      <c r="TCB76" s="113"/>
      <c r="TCC76" s="113"/>
      <c r="TCD76" s="113"/>
      <c r="TCE76" s="113"/>
      <c r="TCF76" s="113"/>
      <c r="TCG76" s="113"/>
      <c r="TCH76" s="113"/>
      <c r="TCI76" s="113"/>
      <c r="TCJ76" s="113"/>
      <c r="TCK76" s="113"/>
      <c r="TCL76" s="113"/>
      <c r="TCM76" s="113"/>
      <c r="TCN76" s="113"/>
      <c r="TCO76" s="113"/>
      <c r="TCP76" s="113"/>
      <c r="TCQ76" s="113"/>
      <c r="TCR76" s="113"/>
      <c r="TCS76" s="113"/>
      <c r="TCT76" s="113"/>
      <c r="TCU76" s="113"/>
      <c r="TCV76" s="113"/>
      <c r="TCW76" s="113"/>
      <c r="TCX76" s="113"/>
      <c r="TCY76" s="113"/>
      <c r="TCZ76" s="113"/>
      <c r="TDA76" s="113"/>
      <c r="TDB76" s="113"/>
      <c r="TDC76" s="113"/>
      <c r="TDD76" s="113"/>
      <c r="TDE76" s="113"/>
      <c r="TDF76" s="113"/>
      <c r="TDG76" s="113"/>
      <c r="TDH76" s="113"/>
      <c r="TDI76" s="113"/>
      <c r="TDJ76" s="113"/>
      <c r="TDK76" s="113"/>
      <c r="TDL76" s="113"/>
      <c r="TDM76" s="113"/>
      <c r="TDN76" s="113"/>
      <c r="TDO76" s="113"/>
      <c r="TDP76" s="113"/>
      <c r="TDQ76" s="113"/>
      <c r="TDR76" s="113"/>
      <c r="TDS76" s="113"/>
      <c r="TDT76" s="113"/>
      <c r="TDU76" s="113"/>
      <c r="TDV76" s="113"/>
      <c r="TDW76" s="113"/>
      <c r="TDX76" s="113"/>
      <c r="TDY76" s="113"/>
      <c r="TDZ76" s="113"/>
      <c r="TEA76" s="113"/>
      <c r="TEB76" s="113"/>
      <c r="TEC76" s="113"/>
      <c r="TED76" s="113"/>
      <c r="TEE76" s="113"/>
      <c r="TEF76" s="113"/>
      <c r="TEG76" s="113"/>
      <c r="TEH76" s="113"/>
      <c r="TEI76" s="113"/>
      <c r="TEJ76" s="113"/>
      <c r="TEK76" s="113"/>
      <c r="TEL76" s="113"/>
      <c r="TEM76" s="113"/>
      <c r="TEN76" s="113"/>
      <c r="TEO76" s="113"/>
      <c r="TEP76" s="113"/>
      <c r="TEQ76" s="113"/>
      <c r="TER76" s="113"/>
      <c r="TES76" s="113"/>
      <c r="TET76" s="113"/>
      <c r="TEU76" s="113"/>
      <c r="TEV76" s="113"/>
      <c r="TEW76" s="113"/>
      <c r="TEX76" s="113"/>
      <c r="TEY76" s="113"/>
      <c r="TEZ76" s="113"/>
      <c r="TFA76" s="113"/>
      <c r="TFB76" s="113"/>
      <c r="TFC76" s="113"/>
      <c r="TFD76" s="113"/>
      <c r="TFE76" s="113"/>
      <c r="TFF76" s="113"/>
      <c r="TFG76" s="113"/>
      <c r="TFH76" s="113"/>
      <c r="TFI76" s="113"/>
      <c r="TFJ76" s="113"/>
      <c r="TFK76" s="113"/>
      <c r="TFL76" s="113"/>
      <c r="TFM76" s="113"/>
      <c r="TFN76" s="113"/>
      <c r="TFO76" s="113"/>
      <c r="TFP76" s="113"/>
      <c r="TFQ76" s="113"/>
      <c r="TFR76" s="113"/>
      <c r="TFS76" s="113"/>
      <c r="TFT76" s="113"/>
      <c r="TFU76" s="113"/>
      <c r="TFV76" s="113"/>
      <c r="TFW76" s="113"/>
      <c r="TFX76" s="113"/>
      <c r="TFY76" s="113"/>
      <c r="TFZ76" s="113"/>
      <c r="TGA76" s="113"/>
      <c r="TGB76" s="113"/>
      <c r="TGC76" s="113"/>
      <c r="TGD76" s="113"/>
      <c r="TGE76" s="113"/>
      <c r="TGF76" s="113"/>
      <c r="TGG76" s="113"/>
      <c r="TGH76" s="113"/>
      <c r="TGI76" s="113"/>
      <c r="TGJ76" s="113"/>
      <c r="TGK76" s="113"/>
      <c r="TGL76" s="113"/>
      <c r="TGM76" s="113"/>
      <c r="TGN76" s="113"/>
      <c r="TGO76" s="113"/>
      <c r="TGP76" s="113"/>
      <c r="TGQ76" s="113"/>
      <c r="TGR76" s="113"/>
      <c r="TGS76" s="113"/>
      <c r="TGT76" s="113"/>
      <c r="TGU76" s="113"/>
      <c r="TGV76" s="113"/>
      <c r="TGW76" s="113"/>
      <c r="TGX76" s="113"/>
      <c r="TGY76" s="113"/>
      <c r="TGZ76" s="113"/>
      <c r="THA76" s="113"/>
      <c r="THB76" s="113"/>
      <c r="THC76" s="113"/>
      <c r="THD76" s="113"/>
      <c r="THE76" s="113"/>
      <c r="THF76" s="113"/>
      <c r="THG76" s="113"/>
      <c r="THH76" s="113"/>
      <c r="THI76" s="113"/>
      <c r="THJ76" s="113"/>
      <c r="THK76" s="113"/>
      <c r="THL76" s="113"/>
      <c r="THM76" s="113"/>
      <c r="THN76" s="113"/>
      <c r="THO76" s="113"/>
      <c r="THP76" s="113"/>
      <c r="THQ76" s="113"/>
      <c r="THR76" s="113"/>
      <c r="THS76" s="113"/>
      <c r="THT76" s="113"/>
      <c r="THU76" s="113"/>
      <c r="THV76" s="113"/>
      <c r="THW76" s="113"/>
      <c r="THX76" s="113"/>
      <c r="THY76" s="113"/>
      <c r="THZ76" s="113"/>
      <c r="TIA76" s="113"/>
      <c r="TIB76" s="113"/>
      <c r="TIC76" s="113"/>
      <c r="TID76" s="113"/>
      <c r="TIE76" s="113"/>
      <c r="TIF76" s="113"/>
      <c r="TIG76" s="113"/>
      <c r="TIH76" s="113"/>
      <c r="TII76" s="113"/>
      <c r="TIJ76" s="113"/>
      <c r="TIK76" s="113"/>
      <c r="TIL76" s="113"/>
      <c r="TIM76" s="113"/>
      <c r="TIN76" s="113"/>
      <c r="TIO76" s="113"/>
      <c r="TIP76" s="113"/>
      <c r="TIQ76" s="113"/>
      <c r="TIR76" s="113"/>
      <c r="TIS76" s="113"/>
      <c r="TIT76" s="113"/>
      <c r="TIU76" s="113"/>
      <c r="TIV76" s="113"/>
      <c r="TIW76" s="113"/>
      <c r="TIX76" s="113"/>
      <c r="TIY76" s="113"/>
      <c r="TIZ76" s="113"/>
      <c r="TJA76" s="113"/>
      <c r="TJB76" s="113"/>
      <c r="TJC76" s="113"/>
      <c r="TJD76" s="113"/>
      <c r="TJE76" s="113"/>
      <c r="TJF76" s="113"/>
      <c r="TJG76" s="113"/>
      <c r="TJH76" s="113"/>
      <c r="TJI76" s="113"/>
      <c r="TJJ76" s="113"/>
      <c r="TJK76" s="113"/>
      <c r="TJL76" s="113"/>
      <c r="TJM76" s="113"/>
      <c r="TJN76" s="113"/>
      <c r="TJO76" s="113"/>
      <c r="TJP76" s="113"/>
      <c r="TJQ76" s="113"/>
      <c r="TJR76" s="113"/>
      <c r="TJS76" s="113"/>
      <c r="TJT76" s="113"/>
      <c r="TJU76" s="113"/>
      <c r="TJV76" s="113"/>
      <c r="TJW76" s="113"/>
      <c r="TJX76" s="113"/>
      <c r="TJY76" s="113"/>
      <c r="TJZ76" s="113"/>
      <c r="TKA76" s="113"/>
      <c r="TKB76" s="113"/>
      <c r="TKC76" s="113"/>
      <c r="TKD76" s="113"/>
      <c r="TKE76" s="113"/>
      <c r="TKF76" s="113"/>
      <c r="TKG76" s="113"/>
      <c r="TKH76" s="113"/>
      <c r="TKI76" s="113"/>
      <c r="TKJ76" s="113"/>
      <c r="TKK76" s="113"/>
      <c r="TKL76" s="113"/>
      <c r="TKM76" s="113"/>
      <c r="TKN76" s="113"/>
      <c r="TKO76" s="113"/>
      <c r="TKP76" s="113"/>
      <c r="TKQ76" s="113"/>
      <c r="TKR76" s="113"/>
      <c r="TKS76" s="113"/>
      <c r="TKT76" s="113"/>
      <c r="TKU76" s="113"/>
      <c r="TKV76" s="113"/>
      <c r="TKW76" s="113"/>
      <c r="TKX76" s="113"/>
      <c r="TKY76" s="113"/>
      <c r="TKZ76" s="113"/>
      <c r="TLA76" s="113"/>
      <c r="TLB76" s="113"/>
      <c r="TLC76" s="113"/>
      <c r="TLD76" s="113"/>
      <c r="TLE76" s="113"/>
      <c r="TLF76" s="113"/>
      <c r="TLG76" s="113"/>
      <c r="TLH76" s="113"/>
      <c r="TLI76" s="113"/>
      <c r="TLJ76" s="113"/>
      <c r="TLK76" s="113"/>
      <c r="TLL76" s="113"/>
      <c r="TLM76" s="113"/>
      <c r="TLN76" s="113"/>
      <c r="TLO76" s="113"/>
      <c r="TLP76" s="113"/>
      <c r="TLQ76" s="113"/>
      <c r="TLR76" s="113"/>
      <c r="TLS76" s="113"/>
      <c r="TLT76" s="113"/>
      <c r="TLU76" s="113"/>
      <c r="TLV76" s="113"/>
      <c r="TLW76" s="113"/>
      <c r="TLX76" s="113"/>
      <c r="TLY76" s="113"/>
      <c r="TLZ76" s="113"/>
      <c r="TMA76" s="113"/>
      <c r="TMB76" s="113"/>
      <c r="TMC76" s="113"/>
      <c r="TMD76" s="113"/>
      <c r="TME76" s="113"/>
      <c r="TMF76" s="113"/>
      <c r="TMG76" s="113"/>
      <c r="TMH76" s="113"/>
      <c r="TMI76" s="113"/>
      <c r="TMJ76" s="113"/>
      <c r="TMK76" s="113"/>
      <c r="TML76" s="113"/>
      <c r="TMM76" s="113"/>
      <c r="TMN76" s="113"/>
      <c r="TMO76" s="113"/>
      <c r="TMP76" s="113"/>
      <c r="TMQ76" s="113"/>
      <c r="TMR76" s="113"/>
      <c r="TMS76" s="113"/>
      <c r="TMT76" s="113"/>
      <c r="TMU76" s="113"/>
      <c r="TMV76" s="113"/>
      <c r="TMW76" s="113"/>
      <c r="TMX76" s="113"/>
      <c r="TMY76" s="113"/>
      <c r="TMZ76" s="113"/>
      <c r="TNA76" s="113"/>
      <c r="TNB76" s="113"/>
      <c r="TNC76" s="113"/>
      <c r="TND76" s="113"/>
      <c r="TNE76" s="113"/>
      <c r="TNF76" s="113"/>
      <c r="TNG76" s="113"/>
      <c r="TNH76" s="113"/>
      <c r="TNI76" s="113"/>
      <c r="TNJ76" s="113"/>
      <c r="TNK76" s="113"/>
      <c r="TNL76" s="113"/>
      <c r="TNM76" s="113"/>
      <c r="TNN76" s="113"/>
      <c r="TNO76" s="113"/>
      <c r="TNP76" s="113"/>
      <c r="TNQ76" s="113"/>
      <c r="TNR76" s="113"/>
      <c r="TNS76" s="113"/>
      <c r="TNT76" s="113"/>
      <c r="TNU76" s="113"/>
      <c r="TNV76" s="113"/>
      <c r="TNW76" s="113"/>
      <c r="TNX76" s="113"/>
      <c r="TNY76" s="113"/>
      <c r="TNZ76" s="113"/>
      <c r="TOA76" s="113"/>
      <c r="TOB76" s="113"/>
      <c r="TOC76" s="113"/>
      <c r="TOD76" s="113"/>
      <c r="TOE76" s="113"/>
      <c r="TOF76" s="113"/>
      <c r="TOG76" s="113"/>
      <c r="TOH76" s="113"/>
      <c r="TOI76" s="113"/>
      <c r="TOJ76" s="113"/>
      <c r="TOK76" s="113"/>
      <c r="TOL76" s="113"/>
      <c r="TOM76" s="113"/>
      <c r="TON76" s="113"/>
      <c r="TOO76" s="113"/>
      <c r="TOP76" s="113"/>
      <c r="TOQ76" s="113"/>
      <c r="TOR76" s="113"/>
      <c r="TOS76" s="113"/>
      <c r="TOT76" s="113"/>
      <c r="TOU76" s="113"/>
      <c r="TOV76" s="113"/>
      <c r="TOW76" s="113"/>
      <c r="TOX76" s="113"/>
      <c r="TOY76" s="113"/>
      <c r="TOZ76" s="113"/>
      <c r="TPA76" s="113"/>
      <c r="TPB76" s="113"/>
      <c r="TPC76" s="113"/>
      <c r="TPD76" s="113"/>
      <c r="TPE76" s="113"/>
      <c r="TPF76" s="113"/>
      <c r="TPG76" s="113"/>
      <c r="TPH76" s="113"/>
      <c r="TPI76" s="113"/>
      <c r="TPJ76" s="113"/>
      <c r="TPK76" s="113"/>
      <c r="TPL76" s="113"/>
      <c r="TPM76" s="113"/>
      <c r="TPN76" s="113"/>
      <c r="TPO76" s="113"/>
      <c r="TPP76" s="113"/>
      <c r="TPQ76" s="113"/>
      <c r="TPR76" s="113"/>
      <c r="TPS76" s="113"/>
      <c r="TPT76" s="113"/>
      <c r="TPU76" s="113"/>
      <c r="TPV76" s="113"/>
      <c r="TPW76" s="113"/>
      <c r="TPX76" s="113"/>
      <c r="TPY76" s="113"/>
      <c r="TPZ76" s="113"/>
      <c r="TQA76" s="113"/>
      <c r="TQB76" s="113"/>
      <c r="TQC76" s="113"/>
      <c r="TQD76" s="113"/>
      <c r="TQE76" s="113"/>
      <c r="TQF76" s="113"/>
      <c r="TQG76" s="113"/>
      <c r="TQH76" s="113"/>
      <c r="TQI76" s="113"/>
      <c r="TQJ76" s="113"/>
      <c r="TQK76" s="113"/>
      <c r="TQL76" s="113"/>
      <c r="TQM76" s="113"/>
      <c r="TQN76" s="113"/>
      <c r="TQO76" s="113"/>
      <c r="TQP76" s="113"/>
      <c r="TQQ76" s="113"/>
      <c r="TQR76" s="113"/>
      <c r="TQS76" s="113"/>
      <c r="TQT76" s="113"/>
      <c r="TQU76" s="113"/>
      <c r="TQV76" s="113"/>
      <c r="TQW76" s="113"/>
      <c r="TQX76" s="113"/>
      <c r="TQY76" s="113"/>
      <c r="TQZ76" s="113"/>
      <c r="TRA76" s="113"/>
      <c r="TRB76" s="113"/>
      <c r="TRC76" s="113"/>
      <c r="TRD76" s="113"/>
      <c r="TRE76" s="113"/>
      <c r="TRF76" s="113"/>
      <c r="TRG76" s="113"/>
      <c r="TRH76" s="113"/>
      <c r="TRI76" s="113"/>
      <c r="TRJ76" s="113"/>
      <c r="TRK76" s="113"/>
      <c r="TRL76" s="113"/>
      <c r="TRM76" s="113"/>
      <c r="TRN76" s="113"/>
      <c r="TRO76" s="113"/>
      <c r="TRP76" s="113"/>
      <c r="TRQ76" s="113"/>
      <c r="TRR76" s="113"/>
      <c r="TRS76" s="113"/>
      <c r="TRT76" s="113"/>
      <c r="TRU76" s="113"/>
      <c r="TRV76" s="113"/>
      <c r="TRW76" s="113"/>
      <c r="TRX76" s="113"/>
      <c r="TRY76" s="113"/>
      <c r="TRZ76" s="113"/>
      <c r="TSA76" s="113"/>
      <c r="TSB76" s="113"/>
      <c r="TSC76" s="113"/>
      <c r="TSD76" s="113"/>
      <c r="TSE76" s="113"/>
      <c r="TSF76" s="113"/>
      <c r="TSG76" s="113"/>
      <c r="TSH76" s="113"/>
      <c r="TSI76" s="113"/>
      <c r="TSJ76" s="113"/>
      <c r="TSK76" s="113"/>
      <c r="TSL76" s="113"/>
      <c r="TSM76" s="113"/>
      <c r="TSN76" s="113"/>
      <c r="TSO76" s="113"/>
      <c r="TSP76" s="113"/>
      <c r="TSQ76" s="113"/>
      <c r="TSR76" s="113"/>
      <c r="TSS76" s="113"/>
      <c r="TST76" s="113"/>
      <c r="TSU76" s="113"/>
      <c r="TSV76" s="113"/>
      <c r="TSW76" s="113"/>
      <c r="TSX76" s="113"/>
      <c r="TSY76" s="113"/>
      <c r="TSZ76" s="113"/>
      <c r="TTA76" s="113"/>
      <c r="TTB76" s="113"/>
      <c r="TTC76" s="113"/>
      <c r="TTD76" s="113"/>
      <c r="TTE76" s="113"/>
      <c r="TTF76" s="113"/>
      <c r="TTG76" s="113"/>
      <c r="TTH76" s="113"/>
      <c r="TTI76" s="113"/>
      <c r="TTJ76" s="113"/>
      <c r="TTK76" s="113"/>
      <c r="TTL76" s="113"/>
      <c r="TTM76" s="113"/>
      <c r="TTN76" s="113"/>
      <c r="TTO76" s="113"/>
      <c r="TTP76" s="113"/>
      <c r="TTQ76" s="113"/>
      <c r="TTR76" s="113"/>
      <c r="TTS76" s="113"/>
      <c r="TTT76" s="113"/>
      <c r="TTU76" s="113"/>
      <c r="TTV76" s="113"/>
      <c r="TTW76" s="113"/>
      <c r="TTX76" s="113"/>
      <c r="TTY76" s="113"/>
      <c r="TTZ76" s="113"/>
      <c r="TUA76" s="113"/>
      <c r="TUB76" s="113"/>
      <c r="TUC76" s="113"/>
      <c r="TUD76" s="113"/>
      <c r="TUE76" s="113"/>
      <c r="TUF76" s="113"/>
      <c r="TUG76" s="113"/>
      <c r="TUH76" s="113"/>
      <c r="TUI76" s="113"/>
      <c r="TUJ76" s="113"/>
      <c r="TUK76" s="113"/>
      <c r="TUL76" s="113"/>
      <c r="TUM76" s="113"/>
      <c r="TUN76" s="113"/>
      <c r="TUO76" s="113"/>
      <c r="TUP76" s="113"/>
      <c r="TUQ76" s="113"/>
      <c r="TUR76" s="113"/>
      <c r="TUS76" s="113"/>
      <c r="TUT76" s="113"/>
      <c r="TUU76" s="113"/>
      <c r="TUV76" s="113"/>
      <c r="TUW76" s="113"/>
      <c r="TUX76" s="113"/>
      <c r="TUY76" s="113"/>
      <c r="TUZ76" s="113"/>
      <c r="TVA76" s="113"/>
      <c r="TVB76" s="113"/>
      <c r="TVC76" s="113"/>
      <c r="TVD76" s="113"/>
      <c r="TVE76" s="113"/>
      <c r="TVF76" s="113"/>
      <c r="TVG76" s="113"/>
      <c r="TVH76" s="113"/>
      <c r="TVI76" s="113"/>
      <c r="TVJ76" s="113"/>
      <c r="TVK76" s="113"/>
      <c r="TVL76" s="113"/>
      <c r="TVM76" s="113"/>
      <c r="TVN76" s="113"/>
      <c r="TVO76" s="113"/>
      <c r="TVP76" s="113"/>
      <c r="TVQ76" s="113"/>
      <c r="TVR76" s="113"/>
      <c r="TVS76" s="113"/>
      <c r="TVT76" s="113"/>
      <c r="TVU76" s="113"/>
      <c r="TVV76" s="113"/>
      <c r="TVW76" s="113"/>
      <c r="TVX76" s="113"/>
      <c r="TVY76" s="113"/>
      <c r="TVZ76" s="113"/>
      <c r="TWA76" s="113"/>
      <c r="TWB76" s="113"/>
      <c r="TWC76" s="113"/>
      <c r="TWD76" s="113"/>
      <c r="TWE76" s="113"/>
      <c r="TWF76" s="113"/>
      <c r="TWG76" s="113"/>
      <c r="TWH76" s="113"/>
      <c r="TWI76" s="113"/>
      <c r="TWJ76" s="113"/>
      <c r="TWK76" s="113"/>
      <c r="TWL76" s="113"/>
      <c r="TWM76" s="113"/>
      <c r="TWN76" s="113"/>
      <c r="TWO76" s="113"/>
      <c r="TWP76" s="113"/>
      <c r="TWQ76" s="113"/>
      <c r="TWR76" s="113"/>
      <c r="TWS76" s="113"/>
      <c r="TWT76" s="113"/>
      <c r="TWU76" s="113"/>
      <c r="TWV76" s="113"/>
      <c r="TWW76" s="113"/>
      <c r="TWX76" s="113"/>
      <c r="TWY76" s="113"/>
      <c r="TWZ76" s="113"/>
      <c r="TXA76" s="113"/>
      <c r="TXB76" s="113"/>
      <c r="TXC76" s="113"/>
      <c r="TXD76" s="113"/>
      <c r="TXE76" s="113"/>
      <c r="TXF76" s="113"/>
      <c r="TXG76" s="113"/>
      <c r="TXH76" s="113"/>
      <c r="TXI76" s="113"/>
      <c r="TXJ76" s="113"/>
      <c r="TXK76" s="113"/>
      <c r="TXL76" s="113"/>
      <c r="TXM76" s="113"/>
      <c r="TXN76" s="113"/>
      <c r="TXO76" s="113"/>
      <c r="TXP76" s="113"/>
      <c r="TXQ76" s="113"/>
      <c r="TXR76" s="113"/>
      <c r="TXS76" s="113"/>
      <c r="TXT76" s="113"/>
      <c r="TXU76" s="113"/>
      <c r="TXV76" s="113"/>
      <c r="TXW76" s="113"/>
      <c r="TXX76" s="113"/>
      <c r="TXY76" s="113"/>
      <c r="TXZ76" s="113"/>
      <c r="TYA76" s="113"/>
      <c r="TYB76" s="113"/>
      <c r="TYC76" s="113"/>
      <c r="TYD76" s="113"/>
      <c r="TYE76" s="113"/>
      <c r="TYF76" s="113"/>
      <c r="TYG76" s="113"/>
      <c r="TYH76" s="113"/>
      <c r="TYI76" s="113"/>
      <c r="TYJ76" s="113"/>
      <c r="TYK76" s="113"/>
      <c r="TYL76" s="113"/>
      <c r="TYM76" s="113"/>
      <c r="TYN76" s="113"/>
      <c r="TYO76" s="113"/>
      <c r="TYP76" s="113"/>
      <c r="TYQ76" s="113"/>
      <c r="TYR76" s="113"/>
      <c r="TYS76" s="113"/>
      <c r="TYT76" s="113"/>
      <c r="TYU76" s="113"/>
      <c r="TYV76" s="113"/>
      <c r="TYW76" s="113"/>
      <c r="TYX76" s="113"/>
      <c r="TYY76" s="113"/>
      <c r="TYZ76" s="113"/>
      <c r="TZA76" s="113"/>
      <c r="TZB76" s="113"/>
      <c r="TZC76" s="113"/>
      <c r="TZD76" s="113"/>
      <c r="TZE76" s="113"/>
      <c r="TZF76" s="113"/>
      <c r="TZG76" s="113"/>
      <c r="TZH76" s="113"/>
      <c r="TZI76" s="113"/>
      <c r="TZJ76" s="113"/>
      <c r="TZK76" s="113"/>
      <c r="TZL76" s="113"/>
      <c r="TZM76" s="113"/>
      <c r="TZN76" s="113"/>
      <c r="TZO76" s="113"/>
      <c r="TZP76" s="113"/>
      <c r="TZQ76" s="113"/>
      <c r="TZR76" s="113"/>
      <c r="TZS76" s="113"/>
      <c r="TZT76" s="113"/>
      <c r="TZU76" s="113"/>
      <c r="TZV76" s="113"/>
      <c r="TZW76" s="113"/>
      <c r="TZX76" s="113"/>
      <c r="TZY76" s="113"/>
      <c r="TZZ76" s="113"/>
      <c r="UAA76" s="113"/>
      <c r="UAB76" s="113"/>
      <c r="UAC76" s="113"/>
      <c r="UAD76" s="113"/>
      <c r="UAE76" s="113"/>
      <c r="UAF76" s="113"/>
      <c r="UAG76" s="113"/>
      <c r="UAH76" s="113"/>
      <c r="UAI76" s="113"/>
      <c r="UAJ76" s="113"/>
      <c r="UAK76" s="113"/>
      <c r="UAL76" s="113"/>
      <c r="UAM76" s="113"/>
      <c r="UAN76" s="113"/>
      <c r="UAO76" s="113"/>
      <c r="UAP76" s="113"/>
      <c r="UAQ76" s="113"/>
      <c r="UAR76" s="113"/>
      <c r="UAS76" s="113"/>
      <c r="UAT76" s="113"/>
      <c r="UAU76" s="113"/>
      <c r="UAV76" s="113"/>
      <c r="UAW76" s="113"/>
      <c r="UAX76" s="113"/>
      <c r="UAY76" s="113"/>
      <c r="UAZ76" s="113"/>
      <c r="UBA76" s="113"/>
      <c r="UBB76" s="113"/>
      <c r="UBC76" s="113"/>
      <c r="UBD76" s="113"/>
      <c r="UBE76" s="113"/>
      <c r="UBF76" s="113"/>
      <c r="UBG76" s="113"/>
      <c r="UBH76" s="113"/>
      <c r="UBI76" s="113"/>
      <c r="UBJ76" s="113"/>
      <c r="UBK76" s="113"/>
      <c r="UBL76" s="113"/>
      <c r="UBM76" s="113"/>
      <c r="UBN76" s="113"/>
      <c r="UBO76" s="113"/>
      <c r="UBP76" s="113"/>
      <c r="UBQ76" s="113"/>
      <c r="UBR76" s="113"/>
      <c r="UBS76" s="113"/>
      <c r="UBT76" s="113"/>
      <c r="UBU76" s="113"/>
      <c r="UBV76" s="113"/>
      <c r="UBW76" s="113"/>
      <c r="UBX76" s="113"/>
      <c r="UBY76" s="113"/>
      <c r="UBZ76" s="113"/>
      <c r="UCA76" s="113"/>
      <c r="UCB76" s="113"/>
      <c r="UCC76" s="113"/>
      <c r="UCD76" s="113"/>
      <c r="UCE76" s="113"/>
      <c r="UCF76" s="113"/>
      <c r="UCG76" s="113"/>
      <c r="UCH76" s="113"/>
      <c r="UCI76" s="113"/>
      <c r="UCJ76" s="113"/>
      <c r="UCK76" s="113"/>
      <c r="UCL76" s="113"/>
      <c r="UCM76" s="113"/>
      <c r="UCN76" s="113"/>
      <c r="UCO76" s="113"/>
      <c r="UCP76" s="113"/>
      <c r="UCQ76" s="113"/>
      <c r="UCR76" s="113"/>
      <c r="UCS76" s="113"/>
      <c r="UCT76" s="113"/>
      <c r="UCU76" s="113"/>
      <c r="UCV76" s="113"/>
      <c r="UCW76" s="113"/>
      <c r="UCX76" s="113"/>
      <c r="UCY76" s="113"/>
      <c r="UCZ76" s="113"/>
      <c r="UDA76" s="113"/>
      <c r="UDB76" s="113"/>
      <c r="UDC76" s="113"/>
      <c r="UDD76" s="113"/>
      <c r="UDE76" s="113"/>
      <c r="UDF76" s="113"/>
      <c r="UDG76" s="113"/>
      <c r="UDH76" s="113"/>
      <c r="UDI76" s="113"/>
      <c r="UDJ76" s="113"/>
      <c r="UDK76" s="113"/>
      <c r="UDL76" s="113"/>
      <c r="UDM76" s="113"/>
      <c r="UDN76" s="113"/>
      <c r="UDO76" s="113"/>
      <c r="UDP76" s="113"/>
      <c r="UDQ76" s="113"/>
      <c r="UDR76" s="113"/>
      <c r="UDS76" s="113"/>
      <c r="UDT76" s="113"/>
      <c r="UDU76" s="113"/>
      <c r="UDV76" s="113"/>
      <c r="UDW76" s="113"/>
      <c r="UDX76" s="113"/>
      <c r="UDY76" s="113"/>
      <c r="UDZ76" s="113"/>
      <c r="UEA76" s="113"/>
      <c r="UEB76" s="113"/>
      <c r="UEC76" s="113"/>
      <c r="UED76" s="113"/>
      <c r="UEE76" s="113"/>
      <c r="UEF76" s="113"/>
      <c r="UEG76" s="113"/>
      <c r="UEH76" s="113"/>
      <c r="UEI76" s="113"/>
      <c r="UEJ76" s="113"/>
      <c r="UEK76" s="113"/>
      <c r="UEL76" s="113"/>
      <c r="UEM76" s="113"/>
      <c r="UEN76" s="113"/>
      <c r="UEO76" s="113"/>
      <c r="UEP76" s="113"/>
      <c r="UEQ76" s="113"/>
      <c r="UER76" s="113"/>
      <c r="UES76" s="113"/>
      <c r="UET76" s="113"/>
      <c r="UEU76" s="113"/>
      <c r="UEV76" s="113"/>
      <c r="UEW76" s="113"/>
      <c r="UEX76" s="113"/>
      <c r="UEY76" s="113"/>
      <c r="UEZ76" s="113"/>
      <c r="UFA76" s="113"/>
      <c r="UFB76" s="113"/>
      <c r="UFC76" s="113"/>
      <c r="UFD76" s="113"/>
      <c r="UFE76" s="113"/>
      <c r="UFF76" s="113"/>
      <c r="UFG76" s="113"/>
      <c r="UFH76" s="113"/>
      <c r="UFI76" s="113"/>
      <c r="UFJ76" s="113"/>
      <c r="UFK76" s="113"/>
      <c r="UFL76" s="113"/>
      <c r="UFM76" s="113"/>
      <c r="UFN76" s="113"/>
      <c r="UFO76" s="113"/>
      <c r="UFP76" s="113"/>
      <c r="UFQ76" s="113"/>
      <c r="UFR76" s="113"/>
      <c r="UFS76" s="113"/>
      <c r="UFT76" s="113"/>
      <c r="UFU76" s="113"/>
      <c r="UFV76" s="113"/>
      <c r="UFW76" s="113"/>
      <c r="UFX76" s="113"/>
      <c r="UFY76" s="113"/>
      <c r="UFZ76" s="113"/>
      <c r="UGA76" s="113"/>
      <c r="UGB76" s="113"/>
      <c r="UGC76" s="113"/>
      <c r="UGD76" s="113"/>
      <c r="UGE76" s="113"/>
      <c r="UGF76" s="113"/>
      <c r="UGG76" s="113"/>
      <c r="UGH76" s="113"/>
      <c r="UGI76" s="113"/>
      <c r="UGJ76" s="113"/>
      <c r="UGK76" s="113"/>
      <c r="UGL76" s="113"/>
      <c r="UGM76" s="113"/>
      <c r="UGN76" s="113"/>
      <c r="UGO76" s="113"/>
      <c r="UGP76" s="113"/>
      <c r="UGQ76" s="113"/>
      <c r="UGR76" s="113"/>
      <c r="UGS76" s="113"/>
      <c r="UGT76" s="113"/>
      <c r="UGU76" s="113"/>
      <c r="UGV76" s="113"/>
      <c r="UGW76" s="113"/>
      <c r="UGX76" s="113"/>
      <c r="UGY76" s="113"/>
      <c r="UGZ76" s="113"/>
      <c r="UHA76" s="113"/>
      <c r="UHB76" s="113"/>
      <c r="UHC76" s="113"/>
      <c r="UHD76" s="113"/>
      <c r="UHE76" s="113"/>
      <c r="UHF76" s="113"/>
      <c r="UHG76" s="113"/>
      <c r="UHH76" s="113"/>
      <c r="UHI76" s="113"/>
      <c r="UHJ76" s="113"/>
      <c r="UHK76" s="113"/>
      <c r="UHL76" s="113"/>
      <c r="UHM76" s="113"/>
      <c r="UHN76" s="113"/>
      <c r="UHO76" s="113"/>
      <c r="UHP76" s="113"/>
      <c r="UHQ76" s="113"/>
      <c r="UHR76" s="113"/>
      <c r="UHS76" s="113"/>
      <c r="UHT76" s="113"/>
      <c r="UHU76" s="113"/>
      <c r="UHV76" s="113"/>
      <c r="UHW76" s="113"/>
      <c r="UHX76" s="113"/>
      <c r="UHY76" s="113"/>
      <c r="UHZ76" s="113"/>
      <c r="UIA76" s="113"/>
      <c r="UIB76" s="113"/>
      <c r="UIC76" s="113"/>
      <c r="UID76" s="113"/>
      <c r="UIE76" s="113"/>
      <c r="UIF76" s="113"/>
      <c r="UIG76" s="113"/>
      <c r="UIH76" s="113"/>
      <c r="UII76" s="113"/>
      <c r="UIJ76" s="113"/>
      <c r="UIK76" s="113"/>
      <c r="UIL76" s="113"/>
      <c r="UIM76" s="113"/>
      <c r="UIN76" s="113"/>
      <c r="UIO76" s="113"/>
      <c r="UIP76" s="113"/>
      <c r="UIQ76" s="113"/>
      <c r="UIR76" s="113"/>
      <c r="UIS76" s="113"/>
      <c r="UIT76" s="113"/>
      <c r="UIU76" s="113"/>
      <c r="UIV76" s="113"/>
      <c r="UIW76" s="113"/>
      <c r="UIX76" s="113"/>
      <c r="UIY76" s="113"/>
      <c r="UIZ76" s="113"/>
      <c r="UJA76" s="113"/>
      <c r="UJB76" s="113"/>
      <c r="UJC76" s="113"/>
      <c r="UJD76" s="113"/>
      <c r="UJE76" s="113"/>
      <c r="UJF76" s="113"/>
      <c r="UJG76" s="113"/>
      <c r="UJH76" s="113"/>
      <c r="UJI76" s="113"/>
      <c r="UJJ76" s="113"/>
      <c r="UJK76" s="113"/>
      <c r="UJL76" s="113"/>
      <c r="UJM76" s="113"/>
      <c r="UJN76" s="113"/>
      <c r="UJO76" s="113"/>
      <c r="UJP76" s="113"/>
      <c r="UJQ76" s="113"/>
      <c r="UJR76" s="113"/>
      <c r="UJS76" s="113"/>
      <c r="UJT76" s="113"/>
      <c r="UJU76" s="113"/>
      <c r="UJV76" s="113"/>
      <c r="UJW76" s="113"/>
      <c r="UJX76" s="113"/>
      <c r="UJY76" s="113"/>
      <c r="UJZ76" s="113"/>
      <c r="UKA76" s="113"/>
      <c r="UKB76" s="113"/>
      <c r="UKC76" s="113"/>
      <c r="UKD76" s="113"/>
      <c r="UKE76" s="113"/>
      <c r="UKF76" s="113"/>
      <c r="UKG76" s="113"/>
      <c r="UKH76" s="113"/>
      <c r="UKI76" s="113"/>
      <c r="UKJ76" s="113"/>
      <c r="UKK76" s="113"/>
      <c r="UKL76" s="113"/>
      <c r="UKM76" s="113"/>
      <c r="UKN76" s="113"/>
      <c r="UKO76" s="113"/>
      <c r="UKP76" s="113"/>
      <c r="UKQ76" s="113"/>
      <c r="UKR76" s="113"/>
      <c r="UKS76" s="113"/>
      <c r="UKT76" s="113"/>
      <c r="UKU76" s="113"/>
      <c r="UKV76" s="113"/>
      <c r="UKW76" s="113"/>
      <c r="UKX76" s="113"/>
      <c r="UKY76" s="113"/>
      <c r="UKZ76" s="113"/>
      <c r="ULA76" s="113"/>
      <c r="ULB76" s="113"/>
      <c r="ULC76" s="113"/>
      <c r="ULD76" s="113"/>
      <c r="ULE76" s="113"/>
      <c r="ULF76" s="113"/>
      <c r="ULG76" s="113"/>
      <c r="ULH76" s="113"/>
      <c r="ULI76" s="113"/>
      <c r="ULJ76" s="113"/>
      <c r="ULK76" s="113"/>
      <c r="ULL76" s="113"/>
      <c r="ULM76" s="113"/>
      <c r="ULN76" s="113"/>
      <c r="ULO76" s="113"/>
      <c r="ULP76" s="113"/>
      <c r="ULQ76" s="113"/>
      <c r="ULR76" s="113"/>
      <c r="ULS76" s="113"/>
      <c r="ULT76" s="113"/>
      <c r="ULU76" s="113"/>
      <c r="ULV76" s="113"/>
      <c r="ULW76" s="113"/>
      <c r="ULX76" s="113"/>
      <c r="ULY76" s="113"/>
      <c r="ULZ76" s="113"/>
      <c r="UMA76" s="113"/>
      <c r="UMB76" s="113"/>
      <c r="UMC76" s="113"/>
      <c r="UMD76" s="113"/>
      <c r="UME76" s="113"/>
      <c r="UMF76" s="113"/>
      <c r="UMG76" s="113"/>
      <c r="UMH76" s="113"/>
      <c r="UMI76" s="113"/>
      <c r="UMJ76" s="113"/>
      <c r="UMK76" s="113"/>
      <c r="UML76" s="113"/>
      <c r="UMM76" s="113"/>
      <c r="UMN76" s="113"/>
      <c r="UMO76" s="113"/>
      <c r="UMP76" s="113"/>
      <c r="UMQ76" s="113"/>
      <c r="UMR76" s="113"/>
      <c r="UMS76" s="113"/>
      <c r="UMT76" s="113"/>
      <c r="UMU76" s="113"/>
      <c r="UMV76" s="113"/>
      <c r="UMW76" s="113"/>
      <c r="UMX76" s="113"/>
      <c r="UMY76" s="113"/>
      <c r="UMZ76" s="113"/>
      <c r="UNA76" s="113"/>
      <c r="UNB76" s="113"/>
      <c r="UNC76" s="113"/>
      <c r="UND76" s="113"/>
      <c r="UNE76" s="113"/>
      <c r="UNF76" s="113"/>
      <c r="UNG76" s="113"/>
      <c r="UNH76" s="113"/>
      <c r="UNI76" s="113"/>
      <c r="UNJ76" s="113"/>
      <c r="UNK76" s="113"/>
      <c r="UNL76" s="113"/>
      <c r="UNM76" s="113"/>
      <c r="UNN76" s="113"/>
      <c r="UNO76" s="113"/>
      <c r="UNP76" s="113"/>
      <c r="UNQ76" s="113"/>
      <c r="UNR76" s="113"/>
      <c r="UNS76" s="113"/>
      <c r="UNT76" s="113"/>
      <c r="UNU76" s="113"/>
      <c r="UNV76" s="113"/>
      <c r="UNW76" s="113"/>
      <c r="UNX76" s="113"/>
      <c r="UNY76" s="113"/>
      <c r="UNZ76" s="113"/>
      <c r="UOA76" s="113"/>
      <c r="UOB76" s="113"/>
      <c r="UOC76" s="113"/>
      <c r="UOD76" s="113"/>
      <c r="UOE76" s="113"/>
      <c r="UOF76" s="113"/>
      <c r="UOG76" s="113"/>
      <c r="UOH76" s="113"/>
      <c r="UOI76" s="113"/>
      <c r="UOJ76" s="113"/>
      <c r="UOK76" s="113"/>
      <c r="UOL76" s="113"/>
      <c r="UOM76" s="113"/>
      <c r="UON76" s="113"/>
      <c r="UOO76" s="113"/>
      <c r="UOP76" s="113"/>
      <c r="UOQ76" s="113"/>
      <c r="UOR76" s="113"/>
      <c r="UOS76" s="113"/>
      <c r="UOT76" s="113"/>
      <c r="UOU76" s="113"/>
      <c r="UOV76" s="113"/>
      <c r="UOW76" s="113"/>
      <c r="UOX76" s="113"/>
      <c r="UOY76" s="113"/>
      <c r="UOZ76" s="113"/>
      <c r="UPA76" s="113"/>
      <c r="UPB76" s="113"/>
      <c r="UPC76" s="113"/>
      <c r="UPD76" s="113"/>
      <c r="UPE76" s="113"/>
      <c r="UPF76" s="113"/>
      <c r="UPG76" s="113"/>
      <c r="UPH76" s="113"/>
      <c r="UPI76" s="113"/>
      <c r="UPJ76" s="113"/>
      <c r="UPK76" s="113"/>
      <c r="UPL76" s="113"/>
      <c r="UPM76" s="113"/>
      <c r="UPN76" s="113"/>
      <c r="UPO76" s="113"/>
      <c r="UPP76" s="113"/>
      <c r="UPQ76" s="113"/>
      <c r="UPR76" s="113"/>
      <c r="UPS76" s="113"/>
      <c r="UPT76" s="113"/>
      <c r="UPU76" s="113"/>
      <c r="UPV76" s="113"/>
      <c r="UPW76" s="113"/>
      <c r="UPX76" s="113"/>
      <c r="UPY76" s="113"/>
      <c r="UPZ76" s="113"/>
      <c r="UQA76" s="113"/>
      <c r="UQB76" s="113"/>
      <c r="UQC76" s="113"/>
      <c r="UQD76" s="113"/>
      <c r="UQE76" s="113"/>
      <c r="UQF76" s="113"/>
      <c r="UQG76" s="113"/>
      <c r="UQH76" s="113"/>
      <c r="UQI76" s="113"/>
      <c r="UQJ76" s="113"/>
      <c r="UQK76" s="113"/>
      <c r="UQL76" s="113"/>
      <c r="UQM76" s="113"/>
      <c r="UQN76" s="113"/>
      <c r="UQO76" s="113"/>
      <c r="UQP76" s="113"/>
      <c r="UQQ76" s="113"/>
      <c r="UQR76" s="113"/>
      <c r="UQS76" s="113"/>
      <c r="UQT76" s="113"/>
      <c r="UQU76" s="113"/>
      <c r="UQV76" s="113"/>
      <c r="UQW76" s="113"/>
      <c r="UQX76" s="113"/>
      <c r="UQY76" s="113"/>
      <c r="UQZ76" s="113"/>
      <c r="URA76" s="113"/>
      <c r="URB76" s="113"/>
      <c r="URC76" s="113"/>
      <c r="URD76" s="113"/>
      <c r="URE76" s="113"/>
      <c r="URF76" s="113"/>
      <c r="URG76" s="113"/>
      <c r="URH76" s="113"/>
      <c r="URI76" s="113"/>
      <c r="URJ76" s="113"/>
      <c r="URK76" s="113"/>
      <c r="URL76" s="113"/>
      <c r="URM76" s="113"/>
      <c r="URN76" s="113"/>
      <c r="URO76" s="113"/>
      <c r="URP76" s="113"/>
      <c r="URQ76" s="113"/>
      <c r="URR76" s="113"/>
      <c r="URS76" s="113"/>
      <c r="URT76" s="113"/>
      <c r="URU76" s="113"/>
      <c r="URV76" s="113"/>
      <c r="URW76" s="113"/>
      <c r="URX76" s="113"/>
      <c r="URY76" s="113"/>
      <c r="URZ76" s="113"/>
      <c r="USA76" s="113"/>
      <c r="USB76" s="113"/>
      <c r="USC76" s="113"/>
      <c r="USD76" s="113"/>
      <c r="USE76" s="113"/>
      <c r="USF76" s="113"/>
      <c r="USG76" s="113"/>
      <c r="USH76" s="113"/>
      <c r="USI76" s="113"/>
      <c r="USJ76" s="113"/>
      <c r="USK76" s="113"/>
      <c r="USL76" s="113"/>
      <c r="USM76" s="113"/>
      <c r="USN76" s="113"/>
      <c r="USO76" s="113"/>
      <c r="USP76" s="113"/>
      <c r="USQ76" s="113"/>
      <c r="USR76" s="113"/>
      <c r="USS76" s="113"/>
      <c r="UST76" s="113"/>
      <c r="USU76" s="113"/>
      <c r="USV76" s="113"/>
      <c r="USW76" s="113"/>
      <c r="USX76" s="113"/>
      <c r="USY76" s="113"/>
      <c r="USZ76" s="113"/>
      <c r="UTA76" s="113"/>
      <c r="UTB76" s="113"/>
      <c r="UTC76" s="113"/>
      <c r="UTD76" s="113"/>
      <c r="UTE76" s="113"/>
      <c r="UTF76" s="113"/>
      <c r="UTG76" s="113"/>
      <c r="UTH76" s="113"/>
      <c r="UTI76" s="113"/>
      <c r="UTJ76" s="113"/>
      <c r="UTK76" s="113"/>
      <c r="UTL76" s="113"/>
      <c r="UTM76" s="113"/>
      <c r="UTN76" s="113"/>
      <c r="UTO76" s="113"/>
      <c r="UTP76" s="113"/>
      <c r="UTQ76" s="113"/>
      <c r="UTR76" s="113"/>
      <c r="UTS76" s="113"/>
      <c r="UTT76" s="113"/>
      <c r="UTU76" s="113"/>
      <c r="UTV76" s="113"/>
      <c r="UTW76" s="113"/>
      <c r="UTX76" s="113"/>
      <c r="UTY76" s="113"/>
      <c r="UTZ76" s="113"/>
      <c r="UUA76" s="113"/>
      <c r="UUB76" s="113"/>
      <c r="UUC76" s="113"/>
      <c r="UUD76" s="113"/>
      <c r="UUE76" s="113"/>
      <c r="UUF76" s="113"/>
      <c r="UUG76" s="113"/>
      <c r="UUH76" s="113"/>
      <c r="UUI76" s="113"/>
      <c r="UUJ76" s="113"/>
      <c r="UUK76" s="113"/>
      <c r="UUL76" s="113"/>
      <c r="UUM76" s="113"/>
      <c r="UUN76" s="113"/>
      <c r="UUO76" s="113"/>
      <c r="UUP76" s="113"/>
      <c r="UUQ76" s="113"/>
      <c r="UUR76" s="113"/>
      <c r="UUS76" s="113"/>
      <c r="UUT76" s="113"/>
      <c r="UUU76" s="113"/>
      <c r="UUV76" s="113"/>
      <c r="UUW76" s="113"/>
      <c r="UUX76" s="113"/>
      <c r="UUY76" s="113"/>
      <c r="UUZ76" s="113"/>
      <c r="UVA76" s="113"/>
      <c r="UVB76" s="113"/>
      <c r="UVC76" s="113"/>
      <c r="UVD76" s="113"/>
      <c r="UVE76" s="113"/>
      <c r="UVF76" s="113"/>
      <c r="UVG76" s="113"/>
      <c r="UVH76" s="113"/>
      <c r="UVI76" s="113"/>
      <c r="UVJ76" s="113"/>
      <c r="UVK76" s="113"/>
      <c r="UVL76" s="113"/>
      <c r="UVM76" s="113"/>
      <c r="UVN76" s="113"/>
      <c r="UVO76" s="113"/>
      <c r="UVP76" s="113"/>
      <c r="UVQ76" s="113"/>
      <c r="UVR76" s="113"/>
      <c r="UVS76" s="113"/>
      <c r="UVT76" s="113"/>
      <c r="UVU76" s="113"/>
      <c r="UVV76" s="113"/>
      <c r="UVW76" s="113"/>
      <c r="UVX76" s="113"/>
      <c r="UVY76" s="113"/>
      <c r="UVZ76" s="113"/>
      <c r="UWA76" s="113"/>
      <c r="UWB76" s="113"/>
      <c r="UWC76" s="113"/>
      <c r="UWD76" s="113"/>
      <c r="UWE76" s="113"/>
      <c r="UWF76" s="113"/>
      <c r="UWG76" s="113"/>
      <c r="UWH76" s="113"/>
      <c r="UWI76" s="113"/>
      <c r="UWJ76" s="113"/>
      <c r="UWK76" s="113"/>
      <c r="UWL76" s="113"/>
      <c r="UWM76" s="113"/>
      <c r="UWN76" s="113"/>
      <c r="UWO76" s="113"/>
      <c r="UWP76" s="113"/>
      <c r="UWQ76" s="113"/>
      <c r="UWR76" s="113"/>
      <c r="UWS76" s="113"/>
      <c r="UWT76" s="113"/>
      <c r="UWU76" s="113"/>
      <c r="UWV76" s="113"/>
      <c r="UWW76" s="113"/>
      <c r="UWX76" s="113"/>
      <c r="UWY76" s="113"/>
      <c r="UWZ76" s="113"/>
      <c r="UXA76" s="113"/>
      <c r="UXB76" s="113"/>
      <c r="UXC76" s="113"/>
      <c r="UXD76" s="113"/>
      <c r="UXE76" s="113"/>
      <c r="UXF76" s="113"/>
      <c r="UXG76" s="113"/>
      <c r="UXH76" s="113"/>
      <c r="UXI76" s="113"/>
      <c r="UXJ76" s="113"/>
      <c r="UXK76" s="113"/>
      <c r="UXL76" s="113"/>
      <c r="UXM76" s="113"/>
      <c r="UXN76" s="113"/>
      <c r="UXO76" s="113"/>
      <c r="UXP76" s="113"/>
      <c r="UXQ76" s="113"/>
      <c r="UXR76" s="113"/>
      <c r="UXS76" s="113"/>
      <c r="UXT76" s="113"/>
      <c r="UXU76" s="113"/>
      <c r="UXV76" s="113"/>
      <c r="UXW76" s="113"/>
      <c r="UXX76" s="113"/>
      <c r="UXY76" s="113"/>
      <c r="UXZ76" s="113"/>
      <c r="UYA76" s="113"/>
      <c r="UYB76" s="113"/>
      <c r="UYC76" s="113"/>
      <c r="UYD76" s="113"/>
      <c r="UYE76" s="113"/>
      <c r="UYF76" s="113"/>
      <c r="UYG76" s="113"/>
      <c r="UYH76" s="113"/>
      <c r="UYI76" s="113"/>
      <c r="UYJ76" s="113"/>
      <c r="UYK76" s="113"/>
      <c r="UYL76" s="113"/>
      <c r="UYM76" s="113"/>
      <c r="UYN76" s="113"/>
      <c r="UYO76" s="113"/>
      <c r="UYP76" s="113"/>
      <c r="UYQ76" s="113"/>
      <c r="UYR76" s="113"/>
      <c r="UYS76" s="113"/>
      <c r="UYT76" s="113"/>
      <c r="UYU76" s="113"/>
      <c r="UYV76" s="113"/>
      <c r="UYW76" s="113"/>
      <c r="UYX76" s="113"/>
      <c r="UYY76" s="113"/>
      <c r="UYZ76" s="113"/>
      <c r="UZA76" s="113"/>
      <c r="UZB76" s="113"/>
      <c r="UZC76" s="113"/>
      <c r="UZD76" s="113"/>
      <c r="UZE76" s="113"/>
      <c r="UZF76" s="113"/>
      <c r="UZG76" s="113"/>
      <c r="UZH76" s="113"/>
      <c r="UZI76" s="113"/>
      <c r="UZJ76" s="113"/>
      <c r="UZK76" s="113"/>
      <c r="UZL76" s="113"/>
      <c r="UZM76" s="113"/>
      <c r="UZN76" s="113"/>
      <c r="UZO76" s="113"/>
      <c r="UZP76" s="113"/>
      <c r="UZQ76" s="113"/>
      <c r="UZR76" s="113"/>
      <c r="UZS76" s="113"/>
      <c r="UZT76" s="113"/>
      <c r="UZU76" s="113"/>
      <c r="UZV76" s="113"/>
      <c r="UZW76" s="113"/>
      <c r="UZX76" s="113"/>
      <c r="UZY76" s="113"/>
      <c r="UZZ76" s="113"/>
      <c r="VAA76" s="113"/>
      <c r="VAB76" s="113"/>
      <c r="VAC76" s="113"/>
      <c r="VAD76" s="113"/>
      <c r="VAE76" s="113"/>
      <c r="VAF76" s="113"/>
      <c r="VAG76" s="113"/>
      <c r="VAH76" s="113"/>
      <c r="VAI76" s="113"/>
      <c r="VAJ76" s="113"/>
      <c r="VAK76" s="113"/>
      <c r="VAL76" s="113"/>
      <c r="VAM76" s="113"/>
      <c r="VAN76" s="113"/>
      <c r="VAO76" s="113"/>
      <c r="VAP76" s="113"/>
      <c r="VAQ76" s="113"/>
      <c r="VAR76" s="113"/>
      <c r="VAS76" s="113"/>
      <c r="VAT76" s="113"/>
      <c r="VAU76" s="113"/>
      <c r="VAV76" s="113"/>
      <c r="VAW76" s="113"/>
      <c r="VAX76" s="113"/>
      <c r="VAY76" s="113"/>
      <c r="VAZ76" s="113"/>
      <c r="VBA76" s="113"/>
      <c r="VBB76" s="113"/>
      <c r="VBC76" s="113"/>
      <c r="VBD76" s="113"/>
      <c r="VBE76" s="113"/>
      <c r="VBF76" s="113"/>
      <c r="VBG76" s="113"/>
      <c r="VBH76" s="113"/>
      <c r="VBI76" s="113"/>
      <c r="VBJ76" s="113"/>
      <c r="VBK76" s="113"/>
      <c r="VBL76" s="113"/>
      <c r="VBM76" s="113"/>
      <c r="VBN76" s="113"/>
      <c r="VBO76" s="113"/>
      <c r="VBP76" s="113"/>
      <c r="VBQ76" s="113"/>
      <c r="VBR76" s="113"/>
      <c r="VBS76" s="113"/>
      <c r="VBT76" s="113"/>
      <c r="VBU76" s="113"/>
      <c r="VBV76" s="113"/>
      <c r="VBW76" s="113"/>
      <c r="VBX76" s="113"/>
      <c r="VBY76" s="113"/>
      <c r="VBZ76" s="113"/>
      <c r="VCA76" s="113"/>
      <c r="VCB76" s="113"/>
      <c r="VCC76" s="113"/>
      <c r="VCD76" s="113"/>
      <c r="VCE76" s="113"/>
      <c r="VCF76" s="113"/>
      <c r="VCG76" s="113"/>
      <c r="VCH76" s="113"/>
      <c r="VCI76" s="113"/>
      <c r="VCJ76" s="113"/>
      <c r="VCK76" s="113"/>
      <c r="VCL76" s="113"/>
      <c r="VCM76" s="113"/>
      <c r="VCN76" s="113"/>
      <c r="VCO76" s="113"/>
      <c r="VCP76" s="113"/>
      <c r="VCQ76" s="113"/>
      <c r="VCR76" s="113"/>
      <c r="VCS76" s="113"/>
      <c r="VCT76" s="113"/>
      <c r="VCU76" s="113"/>
      <c r="VCV76" s="113"/>
      <c r="VCW76" s="113"/>
      <c r="VCX76" s="113"/>
      <c r="VCY76" s="113"/>
      <c r="VCZ76" s="113"/>
      <c r="VDA76" s="113"/>
      <c r="VDB76" s="113"/>
      <c r="VDC76" s="113"/>
      <c r="VDD76" s="113"/>
      <c r="VDE76" s="113"/>
      <c r="VDF76" s="113"/>
      <c r="VDG76" s="113"/>
      <c r="VDH76" s="113"/>
      <c r="VDI76" s="113"/>
      <c r="VDJ76" s="113"/>
      <c r="VDK76" s="113"/>
      <c r="VDL76" s="113"/>
      <c r="VDM76" s="113"/>
      <c r="VDN76" s="113"/>
      <c r="VDO76" s="113"/>
      <c r="VDP76" s="113"/>
      <c r="VDQ76" s="113"/>
      <c r="VDR76" s="113"/>
      <c r="VDS76" s="113"/>
      <c r="VDT76" s="113"/>
      <c r="VDU76" s="113"/>
      <c r="VDV76" s="113"/>
      <c r="VDW76" s="113"/>
      <c r="VDX76" s="113"/>
      <c r="VDY76" s="113"/>
      <c r="VDZ76" s="113"/>
      <c r="VEA76" s="113"/>
      <c r="VEB76" s="113"/>
      <c r="VEC76" s="113"/>
      <c r="VED76" s="113"/>
      <c r="VEE76" s="113"/>
      <c r="VEF76" s="113"/>
      <c r="VEG76" s="113"/>
      <c r="VEH76" s="113"/>
      <c r="VEI76" s="113"/>
      <c r="VEJ76" s="113"/>
      <c r="VEK76" s="113"/>
      <c r="VEL76" s="113"/>
      <c r="VEM76" s="113"/>
      <c r="VEN76" s="113"/>
      <c r="VEO76" s="113"/>
      <c r="VEP76" s="113"/>
      <c r="VEQ76" s="113"/>
      <c r="VER76" s="113"/>
      <c r="VES76" s="113"/>
      <c r="VET76" s="113"/>
      <c r="VEU76" s="113"/>
      <c r="VEV76" s="113"/>
      <c r="VEW76" s="113"/>
      <c r="VEX76" s="113"/>
      <c r="VEY76" s="113"/>
      <c r="VEZ76" s="113"/>
      <c r="VFA76" s="113"/>
      <c r="VFB76" s="113"/>
      <c r="VFC76" s="113"/>
      <c r="VFD76" s="113"/>
      <c r="VFE76" s="113"/>
      <c r="VFF76" s="113"/>
      <c r="VFG76" s="113"/>
      <c r="VFH76" s="113"/>
      <c r="VFI76" s="113"/>
      <c r="VFJ76" s="113"/>
      <c r="VFK76" s="113"/>
      <c r="VFL76" s="113"/>
      <c r="VFM76" s="113"/>
      <c r="VFN76" s="113"/>
      <c r="VFO76" s="113"/>
      <c r="VFP76" s="113"/>
      <c r="VFQ76" s="113"/>
      <c r="VFR76" s="113"/>
      <c r="VFS76" s="113"/>
      <c r="VFT76" s="113"/>
      <c r="VFU76" s="113"/>
      <c r="VFV76" s="113"/>
      <c r="VFW76" s="113"/>
      <c r="VFX76" s="113"/>
      <c r="VFY76" s="113"/>
      <c r="VFZ76" s="113"/>
      <c r="VGA76" s="113"/>
      <c r="VGB76" s="113"/>
      <c r="VGC76" s="113"/>
      <c r="VGD76" s="113"/>
      <c r="VGE76" s="113"/>
      <c r="VGF76" s="113"/>
      <c r="VGG76" s="113"/>
      <c r="VGH76" s="113"/>
      <c r="VGI76" s="113"/>
      <c r="VGJ76" s="113"/>
      <c r="VGK76" s="113"/>
      <c r="VGL76" s="113"/>
      <c r="VGM76" s="113"/>
      <c r="VGN76" s="113"/>
      <c r="VGO76" s="113"/>
      <c r="VGP76" s="113"/>
      <c r="VGQ76" s="113"/>
      <c r="VGR76" s="113"/>
      <c r="VGS76" s="113"/>
      <c r="VGT76" s="113"/>
      <c r="VGU76" s="113"/>
      <c r="VGV76" s="113"/>
      <c r="VGW76" s="113"/>
      <c r="VGX76" s="113"/>
      <c r="VGY76" s="113"/>
      <c r="VGZ76" s="113"/>
      <c r="VHA76" s="113"/>
      <c r="VHB76" s="113"/>
      <c r="VHC76" s="113"/>
      <c r="VHD76" s="113"/>
      <c r="VHE76" s="113"/>
      <c r="VHF76" s="113"/>
      <c r="VHG76" s="113"/>
      <c r="VHH76" s="113"/>
      <c r="VHI76" s="113"/>
      <c r="VHJ76" s="113"/>
      <c r="VHK76" s="113"/>
      <c r="VHL76" s="113"/>
      <c r="VHM76" s="113"/>
      <c r="VHN76" s="113"/>
      <c r="VHO76" s="113"/>
      <c r="VHP76" s="113"/>
      <c r="VHQ76" s="113"/>
      <c r="VHR76" s="113"/>
      <c r="VHS76" s="113"/>
      <c r="VHT76" s="113"/>
      <c r="VHU76" s="113"/>
      <c r="VHV76" s="113"/>
      <c r="VHW76" s="113"/>
      <c r="VHX76" s="113"/>
      <c r="VHY76" s="113"/>
      <c r="VHZ76" s="113"/>
      <c r="VIA76" s="113"/>
      <c r="VIB76" s="113"/>
      <c r="VIC76" s="113"/>
      <c r="VID76" s="113"/>
      <c r="VIE76" s="113"/>
      <c r="VIF76" s="113"/>
      <c r="VIG76" s="113"/>
      <c r="VIH76" s="113"/>
      <c r="VII76" s="113"/>
      <c r="VIJ76" s="113"/>
      <c r="VIK76" s="113"/>
      <c r="VIL76" s="113"/>
      <c r="VIM76" s="113"/>
      <c r="VIN76" s="113"/>
      <c r="VIO76" s="113"/>
      <c r="VIP76" s="113"/>
      <c r="VIQ76" s="113"/>
      <c r="VIR76" s="113"/>
      <c r="VIS76" s="113"/>
      <c r="VIT76" s="113"/>
      <c r="VIU76" s="113"/>
      <c r="VIV76" s="113"/>
      <c r="VIW76" s="113"/>
      <c r="VIX76" s="113"/>
      <c r="VIY76" s="113"/>
      <c r="VIZ76" s="113"/>
      <c r="VJA76" s="113"/>
      <c r="VJB76" s="113"/>
      <c r="VJC76" s="113"/>
      <c r="VJD76" s="113"/>
      <c r="VJE76" s="113"/>
      <c r="VJF76" s="113"/>
      <c r="VJG76" s="113"/>
      <c r="VJH76" s="113"/>
      <c r="VJI76" s="113"/>
      <c r="VJJ76" s="113"/>
      <c r="VJK76" s="113"/>
      <c r="VJL76" s="113"/>
      <c r="VJM76" s="113"/>
      <c r="VJN76" s="113"/>
      <c r="VJO76" s="113"/>
      <c r="VJP76" s="113"/>
      <c r="VJQ76" s="113"/>
      <c r="VJR76" s="113"/>
      <c r="VJS76" s="113"/>
      <c r="VJT76" s="113"/>
      <c r="VJU76" s="113"/>
      <c r="VJV76" s="113"/>
      <c r="VJW76" s="113"/>
      <c r="VJX76" s="113"/>
      <c r="VJY76" s="113"/>
      <c r="VJZ76" s="113"/>
      <c r="VKA76" s="113"/>
      <c r="VKB76" s="113"/>
      <c r="VKC76" s="113"/>
      <c r="VKD76" s="113"/>
      <c r="VKE76" s="113"/>
      <c r="VKF76" s="113"/>
      <c r="VKG76" s="113"/>
      <c r="VKH76" s="113"/>
      <c r="VKI76" s="113"/>
      <c r="VKJ76" s="113"/>
      <c r="VKK76" s="113"/>
      <c r="VKL76" s="113"/>
      <c r="VKM76" s="113"/>
      <c r="VKN76" s="113"/>
      <c r="VKO76" s="113"/>
      <c r="VKP76" s="113"/>
      <c r="VKQ76" s="113"/>
      <c r="VKR76" s="113"/>
      <c r="VKS76" s="113"/>
      <c r="VKT76" s="113"/>
      <c r="VKU76" s="113"/>
      <c r="VKV76" s="113"/>
      <c r="VKW76" s="113"/>
      <c r="VKX76" s="113"/>
      <c r="VKY76" s="113"/>
      <c r="VKZ76" s="113"/>
      <c r="VLA76" s="113"/>
      <c r="VLB76" s="113"/>
      <c r="VLC76" s="113"/>
      <c r="VLD76" s="113"/>
      <c r="VLE76" s="113"/>
      <c r="VLF76" s="113"/>
      <c r="VLG76" s="113"/>
      <c r="VLH76" s="113"/>
      <c r="VLI76" s="113"/>
      <c r="VLJ76" s="113"/>
      <c r="VLK76" s="113"/>
      <c r="VLL76" s="113"/>
      <c r="VLM76" s="113"/>
      <c r="VLN76" s="113"/>
      <c r="VLO76" s="113"/>
      <c r="VLP76" s="113"/>
      <c r="VLQ76" s="113"/>
      <c r="VLR76" s="113"/>
      <c r="VLS76" s="113"/>
      <c r="VLT76" s="113"/>
      <c r="VLU76" s="113"/>
      <c r="VLV76" s="113"/>
      <c r="VLW76" s="113"/>
      <c r="VLX76" s="113"/>
      <c r="VLY76" s="113"/>
      <c r="VLZ76" s="113"/>
      <c r="VMA76" s="113"/>
      <c r="VMB76" s="113"/>
      <c r="VMC76" s="113"/>
      <c r="VMD76" s="113"/>
      <c r="VME76" s="113"/>
      <c r="VMF76" s="113"/>
      <c r="VMG76" s="113"/>
      <c r="VMH76" s="113"/>
      <c r="VMI76" s="113"/>
      <c r="VMJ76" s="113"/>
      <c r="VMK76" s="113"/>
      <c r="VML76" s="113"/>
      <c r="VMM76" s="113"/>
      <c r="VMN76" s="113"/>
      <c r="VMO76" s="113"/>
      <c r="VMP76" s="113"/>
      <c r="VMQ76" s="113"/>
      <c r="VMR76" s="113"/>
      <c r="VMS76" s="113"/>
      <c r="VMT76" s="113"/>
      <c r="VMU76" s="113"/>
      <c r="VMV76" s="113"/>
      <c r="VMW76" s="113"/>
      <c r="VMX76" s="113"/>
      <c r="VMY76" s="113"/>
      <c r="VMZ76" s="113"/>
      <c r="VNA76" s="113"/>
      <c r="VNB76" s="113"/>
      <c r="VNC76" s="113"/>
      <c r="VND76" s="113"/>
      <c r="VNE76" s="113"/>
      <c r="VNF76" s="113"/>
      <c r="VNG76" s="113"/>
      <c r="VNH76" s="113"/>
      <c r="VNI76" s="113"/>
      <c r="VNJ76" s="113"/>
      <c r="VNK76" s="113"/>
      <c r="VNL76" s="113"/>
      <c r="VNM76" s="113"/>
      <c r="VNN76" s="113"/>
      <c r="VNO76" s="113"/>
      <c r="VNP76" s="113"/>
      <c r="VNQ76" s="113"/>
      <c r="VNR76" s="113"/>
      <c r="VNS76" s="113"/>
      <c r="VNT76" s="113"/>
      <c r="VNU76" s="113"/>
      <c r="VNV76" s="113"/>
      <c r="VNW76" s="113"/>
      <c r="VNX76" s="113"/>
      <c r="VNY76" s="113"/>
      <c r="VNZ76" s="113"/>
      <c r="VOA76" s="113"/>
      <c r="VOB76" s="113"/>
      <c r="VOC76" s="113"/>
      <c r="VOD76" s="113"/>
      <c r="VOE76" s="113"/>
      <c r="VOF76" s="113"/>
      <c r="VOG76" s="113"/>
      <c r="VOH76" s="113"/>
      <c r="VOI76" s="113"/>
      <c r="VOJ76" s="113"/>
      <c r="VOK76" s="113"/>
      <c r="VOL76" s="113"/>
      <c r="VOM76" s="113"/>
      <c r="VON76" s="113"/>
      <c r="VOO76" s="113"/>
      <c r="VOP76" s="113"/>
      <c r="VOQ76" s="113"/>
      <c r="VOR76" s="113"/>
      <c r="VOS76" s="113"/>
      <c r="VOT76" s="113"/>
      <c r="VOU76" s="113"/>
      <c r="VOV76" s="113"/>
      <c r="VOW76" s="113"/>
      <c r="VOX76" s="113"/>
      <c r="VOY76" s="113"/>
      <c r="VOZ76" s="113"/>
      <c r="VPA76" s="113"/>
      <c r="VPB76" s="113"/>
      <c r="VPC76" s="113"/>
      <c r="VPD76" s="113"/>
      <c r="VPE76" s="113"/>
      <c r="VPF76" s="113"/>
      <c r="VPG76" s="113"/>
      <c r="VPH76" s="113"/>
      <c r="VPI76" s="113"/>
      <c r="VPJ76" s="113"/>
      <c r="VPK76" s="113"/>
      <c r="VPL76" s="113"/>
      <c r="VPM76" s="113"/>
      <c r="VPN76" s="113"/>
      <c r="VPO76" s="113"/>
      <c r="VPP76" s="113"/>
      <c r="VPQ76" s="113"/>
      <c r="VPR76" s="113"/>
      <c r="VPS76" s="113"/>
      <c r="VPT76" s="113"/>
      <c r="VPU76" s="113"/>
      <c r="VPV76" s="113"/>
      <c r="VPW76" s="113"/>
      <c r="VPX76" s="113"/>
      <c r="VPY76" s="113"/>
      <c r="VPZ76" s="113"/>
      <c r="VQA76" s="113"/>
      <c r="VQB76" s="113"/>
      <c r="VQC76" s="113"/>
      <c r="VQD76" s="113"/>
      <c r="VQE76" s="113"/>
      <c r="VQF76" s="113"/>
      <c r="VQG76" s="113"/>
      <c r="VQH76" s="113"/>
      <c r="VQI76" s="113"/>
      <c r="VQJ76" s="113"/>
      <c r="VQK76" s="113"/>
      <c r="VQL76" s="113"/>
      <c r="VQM76" s="113"/>
      <c r="VQN76" s="113"/>
      <c r="VQO76" s="113"/>
      <c r="VQP76" s="113"/>
      <c r="VQQ76" s="113"/>
      <c r="VQR76" s="113"/>
      <c r="VQS76" s="113"/>
      <c r="VQT76" s="113"/>
      <c r="VQU76" s="113"/>
      <c r="VQV76" s="113"/>
      <c r="VQW76" s="113"/>
      <c r="VQX76" s="113"/>
      <c r="VQY76" s="113"/>
      <c r="VQZ76" s="113"/>
      <c r="VRA76" s="113"/>
      <c r="VRB76" s="113"/>
      <c r="VRC76" s="113"/>
      <c r="VRD76" s="113"/>
      <c r="VRE76" s="113"/>
      <c r="VRF76" s="113"/>
      <c r="VRG76" s="113"/>
      <c r="VRH76" s="113"/>
      <c r="VRI76" s="113"/>
      <c r="VRJ76" s="113"/>
      <c r="VRK76" s="113"/>
      <c r="VRL76" s="113"/>
      <c r="VRM76" s="113"/>
      <c r="VRN76" s="113"/>
      <c r="VRO76" s="113"/>
      <c r="VRP76" s="113"/>
      <c r="VRQ76" s="113"/>
      <c r="VRR76" s="113"/>
      <c r="VRS76" s="113"/>
      <c r="VRT76" s="113"/>
      <c r="VRU76" s="113"/>
      <c r="VRV76" s="113"/>
      <c r="VRW76" s="113"/>
      <c r="VRX76" s="113"/>
      <c r="VRY76" s="113"/>
      <c r="VRZ76" s="113"/>
      <c r="VSA76" s="113"/>
      <c r="VSB76" s="113"/>
      <c r="VSC76" s="113"/>
      <c r="VSD76" s="113"/>
      <c r="VSE76" s="113"/>
      <c r="VSF76" s="113"/>
      <c r="VSG76" s="113"/>
      <c r="VSH76" s="113"/>
      <c r="VSI76" s="113"/>
      <c r="VSJ76" s="113"/>
      <c r="VSK76" s="113"/>
      <c r="VSL76" s="113"/>
      <c r="VSM76" s="113"/>
      <c r="VSN76" s="113"/>
      <c r="VSO76" s="113"/>
      <c r="VSP76" s="113"/>
      <c r="VSQ76" s="113"/>
      <c r="VSR76" s="113"/>
      <c r="VSS76" s="113"/>
      <c r="VST76" s="113"/>
      <c r="VSU76" s="113"/>
      <c r="VSV76" s="113"/>
      <c r="VSW76" s="113"/>
      <c r="VSX76" s="113"/>
      <c r="VSY76" s="113"/>
      <c r="VSZ76" s="113"/>
      <c r="VTA76" s="113"/>
      <c r="VTB76" s="113"/>
      <c r="VTC76" s="113"/>
      <c r="VTD76" s="113"/>
      <c r="VTE76" s="113"/>
      <c r="VTF76" s="113"/>
      <c r="VTG76" s="113"/>
      <c r="VTH76" s="113"/>
      <c r="VTI76" s="113"/>
      <c r="VTJ76" s="113"/>
      <c r="VTK76" s="113"/>
      <c r="VTL76" s="113"/>
      <c r="VTM76" s="113"/>
      <c r="VTN76" s="113"/>
      <c r="VTO76" s="113"/>
      <c r="VTP76" s="113"/>
      <c r="VTQ76" s="113"/>
      <c r="VTR76" s="113"/>
      <c r="VTS76" s="113"/>
      <c r="VTT76" s="113"/>
      <c r="VTU76" s="113"/>
      <c r="VTV76" s="113"/>
      <c r="VTW76" s="113"/>
      <c r="VTX76" s="113"/>
      <c r="VTY76" s="113"/>
      <c r="VTZ76" s="113"/>
      <c r="VUA76" s="113"/>
      <c r="VUB76" s="113"/>
      <c r="VUC76" s="113"/>
      <c r="VUD76" s="113"/>
      <c r="VUE76" s="113"/>
      <c r="VUF76" s="113"/>
      <c r="VUG76" s="113"/>
      <c r="VUH76" s="113"/>
      <c r="VUI76" s="113"/>
      <c r="VUJ76" s="113"/>
      <c r="VUK76" s="113"/>
      <c r="VUL76" s="113"/>
      <c r="VUM76" s="113"/>
      <c r="VUN76" s="113"/>
      <c r="VUO76" s="113"/>
      <c r="VUP76" s="113"/>
      <c r="VUQ76" s="113"/>
      <c r="VUR76" s="113"/>
      <c r="VUS76" s="113"/>
      <c r="VUT76" s="113"/>
      <c r="VUU76" s="113"/>
      <c r="VUV76" s="113"/>
      <c r="VUW76" s="113"/>
      <c r="VUX76" s="113"/>
      <c r="VUY76" s="113"/>
      <c r="VUZ76" s="113"/>
      <c r="VVA76" s="113"/>
      <c r="VVB76" s="113"/>
      <c r="VVC76" s="113"/>
      <c r="VVD76" s="113"/>
      <c r="VVE76" s="113"/>
      <c r="VVF76" s="113"/>
      <c r="VVG76" s="113"/>
      <c r="VVH76" s="113"/>
      <c r="VVI76" s="113"/>
      <c r="VVJ76" s="113"/>
      <c r="VVK76" s="113"/>
      <c r="VVL76" s="113"/>
      <c r="VVM76" s="113"/>
      <c r="VVN76" s="113"/>
      <c r="VVO76" s="113"/>
      <c r="VVP76" s="113"/>
      <c r="VVQ76" s="113"/>
      <c r="VVR76" s="113"/>
      <c r="VVS76" s="113"/>
      <c r="VVT76" s="113"/>
      <c r="VVU76" s="113"/>
      <c r="VVV76" s="113"/>
      <c r="VVW76" s="113"/>
      <c r="VVX76" s="113"/>
      <c r="VVY76" s="113"/>
      <c r="VVZ76" s="113"/>
      <c r="VWA76" s="113"/>
      <c r="VWB76" s="113"/>
      <c r="VWC76" s="113"/>
      <c r="VWD76" s="113"/>
      <c r="VWE76" s="113"/>
      <c r="VWF76" s="113"/>
      <c r="VWG76" s="113"/>
      <c r="VWH76" s="113"/>
      <c r="VWI76" s="113"/>
      <c r="VWJ76" s="113"/>
      <c r="VWK76" s="113"/>
      <c r="VWL76" s="113"/>
      <c r="VWM76" s="113"/>
      <c r="VWN76" s="113"/>
      <c r="VWO76" s="113"/>
      <c r="VWP76" s="113"/>
      <c r="VWQ76" s="113"/>
      <c r="VWR76" s="113"/>
      <c r="VWS76" s="113"/>
      <c r="VWT76" s="113"/>
      <c r="VWU76" s="113"/>
      <c r="VWV76" s="113"/>
      <c r="VWW76" s="113"/>
      <c r="VWX76" s="113"/>
      <c r="VWY76" s="113"/>
      <c r="VWZ76" s="113"/>
      <c r="VXA76" s="113"/>
      <c r="VXB76" s="113"/>
      <c r="VXC76" s="113"/>
      <c r="VXD76" s="113"/>
      <c r="VXE76" s="113"/>
      <c r="VXF76" s="113"/>
      <c r="VXG76" s="113"/>
      <c r="VXH76" s="113"/>
      <c r="VXI76" s="113"/>
      <c r="VXJ76" s="113"/>
      <c r="VXK76" s="113"/>
      <c r="VXL76" s="113"/>
      <c r="VXM76" s="113"/>
      <c r="VXN76" s="113"/>
      <c r="VXO76" s="113"/>
      <c r="VXP76" s="113"/>
      <c r="VXQ76" s="113"/>
      <c r="VXR76" s="113"/>
      <c r="VXS76" s="113"/>
      <c r="VXT76" s="113"/>
      <c r="VXU76" s="113"/>
      <c r="VXV76" s="113"/>
      <c r="VXW76" s="113"/>
      <c r="VXX76" s="113"/>
      <c r="VXY76" s="113"/>
      <c r="VXZ76" s="113"/>
      <c r="VYA76" s="113"/>
      <c r="VYB76" s="113"/>
      <c r="VYC76" s="113"/>
      <c r="VYD76" s="113"/>
      <c r="VYE76" s="113"/>
      <c r="VYF76" s="113"/>
      <c r="VYG76" s="113"/>
      <c r="VYH76" s="113"/>
      <c r="VYI76" s="113"/>
      <c r="VYJ76" s="113"/>
      <c r="VYK76" s="113"/>
      <c r="VYL76" s="113"/>
      <c r="VYM76" s="113"/>
      <c r="VYN76" s="113"/>
      <c r="VYO76" s="113"/>
      <c r="VYP76" s="113"/>
      <c r="VYQ76" s="113"/>
      <c r="VYR76" s="113"/>
      <c r="VYS76" s="113"/>
      <c r="VYT76" s="113"/>
      <c r="VYU76" s="113"/>
      <c r="VYV76" s="113"/>
      <c r="VYW76" s="113"/>
      <c r="VYX76" s="113"/>
      <c r="VYY76" s="113"/>
      <c r="VYZ76" s="113"/>
      <c r="VZA76" s="113"/>
      <c r="VZB76" s="113"/>
      <c r="VZC76" s="113"/>
      <c r="VZD76" s="113"/>
      <c r="VZE76" s="113"/>
      <c r="VZF76" s="113"/>
      <c r="VZG76" s="113"/>
      <c r="VZH76" s="113"/>
      <c r="VZI76" s="113"/>
      <c r="VZJ76" s="113"/>
      <c r="VZK76" s="113"/>
      <c r="VZL76" s="113"/>
      <c r="VZM76" s="113"/>
      <c r="VZN76" s="113"/>
      <c r="VZO76" s="113"/>
      <c r="VZP76" s="113"/>
      <c r="VZQ76" s="113"/>
      <c r="VZR76" s="113"/>
      <c r="VZS76" s="113"/>
      <c r="VZT76" s="113"/>
      <c r="VZU76" s="113"/>
      <c r="VZV76" s="113"/>
      <c r="VZW76" s="113"/>
      <c r="VZX76" s="113"/>
      <c r="VZY76" s="113"/>
      <c r="VZZ76" s="113"/>
      <c r="WAA76" s="113"/>
      <c r="WAB76" s="113"/>
      <c r="WAC76" s="113"/>
      <c r="WAD76" s="113"/>
      <c r="WAE76" s="113"/>
      <c r="WAF76" s="113"/>
      <c r="WAG76" s="113"/>
      <c r="WAH76" s="113"/>
      <c r="WAI76" s="113"/>
      <c r="WAJ76" s="113"/>
      <c r="WAK76" s="113"/>
      <c r="WAL76" s="113"/>
      <c r="WAM76" s="113"/>
      <c r="WAN76" s="113"/>
      <c r="WAO76" s="113"/>
      <c r="WAP76" s="113"/>
      <c r="WAQ76" s="113"/>
      <c r="WAR76" s="113"/>
      <c r="WAS76" s="113"/>
      <c r="WAT76" s="113"/>
      <c r="WAU76" s="113"/>
      <c r="WAV76" s="113"/>
      <c r="WAW76" s="113"/>
      <c r="WAX76" s="113"/>
      <c r="WAY76" s="113"/>
      <c r="WAZ76" s="113"/>
      <c r="WBA76" s="113"/>
      <c r="WBB76" s="113"/>
      <c r="WBC76" s="113"/>
      <c r="WBD76" s="113"/>
      <c r="WBE76" s="113"/>
      <c r="WBF76" s="113"/>
      <c r="WBG76" s="113"/>
      <c r="WBH76" s="113"/>
      <c r="WBI76" s="113"/>
      <c r="WBJ76" s="113"/>
      <c r="WBK76" s="113"/>
      <c r="WBL76" s="113"/>
      <c r="WBM76" s="113"/>
      <c r="WBN76" s="113"/>
      <c r="WBO76" s="113"/>
      <c r="WBP76" s="113"/>
      <c r="WBQ76" s="113"/>
      <c r="WBR76" s="113"/>
      <c r="WBS76" s="113"/>
      <c r="WBT76" s="113"/>
      <c r="WBU76" s="113"/>
      <c r="WBV76" s="113"/>
      <c r="WBW76" s="113"/>
      <c r="WBX76" s="113"/>
      <c r="WBY76" s="113"/>
      <c r="WBZ76" s="113"/>
      <c r="WCA76" s="113"/>
      <c r="WCB76" s="113"/>
      <c r="WCC76" s="113"/>
      <c r="WCD76" s="113"/>
      <c r="WCE76" s="113"/>
      <c r="WCF76" s="113"/>
      <c r="WCG76" s="113"/>
      <c r="WCH76" s="113"/>
      <c r="WCI76" s="113"/>
      <c r="WCJ76" s="113"/>
      <c r="WCK76" s="113"/>
      <c r="WCL76" s="113"/>
      <c r="WCM76" s="113"/>
      <c r="WCN76" s="113"/>
      <c r="WCO76" s="113"/>
      <c r="WCP76" s="113"/>
      <c r="WCQ76" s="113"/>
      <c r="WCR76" s="113"/>
      <c r="WCS76" s="113"/>
      <c r="WCT76" s="113"/>
      <c r="WCU76" s="113"/>
      <c r="WCV76" s="113"/>
      <c r="WCW76" s="113"/>
      <c r="WCX76" s="113"/>
      <c r="WCY76" s="113"/>
      <c r="WCZ76" s="113"/>
      <c r="WDA76" s="113"/>
      <c r="WDB76" s="113"/>
      <c r="WDC76" s="113"/>
      <c r="WDD76" s="113"/>
      <c r="WDE76" s="113"/>
      <c r="WDF76" s="113"/>
      <c r="WDG76" s="113"/>
      <c r="WDH76" s="113"/>
      <c r="WDI76" s="113"/>
      <c r="WDJ76" s="113"/>
      <c r="WDK76" s="113"/>
      <c r="WDL76" s="113"/>
      <c r="WDM76" s="113"/>
      <c r="WDN76" s="113"/>
      <c r="WDO76" s="113"/>
      <c r="WDP76" s="113"/>
      <c r="WDQ76" s="113"/>
      <c r="WDR76" s="113"/>
      <c r="WDS76" s="113"/>
      <c r="WDT76" s="113"/>
      <c r="WDU76" s="113"/>
      <c r="WDV76" s="113"/>
      <c r="WDW76" s="113"/>
      <c r="WDX76" s="113"/>
      <c r="WDY76" s="113"/>
      <c r="WDZ76" s="113"/>
      <c r="WEA76" s="113"/>
      <c r="WEB76" s="113"/>
      <c r="WEC76" s="113"/>
      <c r="WED76" s="113"/>
      <c r="WEE76" s="113"/>
      <c r="WEF76" s="113"/>
      <c r="WEG76" s="113"/>
      <c r="WEH76" s="113"/>
      <c r="WEI76" s="113"/>
      <c r="WEJ76" s="113"/>
      <c r="WEK76" s="113"/>
      <c r="WEL76" s="113"/>
      <c r="WEM76" s="113"/>
      <c r="WEN76" s="113"/>
      <c r="WEO76" s="113"/>
      <c r="WEP76" s="113"/>
      <c r="WEQ76" s="113"/>
      <c r="WER76" s="113"/>
      <c r="WES76" s="113"/>
      <c r="WET76" s="113"/>
      <c r="WEU76" s="113"/>
      <c r="WEV76" s="113"/>
      <c r="WEW76" s="113"/>
      <c r="WEX76" s="113"/>
      <c r="WEY76" s="113"/>
      <c r="WEZ76" s="113"/>
      <c r="WFA76" s="113"/>
      <c r="WFB76" s="113"/>
      <c r="WFC76" s="113"/>
      <c r="WFD76" s="113"/>
      <c r="WFE76" s="113"/>
      <c r="WFF76" s="113"/>
      <c r="WFG76" s="113"/>
      <c r="WFH76" s="113"/>
      <c r="WFI76" s="113"/>
      <c r="WFJ76" s="113"/>
      <c r="WFK76" s="113"/>
      <c r="WFL76" s="113"/>
      <c r="WFM76" s="113"/>
      <c r="WFN76" s="113"/>
      <c r="WFO76" s="113"/>
      <c r="WFP76" s="113"/>
      <c r="WFQ76" s="113"/>
      <c r="WFR76" s="113"/>
      <c r="WFS76" s="113"/>
      <c r="WFT76" s="113"/>
      <c r="WFU76" s="113"/>
      <c r="WFV76" s="113"/>
      <c r="WFW76" s="113"/>
      <c r="WFX76" s="113"/>
      <c r="WFY76" s="113"/>
      <c r="WFZ76" s="113"/>
      <c r="WGA76" s="113"/>
      <c r="WGB76" s="113"/>
      <c r="WGC76" s="113"/>
      <c r="WGD76" s="113"/>
      <c r="WGE76" s="113"/>
      <c r="WGF76" s="113"/>
      <c r="WGG76" s="113"/>
      <c r="WGH76" s="113"/>
      <c r="WGI76" s="113"/>
      <c r="WGJ76" s="113"/>
      <c r="WGK76" s="113"/>
      <c r="WGL76" s="113"/>
      <c r="WGM76" s="113"/>
      <c r="WGN76" s="113"/>
      <c r="WGO76" s="113"/>
      <c r="WGP76" s="113"/>
      <c r="WGQ76" s="113"/>
      <c r="WGR76" s="113"/>
      <c r="WGS76" s="113"/>
      <c r="WGT76" s="113"/>
      <c r="WGU76" s="113"/>
      <c r="WGV76" s="113"/>
      <c r="WGW76" s="113"/>
      <c r="WGX76" s="113"/>
      <c r="WGY76" s="113"/>
      <c r="WGZ76" s="113"/>
      <c r="WHA76" s="113"/>
      <c r="WHB76" s="113"/>
      <c r="WHC76" s="113"/>
      <c r="WHD76" s="113"/>
      <c r="WHE76" s="113"/>
      <c r="WHF76" s="113"/>
      <c r="WHG76" s="113"/>
      <c r="WHH76" s="113"/>
      <c r="WHI76" s="113"/>
      <c r="WHJ76" s="113"/>
      <c r="WHK76" s="113"/>
      <c r="WHL76" s="113"/>
      <c r="WHM76" s="113"/>
      <c r="WHN76" s="113"/>
      <c r="WHO76" s="113"/>
      <c r="WHP76" s="113"/>
      <c r="WHQ76" s="113"/>
      <c r="WHR76" s="113"/>
      <c r="WHS76" s="113"/>
      <c r="WHT76" s="113"/>
      <c r="WHU76" s="113"/>
      <c r="WHV76" s="113"/>
      <c r="WHW76" s="113"/>
      <c r="WHX76" s="113"/>
      <c r="WHY76" s="113"/>
      <c r="WHZ76" s="113"/>
      <c r="WIA76" s="113"/>
      <c r="WIB76" s="113"/>
      <c r="WIC76" s="113"/>
      <c r="WID76" s="113"/>
      <c r="WIE76" s="113"/>
      <c r="WIF76" s="113"/>
      <c r="WIG76" s="113"/>
      <c r="WIH76" s="113"/>
      <c r="WII76" s="113"/>
      <c r="WIJ76" s="113"/>
      <c r="WIK76" s="113"/>
      <c r="WIL76" s="113"/>
      <c r="WIM76" s="113"/>
      <c r="WIN76" s="113"/>
      <c r="WIO76" s="113"/>
      <c r="WIP76" s="113"/>
      <c r="WIQ76" s="113"/>
      <c r="WIR76" s="113"/>
      <c r="WIS76" s="113"/>
      <c r="WIT76" s="113"/>
      <c r="WIU76" s="113"/>
      <c r="WIV76" s="113"/>
      <c r="WIW76" s="113"/>
      <c r="WIX76" s="113"/>
      <c r="WIY76" s="113"/>
      <c r="WIZ76" s="113"/>
      <c r="WJA76" s="113"/>
      <c r="WJB76" s="113"/>
      <c r="WJC76" s="113"/>
      <c r="WJD76" s="113"/>
      <c r="WJE76" s="113"/>
      <c r="WJF76" s="113"/>
      <c r="WJG76" s="113"/>
      <c r="WJH76" s="113"/>
      <c r="WJI76" s="113"/>
      <c r="WJJ76" s="113"/>
      <c r="WJK76" s="113"/>
      <c r="WJL76" s="113"/>
      <c r="WJM76" s="113"/>
      <c r="WJN76" s="113"/>
      <c r="WJO76" s="113"/>
      <c r="WJP76" s="113"/>
      <c r="WJQ76" s="113"/>
      <c r="WJR76" s="113"/>
      <c r="WJS76" s="113"/>
      <c r="WJT76" s="113"/>
      <c r="WJU76" s="113"/>
      <c r="WJV76" s="113"/>
      <c r="WJW76" s="113"/>
      <c r="WJX76" s="113"/>
      <c r="WJY76" s="113"/>
      <c r="WJZ76" s="113"/>
      <c r="WKA76" s="113"/>
      <c r="WKB76" s="113"/>
      <c r="WKC76" s="113"/>
      <c r="WKD76" s="113"/>
      <c r="WKE76" s="113"/>
      <c r="WKF76" s="113"/>
      <c r="WKG76" s="113"/>
      <c r="WKH76" s="113"/>
      <c r="WKI76" s="113"/>
      <c r="WKJ76" s="113"/>
      <c r="WKK76" s="113"/>
      <c r="WKL76" s="113"/>
      <c r="WKM76" s="113"/>
      <c r="WKN76" s="113"/>
      <c r="WKO76" s="113"/>
      <c r="WKP76" s="113"/>
      <c r="WKQ76" s="113"/>
      <c r="WKR76" s="113"/>
      <c r="WKS76" s="113"/>
      <c r="WKT76" s="113"/>
      <c r="WKU76" s="113"/>
      <c r="WKV76" s="113"/>
      <c r="WKW76" s="113"/>
      <c r="WKX76" s="113"/>
      <c r="WKY76" s="113"/>
      <c r="WKZ76" s="113"/>
      <c r="WLA76" s="113"/>
      <c r="WLB76" s="113"/>
      <c r="WLC76" s="113"/>
      <c r="WLD76" s="113"/>
      <c r="WLE76" s="113"/>
      <c r="WLF76" s="113"/>
      <c r="WLG76" s="113"/>
      <c r="WLH76" s="113"/>
      <c r="WLI76" s="113"/>
      <c r="WLJ76" s="113"/>
      <c r="WLK76" s="113"/>
      <c r="WLL76" s="113"/>
      <c r="WLM76" s="113"/>
      <c r="WLN76" s="113"/>
      <c r="WLO76" s="113"/>
      <c r="WLP76" s="113"/>
      <c r="WLQ76" s="113"/>
      <c r="WLR76" s="113"/>
      <c r="WLS76" s="113"/>
      <c r="WLT76" s="113"/>
      <c r="WLU76" s="113"/>
      <c r="WLV76" s="113"/>
      <c r="WLW76" s="113"/>
      <c r="WLX76" s="113"/>
      <c r="WLY76" s="113"/>
      <c r="WLZ76" s="113"/>
      <c r="WMA76" s="113"/>
      <c r="WMB76" s="113"/>
      <c r="WMC76" s="113"/>
      <c r="WMD76" s="113"/>
      <c r="WME76" s="113"/>
      <c r="WMF76" s="113"/>
      <c r="WMG76" s="113"/>
      <c r="WMH76" s="113"/>
      <c r="WMI76" s="113"/>
      <c r="WMJ76" s="113"/>
      <c r="WMK76" s="113"/>
      <c r="WML76" s="113"/>
      <c r="WMM76" s="113"/>
      <c r="WMN76" s="113"/>
      <c r="WMO76" s="113"/>
      <c r="WMP76" s="113"/>
      <c r="WMQ76" s="113"/>
      <c r="WMR76" s="113"/>
      <c r="WMS76" s="113"/>
      <c r="WMT76" s="113"/>
      <c r="WMU76" s="113"/>
      <c r="WMV76" s="113"/>
      <c r="WMW76" s="113"/>
      <c r="WMX76" s="113"/>
      <c r="WMY76" s="113"/>
      <c r="WMZ76" s="113"/>
      <c r="WNA76" s="113"/>
      <c r="WNB76" s="113"/>
      <c r="WNC76" s="113"/>
      <c r="WND76" s="113"/>
      <c r="WNE76" s="113"/>
      <c r="WNF76" s="113"/>
      <c r="WNG76" s="113"/>
      <c r="WNH76" s="113"/>
      <c r="WNI76" s="113"/>
      <c r="WNJ76" s="113"/>
      <c r="WNK76" s="113"/>
      <c r="WNL76" s="113"/>
      <c r="WNM76" s="113"/>
      <c r="WNN76" s="113"/>
      <c r="WNO76" s="113"/>
      <c r="WNP76" s="113"/>
      <c r="WNQ76" s="113"/>
      <c r="WNR76" s="113"/>
      <c r="WNS76" s="113"/>
      <c r="WNT76" s="113"/>
      <c r="WNU76" s="113"/>
      <c r="WNV76" s="113"/>
      <c r="WNW76" s="113"/>
      <c r="WNX76" s="113"/>
      <c r="WNY76" s="113"/>
      <c r="WNZ76" s="113"/>
      <c r="WOA76" s="113"/>
      <c r="WOB76" s="113"/>
      <c r="WOC76" s="113"/>
      <c r="WOD76" s="113"/>
      <c r="WOE76" s="113"/>
      <c r="WOF76" s="113"/>
      <c r="WOG76" s="113"/>
      <c r="WOH76" s="113"/>
      <c r="WOI76" s="113"/>
      <c r="WOJ76" s="113"/>
      <c r="WOK76" s="113"/>
      <c r="WOL76" s="113"/>
      <c r="WOM76" s="113"/>
      <c r="WON76" s="113"/>
      <c r="WOO76" s="113"/>
      <c r="WOP76" s="113"/>
      <c r="WOQ76" s="113"/>
      <c r="WOR76" s="113"/>
      <c r="WOS76" s="113"/>
      <c r="WOT76" s="113"/>
      <c r="WOU76" s="113"/>
      <c r="WOV76" s="113"/>
      <c r="WOW76" s="113"/>
      <c r="WOX76" s="113"/>
      <c r="WOY76" s="113"/>
      <c r="WOZ76" s="113"/>
      <c r="WPA76" s="113"/>
      <c r="WPB76" s="113"/>
      <c r="WPC76" s="113"/>
      <c r="WPD76" s="113"/>
      <c r="WPE76" s="113"/>
      <c r="WPF76" s="113"/>
      <c r="WPG76" s="113"/>
      <c r="WPH76" s="113"/>
      <c r="WPI76" s="113"/>
      <c r="WPJ76" s="113"/>
      <c r="WPK76" s="113"/>
      <c r="WPL76" s="113"/>
      <c r="WPM76" s="113"/>
      <c r="WPN76" s="113"/>
      <c r="WPO76" s="113"/>
      <c r="WPP76" s="113"/>
      <c r="WPQ76" s="113"/>
      <c r="WPR76" s="113"/>
      <c r="WPS76" s="113"/>
      <c r="WPT76" s="113"/>
      <c r="WPU76" s="113"/>
      <c r="WPV76" s="113"/>
      <c r="WPW76" s="113"/>
      <c r="WPX76" s="113"/>
      <c r="WPY76" s="113"/>
      <c r="WPZ76" s="113"/>
      <c r="WQA76" s="113"/>
      <c r="WQB76" s="113"/>
      <c r="WQC76" s="113"/>
      <c r="WQD76" s="113"/>
      <c r="WQE76" s="113"/>
      <c r="WQF76" s="113"/>
      <c r="WQG76" s="113"/>
      <c r="WQH76" s="113"/>
      <c r="WQI76" s="113"/>
      <c r="WQJ76" s="113"/>
      <c r="WQK76" s="113"/>
      <c r="WQL76" s="113"/>
      <c r="WQM76" s="113"/>
      <c r="WQN76" s="113"/>
      <c r="WQO76" s="113"/>
      <c r="WQP76" s="113"/>
      <c r="WQQ76" s="113"/>
      <c r="WQR76" s="113"/>
      <c r="WQS76" s="113"/>
      <c r="WQT76" s="113"/>
      <c r="WQU76" s="113"/>
      <c r="WQV76" s="113"/>
      <c r="WQW76" s="113"/>
      <c r="WQX76" s="113"/>
      <c r="WQY76" s="113"/>
      <c r="WQZ76" s="113"/>
      <c r="WRA76" s="113"/>
      <c r="WRB76" s="113"/>
      <c r="WRC76" s="113"/>
      <c r="WRD76" s="113"/>
      <c r="WRE76" s="113"/>
      <c r="WRF76" s="113"/>
      <c r="WRG76" s="113"/>
      <c r="WRH76" s="113"/>
      <c r="WRI76" s="113"/>
      <c r="WRJ76" s="113"/>
      <c r="WRK76" s="113"/>
      <c r="WRL76" s="113"/>
      <c r="WRM76" s="113"/>
      <c r="WRN76" s="113"/>
      <c r="WRO76" s="113"/>
      <c r="WRP76" s="113"/>
      <c r="WRQ76" s="113"/>
      <c r="WRR76" s="113"/>
      <c r="WRS76" s="113"/>
      <c r="WRT76" s="113"/>
      <c r="WRU76" s="113"/>
      <c r="WRV76" s="113"/>
      <c r="WRW76" s="113"/>
      <c r="WRX76" s="113"/>
      <c r="WRY76" s="113"/>
      <c r="WRZ76" s="113"/>
      <c r="WSA76" s="113"/>
      <c r="WSB76" s="113"/>
      <c r="WSC76" s="113"/>
      <c r="WSD76" s="113"/>
      <c r="WSE76" s="113"/>
      <c r="WSF76" s="113"/>
      <c r="WSG76" s="113"/>
      <c r="WSH76" s="113"/>
      <c r="WSI76" s="113"/>
      <c r="WSJ76" s="113"/>
      <c r="WSK76" s="113"/>
      <c r="WSL76" s="113"/>
      <c r="WSM76" s="113"/>
      <c r="WSN76" s="113"/>
      <c r="WSO76" s="113"/>
      <c r="WSP76" s="113"/>
      <c r="WSQ76" s="113"/>
      <c r="WSR76" s="113"/>
      <c r="WSS76" s="113"/>
      <c r="WST76" s="113"/>
      <c r="WSU76" s="113"/>
      <c r="WSV76" s="113"/>
      <c r="WSW76" s="113"/>
      <c r="WSX76" s="113"/>
      <c r="WSY76" s="113"/>
      <c r="WSZ76" s="113"/>
      <c r="WTA76" s="113"/>
      <c r="WTB76" s="113"/>
      <c r="WTC76" s="113"/>
      <c r="WTD76" s="113"/>
      <c r="WTE76" s="113"/>
      <c r="WTF76" s="113"/>
      <c r="WTG76" s="113"/>
      <c r="WTH76" s="113"/>
      <c r="WTI76" s="113"/>
      <c r="WTJ76" s="113"/>
      <c r="WTK76" s="113"/>
      <c r="WTL76" s="113"/>
      <c r="WTM76" s="113"/>
      <c r="WTN76" s="113"/>
      <c r="WTO76" s="113"/>
      <c r="WTP76" s="113"/>
      <c r="WTQ76" s="113"/>
      <c r="WTR76" s="113"/>
      <c r="WTS76" s="113"/>
      <c r="WTT76" s="113"/>
      <c r="WTU76" s="113"/>
      <c r="WTV76" s="113"/>
      <c r="WTW76" s="113"/>
      <c r="WTX76" s="113"/>
      <c r="WTY76" s="113"/>
      <c r="WTZ76" s="113"/>
      <c r="WUA76" s="113"/>
      <c r="WUB76" s="113"/>
      <c r="WUC76" s="113"/>
      <c r="WUD76" s="113"/>
      <c r="WUE76" s="113"/>
      <c r="WUF76" s="113"/>
      <c r="WUG76" s="113"/>
      <c r="WUH76" s="113"/>
      <c r="WUI76" s="113"/>
      <c r="WUJ76" s="113"/>
      <c r="WUK76" s="113"/>
      <c r="WUL76" s="113"/>
      <c r="WUM76" s="113"/>
      <c r="WUN76" s="113"/>
      <c r="WUO76" s="113"/>
      <c r="WUP76" s="113"/>
      <c r="WUQ76" s="113"/>
      <c r="WUR76" s="113"/>
      <c r="WUS76" s="113"/>
      <c r="WUT76" s="113"/>
      <c r="WUU76" s="113"/>
      <c r="WUV76" s="113"/>
      <c r="WUW76" s="113"/>
      <c r="WUX76" s="113"/>
      <c r="WUY76" s="113"/>
      <c r="WUZ76" s="113"/>
      <c r="WVA76" s="113"/>
      <c r="WVB76" s="113"/>
      <c r="WVC76" s="113"/>
      <c r="WVD76" s="113"/>
      <c r="WVE76" s="113"/>
      <c r="WVF76" s="113"/>
      <c r="WVG76" s="113"/>
      <c r="WVH76" s="113"/>
      <c r="WVI76" s="113"/>
      <c r="WVJ76" s="113"/>
      <c r="WVK76" s="113"/>
      <c r="WVL76" s="113"/>
      <c r="WVM76" s="113"/>
      <c r="WVN76" s="113"/>
      <c r="WVO76" s="113"/>
      <c r="WVP76" s="113"/>
      <c r="WVQ76" s="113"/>
      <c r="WVR76" s="113"/>
      <c r="WVS76" s="113"/>
      <c r="WVT76" s="113"/>
      <c r="WVU76" s="113"/>
      <c r="WVV76" s="113"/>
      <c r="WVW76" s="113"/>
      <c r="WVX76" s="113"/>
      <c r="WVY76" s="113"/>
      <c r="WVZ76" s="113"/>
      <c r="WWA76" s="113"/>
      <c r="WWB76" s="113"/>
      <c r="WWC76" s="113"/>
      <c r="WWD76" s="113"/>
      <c r="WWE76" s="113"/>
      <c r="WWF76" s="113"/>
      <c r="WWG76" s="113"/>
      <c r="WWH76" s="113"/>
      <c r="WWI76" s="113"/>
      <c r="WWJ76" s="113"/>
      <c r="WWK76" s="113"/>
      <c r="WWL76" s="113"/>
      <c r="WWM76" s="113"/>
      <c r="WWN76" s="113"/>
      <c r="WWO76" s="113"/>
      <c r="WWP76" s="113"/>
      <c r="WWQ76" s="113"/>
      <c r="WWR76" s="113"/>
      <c r="WWS76" s="113"/>
      <c r="WWT76" s="113"/>
      <c r="WWU76" s="113"/>
      <c r="WWV76" s="113"/>
      <c r="WWW76" s="113"/>
      <c r="WWX76" s="113"/>
      <c r="WWY76" s="113"/>
      <c r="WWZ76" s="113"/>
      <c r="WXA76" s="113"/>
      <c r="WXB76" s="113"/>
      <c r="WXC76" s="113"/>
      <c r="WXD76" s="113"/>
      <c r="WXE76" s="113"/>
      <c r="WXF76" s="113"/>
      <c r="WXG76" s="113"/>
      <c r="WXH76" s="113"/>
      <c r="WXI76" s="113"/>
      <c r="WXJ76" s="113"/>
      <c r="WXK76" s="113"/>
      <c r="WXL76" s="113"/>
      <c r="WXM76" s="113"/>
      <c r="WXN76" s="113"/>
      <c r="WXO76" s="113"/>
      <c r="WXP76" s="113"/>
      <c r="WXQ76" s="113"/>
      <c r="WXR76" s="113"/>
      <c r="WXS76" s="113"/>
      <c r="WXT76" s="113"/>
      <c r="WXU76" s="113"/>
      <c r="WXV76" s="113"/>
      <c r="WXW76" s="113"/>
      <c r="WXX76" s="113"/>
      <c r="WXY76" s="113"/>
      <c r="WXZ76" s="113"/>
      <c r="WYA76" s="113"/>
      <c r="WYB76" s="113"/>
      <c r="WYC76" s="113"/>
      <c r="WYD76" s="113"/>
      <c r="WYE76" s="113"/>
      <c r="WYF76" s="113"/>
      <c r="WYG76" s="113"/>
      <c r="WYH76" s="113"/>
      <c r="WYI76" s="113"/>
      <c r="WYJ76" s="113"/>
      <c r="WYK76" s="113"/>
      <c r="WYL76" s="113"/>
      <c r="WYM76" s="113"/>
      <c r="WYN76" s="113"/>
      <c r="WYO76" s="113"/>
      <c r="WYP76" s="113"/>
      <c r="WYQ76" s="113"/>
      <c r="WYR76" s="113"/>
      <c r="WYS76" s="113"/>
      <c r="WYT76" s="113"/>
      <c r="WYU76" s="113"/>
      <c r="WYV76" s="113"/>
      <c r="WYW76" s="113"/>
      <c r="WYX76" s="113"/>
      <c r="WYY76" s="113"/>
      <c r="WYZ76" s="113"/>
      <c r="WZA76" s="113"/>
      <c r="WZB76" s="113"/>
      <c r="WZC76" s="113"/>
      <c r="WZD76" s="113"/>
      <c r="WZE76" s="113"/>
      <c r="WZF76" s="113"/>
      <c r="WZG76" s="113"/>
      <c r="WZH76" s="113"/>
      <c r="WZI76" s="113"/>
      <c r="WZJ76" s="113"/>
      <c r="WZK76" s="113"/>
      <c r="WZL76" s="113"/>
      <c r="WZM76" s="113"/>
      <c r="WZN76" s="113"/>
      <c r="WZO76" s="113"/>
      <c r="WZP76" s="113"/>
      <c r="WZQ76" s="113"/>
      <c r="WZR76" s="113"/>
      <c r="WZS76" s="113"/>
      <c r="WZT76" s="113"/>
      <c r="WZU76" s="113"/>
      <c r="WZV76" s="113"/>
      <c r="WZW76" s="113"/>
      <c r="WZX76" s="113"/>
      <c r="WZY76" s="113"/>
      <c r="WZZ76" s="113"/>
      <c r="XAA76" s="113"/>
      <c r="XAB76" s="113"/>
      <c r="XAC76" s="113"/>
      <c r="XAD76" s="113"/>
      <c r="XAE76" s="113"/>
      <c r="XAF76" s="113"/>
      <c r="XAG76" s="113"/>
      <c r="XAH76" s="113"/>
      <c r="XAI76" s="113"/>
      <c r="XAJ76" s="113"/>
      <c r="XAK76" s="113"/>
      <c r="XAL76" s="113"/>
      <c r="XAM76" s="113"/>
      <c r="XAN76" s="113"/>
      <c r="XAO76" s="113"/>
      <c r="XAP76" s="113"/>
      <c r="XAQ76" s="113"/>
      <c r="XAR76" s="113"/>
      <c r="XAS76" s="113"/>
      <c r="XAT76" s="113"/>
      <c r="XAU76" s="113"/>
      <c r="XAV76" s="113"/>
      <c r="XAW76" s="113"/>
      <c r="XAX76" s="113"/>
      <c r="XAY76" s="113"/>
      <c r="XAZ76" s="113"/>
      <c r="XBA76" s="113"/>
      <c r="XBB76" s="113"/>
      <c r="XBC76" s="113"/>
      <c r="XBD76" s="113"/>
      <c r="XBE76" s="113"/>
      <c r="XBF76" s="113"/>
      <c r="XBG76" s="113"/>
      <c r="XBH76" s="113"/>
      <c r="XBI76" s="113"/>
      <c r="XBJ76" s="113"/>
      <c r="XBK76" s="113"/>
      <c r="XBL76" s="113"/>
      <c r="XBM76" s="113"/>
      <c r="XBN76" s="113"/>
      <c r="XBO76" s="113"/>
      <c r="XBP76" s="113"/>
      <c r="XBQ76" s="113"/>
      <c r="XBR76" s="113"/>
      <c r="XBS76" s="113"/>
      <c r="XBT76" s="113"/>
      <c r="XBU76" s="113"/>
      <c r="XBV76" s="113"/>
      <c r="XBW76" s="113"/>
      <c r="XBX76" s="113"/>
      <c r="XBY76" s="113"/>
      <c r="XBZ76" s="113"/>
      <c r="XCA76" s="113"/>
      <c r="XCB76" s="113"/>
      <c r="XCC76" s="113"/>
      <c r="XCD76" s="113"/>
      <c r="XCE76" s="113"/>
      <c r="XCF76" s="113"/>
      <c r="XCG76" s="113"/>
      <c r="XCH76" s="113"/>
      <c r="XCI76" s="113"/>
      <c r="XCJ76" s="113"/>
      <c r="XCK76" s="113"/>
      <c r="XCL76" s="113"/>
      <c r="XCM76" s="113"/>
      <c r="XCN76" s="113"/>
      <c r="XCO76" s="113"/>
      <c r="XCP76" s="113"/>
      <c r="XCQ76" s="113"/>
      <c r="XCR76" s="113"/>
      <c r="XCS76" s="113"/>
      <c r="XCT76" s="113"/>
      <c r="XCU76" s="113"/>
      <c r="XCV76" s="113"/>
      <c r="XCW76" s="113"/>
      <c r="XCX76" s="113"/>
      <c r="XCY76" s="113"/>
      <c r="XCZ76" s="113"/>
      <c r="XDA76" s="113"/>
      <c r="XDB76" s="113"/>
      <c r="XDC76" s="113"/>
      <c r="XDD76" s="113"/>
      <c r="XDE76" s="113"/>
      <c r="XDF76" s="113"/>
      <c r="XDG76" s="113"/>
      <c r="XDH76" s="113"/>
      <c r="XDI76" s="113"/>
      <c r="XDJ76" s="113"/>
      <c r="XDK76" s="113"/>
      <c r="XDL76" s="113"/>
      <c r="XDM76" s="113"/>
      <c r="XDN76" s="113"/>
      <c r="XDO76" s="113"/>
      <c r="XDP76" s="113"/>
      <c r="XDQ76" s="113"/>
      <c r="XDR76" s="113"/>
      <c r="XDS76" s="113"/>
      <c r="XDT76" s="113"/>
      <c r="XDU76" s="113"/>
      <c r="XDV76" s="113"/>
      <c r="XDW76" s="113"/>
      <c r="XDX76" s="113"/>
      <c r="XDY76" s="113"/>
      <c r="XDZ76" s="113"/>
      <c r="XEA76" s="113"/>
      <c r="XEB76" s="113"/>
      <c r="XEC76" s="113"/>
      <c r="XED76" s="113"/>
      <c r="XEE76" s="113"/>
      <c r="XEF76" s="113"/>
      <c r="XEG76" s="113"/>
      <c r="XEH76" s="113"/>
      <c r="XEI76" s="113"/>
      <c r="XEJ76" s="113"/>
      <c r="XEK76" s="113"/>
      <c r="XEL76" s="113"/>
      <c r="XEM76" s="113"/>
      <c r="XEN76" s="113"/>
      <c r="XEO76" s="113"/>
      <c r="XEP76" s="113"/>
      <c r="XEQ76" s="113"/>
      <c r="XER76" s="113"/>
      <c r="XES76" s="113"/>
      <c r="XET76" s="113"/>
      <c r="XEU76" s="113"/>
      <c r="XEV76" s="113"/>
      <c r="XEW76" s="113"/>
      <c r="XEX76" s="113"/>
      <c r="XEY76" s="113"/>
      <c r="XEZ76" s="113"/>
      <c r="XFA76" s="113"/>
      <c r="XFB76" s="113"/>
      <c r="XFC76" s="113"/>
      <c r="XFD76" s="113"/>
    </row>
    <row r="77" spans="2:16384" ht="14.25" x14ac:dyDescent="0.2">
      <c r="B77" s="157"/>
      <c r="C77" s="84"/>
      <c r="D77" s="83"/>
      <c r="E77" s="83"/>
      <c r="F77" s="119"/>
      <c r="G77" s="98"/>
      <c r="H77" s="178"/>
      <c r="I77" s="178"/>
      <c r="J77" s="178"/>
      <c r="K77" s="178"/>
      <c r="L77" s="178"/>
      <c r="M77" s="178"/>
      <c r="N77" s="178"/>
      <c r="O77" s="178"/>
      <c r="P77" s="178"/>
      <c r="Q77" s="178"/>
      <c r="R77" s="178"/>
      <c r="S77" s="178"/>
      <c r="T77" s="178"/>
      <c r="U77" s="178"/>
      <c r="V77" s="178"/>
      <c r="W77" s="113"/>
      <c r="X77" s="113"/>
      <c r="Y77" s="113"/>
      <c r="Z77" s="113"/>
      <c r="AA77" s="113"/>
      <c r="AB77" s="113"/>
      <c r="AC77" s="113"/>
      <c r="AD77" s="113"/>
      <c r="AE77" s="113"/>
      <c r="AF77" s="113"/>
      <c r="AG77" s="113"/>
      <c r="AH77" s="113"/>
      <c r="AI77" s="113"/>
      <c r="AJ77" s="113"/>
      <c r="AK77" s="113"/>
      <c r="AL77" s="113"/>
      <c r="AM77" s="113"/>
      <c r="AN77" s="113"/>
      <c r="AO77" s="113"/>
      <c r="AP77" s="113"/>
      <c r="AQ77" s="113"/>
      <c r="AR77" s="113"/>
      <c r="AS77" s="113"/>
      <c r="AT77" s="113"/>
      <c r="AU77" s="113"/>
      <c r="AV77" s="113"/>
      <c r="AW77" s="113"/>
      <c r="AX77" s="113"/>
      <c r="AY77" s="113"/>
      <c r="AZ77" s="113"/>
      <c r="BA77" s="113"/>
      <c r="BB77" s="113"/>
      <c r="BC77" s="113"/>
      <c r="BD77" s="113"/>
      <c r="BE77" s="113"/>
      <c r="BF77" s="113"/>
      <c r="BG77" s="113"/>
      <c r="BH77" s="113"/>
      <c r="BI77" s="113"/>
      <c r="BJ77" s="113"/>
      <c r="BK77" s="113"/>
      <c r="BL77" s="113"/>
      <c r="BM77" s="113"/>
      <c r="BN77" s="113"/>
      <c r="BO77" s="113"/>
      <c r="BP77" s="113"/>
      <c r="BQ77" s="113"/>
      <c r="BR77" s="113"/>
      <c r="BS77" s="113"/>
      <c r="BT77" s="113"/>
      <c r="BU77" s="113"/>
      <c r="BV77" s="113"/>
      <c r="BW77" s="113"/>
      <c r="BX77" s="113"/>
      <c r="BY77" s="113"/>
      <c r="BZ77" s="113"/>
      <c r="CA77" s="113"/>
      <c r="CB77" s="113"/>
      <c r="CC77" s="113"/>
      <c r="CD77" s="113"/>
      <c r="CE77" s="113"/>
      <c r="CF77" s="113"/>
      <c r="CG77" s="113"/>
      <c r="CH77" s="113"/>
      <c r="CI77" s="113"/>
      <c r="CJ77" s="113"/>
      <c r="CK77" s="113"/>
      <c r="CL77" s="113"/>
      <c r="CM77" s="113"/>
      <c r="CN77" s="113"/>
      <c r="CO77" s="113"/>
      <c r="CP77" s="113"/>
      <c r="CQ77" s="113"/>
      <c r="CR77" s="113"/>
      <c r="CS77" s="113"/>
      <c r="CT77" s="113"/>
      <c r="CU77" s="113"/>
      <c r="CV77" s="113"/>
      <c r="CW77" s="113"/>
      <c r="CX77" s="113"/>
      <c r="CY77" s="113"/>
      <c r="CZ77" s="113"/>
      <c r="DA77" s="113"/>
      <c r="DB77" s="113"/>
      <c r="DC77" s="113"/>
      <c r="DD77" s="113"/>
      <c r="DE77" s="113"/>
      <c r="DF77" s="113"/>
      <c r="DG77" s="113"/>
      <c r="DH77" s="113"/>
      <c r="DI77" s="113"/>
      <c r="DJ77" s="113"/>
      <c r="DK77" s="113"/>
      <c r="DL77" s="113"/>
      <c r="DM77" s="113"/>
      <c r="DN77" s="113"/>
      <c r="DO77" s="113"/>
      <c r="DP77" s="113"/>
      <c r="DQ77" s="113"/>
      <c r="DR77" s="113"/>
      <c r="DS77" s="113"/>
      <c r="DT77" s="113"/>
      <c r="DU77" s="113"/>
      <c r="DV77" s="113"/>
      <c r="DW77" s="113"/>
      <c r="DX77" s="113"/>
      <c r="DY77" s="113"/>
      <c r="DZ77" s="113"/>
      <c r="EA77" s="113"/>
      <c r="EB77" s="113"/>
      <c r="EC77" s="113"/>
      <c r="ED77" s="113"/>
      <c r="EE77" s="113"/>
      <c r="EF77" s="113"/>
      <c r="EG77" s="113"/>
      <c r="EH77" s="113"/>
      <c r="EI77" s="113"/>
      <c r="EJ77" s="113"/>
      <c r="EK77" s="113"/>
      <c r="EL77" s="113"/>
      <c r="EM77" s="113"/>
      <c r="EN77" s="113"/>
      <c r="EO77" s="113"/>
      <c r="EP77" s="113"/>
      <c r="EQ77" s="113"/>
      <c r="ER77" s="113"/>
      <c r="ES77" s="113"/>
      <c r="ET77" s="113"/>
      <c r="EU77" s="113"/>
      <c r="EV77" s="113"/>
      <c r="EW77" s="113"/>
      <c r="EX77" s="113"/>
      <c r="EY77" s="113"/>
      <c r="EZ77" s="113"/>
      <c r="FA77" s="113"/>
      <c r="FB77" s="113"/>
      <c r="FC77" s="113"/>
      <c r="FD77" s="113"/>
      <c r="FE77" s="113"/>
      <c r="FF77" s="113"/>
      <c r="FG77" s="113"/>
      <c r="FH77" s="113"/>
      <c r="FI77" s="113"/>
      <c r="FJ77" s="113"/>
      <c r="FK77" s="113"/>
      <c r="FL77" s="113"/>
      <c r="FM77" s="113"/>
      <c r="FN77" s="113"/>
      <c r="FO77" s="113"/>
      <c r="FP77" s="113"/>
      <c r="FQ77" s="113"/>
      <c r="FR77" s="113"/>
      <c r="FS77" s="113"/>
      <c r="FT77" s="113"/>
      <c r="FU77" s="113"/>
      <c r="FV77" s="113"/>
      <c r="FW77" s="113"/>
      <c r="FX77" s="113"/>
      <c r="FY77" s="113"/>
      <c r="FZ77" s="113"/>
      <c r="GA77" s="113"/>
      <c r="GB77" s="113"/>
      <c r="GC77" s="113"/>
      <c r="GD77" s="113"/>
      <c r="GE77" s="113"/>
      <c r="GF77" s="113"/>
      <c r="GG77" s="113"/>
      <c r="GH77" s="113"/>
      <c r="GI77" s="113"/>
      <c r="GJ77" s="113"/>
      <c r="GK77" s="113"/>
      <c r="GL77" s="113"/>
      <c r="GM77" s="113"/>
      <c r="GN77" s="113"/>
      <c r="GO77" s="113"/>
      <c r="GP77" s="113"/>
      <c r="GQ77" s="113"/>
      <c r="GR77" s="113"/>
      <c r="GS77" s="113"/>
      <c r="GT77" s="113"/>
      <c r="GU77" s="113"/>
      <c r="GV77" s="113"/>
      <c r="GW77" s="113"/>
      <c r="GX77" s="113"/>
      <c r="GY77" s="113"/>
      <c r="GZ77" s="113"/>
      <c r="HA77" s="113"/>
      <c r="HB77" s="113"/>
      <c r="HC77" s="113"/>
      <c r="HD77" s="113"/>
      <c r="HE77" s="113"/>
      <c r="HF77" s="113"/>
      <c r="HG77" s="113"/>
      <c r="HH77" s="113"/>
      <c r="HI77" s="113"/>
      <c r="HJ77" s="113"/>
      <c r="HK77" s="113"/>
      <c r="HL77" s="113"/>
      <c r="HM77" s="113"/>
      <c r="HN77" s="113"/>
      <c r="HO77" s="113"/>
      <c r="HP77" s="113"/>
      <c r="HQ77" s="113"/>
      <c r="HR77" s="113"/>
      <c r="HS77" s="113"/>
      <c r="HT77" s="113"/>
      <c r="HU77" s="113"/>
      <c r="HV77" s="113"/>
      <c r="HW77" s="113"/>
      <c r="HX77" s="113"/>
      <c r="HY77" s="113"/>
      <c r="HZ77" s="113"/>
      <c r="IA77" s="113"/>
      <c r="IB77" s="113"/>
      <c r="IC77" s="113"/>
      <c r="ID77" s="113"/>
      <c r="IE77" s="113"/>
      <c r="IF77" s="113"/>
      <c r="IG77" s="113"/>
      <c r="IH77" s="113"/>
      <c r="II77" s="113"/>
      <c r="IJ77" s="113"/>
      <c r="IK77" s="113"/>
      <c r="IL77" s="113"/>
      <c r="IM77" s="113"/>
      <c r="IN77" s="113"/>
      <c r="IO77" s="113"/>
      <c r="IP77" s="113"/>
      <c r="IQ77" s="113"/>
      <c r="IR77" s="113"/>
      <c r="IS77" s="113"/>
      <c r="IT77" s="113"/>
      <c r="IU77" s="113"/>
      <c r="IV77" s="113"/>
      <c r="IW77" s="113"/>
      <c r="IX77" s="113"/>
      <c r="IY77" s="113"/>
      <c r="IZ77" s="113"/>
      <c r="JA77" s="113"/>
      <c r="JB77" s="113"/>
      <c r="JC77" s="113"/>
      <c r="JD77" s="113"/>
      <c r="JE77" s="113"/>
      <c r="JF77" s="113"/>
      <c r="JG77" s="113"/>
      <c r="JH77" s="113"/>
      <c r="JI77" s="113"/>
      <c r="JJ77" s="113"/>
      <c r="JK77" s="113"/>
      <c r="JL77" s="113"/>
      <c r="JM77" s="113"/>
      <c r="JN77" s="113"/>
      <c r="JO77" s="113"/>
      <c r="JP77" s="113"/>
      <c r="JQ77" s="113"/>
      <c r="JR77" s="113"/>
      <c r="JS77" s="113"/>
      <c r="JT77" s="113"/>
      <c r="JU77" s="113"/>
      <c r="JV77" s="113"/>
      <c r="JW77" s="113"/>
      <c r="JX77" s="113"/>
      <c r="JY77" s="113"/>
      <c r="JZ77" s="113"/>
      <c r="KA77" s="113"/>
      <c r="KB77" s="113"/>
      <c r="KC77" s="113"/>
      <c r="KD77" s="113"/>
      <c r="KE77" s="113"/>
      <c r="KF77" s="113"/>
      <c r="KG77" s="113"/>
      <c r="KH77" s="113"/>
      <c r="KI77" s="113"/>
      <c r="KJ77" s="113"/>
      <c r="KK77" s="113"/>
      <c r="KL77" s="113"/>
      <c r="KM77" s="113"/>
      <c r="KN77" s="113"/>
      <c r="KO77" s="113"/>
      <c r="KP77" s="113"/>
      <c r="KQ77" s="113"/>
      <c r="KR77" s="113"/>
      <c r="KS77" s="113"/>
      <c r="KT77" s="113"/>
      <c r="KU77" s="113"/>
      <c r="KV77" s="113"/>
      <c r="KW77" s="113"/>
      <c r="KX77" s="113"/>
      <c r="KY77" s="113"/>
      <c r="KZ77" s="113"/>
      <c r="LA77" s="113"/>
      <c r="LB77" s="113"/>
      <c r="LC77" s="113"/>
      <c r="LD77" s="113"/>
      <c r="LE77" s="113"/>
      <c r="LF77" s="113"/>
      <c r="LG77" s="113"/>
      <c r="LH77" s="113"/>
      <c r="LI77" s="113"/>
      <c r="LJ77" s="113"/>
      <c r="LK77" s="113"/>
      <c r="LL77" s="113"/>
      <c r="LM77" s="113"/>
      <c r="LN77" s="113"/>
      <c r="LO77" s="113"/>
      <c r="LP77" s="113"/>
      <c r="LQ77" s="113"/>
      <c r="LR77" s="113"/>
      <c r="LS77" s="113"/>
      <c r="LT77" s="113"/>
      <c r="LU77" s="113"/>
      <c r="LV77" s="113"/>
      <c r="LW77" s="113"/>
      <c r="LX77" s="113"/>
      <c r="LY77" s="113"/>
      <c r="LZ77" s="113"/>
      <c r="MA77" s="113"/>
      <c r="MB77" s="113"/>
      <c r="MC77" s="113"/>
      <c r="MD77" s="113"/>
      <c r="ME77" s="113"/>
      <c r="MF77" s="113"/>
      <c r="MG77" s="113"/>
      <c r="MH77" s="113"/>
      <c r="MI77" s="113"/>
      <c r="MJ77" s="113"/>
      <c r="MK77" s="113"/>
      <c r="ML77" s="113"/>
      <c r="MM77" s="113"/>
      <c r="MN77" s="113"/>
      <c r="MO77" s="113"/>
      <c r="MP77" s="113"/>
      <c r="MQ77" s="113"/>
      <c r="MR77" s="113"/>
      <c r="MS77" s="113"/>
      <c r="MT77" s="113"/>
      <c r="MU77" s="113"/>
      <c r="MV77" s="113"/>
      <c r="MW77" s="113"/>
      <c r="MX77" s="113"/>
      <c r="MY77" s="113"/>
      <c r="MZ77" s="113"/>
      <c r="NA77" s="113"/>
      <c r="NB77" s="113"/>
      <c r="NC77" s="113"/>
      <c r="ND77" s="113"/>
      <c r="NE77" s="113"/>
      <c r="NF77" s="113"/>
      <c r="NG77" s="113"/>
      <c r="NH77" s="113"/>
      <c r="NI77" s="113"/>
      <c r="NJ77" s="113"/>
      <c r="NK77" s="113"/>
      <c r="NL77" s="113"/>
      <c r="NM77" s="113"/>
      <c r="NN77" s="113"/>
      <c r="NO77" s="113"/>
      <c r="NP77" s="113"/>
      <c r="NQ77" s="113"/>
      <c r="NR77" s="113"/>
      <c r="NS77" s="113"/>
      <c r="NT77" s="113"/>
      <c r="NU77" s="113"/>
      <c r="NV77" s="113"/>
      <c r="NW77" s="113"/>
      <c r="NX77" s="113"/>
      <c r="NY77" s="113"/>
      <c r="NZ77" s="113"/>
      <c r="OA77" s="113"/>
      <c r="OB77" s="113"/>
      <c r="OC77" s="113"/>
      <c r="OD77" s="113"/>
      <c r="OE77" s="113"/>
      <c r="OF77" s="113"/>
      <c r="OG77" s="113"/>
      <c r="OH77" s="113"/>
      <c r="OI77" s="113"/>
      <c r="OJ77" s="113"/>
      <c r="OK77" s="113"/>
      <c r="OL77" s="113"/>
      <c r="OM77" s="113"/>
      <c r="ON77" s="113"/>
      <c r="OO77" s="113"/>
      <c r="OP77" s="113"/>
      <c r="OQ77" s="113"/>
      <c r="OR77" s="113"/>
      <c r="OS77" s="113"/>
      <c r="OT77" s="113"/>
      <c r="OU77" s="113"/>
      <c r="OV77" s="113"/>
      <c r="OW77" s="113"/>
      <c r="OX77" s="113"/>
      <c r="OY77" s="113"/>
      <c r="OZ77" s="113"/>
      <c r="PA77" s="113"/>
      <c r="PB77" s="113"/>
      <c r="PC77" s="113"/>
      <c r="PD77" s="113"/>
      <c r="PE77" s="113"/>
      <c r="PF77" s="113"/>
      <c r="PG77" s="113"/>
      <c r="PH77" s="113"/>
      <c r="PI77" s="113"/>
      <c r="PJ77" s="113"/>
      <c r="PK77" s="113"/>
      <c r="PL77" s="113"/>
      <c r="PM77" s="113"/>
      <c r="PN77" s="113"/>
      <c r="PO77" s="113"/>
      <c r="PP77" s="113"/>
      <c r="PQ77" s="113"/>
      <c r="PR77" s="113"/>
      <c r="PS77" s="113"/>
      <c r="PT77" s="113"/>
      <c r="PU77" s="113"/>
      <c r="PV77" s="113"/>
      <c r="PW77" s="113"/>
      <c r="PX77" s="113"/>
      <c r="PY77" s="113"/>
      <c r="PZ77" s="113"/>
      <c r="QA77" s="113"/>
      <c r="QB77" s="113"/>
      <c r="QC77" s="113"/>
      <c r="QD77" s="113"/>
      <c r="QE77" s="113"/>
      <c r="QF77" s="113"/>
      <c r="QG77" s="113"/>
      <c r="QH77" s="113"/>
      <c r="QI77" s="113"/>
      <c r="QJ77" s="113"/>
      <c r="QK77" s="113"/>
      <c r="QL77" s="113"/>
      <c r="QM77" s="113"/>
      <c r="QN77" s="113"/>
      <c r="QO77" s="113"/>
      <c r="QP77" s="113"/>
      <c r="QQ77" s="113"/>
      <c r="QR77" s="113"/>
      <c r="QS77" s="113"/>
      <c r="QT77" s="113"/>
      <c r="QU77" s="113"/>
      <c r="QV77" s="113"/>
      <c r="QW77" s="113"/>
      <c r="QX77" s="113"/>
      <c r="QY77" s="113"/>
      <c r="QZ77" s="113"/>
      <c r="RA77" s="113"/>
      <c r="RB77" s="113"/>
      <c r="RC77" s="113"/>
      <c r="RD77" s="113"/>
      <c r="RE77" s="113"/>
      <c r="RF77" s="113"/>
      <c r="RG77" s="113"/>
      <c r="RH77" s="113"/>
      <c r="RI77" s="113"/>
      <c r="RJ77" s="113"/>
      <c r="RK77" s="113"/>
      <c r="RL77" s="113"/>
      <c r="RM77" s="113"/>
      <c r="RN77" s="113"/>
      <c r="RO77" s="113"/>
      <c r="RP77" s="113"/>
      <c r="RQ77" s="113"/>
      <c r="RR77" s="113"/>
      <c r="RS77" s="113"/>
      <c r="RT77" s="113"/>
      <c r="RU77" s="113"/>
      <c r="RV77" s="113"/>
      <c r="RW77" s="113"/>
      <c r="RX77" s="113"/>
      <c r="RY77" s="113"/>
      <c r="RZ77" s="113"/>
      <c r="SA77" s="113"/>
      <c r="SB77" s="113"/>
      <c r="SC77" s="113"/>
      <c r="SD77" s="113"/>
      <c r="SE77" s="113"/>
      <c r="SF77" s="113"/>
      <c r="SG77" s="113"/>
      <c r="SH77" s="113"/>
      <c r="SI77" s="113"/>
      <c r="SJ77" s="113"/>
      <c r="SK77" s="113"/>
      <c r="SL77" s="113"/>
      <c r="SM77" s="113"/>
      <c r="SN77" s="113"/>
      <c r="SO77" s="113"/>
      <c r="SP77" s="113"/>
      <c r="SQ77" s="113"/>
      <c r="SR77" s="113"/>
      <c r="SS77" s="113"/>
      <c r="ST77" s="113"/>
      <c r="SU77" s="113"/>
      <c r="SV77" s="113"/>
      <c r="SW77" s="113"/>
      <c r="SX77" s="113"/>
      <c r="SY77" s="113"/>
      <c r="SZ77" s="113"/>
      <c r="TA77" s="113"/>
      <c r="TB77" s="113"/>
      <c r="TC77" s="113"/>
      <c r="TD77" s="113"/>
      <c r="TE77" s="113"/>
      <c r="TF77" s="113"/>
      <c r="TG77" s="113"/>
      <c r="TH77" s="113"/>
      <c r="TI77" s="113"/>
      <c r="TJ77" s="113"/>
      <c r="TK77" s="113"/>
      <c r="TL77" s="113"/>
      <c r="TM77" s="113"/>
      <c r="TN77" s="113"/>
      <c r="TO77" s="113"/>
      <c r="TP77" s="113"/>
      <c r="TQ77" s="113"/>
      <c r="TR77" s="113"/>
      <c r="TS77" s="113"/>
      <c r="TT77" s="113"/>
      <c r="TU77" s="113"/>
      <c r="TV77" s="113"/>
      <c r="TW77" s="113"/>
      <c r="TX77" s="113"/>
      <c r="TY77" s="113"/>
      <c r="TZ77" s="113"/>
      <c r="UA77" s="113"/>
      <c r="UB77" s="113"/>
      <c r="UC77" s="113"/>
      <c r="UD77" s="113"/>
      <c r="UE77" s="113"/>
      <c r="UF77" s="113"/>
      <c r="UG77" s="113"/>
      <c r="UH77" s="113"/>
      <c r="UI77" s="113"/>
      <c r="UJ77" s="113"/>
      <c r="UK77" s="113"/>
      <c r="UL77" s="113"/>
      <c r="UM77" s="113"/>
      <c r="UN77" s="113"/>
      <c r="UO77" s="113"/>
      <c r="UP77" s="113"/>
      <c r="UQ77" s="113"/>
      <c r="UR77" s="113"/>
      <c r="US77" s="113"/>
      <c r="UT77" s="113"/>
      <c r="UU77" s="113"/>
      <c r="UV77" s="113"/>
      <c r="UW77" s="113"/>
      <c r="UX77" s="113"/>
      <c r="UY77" s="113"/>
      <c r="UZ77" s="113"/>
      <c r="VA77" s="113"/>
      <c r="VB77" s="113"/>
      <c r="VC77" s="113"/>
      <c r="VD77" s="113"/>
      <c r="VE77" s="113"/>
      <c r="VF77" s="113"/>
      <c r="VG77" s="113"/>
      <c r="VH77" s="113"/>
      <c r="VI77" s="113"/>
      <c r="VJ77" s="113"/>
      <c r="VK77" s="113"/>
      <c r="VL77" s="113"/>
      <c r="VM77" s="113"/>
      <c r="VN77" s="113"/>
      <c r="VO77" s="113"/>
      <c r="VP77" s="113"/>
      <c r="VQ77" s="113"/>
      <c r="VR77" s="113"/>
      <c r="VS77" s="113"/>
      <c r="VT77" s="113"/>
      <c r="VU77" s="113"/>
      <c r="VV77" s="113"/>
      <c r="VW77" s="113"/>
      <c r="VX77" s="113"/>
      <c r="VY77" s="113"/>
      <c r="VZ77" s="113"/>
      <c r="WA77" s="113"/>
      <c r="WB77" s="113"/>
      <c r="WC77" s="113"/>
      <c r="WD77" s="113"/>
      <c r="WE77" s="113"/>
      <c r="WF77" s="113"/>
      <c r="WG77" s="113"/>
      <c r="WH77" s="113"/>
      <c r="WI77" s="113"/>
      <c r="WJ77" s="113"/>
      <c r="WK77" s="113"/>
      <c r="WL77" s="113"/>
      <c r="WM77" s="113"/>
      <c r="WN77" s="113"/>
      <c r="WO77" s="113"/>
      <c r="WP77" s="113"/>
      <c r="WQ77" s="113"/>
      <c r="WR77" s="113"/>
      <c r="WS77" s="113"/>
      <c r="WT77" s="113"/>
      <c r="WU77" s="113"/>
      <c r="WV77" s="113"/>
      <c r="WW77" s="113"/>
      <c r="WX77" s="113"/>
      <c r="WY77" s="113"/>
      <c r="WZ77" s="113"/>
      <c r="XA77" s="113"/>
      <c r="XB77" s="113"/>
      <c r="XC77" s="113"/>
      <c r="XD77" s="113"/>
      <c r="XE77" s="113"/>
      <c r="XF77" s="113"/>
      <c r="XG77" s="113"/>
      <c r="XH77" s="113"/>
      <c r="XI77" s="113"/>
      <c r="XJ77" s="113"/>
      <c r="XK77" s="113"/>
      <c r="XL77" s="113"/>
      <c r="XM77" s="113"/>
      <c r="XN77" s="113"/>
      <c r="XO77" s="113"/>
      <c r="XP77" s="113"/>
      <c r="XQ77" s="113"/>
      <c r="XR77" s="113"/>
      <c r="XS77" s="113"/>
      <c r="XT77" s="113"/>
      <c r="XU77" s="113"/>
      <c r="XV77" s="113"/>
      <c r="XW77" s="113"/>
      <c r="XX77" s="113"/>
      <c r="XY77" s="113"/>
      <c r="XZ77" s="113"/>
      <c r="YA77" s="113"/>
      <c r="YB77" s="113"/>
      <c r="YC77" s="113"/>
      <c r="YD77" s="113"/>
      <c r="YE77" s="113"/>
      <c r="YF77" s="113"/>
      <c r="YG77" s="113"/>
      <c r="YH77" s="113"/>
      <c r="YI77" s="113"/>
      <c r="YJ77" s="113"/>
      <c r="YK77" s="113"/>
      <c r="YL77" s="113"/>
      <c r="YM77" s="113"/>
      <c r="YN77" s="113"/>
      <c r="YO77" s="113"/>
      <c r="YP77" s="113"/>
      <c r="YQ77" s="113"/>
      <c r="YR77" s="113"/>
      <c r="YS77" s="113"/>
      <c r="YT77" s="113"/>
      <c r="YU77" s="113"/>
      <c r="YV77" s="113"/>
      <c r="YW77" s="113"/>
      <c r="YX77" s="113"/>
      <c r="YY77" s="113"/>
      <c r="YZ77" s="113"/>
      <c r="ZA77" s="113"/>
      <c r="ZB77" s="113"/>
      <c r="ZC77" s="113"/>
      <c r="ZD77" s="113"/>
      <c r="ZE77" s="113"/>
      <c r="ZF77" s="113"/>
      <c r="ZG77" s="113"/>
      <c r="ZH77" s="113"/>
      <c r="ZI77" s="113"/>
      <c r="ZJ77" s="113"/>
      <c r="ZK77" s="113"/>
      <c r="ZL77" s="113"/>
      <c r="ZM77" s="113"/>
      <c r="ZN77" s="113"/>
      <c r="ZO77" s="113"/>
      <c r="ZP77" s="113"/>
      <c r="ZQ77" s="113"/>
      <c r="ZR77" s="113"/>
      <c r="ZS77" s="113"/>
      <c r="ZT77" s="113"/>
      <c r="ZU77" s="113"/>
      <c r="ZV77" s="113"/>
      <c r="ZW77" s="113"/>
      <c r="ZX77" s="113"/>
      <c r="ZY77" s="113"/>
      <c r="ZZ77" s="113"/>
      <c r="AAA77" s="113"/>
      <c r="AAB77" s="113"/>
      <c r="AAC77" s="113"/>
      <c r="AAD77" s="113"/>
      <c r="AAE77" s="113"/>
      <c r="AAF77" s="113"/>
      <c r="AAG77" s="113"/>
      <c r="AAH77" s="113"/>
      <c r="AAI77" s="113"/>
      <c r="AAJ77" s="113"/>
      <c r="AAK77" s="113"/>
      <c r="AAL77" s="113"/>
      <c r="AAM77" s="113"/>
      <c r="AAN77" s="113"/>
      <c r="AAO77" s="113"/>
      <c r="AAP77" s="113"/>
      <c r="AAQ77" s="113"/>
      <c r="AAR77" s="113"/>
      <c r="AAS77" s="113"/>
      <c r="AAT77" s="113"/>
      <c r="AAU77" s="113"/>
      <c r="AAV77" s="113"/>
      <c r="AAW77" s="113"/>
      <c r="AAX77" s="113"/>
      <c r="AAY77" s="113"/>
      <c r="AAZ77" s="113"/>
      <c r="ABA77" s="113"/>
      <c r="ABB77" s="113"/>
      <c r="ABC77" s="113"/>
      <c r="ABD77" s="113"/>
      <c r="ABE77" s="113"/>
      <c r="ABF77" s="113"/>
      <c r="ABG77" s="113"/>
      <c r="ABH77" s="113"/>
      <c r="ABI77" s="113"/>
      <c r="ABJ77" s="113"/>
      <c r="ABK77" s="113"/>
      <c r="ABL77" s="113"/>
      <c r="ABM77" s="113"/>
      <c r="ABN77" s="113"/>
      <c r="ABO77" s="113"/>
      <c r="ABP77" s="113"/>
      <c r="ABQ77" s="113"/>
      <c r="ABR77" s="113"/>
      <c r="ABS77" s="113"/>
      <c r="ABT77" s="113"/>
      <c r="ABU77" s="113"/>
      <c r="ABV77" s="113"/>
      <c r="ABW77" s="113"/>
      <c r="ABX77" s="113"/>
      <c r="ABY77" s="113"/>
      <c r="ABZ77" s="113"/>
      <c r="ACA77" s="113"/>
      <c r="ACB77" s="113"/>
      <c r="ACC77" s="113"/>
      <c r="ACD77" s="113"/>
      <c r="ACE77" s="113"/>
      <c r="ACF77" s="113"/>
      <c r="ACG77" s="113"/>
      <c r="ACH77" s="113"/>
      <c r="ACI77" s="113"/>
      <c r="ACJ77" s="113"/>
      <c r="ACK77" s="113"/>
      <c r="ACL77" s="113"/>
      <c r="ACM77" s="113"/>
      <c r="ACN77" s="113"/>
      <c r="ACO77" s="113"/>
      <c r="ACP77" s="113"/>
      <c r="ACQ77" s="113"/>
      <c r="ACR77" s="113"/>
      <c r="ACS77" s="113"/>
      <c r="ACT77" s="113"/>
      <c r="ACU77" s="113"/>
      <c r="ACV77" s="113"/>
      <c r="ACW77" s="113"/>
      <c r="ACX77" s="113"/>
      <c r="ACY77" s="113"/>
      <c r="ACZ77" s="113"/>
      <c r="ADA77" s="113"/>
      <c r="ADB77" s="113"/>
      <c r="ADC77" s="113"/>
      <c r="ADD77" s="113"/>
      <c r="ADE77" s="113"/>
      <c r="ADF77" s="113"/>
      <c r="ADG77" s="113"/>
      <c r="ADH77" s="113"/>
      <c r="ADI77" s="113"/>
      <c r="ADJ77" s="113"/>
      <c r="ADK77" s="113"/>
      <c r="ADL77" s="113"/>
      <c r="ADM77" s="113"/>
      <c r="ADN77" s="113"/>
      <c r="ADO77" s="113"/>
      <c r="ADP77" s="113"/>
      <c r="ADQ77" s="113"/>
      <c r="ADR77" s="113"/>
      <c r="ADS77" s="113"/>
      <c r="ADT77" s="113"/>
      <c r="ADU77" s="113"/>
      <c r="ADV77" s="113"/>
      <c r="ADW77" s="113"/>
      <c r="ADX77" s="113"/>
      <c r="ADY77" s="113"/>
      <c r="ADZ77" s="113"/>
      <c r="AEA77" s="113"/>
      <c r="AEB77" s="113"/>
      <c r="AEC77" s="113"/>
      <c r="AED77" s="113"/>
      <c r="AEE77" s="113"/>
      <c r="AEF77" s="113"/>
      <c r="AEG77" s="113"/>
      <c r="AEH77" s="113"/>
      <c r="AEI77" s="113"/>
      <c r="AEJ77" s="113"/>
      <c r="AEK77" s="113"/>
      <c r="AEL77" s="113"/>
      <c r="AEM77" s="113"/>
      <c r="AEN77" s="113"/>
      <c r="AEO77" s="113"/>
      <c r="AEP77" s="113"/>
      <c r="AEQ77" s="113"/>
      <c r="AER77" s="113"/>
      <c r="AES77" s="113"/>
      <c r="AET77" s="113"/>
      <c r="AEU77" s="113"/>
      <c r="AEV77" s="113"/>
      <c r="AEW77" s="113"/>
      <c r="AEX77" s="113"/>
      <c r="AEY77" s="113"/>
      <c r="AEZ77" s="113"/>
      <c r="AFA77" s="113"/>
      <c r="AFB77" s="113"/>
      <c r="AFC77" s="113"/>
      <c r="AFD77" s="113"/>
      <c r="AFE77" s="113"/>
      <c r="AFF77" s="113"/>
      <c r="AFG77" s="113"/>
      <c r="AFH77" s="113"/>
      <c r="AFI77" s="113"/>
      <c r="AFJ77" s="113"/>
      <c r="AFK77" s="113"/>
      <c r="AFL77" s="113"/>
      <c r="AFM77" s="113"/>
      <c r="AFN77" s="113"/>
      <c r="AFO77" s="113"/>
      <c r="AFP77" s="113"/>
      <c r="AFQ77" s="113"/>
      <c r="AFR77" s="113"/>
      <c r="AFS77" s="113"/>
      <c r="AFT77" s="113"/>
      <c r="AFU77" s="113"/>
      <c r="AFV77" s="113"/>
      <c r="AFW77" s="113"/>
      <c r="AFX77" s="113"/>
      <c r="AFY77" s="113"/>
      <c r="AFZ77" s="113"/>
      <c r="AGA77" s="113"/>
      <c r="AGB77" s="113"/>
      <c r="AGC77" s="113"/>
      <c r="AGD77" s="113"/>
      <c r="AGE77" s="113"/>
      <c r="AGF77" s="113"/>
      <c r="AGG77" s="113"/>
      <c r="AGH77" s="113"/>
      <c r="AGI77" s="113"/>
      <c r="AGJ77" s="113"/>
      <c r="AGK77" s="113"/>
      <c r="AGL77" s="113"/>
      <c r="AGM77" s="113"/>
      <c r="AGN77" s="113"/>
      <c r="AGO77" s="113"/>
      <c r="AGP77" s="113"/>
      <c r="AGQ77" s="113"/>
      <c r="AGR77" s="113"/>
      <c r="AGS77" s="113"/>
      <c r="AGT77" s="113"/>
      <c r="AGU77" s="113"/>
      <c r="AGV77" s="113"/>
      <c r="AGW77" s="113"/>
      <c r="AGX77" s="113"/>
      <c r="AGY77" s="113"/>
      <c r="AGZ77" s="113"/>
      <c r="AHA77" s="113"/>
      <c r="AHB77" s="113"/>
      <c r="AHC77" s="113"/>
      <c r="AHD77" s="113"/>
      <c r="AHE77" s="113"/>
      <c r="AHF77" s="113"/>
      <c r="AHG77" s="113"/>
      <c r="AHH77" s="113"/>
      <c r="AHI77" s="113"/>
      <c r="AHJ77" s="113"/>
      <c r="AHK77" s="113"/>
      <c r="AHL77" s="113"/>
      <c r="AHM77" s="113"/>
      <c r="AHN77" s="113"/>
      <c r="AHO77" s="113"/>
      <c r="AHP77" s="113"/>
      <c r="AHQ77" s="113"/>
      <c r="AHR77" s="113"/>
      <c r="AHS77" s="113"/>
      <c r="AHT77" s="113"/>
      <c r="AHU77" s="113"/>
      <c r="AHV77" s="113"/>
      <c r="AHW77" s="113"/>
      <c r="AHX77" s="113"/>
      <c r="AHY77" s="113"/>
      <c r="AHZ77" s="113"/>
      <c r="AIA77" s="113"/>
      <c r="AIB77" s="113"/>
      <c r="AIC77" s="113"/>
      <c r="AID77" s="113"/>
      <c r="AIE77" s="113"/>
      <c r="AIF77" s="113"/>
      <c r="AIG77" s="113"/>
      <c r="AIH77" s="113"/>
      <c r="AII77" s="113"/>
      <c r="AIJ77" s="113"/>
      <c r="AIK77" s="113"/>
      <c r="AIL77" s="113"/>
      <c r="AIM77" s="113"/>
      <c r="AIN77" s="113"/>
      <c r="AIO77" s="113"/>
      <c r="AIP77" s="113"/>
      <c r="AIQ77" s="113"/>
      <c r="AIR77" s="113"/>
      <c r="AIS77" s="113"/>
      <c r="AIT77" s="113"/>
      <c r="AIU77" s="113"/>
      <c r="AIV77" s="113"/>
      <c r="AIW77" s="113"/>
      <c r="AIX77" s="113"/>
      <c r="AIY77" s="113"/>
      <c r="AIZ77" s="113"/>
      <c r="AJA77" s="113"/>
      <c r="AJB77" s="113"/>
      <c r="AJC77" s="113"/>
      <c r="AJD77" s="113"/>
      <c r="AJE77" s="113"/>
      <c r="AJF77" s="113"/>
      <c r="AJG77" s="113"/>
      <c r="AJH77" s="113"/>
      <c r="AJI77" s="113"/>
      <c r="AJJ77" s="113"/>
      <c r="AJK77" s="113"/>
      <c r="AJL77" s="113"/>
      <c r="AJM77" s="113"/>
      <c r="AJN77" s="113"/>
      <c r="AJO77" s="113"/>
      <c r="AJP77" s="113"/>
      <c r="AJQ77" s="113"/>
      <c r="AJR77" s="113"/>
      <c r="AJS77" s="113"/>
      <c r="AJT77" s="113"/>
      <c r="AJU77" s="113"/>
      <c r="AJV77" s="113"/>
      <c r="AJW77" s="113"/>
      <c r="AJX77" s="113"/>
      <c r="AJY77" s="113"/>
      <c r="AJZ77" s="113"/>
      <c r="AKA77" s="113"/>
      <c r="AKB77" s="113"/>
      <c r="AKC77" s="113"/>
      <c r="AKD77" s="113"/>
      <c r="AKE77" s="113"/>
      <c r="AKF77" s="113"/>
      <c r="AKG77" s="113"/>
      <c r="AKH77" s="113"/>
      <c r="AKI77" s="113"/>
      <c r="AKJ77" s="113"/>
      <c r="AKK77" s="113"/>
      <c r="AKL77" s="113"/>
      <c r="AKM77" s="113"/>
      <c r="AKN77" s="113"/>
      <c r="AKO77" s="113"/>
      <c r="AKP77" s="113"/>
      <c r="AKQ77" s="113"/>
      <c r="AKR77" s="113"/>
      <c r="AKS77" s="113"/>
      <c r="AKT77" s="113"/>
      <c r="AKU77" s="113"/>
      <c r="AKV77" s="113"/>
      <c r="AKW77" s="113"/>
      <c r="AKX77" s="113"/>
      <c r="AKY77" s="113"/>
      <c r="AKZ77" s="113"/>
      <c r="ALA77" s="113"/>
      <c r="ALB77" s="113"/>
      <c r="ALC77" s="113"/>
      <c r="ALD77" s="113"/>
      <c r="ALE77" s="113"/>
      <c r="ALF77" s="113"/>
      <c r="ALG77" s="113"/>
      <c r="ALH77" s="113"/>
      <c r="ALI77" s="113"/>
      <c r="ALJ77" s="113"/>
      <c r="ALK77" s="113"/>
      <c r="ALL77" s="113"/>
      <c r="ALM77" s="113"/>
      <c r="ALN77" s="113"/>
      <c r="ALO77" s="113"/>
      <c r="ALP77" s="113"/>
      <c r="ALQ77" s="113"/>
      <c r="ALR77" s="113"/>
      <c r="ALS77" s="113"/>
      <c r="ALT77" s="113"/>
      <c r="ALU77" s="113"/>
      <c r="ALV77" s="113"/>
      <c r="ALW77" s="113"/>
      <c r="ALX77" s="113"/>
      <c r="ALY77" s="113"/>
      <c r="ALZ77" s="113"/>
      <c r="AMA77" s="113"/>
      <c r="AMB77" s="113"/>
      <c r="AMC77" s="113"/>
      <c r="AMD77" s="113"/>
      <c r="AME77" s="113"/>
      <c r="AMF77" s="113"/>
      <c r="AMG77" s="113"/>
      <c r="AMH77" s="113"/>
      <c r="AMI77" s="113"/>
      <c r="AMJ77" s="113"/>
      <c r="AMK77" s="113"/>
      <c r="AML77" s="113"/>
      <c r="AMM77" s="113"/>
      <c r="AMN77" s="113"/>
      <c r="AMO77" s="113"/>
      <c r="AMP77" s="113"/>
      <c r="AMQ77" s="113"/>
      <c r="AMR77" s="113"/>
      <c r="AMS77" s="113"/>
      <c r="AMT77" s="113"/>
      <c r="AMU77" s="113"/>
      <c r="AMV77" s="113"/>
      <c r="AMW77" s="113"/>
      <c r="AMX77" s="113"/>
      <c r="AMY77" s="113"/>
      <c r="AMZ77" s="113"/>
      <c r="ANA77" s="113"/>
      <c r="ANB77" s="113"/>
      <c r="ANC77" s="113"/>
      <c r="AND77" s="113"/>
      <c r="ANE77" s="113"/>
      <c r="ANF77" s="113"/>
      <c r="ANG77" s="113"/>
      <c r="ANH77" s="113"/>
      <c r="ANI77" s="113"/>
      <c r="ANJ77" s="113"/>
      <c r="ANK77" s="113"/>
      <c r="ANL77" s="113"/>
      <c r="ANM77" s="113"/>
      <c r="ANN77" s="113"/>
      <c r="ANO77" s="113"/>
      <c r="ANP77" s="113"/>
      <c r="ANQ77" s="113"/>
      <c r="ANR77" s="113"/>
      <c r="ANS77" s="113"/>
      <c r="ANT77" s="113"/>
      <c r="ANU77" s="113"/>
      <c r="ANV77" s="113"/>
      <c r="ANW77" s="113"/>
      <c r="ANX77" s="113"/>
      <c r="ANY77" s="113"/>
      <c r="ANZ77" s="113"/>
      <c r="AOA77" s="113"/>
      <c r="AOB77" s="113"/>
      <c r="AOC77" s="113"/>
      <c r="AOD77" s="113"/>
      <c r="AOE77" s="113"/>
      <c r="AOF77" s="113"/>
      <c r="AOG77" s="113"/>
      <c r="AOH77" s="113"/>
      <c r="AOI77" s="113"/>
      <c r="AOJ77" s="113"/>
      <c r="AOK77" s="113"/>
      <c r="AOL77" s="113"/>
      <c r="AOM77" s="113"/>
      <c r="AON77" s="113"/>
      <c r="AOO77" s="113"/>
      <c r="AOP77" s="113"/>
      <c r="AOQ77" s="113"/>
      <c r="AOR77" s="113"/>
      <c r="AOS77" s="113"/>
      <c r="AOT77" s="113"/>
      <c r="AOU77" s="113"/>
      <c r="AOV77" s="113"/>
      <c r="AOW77" s="113"/>
      <c r="AOX77" s="113"/>
      <c r="AOY77" s="113"/>
      <c r="AOZ77" s="113"/>
      <c r="APA77" s="113"/>
      <c r="APB77" s="113"/>
      <c r="APC77" s="113"/>
      <c r="APD77" s="113"/>
      <c r="APE77" s="113"/>
      <c r="APF77" s="113"/>
      <c r="APG77" s="113"/>
      <c r="APH77" s="113"/>
      <c r="API77" s="113"/>
      <c r="APJ77" s="113"/>
      <c r="APK77" s="113"/>
      <c r="APL77" s="113"/>
      <c r="APM77" s="113"/>
      <c r="APN77" s="113"/>
      <c r="APO77" s="113"/>
      <c r="APP77" s="113"/>
      <c r="APQ77" s="113"/>
      <c r="APR77" s="113"/>
      <c r="APS77" s="113"/>
      <c r="APT77" s="113"/>
      <c r="APU77" s="113"/>
      <c r="APV77" s="113"/>
      <c r="APW77" s="113"/>
      <c r="APX77" s="113"/>
      <c r="APY77" s="113"/>
      <c r="APZ77" s="113"/>
      <c r="AQA77" s="113"/>
      <c r="AQB77" s="113"/>
      <c r="AQC77" s="113"/>
      <c r="AQD77" s="113"/>
      <c r="AQE77" s="113"/>
      <c r="AQF77" s="113"/>
      <c r="AQG77" s="113"/>
      <c r="AQH77" s="113"/>
      <c r="AQI77" s="113"/>
      <c r="AQJ77" s="113"/>
      <c r="AQK77" s="113"/>
      <c r="AQL77" s="113"/>
      <c r="AQM77" s="113"/>
      <c r="AQN77" s="113"/>
      <c r="AQO77" s="113"/>
      <c r="AQP77" s="113"/>
      <c r="AQQ77" s="113"/>
      <c r="AQR77" s="113"/>
      <c r="AQS77" s="113"/>
      <c r="AQT77" s="113"/>
      <c r="AQU77" s="113"/>
      <c r="AQV77" s="113"/>
      <c r="AQW77" s="113"/>
      <c r="AQX77" s="113"/>
      <c r="AQY77" s="113"/>
      <c r="AQZ77" s="113"/>
      <c r="ARA77" s="113"/>
      <c r="ARB77" s="113"/>
      <c r="ARC77" s="113"/>
      <c r="ARD77" s="113"/>
      <c r="ARE77" s="113"/>
      <c r="ARF77" s="113"/>
      <c r="ARG77" s="113"/>
      <c r="ARH77" s="113"/>
      <c r="ARI77" s="113"/>
      <c r="ARJ77" s="113"/>
      <c r="ARK77" s="113"/>
      <c r="ARL77" s="113"/>
      <c r="ARM77" s="113"/>
      <c r="ARN77" s="113"/>
      <c r="ARO77" s="113"/>
      <c r="ARP77" s="113"/>
      <c r="ARQ77" s="113"/>
      <c r="ARR77" s="113"/>
      <c r="ARS77" s="113"/>
      <c r="ART77" s="113"/>
      <c r="ARU77" s="113"/>
      <c r="ARV77" s="113"/>
      <c r="ARW77" s="113"/>
      <c r="ARX77" s="113"/>
      <c r="ARY77" s="113"/>
      <c r="ARZ77" s="113"/>
      <c r="ASA77" s="113"/>
      <c r="ASB77" s="113"/>
      <c r="ASC77" s="113"/>
      <c r="ASD77" s="113"/>
      <c r="ASE77" s="113"/>
      <c r="ASF77" s="113"/>
      <c r="ASG77" s="113"/>
      <c r="ASH77" s="113"/>
      <c r="ASI77" s="113"/>
      <c r="ASJ77" s="113"/>
      <c r="ASK77" s="113"/>
      <c r="ASL77" s="113"/>
      <c r="ASM77" s="113"/>
      <c r="ASN77" s="113"/>
      <c r="ASO77" s="113"/>
      <c r="ASP77" s="113"/>
      <c r="ASQ77" s="113"/>
      <c r="ASR77" s="113"/>
      <c r="ASS77" s="113"/>
      <c r="AST77" s="113"/>
      <c r="ASU77" s="113"/>
      <c r="ASV77" s="113"/>
      <c r="ASW77" s="113"/>
      <c r="ASX77" s="113"/>
      <c r="ASY77" s="113"/>
      <c r="ASZ77" s="113"/>
      <c r="ATA77" s="113"/>
      <c r="ATB77" s="113"/>
      <c r="ATC77" s="113"/>
      <c r="ATD77" s="113"/>
      <c r="ATE77" s="113"/>
      <c r="ATF77" s="113"/>
      <c r="ATG77" s="113"/>
      <c r="ATH77" s="113"/>
      <c r="ATI77" s="113"/>
      <c r="ATJ77" s="113"/>
      <c r="ATK77" s="113"/>
      <c r="ATL77" s="113"/>
      <c r="ATM77" s="113"/>
      <c r="ATN77" s="113"/>
      <c r="ATO77" s="113"/>
      <c r="ATP77" s="113"/>
      <c r="ATQ77" s="113"/>
      <c r="ATR77" s="113"/>
      <c r="ATS77" s="113"/>
      <c r="ATT77" s="113"/>
      <c r="ATU77" s="113"/>
      <c r="ATV77" s="113"/>
      <c r="ATW77" s="113"/>
      <c r="ATX77" s="113"/>
      <c r="ATY77" s="113"/>
      <c r="ATZ77" s="113"/>
      <c r="AUA77" s="113"/>
      <c r="AUB77" s="113"/>
      <c r="AUC77" s="113"/>
      <c r="AUD77" s="113"/>
      <c r="AUE77" s="113"/>
      <c r="AUF77" s="113"/>
      <c r="AUG77" s="113"/>
      <c r="AUH77" s="113"/>
      <c r="AUI77" s="113"/>
      <c r="AUJ77" s="113"/>
      <c r="AUK77" s="113"/>
      <c r="AUL77" s="113"/>
      <c r="AUM77" s="113"/>
      <c r="AUN77" s="113"/>
      <c r="AUO77" s="113"/>
      <c r="AUP77" s="113"/>
      <c r="AUQ77" s="113"/>
      <c r="AUR77" s="113"/>
      <c r="AUS77" s="113"/>
      <c r="AUT77" s="113"/>
      <c r="AUU77" s="113"/>
      <c r="AUV77" s="113"/>
      <c r="AUW77" s="113"/>
      <c r="AUX77" s="113"/>
      <c r="AUY77" s="113"/>
      <c r="AUZ77" s="113"/>
      <c r="AVA77" s="113"/>
      <c r="AVB77" s="113"/>
      <c r="AVC77" s="113"/>
      <c r="AVD77" s="113"/>
      <c r="AVE77" s="113"/>
      <c r="AVF77" s="113"/>
      <c r="AVG77" s="113"/>
      <c r="AVH77" s="113"/>
      <c r="AVI77" s="113"/>
      <c r="AVJ77" s="113"/>
      <c r="AVK77" s="113"/>
      <c r="AVL77" s="113"/>
      <c r="AVM77" s="113"/>
      <c r="AVN77" s="113"/>
      <c r="AVO77" s="113"/>
      <c r="AVP77" s="113"/>
      <c r="AVQ77" s="113"/>
      <c r="AVR77" s="113"/>
      <c r="AVS77" s="113"/>
      <c r="AVT77" s="113"/>
      <c r="AVU77" s="113"/>
      <c r="AVV77" s="113"/>
      <c r="AVW77" s="113"/>
      <c r="AVX77" s="113"/>
      <c r="AVY77" s="113"/>
      <c r="AVZ77" s="113"/>
      <c r="AWA77" s="113"/>
      <c r="AWB77" s="113"/>
      <c r="AWC77" s="113"/>
      <c r="AWD77" s="113"/>
      <c r="AWE77" s="113"/>
      <c r="AWF77" s="113"/>
      <c r="AWG77" s="113"/>
      <c r="AWH77" s="113"/>
      <c r="AWI77" s="113"/>
      <c r="AWJ77" s="113"/>
      <c r="AWK77" s="113"/>
      <c r="AWL77" s="113"/>
      <c r="AWM77" s="113"/>
      <c r="AWN77" s="113"/>
      <c r="AWO77" s="113"/>
      <c r="AWP77" s="113"/>
      <c r="AWQ77" s="113"/>
      <c r="AWR77" s="113"/>
      <c r="AWS77" s="113"/>
      <c r="AWT77" s="113"/>
      <c r="AWU77" s="113"/>
      <c r="AWV77" s="113"/>
      <c r="AWW77" s="113"/>
      <c r="AWX77" s="113"/>
      <c r="AWY77" s="113"/>
      <c r="AWZ77" s="113"/>
      <c r="AXA77" s="113"/>
      <c r="AXB77" s="113"/>
      <c r="AXC77" s="113"/>
      <c r="AXD77" s="113"/>
      <c r="AXE77" s="113"/>
      <c r="AXF77" s="113"/>
      <c r="AXG77" s="113"/>
      <c r="AXH77" s="113"/>
      <c r="AXI77" s="113"/>
      <c r="AXJ77" s="113"/>
      <c r="AXK77" s="113"/>
      <c r="AXL77" s="113"/>
      <c r="AXM77" s="113"/>
      <c r="AXN77" s="113"/>
      <c r="AXO77" s="113"/>
      <c r="AXP77" s="113"/>
      <c r="AXQ77" s="113"/>
      <c r="AXR77" s="113"/>
      <c r="AXS77" s="113"/>
      <c r="AXT77" s="113"/>
      <c r="AXU77" s="113"/>
      <c r="AXV77" s="113"/>
      <c r="AXW77" s="113"/>
      <c r="AXX77" s="113"/>
      <c r="AXY77" s="113"/>
      <c r="AXZ77" s="113"/>
      <c r="AYA77" s="113"/>
      <c r="AYB77" s="113"/>
      <c r="AYC77" s="113"/>
      <c r="AYD77" s="113"/>
      <c r="AYE77" s="113"/>
      <c r="AYF77" s="113"/>
      <c r="AYG77" s="113"/>
      <c r="AYH77" s="113"/>
      <c r="AYI77" s="113"/>
      <c r="AYJ77" s="113"/>
      <c r="AYK77" s="113"/>
      <c r="AYL77" s="113"/>
      <c r="AYM77" s="113"/>
      <c r="AYN77" s="113"/>
      <c r="AYO77" s="113"/>
      <c r="AYP77" s="113"/>
      <c r="AYQ77" s="113"/>
      <c r="AYR77" s="113"/>
      <c r="AYS77" s="113"/>
      <c r="AYT77" s="113"/>
      <c r="AYU77" s="113"/>
      <c r="AYV77" s="113"/>
      <c r="AYW77" s="113"/>
      <c r="AYX77" s="113"/>
      <c r="AYY77" s="113"/>
      <c r="AYZ77" s="113"/>
      <c r="AZA77" s="113"/>
      <c r="AZB77" s="113"/>
      <c r="AZC77" s="113"/>
      <c r="AZD77" s="113"/>
      <c r="AZE77" s="113"/>
      <c r="AZF77" s="113"/>
      <c r="AZG77" s="113"/>
      <c r="AZH77" s="113"/>
      <c r="AZI77" s="113"/>
      <c r="AZJ77" s="113"/>
      <c r="AZK77" s="113"/>
      <c r="AZL77" s="113"/>
      <c r="AZM77" s="113"/>
      <c r="AZN77" s="113"/>
      <c r="AZO77" s="113"/>
      <c r="AZP77" s="113"/>
      <c r="AZQ77" s="113"/>
      <c r="AZR77" s="113"/>
      <c r="AZS77" s="113"/>
      <c r="AZT77" s="113"/>
      <c r="AZU77" s="113"/>
      <c r="AZV77" s="113"/>
      <c r="AZW77" s="113"/>
      <c r="AZX77" s="113"/>
      <c r="AZY77" s="113"/>
      <c r="AZZ77" s="113"/>
      <c r="BAA77" s="113"/>
      <c r="BAB77" s="113"/>
      <c r="BAC77" s="113"/>
      <c r="BAD77" s="113"/>
      <c r="BAE77" s="113"/>
      <c r="BAF77" s="113"/>
      <c r="BAG77" s="113"/>
      <c r="BAH77" s="113"/>
      <c r="BAI77" s="113"/>
      <c r="BAJ77" s="113"/>
      <c r="BAK77" s="113"/>
      <c r="BAL77" s="113"/>
      <c r="BAM77" s="113"/>
      <c r="BAN77" s="113"/>
      <c r="BAO77" s="113"/>
      <c r="BAP77" s="113"/>
      <c r="BAQ77" s="113"/>
      <c r="BAR77" s="113"/>
      <c r="BAS77" s="113"/>
      <c r="BAT77" s="113"/>
      <c r="BAU77" s="113"/>
      <c r="BAV77" s="113"/>
      <c r="BAW77" s="113"/>
      <c r="BAX77" s="113"/>
      <c r="BAY77" s="113"/>
      <c r="BAZ77" s="113"/>
      <c r="BBA77" s="113"/>
      <c r="BBB77" s="113"/>
      <c r="BBC77" s="113"/>
      <c r="BBD77" s="113"/>
      <c r="BBE77" s="113"/>
      <c r="BBF77" s="113"/>
      <c r="BBG77" s="113"/>
      <c r="BBH77" s="113"/>
      <c r="BBI77" s="113"/>
      <c r="BBJ77" s="113"/>
      <c r="BBK77" s="113"/>
      <c r="BBL77" s="113"/>
      <c r="BBM77" s="113"/>
      <c r="BBN77" s="113"/>
      <c r="BBO77" s="113"/>
      <c r="BBP77" s="113"/>
      <c r="BBQ77" s="113"/>
      <c r="BBR77" s="113"/>
      <c r="BBS77" s="113"/>
      <c r="BBT77" s="113"/>
      <c r="BBU77" s="113"/>
      <c r="BBV77" s="113"/>
      <c r="BBW77" s="113"/>
      <c r="BBX77" s="113"/>
      <c r="BBY77" s="113"/>
      <c r="BBZ77" s="113"/>
      <c r="BCA77" s="113"/>
      <c r="BCB77" s="113"/>
      <c r="BCC77" s="113"/>
      <c r="BCD77" s="113"/>
      <c r="BCE77" s="113"/>
      <c r="BCF77" s="113"/>
      <c r="BCG77" s="113"/>
      <c r="BCH77" s="113"/>
      <c r="BCI77" s="113"/>
      <c r="BCJ77" s="113"/>
      <c r="BCK77" s="113"/>
      <c r="BCL77" s="113"/>
      <c r="BCM77" s="113"/>
      <c r="BCN77" s="113"/>
      <c r="BCO77" s="113"/>
      <c r="BCP77" s="113"/>
      <c r="BCQ77" s="113"/>
      <c r="BCR77" s="113"/>
      <c r="BCS77" s="113"/>
      <c r="BCT77" s="113"/>
      <c r="BCU77" s="113"/>
      <c r="BCV77" s="113"/>
      <c r="BCW77" s="113"/>
      <c r="BCX77" s="113"/>
      <c r="BCY77" s="113"/>
      <c r="BCZ77" s="113"/>
      <c r="BDA77" s="113"/>
      <c r="BDB77" s="113"/>
      <c r="BDC77" s="113"/>
      <c r="BDD77" s="113"/>
      <c r="BDE77" s="113"/>
      <c r="BDF77" s="113"/>
      <c r="BDG77" s="113"/>
      <c r="BDH77" s="113"/>
      <c r="BDI77" s="113"/>
      <c r="BDJ77" s="113"/>
      <c r="BDK77" s="113"/>
      <c r="BDL77" s="113"/>
      <c r="BDM77" s="113"/>
      <c r="BDN77" s="113"/>
      <c r="BDO77" s="113"/>
      <c r="BDP77" s="113"/>
      <c r="BDQ77" s="113"/>
      <c r="BDR77" s="113"/>
      <c r="BDS77" s="113"/>
      <c r="BDT77" s="113"/>
      <c r="BDU77" s="113"/>
      <c r="BDV77" s="113"/>
      <c r="BDW77" s="113"/>
      <c r="BDX77" s="113"/>
      <c r="BDY77" s="113"/>
      <c r="BDZ77" s="113"/>
      <c r="BEA77" s="113"/>
      <c r="BEB77" s="113"/>
      <c r="BEC77" s="113"/>
      <c r="BED77" s="113"/>
      <c r="BEE77" s="113"/>
      <c r="BEF77" s="113"/>
      <c r="BEG77" s="113"/>
      <c r="BEH77" s="113"/>
      <c r="BEI77" s="113"/>
      <c r="BEJ77" s="113"/>
      <c r="BEK77" s="113"/>
      <c r="BEL77" s="113"/>
      <c r="BEM77" s="113"/>
      <c r="BEN77" s="113"/>
      <c r="BEO77" s="113"/>
      <c r="BEP77" s="113"/>
      <c r="BEQ77" s="113"/>
      <c r="BER77" s="113"/>
      <c r="BES77" s="113"/>
      <c r="BET77" s="113"/>
      <c r="BEU77" s="113"/>
      <c r="BEV77" s="113"/>
      <c r="BEW77" s="113"/>
      <c r="BEX77" s="113"/>
      <c r="BEY77" s="113"/>
      <c r="BEZ77" s="113"/>
      <c r="BFA77" s="113"/>
      <c r="BFB77" s="113"/>
      <c r="BFC77" s="113"/>
      <c r="BFD77" s="113"/>
      <c r="BFE77" s="113"/>
      <c r="BFF77" s="113"/>
      <c r="BFG77" s="113"/>
      <c r="BFH77" s="113"/>
      <c r="BFI77" s="113"/>
      <c r="BFJ77" s="113"/>
      <c r="BFK77" s="113"/>
      <c r="BFL77" s="113"/>
      <c r="BFM77" s="113"/>
      <c r="BFN77" s="113"/>
      <c r="BFO77" s="113"/>
      <c r="BFP77" s="113"/>
      <c r="BFQ77" s="113"/>
      <c r="BFR77" s="113"/>
      <c r="BFS77" s="113"/>
      <c r="BFT77" s="113"/>
      <c r="BFU77" s="113"/>
      <c r="BFV77" s="113"/>
      <c r="BFW77" s="113"/>
      <c r="BFX77" s="113"/>
      <c r="BFY77" s="113"/>
      <c r="BFZ77" s="113"/>
      <c r="BGA77" s="113"/>
      <c r="BGB77" s="113"/>
      <c r="BGC77" s="113"/>
      <c r="BGD77" s="113"/>
      <c r="BGE77" s="113"/>
      <c r="BGF77" s="113"/>
      <c r="BGG77" s="113"/>
      <c r="BGH77" s="113"/>
      <c r="BGI77" s="113"/>
      <c r="BGJ77" s="113"/>
      <c r="BGK77" s="113"/>
      <c r="BGL77" s="113"/>
      <c r="BGM77" s="113"/>
      <c r="BGN77" s="113"/>
      <c r="BGO77" s="113"/>
      <c r="BGP77" s="113"/>
      <c r="BGQ77" s="113"/>
      <c r="BGR77" s="113"/>
      <c r="BGS77" s="113"/>
      <c r="BGT77" s="113"/>
      <c r="BGU77" s="113"/>
      <c r="BGV77" s="113"/>
      <c r="BGW77" s="113"/>
      <c r="BGX77" s="113"/>
      <c r="BGY77" s="113"/>
      <c r="BGZ77" s="113"/>
      <c r="BHA77" s="113"/>
      <c r="BHB77" s="113"/>
      <c r="BHC77" s="113"/>
      <c r="BHD77" s="113"/>
      <c r="BHE77" s="113"/>
      <c r="BHF77" s="113"/>
      <c r="BHG77" s="113"/>
      <c r="BHH77" s="113"/>
      <c r="BHI77" s="113"/>
      <c r="BHJ77" s="113"/>
      <c r="BHK77" s="113"/>
      <c r="BHL77" s="113"/>
      <c r="BHM77" s="113"/>
      <c r="BHN77" s="113"/>
      <c r="BHO77" s="113"/>
      <c r="BHP77" s="113"/>
      <c r="BHQ77" s="113"/>
      <c r="BHR77" s="113"/>
      <c r="BHS77" s="113"/>
      <c r="BHT77" s="113"/>
      <c r="BHU77" s="113"/>
      <c r="BHV77" s="113"/>
      <c r="BHW77" s="113"/>
      <c r="BHX77" s="113"/>
      <c r="BHY77" s="113"/>
      <c r="BHZ77" s="113"/>
      <c r="BIA77" s="113"/>
      <c r="BIB77" s="113"/>
      <c r="BIC77" s="113"/>
      <c r="BID77" s="113"/>
      <c r="BIE77" s="113"/>
      <c r="BIF77" s="113"/>
      <c r="BIG77" s="113"/>
      <c r="BIH77" s="113"/>
      <c r="BII77" s="113"/>
      <c r="BIJ77" s="113"/>
      <c r="BIK77" s="113"/>
      <c r="BIL77" s="113"/>
      <c r="BIM77" s="113"/>
      <c r="BIN77" s="113"/>
      <c r="BIO77" s="113"/>
      <c r="BIP77" s="113"/>
      <c r="BIQ77" s="113"/>
      <c r="BIR77" s="113"/>
      <c r="BIS77" s="113"/>
      <c r="BIT77" s="113"/>
      <c r="BIU77" s="113"/>
      <c r="BIV77" s="113"/>
      <c r="BIW77" s="113"/>
      <c r="BIX77" s="113"/>
      <c r="BIY77" s="113"/>
      <c r="BIZ77" s="113"/>
      <c r="BJA77" s="113"/>
      <c r="BJB77" s="113"/>
      <c r="BJC77" s="113"/>
      <c r="BJD77" s="113"/>
      <c r="BJE77" s="113"/>
      <c r="BJF77" s="113"/>
      <c r="BJG77" s="113"/>
      <c r="BJH77" s="113"/>
      <c r="BJI77" s="113"/>
      <c r="BJJ77" s="113"/>
      <c r="BJK77" s="113"/>
      <c r="BJL77" s="113"/>
      <c r="BJM77" s="113"/>
      <c r="BJN77" s="113"/>
      <c r="BJO77" s="113"/>
      <c r="BJP77" s="113"/>
      <c r="BJQ77" s="113"/>
      <c r="BJR77" s="113"/>
      <c r="BJS77" s="113"/>
      <c r="BJT77" s="113"/>
      <c r="BJU77" s="113"/>
      <c r="BJV77" s="113"/>
      <c r="BJW77" s="113"/>
      <c r="BJX77" s="113"/>
      <c r="BJY77" s="113"/>
      <c r="BJZ77" s="113"/>
      <c r="BKA77" s="113"/>
      <c r="BKB77" s="113"/>
      <c r="BKC77" s="113"/>
      <c r="BKD77" s="113"/>
      <c r="BKE77" s="113"/>
      <c r="BKF77" s="113"/>
      <c r="BKG77" s="113"/>
      <c r="BKH77" s="113"/>
      <c r="BKI77" s="113"/>
      <c r="BKJ77" s="113"/>
      <c r="BKK77" s="113"/>
      <c r="BKL77" s="113"/>
      <c r="BKM77" s="113"/>
      <c r="BKN77" s="113"/>
      <c r="BKO77" s="113"/>
      <c r="BKP77" s="113"/>
      <c r="BKQ77" s="113"/>
      <c r="BKR77" s="113"/>
      <c r="BKS77" s="113"/>
      <c r="BKT77" s="113"/>
      <c r="BKU77" s="113"/>
      <c r="BKV77" s="113"/>
      <c r="BKW77" s="113"/>
      <c r="BKX77" s="113"/>
      <c r="BKY77" s="113"/>
      <c r="BKZ77" s="113"/>
      <c r="BLA77" s="113"/>
      <c r="BLB77" s="113"/>
      <c r="BLC77" s="113"/>
      <c r="BLD77" s="113"/>
      <c r="BLE77" s="113"/>
      <c r="BLF77" s="113"/>
      <c r="BLG77" s="113"/>
      <c r="BLH77" s="113"/>
      <c r="BLI77" s="113"/>
      <c r="BLJ77" s="113"/>
      <c r="BLK77" s="113"/>
      <c r="BLL77" s="113"/>
      <c r="BLM77" s="113"/>
      <c r="BLN77" s="113"/>
      <c r="BLO77" s="113"/>
      <c r="BLP77" s="113"/>
      <c r="BLQ77" s="113"/>
      <c r="BLR77" s="113"/>
      <c r="BLS77" s="113"/>
      <c r="BLT77" s="113"/>
      <c r="BLU77" s="113"/>
      <c r="BLV77" s="113"/>
      <c r="BLW77" s="113"/>
      <c r="BLX77" s="113"/>
      <c r="BLY77" s="113"/>
      <c r="BLZ77" s="113"/>
      <c r="BMA77" s="113"/>
      <c r="BMB77" s="113"/>
      <c r="BMC77" s="113"/>
      <c r="BMD77" s="113"/>
      <c r="BME77" s="113"/>
      <c r="BMF77" s="113"/>
      <c r="BMG77" s="113"/>
      <c r="BMH77" s="113"/>
      <c r="BMI77" s="113"/>
      <c r="BMJ77" s="113"/>
      <c r="BMK77" s="113"/>
      <c r="BML77" s="113"/>
      <c r="BMM77" s="113"/>
      <c r="BMN77" s="113"/>
      <c r="BMO77" s="113"/>
      <c r="BMP77" s="113"/>
      <c r="BMQ77" s="113"/>
      <c r="BMR77" s="113"/>
      <c r="BMS77" s="113"/>
      <c r="BMT77" s="113"/>
      <c r="BMU77" s="113"/>
      <c r="BMV77" s="113"/>
      <c r="BMW77" s="113"/>
      <c r="BMX77" s="113"/>
      <c r="BMY77" s="113"/>
      <c r="BMZ77" s="113"/>
      <c r="BNA77" s="113"/>
      <c r="BNB77" s="113"/>
      <c r="BNC77" s="113"/>
      <c r="BND77" s="113"/>
      <c r="BNE77" s="113"/>
      <c r="BNF77" s="113"/>
      <c r="BNG77" s="113"/>
      <c r="BNH77" s="113"/>
      <c r="BNI77" s="113"/>
      <c r="BNJ77" s="113"/>
      <c r="BNK77" s="113"/>
      <c r="BNL77" s="113"/>
      <c r="BNM77" s="113"/>
      <c r="BNN77" s="113"/>
      <c r="BNO77" s="113"/>
      <c r="BNP77" s="113"/>
      <c r="BNQ77" s="113"/>
      <c r="BNR77" s="113"/>
      <c r="BNS77" s="113"/>
      <c r="BNT77" s="113"/>
      <c r="BNU77" s="113"/>
      <c r="BNV77" s="113"/>
      <c r="BNW77" s="113"/>
      <c r="BNX77" s="113"/>
      <c r="BNY77" s="113"/>
      <c r="BNZ77" s="113"/>
      <c r="BOA77" s="113"/>
      <c r="BOB77" s="113"/>
      <c r="BOC77" s="113"/>
      <c r="BOD77" s="113"/>
      <c r="BOE77" s="113"/>
      <c r="BOF77" s="113"/>
      <c r="BOG77" s="113"/>
      <c r="BOH77" s="113"/>
      <c r="BOI77" s="113"/>
      <c r="BOJ77" s="113"/>
      <c r="BOK77" s="113"/>
      <c r="BOL77" s="113"/>
      <c r="BOM77" s="113"/>
      <c r="BON77" s="113"/>
      <c r="BOO77" s="113"/>
      <c r="BOP77" s="113"/>
      <c r="BOQ77" s="113"/>
      <c r="BOR77" s="113"/>
      <c r="BOS77" s="113"/>
      <c r="BOT77" s="113"/>
      <c r="BOU77" s="113"/>
      <c r="BOV77" s="113"/>
      <c r="BOW77" s="113"/>
      <c r="BOX77" s="113"/>
      <c r="BOY77" s="113"/>
      <c r="BOZ77" s="113"/>
      <c r="BPA77" s="113"/>
      <c r="BPB77" s="113"/>
      <c r="BPC77" s="113"/>
      <c r="BPD77" s="113"/>
      <c r="BPE77" s="113"/>
      <c r="BPF77" s="113"/>
      <c r="BPG77" s="113"/>
      <c r="BPH77" s="113"/>
      <c r="BPI77" s="113"/>
      <c r="BPJ77" s="113"/>
      <c r="BPK77" s="113"/>
      <c r="BPL77" s="113"/>
      <c r="BPM77" s="113"/>
      <c r="BPN77" s="113"/>
      <c r="BPO77" s="113"/>
      <c r="BPP77" s="113"/>
      <c r="BPQ77" s="113"/>
      <c r="BPR77" s="113"/>
      <c r="BPS77" s="113"/>
      <c r="BPT77" s="113"/>
      <c r="BPU77" s="113"/>
      <c r="BPV77" s="113"/>
      <c r="BPW77" s="113"/>
      <c r="BPX77" s="113"/>
      <c r="BPY77" s="113"/>
      <c r="BPZ77" s="113"/>
      <c r="BQA77" s="113"/>
      <c r="BQB77" s="113"/>
      <c r="BQC77" s="113"/>
      <c r="BQD77" s="113"/>
      <c r="BQE77" s="113"/>
      <c r="BQF77" s="113"/>
      <c r="BQG77" s="113"/>
      <c r="BQH77" s="113"/>
      <c r="BQI77" s="113"/>
      <c r="BQJ77" s="113"/>
      <c r="BQK77" s="113"/>
      <c r="BQL77" s="113"/>
      <c r="BQM77" s="113"/>
      <c r="BQN77" s="113"/>
      <c r="BQO77" s="113"/>
      <c r="BQP77" s="113"/>
      <c r="BQQ77" s="113"/>
      <c r="BQR77" s="113"/>
      <c r="BQS77" s="113"/>
      <c r="BQT77" s="113"/>
      <c r="BQU77" s="113"/>
      <c r="BQV77" s="113"/>
      <c r="BQW77" s="113"/>
      <c r="BQX77" s="113"/>
      <c r="BQY77" s="113"/>
      <c r="BQZ77" s="113"/>
      <c r="BRA77" s="113"/>
      <c r="BRB77" s="113"/>
      <c r="BRC77" s="113"/>
      <c r="BRD77" s="113"/>
      <c r="BRE77" s="113"/>
      <c r="BRF77" s="113"/>
      <c r="BRG77" s="113"/>
      <c r="BRH77" s="113"/>
      <c r="BRI77" s="113"/>
      <c r="BRJ77" s="113"/>
      <c r="BRK77" s="113"/>
      <c r="BRL77" s="113"/>
      <c r="BRM77" s="113"/>
      <c r="BRN77" s="113"/>
      <c r="BRO77" s="113"/>
      <c r="BRP77" s="113"/>
      <c r="BRQ77" s="113"/>
      <c r="BRR77" s="113"/>
      <c r="BRS77" s="113"/>
      <c r="BRT77" s="113"/>
      <c r="BRU77" s="113"/>
      <c r="BRV77" s="113"/>
      <c r="BRW77" s="113"/>
      <c r="BRX77" s="113"/>
      <c r="BRY77" s="113"/>
      <c r="BRZ77" s="113"/>
      <c r="BSA77" s="113"/>
      <c r="BSB77" s="113"/>
      <c r="BSC77" s="113"/>
      <c r="BSD77" s="113"/>
      <c r="BSE77" s="113"/>
      <c r="BSF77" s="113"/>
      <c r="BSG77" s="113"/>
      <c r="BSH77" s="113"/>
      <c r="BSI77" s="113"/>
      <c r="BSJ77" s="113"/>
      <c r="BSK77" s="113"/>
      <c r="BSL77" s="113"/>
      <c r="BSM77" s="113"/>
      <c r="BSN77" s="113"/>
      <c r="BSO77" s="113"/>
      <c r="BSP77" s="113"/>
      <c r="BSQ77" s="113"/>
      <c r="BSR77" s="113"/>
      <c r="BSS77" s="113"/>
      <c r="BST77" s="113"/>
      <c r="BSU77" s="113"/>
      <c r="BSV77" s="113"/>
      <c r="BSW77" s="113"/>
      <c r="BSX77" s="113"/>
      <c r="BSY77" s="113"/>
      <c r="BSZ77" s="113"/>
      <c r="BTA77" s="113"/>
      <c r="BTB77" s="113"/>
      <c r="BTC77" s="113"/>
      <c r="BTD77" s="113"/>
      <c r="BTE77" s="113"/>
      <c r="BTF77" s="113"/>
      <c r="BTG77" s="113"/>
      <c r="BTH77" s="113"/>
      <c r="BTI77" s="113"/>
      <c r="BTJ77" s="113"/>
      <c r="BTK77" s="113"/>
      <c r="BTL77" s="113"/>
      <c r="BTM77" s="113"/>
      <c r="BTN77" s="113"/>
      <c r="BTO77" s="113"/>
      <c r="BTP77" s="113"/>
      <c r="BTQ77" s="113"/>
      <c r="BTR77" s="113"/>
      <c r="BTS77" s="113"/>
      <c r="BTT77" s="113"/>
      <c r="BTU77" s="113"/>
      <c r="BTV77" s="113"/>
      <c r="BTW77" s="113"/>
      <c r="BTX77" s="113"/>
      <c r="BTY77" s="113"/>
      <c r="BTZ77" s="113"/>
      <c r="BUA77" s="113"/>
      <c r="BUB77" s="113"/>
      <c r="BUC77" s="113"/>
      <c r="BUD77" s="113"/>
      <c r="BUE77" s="113"/>
      <c r="BUF77" s="113"/>
      <c r="BUG77" s="113"/>
      <c r="BUH77" s="113"/>
      <c r="BUI77" s="113"/>
      <c r="BUJ77" s="113"/>
      <c r="BUK77" s="113"/>
      <c r="BUL77" s="113"/>
      <c r="BUM77" s="113"/>
      <c r="BUN77" s="113"/>
      <c r="BUO77" s="113"/>
      <c r="BUP77" s="113"/>
      <c r="BUQ77" s="113"/>
      <c r="BUR77" s="113"/>
      <c r="BUS77" s="113"/>
      <c r="BUT77" s="113"/>
      <c r="BUU77" s="113"/>
      <c r="BUV77" s="113"/>
      <c r="BUW77" s="113"/>
      <c r="BUX77" s="113"/>
      <c r="BUY77" s="113"/>
      <c r="BUZ77" s="113"/>
      <c r="BVA77" s="113"/>
      <c r="BVB77" s="113"/>
      <c r="BVC77" s="113"/>
      <c r="BVD77" s="113"/>
      <c r="BVE77" s="113"/>
      <c r="BVF77" s="113"/>
      <c r="BVG77" s="113"/>
      <c r="BVH77" s="113"/>
      <c r="BVI77" s="113"/>
      <c r="BVJ77" s="113"/>
      <c r="BVK77" s="113"/>
      <c r="BVL77" s="113"/>
      <c r="BVM77" s="113"/>
      <c r="BVN77" s="113"/>
      <c r="BVO77" s="113"/>
      <c r="BVP77" s="113"/>
      <c r="BVQ77" s="113"/>
      <c r="BVR77" s="113"/>
      <c r="BVS77" s="113"/>
      <c r="BVT77" s="113"/>
      <c r="BVU77" s="113"/>
      <c r="BVV77" s="113"/>
      <c r="BVW77" s="113"/>
      <c r="BVX77" s="113"/>
      <c r="BVY77" s="113"/>
      <c r="BVZ77" s="113"/>
      <c r="BWA77" s="113"/>
      <c r="BWB77" s="113"/>
      <c r="BWC77" s="113"/>
      <c r="BWD77" s="113"/>
      <c r="BWE77" s="113"/>
      <c r="BWF77" s="113"/>
      <c r="BWG77" s="113"/>
      <c r="BWH77" s="113"/>
      <c r="BWI77" s="113"/>
      <c r="BWJ77" s="113"/>
      <c r="BWK77" s="113"/>
      <c r="BWL77" s="113"/>
      <c r="BWM77" s="113"/>
      <c r="BWN77" s="113"/>
      <c r="BWO77" s="113"/>
      <c r="BWP77" s="113"/>
      <c r="BWQ77" s="113"/>
      <c r="BWR77" s="113"/>
      <c r="BWS77" s="113"/>
      <c r="BWT77" s="113"/>
      <c r="BWU77" s="113"/>
      <c r="BWV77" s="113"/>
      <c r="BWW77" s="113"/>
      <c r="BWX77" s="113"/>
      <c r="BWY77" s="113"/>
      <c r="BWZ77" s="113"/>
      <c r="BXA77" s="113"/>
      <c r="BXB77" s="113"/>
      <c r="BXC77" s="113"/>
      <c r="BXD77" s="113"/>
      <c r="BXE77" s="113"/>
      <c r="BXF77" s="113"/>
      <c r="BXG77" s="113"/>
      <c r="BXH77" s="113"/>
      <c r="BXI77" s="113"/>
      <c r="BXJ77" s="113"/>
      <c r="BXK77" s="113"/>
      <c r="BXL77" s="113"/>
      <c r="BXM77" s="113"/>
      <c r="BXN77" s="113"/>
      <c r="BXO77" s="113"/>
      <c r="BXP77" s="113"/>
      <c r="BXQ77" s="113"/>
      <c r="BXR77" s="113"/>
      <c r="BXS77" s="113"/>
      <c r="BXT77" s="113"/>
      <c r="BXU77" s="113"/>
      <c r="BXV77" s="113"/>
      <c r="BXW77" s="113"/>
      <c r="BXX77" s="113"/>
      <c r="BXY77" s="113"/>
      <c r="BXZ77" s="113"/>
      <c r="BYA77" s="113"/>
      <c r="BYB77" s="113"/>
      <c r="BYC77" s="113"/>
      <c r="BYD77" s="113"/>
      <c r="BYE77" s="113"/>
      <c r="BYF77" s="113"/>
      <c r="BYG77" s="113"/>
      <c r="BYH77" s="113"/>
      <c r="BYI77" s="113"/>
      <c r="BYJ77" s="113"/>
      <c r="BYK77" s="113"/>
      <c r="BYL77" s="113"/>
      <c r="BYM77" s="113"/>
      <c r="BYN77" s="113"/>
      <c r="BYO77" s="113"/>
      <c r="BYP77" s="113"/>
      <c r="BYQ77" s="113"/>
      <c r="BYR77" s="113"/>
      <c r="BYS77" s="113"/>
      <c r="BYT77" s="113"/>
      <c r="BYU77" s="113"/>
      <c r="BYV77" s="113"/>
      <c r="BYW77" s="113"/>
      <c r="BYX77" s="113"/>
      <c r="BYY77" s="113"/>
      <c r="BYZ77" s="113"/>
      <c r="BZA77" s="113"/>
      <c r="BZB77" s="113"/>
      <c r="BZC77" s="113"/>
      <c r="BZD77" s="113"/>
      <c r="BZE77" s="113"/>
      <c r="BZF77" s="113"/>
      <c r="BZG77" s="113"/>
      <c r="BZH77" s="113"/>
      <c r="BZI77" s="113"/>
      <c r="BZJ77" s="113"/>
      <c r="BZK77" s="113"/>
      <c r="BZL77" s="113"/>
      <c r="BZM77" s="113"/>
      <c r="BZN77" s="113"/>
      <c r="BZO77" s="113"/>
      <c r="BZP77" s="113"/>
      <c r="BZQ77" s="113"/>
      <c r="BZR77" s="113"/>
      <c r="BZS77" s="113"/>
      <c r="BZT77" s="113"/>
      <c r="BZU77" s="113"/>
      <c r="BZV77" s="113"/>
      <c r="BZW77" s="113"/>
      <c r="BZX77" s="113"/>
      <c r="BZY77" s="113"/>
      <c r="BZZ77" s="113"/>
      <c r="CAA77" s="113"/>
      <c r="CAB77" s="113"/>
      <c r="CAC77" s="113"/>
      <c r="CAD77" s="113"/>
      <c r="CAE77" s="113"/>
      <c r="CAF77" s="113"/>
      <c r="CAG77" s="113"/>
      <c r="CAH77" s="113"/>
      <c r="CAI77" s="113"/>
      <c r="CAJ77" s="113"/>
      <c r="CAK77" s="113"/>
      <c r="CAL77" s="113"/>
      <c r="CAM77" s="113"/>
      <c r="CAN77" s="113"/>
      <c r="CAO77" s="113"/>
      <c r="CAP77" s="113"/>
      <c r="CAQ77" s="113"/>
      <c r="CAR77" s="113"/>
      <c r="CAS77" s="113"/>
      <c r="CAT77" s="113"/>
      <c r="CAU77" s="113"/>
      <c r="CAV77" s="113"/>
      <c r="CAW77" s="113"/>
      <c r="CAX77" s="113"/>
      <c r="CAY77" s="113"/>
      <c r="CAZ77" s="113"/>
      <c r="CBA77" s="113"/>
      <c r="CBB77" s="113"/>
      <c r="CBC77" s="113"/>
      <c r="CBD77" s="113"/>
      <c r="CBE77" s="113"/>
      <c r="CBF77" s="113"/>
      <c r="CBG77" s="113"/>
      <c r="CBH77" s="113"/>
      <c r="CBI77" s="113"/>
      <c r="CBJ77" s="113"/>
      <c r="CBK77" s="113"/>
      <c r="CBL77" s="113"/>
      <c r="CBM77" s="113"/>
      <c r="CBN77" s="113"/>
      <c r="CBO77" s="113"/>
      <c r="CBP77" s="113"/>
      <c r="CBQ77" s="113"/>
      <c r="CBR77" s="113"/>
      <c r="CBS77" s="113"/>
      <c r="CBT77" s="113"/>
      <c r="CBU77" s="113"/>
      <c r="CBV77" s="113"/>
      <c r="CBW77" s="113"/>
      <c r="CBX77" s="113"/>
      <c r="CBY77" s="113"/>
      <c r="CBZ77" s="113"/>
      <c r="CCA77" s="113"/>
      <c r="CCB77" s="113"/>
      <c r="CCC77" s="113"/>
      <c r="CCD77" s="113"/>
      <c r="CCE77" s="113"/>
      <c r="CCF77" s="113"/>
      <c r="CCG77" s="113"/>
      <c r="CCH77" s="113"/>
      <c r="CCI77" s="113"/>
      <c r="CCJ77" s="113"/>
      <c r="CCK77" s="113"/>
      <c r="CCL77" s="113"/>
      <c r="CCM77" s="113"/>
      <c r="CCN77" s="113"/>
      <c r="CCO77" s="113"/>
      <c r="CCP77" s="113"/>
      <c r="CCQ77" s="113"/>
      <c r="CCR77" s="113"/>
      <c r="CCS77" s="113"/>
      <c r="CCT77" s="113"/>
      <c r="CCU77" s="113"/>
      <c r="CCV77" s="113"/>
      <c r="CCW77" s="113"/>
      <c r="CCX77" s="113"/>
      <c r="CCY77" s="113"/>
      <c r="CCZ77" s="113"/>
      <c r="CDA77" s="113"/>
      <c r="CDB77" s="113"/>
      <c r="CDC77" s="113"/>
      <c r="CDD77" s="113"/>
      <c r="CDE77" s="113"/>
      <c r="CDF77" s="113"/>
      <c r="CDG77" s="113"/>
      <c r="CDH77" s="113"/>
      <c r="CDI77" s="113"/>
      <c r="CDJ77" s="113"/>
      <c r="CDK77" s="113"/>
      <c r="CDL77" s="113"/>
      <c r="CDM77" s="113"/>
      <c r="CDN77" s="113"/>
      <c r="CDO77" s="113"/>
      <c r="CDP77" s="113"/>
      <c r="CDQ77" s="113"/>
      <c r="CDR77" s="113"/>
      <c r="CDS77" s="113"/>
      <c r="CDT77" s="113"/>
      <c r="CDU77" s="113"/>
      <c r="CDV77" s="113"/>
      <c r="CDW77" s="113"/>
      <c r="CDX77" s="113"/>
      <c r="CDY77" s="113"/>
      <c r="CDZ77" s="113"/>
      <c r="CEA77" s="113"/>
      <c r="CEB77" s="113"/>
      <c r="CEC77" s="113"/>
      <c r="CED77" s="113"/>
      <c r="CEE77" s="113"/>
      <c r="CEF77" s="113"/>
      <c r="CEG77" s="113"/>
      <c r="CEH77" s="113"/>
      <c r="CEI77" s="113"/>
      <c r="CEJ77" s="113"/>
      <c r="CEK77" s="113"/>
      <c r="CEL77" s="113"/>
      <c r="CEM77" s="113"/>
      <c r="CEN77" s="113"/>
      <c r="CEO77" s="113"/>
      <c r="CEP77" s="113"/>
      <c r="CEQ77" s="113"/>
      <c r="CER77" s="113"/>
      <c r="CES77" s="113"/>
      <c r="CET77" s="113"/>
      <c r="CEU77" s="113"/>
      <c r="CEV77" s="113"/>
      <c r="CEW77" s="113"/>
      <c r="CEX77" s="113"/>
      <c r="CEY77" s="113"/>
      <c r="CEZ77" s="113"/>
      <c r="CFA77" s="113"/>
      <c r="CFB77" s="113"/>
      <c r="CFC77" s="113"/>
      <c r="CFD77" s="113"/>
      <c r="CFE77" s="113"/>
      <c r="CFF77" s="113"/>
      <c r="CFG77" s="113"/>
      <c r="CFH77" s="113"/>
      <c r="CFI77" s="113"/>
      <c r="CFJ77" s="113"/>
      <c r="CFK77" s="113"/>
      <c r="CFL77" s="113"/>
      <c r="CFM77" s="113"/>
      <c r="CFN77" s="113"/>
      <c r="CFO77" s="113"/>
      <c r="CFP77" s="113"/>
      <c r="CFQ77" s="113"/>
      <c r="CFR77" s="113"/>
      <c r="CFS77" s="113"/>
      <c r="CFT77" s="113"/>
      <c r="CFU77" s="113"/>
      <c r="CFV77" s="113"/>
      <c r="CFW77" s="113"/>
      <c r="CFX77" s="113"/>
      <c r="CFY77" s="113"/>
      <c r="CFZ77" s="113"/>
      <c r="CGA77" s="113"/>
      <c r="CGB77" s="113"/>
      <c r="CGC77" s="113"/>
      <c r="CGD77" s="113"/>
      <c r="CGE77" s="113"/>
      <c r="CGF77" s="113"/>
      <c r="CGG77" s="113"/>
      <c r="CGH77" s="113"/>
      <c r="CGI77" s="113"/>
      <c r="CGJ77" s="113"/>
      <c r="CGK77" s="113"/>
      <c r="CGL77" s="113"/>
      <c r="CGM77" s="113"/>
      <c r="CGN77" s="113"/>
      <c r="CGO77" s="113"/>
      <c r="CGP77" s="113"/>
      <c r="CGQ77" s="113"/>
      <c r="CGR77" s="113"/>
      <c r="CGS77" s="113"/>
      <c r="CGT77" s="113"/>
      <c r="CGU77" s="113"/>
      <c r="CGV77" s="113"/>
      <c r="CGW77" s="113"/>
      <c r="CGX77" s="113"/>
      <c r="CGY77" s="113"/>
      <c r="CGZ77" s="113"/>
      <c r="CHA77" s="113"/>
      <c r="CHB77" s="113"/>
      <c r="CHC77" s="113"/>
      <c r="CHD77" s="113"/>
      <c r="CHE77" s="113"/>
      <c r="CHF77" s="113"/>
      <c r="CHG77" s="113"/>
      <c r="CHH77" s="113"/>
      <c r="CHI77" s="113"/>
      <c r="CHJ77" s="113"/>
      <c r="CHK77" s="113"/>
      <c r="CHL77" s="113"/>
      <c r="CHM77" s="113"/>
      <c r="CHN77" s="113"/>
      <c r="CHO77" s="113"/>
      <c r="CHP77" s="113"/>
      <c r="CHQ77" s="113"/>
      <c r="CHR77" s="113"/>
      <c r="CHS77" s="113"/>
      <c r="CHT77" s="113"/>
      <c r="CHU77" s="113"/>
      <c r="CHV77" s="113"/>
      <c r="CHW77" s="113"/>
      <c r="CHX77" s="113"/>
      <c r="CHY77" s="113"/>
      <c r="CHZ77" s="113"/>
      <c r="CIA77" s="113"/>
      <c r="CIB77" s="113"/>
      <c r="CIC77" s="113"/>
      <c r="CID77" s="113"/>
      <c r="CIE77" s="113"/>
      <c r="CIF77" s="113"/>
      <c r="CIG77" s="113"/>
      <c r="CIH77" s="113"/>
      <c r="CII77" s="113"/>
      <c r="CIJ77" s="113"/>
      <c r="CIK77" s="113"/>
      <c r="CIL77" s="113"/>
      <c r="CIM77" s="113"/>
      <c r="CIN77" s="113"/>
      <c r="CIO77" s="113"/>
      <c r="CIP77" s="113"/>
      <c r="CIQ77" s="113"/>
      <c r="CIR77" s="113"/>
      <c r="CIS77" s="113"/>
      <c r="CIT77" s="113"/>
      <c r="CIU77" s="113"/>
      <c r="CIV77" s="113"/>
      <c r="CIW77" s="113"/>
      <c r="CIX77" s="113"/>
      <c r="CIY77" s="113"/>
      <c r="CIZ77" s="113"/>
      <c r="CJA77" s="113"/>
      <c r="CJB77" s="113"/>
      <c r="CJC77" s="113"/>
      <c r="CJD77" s="113"/>
      <c r="CJE77" s="113"/>
      <c r="CJF77" s="113"/>
      <c r="CJG77" s="113"/>
      <c r="CJH77" s="113"/>
      <c r="CJI77" s="113"/>
      <c r="CJJ77" s="113"/>
      <c r="CJK77" s="113"/>
      <c r="CJL77" s="113"/>
      <c r="CJM77" s="113"/>
      <c r="CJN77" s="113"/>
      <c r="CJO77" s="113"/>
      <c r="CJP77" s="113"/>
      <c r="CJQ77" s="113"/>
      <c r="CJR77" s="113"/>
      <c r="CJS77" s="113"/>
      <c r="CJT77" s="113"/>
      <c r="CJU77" s="113"/>
      <c r="CJV77" s="113"/>
      <c r="CJW77" s="113"/>
      <c r="CJX77" s="113"/>
      <c r="CJY77" s="113"/>
      <c r="CJZ77" s="113"/>
      <c r="CKA77" s="113"/>
      <c r="CKB77" s="113"/>
      <c r="CKC77" s="113"/>
      <c r="CKD77" s="113"/>
      <c r="CKE77" s="113"/>
      <c r="CKF77" s="113"/>
      <c r="CKG77" s="113"/>
      <c r="CKH77" s="113"/>
      <c r="CKI77" s="113"/>
      <c r="CKJ77" s="113"/>
      <c r="CKK77" s="113"/>
      <c r="CKL77" s="113"/>
      <c r="CKM77" s="113"/>
      <c r="CKN77" s="113"/>
      <c r="CKO77" s="113"/>
      <c r="CKP77" s="113"/>
      <c r="CKQ77" s="113"/>
      <c r="CKR77" s="113"/>
      <c r="CKS77" s="113"/>
      <c r="CKT77" s="113"/>
      <c r="CKU77" s="113"/>
      <c r="CKV77" s="113"/>
      <c r="CKW77" s="113"/>
      <c r="CKX77" s="113"/>
      <c r="CKY77" s="113"/>
      <c r="CKZ77" s="113"/>
      <c r="CLA77" s="113"/>
      <c r="CLB77" s="113"/>
      <c r="CLC77" s="113"/>
      <c r="CLD77" s="113"/>
      <c r="CLE77" s="113"/>
      <c r="CLF77" s="113"/>
      <c r="CLG77" s="113"/>
      <c r="CLH77" s="113"/>
      <c r="CLI77" s="113"/>
      <c r="CLJ77" s="113"/>
      <c r="CLK77" s="113"/>
      <c r="CLL77" s="113"/>
      <c r="CLM77" s="113"/>
      <c r="CLN77" s="113"/>
      <c r="CLO77" s="113"/>
      <c r="CLP77" s="113"/>
      <c r="CLQ77" s="113"/>
      <c r="CLR77" s="113"/>
      <c r="CLS77" s="113"/>
      <c r="CLT77" s="113"/>
      <c r="CLU77" s="113"/>
      <c r="CLV77" s="113"/>
      <c r="CLW77" s="113"/>
      <c r="CLX77" s="113"/>
      <c r="CLY77" s="113"/>
      <c r="CLZ77" s="113"/>
      <c r="CMA77" s="113"/>
      <c r="CMB77" s="113"/>
      <c r="CMC77" s="113"/>
      <c r="CMD77" s="113"/>
      <c r="CME77" s="113"/>
      <c r="CMF77" s="113"/>
      <c r="CMG77" s="113"/>
      <c r="CMH77" s="113"/>
      <c r="CMI77" s="113"/>
      <c r="CMJ77" s="113"/>
      <c r="CMK77" s="113"/>
      <c r="CML77" s="113"/>
      <c r="CMM77" s="113"/>
      <c r="CMN77" s="113"/>
      <c r="CMO77" s="113"/>
      <c r="CMP77" s="113"/>
      <c r="CMQ77" s="113"/>
      <c r="CMR77" s="113"/>
      <c r="CMS77" s="113"/>
      <c r="CMT77" s="113"/>
      <c r="CMU77" s="113"/>
      <c r="CMV77" s="113"/>
      <c r="CMW77" s="113"/>
      <c r="CMX77" s="113"/>
      <c r="CMY77" s="113"/>
      <c r="CMZ77" s="113"/>
      <c r="CNA77" s="113"/>
      <c r="CNB77" s="113"/>
      <c r="CNC77" s="113"/>
      <c r="CND77" s="113"/>
      <c r="CNE77" s="113"/>
      <c r="CNF77" s="113"/>
      <c r="CNG77" s="113"/>
      <c r="CNH77" s="113"/>
      <c r="CNI77" s="113"/>
      <c r="CNJ77" s="113"/>
      <c r="CNK77" s="113"/>
      <c r="CNL77" s="113"/>
      <c r="CNM77" s="113"/>
      <c r="CNN77" s="113"/>
      <c r="CNO77" s="113"/>
      <c r="CNP77" s="113"/>
      <c r="CNQ77" s="113"/>
      <c r="CNR77" s="113"/>
      <c r="CNS77" s="113"/>
      <c r="CNT77" s="113"/>
      <c r="CNU77" s="113"/>
      <c r="CNV77" s="113"/>
      <c r="CNW77" s="113"/>
      <c r="CNX77" s="113"/>
      <c r="CNY77" s="113"/>
      <c r="CNZ77" s="113"/>
      <c r="COA77" s="113"/>
      <c r="COB77" s="113"/>
      <c r="COC77" s="113"/>
      <c r="COD77" s="113"/>
      <c r="COE77" s="113"/>
      <c r="COF77" s="113"/>
      <c r="COG77" s="113"/>
      <c r="COH77" s="113"/>
      <c r="COI77" s="113"/>
      <c r="COJ77" s="113"/>
      <c r="COK77" s="113"/>
      <c r="COL77" s="113"/>
      <c r="COM77" s="113"/>
      <c r="CON77" s="113"/>
      <c r="COO77" s="113"/>
      <c r="COP77" s="113"/>
      <c r="COQ77" s="113"/>
      <c r="COR77" s="113"/>
      <c r="COS77" s="113"/>
      <c r="COT77" s="113"/>
      <c r="COU77" s="113"/>
      <c r="COV77" s="113"/>
      <c r="COW77" s="113"/>
      <c r="COX77" s="113"/>
      <c r="COY77" s="113"/>
      <c r="COZ77" s="113"/>
      <c r="CPA77" s="113"/>
      <c r="CPB77" s="113"/>
      <c r="CPC77" s="113"/>
      <c r="CPD77" s="113"/>
      <c r="CPE77" s="113"/>
      <c r="CPF77" s="113"/>
      <c r="CPG77" s="113"/>
      <c r="CPH77" s="113"/>
      <c r="CPI77" s="113"/>
      <c r="CPJ77" s="113"/>
      <c r="CPK77" s="113"/>
      <c r="CPL77" s="113"/>
      <c r="CPM77" s="113"/>
      <c r="CPN77" s="113"/>
      <c r="CPO77" s="113"/>
      <c r="CPP77" s="113"/>
      <c r="CPQ77" s="113"/>
      <c r="CPR77" s="113"/>
      <c r="CPS77" s="113"/>
      <c r="CPT77" s="113"/>
      <c r="CPU77" s="113"/>
      <c r="CPV77" s="113"/>
      <c r="CPW77" s="113"/>
      <c r="CPX77" s="113"/>
      <c r="CPY77" s="113"/>
      <c r="CPZ77" s="113"/>
      <c r="CQA77" s="113"/>
      <c r="CQB77" s="113"/>
      <c r="CQC77" s="113"/>
      <c r="CQD77" s="113"/>
      <c r="CQE77" s="113"/>
      <c r="CQF77" s="113"/>
      <c r="CQG77" s="113"/>
      <c r="CQH77" s="113"/>
      <c r="CQI77" s="113"/>
      <c r="CQJ77" s="113"/>
      <c r="CQK77" s="113"/>
      <c r="CQL77" s="113"/>
      <c r="CQM77" s="113"/>
      <c r="CQN77" s="113"/>
      <c r="CQO77" s="113"/>
      <c r="CQP77" s="113"/>
      <c r="CQQ77" s="113"/>
      <c r="CQR77" s="113"/>
      <c r="CQS77" s="113"/>
      <c r="CQT77" s="113"/>
      <c r="CQU77" s="113"/>
      <c r="CQV77" s="113"/>
      <c r="CQW77" s="113"/>
      <c r="CQX77" s="113"/>
      <c r="CQY77" s="113"/>
      <c r="CQZ77" s="113"/>
      <c r="CRA77" s="113"/>
      <c r="CRB77" s="113"/>
      <c r="CRC77" s="113"/>
      <c r="CRD77" s="113"/>
      <c r="CRE77" s="113"/>
      <c r="CRF77" s="113"/>
      <c r="CRG77" s="113"/>
      <c r="CRH77" s="113"/>
      <c r="CRI77" s="113"/>
      <c r="CRJ77" s="113"/>
      <c r="CRK77" s="113"/>
      <c r="CRL77" s="113"/>
      <c r="CRM77" s="113"/>
      <c r="CRN77" s="113"/>
      <c r="CRO77" s="113"/>
      <c r="CRP77" s="113"/>
      <c r="CRQ77" s="113"/>
      <c r="CRR77" s="113"/>
      <c r="CRS77" s="113"/>
      <c r="CRT77" s="113"/>
      <c r="CRU77" s="113"/>
      <c r="CRV77" s="113"/>
      <c r="CRW77" s="113"/>
      <c r="CRX77" s="113"/>
      <c r="CRY77" s="113"/>
      <c r="CRZ77" s="113"/>
      <c r="CSA77" s="113"/>
      <c r="CSB77" s="113"/>
      <c r="CSC77" s="113"/>
      <c r="CSD77" s="113"/>
      <c r="CSE77" s="113"/>
      <c r="CSF77" s="113"/>
      <c r="CSG77" s="113"/>
      <c r="CSH77" s="113"/>
      <c r="CSI77" s="113"/>
      <c r="CSJ77" s="113"/>
      <c r="CSK77" s="113"/>
      <c r="CSL77" s="113"/>
      <c r="CSM77" s="113"/>
      <c r="CSN77" s="113"/>
      <c r="CSO77" s="113"/>
      <c r="CSP77" s="113"/>
      <c r="CSQ77" s="113"/>
      <c r="CSR77" s="113"/>
      <c r="CSS77" s="113"/>
      <c r="CST77" s="113"/>
      <c r="CSU77" s="113"/>
      <c r="CSV77" s="113"/>
      <c r="CSW77" s="113"/>
      <c r="CSX77" s="113"/>
      <c r="CSY77" s="113"/>
      <c r="CSZ77" s="113"/>
      <c r="CTA77" s="113"/>
      <c r="CTB77" s="113"/>
      <c r="CTC77" s="113"/>
      <c r="CTD77" s="113"/>
      <c r="CTE77" s="113"/>
      <c r="CTF77" s="113"/>
      <c r="CTG77" s="113"/>
      <c r="CTH77" s="113"/>
      <c r="CTI77" s="113"/>
      <c r="CTJ77" s="113"/>
      <c r="CTK77" s="113"/>
      <c r="CTL77" s="113"/>
      <c r="CTM77" s="113"/>
      <c r="CTN77" s="113"/>
      <c r="CTO77" s="113"/>
      <c r="CTP77" s="113"/>
      <c r="CTQ77" s="113"/>
      <c r="CTR77" s="113"/>
      <c r="CTS77" s="113"/>
      <c r="CTT77" s="113"/>
      <c r="CTU77" s="113"/>
      <c r="CTV77" s="113"/>
      <c r="CTW77" s="113"/>
      <c r="CTX77" s="113"/>
      <c r="CTY77" s="113"/>
      <c r="CTZ77" s="113"/>
      <c r="CUA77" s="113"/>
      <c r="CUB77" s="113"/>
      <c r="CUC77" s="113"/>
      <c r="CUD77" s="113"/>
      <c r="CUE77" s="113"/>
      <c r="CUF77" s="113"/>
      <c r="CUG77" s="113"/>
      <c r="CUH77" s="113"/>
      <c r="CUI77" s="113"/>
      <c r="CUJ77" s="113"/>
      <c r="CUK77" s="113"/>
      <c r="CUL77" s="113"/>
      <c r="CUM77" s="113"/>
      <c r="CUN77" s="113"/>
      <c r="CUO77" s="113"/>
      <c r="CUP77" s="113"/>
      <c r="CUQ77" s="113"/>
      <c r="CUR77" s="113"/>
      <c r="CUS77" s="113"/>
      <c r="CUT77" s="113"/>
      <c r="CUU77" s="113"/>
      <c r="CUV77" s="113"/>
      <c r="CUW77" s="113"/>
      <c r="CUX77" s="113"/>
      <c r="CUY77" s="113"/>
      <c r="CUZ77" s="113"/>
      <c r="CVA77" s="113"/>
      <c r="CVB77" s="113"/>
      <c r="CVC77" s="113"/>
      <c r="CVD77" s="113"/>
      <c r="CVE77" s="113"/>
      <c r="CVF77" s="113"/>
      <c r="CVG77" s="113"/>
      <c r="CVH77" s="113"/>
      <c r="CVI77" s="113"/>
      <c r="CVJ77" s="113"/>
      <c r="CVK77" s="113"/>
      <c r="CVL77" s="113"/>
      <c r="CVM77" s="113"/>
      <c r="CVN77" s="113"/>
      <c r="CVO77" s="113"/>
      <c r="CVP77" s="113"/>
      <c r="CVQ77" s="113"/>
      <c r="CVR77" s="113"/>
      <c r="CVS77" s="113"/>
      <c r="CVT77" s="113"/>
      <c r="CVU77" s="113"/>
      <c r="CVV77" s="113"/>
      <c r="CVW77" s="113"/>
      <c r="CVX77" s="113"/>
      <c r="CVY77" s="113"/>
      <c r="CVZ77" s="113"/>
      <c r="CWA77" s="113"/>
      <c r="CWB77" s="113"/>
      <c r="CWC77" s="113"/>
      <c r="CWD77" s="113"/>
      <c r="CWE77" s="113"/>
      <c r="CWF77" s="113"/>
      <c r="CWG77" s="113"/>
      <c r="CWH77" s="113"/>
      <c r="CWI77" s="113"/>
      <c r="CWJ77" s="113"/>
      <c r="CWK77" s="113"/>
      <c r="CWL77" s="113"/>
      <c r="CWM77" s="113"/>
      <c r="CWN77" s="113"/>
      <c r="CWO77" s="113"/>
      <c r="CWP77" s="113"/>
      <c r="CWQ77" s="113"/>
      <c r="CWR77" s="113"/>
      <c r="CWS77" s="113"/>
      <c r="CWT77" s="113"/>
      <c r="CWU77" s="113"/>
      <c r="CWV77" s="113"/>
      <c r="CWW77" s="113"/>
      <c r="CWX77" s="113"/>
      <c r="CWY77" s="113"/>
      <c r="CWZ77" s="113"/>
      <c r="CXA77" s="113"/>
      <c r="CXB77" s="113"/>
      <c r="CXC77" s="113"/>
      <c r="CXD77" s="113"/>
      <c r="CXE77" s="113"/>
      <c r="CXF77" s="113"/>
      <c r="CXG77" s="113"/>
      <c r="CXH77" s="113"/>
      <c r="CXI77" s="113"/>
      <c r="CXJ77" s="113"/>
      <c r="CXK77" s="113"/>
      <c r="CXL77" s="113"/>
      <c r="CXM77" s="113"/>
      <c r="CXN77" s="113"/>
      <c r="CXO77" s="113"/>
      <c r="CXP77" s="113"/>
      <c r="CXQ77" s="113"/>
      <c r="CXR77" s="113"/>
      <c r="CXS77" s="113"/>
      <c r="CXT77" s="113"/>
      <c r="CXU77" s="113"/>
      <c r="CXV77" s="113"/>
      <c r="CXW77" s="113"/>
      <c r="CXX77" s="113"/>
      <c r="CXY77" s="113"/>
      <c r="CXZ77" s="113"/>
      <c r="CYA77" s="113"/>
      <c r="CYB77" s="113"/>
      <c r="CYC77" s="113"/>
      <c r="CYD77" s="113"/>
      <c r="CYE77" s="113"/>
      <c r="CYF77" s="113"/>
      <c r="CYG77" s="113"/>
      <c r="CYH77" s="113"/>
      <c r="CYI77" s="113"/>
      <c r="CYJ77" s="113"/>
      <c r="CYK77" s="113"/>
      <c r="CYL77" s="113"/>
      <c r="CYM77" s="113"/>
      <c r="CYN77" s="113"/>
      <c r="CYO77" s="113"/>
      <c r="CYP77" s="113"/>
      <c r="CYQ77" s="113"/>
      <c r="CYR77" s="113"/>
      <c r="CYS77" s="113"/>
      <c r="CYT77" s="113"/>
      <c r="CYU77" s="113"/>
      <c r="CYV77" s="113"/>
      <c r="CYW77" s="113"/>
      <c r="CYX77" s="113"/>
      <c r="CYY77" s="113"/>
      <c r="CYZ77" s="113"/>
      <c r="CZA77" s="113"/>
      <c r="CZB77" s="113"/>
      <c r="CZC77" s="113"/>
      <c r="CZD77" s="113"/>
      <c r="CZE77" s="113"/>
      <c r="CZF77" s="113"/>
      <c r="CZG77" s="113"/>
      <c r="CZH77" s="113"/>
      <c r="CZI77" s="113"/>
      <c r="CZJ77" s="113"/>
      <c r="CZK77" s="113"/>
      <c r="CZL77" s="113"/>
      <c r="CZM77" s="113"/>
      <c r="CZN77" s="113"/>
      <c r="CZO77" s="113"/>
      <c r="CZP77" s="113"/>
      <c r="CZQ77" s="113"/>
      <c r="CZR77" s="113"/>
      <c r="CZS77" s="113"/>
      <c r="CZT77" s="113"/>
      <c r="CZU77" s="113"/>
      <c r="CZV77" s="113"/>
      <c r="CZW77" s="113"/>
      <c r="CZX77" s="113"/>
      <c r="CZY77" s="113"/>
      <c r="CZZ77" s="113"/>
      <c r="DAA77" s="113"/>
      <c r="DAB77" s="113"/>
      <c r="DAC77" s="113"/>
      <c r="DAD77" s="113"/>
      <c r="DAE77" s="113"/>
      <c r="DAF77" s="113"/>
      <c r="DAG77" s="113"/>
      <c r="DAH77" s="113"/>
      <c r="DAI77" s="113"/>
      <c r="DAJ77" s="113"/>
      <c r="DAK77" s="113"/>
      <c r="DAL77" s="113"/>
      <c r="DAM77" s="113"/>
      <c r="DAN77" s="113"/>
      <c r="DAO77" s="113"/>
      <c r="DAP77" s="113"/>
      <c r="DAQ77" s="113"/>
      <c r="DAR77" s="113"/>
      <c r="DAS77" s="113"/>
      <c r="DAT77" s="113"/>
      <c r="DAU77" s="113"/>
      <c r="DAV77" s="113"/>
      <c r="DAW77" s="113"/>
      <c r="DAX77" s="113"/>
      <c r="DAY77" s="113"/>
      <c r="DAZ77" s="113"/>
      <c r="DBA77" s="113"/>
      <c r="DBB77" s="113"/>
      <c r="DBC77" s="113"/>
      <c r="DBD77" s="113"/>
      <c r="DBE77" s="113"/>
      <c r="DBF77" s="113"/>
      <c r="DBG77" s="113"/>
      <c r="DBH77" s="113"/>
      <c r="DBI77" s="113"/>
      <c r="DBJ77" s="113"/>
      <c r="DBK77" s="113"/>
      <c r="DBL77" s="113"/>
      <c r="DBM77" s="113"/>
      <c r="DBN77" s="113"/>
      <c r="DBO77" s="113"/>
      <c r="DBP77" s="113"/>
      <c r="DBQ77" s="113"/>
      <c r="DBR77" s="113"/>
      <c r="DBS77" s="113"/>
      <c r="DBT77" s="113"/>
      <c r="DBU77" s="113"/>
      <c r="DBV77" s="113"/>
      <c r="DBW77" s="113"/>
      <c r="DBX77" s="113"/>
      <c r="DBY77" s="113"/>
      <c r="DBZ77" s="113"/>
      <c r="DCA77" s="113"/>
      <c r="DCB77" s="113"/>
      <c r="DCC77" s="113"/>
      <c r="DCD77" s="113"/>
      <c r="DCE77" s="113"/>
      <c r="DCF77" s="113"/>
      <c r="DCG77" s="113"/>
      <c r="DCH77" s="113"/>
      <c r="DCI77" s="113"/>
      <c r="DCJ77" s="113"/>
      <c r="DCK77" s="113"/>
      <c r="DCL77" s="113"/>
      <c r="DCM77" s="113"/>
      <c r="DCN77" s="113"/>
      <c r="DCO77" s="113"/>
      <c r="DCP77" s="113"/>
      <c r="DCQ77" s="113"/>
      <c r="DCR77" s="113"/>
      <c r="DCS77" s="113"/>
      <c r="DCT77" s="113"/>
      <c r="DCU77" s="113"/>
      <c r="DCV77" s="113"/>
      <c r="DCW77" s="113"/>
      <c r="DCX77" s="113"/>
      <c r="DCY77" s="113"/>
      <c r="DCZ77" s="113"/>
      <c r="DDA77" s="113"/>
      <c r="DDB77" s="113"/>
      <c r="DDC77" s="113"/>
      <c r="DDD77" s="113"/>
      <c r="DDE77" s="113"/>
      <c r="DDF77" s="113"/>
      <c r="DDG77" s="113"/>
      <c r="DDH77" s="113"/>
      <c r="DDI77" s="113"/>
      <c r="DDJ77" s="113"/>
      <c r="DDK77" s="113"/>
      <c r="DDL77" s="113"/>
      <c r="DDM77" s="113"/>
      <c r="DDN77" s="113"/>
      <c r="DDO77" s="113"/>
      <c r="DDP77" s="113"/>
      <c r="DDQ77" s="113"/>
      <c r="DDR77" s="113"/>
      <c r="DDS77" s="113"/>
      <c r="DDT77" s="113"/>
      <c r="DDU77" s="113"/>
      <c r="DDV77" s="113"/>
      <c r="DDW77" s="113"/>
      <c r="DDX77" s="113"/>
      <c r="DDY77" s="113"/>
      <c r="DDZ77" s="113"/>
      <c r="DEA77" s="113"/>
      <c r="DEB77" s="113"/>
      <c r="DEC77" s="113"/>
      <c r="DED77" s="113"/>
      <c r="DEE77" s="113"/>
      <c r="DEF77" s="113"/>
      <c r="DEG77" s="113"/>
      <c r="DEH77" s="113"/>
      <c r="DEI77" s="113"/>
      <c r="DEJ77" s="113"/>
      <c r="DEK77" s="113"/>
      <c r="DEL77" s="113"/>
      <c r="DEM77" s="113"/>
      <c r="DEN77" s="113"/>
      <c r="DEO77" s="113"/>
      <c r="DEP77" s="113"/>
      <c r="DEQ77" s="113"/>
      <c r="DER77" s="113"/>
      <c r="DES77" s="113"/>
      <c r="DET77" s="113"/>
      <c r="DEU77" s="113"/>
      <c r="DEV77" s="113"/>
      <c r="DEW77" s="113"/>
      <c r="DEX77" s="113"/>
      <c r="DEY77" s="113"/>
      <c r="DEZ77" s="113"/>
      <c r="DFA77" s="113"/>
      <c r="DFB77" s="113"/>
      <c r="DFC77" s="113"/>
      <c r="DFD77" s="113"/>
      <c r="DFE77" s="113"/>
      <c r="DFF77" s="113"/>
      <c r="DFG77" s="113"/>
      <c r="DFH77" s="113"/>
      <c r="DFI77" s="113"/>
      <c r="DFJ77" s="113"/>
      <c r="DFK77" s="113"/>
      <c r="DFL77" s="113"/>
      <c r="DFM77" s="113"/>
      <c r="DFN77" s="113"/>
      <c r="DFO77" s="113"/>
      <c r="DFP77" s="113"/>
      <c r="DFQ77" s="113"/>
      <c r="DFR77" s="113"/>
      <c r="DFS77" s="113"/>
      <c r="DFT77" s="113"/>
      <c r="DFU77" s="113"/>
      <c r="DFV77" s="113"/>
      <c r="DFW77" s="113"/>
      <c r="DFX77" s="113"/>
      <c r="DFY77" s="113"/>
      <c r="DFZ77" s="113"/>
      <c r="DGA77" s="113"/>
      <c r="DGB77" s="113"/>
      <c r="DGC77" s="113"/>
      <c r="DGD77" s="113"/>
      <c r="DGE77" s="113"/>
      <c r="DGF77" s="113"/>
      <c r="DGG77" s="113"/>
      <c r="DGH77" s="113"/>
      <c r="DGI77" s="113"/>
      <c r="DGJ77" s="113"/>
      <c r="DGK77" s="113"/>
      <c r="DGL77" s="113"/>
      <c r="DGM77" s="113"/>
      <c r="DGN77" s="113"/>
      <c r="DGO77" s="113"/>
      <c r="DGP77" s="113"/>
      <c r="DGQ77" s="113"/>
      <c r="DGR77" s="113"/>
      <c r="DGS77" s="113"/>
      <c r="DGT77" s="113"/>
      <c r="DGU77" s="113"/>
      <c r="DGV77" s="113"/>
      <c r="DGW77" s="113"/>
      <c r="DGX77" s="113"/>
      <c r="DGY77" s="113"/>
      <c r="DGZ77" s="113"/>
      <c r="DHA77" s="113"/>
      <c r="DHB77" s="113"/>
      <c r="DHC77" s="113"/>
      <c r="DHD77" s="113"/>
      <c r="DHE77" s="113"/>
      <c r="DHF77" s="113"/>
      <c r="DHG77" s="113"/>
      <c r="DHH77" s="113"/>
      <c r="DHI77" s="113"/>
      <c r="DHJ77" s="113"/>
      <c r="DHK77" s="113"/>
      <c r="DHL77" s="113"/>
      <c r="DHM77" s="113"/>
      <c r="DHN77" s="113"/>
      <c r="DHO77" s="113"/>
      <c r="DHP77" s="113"/>
      <c r="DHQ77" s="113"/>
      <c r="DHR77" s="113"/>
      <c r="DHS77" s="113"/>
      <c r="DHT77" s="113"/>
      <c r="DHU77" s="113"/>
      <c r="DHV77" s="113"/>
      <c r="DHW77" s="113"/>
      <c r="DHX77" s="113"/>
      <c r="DHY77" s="113"/>
      <c r="DHZ77" s="113"/>
      <c r="DIA77" s="113"/>
      <c r="DIB77" s="113"/>
      <c r="DIC77" s="113"/>
      <c r="DID77" s="113"/>
      <c r="DIE77" s="113"/>
      <c r="DIF77" s="113"/>
      <c r="DIG77" s="113"/>
      <c r="DIH77" s="113"/>
      <c r="DII77" s="113"/>
      <c r="DIJ77" s="113"/>
      <c r="DIK77" s="113"/>
      <c r="DIL77" s="113"/>
      <c r="DIM77" s="113"/>
      <c r="DIN77" s="113"/>
      <c r="DIO77" s="113"/>
      <c r="DIP77" s="113"/>
      <c r="DIQ77" s="113"/>
      <c r="DIR77" s="113"/>
      <c r="DIS77" s="113"/>
      <c r="DIT77" s="113"/>
      <c r="DIU77" s="113"/>
      <c r="DIV77" s="113"/>
      <c r="DIW77" s="113"/>
      <c r="DIX77" s="113"/>
      <c r="DIY77" s="113"/>
      <c r="DIZ77" s="113"/>
      <c r="DJA77" s="113"/>
      <c r="DJB77" s="113"/>
      <c r="DJC77" s="113"/>
      <c r="DJD77" s="113"/>
      <c r="DJE77" s="113"/>
      <c r="DJF77" s="113"/>
      <c r="DJG77" s="113"/>
      <c r="DJH77" s="113"/>
      <c r="DJI77" s="113"/>
      <c r="DJJ77" s="113"/>
      <c r="DJK77" s="113"/>
      <c r="DJL77" s="113"/>
      <c r="DJM77" s="113"/>
      <c r="DJN77" s="113"/>
      <c r="DJO77" s="113"/>
      <c r="DJP77" s="113"/>
      <c r="DJQ77" s="113"/>
      <c r="DJR77" s="113"/>
      <c r="DJS77" s="113"/>
      <c r="DJT77" s="113"/>
      <c r="DJU77" s="113"/>
      <c r="DJV77" s="113"/>
      <c r="DJW77" s="113"/>
      <c r="DJX77" s="113"/>
      <c r="DJY77" s="113"/>
      <c r="DJZ77" s="113"/>
      <c r="DKA77" s="113"/>
      <c r="DKB77" s="113"/>
      <c r="DKC77" s="113"/>
      <c r="DKD77" s="113"/>
      <c r="DKE77" s="113"/>
      <c r="DKF77" s="113"/>
      <c r="DKG77" s="113"/>
      <c r="DKH77" s="113"/>
      <c r="DKI77" s="113"/>
      <c r="DKJ77" s="113"/>
      <c r="DKK77" s="113"/>
      <c r="DKL77" s="113"/>
      <c r="DKM77" s="113"/>
      <c r="DKN77" s="113"/>
      <c r="DKO77" s="113"/>
      <c r="DKP77" s="113"/>
      <c r="DKQ77" s="113"/>
      <c r="DKR77" s="113"/>
      <c r="DKS77" s="113"/>
      <c r="DKT77" s="113"/>
      <c r="DKU77" s="113"/>
      <c r="DKV77" s="113"/>
      <c r="DKW77" s="113"/>
      <c r="DKX77" s="113"/>
      <c r="DKY77" s="113"/>
      <c r="DKZ77" s="113"/>
      <c r="DLA77" s="113"/>
      <c r="DLB77" s="113"/>
      <c r="DLC77" s="113"/>
      <c r="DLD77" s="113"/>
      <c r="DLE77" s="113"/>
      <c r="DLF77" s="113"/>
      <c r="DLG77" s="113"/>
      <c r="DLH77" s="113"/>
      <c r="DLI77" s="113"/>
      <c r="DLJ77" s="113"/>
      <c r="DLK77" s="113"/>
      <c r="DLL77" s="113"/>
      <c r="DLM77" s="113"/>
      <c r="DLN77" s="113"/>
      <c r="DLO77" s="113"/>
      <c r="DLP77" s="113"/>
      <c r="DLQ77" s="113"/>
      <c r="DLR77" s="113"/>
      <c r="DLS77" s="113"/>
      <c r="DLT77" s="113"/>
      <c r="DLU77" s="113"/>
      <c r="DLV77" s="113"/>
      <c r="DLW77" s="113"/>
      <c r="DLX77" s="113"/>
      <c r="DLY77" s="113"/>
      <c r="DLZ77" s="113"/>
      <c r="DMA77" s="113"/>
      <c r="DMB77" s="113"/>
      <c r="DMC77" s="113"/>
      <c r="DMD77" s="113"/>
      <c r="DME77" s="113"/>
      <c r="DMF77" s="113"/>
      <c r="DMG77" s="113"/>
      <c r="DMH77" s="113"/>
      <c r="DMI77" s="113"/>
      <c r="DMJ77" s="113"/>
      <c r="DMK77" s="113"/>
      <c r="DML77" s="113"/>
      <c r="DMM77" s="113"/>
      <c r="DMN77" s="113"/>
      <c r="DMO77" s="113"/>
      <c r="DMP77" s="113"/>
      <c r="DMQ77" s="113"/>
      <c r="DMR77" s="113"/>
      <c r="DMS77" s="113"/>
      <c r="DMT77" s="113"/>
      <c r="DMU77" s="113"/>
      <c r="DMV77" s="113"/>
      <c r="DMW77" s="113"/>
      <c r="DMX77" s="113"/>
      <c r="DMY77" s="113"/>
      <c r="DMZ77" s="113"/>
      <c r="DNA77" s="113"/>
      <c r="DNB77" s="113"/>
      <c r="DNC77" s="113"/>
      <c r="DND77" s="113"/>
      <c r="DNE77" s="113"/>
      <c r="DNF77" s="113"/>
      <c r="DNG77" s="113"/>
      <c r="DNH77" s="113"/>
      <c r="DNI77" s="113"/>
      <c r="DNJ77" s="113"/>
      <c r="DNK77" s="113"/>
      <c r="DNL77" s="113"/>
      <c r="DNM77" s="113"/>
      <c r="DNN77" s="113"/>
      <c r="DNO77" s="113"/>
      <c r="DNP77" s="113"/>
      <c r="DNQ77" s="113"/>
      <c r="DNR77" s="113"/>
      <c r="DNS77" s="113"/>
      <c r="DNT77" s="113"/>
      <c r="DNU77" s="113"/>
      <c r="DNV77" s="113"/>
      <c r="DNW77" s="113"/>
      <c r="DNX77" s="113"/>
      <c r="DNY77" s="113"/>
      <c r="DNZ77" s="113"/>
      <c r="DOA77" s="113"/>
      <c r="DOB77" s="113"/>
      <c r="DOC77" s="113"/>
      <c r="DOD77" s="113"/>
      <c r="DOE77" s="113"/>
      <c r="DOF77" s="113"/>
      <c r="DOG77" s="113"/>
      <c r="DOH77" s="113"/>
      <c r="DOI77" s="113"/>
      <c r="DOJ77" s="113"/>
      <c r="DOK77" s="113"/>
      <c r="DOL77" s="113"/>
      <c r="DOM77" s="113"/>
      <c r="DON77" s="113"/>
      <c r="DOO77" s="113"/>
      <c r="DOP77" s="113"/>
      <c r="DOQ77" s="113"/>
      <c r="DOR77" s="113"/>
      <c r="DOS77" s="113"/>
      <c r="DOT77" s="113"/>
      <c r="DOU77" s="113"/>
      <c r="DOV77" s="113"/>
      <c r="DOW77" s="113"/>
      <c r="DOX77" s="113"/>
      <c r="DOY77" s="113"/>
      <c r="DOZ77" s="113"/>
      <c r="DPA77" s="113"/>
      <c r="DPB77" s="113"/>
      <c r="DPC77" s="113"/>
      <c r="DPD77" s="113"/>
      <c r="DPE77" s="113"/>
      <c r="DPF77" s="113"/>
      <c r="DPG77" s="113"/>
      <c r="DPH77" s="113"/>
      <c r="DPI77" s="113"/>
      <c r="DPJ77" s="113"/>
      <c r="DPK77" s="113"/>
      <c r="DPL77" s="113"/>
      <c r="DPM77" s="113"/>
      <c r="DPN77" s="113"/>
      <c r="DPO77" s="113"/>
      <c r="DPP77" s="113"/>
      <c r="DPQ77" s="113"/>
      <c r="DPR77" s="113"/>
      <c r="DPS77" s="113"/>
      <c r="DPT77" s="113"/>
      <c r="DPU77" s="113"/>
      <c r="DPV77" s="113"/>
      <c r="DPW77" s="113"/>
      <c r="DPX77" s="113"/>
      <c r="DPY77" s="113"/>
      <c r="DPZ77" s="113"/>
      <c r="DQA77" s="113"/>
      <c r="DQB77" s="113"/>
      <c r="DQC77" s="113"/>
      <c r="DQD77" s="113"/>
      <c r="DQE77" s="113"/>
      <c r="DQF77" s="113"/>
      <c r="DQG77" s="113"/>
      <c r="DQH77" s="113"/>
      <c r="DQI77" s="113"/>
      <c r="DQJ77" s="113"/>
      <c r="DQK77" s="113"/>
      <c r="DQL77" s="113"/>
      <c r="DQM77" s="113"/>
      <c r="DQN77" s="113"/>
      <c r="DQO77" s="113"/>
      <c r="DQP77" s="113"/>
      <c r="DQQ77" s="113"/>
      <c r="DQR77" s="113"/>
      <c r="DQS77" s="113"/>
      <c r="DQT77" s="113"/>
      <c r="DQU77" s="113"/>
      <c r="DQV77" s="113"/>
      <c r="DQW77" s="113"/>
      <c r="DQX77" s="113"/>
      <c r="DQY77" s="113"/>
      <c r="DQZ77" s="113"/>
      <c r="DRA77" s="113"/>
      <c r="DRB77" s="113"/>
      <c r="DRC77" s="113"/>
      <c r="DRD77" s="113"/>
      <c r="DRE77" s="113"/>
      <c r="DRF77" s="113"/>
      <c r="DRG77" s="113"/>
      <c r="DRH77" s="113"/>
      <c r="DRI77" s="113"/>
      <c r="DRJ77" s="113"/>
      <c r="DRK77" s="113"/>
      <c r="DRL77" s="113"/>
      <c r="DRM77" s="113"/>
      <c r="DRN77" s="113"/>
      <c r="DRO77" s="113"/>
      <c r="DRP77" s="113"/>
      <c r="DRQ77" s="113"/>
      <c r="DRR77" s="113"/>
      <c r="DRS77" s="113"/>
      <c r="DRT77" s="113"/>
      <c r="DRU77" s="113"/>
      <c r="DRV77" s="113"/>
      <c r="DRW77" s="113"/>
      <c r="DRX77" s="113"/>
      <c r="DRY77" s="113"/>
      <c r="DRZ77" s="113"/>
      <c r="DSA77" s="113"/>
      <c r="DSB77" s="113"/>
      <c r="DSC77" s="113"/>
      <c r="DSD77" s="113"/>
      <c r="DSE77" s="113"/>
      <c r="DSF77" s="113"/>
      <c r="DSG77" s="113"/>
      <c r="DSH77" s="113"/>
      <c r="DSI77" s="113"/>
      <c r="DSJ77" s="113"/>
      <c r="DSK77" s="113"/>
      <c r="DSL77" s="113"/>
      <c r="DSM77" s="113"/>
      <c r="DSN77" s="113"/>
      <c r="DSO77" s="113"/>
      <c r="DSP77" s="113"/>
      <c r="DSQ77" s="113"/>
      <c r="DSR77" s="113"/>
      <c r="DSS77" s="113"/>
      <c r="DST77" s="113"/>
      <c r="DSU77" s="113"/>
      <c r="DSV77" s="113"/>
      <c r="DSW77" s="113"/>
      <c r="DSX77" s="113"/>
      <c r="DSY77" s="113"/>
      <c r="DSZ77" s="113"/>
      <c r="DTA77" s="113"/>
      <c r="DTB77" s="113"/>
      <c r="DTC77" s="113"/>
      <c r="DTD77" s="113"/>
      <c r="DTE77" s="113"/>
      <c r="DTF77" s="113"/>
      <c r="DTG77" s="113"/>
      <c r="DTH77" s="113"/>
      <c r="DTI77" s="113"/>
      <c r="DTJ77" s="113"/>
      <c r="DTK77" s="113"/>
      <c r="DTL77" s="113"/>
      <c r="DTM77" s="113"/>
      <c r="DTN77" s="113"/>
      <c r="DTO77" s="113"/>
      <c r="DTP77" s="113"/>
      <c r="DTQ77" s="113"/>
      <c r="DTR77" s="113"/>
      <c r="DTS77" s="113"/>
      <c r="DTT77" s="113"/>
      <c r="DTU77" s="113"/>
      <c r="DTV77" s="113"/>
      <c r="DTW77" s="113"/>
      <c r="DTX77" s="113"/>
      <c r="DTY77" s="113"/>
      <c r="DTZ77" s="113"/>
      <c r="DUA77" s="113"/>
      <c r="DUB77" s="113"/>
      <c r="DUC77" s="113"/>
      <c r="DUD77" s="113"/>
      <c r="DUE77" s="113"/>
      <c r="DUF77" s="113"/>
      <c r="DUG77" s="113"/>
      <c r="DUH77" s="113"/>
      <c r="DUI77" s="113"/>
      <c r="DUJ77" s="113"/>
      <c r="DUK77" s="113"/>
      <c r="DUL77" s="113"/>
      <c r="DUM77" s="113"/>
      <c r="DUN77" s="113"/>
      <c r="DUO77" s="113"/>
      <c r="DUP77" s="113"/>
      <c r="DUQ77" s="113"/>
      <c r="DUR77" s="113"/>
      <c r="DUS77" s="113"/>
      <c r="DUT77" s="113"/>
      <c r="DUU77" s="113"/>
      <c r="DUV77" s="113"/>
      <c r="DUW77" s="113"/>
      <c r="DUX77" s="113"/>
      <c r="DUY77" s="113"/>
      <c r="DUZ77" s="113"/>
      <c r="DVA77" s="113"/>
      <c r="DVB77" s="113"/>
      <c r="DVC77" s="113"/>
      <c r="DVD77" s="113"/>
      <c r="DVE77" s="113"/>
      <c r="DVF77" s="113"/>
      <c r="DVG77" s="113"/>
      <c r="DVH77" s="113"/>
      <c r="DVI77" s="113"/>
      <c r="DVJ77" s="113"/>
      <c r="DVK77" s="113"/>
      <c r="DVL77" s="113"/>
      <c r="DVM77" s="113"/>
      <c r="DVN77" s="113"/>
      <c r="DVO77" s="113"/>
      <c r="DVP77" s="113"/>
      <c r="DVQ77" s="113"/>
      <c r="DVR77" s="113"/>
      <c r="DVS77" s="113"/>
      <c r="DVT77" s="113"/>
      <c r="DVU77" s="113"/>
      <c r="DVV77" s="113"/>
      <c r="DVW77" s="113"/>
      <c r="DVX77" s="113"/>
      <c r="DVY77" s="113"/>
      <c r="DVZ77" s="113"/>
      <c r="DWA77" s="113"/>
      <c r="DWB77" s="113"/>
      <c r="DWC77" s="113"/>
      <c r="DWD77" s="113"/>
      <c r="DWE77" s="113"/>
      <c r="DWF77" s="113"/>
      <c r="DWG77" s="113"/>
      <c r="DWH77" s="113"/>
      <c r="DWI77" s="113"/>
      <c r="DWJ77" s="113"/>
      <c r="DWK77" s="113"/>
      <c r="DWL77" s="113"/>
      <c r="DWM77" s="113"/>
      <c r="DWN77" s="113"/>
      <c r="DWO77" s="113"/>
      <c r="DWP77" s="113"/>
      <c r="DWQ77" s="113"/>
      <c r="DWR77" s="113"/>
      <c r="DWS77" s="113"/>
      <c r="DWT77" s="113"/>
      <c r="DWU77" s="113"/>
      <c r="DWV77" s="113"/>
      <c r="DWW77" s="113"/>
      <c r="DWX77" s="113"/>
      <c r="DWY77" s="113"/>
      <c r="DWZ77" s="113"/>
      <c r="DXA77" s="113"/>
      <c r="DXB77" s="113"/>
      <c r="DXC77" s="113"/>
      <c r="DXD77" s="113"/>
      <c r="DXE77" s="113"/>
      <c r="DXF77" s="113"/>
      <c r="DXG77" s="113"/>
      <c r="DXH77" s="113"/>
      <c r="DXI77" s="113"/>
      <c r="DXJ77" s="113"/>
      <c r="DXK77" s="113"/>
      <c r="DXL77" s="113"/>
      <c r="DXM77" s="113"/>
      <c r="DXN77" s="113"/>
      <c r="DXO77" s="113"/>
      <c r="DXP77" s="113"/>
      <c r="DXQ77" s="113"/>
      <c r="DXR77" s="113"/>
      <c r="DXS77" s="113"/>
      <c r="DXT77" s="113"/>
      <c r="DXU77" s="113"/>
      <c r="DXV77" s="113"/>
      <c r="DXW77" s="113"/>
      <c r="DXX77" s="113"/>
      <c r="DXY77" s="113"/>
      <c r="DXZ77" s="113"/>
      <c r="DYA77" s="113"/>
      <c r="DYB77" s="113"/>
      <c r="DYC77" s="113"/>
      <c r="DYD77" s="113"/>
      <c r="DYE77" s="113"/>
      <c r="DYF77" s="113"/>
      <c r="DYG77" s="113"/>
      <c r="DYH77" s="113"/>
      <c r="DYI77" s="113"/>
      <c r="DYJ77" s="113"/>
      <c r="DYK77" s="113"/>
      <c r="DYL77" s="113"/>
      <c r="DYM77" s="113"/>
      <c r="DYN77" s="113"/>
      <c r="DYO77" s="113"/>
      <c r="DYP77" s="113"/>
      <c r="DYQ77" s="113"/>
      <c r="DYR77" s="113"/>
      <c r="DYS77" s="113"/>
      <c r="DYT77" s="113"/>
      <c r="DYU77" s="113"/>
      <c r="DYV77" s="113"/>
      <c r="DYW77" s="113"/>
      <c r="DYX77" s="113"/>
      <c r="DYY77" s="113"/>
      <c r="DYZ77" s="113"/>
      <c r="DZA77" s="113"/>
      <c r="DZB77" s="113"/>
      <c r="DZC77" s="113"/>
      <c r="DZD77" s="113"/>
      <c r="DZE77" s="113"/>
      <c r="DZF77" s="113"/>
      <c r="DZG77" s="113"/>
      <c r="DZH77" s="113"/>
      <c r="DZI77" s="113"/>
      <c r="DZJ77" s="113"/>
      <c r="DZK77" s="113"/>
      <c r="DZL77" s="113"/>
      <c r="DZM77" s="113"/>
      <c r="DZN77" s="113"/>
      <c r="DZO77" s="113"/>
      <c r="DZP77" s="113"/>
      <c r="DZQ77" s="113"/>
      <c r="DZR77" s="113"/>
      <c r="DZS77" s="113"/>
      <c r="DZT77" s="113"/>
      <c r="DZU77" s="113"/>
      <c r="DZV77" s="113"/>
      <c r="DZW77" s="113"/>
      <c r="DZX77" s="113"/>
      <c r="DZY77" s="113"/>
      <c r="DZZ77" s="113"/>
      <c r="EAA77" s="113"/>
      <c r="EAB77" s="113"/>
      <c r="EAC77" s="113"/>
      <c r="EAD77" s="113"/>
      <c r="EAE77" s="113"/>
      <c r="EAF77" s="113"/>
      <c r="EAG77" s="113"/>
      <c r="EAH77" s="113"/>
      <c r="EAI77" s="113"/>
      <c r="EAJ77" s="113"/>
      <c r="EAK77" s="113"/>
      <c r="EAL77" s="113"/>
      <c r="EAM77" s="113"/>
      <c r="EAN77" s="113"/>
      <c r="EAO77" s="113"/>
      <c r="EAP77" s="113"/>
      <c r="EAQ77" s="113"/>
      <c r="EAR77" s="113"/>
      <c r="EAS77" s="113"/>
      <c r="EAT77" s="113"/>
      <c r="EAU77" s="113"/>
      <c r="EAV77" s="113"/>
      <c r="EAW77" s="113"/>
      <c r="EAX77" s="113"/>
      <c r="EAY77" s="113"/>
      <c r="EAZ77" s="113"/>
      <c r="EBA77" s="113"/>
      <c r="EBB77" s="113"/>
      <c r="EBC77" s="113"/>
      <c r="EBD77" s="113"/>
      <c r="EBE77" s="113"/>
      <c r="EBF77" s="113"/>
      <c r="EBG77" s="113"/>
      <c r="EBH77" s="113"/>
      <c r="EBI77" s="113"/>
      <c r="EBJ77" s="113"/>
      <c r="EBK77" s="113"/>
      <c r="EBL77" s="113"/>
      <c r="EBM77" s="113"/>
      <c r="EBN77" s="113"/>
      <c r="EBO77" s="113"/>
      <c r="EBP77" s="113"/>
      <c r="EBQ77" s="113"/>
      <c r="EBR77" s="113"/>
      <c r="EBS77" s="113"/>
      <c r="EBT77" s="113"/>
      <c r="EBU77" s="113"/>
      <c r="EBV77" s="113"/>
      <c r="EBW77" s="113"/>
      <c r="EBX77" s="113"/>
      <c r="EBY77" s="113"/>
      <c r="EBZ77" s="113"/>
      <c r="ECA77" s="113"/>
      <c r="ECB77" s="113"/>
      <c r="ECC77" s="113"/>
      <c r="ECD77" s="113"/>
      <c r="ECE77" s="113"/>
      <c r="ECF77" s="113"/>
      <c r="ECG77" s="113"/>
      <c r="ECH77" s="113"/>
      <c r="ECI77" s="113"/>
      <c r="ECJ77" s="113"/>
      <c r="ECK77" s="113"/>
      <c r="ECL77" s="113"/>
      <c r="ECM77" s="113"/>
      <c r="ECN77" s="113"/>
      <c r="ECO77" s="113"/>
      <c r="ECP77" s="113"/>
      <c r="ECQ77" s="113"/>
      <c r="ECR77" s="113"/>
      <c r="ECS77" s="113"/>
      <c r="ECT77" s="113"/>
      <c r="ECU77" s="113"/>
      <c r="ECV77" s="113"/>
      <c r="ECW77" s="113"/>
      <c r="ECX77" s="113"/>
      <c r="ECY77" s="113"/>
      <c r="ECZ77" s="113"/>
      <c r="EDA77" s="113"/>
      <c r="EDB77" s="113"/>
      <c r="EDC77" s="113"/>
      <c r="EDD77" s="113"/>
      <c r="EDE77" s="113"/>
      <c r="EDF77" s="113"/>
      <c r="EDG77" s="113"/>
      <c r="EDH77" s="113"/>
      <c r="EDI77" s="113"/>
      <c r="EDJ77" s="113"/>
      <c r="EDK77" s="113"/>
      <c r="EDL77" s="113"/>
      <c r="EDM77" s="113"/>
      <c r="EDN77" s="113"/>
      <c r="EDO77" s="113"/>
      <c r="EDP77" s="113"/>
      <c r="EDQ77" s="113"/>
      <c r="EDR77" s="113"/>
      <c r="EDS77" s="113"/>
      <c r="EDT77" s="113"/>
      <c r="EDU77" s="113"/>
      <c r="EDV77" s="113"/>
      <c r="EDW77" s="113"/>
      <c r="EDX77" s="113"/>
      <c r="EDY77" s="113"/>
      <c r="EDZ77" s="113"/>
      <c r="EEA77" s="113"/>
      <c r="EEB77" s="113"/>
      <c r="EEC77" s="113"/>
      <c r="EED77" s="113"/>
      <c r="EEE77" s="113"/>
      <c r="EEF77" s="113"/>
      <c r="EEG77" s="113"/>
      <c r="EEH77" s="113"/>
      <c r="EEI77" s="113"/>
      <c r="EEJ77" s="113"/>
      <c r="EEK77" s="113"/>
      <c r="EEL77" s="113"/>
      <c r="EEM77" s="113"/>
      <c r="EEN77" s="113"/>
      <c r="EEO77" s="113"/>
      <c r="EEP77" s="113"/>
      <c r="EEQ77" s="113"/>
      <c r="EER77" s="113"/>
      <c r="EES77" s="113"/>
      <c r="EET77" s="113"/>
      <c r="EEU77" s="113"/>
      <c r="EEV77" s="113"/>
      <c r="EEW77" s="113"/>
      <c r="EEX77" s="113"/>
      <c r="EEY77" s="113"/>
      <c r="EEZ77" s="113"/>
      <c r="EFA77" s="113"/>
      <c r="EFB77" s="113"/>
      <c r="EFC77" s="113"/>
      <c r="EFD77" s="113"/>
      <c r="EFE77" s="113"/>
      <c r="EFF77" s="113"/>
      <c r="EFG77" s="113"/>
      <c r="EFH77" s="113"/>
      <c r="EFI77" s="113"/>
      <c r="EFJ77" s="113"/>
      <c r="EFK77" s="113"/>
      <c r="EFL77" s="113"/>
      <c r="EFM77" s="113"/>
      <c r="EFN77" s="113"/>
      <c r="EFO77" s="113"/>
      <c r="EFP77" s="113"/>
      <c r="EFQ77" s="113"/>
      <c r="EFR77" s="113"/>
      <c r="EFS77" s="113"/>
      <c r="EFT77" s="113"/>
      <c r="EFU77" s="113"/>
      <c r="EFV77" s="113"/>
      <c r="EFW77" s="113"/>
      <c r="EFX77" s="113"/>
      <c r="EFY77" s="113"/>
      <c r="EFZ77" s="113"/>
      <c r="EGA77" s="113"/>
      <c r="EGB77" s="113"/>
      <c r="EGC77" s="113"/>
      <c r="EGD77" s="113"/>
      <c r="EGE77" s="113"/>
      <c r="EGF77" s="113"/>
      <c r="EGG77" s="113"/>
      <c r="EGH77" s="113"/>
      <c r="EGI77" s="113"/>
      <c r="EGJ77" s="113"/>
      <c r="EGK77" s="113"/>
      <c r="EGL77" s="113"/>
      <c r="EGM77" s="113"/>
      <c r="EGN77" s="113"/>
      <c r="EGO77" s="113"/>
      <c r="EGP77" s="113"/>
      <c r="EGQ77" s="113"/>
      <c r="EGR77" s="113"/>
      <c r="EGS77" s="113"/>
      <c r="EGT77" s="113"/>
      <c r="EGU77" s="113"/>
      <c r="EGV77" s="113"/>
      <c r="EGW77" s="113"/>
      <c r="EGX77" s="113"/>
      <c r="EGY77" s="113"/>
      <c r="EGZ77" s="113"/>
      <c r="EHA77" s="113"/>
      <c r="EHB77" s="113"/>
      <c r="EHC77" s="113"/>
      <c r="EHD77" s="113"/>
      <c r="EHE77" s="113"/>
      <c r="EHF77" s="113"/>
      <c r="EHG77" s="113"/>
      <c r="EHH77" s="113"/>
      <c r="EHI77" s="113"/>
      <c r="EHJ77" s="113"/>
      <c r="EHK77" s="113"/>
      <c r="EHL77" s="113"/>
      <c r="EHM77" s="113"/>
      <c r="EHN77" s="113"/>
      <c r="EHO77" s="113"/>
      <c r="EHP77" s="113"/>
      <c r="EHQ77" s="113"/>
      <c r="EHR77" s="113"/>
      <c r="EHS77" s="113"/>
      <c r="EHT77" s="113"/>
      <c r="EHU77" s="113"/>
      <c r="EHV77" s="113"/>
      <c r="EHW77" s="113"/>
      <c r="EHX77" s="113"/>
      <c r="EHY77" s="113"/>
      <c r="EHZ77" s="113"/>
      <c r="EIA77" s="113"/>
      <c r="EIB77" s="113"/>
      <c r="EIC77" s="113"/>
      <c r="EID77" s="113"/>
      <c r="EIE77" s="113"/>
      <c r="EIF77" s="113"/>
      <c r="EIG77" s="113"/>
      <c r="EIH77" s="113"/>
      <c r="EII77" s="113"/>
      <c r="EIJ77" s="113"/>
      <c r="EIK77" s="113"/>
      <c r="EIL77" s="113"/>
      <c r="EIM77" s="113"/>
      <c r="EIN77" s="113"/>
      <c r="EIO77" s="113"/>
      <c r="EIP77" s="113"/>
      <c r="EIQ77" s="113"/>
      <c r="EIR77" s="113"/>
      <c r="EIS77" s="113"/>
      <c r="EIT77" s="113"/>
      <c r="EIU77" s="113"/>
      <c r="EIV77" s="113"/>
      <c r="EIW77" s="113"/>
      <c r="EIX77" s="113"/>
      <c r="EIY77" s="113"/>
      <c r="EIZ77" s="113"/>
      <c r="EJA77" s="113"/>
      <c r="EJB77" s="113"/>
      <c r="EJC77" s="113"/>
      <c r="EJD77" s="113"/>
      <c r="EJE77" s="113"/>
      <c r="EJF77" s="113"/>
      <c r="EJG77" s="113"/>
      <c r="EJH77" s="113"/>
      <c r="EJI77" s="113"/>
      <c r="EJJ77" s="113"/>
      <c r="EJK77" s="113"/>
      <c r="EJL77" s="113"/>
      <c r="EJM77" s="113"/>
      <c r="EJN77" s="113"/>
      <c r="EJO77" s="113"/>
      <c r="EJP77" s="113"/>
      <c r="EJQ77" s="113"/>
      <c r="EJR77" s="113"/>
      <c r="EJS77" s="113"/>
      <c r="EJT77" s="113"/>
      <c r="EJU77" s="113"/>
      <c r="EJV77" s="113"/>
      <c r="EJW77" s="113"/>
      <c r="EJX77" s="113"/>
      <c r="EJY77" s="113"/>
      <c r="EJZ77" s="113"/>
      <c r="EKA77" s="113"/>
      <c r="EKB77" s="113"/>
      <c r="EKC77" s="113"/>
      <c r="EKD77" s="113"/>
      <c r="EKE77" s="113"/>
      <c r="EKF77" s="113"/>
      <c r="EKG77" s="113"/>
      <c r="EKH77" s="113"/>
      <c r="EKI77" s="113"/>
      <c r="EKJ77" s="113"/>
      <c r="EKK77" s="113"/>
      <c r="EKL77" s="113"/>
      <c r="EKM77" s="113"/>
      <c r="EKN77" s="113"/>
      <c r="EKO77" s="113"/>
      <c r="EKP77" s="113"/>
      <c r="EKQ77" s="113"/>
      <c r="EKR77" s="113"/>
      <c r="EKS77" s="113"/>
      <c r="EKT77" s="113"/>
      <c r="EKU77" s="113"/>
      <c r="EKV77" s="113"/>
      <c r="EKW77" s="113"/>
      <c r="EKX77" s="113"/>
      <c r="EKY77" s="113"/>
      <c r="EKZ77" s="113"/>
      <c r="ELA77" s="113"/>
      <c r="ELB77" s="113"/>
      <c r="ELC77" s="113"/>
      <c r="ELD77" s="113"/>
      <c r="ELE77" s="113"/>
      <c r="ELF77" s="113"/>
      <c r="ELG77" s="113"/>
      <c r="ELH77" s="113"/>
      <c r="ELI77" s="113"/>
      <c r="ELJ77" s="113"/>
      <c r="ELK77" s="113"/>
      <c r="ELL77" s="113"/>
      <c r="ELM77" s="113"/>
      <c r="ELN77" s="113"/>
      <c r="ELO77" s="113"/>
      <c r="ELP77" s="113"/>
      <c r="ELQ77" s="113"/>
      <c r="ELR77" s="113"/>
      <c r="ELS77" s="113"/>
      <c r="ELT77" s="113"/>
      <c r="ELU77" s="113"/>
      <c r="ELV77" s="113"/>
      <c r="ELW77" s="113"/>
      <c r="ELX77" s="113"/>
      <c r="ELY77" s="113"/>
      <c r="ELZ77" s="113"/>
      <c r="EMA77" s="113"/>
      <c r="EMB77" s="113"/>
      <c r="EMC77" s="113"/>
      <c r="EMD77" s="113"/>
      <c r="EME77" s="113"/>
      <c r="EMF77" s="113"/>
      <c r="EMG77" s="113"/>
      <c r="EMH77" s="113"/>
      <c r="EMI77" s="113"/>
      <c r="EMJ77" s="113"/>
      <c r="EMK77" s="113"/>
      <c r="EML77" s="113"/>
      <c r="EMM77" s="113"/>
      <c r="EMN77" s="113"/>
      <c r="EMO77" s="113"/>
      <c r="EMP77" s="113"/>
      <c r="EMQ77" s="113"/>
      <c r="EMR77" s="113"/>
      <c r="EMS77" s="113"/>
      <c r="EMT77" s="113"/>
      <c r="EMU77" s="113"/>
      <c r="EMV77" s="113"/>
      <c r="EMW77" s="113"/>
      <c r="EMX77" s="113"/>
      <c r="EMY77" s="113"/>
      <c r="EMZ77" s="113"/>
      <c r="ENA77" s="113"/>
      <c r="ENB77" s="113"/>
      <c r="ENC77" s="113"/>
      <c r="END77" s="113"/>
      <c r="ENE77" s="113"/>
      <c r="ENF77" s="113"/>
      <c r="ENG77" s="113"/>
      <c r="ENH77" s="113"/>
      <c r="ENI77" s="113"/>
      <c r="ENJ77" s="113"/>
      <c r="ENK77" s="113"/>
      <c r="ENL77" s="113"/>
      <c r="ENM77" s="113"/>
      <c r="ENN77" s="113"/>
      <c r="ENO77" s="113"/>
      <c r="ENP77" s="113"/>
      <c r="ENQ77" s="113"/>
      <c r="ENR77" s="113"/>
      <c r="ENS77" s="113"/>
      <c r="ENT77" s="113"/>
      <c r="ENU77" s="113"/>
      <c r="ENV77" s="113"/>
      <c r="ENW77" s="113"/>
      <c r="ENX77" s="113"/>
      <c r="ENY77" s="113"/>
      <c r="ENZ77" s="113"/>
      <c r="EOA77" s="113"/>
      <c r="EOB77" s="113"/>
      <c r="EOC77" s="113"/>
      <c r="EOD77" s="113"/>
      <c r="EOE77" s="113"/>
      <c r="EOF77" s="113"/>
      <c r="EOG77" s="113"/>
      <c r="EOH77" s="113"/>
      <c r="EOI77" s="113"/>
      <c r="EOJ77" s="113"/>
      <c r="EOK77" s="113"/>
      <c r="EOL77" s="113"/>
      <c r="EOM77" s="113"/>
      <c r="EON77" s="113"/>
      <c r="EOO77" s="113"/>
      <c r="EOP77" s="113"/>
      <c r="EOQ77" s="113"/>
      <c r="EOR77" s="113"/>
      <c r="EOS77" s="113"/>
      <c r="EOT77" s="113"/>
      <c r="EOU77" s="113"/>
      <c r="EOV77" s="113"/>
      <c r="EOW77" s="113"/>
      <c r="EOX77" s="113"/>
      <c r="EOY77" s="113"/>
      <c r="EOZ77" s="113"/>
      <c r="EPA77" s="113"/>
      <c r="EPB77" s="113"/>
      <c r="EPC77" s="113"/>
      <c r="EPD77" s="113"/>
      <c r="EPE77" s="113"/>
      <c r="EPF77" s="113"/>
      <c r="EPG77" s="113"/>
      <c r="EPH77" s="113"/>
      <c r="EPI77" s="113"/>
      <c r="EPJ77" s="113"/>
      <c r="EPK77" s="113"/>
      <c r="EPL77" s="113"/>
      <c r="EPM77" s="113"/>
      <c r="EPN77" s="113"/>
      <c r="EPO77" s="113"/>
      <c r="EPP77" s="113"/>
      <c r="EPQ77" s="113"/>
      <c r="EPR77" s="113"/>
      <c r="EPS77" s="113"/>
      <c r="EPT77" s="113"/>
      <c r="EPU77" s="113"/>
      <c r="EPV77" s="113"/>
      <c r="EPW77" s="113"/>
      <c r="EPX77" s="113"/>
      <c r="EPY77" s="113"/>
      <c r="EPZ77" s="113"/>
      <c r="EQA77" s="113"/>
      <c r="EQB77" s="113"/>
      <c r="EQC77" s="113"/>
      <c r="EQD77" s="113"/>
      <c r="EQE77" s="113"/>
      <c r="EQF77" s="113"/>
      <c r="EQG77" s="113"/>
      <c r="EQH77" s="113"/>
      <c r="EQI77" s="113"/>
      <c r="EQJ77" s="113"/>
      <c r="EQK77" s="113"/>
      <c r="EQL77" s="113"/>
      <c r="EQM77" s="113"/>
      <c r="EQN77" s="113"/>
      <c r="EQO77" s="113"/>
      <c r="EQP77" s="113"/>
      <c r="EQQ77" s="113"/>
      <c r="EQR77" s="113"/>
      <c r="EQS77" s="113"/>
      <c r="EQT77" s="113"/>
      <c r="EQU77" s="113"/>
      <c r="EQV77" s="113"/>
      <c r="EQW77" s="113"/>
      <c r="EQX77" s="113"/>
      <c r="EQY77" s="113"/>
      <c r="EQZ77" s="113"/>
      <c r="ERA77" s="113"/>
      <c r="ERB77" s="113"/>
      <c r="ERC77" s="113"/>
      <c r="ERD77" s="113"/>
      <c r="ERE77" s="113"/>
      <c r="ERF77" s="113"/>
      <c r="ERG77" s="113"/>
      <c r="ERH77" s="113"/>
      <c r="ERI77" s="113"/>
      <c r="ERJ77" s="113"/>
      <c r="ERK77" s="113"/>
      <c r="ERL77" s="113"/>
      <c r="ERM77" s="113"/>
      <c r="ERN77" s="113"/>
      <c r="ERO77" s="113"/>
      <c r="ERP77" s="113"/>
      <c r="ERQ77" s="113"/>
      <c r="ERR77" s="113"/>
      <c r="ERS77" s="113"/>
      <c r="ERT77" s="113"/>
      <c r="ERU77" s="113"/>
      <c r="ERV77" s="113"/>
      <c r="ERW77" s="113"/>
      <c r="ERX77" s="113"/>
      <c r="ERY77" s="113"/>
      <c r="ERZ77" s="113"/>
      <c r="ESA77" s="113"/>
      <c r="ESB77" s="113"/>
      <c r="ESC77" s="113"/>
      <c r="ESD77" s="113"/>
      <c r="ESE77" s="113"/>
      <c r="ESF77" s="113"/>
      <c r="ESG77" s="113"/>
      <c r="ESH77" s="113"/>
      <c r="ESI77" s="113"/>
      <c r="ESJ77" s="113"/>
      <c r="ESK77" s="113"/>
      <c r="ESL77" s="113"/>
      <c r="ESM77" s="113"/>
      <c r="ESN77" s="113"/>
      <c r="ESO77" s="113"/>
      <c r="ESP77" s="113"/>
      <c r="ESQ77" s="113"/>
      <c r="ESR77" s="113"/>
      <c r="ESS77" s="113"/>
      <c r="EST77" s="113"/>
      <c r="ESU77" s="113"/>
      <c r="ESV77" s="113"/>
      <c r="ESW77" s="113"/>
      <c r="ESX77" s="113"/>
      <c r="ESY77" s="113"/>
      <c r="ESZ77" s="113"/>
      <c r="ETA77" s="113"/>
      <c r="ETB77" s="113"/>
      <c r="ETC77" s="113"/>
      <c r="ETD77" s="113"/>
      <c r="ETE77" s="113"/>
      <c r="ETF77" s="113"/>
      <c r="ETG77" s="113"/>
      <c r="ETH77" s="113"/>
      <c r="ETI77" s="113"/>
      <c r="ETJ77" s="113"/>
      <c r="ETK77" s="113"/>
      <c r="ETL77" s="113"/>
      <c r="ETM77" s="113"/>
      <c r="ETN77" s="113"/>
      <c r="ETO77" s="113"/>
      <c r="ETP77" s="113"/>
      <c r="ETQ77" s="113"/>
      <c r="ETR77" s="113"/>
      <c r="ETS77" s="113"/>
      <c r="ETT77" s="113"/>
      <c r="ETU77" s="113"/>
      <c r="ETV77" s="113"/>
      <c r="ETW77" s="113"/>
      <c r="ETX77" s="113"/>
      <c r="ETY77" s="113"/>
      <c r="ETZ77" s="113"/>
      <c r="EUA77" s="113"/>
      <c r="EUB77" s="113"/>
      <c r="EUC77" s="113"/>
      <c r="EUD77" s="113"/>
      <c r="EUE77" s="113"/>
      <c r="EUF77" s="113"/>
      <c r="EUG77" s="113"/>
      <c r="EUH77" s="113"/>
      <c r="EUI77" s="113"/>
      <c r="EUJ77" s="113"/>
      <c r="EUK77" s="113"/>
      <c r="EUL77" s="113"/>
      <c r="EUM77" s="113"/>
      <c r="EUN77" s="113"/>
      <c r="EUO77" s="113"/>
      <c r="EUP77" s="113"/>
      <c r="EUQ77" s="113"/>
      <c r="EUR77" s="113"/>
      <c r="EUS77" s="113"/>
      <c r="EUT77" s="113"/>
      <c r="EUU77" s="113"/>
      <c r="EUV77" s="113"/>
      <c r="EUW77" s="113"/>
      <c r="EUX77" s="113"/>
      <c r="EUY77" s="113"/>
      <c r="EUZ77" s="113"/>
      <c r="EVA77" s="113"/>
      <c r="EVB77" s="113"/>
      <c r="EVC77" s="113"/>
      <c r="EVD77" s="113"/>
      <c r="EVE77" s="113"/>
      <c r="EVF77" s="113"/>
      <c r="EVG77" s="113"/>
      <c r="EVH77" s="113"/>
      <c r="EVI77" s="113"/>
      <c r="EVJ77" s="113"/>
      <c r="EVK77" s="113"/>
      <c r="EVL77" s="113"/>
      <c r="EVM77" s="113"/>
      <c r="EVN77" s="113"/>
      <c r="EVO77" s="113"/>
      <c r="EVP77" s="113"/>
      <c r="EVQ77" s="113"/>
      <c r="EVR77" s="113"/>
      <c r="EVS77" s="113"/>
      <c r="EVT77" s="113"/>
      <c r="EVU77" s="113"/>
      <c r="EVV77" s="113"/>
      <c r="EVW77" s="113"/>
      <c r="EVX77" s="113"/>
      <c r="EVY77" s="113"/>
      <c r="EVZ77" s="113"/>
      <c r="EWA77" s="113"/>
      <c r="EWB77" s="113"/>
      <c r="EWC77" s="113"/>
      <c r="EWD77" s="113"/>
      <c r="EWE77" s="113"/>
      <c r="EWF77" s="113"/>
      <c r="EWG77" s="113"/>
      <c r="EWH77" s="113"/>
      <c r="EWI77" s="113"/>
      <c r="EWJ77" s="113"/>
      <c r="EWK77" s="113"/>
      <c r="EWL77" s="113"/>
      <c r="EWM77" s="113"/>
      <c r="EWN77" s="113"/>
      <c r="EWO77" s="113"/>
      <c r="EWP77" s="113"/>
      <c r="EWQ77" s="113"/>
      <c r="EWR77" s="113"/>
      <c r="EWS77" s="113"/>
      <c r="EWT77" s="113"/>
      <c r="EWU77" s="113"/>
      <c r="EWV77" s="113"/>
      <c r="EWW77" s="113"/>
      <c r="EWX77" s="113"/>
      <c r="EWY77" s="113"/>
      <c r="EWZ77" s="113"/>
      <c r="EXA77" s="113"/>
      <c r="EXB77" s="113"/>
      <c r="EXC77" s="113"/>
      <c r="EXD77" s="113"/>
      <c r="EXE77" s="113"/>
      <c r="EXF77" s="113"/>
      <c r="EXG77" s="113"/>
      <c r="EXH77" s="113"/>
      <c r="EXI77" s="113"/>
      <c r="EXJ77" s="113"/>
      <c r="EXK77" s="113"/>
      <c r="EXL77" s="113"/>
      <c r="EXM77" s="113"/>
      <c r="EXN77" s="113"/>
      <c r="EXO77" s="113"/>
      <c r="EXP77" s="113"/>
      <c r="EXQ77" s="113"/>
      <c r="EXR77" s="113"/>
      <c r="EXS77" s="113"/>
      <c r="EXT77" s="113"/>
      <c r="EXU77" s="113"/>
      <c r="EXV77" s="113"/>
      <c r="EXW77" s="113"/>
      <c r="EXX77" s="113"/>
      <c r="EXY77" s="113"/>
      <c r="EXZ77" s="113"/>
      <c r="EYA77" s="113"/>
      <c r="EYB77" s="113"/>
      <c r="EYC77" s="113"/>
      <c r="EYD77" s="113"/>
      <c r="EYE77" s="113"/>
      <c r="EYF77" s="113"/>
      <c r="EYG77" s="113"/>
      <c r="EYH77" s="113"/>
      <c r="EYI77" s="113"/>
      <c r="EYJ77" s="113"/>
      <c r="EYK77" s="113"/>
      <c r="EYL77" s="113"/>
      <c r="EYM77" s="113"/>
      <c r="EYN77" s="113"/>
      <c r="EYO77" s="113"/>
      <c r="EYP77" s="113"/>
      <c r="EYQ77" s="113"/>
      <c r="EYR77" s="113"/>
      <c r="EYS77" s="113"/>
      <c r="EYT77" s="113"/>
      <c r="EYU77" s="113"/>
      <c r="EYV77" s="113"/>
      <c r="EYW77" s="113"/>
      <c r="EYX77" s="113"/>
      <c r="EYY77" s="113"/>
      <c r="EYZ77" s="113"/>
      <c r="EZA77" s="113"/>
      <c r="EZB77" s="113"/>
      <c r="EZC77" s="113"/>
      <c r="EZD77" s="113"/>
      <c r="EZE77" s="113"/>
      <c r="EZF77" s="113"/>
      <c r="EZG77" s="113"/>
      <c r="EZH77" s="113"/>
      <c r="EZI77" s="113"/>
      <c r="EZJ77" s="113"/>
      <c r="EZK77" s="113"/>
      <c r="EZL77" s="113"/>
      <c r="EZM77" s="113"/>
      <c r="EZN77" s="113"/>
      <c r="EZO77" s="113"/>
      <c r="EZP77" s="113"/>
      <c r="EZQ77" s="113"/>
      <c r="EZR77" s="113"/>
      <c r="EZS77" s="113"/>
      <c r="EZT77" s="113"/>
      <c r="EZU77" s="113"/>
      <c r="EZV77" s="113"/>
      <c r="EZW77" s="113"/>
      <c r="EZX77" s="113"/>
      <c r="EZY77" s="113"/>
      <c r="EZZ77" s="113"/>
      <c r="FAA77" s="113"/>
      <c r="FAB77" s="113"/>
      <c r="FAC77" s="113"/>
      <c r="FAD77" s="113"/>
      <c r="FAE77" s="113"/>
      <c r="FAF77" s="113"/>
      <c r="FAG77" s="113"/>
      <c r="FAH77" s="113"/>
      <c r="FAI77" s="113"/>
      <c r="FAJ77" s="113"/>
      <c r="FAK77" s="113"/>
      <c r="FAL77" s="113"/>
      <c r="FAM77" s="113"/>
      <c r="FAN77" s="113"/>
      <c r="FAO77" s="113"/>
      <c r="FAP77" s="113"/>
      <c r="FAQ77" s="113"/>
      <c r="FAR77" s="113"/>
      <c r="FAS77" s="113"/>
      <c r="FAT77" s="113"/>
      <c r="FAU77" s="113"/>
      <c r="FAV77" s="113"/>
      <c r="FAW77" s="113"/>
      <c r="FAX77" s="113"/>
      <c r="FAY77" s="113"/>
      <c r="FAZ77" s="113"/>
      <c r="FBA77" s="113"/>
      <c r="FBB77" s="113"/>
      <c r="FBC77" s="113"/>
      <c r="FBD77" s="113"/>
      <c r="FBE77" s="113"/>
      <c r="FBF77" s="113"/>
      <c r="FBG77" s="113"/>
      <c r="FBH77" s="113"/>
      <c r="FBI77" s="113"/>
      <c r="FBJ77" s="113"/>
      <c r="FBK77" s="113"/>
      <c r="FBL77" s="113"/>
      <c r="FBM77" s="113"/>
      <c r="FBN77" s="113"/>
      <c r="FBO77" s="113"/>
      <c r="FBP77" s="113"/>
      <c r="FBQ77" s="113"/>
      <c r="FBR77" s="113"/>
      <c r="FBS77" s="113"/>
      <c r="FBT77" s="113"/>
      <c r="FBU77" s="113"/>
      <c r="FBV77" s="113"/>
      <c r="FBW77" s="113"/>
      <c r="FBX77" s="113"/>
      <c r="FBY77" s="113"/>
      <c r="FBZ77" s="113"/>
      <c r="FCA77" s="113"/>
      <c r="FCB77" s="113"/>
      <c r="FCC77" s="113"/>
      <c r="FCD77" s="113"/>
      <c r="FCE77" s="113"/>
      <c r="FCF77" s="113"/>
      <c r="FCG77" s="113"/>
      <c r="FCH77" s="113"/>
      <c r="FCI77" s="113"/>
      <c r="FCJ77" s="113"/>
      <c r="FCK77" s="113"/>
      <c r="FCL77" s="113"/>
      <c r="FCM77" s="113"/>
      <c r="FCN77" s="113"/>
      <c r="FCO77" s="113"/>
      <c r="FCP77" s="113"/>
      <c r="FCQ77" s="113"/>
      <c r="FCR77" s="113"/>
      <c r="FCS77" s="113"/>
      <c r="FCT77" s="113"/>
      <c r="FCU77" s="113"/>
      <c r="FCV77" s="113"/>
      <c r="FCW77" s="113"/>
      <c r="FCX77" s="113"/>
      <c r="FCY77" s="113"/>
      <c r="FCZ77" s="113"/>
      <c r="FDA77" s="113"/>
      <c r="FDB77" s="113"/>
      <c r="FDC77" s="113"/>
      <c r="FDD77" s="113"/>
      <c r="FDE77" s="113"/>
      <c r="FDF77" s="113"/>
      <c r="FDG77" s="113"/>
      <c r="FDH77" s="113"/>
      <c r="FDI77" s="113"/>
      <c r="FDJ77" s="113"/>
      <c r="FDK77" s="113"/>
      <c r="FDL77" s="113"/>
      <c r="FDM77" s="113"/>
      <c r="FDN77" s="113"/>
      <c r="FDO77" s="113"/>
      <c r="FDP77" s="113"/>
      <c r="FDQ77" s="113"/>
      <c r="FDR77" s="113"/>
      <c r="FDS77" s="113"/>
      <c r="FDT77" s="113"/>
      <c r="FDU77" s="113"/>
      <c r="FDV77" s="113"/>
      <c r="FDW77" s="113"/>
      <c r="FDX77" s="113"/>
      <c r="FDY77" s="113"/>
      <c r="FDZ77" s="113"/>
      <c r="FEA77" s="113"/>
      <c r="FEB77" s="113"/>
      <c r="FEC77" s="113"/>
      <c r="FED77" s="113"/>
      <c r="FEE77" s="113"/>
      <c r="FEF77" s="113"/>
      <c r="FEG77" s="113"/>
      <c r="FEH77" s="113"/>
      <c r="FEI77" s="113"/>
      <c r="FEJ77" s="113"/>
      <c r="FEK77" s="113"/>
      <c r="FEL77" s="113"/>
      <c r="FEM77" s="113"/>
      <c r="FEN77" s="113"/>
      <c r="FEO77" s="113"/>
      <c r="FEP77" s="113"/>
      <c r="FEQ77" s="113"/>
      <c r="FER77" s="113"/>
      <c r="FES77" s="113"/>
      <c r="FET77" s="113"/>
      <c r="FEU77" s="113"/>
      <c r="FEV77" s="113"/>
      <c r="FEW77" s="113"/>
      <c r="FEX77" s="113"/>
      <c r="FEY77" s="113"/>
      <c r="FEZ77" s="113"/>
      <c r="FFA77" s="113"/>
      <c r="FFB77" s="113"/>
      <c r="FFC77" s="113"/>
      <c r="FFD77" s="113"/>
      <c r="FFE77" s="113"/>
      <c r="FFF77" s="113"/>
      <c r="FFG77" s="113"/>
      <c r="FFH77" s="113"/>
      <c r="FFI77" s="113"/>
      <c r="FFJ77" s="113"/>
      <c r="FFK77" s="113"/>
      <c r="FFL77" s="113"/>
      <c r="FFM77" s="113"/>
      <c r="FFN77" s="113"/>
      <c r="FFO77" s="113"/>
      <c r="FFP77" s="113"/>
      <c r="FFQ77" s="113"/>
      <c r="FFR77" s="113"/>
      <c r="FFS77" s="113"/>
      <c r="FFT77" s="113"/>
      <c r="FFU77" s="113"/>
      <c r="FFV77" s="113"/>
      <c r="FFW77" s="113"/>
      <c r="FFX77" s="113"/>
      <c r="FFY77" s="113"/>
      <c r="FFZ77" s="113"/>
      <c r="FGA77" s="113"/>
      <c r="FGB77" s="113"/>
      <c r="FGC77" s="113"/>
      <c r="FGD77" s="113"/>
      <c r="FGE77" s="113"/>
      <c r="FGF77" s="113"/>
      <c r="FGG77" s="113"/>
      <c r="FGH77" s="113"/>
      <c r="FGI77" s="113"/>
      <c r="FGJ77" s="113"/>
      <c r="FGK77" s="113"/>
      <c r="FGL77" s="113"/>
      <c r="FGM77" s="113"/>
      <c r="FGN77" s="113"/>
      <c r="FGO77" s="113"/>
      <c r="FGP77" s="113"/>
      <c r="FGQ77" s="113"/>
      <c r="FGR77" s="113"/>
      <c r="FGS77" s="113"/>
      <c r="FGT77" s="113"/>
      <c r="FGU77" s="113"/>
      <c r="FGV77" s="113"/>
      <c r="FGW77" s="113"/>
      <c r="FGX77" s="113"/>
      <c r="FGY77" s="113"/>
      <c r="FGZ77" s="113"/>
      <c r="FHA77" s="113"/>
      <c r="FHB77" s="113"/>
      <c r="FHC77" s="113"/>
      <c r="FHD77" s="113"/>
      <c r="FHE77" s="113"/>
      <c r="FHF77" s="113"/>
      <c r="FHG77" s="113"/>
      <c r="FHH77" s="113"/>
      <c r="FHI77" s="113"/>
      <c r="FHJ77" s="113"/>
      <c r="FHK77" s="113"/>
      <c r="FHL77" s="113"/>
      <c r="FHM77" s="113"/>
      <c r="FHN77" s="113"/>
      <c r="FHO77" s="113"/>
      <c r="FHP77" s="113"/>
      <c r="FHQ77" s="113"/>
      <c r="FHR77" s="113"/>
      <c r="FHS77" s="113"/>
      <c r="FHT77" s="113"/>
      <c r="FHU77" s="113"/>
      <c r="FHV77" s="113"/>
      <c r="FHW77" s="113"/>
      <c r="FHX77" s="113"/>
      <c r="FHY77" s="113"/>
      <c r="FHZ77" s="113"/>
      <c r="FIA77" s="113"/>
      <c r="FIB77" s="113"/>
      <c r="FIC77" s="113"/>
      <c r="FID77" s="113"/>
      <c r="FIE77" s="113"/>
      <c r="FIF77" s="113"/>
      <c r="FIG77" s="113"/>
      <c r="FIH77" s="113"/>
      <c r="FII77" s="113"/>
      <c r="FIJ77" s="113"/>
      <c r="FIK77" s="113"/>
      <c r="FIL77" s="113"/>
      <c r="FIM77" s="113"/>
      <c r="FIN77" s="113"/>
      <c r="FIO77" s="113"/>
      <c r="FIP77" s="113"/>
      <c r="FIQ77" s="113"/>
      <c r="FIR77" s="113"/>
      <c r="FIS77" s="113"/>
      <c r="FIT77" s="113"/>
      <c r="FIU77" s="113"/>
      <c r="FIV77" s="113"/>
      <c r="FIW77" s="113"/>
      <c r="FIX77" s="113"/>
      <c r="FIY77" s="113"/>
      <c r="FIZ77" s="113"/>
      <c r="FJA77" s="113"/>
      <c r="FJB77" s="113"/>
      <c r="FJC77" s="113"/>
      <c r="FJD77" s="113"/>
      <c r="FJE77" s="113"/>
      <c r="FJF77" s="113"/>
      <c r="FJG77" s="113"/>
      <c r="FJH77" s="113"/>
      <c r="FJI77" s="113"/>
      <c r="FJJ77" s="113"/>
      <c r="FJK77" s="113"/>
      <c r="FJL77" s="113"/>
      <c r="FJM77" s="113"/>
      <c r="FJN77" s="113"/>
      <c r="FJO77" s="113"/>
      <c r="FJP77" s="113"/>
      <c r="FJQ77" s="113"/>
      <c r="FJR77" s="113"/>
      <c r="FJS77" s="113"/>
      <c r="FJT77" s="113"/>
      <c r="FJU77" s="113"/>
      <c r="FJV77" s="113"/>
      <c r="FJW77" s="113"/>
      <c r="FJX77" s="113"/>
      <c r="FJY77" s="113"/>
      <c r="FJZ77" s="113"/>
      <c r="FKA77" s="113"/>
      <c r="FKB77" s="113"/>
      <c r="FKC77" s="113"/>
      <c r="FKD77" s="113"/>
      <c r="FKE77" s="113"/>
      <c r="FKF77" s="113"/>
      <c r="FKG77" s="113"/>
      <c r="FKH77" s="113"/>
      <c r="FKI77" s="113"/>
      <c r="FKJ77" s="113"/>
      <c r="FKK77" s="113"/>
      <c r="FKL77" s="113"/>
      <c r="FKM77" s="113"/>
      <c r="FKN77" s="113"/>
      <c r="FKO77" s="113"/>
      <c r="FKP77" s="113"/>
      <c r="FKQ77" s="113"/>
      <c r="FKR77" s="113"/>
      <c r="FKS77" s="113"/>
      <c r="FKT77" s="113"/>
      <c r="FKU77" s="113"/>
      <c r="FKV77" s="113"/>
      <c r="FKW77" s="113"/>
      <c r="FKX77" s="113"/>
      <c r="FKY77" s="113"/>
      <c r="FKZ77" s="113"/>
      <c r="FLA77" s="113"/>
      <c r="FLB77" s="113"/>
      <c r="FLC77" s="113"/>
      <c r="FLD77" s="113"/>
      <c r="FLE77" s="113"/>
      <c r="FLF77" s="113"/>
      <c r="FLG77" s="113"/>
      <c r="FLH77" s="113"/>
      <c r="FLI77" s="113"/>
      <c r="FLJ77" s="113"/>
      <c r="FLK77" s="113"/>
      <c r="FLL77" s="113"/>
      <c r="FLM77" s="113"/>
      <c r="FLN77" s="113"/>
      <c r="FLO77" s="113"/>
      <c r="FLP77" s="113"/>
      <c r="FLQ77" s="113"/>
      <c r="FLR77" s="113"/>
      <c r="FLS77" s="113"/>
      <c r="FLT77" s="113"/>
      <c r="FLU77" s="113"/>
      <c r="FLV77" s="113"/>
      <c r="FLW77" s="113"/>
      <c r="FLX77" s="113"/>
      <c r="FLY77" s="113"/>
      <c r="FLZ77" s="113"/>
      <c r="FMA77" s="113"/>
      <c r="FMB77" s="113"/>
      <c r="FMC77" s="113"/>
      <c r="FMD77" s="113"/>
      <c r="FME77" s="113"/>
      <c r="FMF77" s="113"/>
      <c r="FMG77" s="113"/>
      <c r="FMH77" s="113"/>
      <c r="FMI77" s="113"/>
      <c r="FMJ77" s="113"/>
      <c r="FMK77" s="113"/>
      <c r="FML77" s="113"/>
      <c r="FMM77" s="113"/>
      <c r="FMN77" s="113"/>
      <c r="FMO77" s="113"/>
      <c r="FMP77" s="113"/>
      <c r="FMQ77" s="113"/>
      <c r="FMR77" s="113"/>
      <c r="FMS77" s="113"/>
      <c r="FMT77" s="113"/>
      <c r="FMU77" s="113"/>
      <c r="FMV77" s="113"/>
      <c r="FMW77" s="113"/>
      <c r="FMX77" s="113"/>
      <c r="FMY77" s="113"/>
      <c r="FMZ77" s="113"/>
      <c r="FNA77" s="113"/>
      <c r="FNB77" s="113"/>
      <c r="FNC77" s="113"/>
      <c r="FND77" s="113"/>
      <c r="FNE77" s="113"/>
      <c r="FNF77" s="113"/>
      <c r="FNG77" s="113"/>
      <c r="FNH77" s="113"/>
      <c r="FNI77" s="113"/>
      <c r="FNJ77" s="113"/>
      <c r="FNK77" s="113"/>
      <c r="FNL77" s="113"/>
      <c r="FNM77" s="113"/>
      <c r="FNN77" s="113"/>
      <c r="FNO77" s="113"/>
      <c r="FNP77" s="113"/>
      <c r="FNQ77" s="113"/>
      <c r="FNR77" s="113"/>
      <c r="FNS77" s="113"/>
      <c r="FNT77" s="113"/>
      <c r="FNU77" s="113"/>
      <c r="FNV77" s="113"/>
      <c r="FNW77" s="113"/>
      <c r="FNX77" s="113"/>
      <c r="FNY77" s="113"/>
      <c r="FNZ77" s="113"/>
      <c r="FOA77" s="113"/>
      <c r="FOB77" s="113"/>
      <c r="FOC77" s="113"/>
      <c r="FOD77" s="113"/>
      <c r="FOE77" s="113"/>
      <c r="FOF77" s="113"/>
      <c r="FOG77" s="113"/>
      <c r="FOH77" s="113"/>
      <c r="FOI77" s="113"/>
      <c r="FOJ77" s="113"/>
      <c r="FOK77" s="113"/>
      <c r="FOL77" s="113"/>
      <c r="FOM77" s="113"/>
      <c r="FON77" s="113"/>
      <c r="FOO77" s="113"/>
      <c r="FOP77" s="113"/>
      <c r="FOQ77" s="113"/>
      <c r="FOR77" s="113"/>
      <c r="FOS77" s="113"/>
      <c r="FOT77" s="113"/>
      <c r="FOU77" s="113"/>
      <c r="FOV77" s="113"/>
      <c r="FOW77" s="113"/>
      <c r="FOX77" s="113"/>
      <c r="FOY77" s="113"/>
      <c r="FOZ77" s="113"/>
      <c r="FPA77" s="113"/>
      <c r="FPB77" s="113"/>
      <c r="FPC77" s="113"/>
      <c r="FPD77" s="113"/>
      <c r="FPE77" s="113"/>
      <c r="FPF77" s="113"/>
      <c r="FPG77" s="113"/>
      <c r="FPH77" s="113"/>
      <c r="FPI77" s="113"/>
      <c r="FPJ77" s="113"/>
      <c r="FPK77" s="113"/>
      <c r="FPL77" s="113"/>
      <c r="FPM77" s="113"/>
      <c r="FPN77" s="113"/>
      <c r="FPO77" s="113"/>
      <c r="FPP77" s="113"/>
      <c r="FPQ77" s="113"/>
      <c r="FPR77" s="113"/>
      <c r="FPS77" s="113"/>
      <c r="FPT77" s="113"/>
      <c r="FPU77" s="113"/>
      <c r="FPV77" s="113"/>
      <c r="FPW77" s="113"/>
      <c r="FPX77" s="113"/>
      <c r="FPY77" s="113"/>
      <c r="FPZ77" s="113"/>
      <c r="FQA77" s="113"/>
      <c r="FQB77" s="113"/>
      <c r="FQC77" s="113"/>
      <c r="FQD77" s="113"/>
      <c r="FQE77" s="113"/>
      <c r="FQF77" s="113"/>
      <c r="FQG77" s="113"/>
      <c r="FQH77" s="113"/>
      <c r="FQI77" s="113"/>
      <c r="FQJ77" s="113"/>
      <c r="FQK77" s="113"/>
      <c r="FQL77" s="113"/>
      <c r="FQM77" s="113"/>
      <c r="FQN77" s="113"/>
      <c r="FQO77" s="113"/>
      <c r="FQP77" s="113"/>
      <c r="FQQ77" s="113"/>
      <c r="FQR77" s="113"/>
      <c r="FQS77" s="113"/>
      <c r="FQT77" s="113"/>
      <c r="FQU77" s="113"/>
      <c r="FQV77" s="113"/>
      <c r="FQW77" s="113"/>
      <c r="FQX77" s="113"/>
      <c r="FQY77" s="113"/>
      <c r="FQZ77" s="113"/>
      <c r="FRA77" s="113"/>
      <c r="FRB77" s="113"/>
      <c r="FRC77" s="113"/>
      <c r="FRD77" s="113"/>
      <c r="FRE77" s="113"/>
      <c r="FRF77" s="113"/>
      <c r="FRG77" s="113"/>
      <c r="FRH77" s="113"/>
      <c r="FRI77" s="113"/>
      <c r="FRJ77" s="113"/>
      <c r="FRK77" s="113"/>
      <c r="FRL77" s="113"/>
      <c r="FRM77" s="113"/>
      <c r="FRN77" s="113"/>
      <c r="FRO77" s="113"/>
      <c r="FRP77" s="113"/>
      <c r="FRQ77" s="113"/>
      <c r="FRR77" s="113"/>
      <c r="FRS77" s="113"/>
      <c r="FRT77" s="113"/>
      <c r="FRU77" s="113"/>
      <c r="FRV77" s="113"/>
      <c r="FRW77" s="113"/>
      <c r="FRX77" s="113"/>
      <c r="FRY77" s="113"/>
      <c r="FRZ77" s="113"/>
      <c r="FSA77" s="113"/>
      <c r="FSB77" s="113"/>
      <c r="FSC77" s="113"/>
      <c r="FSD77" s="113"/>
      <c r="FSE77" s="113"/>
      <c r="FSF77" s="113"/>
      <c r="FSG77" s="113"/>
      <c r="FSH77" s="113"/>
      <c r="FSI77" s="113"/>
      <c r="FSJ77" s="113"/>
      <c r="FSK77" s="113"/>
      <c r="FSL77" s="113"/>
      <c r="FSM77" s="113"/>
      <c r="FSN77" s="113"/>
      <c r="FSO77" s="113"/>
      <c r="FSP77" s="113"/>
      <c r="FSQ77" s="113"/>
      <c r="FSR77" s="113"/>
      <c r="FSS77" s="113"/>
      <c r="FST77" s="113"/>
      <c r="FSU77" s="113"/>
      <c r="FSV77" s="113"/>
      <c r="FSW77" s="113"/>
      <c r="FSX77" s="113"/>
      <c r="FSY77" s="113"/>
      <c r="FSZ77" s="113"/>
      <c r="FTA77" s="113"/>
      <c r="FTB77" s="113"/>
      <c r="FTC77" s="113"/>
      <c r="FTD77" s="113"/>
      <c r="FTE77" s="113"/>
      <c r="FTF77" s="113"/>
      <c r="FTG77" s="113"/>
      <c r="FTH77" s="113"/>
      <c r="FTI77" s="113"/>
      <c r="FTJ77" s="113"/>
      <c r="FTK77" s="113"/>
      <c r="FTL77" s="113"/>
      <c r="FTM77" s="113"/>
      <c r="FTN77" s="113"/>
      <c r="FTO77" s="113"/>
      <c r="FTP77" s="113"/>
      <c r="FTQ77" s="113"/>
      <c r="FTR77" s="113"/>
      <c r="FTS77" s="113"/>
      <c r="FTT77" s="113"/>
      <c r="FTU77" s="113"/>
      <c r="FTV77" s="113"/>
      <c r="FTW77" s="113"/>
      <c r="FTX77" s="113"/>
      <c r="FTY77" s="113"/>
      <c r="FTZ77" s="113"/>
      <c r="FUA77" s="113"/>
      <c r="FUB77" s="113"/>
      <c r="FUC77" s="113"/>
      <c r="FUD77" s="113"/>
      <c r="FUE77" s="113"/>
      <c r="FUF77" s="113"/>
      <c r="FUG77" s="113"/>
      <c r="FUH77" s="113"/>
      <c r="FUI77" s="113"/>
      <c r="FUJ77" s="113"/>
      <c r="FUK77" s="113"/>
      <c r="FUL77" s="113"/>
      <c r="FUM77" s="113"/>
      <c r="FUN77" s="113"/>
      <c r="FUO77" s="113"/>
      <c r="FUP77" s="113"/>
      <c r="FUQ77" s="113"/>
      <c r="FUR77" s="113"/>
      <c r="FUS77" s="113"/>
      <c r="FUT77" s="113"/>
      <c r="FUU77" s="113"/>
      <c r="FUV77" s="113"/>
      <c r="FUW77" s="113"/>
      <c r="FUX77" s="113"/>
      <c r="FUY77" s="113"/>
      <c r="FUZ77" s="113"/>
      <c r="FVA77" s="113"/>
      <c r="FVB77" s="113"/>
      <c r="FVC77" s="113"/>
      <c r="FVD77" s="113"/>
      <c r="FVE77" s="113"/>
      <c r="FVF77" s="113"/>
      <c r="FVG77" s="113"/>
      <c r="FVH77" s="113"/>
      <c r="FVI77" s="113"/>
      <c r="FVJ77" s="113"/>
      <c r="FVK77" s="113"/>
      <c r="FVL77" s="113"/>
      <c r="FVM77" s="113"/>
      <c r="FVN77" s="113"/>
      <c r="FVO77" s="113"/>
      <c r="FVP77" s="113"/>
      <c r="FVQ77" s="113"/>
      <c r="FVR77" s="113"/>
      <c r="FVS77" s="113"/>
      <c r="FVT77" s="113"/>
      <c r="FVU77" s="113"/>
      <c r="FVV77" s="113"/>
      <c r="FVW77" s="113"/>
      <c r="FVX77" s="113"/>
      <c r="FVY77" s="113"/>
      <c r="FVZ77" s="113"/>
      <c r="FWA77" s="113"/>
      <c r="FWB77" s="113"/>
      <c r="FWC77" s="113"/>
      <c r="FWD77" s="113"/>
      <c r="FWE77" s="113"/>
      <c r="FWF77" s="113"/>
      <c r="FWG77" s="113"/>
      <c r="FWH77" s="113"/>
      <c r="FWI77" s="113"/>
      <c r="FWJ77" s="113"/>
      <c r="FWK77" s="113"/>
      <c r="FWL77" s="113"/>
      <c r="FWM77" s="113"/>
      <c r="FWN77" s="113"/>
      <c r="FWO77" s="113"/>
      <c r="FWP77" s="113"/>
      <c r="FWQ77" s="113"/>
      <c r="FWR77" s="113"/>
      <c r="FWS77" s="113"/>
      <c r="FWT77" s="113"/>
      <c r="FWU77" s="113"/>
      <c r="FWV77" s="113"/>
      <c r="FWW77" s="113"/>
      <c r="FWX77" s="113"/>
      <c r="FWY77" s="113"/>
      <c r="FWZ77" s="113"/>
      <c r="FXA77" s="113"/>
      <c r="FXB77" s="113"/>
      <c r="FXC77" s="113"/>
      <c r="FXD77" s="113"/>
      <c r="FXE77" s="113"/>
      <c r="FXF77" s="113"/>
      <c r="FXG77" s="113"/>
      <c r="FXH77" s="113"/>
      <c r="FXI77" s="113"/>
      <c r="FXJ77" s="113"/>
      <c r="FXK77" s="113"/>
      <c r="FXL77" s="113"/>
      <c r="FXM77" s="113"/>
      <c r="FXN77" s="113"/>
      <c r="FXO77" s="113"/>
      <c r="FXP77" s="113"/>
      <c r="FXQ77" s="113"/>
      <c r="FXR77" s="113"/>
      <c r="FXS77" s="113"/>
      <c r="FXT77" s="113"/>
      <c r="FXU77" s="113"/>
      <c r="FXV77" s="113"/>
      <c r="FXW77" s="113"/>
      <c r="FXX77" s="113"/>
      <c r="FXY77" s="113"/>
      <c r="FXZ77" s="113"/>
      <c r="FYA77" s="113"/>
      <c r="FYB77" s="113"/>
      <c r="FYC77" s="113"/>
      <c r="FYD77" s="113"/>
      <c r="FYE77" s="113"/>
      <c r="FYF77" s="113"/>
      <c r="FYG77" s="113"/>
      <c r="FYH77" s="113"/>
      <c r="FYI77" s="113"/>
      <c r="FYJ77" s="113"/>
      <c r="FYK77" s="113"/>
      <c r="FYL77" s="113"/>
      <c r="FYM77" s="113"/>
      <c r="FYN77" s="113"/>
      <c r="FYO77" s="113"/>
      <c r="FYP77" s="113"/>
      <c r="FYQ77" s="113"/>
      <c r="FYR77" s="113"/>
      <c r="FYS77" s="113"/>
      <c r="FYT77" s="113"/>
      <c r="FYU77" s="113"/>
      <c r="FYV77" s="113"/>
      <c r="FYW77" s="113"/>
      <c r="FYX77" s="113"/>
      <c r="FYY77" s="113"/>
      <c r="FYZ77" s="113"/>
      <c r="FZA77" s="113"/>
      <c r="FZB77" s="113"/>
      <c r="FZC77" s="113"/>
      <c r="FZD77" s="113"/>
      <c r="FZE77" s="113"/>
      <c r="FZF77" s="113"/>
      <c r="FZG77" s="113"/>
      <c r="FZH77" s="113"/>
      <c r="FZI77" s="113"/>
      <c r="FZJ77" s="113"/>
      <c r="FZK77" s="113"/>
      <c r="FZL77" s="113"/>
      <c r="FZM77" s="113"/>
      <c r="FZN77" s="113"/>
      <c r="FZO77" s="113"/>
      <c r="FZP77" s="113"/>
      <c r="FZQ77" s="113"/>
      <c r="FZR77" s="113"/>
      <c r="FZS77" s="113"/>
      <c r="FZT77" s="113"/>
      <c r="FZU77" s="113"/>
      <c r="FZV77" s="113"/>
      <c r="FZW77" s="113"/>
      <c r="FZX77" s="113"/>
      <c r="FZY77" s="113"/>
      <c r="FZZ77" s="113"/>
      <c r="GAA77" s="113"/>
      <c r="GAB77" s="113"/>
      <c r="GAC77" s="113"/>
      <c r="GAD77" s="113"/>
      <c r="GAE77" s="113"/>
      <c r="GAF77" s="113"/>
      <c r="GAG77" s="113"/>
      <c r="GAH77" s="113"/>
      <c r="GAI77" s="113"/>
      <c r="GAJ77" s="113"/>
      <c r="GAK77" s="113"/>
      <c r="GAL77" s="113"/>
      <c r="GAM77" s="113"/>
      <c r="GAN77" s="113"/>
      <c r="GAO77" s="113"/>
      <c r="GAP77" s="113"/>
      <c r="GAQ77" s="113"/>
      <c r="GAR77" s="113"/>
      <c r="GAS77" s="113"/>
      <c r="GAT77" s="113"/>
      <c r="GAU77" s="113"/>
      <c r="GAV77" s="113"/>
      <c r="GAW77" s="113"/>
      <c r="GAX77" s="113"/>
      <c r="GAY77" s="113"/>
      <c r="GAZ77" s="113"/>
      <c r="GBA77" s="113"/>
      <c r="GBB77" s="113"/>
      <c r="GBC77" s="113"/>
      <c r="GBD77" s="113"/>
      <c r="GBE77" s="113"/>
      <c r="GBF77" s="113"/>
      <c r="GBG77" s="113"/>
      <c r="GBH77" s="113"/>
      <c r="GBI77" s="113"/>
      <c r="GBJ77" s="113"/>
      <c r="GBK77" s="113"/>
      <c r="GBL77" s="113"/>
      <c r="GBM77" s="113"/>
      <c r="GBN77" s="113"/>
      <c r="GBO77" s="113"/>
      <c r="GBP77" s="113"/>
      <c r="GBQ77" s="113"/>
      <c r="GBR77" s="113"/>
      <c r="GBS77" s="113"/>
      <c r="GBT77" s="113"/>
      <c r="GBU77" s="113"/>
      <c r="GBV77" s="113"/>
      <c r="GBW77" s="113"/>
      <c r="GBX77" s="113"/>
      <c r="GBY77" s="113"/>
      <c r="GBZ77" s="113"/>
      <c r="GCA77" s="113"/>
      <c r="GCB77" s="113"/>
      <c r="GCC77" s="113"/>
      <c r="GCD77" s="113"/>
      <c r="GCE77" s="113"/>
      <c r="GCF77" s="113"/>
      <c r="GCG77" s="113"/>
      <c r="GCH77" s="113"/>
      <c r="GCI77" s="113"/>
      <c r="GCJ77" s="113"/>
      <c r="GCK77" s="113"/>
      <c r="GCL77" s="113"/>
      <c r="GCM77" s="113"/>
      <c r="GCN77" s="113"/>
      <c r="GCO77" s="113"/>
      <c r="GCP77" s="113"/>
      <c r="GCQ77" s="113"/>
      <c r="GCR77" s="113"/>
      <c r="GCS77" s="113"/>
      <c r="GCT77" s="113"/>
      <c r="GCU77" s="113"/>
      <c r="GCV77" s="113"/>
      <c r="GCW77" s="113"/>
      <c r="GCX77" s="113"/>
      <c r="GCY77" s="113"/>
      <c r="GCZ77" s="113"/>
      <c r="GDA77" s="113"/>
      <c r="GDB77" s="113"/>
      <c r="GDC77" s="113"/>
      <c r="GDD77" s="113"/>
      <c r="GDE77" s="113"/>
      <c r="GDF77" s="113"/>
      <c r="GDG77" s="113"/>
      <c r="GDH77" s="113"/>
      <c r="GDI77" s="113"/>
      <c r="GDJ77" s="113"/>
      <c r="GDK77" s="113"/>
      <c r="GDL77" s="113"/>
      <c r="GDM77" s="113"/>
      <c r="GDN77" s="113"/>
      <c r="GDO77" s="113"/>
      <c r="GDP77" s="113"/>
      <c r="GDQ77" s="113"/>
      <c r="GDR77" s="113"/>
      <c r="GDS77" s="113"/>
      <c r="GDT77" s="113"/>
      <c r="GDU77" s="113"/>
      <c r="GDV77" s="113"/>
      <c r="GDW77" s="113"/>
      <c r="GDX77" s="113"/>
      <c r="GDY77" s="113"/>
      <c r="GDZ77" s="113"/>
      <c r="GEA77" s="113"/>
      <c r="GEB77" s="113"/>
      <c r="GEC77" s="113"/>
      <c r="GED77" s="113"/>
      <c r="GEE77" s="113"/>
      <c r="GEF77" s="113"/>
      <c r="GEG77" s="113"/>
      <c r="GEH77" s="113"/>
      <c r="GEI77" s="113"/>
      <c r="GEJ77" s="113"/>
      <c r="GEK77" s="113"/>
      <c r="GEL77" s="113"/>
      <c r="GEM77" s="113"/>
      <c r="GEN77" s="113"/>
      <c r="GEO77" s="113"/>
      <c r="GEP77" s="113"/>
      <c r="GEQ77" s="113"/>
      <c r="GER77" s="113"/>
      <c r="GES77" s="113"/>
      <c r="GET77" s="113"/>
      <c r="GEU77" s="113"/>
      <c r="GEV77" s="113"/>
      <c r="GEW77" s="113"/>
      <c r="GEX77" s="113"/>
      <c r="GEY77" s="113"/>
      <c r="GEZ77" s="113"/>
      <c r="GFA77" s="113"/>
      <c r="GFB77" s="113"/>
      <c r="GFC77" s="113"/>
      <c r="GFD77" s="113"/>
      <c r="GFE77" s="113"/>
      <c r="GFF77" s="113"/>
      <c r="GFG77" s="113"/>
      <c r="GFH77" s="113"/>
      <c r="GFI77" s="113"/>
      <c r="GFJ77" s="113"/>
      <c r="GFK77" s="113"/>
      <c r="GFL77" s="113"/>
      <c r="GFM77" s="113"/>
      <c r="GFN77" s="113"/>
      <c r="GFO77" s="113"/>
      <c r="GFP77" s="113"/>
      <c r="GFQ77" s="113"/>
      <c r="GFR77" s="113"/>
      <c r="GFS77" s="113"/>
      <c r="GFT77" s="113"/>
      <c r="GFU77" s="113"/>
      <c r="GFV77" s="113"/>
      <c r="GFW77" s="113"/>
      <c r="GFX77" s="113"/>
      <c r="GFY77" s="113"/>
      <c r="GFZ77" s="113"/>
      <c r="GGA77" s="113"/>
      <c r="GGB77" s="113"/>
      <c r="GGC77" s="113"/>
      <c r="GGD77" s="113"/>
      <c r="GGE77" s="113"/>
      <c r="GGF77" s="113"/>
      <c r="GGG77" s="113"/>
      <c r="GGH77" s="113"/>
      <c r="GGI77" s="113"/>
      <c r="GGJ77" s="113"/>
      <c r="GGK77" s="113"/>
      <c r="GGL77" s="113"/>
      <c r="GGM77" s="113"/>
      <c r="GGN77" s="113"/>
      <c r="GGO77" s="113"/>
      <c r="GGP77" s="113"/>
      <c r="GGQ77" s="113"/>
      <c r="GGR77" s="113"/>
      <c r="GGS77" s="113"/>
      <c r="GGT77" s="113"/>
      <c r="GGU77" s="113"/>
      <c r="GGV77" s="113"/>
      <c r="GGW77" s="113"/>
      <c r="GGX77" s="113"/>
      <c r="GGY77" s="113"/>
      <c r="GGZ77" s="113"/>
      <c r="GHA77" s="113"/>
      <c r="GHB77" s="113"/>
      <c r="GHC77" s="113"/>
      <c r="GHD77" s="113"/>
      <c r="GHE77" s="113"/>
      <c r="GHF77" s="113"/>
      <c r="GHG77" s="113"/>
      <c r="GHH77" s="113"/>
      <c r="GHI77" s="113"/>
      <c r="GHJ77" s="113"/>
      <c r="GHK77" s="113"/>
      <c r="GHL77" s="113"/>
      <c r="GHM77" s="113"/>
      <c r="GHN77" s="113"/>
      <c r="GHO77" s="113"/>
      <c r="GHP77" s="113"/>
      <c r="GHQ77" s="113"/>
      <c r="GHR77" s="113"/>
      <c r="GHS77" s="113"/>
      <c r="GHT77" s="113"/>
      <c r="GHU77" s="113"/>
      <c r="GHV77" s="113"/>
      <c r="GHW77" s="113"/>
      <c r="GHX77" s="113"/>
      <c r="GHY77" s="113"/>
      <c r="GHZ77" s="113"/>
      <c r="GIA77" s="113"/>
      <c r="GIB77" s="113"/>
      <c r="GIC77" s="113"/>
      <c r="GID77" s="113"/>
      <c r="GIE77" s="113"/>
      <c r="GIF77" s="113"/>
      <c r="GIG77" s="113"/>
      <c r="GIH77" s="113"/>
      <c r="GII77" s="113"/>
      <c r="GIJ77" s="113"/>
      <c r="GIK77" s="113"/>
      <c r="GIL77" s="113"/>
      <c r="GIM77" s="113"/>
      <c r="GIN77" s="113"/>
      <c r="GIO77" s="113"/>
      <c r="GIP77" s="113"/>
      <c r="GIQ77" s="113"/>
      <c r="GIR77" s="113"/>
      <c r="GIS77" s="113"/>
      <c r="GIT77" s="113"/>
      <c r="GIU77" s="113"/>
      <c r="GIV77" s="113"/>
      <c r="GIW77" s="113"/>
      <c r="GIX77" s="113"/>
      <c r="GIY77" s="113"/>
      <c r="GIZ77" s="113"/>
      <c r="GJA77" s="113"/>
      <c r="GJB77" s="113"/>
      <c r="GJC77" s="113"/>
      <c r="GJD77" s="113"/>
      <c r="GJE77" s="113"/>
      <c r="GJF77" s="113"/>
      <c r="GJG77" s="113"/>
      <c r="GJH77" s="113"/>
      <c r="GJI77" s="113"/>
      <c r="GJJ77" s="113"/>
      <c r="GJK77" s="113"/>
      <c r="GJL77" s="113"/>
      <c r="GJM77" s="113"/>
      <c r="GJN77" s="113"/>
      <c r="GJO77" s="113"/>
      <c r="GJP77" s="113"/>
      <c r="GJQ77" s="113"/>
      <c r="GJR77" s="113"/>
      <c r="GJS77" s="113"/>
      <c r="GJT77" s="113"/>
      <c r="GJU77" s="113"/>
      <c r="GJV77" s="113"/>
      <c r="GJW77" s="113"/>
      <c r="GJX77" s="113"/>
      <c r="GJY77" s="113"/>
      <c r="GJZ77" s="113"/>
      <c r="GKA77" s="113"/>
      <c r="GKB77" s="113"/>
      <c r="GKC77" s="113"/>
      <c r="GKD77" s="113"/>
      <c r="GKE77" s="113"/>
      <c r="GKF77" s="113"/>
      <c r="GKG77" s="113"/>
      <c r="GKH77" s="113"/>
      <c r="GKI77" s="113"/>
      <c r="GKJ77" s="113"/>
      <c r="GKK77" s="113"/>
      <c r="GKL77" s="113"/>
      <c r="GKM77" s="113"/>
      <c r="GKN77" s="113"/>
      <c r="GKO77" s="113"/>
      <c r="GKP77" s="113"/>
      <c r="GKQ77" s="113"/>
      <c r="GKR77" s="113"/>
      <c r="GKS77" s="113"/>
      <c r="GKT77" s="113"/>
      <c r="GKU77" s="113"/>
      <c r="GKV77" s="113"/>
      <c r="GKW77" s="113"/>
      <c r="GKX77" s="113"/>
      <c r="GKY77" s="113"/>
      <c r="GKZ77" s="113"/>
      <c r="GLA77" s="113"/>
      <c r="GLB77" s="113"/>
      <c r="GLC77" s="113"/>
      <c r="GLD77" s="113"/>
      <c r="GLE77" s="113"/>
      <c r="GLF77" s="113"/>
      <c r="GLG77" s="113"/>
      <c r="GLH77" s="113"/>
      <c r="GLI77" s="113"/>
      <c r="GLJ77" s="113"/>
      <c r="GLK77" s="113"/>
      <c r="GLL77" s="113"/>
      <c r="GLM77" s="113"/>
      <c r="GLN77" s="113"/>
      <c r="GLO77" s="113"/>
      <c r="GLP77" s="113"/>
      <c r="GLQ77" s="113"/>
      <c r="GLR77" s="113"/>
      <c r="GLS77" s="113"/>
      <c r="GLT77" s="113"/>
      <c r="GLU77" s="113"/>
      <c r="GLV77" s="113"/>
      <c r="GLW77" s="113"/>
      <c r="GLX77" s="113"/>
      <c r="GLY77" s="113"/>
      <c r="GLZ77" s="113"/>
      <c r="GMA77" s="113"/>
      <c r="GMB77" s="113"/>
      <c r="GMC77" s="113"/>
      <c r="GMD77" s="113"/>
      <c r="GME77" s="113"/>
      <c r="GMF77" s="113"/>
      <c r="GMG77" s="113"/>
      <c r="GMH77" s="113"/>
      <c r="GMI77" s="113"/>
      <c r="GMJ77" s="113"/>
      <c r="GMK77" s="113"/>
      <c r="GML77" s="113"/>
      <c r="GMM77" s="113"/>
      <c r="GMN77" s="113"/>
      <c r="GMO77" s="113"/>
      <c r="GMP77" s="113"/>
      <c r="GMQ77" s="113"/>
      <c r="GMR77" s="113"/>
      <c r="GMS77" s="113"/>
      <c r="GMT77" s="113"/>
      <c r="GMU77" s="113"/>
      <c r="GMV77" s="113"/>
      <c r="GMW77" s="113"/>
      <c r="GMX77" s="113"/>
      <c r="GMY77" s="113"/>
      <c r="GMZ77" s="113"/>
      <c r="GNA77" s="113"/>
      <c r="GNB77" s="113"/>
      <c r="GNC77" s="113"/>
      <c r="GND77" s="113"/>
      <c r="GNE77" s="113"/>
      <c r="GNF77" s="113"/>
      <c r="GNG77" s="113"/>
      <c r="GNH77" s="113"/>
      <c r="GNI77" s="113"/>
      <c r="GNJ77" s="113"/>
      <c r="GNK77" s="113"/>
      <c r="GNL77" s="113"/>
      <c r="GNM77" s="113"/>
      <c r="GNN77" s="113"/>
      <c r="GNO77" s="113"/>
      <c r="GNP77" s="113"/>
      <c r="GNQ77" s="113"/>
      <c r="GNR77" s="113"/>
      <c r="GNS77" s="113"/>
      <c r="GNT77" s="113"/>
      <c r="GNU77" s="113"/>
      <c r="GNV77" s="113"/>
      <c r="GNW77" s="113"/>
      <c r="GNX77" s="113"/>
      <c r="GNY77" s="113"/>
      <c r="GNZ77" s="113"/>
      <c r="GOA77" s="113"/>
      <c r="GOB77" s="113"/>
      <c r="GOC77" s="113"/>
      <c r="GOD77" s="113"/>
      <c r="GOE77" s="113"/>
      <c r="GOF77" s="113"/>
      <c r="GOG77" s="113"/>
      <c r="GOH77" s="113"/>
      <c r="GOI77" s="113"/>
      <c r="GOJ77" s="113"/>
      <c r="GOK77" s="113"/>
      <c r="GOL77" s="113"/>
      <c r="GOM77" s="113"/>
      <c r="GON77" s="113"/>
      <c r="GOO77" s="113"/>
      <c r="GOP77" s="113"/>
      <c r="GOQ77" s="113"/>
      <c r="GOR77" s="113"/>
      <c r="GOS77" s="113"/>
      <c r="GOT77" s="113"/>
      <c r="GOU77" s="113"/>
      <c r="GOV77" s="113"/>
      <c r="GOW77" s="113"/>
      <c r="GOX77" s="113"/>
      <c r="GOY77" s="113"/>
      <c r="GOZ77" s="113"/>
      <c r="GPA77" s="113"/>
      <c r="GPB77" s="113"/>
      <c r="GPC77" s="113"/>
      <c r="GPD77" s="113"/>
      <c r="GPE77" s="113"/>
      <c r="GPF77" s="113"/>
      <c r="GPG77" s="113"/>
      <c r="GPH77" s="113"/>
      <c r="GPI77" s="113"/>
      <c r="GPJ77" s="113"/>
      <c r="GPK77" s="113"/>
      <c r="GPL77" s="113"/>
      <c r="GPM77" s="113"/>
      <c r="GPN77" s="113"/>
      <c r="GPO77" s="113"/>
      <c r="GPP77" s="113"/>
      <c r="GPQ77" s="113"/>
      <c r="GPR77" s="113"/>
      <c r="GPS77" s="113"/>
      <c r="GPT77" s="113"/>
      <c r="GPU77" s="113"/>
      <c r="GPV77" s="113"/>
      <c r="GPW77" s="113"/>
      <c r="GPX77" s="113"/>
      <c r="GPY77" s="113"/>
      <c r="GPZ77" s="113"/>
      <c r="GQA77" s="113"/>
      <c r="GQB77" s="113"/>
      <c r="GQC77" s="113"/>
      <c r="GQD77" s="113"/>
      <c r="GQE77" s="113"/>
      <c r="GQF77" s="113"/>
      <c r="GQG77" s="113"/>
      <c r="GQH77" s="113"/>
      <c r="GQI77" s="113"/>
      <c r="GQJ77" s="113"/>
      <c r="GQK77" s="113"/>
      <c r="GQL77" s="113"/>
      <c r="GQM77" s="113"/>
      <c r="GQN77" s="113"/>
      <c r="GQO77" s="113"/>
      <c r="GQP77" s="113"/>
      <c r="GQQ77" s="113"/>
      <c r="GQR77" s="113"/>
      <c r="GQS77" s="113"/>
      <c r="GQT77" s="113"/>
      <c r="GQU77" s="113"/>
      <c r="GQV77" s="113"/>
      <c r="GQW77" s="113"/>
      <c r="GQX77" s="113"/>
      <c r="GQY77" s="113"/>
      <c r="GQZ77" s="113"/>
      <c r="GRA77" s="113"/>
      <c r="GRB77" s="113"/>
      <c r="GRC77" s="113"/>
      <c r="GRD77" s="113"/>
      <c r="GRE77" s="113"/>
      <c r="GRF77" s="113"/>
      <c r="GRG77" s="113"/>
      <c r="GRH77" s="113"/>
      <c r="GRI77" s="113"/>
      <c r="GRJ77" s="113"/>
      <c r="GRK77" s="113"/>
      <c r="GRL77" s="113"/>
      <c r="GRM77" s="113"/>
      <c r="GRN77" s="113"/>
      <c r="GRO77" s="113"/>
      <c r="GRP77" s="113"/>
      <c r="GRQ77" s="113"/>
      <c r="GRR77" s="113"/>
      <c r="GRS77" s="113"/>
      <c r="GRT77" s="113"/>
      <c r="GRU77" s="113"/>
      <c r="GRV77" s="113"/>
      <c r="GRW77" s="113"/>
      <c r="GRX77" s="113"/>
      <c r="GRY77" s="113"/>
      <c r="GRZ77" s="113"/>
      <c r="GSA77" s="113"/>
      <c r="GSB77" s="113"/>
      <c r="GSC77" s="113"/>
      <c r="GSD77" s="113"/>
      <c r="GSE77" s="113"/>
      <c r="GSF77" s="113"/>
      <c r="GSG77" s="113"/>
      <c r="GSH77" s="113"/>
      <c r="GSI77" s="113"/>
      <c r="GSJ77" s="113"/>
      <c r="GSK77" s="113"/>
      <c r="GSL77" s="113"/>
      <c r="GSM77" s="113"/>
      <c r="GSN77" s="113"/>
      <c r="GSO77" s="113"/>
      <c r="GSP77" s="113"/>
      <c r="GSQ77" s="113"/>
      <c r="GSR77" s="113"/>
      <c r="GSS77" s="113"/>
      <c r="GST77" s="113"/>
      <c r="GSU77" s="113"/>
      <c r="GSV77" s="113"/>
      <c r="GSW77" s="113"/>
      <c r="GSX77" s="113"/>
      <c r="GSY77" s="113"/>
      <c r="GSZ77" s="113"/>
      <c r="GTA77" s="113"/>
      <c r="GTB77" s="113"/>
      <c r="GTC77" s="113"/>
      <c r="GTD77" s="113"/>
      <c r="GTE77" s="113"/>
      <c r="GTF77" s="113"/>
      <c r="GTG77" s="113"/>
      <c r="GTH77" s="113"/>
      <c r="GTI77" s="113"/>
      <c r="GTJ77" s="113"/>
      <c r="GTK77" s="113"/>
      <c r="GTL77" s="113"/>
      <c r="GTM77" s="113"/>
      <c r="GTN77" s="113"/>
      <c r="GTO77" s="113"/>
      <c r="GTP77" s="113"/>
      <c r="GTQ77" s="113"/>
      <c r="GTR77" s="113"/>
      <c r="GTS77" s="113"/>
      <c r="GTT77" s="113"/>
      <c r="GTU77" s="113"/>
      <c r="GTV77" s="113"/>
      <c r="GTW77" s="113"/>
      <c r="GTX77" s="113"/>
      <c r="GTY77" s="113"/>
      <c r="GTZ77" s="113"/>
      <c r="GUA77" s="113"/>
      <c r="GUB77" s="113"/>
      <c r="GUC77" s="113"/>
      <c r="GUD77" s="113"/>
      <c r="GUE77" s="113"/>
      <c r="GUF77" s="113"/>
      <c r="GUG77" s="113"/>
      <c r="GUH77" s="113"/>
      <c r="GUI77" s="113"/>
      <c r="GUJ77" s="113"/>
      <c r="GUK77" s="113"/>
      <c r="GUL77" s="113"/>
      <c r="GUM77" s="113"/>
      <c r="GUN77" s="113"/>
      <c r="GUO77" s="113"/>
      <c r="GUP77" s="113"/>
      <c r="GUQ77" s="113"/>
      <c r="GUR77" s="113"/>
      <c r="GUS77" s="113"/>
      <c r="GUT77" s="113"/>
      <c r="GUU77" s="113"/>
      <c r="GUV77" s="113"/>
      <c r="GUW77" s="113"/>
      <c r="GUX77" s="113"/>
      <c r="GUY77" s="113"/>
      <c r="GUZ77" s="113"/>
      <c r="GVA77" s="113"/>
      <c r="GVB77" s="113"/>
      <c r="GVC77" s="113"/>
      <c r="GVD77" s="113"/>
      <c r="GVE77" s="113"/>
      <c r="GVF77" s="113"/>
      <c r="GVG77" s="113"/>
      <c r="GVH77" s="113"/>
      <c r="GVI77" s="113"/>
      <c r="GVJ77" s="113"/>
      <c r="GVK77" s="113"/>
      <c r="GVL77" s="113"/>
      <c r="GVM77" s="113"/>
      <c r="GVN77" s="113"/>
      <c r="GVO77" s="113"/>
      <c r="GVP77" s="113"/>
      <c r="GVQ77" s="113"/>
      <c r="GVR77" s="113"/>
      <c r="GVS77" s="113"/>
      <c r="GVT77" s="113"/>
      <c r="GVU77" s="113"/>
      <c r="GVV77" s="113"/>
      <c r="GVW77" s="113"/>
      <c r="GVX77" s="113"/>
      <c r="GVY77" s="113"/>
      <c r="GVZ77" s="113"/>
      <c r="GWA77" s="113"/>
      <c r="GWB77" s="113"/>
      <c r="GWC77" s="113"/>
      <c r="GWD77" s="113"/>
      <c r="GWE77" s="113"/>
      <c r="GWF77" s="113"/>
      <c r="GWG77" s="113"/>
      <c r="GWH77" s="113"/>
      <c r="GWI77" s="113"/>
      <c r="GWJ77" s="113"/>
      <c r="GWK77" s="113"/>
      <c r="GWL77" s="113"/>
      <c r="GWM77" s="113"/>
      <c r="GWN77" s="113"/>
      <c r="GWO77" s="113"/>
      <c r="GWP77" s="113"/>
      <c r="GWQ77" s="113"/>
      <c r="GWR77" s="113"/>
      <c r="GWS77" s="113"/>
      <c r="GWT77" s="113"/>
      <c r="GWU77" s="113"/>
      <c r="GWV77" s="113"/>
      <c r="GWW77" s="113"/>
      <c r="GWX77" s="113"/>
      <c r="GWY77" s="113"/>
      <c r="GWZ77" s="113"/>
      <c r="GXA77" s="113"/>
      <c r="GXB77" s="113"/>
      <c r="GXC77" s="113"/>
      <c r="GXD77" s="113"/>
      <c r="GXE77" s="113"/>
      <c r="GXF77" s="113"/>
      <c r="GXG77" s="113"/>
      <c r="GXH77" s="113"/>
      <c r="GXI77" s="113"/>
      <c r="GXJ77" s="113"/>
      <c r="GXK77" s="113"/>
      <c r="GXL77" s="113"/>
      <c r="GXM77" s="113"/>
      <c r="GXN77" s="113"/>
      <c r="GXO77" s="113"/>
      <c r="GXP77" s="113"/>
      <c r="GXQ77" s="113"/>
      <c r="GXR77" s="113"/>
      <c r="GXS77" s="113"/>
      <c r="GXT77" s="113"/>
      <c r="GXU77" s="113"/>
      <c r="GXV77" s="113"/>
      <c r="GXW77" s="113"/>
      <c r="GXX77" s="113"/>
      <c r="GXY77" s="113"/>
      <c r="GXZ77" s="113"/>
      <c r="GYA77" s="113"/>
      <c r="GYB77" s="113"/>
      <c r="GYC77" s="113"/>
      <c r="GYD77" s="113"/>
      <c r="GYE77" s="113"/>
      <c r="GYF77" s="113"/>
      <c r="GYG77" s="113"/>
      <c r="GYH77" s="113"/>
      <c r="GYI77" s="113"/>
      <c r="GYJ77" s="113"/>
      <c r="GYK77" s="113"/>
      <c r="GYL77" s="113"/>
      <c r="GYM77" s="113"/>
      <c r="GYN77" s="113"/>
      <c r="GYO77" s="113"/>
      <c r="GYP77" s="113"/>
      <c r="GYQ77" s="113"/>
      <c r="GYR77" s="113"/>
      <c r="GYS77" s="113"/>
      <c r="GYT77" s="113"/>
      <c r="GYU77" s="113"/>
      <c r="GYV77" s="113"/>
      <c r="GYW77" s="113"/>
      <c r="GYX77" s="113"/>
      <c r="GYY77" s="113"/>
      <c r="GYZ77" s="113"/>
      <c r="GZA77" s="113"/>
      <c r="GZB77" s="113"/>
      <c r="GZC77" s="113"/>
      <c r="GZD77" s="113"/>
      <c r="GZE77" s="113"/>
      <c r="GZF77" s="113"/>
      <c r="GZG77" s="113"/>
      <c r="GZH77" s="113"/>
      <c r="GZI77" s="113"/>
      <c r="GZJ77" s="113"/>
      <c r="GZK77" s="113"/>
      <c r="GZL77" s="113"/>
      <c r="GZM77" s="113"/>
      <c r="GZN77" s="113"/>
      <c r="GZO77" s="113"/>
      <c r="GZP77" s="113"/>
      <c r="GZQ77" s="113"/>
      <c r="GZR77" s="113"/>
      <c r="GZS77" s="113"/>
      <c r="GZT77" s="113"/>
      <c r="GZU77" s="113"/>
      <c r="GZV77" s="113"/>
      <c r="GZW77" s="113"/>
      <c r="GZX77" s="113"/>
      <c r="GZY77" s="113"/>
      <c r="GZZ77" s="113"/>
      <c r="HAA77" s="113"/>
      <c r="HAB77" s="113"/>
      <c r="HAC77" s="113"/>
      <c r="HAD77" s="113"/>
      <c r="HAE77" s="113"/>
      <c r="HAF77" s="113"/>
      <c r="HAG77" s="113"/>
      <c r="HAH77" s="113"/>
      <c r="HAI77" s="113"/>
      <c r="HAJ77" s="113"/>
      <c r="HAK77" s="113"/>
      <c r="HAL77" s="113"/>
      <c r="HAM77" s="113"/>
      <c r="HAN77" s="113"/>
      <c r="HAO77" s="113"/>
      <c r="HAP77" s="113"/>
      <c r="HAQ77" s="113"/>
      <c r="HAR77" s="113"/>
      <c r="HAS77" s="113"/>
      <c r="HAT77" s="113"/>
      <c r="HAU77" s="113"/>
      <c r="HAV77" s="113"/>
      <c r="HAW77" s="113"/>
      <c r="HAX77" s="113"/>
      <c r="HAY77" s="113"/>
      <c r="HAZ77" s="113"/>
      <c r="HBA77" s="113"/>
      <c r="HBB77" s="113"/>
      <c r="HBC77" s="113"/>
      <c r="HBD77" s="113"/>
      <c r="HBE77" s="113"/>
      <c r="HBF77" s="113"/>
      <c r="HBG77" s="113"/>
      <c r="HBH77" s="113"/>
      <c r="HBI77" s="113"/>
      <c r="HBJ77" s="113"/>
      <c r="HBK77" s="113"/>
      <c r="HBL77" s="113"/>
      <c r="HBM77" s="113"/>
      <c r="HBN77" s="113"/>
      <c r="HBO77" s="113"/>
      <c r="HBP77" s="113"/>
      <c r="HBQ77" s="113"/>
      <c r="HBR77" s="113"/>
      <c r="HBS77" s="113"/>
      <c r="HBT77" s="113"/>
      <c r="HBU77" s="113"/>
      <c r="HBV77" s="113"/>
      <c r="HBW77" s="113"/>
      <c r="HBX77" s="113"/>
      <c r="HBY77" s="113"/>
      <c r="HBZ77" s="113"/>
      <c r="HCA77" s="113"/>
      <c r="HCB77" s="113"/>
      <c r="HCC77" s="113"/>
      <c r="HCD77" s="113"/>
      <c r="HCE77" s="113"/>
      <c r="HCF77" s="113"/>
      <c r="HCG77" s="113"/>
      <c r="HCH77" s="113"/>
      <c r="HCI77" s="113"/>
      <c r="HCJ77" s="113"/>
      <c r="HCK77" s="113"/>
      <c r="HCL77" s="113"/>
      <c r="HCM77" s="113"/>
      <c r="HCN77" s="113"/>
      <c r="HCO77" s="113"/>
      <c r="HCP77" s="113"/>
      <c r="HCQ77" s="113"/>
      <c r="HCR77" s="113"/>
      <c r="HCS77" s="113"/>
      <c r="HCT77" s="113"/>
      <c r="HCU77" s="113"/>
      <c r="HCV77" s="113"/>
      <c r="HCW77" s="113"/>
      <c r="HCX77" s="113"/>
      <c r="HCY77" s="113"/>
      <c r="HCZ77" s="113"/>
      <c r="HDA77" s="113"/>
      <c r="HDB77" s="113"/>
      <c r="HDC77" s="113"/>
      <c r="HDD77" s="113"/>
      <c r="HDE77" s="113"/>
      <c r="HDF77" s="113"/>
      <c r="HDG77" s="113"/>
      <c r="HDH77" s="113"/>
      <c r="HDI77" s="113"/>
      <c r="HDJ77" s="113"/>
      <c r="HDK77" s="113"/>
      <c r="HDL77" s="113"/>
      <c r="HDM77" s="113"/>
      <c r="HDN77" s="113"/>
      <c r="HDO77" s="113"/>
      <c r="HDP77" s="113"/>
      <c r="HDQ77" s="113"/>
      <c r="HDR77" s="113"/>
      <c r="HDS77" s="113"/>
      <c r="HDT77" s="113"/>
      <c r="HDU77" s="113"/>
      <c r="HDV77" s="113"/>
      <c r="HDW77" s="113"/>
      <c r="HDX77" s="113"/>
      <c r="HDY77" s="113"/>
      <c r="HDZ77" s="113"/>
      <c r="HEA77" s="113"/>
      <c r="HEB77" s="113"/>
      <c r="HEC77" s="113"/>
      <c r="HED77" s="113"/>
      <c r="HEE77" s="113"/>
      <c r="HEF77" s="113"/>
      <c r="HEG77" s="113"/>
      <c r="HEH77" s="113"/>
      <c r="HEI77" s="113"/>
      <c r="HEJ77" s="113"/>
      <c r="HEK77" s="113"/>
      <c r="HEL77" s="113"/>
      <c r="HEM77" s="113"/>
      <c r="HEN77" s="113"/>
      <c r="HEO77" s="113"/>
      <c r="HEP77" s="113"/>
      <c r="HEQ77" s="113"/>
      <c r="HER77" s="113"/>
      <c r="HES77" s="113"/>
      <c r="HET77" s="113"/>
      <c r="HEU77" s="113"/>
      <c r="HEV77" s="113"/>
      <c r="HEW77" s="113"/>
      <c r="HEX77" s="113"/>
      <c r="HEY77" s="113"/>
      <c r="HEZ77" s="113"/>
      <c r="HFA77" s="113"/>
      <c r="HFB77" s="113"/>
      <c r="HFC77" s="113"/>
      <c r="HFD77" s="113"/>
      <c r="HFE77" s="113"/>
      <c r="HFF77" s="113"/>
      <c r="HFG77" s="113"/>
      <c r="HFH77" s="113"/>
      <c r="HFI77" s="113"/>
      <c r="HFJ77" s="113"/>
      <c r="HFK77" s="113"/>
      <c r="HFL77" s="113"/>
      <c r="HFM77" s="113"/>
      <c r="HFN77" s="113"/>
      <c r="HFO77" s="113"/>
      <c r="HFP77" s="113"/>
      <c r="HFQ77" s="113"/>
      <c r="HFR77" s="113"/>
      <c r="HFS77" s="113"/>
      <c r="HFT77" s="113"/>
      <c r="HFU77" s="113"/>
      <c r="HFV77" s="113"/>
      <c r="HFW77" s="113"/>
      <c r="HFX77" s="113"/>
      <c r="HFY77" s="113"/>
      <c r="HFZ77" s="113"/>
      <c r="HGA77" s="113"/>
      <c r="HGB77" s="113"/>
      <c r="HGC77" s="113"/>
      <c r="HGD77" s="113"/>
      <c r="HGE77" s="113"/>
      <c r="HGF77" s="113"/>
      <c r="HGG77" s="113"/>
      <c r="HGH77" s="113"/>
      <c r="HGI77" s="113"/>
      <c r="HGJ77" s="113"/>
      <c r="HGK77" s="113"/>
      <c r="HGL77" s="113"/>
      <c r="HGM77" s="113"/>
      <c r="HGN77" s="113"/>
      <c r="HGO77" s="113"/>
      <c r="HGP77" s="113"/>
      <c r="HGQ77" s="113"/>
      <c r="HGR77" s="113"/>
      <c r="HGS77" s="113"/>
      <c r="HGT77" s="113"/>
      <c r="HGU77" s="113"/>
      <c r="HGV77" s="113"/>
      <c r="HGW77" s="113"/>
      <c r="HGX77" s="113"/>
      <c r="HGY77" s="113"/>
      <c r="HGZ77" s="113"/>
      <c r="HHA77" s="113"/>
      <c r="HHB77" s="113"/>
      <c r="HHC77" s="113"/>
      <c r="HHD77" s="113"/>
      <c r="HHE77" s="113"/>
      <c r="HHF77" s="113"/>
      <c r="HHG77" s="113"/>
      <c r="HHH77" s="113"/>
      <c r="HHI77" s="113"/>
      <c r="HHJ77" s="113"/>
      <c r="HHK77" s="113"/>
      <c r="HHL77" s="113"/>
      <c r="HHM77" s="113"/>
      <c r="HHN77" s="113"/>
      <c r="HHO77" s="113"/>
      <c r="HHP77" s="113"/>
      <c r="HHQ77" s="113"/>
      <c r="HHR77" s="113"/>
      <c r="HHS77" s="113"/>
      <c r="HHT77" s="113"/>
      <c r="HHU77" s="113"/>
      <c r="HHV77" s="113"/>
      <c r="HHW77" s="113"/>
      <c r="HHX77" s="113"/>
      <c r="HHY77" s="113"/>
      <c r="HHZ77" s="113"/>
      <c r="HIA77" s="113"/>
      <c r="HIB77" s="113"/>
      <c r="HIC77" s="113"/>
      <c r="HID77" s="113"/>
      <c r="HIE77" s="113"/>
      <c r="HIF77" s="113"/>
      <c r="HIG77" s="113"/>
      <c r="HIH77" s="113"/>
      <c r="HII77" s="113"/>
      <c r="HIJ77" s="113"/>
      <c r="HIK77" s="113"/>
      <c r="HIL77" s="113"/>
      <c r="HIM77" s="113"/>
      <c r="HIN77" s="113"/>
      <c r="HIO77" s="113"/>
      <c r="HIP77" s="113"/>
      <c r="HIQ77" s="113"/>
      <c r="HIR77" s="113"/>
      <c r="HIS77" s="113"/>
      <c r="HIT77" s="113"/>
      <c r="HIU77" s="113"/>
      <c r="HIV77" s="113"/>
      <c r="HIW77" s="113"/>
      <c r="HIX77" s="113"/>
      <c r="HIY77" s="113"/>
      <c r="HIZ77" s="113"/>
      <c r="HJA77" s="113"/>
      <c r="HJB77" s="113"/>
      <c r="HJC77" s="113"/>
      <c r="HJD77" s="113"/>
      <c r="HJE77" s="113"/>
      <c r="HJF77" s="113"/>
      <c r="HJG77" s="113"/>
      <c r="HJH77" s="113"/>
      <c r="HJI77" s="113"/>
      <c r="HJJ77" s="113"/>
      <c r="HJK77" s="113"/>
      <c r="HJL77" s="113"/>
      <c r="HJM77" s="113"/>
      <c r="HJN77" s="113"/>
      <c r="HJO77" s="113"/>
      <c r="HJP77" s="113"/>
      <c r="HJQ77" s="113"/>
      <c r="HJR77" s="113"/>
      <c r="HJS77" s="113"/>
      <c r="HJT77" s="113"/>
      <c r="HJU77" s="113"/>
      <c r="HJV77" s="113"/>
      <c r="HJW77" s="113"/>
      <c r="HJX77" s="113"/>
      <c r="HJY77" s="113"/>
      <c r="HJZ77" s="113"/>
      <c r="HKA77" s="113"/>
      <c r="HKB77" s="113"/>
      <c r="HKC77" s="113"/>
      <c r="HKD77" s="113"/>
      <c r="HKE77" s="113"/>
      <c r="HKF77" s="113"/>
      <c r="HKG77" s="113"/>
      <c r="HKH77" s="113"/>
      <c r="HKI77" s="113"/>
      <c r="HKJ77" s="113"/>
      <c r="HKK77" s="113"/>
      <c r="HKL77" s="113"/>
      <c r="HKM77" s="113"/>
      <c r="HKN77" s="113"/>
      <c r="HKO77" s="113"/>
      <c r="HKP77" s="113"/>
      <c r="HKQ77" s="113"/>
      <c r="HKR77" s="113"/>
      <c r="HKS77" s="113"/>
      <c r="HKT77" s="113"/>
      <c r="HKU77" s="113"/>
      <c r="HKV77" s="113"/>
      <c r="HKW77" s="113"/>
      <c r="HKX77" s="113"/>
      <c r="HKY77" s="113"/>
      <c r="HKZ77" s="113"/>
      <c r="HLA77" s="113"/>
      <c r="HLB77" s="113"/>
      <c r="HLC77" s="113"/>
      <c r="HLD77" s="113"/>
      <c r="HLE77" s="113"/>
      <c r="HLF77" s="113"/>
      <c r="HLG77" s="113"/>
      <c r="HLH77" s="113"/>
      <c r="HLI77" s="113"/>
      <c r="HLJ77" s="113"/>
      <c r="HLK77" s="113"/>
      <c r="HLL77" s="113"/>
      <c r="HLM77" s="113"/>
      <c r="HLN77" s="113"/>
      <c r="HLO77" s="113"/>
      <c r="HLP77" s="113"/>
      <c r="HLQ77" s="113"/>
      <c r="HLR77" s="113"/>
      <c r="HLS77" s="113"/>
      <c r="HLT77" s="113"/>
      <c r="HLU77" s="113"/>
      <c r="HLV77" s="113"/>
      <c r="HLW77" s="113"/>
      <c r="HLX77" s="113"/>
      <c r="HLY77" s="113"/>
      <c r="HLZ77" s="113"/>
      <c r="HMA77" s="113"/>
      <c r="HMB77" s="113"/>
      <c r="HMC77" s="113"/>
      <c r="HMD77" s="113"/>
      <c r="HME77" s="113"/>
      <c r="HMF77" s="113"/>
      <c r="HMG77" s="113"/>
      <c r="HMH77" s="113"/>
      <c r="HMI77" s="113"/>
      <c r="HMJ77" s="113"/>
      <c r="HMK77" s="113"/>
      <c r="HML77" s="113"/>
      <c r="HMM77" s="113"/>
      <c r="HMN77" s="113"/>
      <c r="HMO77" s="113"/>
      <c r="HMP77" s="113"/>
      <c r="HMQ77" s="113"/>
      <c r="HMR77" s="113"/>
      <c r="HMS77" s="113"/>
      <c r="HMT77" s="113"/>
      <c r="HMU77" s="113"/>
      <c r="HMV77" s="113"/>
      <c r="HMW77" s="113"/>
      <c r="HMX77" s="113"/>
      <c r="HMY77" s="113"/>
      <c r="HMZ77" s="113"/>
      <c r="HNA77" s="113"/>
      <c r="HNB77" s="113"/>
      <c r="HNC77" s="113"/>
      <c r="HND77" s="113"/>
      <c r="HNE77" s="113"/>
      <c r="HNF77" s="113"/>
      <c r="HNG77" s="113"/>
      <c r="HNH77" s="113"/>
      <c r="HNI77" s="113"/>
      <c r="HNJ77" s="113"/>
      <c r="HNK77" s="113"/>
      <c r="HNL77" s="113"/>
      <c r="HNM77" s="113"/>
      <c r="HNN77" s="113"/>
      <c r="HNO77" s="113"/>
      <c r="HNP77" s="113"/>
      <c r="HNQ77" s="113"/>
      <c r="HNR77" s="113"/>
      <c r="HNS77" s="113"/>
      <c r="HNT77" s="113"/>
      <c r="HNU77" s="113"/>
      <c r="HNV77" s="113"/>
      <c r="HNW77" s="113"/>
      <c r="HNX77" s="113"/>
      <c r="HNY77" s="113"/>
      <c r="HNZ77" s="113"/>
      <c r="HOA77" s="113"/>
      <c r="HOB77" s="113"/>
      <c r="HOC77" s="113"/>
      <c r="HOD77" s="113"/>
      <c r="HOE77" s="113"/>
      <c r="HOF77" s="113"/>
      <c r="HOG77" s="113"/>
      <c r="HOH77" s="113"/>
      <c r="HOI77" s="113"/>
      <c r="HOJ77" s="113"/>
      <c r="HOK77" s="113"/>
      <c r="HOL77" s="113"/>
      <c r="HOM77" s="113"/>
      <c r="HON77" s="113"/>
      <c r="HOO77" s="113"/>
      <c r="HOP77" s="113"/>
      <c r="HOQ77" s="113"/>
      <c r="HOR77" s="113"/>
      <c r="HOS77" s="113"/>
      <c r="HOT77" s="113"/>
      <c r="HOU77" s="113"/>
      <c r="HOV77" s="113"/>
      <c r="HOW77" s="113"/>
      <c r="HOX77" s="113"/>
      <c r="HOY77" s="113"/>
      <c r="HOZ77" s="113"/>
      <c r="HPA77" s="113"/>
      <c r="HPB77" s="113"/>
      <c r="HPC77" s="113"/>
      <c r="HPD77" s="113"/>
      <c r="HPE77" s="113"/>
      <c r="HPF77" s="113"/>
      <c r="HPG77" s="113"/>
      <c r="HPH77" s="113"/>
      <c r="HPI77" s="113"/>
      <c r="HPJ77" s="113"/>
      <c r="HPK77" s="113"/>
      <c r="HPL77" s="113"/>
      <c r="HPM77" s="113"/>
      <c r="HPN77" s="113"/>
      <c r="HPO77" s="113"/>
      <c r="HPP77" s="113"/>
      <c r="HPQ77" s="113"/>
      <c r="HPR77" s="113"/>
      <c r="HPS77" s="113"/>
      <c r="HPT77" s="113"/>
      <c r="HPU77" s="113"/>
      <c r="HPV77" s="113"/>
      <c r="HPW77" s="113"/>
      <c r="HPX77" s="113"/>
      <c r="HPY77" s="113"/>
      <c r="HPZ77" s="113"/>
      <c r="HQA77" s="113"/>
      <c r="HQB77" s="113"/>
      <c r="HQC77" s="113"/>
      <c r="HQD77" s="113"/>
      <c r="HQE77" s="113"/>
      <c r="HQF77" s="113"/>
      <c r="HQG77" s="113"/>
      <c r="HQH77" s="113"/>
      <c r="HQI77" s="113"/>
      <c r="HQJ77" s="113"/>
      <c r="HQK77" s="113"/>
      <c r="HQL77" s="113"/>
      <c r="HQM77" s="113"/>
      <c r="HQN77" s="113"/>
      <c r="HQO77" s="113"/>
      <c r="HQP77" s="113"/>
      <c r="HQQ77" s="113"/>
      <c r="HQR77" s="113"/>
      <c r="HQS77" s="113"/>
      <c r="HQT77" s="113"/>
      <c r="HQU77" s="113"/>
      <c r="HQV77" s="113"/>
      <c r="HQW77" s="113"/>
      <c r="HQX77" s="113"/>
      <c r="HQY77" s="113"/>
      <c r="HQZ77" s="113"/>
      <c r="HRA77" s="113"/>
      <c r="HRB77" s="113"/>
      <c r="HRC77" s="113"/>
      <c r="HRD77" s="113"/>
      <c r="HRE77" s="113"/>
      <c r="HRF77" s="113"/>
      <c r="HRG77" s="113"/>
      <c r="HRH77" s="113"/>
      <c r="HRI77" s="113"/>
      <c r="HRJ77" s="113"/>
      <c r="HRK77" s="113"/>
      <c r="HRL77" s="113"/>
      <c r="HRM77" s="113"/>
      <c r="HRN77" s="113"/>
      <c r="HRO77" s="113"/>
      <c r="HRP77" s="113"/>
      <c r="HRQ77" s="113"/>
      <c r="HRR77" s="113"/>
      <c r="HRS77" s="113"/>
      <c r="HRT77" s="113"/>
      <c r="HRU77" s="113"/>
      <c r="HRV77" s="113"/>
      <c r="HRW77" s="113"/>
      <c r="HRX77" s="113"/>
      <c r="HRY77" s="113"/>
      <c r="HRZ77" s="113"/>
      <c r="HSA77" s="113"/>
      <c r="HSB77" s="113"/>
      <c r="HSC77" s="113"/>
      <c r="HSD77" s="113"/>
      <c r="HSE77" s="113"/>
      <c r="HSF77" s="113"/>
      <c r="HSG77" s="113"/>
      <c r="HSH77" s="113"/>
      <c r="HSI77" s="113"/>
      <c r="HSJ77" s="113"/>
      <c r="HSK77" s="113"/>
      <c r="HSL77" s="113"/>
      <c r="HSM77" s="113"/>
      <c r="HSN77" s="113"/>
      <c r="HSO77" s="113"/>
      <c r="HSP77" s="113"/>
      <c r="HSQ77" s="113"/>
      <c r="HSR77" s="113"/>
      <c r="HSS77" s="113"/>
      <c r="HST77" s="113"/>
      <c r="HSU77" s="113"/>
      <c r="HSV77" s="113"/>
      <c r="HSW77" s="113"/>
      <c r="HSX77" s="113"/>
      <c r="HSY77" s="113"/>
      <c r="HSZ77" s="113"/>
      <c r="HTA77" s="113"/>
      <c r="HTB77" s="113"/>
      <c r="HTC77" s="113"/>
      <c r="HTD77" s="113"/>
      <c r="HTE77" s="113"/>
      <c r="HTF77" s="113"/>
      <c r="HTG77" s="113"/>
      <c r="HTH77" s="113"/>
      <c r="HTI77" s="113"/>
      <c r="HTJ77" s="113"/>
      <c r="HTK77" s="113"/>
      <c r="HTL77" s="113"/>
      <c r="HTM77" s="113"/>
      <c r="HTN77" s="113"/>
      <c r="HTO77" s="113"/>
      <c r="HTP77" s="113"/>
      <c r="HTQ77" s="113"/>
      <c r="HTR77" s="113"/>
      <c r="HTS77" s="113"/>
      <c r="HTT77" s="113"/>
      <c r="HTU77" s="113"/>
      <c r="HTV77" s="113"/>
      <c r="HTW77" s="113"/>
      <c r="HTX77" s="113"/>
      <c r="HTY77" s="113"/>
      <c r="HTZ77" s="113"/>
      <c r="HUA77" s="113"/>
      <c r="HUB77" s="113"/>
      <c r="HUC77" s="113"/>
      <c r="HUD77" s="113"/>
      <c r="HUE77" s="113"/>
      <c r="HUF77" s="113"/>
      <c r="HUG77" s="113"/>
      <c r="HUH77" s="113"/>
      <c r="HUI77" s="113"/>
      <c r="HUJ77" s="113"/>
      <c r="HUK77" s="113"/>
      <c r="HUL77" s="113"/>
      <c r="HUM77" s="113"/>
      <c r="HUN77" s="113"/>
      <c r="HUO77" s="113"/>
      <c r="HUP77" s="113"/>
      <c r="HUQ77" s="113"/>
      <c r="HUR77" s="113"/>
      <c r="HUS77" s="113"/>
      <c r="HUT77" s="113"/>
      <c r="HUU77" s="113"/>
      <c r="HUV77" s="113"/>
      <c r="HUW77" s="113"/>
      <c r="HUX77" s="113"/>
      <c r="HUY77" s="113"/>
      <c r="HUZ77" s="113"/>
      <c r="HVA77" s="113"/>
      <c r="HVB77" s="113"/>
      <c r="HVC77" s="113"/>
      <c r="HVD77" s="113"/>
      <c r="HVE77" s="113"/>
      <c r="HVF77" s="113"/>
      <c r="HVG77" s="113"/>
      <c r="HVH77" s="113"/>
      <c r="HVI77" s="113"/>
      <c r="HVJ77" s="113"/>
      <c r="HVK77" s="113"/>
      <c r="HVL77" s="113"/>
      <c r="HVM77" s="113"/>
      <c r="HVN77" s="113"/>
      <c r="HVO77" s="113"/>
      <c r="HVP77" s="113"/>
      <c r="HVQ77" s="113"/>
      <c r="HVR77" s="113"/>
      <c r="HVS77" s="113"/>
      <c r="HVT77" s="113"/>
      <c r="HVU77" s="113"/>
      <c r="HVV77" s="113"/>
      <c r="HVW77" s="113"/>
      <c r="HVX77" s="113"/>
      <c r="HVY77" s="113"/>
      <c r="HVZ77" s="113"/>
      <c r="HWA77" s="113"/>
      <c r="HWB77" s="113"/>
      <c r="HWC77" s="113"/>
      <c r="HWD77" s="113"/>
      <c r="HWE77" s="113"/>
      <c r="HWF77" s="113"/>
      <c r="HWG77" s="113"/>
      <c r="HWH77" s="113"/>
      <c r="HWI77" s="113"/>
      <c r="HWJ77" s="113"/>
      <c r="HWK77" s="113"/>
      <c r="HWL77" s="113"/>
      <c r="HWM77" s="113"/>
      <c r="HWN77" s="113"/>
      <c r="HWO77" s="113"/>
      <c r="HWP77" s="113"/>
      <c r="HWQ77" s="113"/>
      <c r="HWR77" s="113"/>
      <c r="HWS77" s="113"/>
      <c r="HWT77" s="113"/>
      <c r="HWU77" s="113"/>
      <c r="HWV77" s="113"/>
      <c r="HWW77" s="113"/>
      <c r="HWX77" s="113"/>
      <c r="HWY77" s="113"/>
      <c r="HWZ77" s="113"/>
      <c r="HXA77" s="113"/>
      <c r="HXB77" s="113"/>
      <c r="HXC77" s="113"/>
      <c r="HXD77" s="113"/>
      <c r="HXE77" s="113"/>
      <c r="HXF77" s="113"/>
      <c r="HXG77" s="113"/>
      <c r="HXH77" s="113"/>
      <c r="HXI77" s="113"/>
      <c r="HXJ77" s="113"/>
      <c r="HXK77" s="113"/>
      <c r="HXL77" s="113"/>
      <c r="HXM77" s="113"/>
      <c r="HXN77" s="113"/>
      <c r="HXO77" s="113"/>
      <c r="HXP77" s="113"/>
      <c r="HXQ77" s="113"/>
      <c r="HXR77" s="113"/>
      <c r="HXS77" s="113"/>
      <c r="HXT77" s="113"/>
      <c r="HXU77" s="113"/>
      <c r="HXV77" s="113"/>
      <c r="HXW77" s="113"/>
      <c r="HXX77" s="113"/>
      <c r="HXY77" s="113"/>
      <c r="HXZ77" s="113"/>
      <c r="HYA77" s="113"/>
      <c r="HYB77" s="113"/>
      <c r="HYC77" s="113"/>
      <c r="HYD77" s="113"/>
      <c r="HYE77" s="113"/>
      <c r="HYF77" s="113"/>
      <c r="HYG77" s="113"/>
      <c r="HYH77" s="113"/>
      <c r="HYI77" s="113"/>
      <c r="HYJ77" s="113"/>
      <c r="HYK77" s="113"/>
      <c r="HYL77" s="113"/>
      <c r="HYM77" s="113"/>
      <c r="HYN77" s="113"/>
      <c r="HYO77" s="113"/>
      <c r="HYP77" s="113"/>
      <c r="HYQ77" s="113"/>
      <c r="HYR77" s="113"/>
      <c r="HYS77" s="113"/>
      <c r="HYT77" s="113"/>
      <c r="HYU77" s="113"/>
      <c r="HYV77" s="113"/>
      <c r="HYW77" s="113"/>
      <c r="HYX77" s="113"/>
      <c r="HYY77" s="113"/>
      <c r="HYZ77" s="113"/>
      <c r="HZA77" s="113"/>
      <c r="HZB77" s="113"/>
      <c r="HZC77" s="113"/>
      <c r="HZD77" s="113"/>
      <c r="HZE77" s="113"/>
      <c r="HZF77" s="113"/>
      <c r="HZG77" s="113"/>
      <c r="HZH77" s="113"/>
      <c r="HZI77" s="113"/>
      <c r="HZJ77" s="113"/>
      <c r="HZK77" s="113"/>
      <c r="HZL77" s="113"/>
      <c r="HZM77" s="113"/>
      <c r="HZN77" s="113"/>
      <c r="HZO77" s="113"/>
      <c r="HZP77" s="113"/>
      <c r="HZQ77" s="113"/>
      <c r="HZR77" s="113"/>
      <c r="HZS77" s="113"/>
      <c r="HZT77" s="113"/>
      <c r="HZU77" s="113"/>
      <c r="HZV77" s="113"/>
      <c r="HZW77" s="113"/>
      <c r="HZX77" s="113"/>
      <c r="HZY77" s="113"/>
      <c r="HZZ77" s="113"/>
      <c r="IAA77" s="113"/>
      <c r="IAB77" s="113"/>
      <c r="IAC77" s="113"/>
      <c r="IAD77" s="113"/>
      <c r="IAE77" s="113"/>
      <c r="IAF77" s="113"/>
      <c r="IAG77" s="113"/>
      <c r="IAH77" s="113"/>
      <c r="IAI77" s="113"/>
      <c r="IAJ77" s="113"/>
      <c r="IAK77" s="113"/>
      <c r="IAL77" s="113"/>
      <c r="IAM77" s="113"/>
      <c r="IAN77" s="113"/>
      <c r="IAO77" s="113"/>
      <c r="IAP77" s="113"/>
      <c r="IAQ77" s="113"/>
      <c r="IAR77" s="113"/>
      <c r="IAS77" s="113"/>
      <c r="IAT77" s="113"/>
      <c r="IAU77" s="113"/>
      <c r="IAV77" s="113"/>
      <c r="IAW77" s="113"/>
      <c r="IAX77" s="113"/>
      <c r="IAY77" s="113"/>
      <c r="IAZ77" s="113"/>
      <c r="IBA77" s="113"/>
      <c r="IBB77" s="113"/>
      <c r="IBC77" s="113"/>
      <c r="IBD77" s="113"/>
      <c r="IBE77" s="113"/>
      <c r="IBF77" s="113"/>
      <c r="IBG77" s="113"/>
      <c r="IBH77" s="113"/>
      <c r="IBI77" s="113"/>
      <c r="IBJ77" s="113"/>
      <c r="IBK77" s="113"/>
      <c r="IBL77" s="113"/>
      <c r="IBM77" s="113"/>
      <c r="IBN77" s="113"/>
      <c r="IBO77" s="113"/>
      <c r="IBP77" s="113"/>
      <c r="IBQ77" s="113"/>
      <c r="IBR77" s="113"/>
      <c r="IBS77" s="113"/>
      <c r="IBT77" s="113"/>
      <c r="IBU77" s="113"/>
      <c r="IBV77" s="113"/>
      <c r="IBW77" s="113"/>
      <c r="IBX77" s="113"/>
      <c r="IBY77" s="113"/>
      <c r="IBZ77" s="113"/>
      <c r="ICA77" s="113"/>
      <c r="ICB77" s="113"/>
      <c r="ICC77" s="113"/>
      <c r="ICD77" s="113"/>
      <c r="ICE77" s="113"/>
      <c r="ICF77" s="113"/>
      <c r="ICG77" s="113"/>
      <c r="ICH77" s="113"/>
      <c r="ICI77" s="113"/>
      <c r="ICJ77" s="113"/>
      <c r="ICK77" s="113"/>
      <c r="ICL77" s="113"/>
      <c r="ICM77" s="113"/>
      <c r="ICN77" s="113"/>
      <c r="ICO77" s="113"/>
      <c r="ICP77" s="113"/>
      <c r="ICQ77" s="113"/>
      <c r="ICR77" s="113"/>
      <c r="ICS77" s="113"/>
      <c r="ICT77" s="113"/>
      <c r="ICU77" s="113"/>
      <c r="ICV77" s="113"/>
      <c r="ICW77" s="113"/>
      <c r="ICX77" s="113"/>
      <c r="ICY77" s="113"/>
      <c r="ICZ77" s="113"/>
      <c r="IDA77" s="113"/>
      <c r="IDB77" s="113"/>
      <c r="IDC77" s="113"/>
      <c r="IDD77" s="113"/>
      <c r="IDE77" s="113"/>
      <c r="IDF77" s="113"/>
      <c r="IDG77" s="113"/>
      <c r="IDH77" s="113"/>
      <c r="IDI77" s="113"/>
      <c r="IDJ77" s="113"/>
      <c r="IDK77" s="113"/>
      <c r="IDL77" s="113"/>
      <c r="IDM77" s="113"/>
      <c r="IDN77" s="113"/>
      <c r="IDO77" s="113"/>
      <c r="IDP77" s="113"/>
      <c r="IDQ77" s="113"/>
      <c r="IDR77" s="113"/>
      <c r="IDS77" s="113"/>
      <c r="IDT77" s="113"/>
      <c r="IDU77" s="113"/>
      <c r="IDV77" s="113"/>
      <c r="IDW77" s="113"/>
      <c r="IDX77" s="113"/>
      <c r="IDY77" s="113"/>
      <c r="IDZ77" s="113"/>
      <c r="IEA77" s="113"/>
      <c r="IEB77" s="113"/>
      <c r="IEC77" s="113"/>
      <c r="IED77" s="113"/>
      <c r="IEE77" s="113"/>
      <c r="IEF77" s="113"/>
      <c r="IEG77" s="113"/>
      <c r="IEH77" s="113"/>
      <c r="IEI77" s="113"/>
      <c r="IEJ77" s="113"/>
      <c r="IEK77" s="113"/>
      <c r="IEL77" s="113"/>
      <c r="IEM77" s="113"/>
      <c r="IEN77" s="113"/>
      <c r="IEO77" s="113"/>
      <c r="IEP77" s="113"/>
      <c r="IEQ77" s="113"/>
      <c r="IER77" s="113"/>
      <c r="IES77" s="113"/>
      <c r="IET77" s="113"/>
      <c r="IEU77" s="113"/>
      <c r="IEV77" s="113"/>
      <c r="IEW77" s="113"/>
      <c r="IEX77" s="113"/>
      <c r="IEY77" s="113"/>
      <c r="IEZ77" s="113"/>
      <c r="IFA77" s="113"/>
      <c r="IFB77" s="113"/>
      <c r="IFC77" s="113"/>
      <c r="IFD77" s="113"/>
      <c r="IFE77" s="113"/>
      <c r="IFF77" s="113"/>
      <c r="IFG77" s="113"/>
      <c r="IFH77" s="113"/>
      <c r="IFI77" s="113"/>
      <c r="IFJ77" s="113"/>
      <c r="IFK77" s="113"/>
      <c r="IFL77" s="113"/>
      <c r="IFM77" s="113"/>
      <c r="IFN77" s="113"/>
      <c r="IFO77" s="113"/>
      <c r="IFP77" s="113"/>
      <c r="IFQ77" s="113"/>
      <c r="IFR77" s="113"/>
      <c r="IFS77" s="113"/>
      <c r="IFT77" s="113"/>
      <c r="IFU77" s="113"/>
      <c r="IFV77" s="113"/>
      <c r="IFW77" s="113"/>
      <c r="IFX77" s="113"/>
      <c r="IFY77" s="113"/>
      <c r="IFZ77" s="113"/>
      <c r="IGA77" s="113"/>
      <c r="IGB77" s="113"/>
      <c r="IGC77" s="113"/>
      <c r="IGD77" s="113"/>
      <c r="IGE77" s="113"/>
      <c r="IGF77" s="113"/>
      <c r="IGG77" s="113"/>
      <c r="IGH77" s="113"/>
      <c r="IGI77" s="113"/>
      <c r="IGJ77" s="113"/>
      <c r="IGK77" s="113"/>
      <c r="IGL77" s="113"/>
      <c r="IGM77" s="113"/>
      <c r="IGN77" s="113"/>
      <c r="IGO77" s="113"/>
      <c r="IGP77" s="113"/>
      <c r="IGQ77" s="113"/>
      <c r="IGR77" s="113"/>
      <c r="IGS77" s="113"/>
      <c r="IGT77" s="113"/>
      <c r="IGU77" s="113"/>
      <c r="IGV77" s="113"/>
      <c r="IGW77" s="113"/>
      <c r="IGX77" s="113"/>
      <c r="IGY77" s="113"/>
      <c r="IGZ77" s="113"/>
      <c r="IHA77" s="113"/>
      <c r="IHB77" s="113"/>
      <c r="IHC77" s="113"/>
      <c r="IHD77" s="113"/>
      <c r="IHE77" s="113"/>
      <c r="IHF77" s="113"/>
      <c r="IHG77" s="113"/>
      <c r="IHH77" s="113"/>
      <c r="IHI77" s="113"/>
      <c r="IHJ77" s="113"/>
      <c r="IHK77" s="113"/>
      <c r="IHL77" s="113"/>
      <c r="IHM77" s="113"/>
      <c r="IHN77" s="113"/>
      <c r="IHO77" s="113"/>
      <c r="IHP77" s="113"/>
      <c r="IHQ77" s="113"/>
      <c r="IHR77" s="113"/>
      <c r="IHS77" s="113"/>
      <c r="IHT77" s="113"/>
      <c r="IHU77" s="113"/>
      <c r="IHV77" s="113"/>
      <c r="IHW77" s="113"/>
      <c r="IHX77" s="113"/>
      <c r="IHY77" s="113"/>
      <c r="IHZ77" s="113"/>
      <c r="IIA77" s="113"/>
      <c r="IIB77" s="113"/>
      <c r="IIC77" s="113"/>
      <c r="IID77" s="113"/>
      <c r="IIE77" s="113"/>
      <c r="IIF77" s="113"/>
      <c r="IIG77" s="113"/>
      <c r="IIH77" s="113"/>
      <c r="III77" s="113"/>
      <c r="IIJ77" s="113"/>
      <c r="IIK77" s="113"/>
      <c r="IIL77" s="113"/>
      <c r="IIM77" s="113"/>
      <c r="IIN77" s="113"/>
      <c r="IIO77" s="113"/>
      <c r="IIP77" s="113"/>
      <c r="IIQ77" s="113"/>
      <c r="IIR77" s="113"/>
      <c r="IIS77" s="113"/>
      <c r="IIT77" s="113"/>
      <c r="IIU77" s="113"/>
      <c r="IIV77" s="113"/>
      <c r="IIW77" s="113"/>
      <c r="IIX77" s="113"/>
      <c r="IIY77" s="113"/>
      <c r="IIZ77" s="113"/>
      <c r="IJA77" s="113"/>
      <c r="IJB77" s="113"/>
      <c r="IJC77" s="113"/>
      <c r="IJD77" s="113"/>
      <c r="IJE77" s="113"/>
      <c r="IJF77" s="113"/>
      <c r="IJG77" s="113"/>
      <c r="IJH77" s="113"/>
      <c r="IJI77" s="113"/>
      <c r="IJJ77" s="113"/>
      <c r="IJK77" s="113"/>
      <c r="IJL77" s="113"/>
      <c r="IJM77" s="113"/>
      <c r="IJN77" s="113"/>
      <c r="IJO77" s="113"/>
      <c r="IJP77" s="113"/>
      <c r="IJQ77" s="113"/>
      <c r="IJR77" s="113"/>
      <c r="IJS77" s="113"/>
      <c r="IJT77" s="113"/>
      <c r="IJU77" s="113"/>
      <c r="IJV77" s="113"/>
      <c r="IJW77" s="113"/>
      <c r="IJX77" s="113"/>
      <c r="IJY77" s="113"/>
      <c r="IJZ77" s="113"/>
      <c r="IKA77" s="113"/>
      <c r="IKB77" s="113"/>
      <c r="IKC77" s="113"/>
      <c r="IKD77" s="113"/>
      <c r="IKE77" s="113"/>
      <c r="IKF77" s="113"/>
      <c r="IKG77" s="113"/>
      <c r="IKH77" s="113"/>
      <c r="IKI77" s="113"/>
      <c r="IKJ77" s="113"/>
      <c r="IKK77" s="113"/>
      <c r="IKL77" s="113"/>
      <c r="IKM77" s="113"/>
      <c r="IKN77" s="113"/>
      <c r="IKO77" s="113"/>
      <c r="IKP77" s="113"/>
      <c r="IKQ77" s="113"/>
      <c r="IKR77" s="113"/>
      <c r="IKS77" s="113"/>
      <c r="IKT77" s="113"/>
      <c r="IKU77" s="113"/>
      <c r="IKV77" s="113"/>
      <c r="IKW77" s="113"/>
      <c r="IKX77" s="113"/>
      <c r="IKY77" s="113"/>
      <c r="IKZ77" s="113"/>
      <c r="ILA77" s="113"/>
      <c r="ILB77" s="113"/>
      <c r="ILC77" s="113"/>
      <c r="ILD77" s="113"/>
      <c r="ILE77" s="113"/>
      <c r="ILF77" s="113"/>
      <c r="ILG77" s="113"/>
      <c r="ILH77" s="113"/>
      <c r="ILI77" s="113"/>
      <c r="ILJ77" s="113"/>
      <c r="ILK77" s="113"/>
      <c r="ILL77" s="113"/>
      <c r="ILM77" s="113"/>
      <c r="ILN77" s="113"/>
      <c r="ILO77" s="113"/>
      <c r="ILP77" s="113"/>
      <c r="ILQ77" s="113"/>
      <c r="ILR77" s="113"/>
      <c r="ILS77" s="113"/>
      <c r="ILT77" s="113"/>
      <c r="ILU77" s="113"/>
      <c r="ILV77" s="113"/>
      <c r="ILW77" s="113"/>
      <c r="ILX77" s="113"/>
      <c r="ILY77" s="113"/>
      <c r="ILZ77" s="113"/>
      <c r="IMA77" s="113"/>
      <c r="IMB77" s="113"/>
      <c r="IMC77" s="113"/>
      <c r="IMD77" s="113"/>
      <c r="IME77" s="113"/>
      <c r="IMF77" s="113"/>
      <c r="IMG77" s="113"/>
      <c r="IMH77" s="113"/>
      <c r="IMI77" s="113"/>
      <c r="IMJ77" s="113"/>
      <c r="IMK77" s="113"/>
      <c r="IML77" s="113"/>
      <c r="IMM77" s="113"/>
      <c r="IMN77" s="113"/>
      <c r="IMO77" s="113"/>
      <c r="IMP77" s="113"/>
      <c r="IMQ77" s="113"/>
      <c r="IMR77" s="113"/>
      <c r="IMS77" s="113"/>
      <c r="IMT77" s="113"/>
      <c r="IMU77" s="113"/>
      <c r="IMV77" s="113"/>
      <c r="IMW77" s="113"/>
      <c r="IMX77" s="113"/>
      <c r="IMY77" s="113"/>
      <c r="IMZ77" s="113"/>
      <c r="INA77" s="113"/>
      <c r="INB77" s="113"/>
      <c r="INC77" s="113"/>
      <c r="IND77" s="113"/>
      <c r="INE77" s="113"/>
      <c r="INF77" s="113"/>
      <c r="ING77" s="113"/>
      <c r="INH77" s="113"/>
      <c r="INI77" s="113"/>
      <c r="INJ77" s="113"/>
      <c r="INK77" s="113"/>
      <c r="INL77" s="113"/>
      <c r="INM77" s="113"/>
      <c r="INN77" s="113"/>
      <c r="INO77" s="113"/>
      <c r="INP77" s="113"/>
      <c r="INQ77" s="113"/>
      <c r="INR77" s="113"/>
      <c r="INS77" s="113"/>
      <c r="INT77" s="113"/>
      <c r="INU77" s="113"/>
      <c r="INV77" s="113"/>
      <c r="INW77" s="113"/>
      <c r="INX77" s="113"/>
      <c r="INY77" s="113"/>
      <c r="INZ77" s="113"/>
      <c r="IOA77" s="113"/>
      <c r="IOB77" s="113"/>
      <c r="IOC77" s="113"/>
      <c r="IOD77" s="113"/>
      <c r="IOE77" s="113"/>
      <c r="IOF77" s="113"/>
      <c r="IOG77" s="113"/>
      <c r="IOH77" s="113"/>
      <c r="IOI77" s="113"/>
      <c r="IOJ77" s="113"/>
      <c r="IOK77" s="113"/>
      <c r="IOL77" s="113"/>
      <c r="IOM77" s="113"/>
      <c r="ION77" s="113"/>
      <c r="IOO77" s="113"/>
      <c r="IOP77" s="113"/>
      <c r="IOQ77" s="113"/>
      <c r="IOR77" s="113"/>
      <c r="IOS77" s="113"/>
      <c r="IOT77" s="113"/>
      <c r="IOU77" s="113"/>
      <c r="IOV77" s="113"/>
      <c r="IOW77" s="113"/>
      <c r="IOX77" s="113"/>
      <c r="IOY77" s="113"/>
      <c r="IOZ77" s="113"/>
      <c r="IPA77" s="113"/>
      <c r="IPB77" s="113"/>
      <c r="IPC77" s="113"/>
      <c r="IPD77" s="113"/>
      <c r="IPE77" s="113"/>
      <c r="IPF77" s="113"/>
      <c r="IPG77" s="113"/>
      <c r="IPH77" s="113"/>
      <c r="IPI77" s="113"/>
      <c r="IPJ77" s="113"/>
      <c r="IPK77" s="113"/>
      <c r="IPL77" s="113"/>
      <c r="IPM77" s="113"/>
      <c r="IPN77" s="113"/>
      <c r="IPO77" s="113"/>
      <c r="IPP77" s="113"/>
      <c r="IPQ77" s="113"/>
      <c r="IPR77" s="113"/>
      <c r="IPS77" s="113"/>
      <c r="IPT77" s="113"/>
      <c r="IPU77" s="113"/>
      <c r="IPV77" s="113"/>
      <c r="IPW77" s="113"/>
      <c r="IPX77" s="113"/>
      <c r="IPY77" s="113"/>
      <c r="IPZ77" s="113"/>
      <c r="IQA77" s="113"/>
      <c r="IQB77" s="113"/>
      <c r="IQC77" s="113"/>
      <c r="IQD77" s="113"/>
      <c r="IQE77" s="113"/>
      <c r="IQF77" s="113"/>
      <c r="IQG77" s="113"/>
      <c r="IQH77" s="113"/>
      <c r="IQI77" s="113"/>
      <c r="IQJ77" s="113"/>
      <c r="IQK77" s="113"/>
      <c r="IQL77" s="113"/>
      <c r="IQM77" s="113"/>
      <c r="IQN77" s="113"/>
      <c r="IQO77" s="113"/>
      <c r="IQP77" s="113"/>
      <c r="IQQ77" s="113"/>
      <c r="IQR77" s="113"/>
      <c r="IQS77" s="113"/>
      <c r="IQT77" s="113"/>
      <c r="IQU77" s="113"/>
      <c r="IQV77" s="113"/>
      <c r="IQW77" s="113"/>
      <c r="IQX77" s="113"/>
      <c r="IQY77" s="113"/>
      <c r="IQZ77" s="113"/>
      <c r="IRA77" s="113"/>
      <c r="IRB77" s="113"/>
      <c r="IRC77" s="113"/>
      <c r="IRD77" s="113"/>
      <c r="IRE77" s="113"/>
      <c r="IRF77" s="113"/>
      <c r="IRG77" s="113"/>
      <c r="IRH77" s="113"/>
      <c r="IRI77" s="113"/>
      <c r="IRJ77" s="113"/>
      <c r="IRK77" s="113"/>
      <c r="IRL77" s="113"/>
      <c r="IRM77" s="113"/>
      <c r="IRN77" s="113"/>
      <c r="IRO77" s="113"/>
      <c r="IRP77" s="113"/>
      <c r="IRQ77" s="113"/>
      <c r="IRR77" s="113"/>
      <c r="IRS77" s="113"/>
      <c r="IRT77" s="113"/>
      <c r="IRU77" s="113"/>
      <c r="IRV77" s="113"/>
      <c r="IRW77" s="113"/>
      <c r="IRX77" s="113"/>
      <c r="IRY77" s="113"/>
      <c r="IRZ77" s="113"/>
      <c r="ISA77" s="113"/>
      <c r="ISB77" s="113"/>
      <c r="ISC77" s="113"/>
      <c r="ISD77" s="113"/>
      <c r="ISE77" s="113"/>
      <c r="ISF77" s="113"/>
      <c r="ISG77" s="113"/>
      <c r="ISH77" s="113"/>
      <c r="ISI77" s="113"/>
      <c r="ISJ77" s="113"/>
      <c r="ISK77" s="113"/>
      <c r="ISL77" s="113"/>
      <c r="ISM77" s="113"/>
      <c r="ISN77" s="113"/>
      <c r="ISO77" s="113"/>
      <c r="ISP77" s="113"/>
      <c r="ISQ77" s="113"/>
      <c r="ISR77" s="113"/>
      <c r="ISS77" s="113"/>
      <c r="IST77" s="113"/>
      <c r="ISU77" s="113"/>
      <c r="ISV77" s="113"/>
      <c r="ISW77" s="113"/>
      <c r="ISX77" s="113"/>
      <c r="ISY77" s="113"/>
      <c r="ISZ77" s="113"/>
      <c r="ITA77" s="113"/>
      <c r="ITB77" s="113"/>
      <c r="ITC77" s="113"/>
      <c r="ITD77" s="113"/>
      <c r="ITE77" s="113"/>
      <c r="ITF77" s="113"/>
      <c r="ITG77" s="113"/>
      <c r="ITH77" s="113"/>
      <c r="ITI77" s="113"/>
      <c r="ITJ77" s="113"/>
      <c r="ITK77" s="113"/>
      <c r="ITL77" s="113"/>
      <c r="ITM77" s="113"/>
      <c r="ITN77" s="113"/>
      <c r="ITO77" s="113"/>
      <c r="ITP77" s="113"/>
      <c r="ITQ77" s="113"/>
      <c r="ITR77" s="113"/>
      <c r="ITS77" s="113"/>
      <c r="ITT77" s="113"/>
      <c r="ITU77" s="113"/>
      <c r="ITV77" s="113"/>
      <c r="ITW77" s="113"/>
      <c r="ITX77" s="113"/>
      <c r="ITY77" s="113"/>
      <c r="ITZ77" s="113"/>
      <c r="IUA77" s="113"/>
      <c r="IUB77" s="113"/>
      <c r="IUC77" s="113"/>
      <c r="IUD77" s="113"/>
      <c r="IUE77" s="113"/>
      <c r="IUF77" s="113"/>
      <c r="IUG77" s="113"/>
      <c r="IUH77" s="113"/>
      <c r="IUI77" s="113"/>
      <c r="IUJ77" s="113"/>
      <c r="IUK77" s="113"/>
      <c r="IUL77" s="113"/>
      <c r="IUM77" s="113"/>
      <c r="IUN77" s="113"/>
      <c r="IUO77" s="113"/>
      <c r="IUP77" s="113"/>
      <c r="IUQ77" s="113"/>
      <c r="IUR77" s="113"/>
      <c r="IUS77" s="113"/>
      <c r="IUT77" s="113"/>
      <c r="IUU77" s="113"/>
      <c r="IUV77" s="113"/>
      <c r="IUW77" s="113"/>
      <c r="IUX77" s="113"/>
      <c r="IUY77" s="113"/>
      <c r="IUZ77" s="113"/>
      <c r="IVA77" s="113"/>
      <c r="IVB77" s="113"/>
      <c r="IVC77" s="113"/>
      <c r="IVD77" s="113"/>
      <c r="IVE77" s="113"/>
      <c r="IVF77" s="113"/>
      <c r="IVG77" s="113"/>
      <c r="IVH77" s="113"/>
      <c r="IVI77" s="113"/>
      <c r="IVJ77" s="113"/>
      <c r="IVK77" s="113"/>
      <c r="IVL77" s="113"/>
      <c r="IVM77" s="113"/>
      <c r="IVN77" s="113"/>
      <c r="IVO77" s="113"/>
      <c r="IVP77" s="113"/>
      <c r="IVQ77" s="113"/>
      <c r="IVR77" s="113"/>
      <c r="IVS77" s="113"/>
      <c r="IVT77" s="113"/>
      <c r="IVU77" s="113"/>
      <c r="IVV77" s="113"/>
      <c r="IVW77" s="113"/>
      <c r="IVX77" s="113"/>
      <c r="IVY77" s="113"/>
      <c r="IVZ77" s="113"/>
      <c r="IWA77" s="113"/>
      <c r="IWB77" s="113"/>
      <c r="IWC77" s="113"/>
      <c r="IWD77" s="113"/>
      <c r="IWE77" s="113"/>
      <c r="IWF77" s="113"/>
      <c r="IWG77" s="113"/>
      <c r="IWH77" s="113"/>
      <c r="IWI77" s="113"/>
      <c r="IWJ77" s="113"/>
      <c r="IWK77" s="113"/>
      <c r="IWL77" s="113"/>
      <c r="IWM77" s="113"/>
      <c r="IWN77" s="113"/>
      <c r="IWO77" s="113"/>
      <c r="IWP77" s="113"/>
      <c r="IWQ77" s="113"/>
      <c r="IWR77" s="113"/>
      <c r="IWS77" s="113"/>
      <c r="IWT77" s="113"/>
      <c r="IWU77" s="113"/>
      <c r="IWV77" s="113"/>
      <c r="IWW77" s="113"/>
      <c r="IWX77" s="113"/>
      <c r="IWY77" s="113"/>
      <c r="IWZ77" s="113"/>
      <c r="IXA77" s="113"/>
      <c r="IXB77" s="113"/>
      <c r="IXC77" s="113"/>
      <c r="IXD77" s="113"/>
      <c r="IXE77" s="113"/>
      <c r="IXF77" s="113"/>
      <c r="IXG77" s="113"/>
      <c r="IXH77" s="113"/>
      <c r="IXI77" s="113"/>
      <c r="IXJ77" s="113"/>
      <c r="IXK77" s="113"/>
      <c r="IXL77" s="113"/>
      <c r="IXM77" s="113"/>
      <c r="IXN77" s="113"/>
      <c r="IXO77" s="113"/>
      <c r="IXP77" s="113"/>
      <c r="IXQ77" s="113"/>
      <c r="IXR77" s="113"/>
      <c r="IXS77" s="113"/>
      <c r="IXT77" s="113"/>
      <c r="IXU77" s="113"/>
      <c r="IXV77" s="113"/>
      <c r="IXW77" s="113"/>
      <c r="IXX77" s="113"/>
      <c r="IXY77" s="113"/>
      <c r="IXZ77" s="113"/>
      <c r="IYA77" s="113"/>
      <c r="IYB77" s="113"/>
      <c r="IYC77" s="113"/>
      <c r="IYD77" s="113"/>
      <c r="IYE77" s="113"/>
      <c r="IYF77" s="113"/>
      <c r="IYG77" s="113"/>
      <c r="IYH77" s="113"/>
      <c r="IYI77" s="113"/>
      <c r="IYJ77" s="113"/>
      <c r="IYK77" s="113"/>
      <c r="IYL77" s="113"/>
      <c r="IYM77" s="113"/>
      <c r="IYN77" s="113"/>
      <c r="IYO77" s="113"/>
      <c r="IYP77" s="113"/>
      <c r="IYQ77" s="113"/>
      <c r="IYR77" s="113"/>
      <c r="IYS77" s="113"/>
      <c r="IYT77" s="113"/>
      <c r="IYU77" s="113"/>
      <c r="IYV77" s="113"/>
      <c r="IYW77" s="113"/>
      <c r="IYX77" s="113"/>
      <c r="IYY77" s="113"/>
      <c r="IYZ77" s="113"/>
      <c r="IZA77" s="113"/>
      <c r="IZB77" s="113"/>
      <c r="IZC77" s="113"/>
      <c r="IZD77" s="113"/>
      <c r="IZE77" s="113"/>
      <c r="IZF77" s="113"/>
      <c r="IZG77" s="113"/>
      <c r="IZH77" s="113"/>
      <c r="IZI77" s="113"/>
      <c r="IZJ77" s="113"/>
      <c r="IZK77" s="113"/>
      <c r="IZL77" s="113"/>
      <c r="IZM77" s="113"/>
      <c r="IZN77" s="113"/>
      <c r="IZO77" s="113"/>
      <c r="IZP77" s="113"/>
      <c r="IZQ77" s="113"/>
      <c r="IZR77" s="113"/>
      <c r="IZS77" s="113"/>
      <c r="IZT77" s="113"/>
      <c r="IZU77" s="113"/>
      <c r="IZV77" s="113"/>
      <c r="IZW77" s="113"/>
      <c r="IZX77" s="113"/>
      <c r="IZY77" s="113"/>
      <c r="IZZ77" s="113"/>
      <c r="JAA77" s="113"/>
      <c r="JAB77" s="113"/>
      <c r="JAC77" s="113"/>
      <c r="JAD77" s="113"/>
      <c r="JAE77" s="113"/>
      <c r="JAF77" s="113"/>
      <c r="JAG77" s="113"/>
      <c r="JAH77" s="113"/>
      <c r="JAI77" s="113"/>
      <c r="JAJ77" s="113"/>
      <c r="JAK77" s="113"/>
      <c r="JAL77" s="113"/>
      <c r="JAM77" s="113"/>
      <c r="JAN77" s="113"/>
      <c r="JAO77" s="113"/>
      <c r="JAP77" s="113"/>
      <c r="JAQ77" s="113"/>
      <c r="JAR77" s="113"/>
      <c r="JAS77" s="113"/>
      <c r="JAT77" s="113"/>
      <c r="JAU77" s="113"/>
      <c r="JAV77" s="113"/>
      <c r="JAW77" s="113"/>
      <c r="JAX77" s="113"/>
      <c r="JAY77" s="113"/>
      <c r="JAZ77" s="113"/>
      <c r="JBA77" s="113"/>
      <c r="JBB77" s="113"/>
      <c r="JBC77" s="113"/>
      <c r="JBD77" s="113"/>
      <c r="JBE77" s="113"/>
      <c r="JBF77" s="113"/>
      <c r="JBG77" s="113"/>
      <c r="JBH77" s="113"/>
      <c r="JBI77" s="113"/>
      <c r="JBJ77" s="113"/>
      <c r="JBK77" s="113"/>
      <c r="JBL77" s="113"/>
      <c r="JBM77" s="113"/>
      <c r="JBN77" s="113"/>
      <c r="JBO77" s="113"/>
      <c r="JBP77" s="113"/>
      <c r="JBQ77" s="113"/>
      <c r="JBR77" s="113"/>
      <c r="JBS77" s="113"/>
      <c r="JBT77" s="113"/>
      <c r="JBU77" s="113"/>
      <c r="JBV77" s="113"/>
      <c r="JBW77" s="113"/>
      <c r="JBX77" s="113"/>
      <c r="JBY77" s="113"/>
      <c r="JBZ77" s="113"/>
      <c r="JCA77" s="113"/>
      <c r="JCB77" s="113"/>
      <c r="JCC77" s="113"/>
      <c r="JCD77" s="113"/>
      <c r="JCE77" s="113"/>
      <c r="JCF77" s="113"/>
      <c r="JCG77" s="113"/>
      <c r="JCH77" s="113"/>
      <c r="JCI77" s="113"/>
      <c r="JCJ77" s="113"/>
      <c r="JCK77" s="113"/>
      <c r="JCL77" s="113"/>
      <c r="JCM77" s="113"/>
      <c r="JCN77" s="113"/>
      <c r="JCO77" s="113"/>
      <c r="JCP77" s="113"/>
      <c r="JCQ77" s="113"/>
      <c r="JCR77" s="113"/>
      <c r="JCS77" s="113"/>
      <c r="JCT77" s="113"/>
      <c r="JCU77" s="113"/>
      <c r="JCV77" s="113"/>
      <c r="JCW77" s="113"/>
      <c r="JCX77" s="113"/>
      <c r="JCY77" s="113"/>
      <c r="JCZ77" s="113"/>
      <c r="JDA77" s="113"/>
      <c r="JDB77" s="113"/>
      <c r="JDC77" s="113"/>
      <c r="JDD77" s="113"/>
      <c r="JDE77" s="113"/>
      <c r="JDF77" s="113"/>
      <c r="JDG77" s="113"/>
      <c r="JDH77" s="113"/>
      <c r="JDI77" s="113"/>
      <c r="JDJ77" s="113"/>
      <c r="JDK77" s="113"/>
      <c r="JDL77" s="113"/>
      <c r="JDM77" s="113"/>
      <c r="JDN77" s="113"/>
      <c r="JDO77" s="113"/>
      <c r="JDP77" s="113"/>
      <c r="JDQ77" s="113"/>
      <c r="JDR77" s="113"/>
      <c r="JDS77" s="113"/>
      <c r="JDT77" s="113"/>
      <c r="JDU77" s="113"/>
      <c r="JDV77" s="113"/>
      <c r="JDW77" s="113"/>
      <c r="JDX77" s="113"/>
      <c r="JDY77" s="113"/>
      <c r="JDZ77" s="113"/>
      <c r="JEA77" s="113"/>
      <c r="JEB77" s="113"/>
      <c r="JEC77" s="113"/>
      <c r="JED77" s="113"/>
      <c r="JEE77" s="113"/>
      <c r="JEF77" s="113"/>
      <c r="JEG77" s="113"/>
      <c r="JEH77" s="113"/>
      <c r="JEI77" s="113"/>
      <c r="JEJ77" s="113"/>
      <c r="JEK77" s="113"/>
      <c r="JEL77" s="113"/>
      <c r="JEM77" s="113"/>
      <c r="JEN77" s="113"/>
      <c r="JEO77" s="113"/>
      <c r="JEP77" s="113"/>
      <c r="JEQ77" s="113"/>
      <c r="JER77" s="113"/>
      <c r="JES77" s="113"/>
      <c r="JET77" s="113"/>
      <c r="JEU77" s="113"/>
      <c r="JEV77" s="113"/>
      <c r="JEW77" s="113"/>
      <c r="JEX77" s="113"/>
      <c r="JEY77" s="113"/>
      <c r="JEZ77" s="113"/>
      <c r="JFA77" s="113"/>
      <c r="JFB77" s="113"/>
      <c r="JFC77" s="113"/>
      <c r="JFD77" s="113"/>
      <c r="JFE77" s="113"/>
      <c r="JFF77" s="113"/>
      <c r="JFG77" s="113"/>
      <c r="JFH77" s="113"/>
      <c r="JFI77" s="113"/>
      <c r="JFJ77" s="113"/>
      <c r="JFK77" s="113"/>
      <c r="JFL77" s="113"/>
      <c r="JFM77" s="113"/>
      <c r="JFN77" s="113"/>
      <c r="JFO77" s="113"/>
      <c r="JFP77" s="113"/>
      <c r="JFQ77" s="113"/>
      <c r="JFR77" s="113"/>
      <c r="JFS77" s="113"/>
      <c r="JFT77" s="113"/>
      <c r="JFU77" s="113"/>
      <c r="JFV77" s="113"/>
      <c r="JFW77" s="113"/>
      <c r="JFX77" s="113"/>
      <c r="JFY77" s="113"/>
      <c r="JFZ77" s="113"/>
      <c r="JGA77" s="113"/>
      <c r="JGB77" s="113"/>
      <c r="JGC77" s="113"/>
      <c r="JGD77" s="113"/>
      <c r="JGE77" s="113"/>
      <c r="JGF77" s="113"/>
      <c r="JGG77" s="113"/>
      <c r="JGH77" s="113"/>
      <c r="JGI77" s="113"/>
      <c r="JGJ77" s="113"/>
      <c r="JGK77" s="113"/>
      <c r="JGL77" s="113"/>
      <c r="JGM77" s="113"/>
      <c r="JGN77" s="113"/>
      <c r="JGO77" s="113"/>
      <c r="JGP77" s="113"/>
      <c r="JGQ77" s="113"/>
      <c r="JGR77" s="113"/>
      <c r="JGS77" s="113"/>
      <c r="JGT77" s="113"/>
      <c r="JGU77" s="113"/>
      <c r="JGV77" s="113"/>
      <c r="JGW77" s="113"/>
      <c r="JGX77" s="113"/>
      <c r="JGY77" s="113"/>
      <c r="JGZ77" s="113"/>
      <c r="JHA77" s="113"/>
      <c r="JHB77" s="113"/>
      <c r="JHC77" s="113"/>
      <c r="JHD77" s="113"/>
      <c r="JHE77" s="113"/>
      <c r="JHF77" s="113"/>
      <c r="JHG77" s="113"/>
      <c r="JHH77" s="113"/>
      <c r="JHI77" s="113"/>
      <c r="JHJ77" s="113"/>
      <c r="JHK77" s="113"/>
      <c r="JHL77" s="113"/>
      <c r="JHM77" s="113"/>
      <c r="JHN77" s="113"/>
      <c r="JHO77" s="113"/>
      <c r="JHP77" s="113"/>
      <c r="JHQ77" s="113"/>
      <c r="JHR77" s="113"/>
      <c r="JHS77" s="113"/>
      <c r="JHT77" s="113"/>
      <c r="JHU77" s="113"/>
      <c r="JHV77" s="113"/>
      <c r="JHW77" s="113"/>
      <c r="JHX77" s="113"/>
      <c r="JHY77" s="113"/>
      <c r="JHZ77" s="113"/>
      <c r="JIA77" s="113"/>
      <c r="JIB77" s="113"/>
      <c r="JIC77" s="113"/>
      <c r="JID77" s="113"/>
      <c r="JIE77" s="113"/>
      <c r="JIF77" s="113"/>
      <c r="JIG77" s="113"/>
      <c r="JIH77" s="113"/>
      <c r="JII77" s="113"/>
      <c r="JIJ77" s="113"/>
      <c r="JIK77" s="113"/>
      <c r="JIL77" s="113"/>
      <c r="JIM77" s="113"/>
      <c r="JIN77" s="113"/>
      <c r="JIO77" s="113"/>
      <c r="JIP77" s="113"/>
      <c r="JIQ77" s="113"/>
      <c r="JIR77" s="113"/>
      <c r="JIS77" s="113"/>
      <c r="JIT77" s="113"/>
      <c r="JIU77" s="113"/>
      <c r="JIV77" s="113"/>
      <c r="JIW77" s="113"/>
      <c r="JIX77" s="113"/>
      <c r="JIY77" s="113"/>
      <c r="JIZ77" s="113"/>
      <c r="JJA77" s="113"/>
      <c r="JJB77" s="113"/>
      <c r="JJC77" s="113"/>
      <c r="JJD77" s="113"/>
      <c r="JJE77" s="113"/>
      <c r="JJF77" s="113"/>
      <c r="JJG77" s="113"/>
      <c r="JJH77" s="113"/>
      <c r="JJI77" s="113"/>
      <c r="JJJ77" s="113"/>
      <c r="JJK77" s="113"/>
      <c r="JJL77" s="113"/>
      <c r="JJM77" s="113"/>
      <c r="JJN77" s="113"/>
      <c r="JJO77" s="113"/>
      <c r="JJP77" s="113"/>
      <c r="JJQ77" s="113"/>
      <c r="JJR77" s="113"/>
      <c r="JJS77" s="113"/>
      <c r="JJT77" s="113"/>
      <c r="JJU77" s="113"/>
      <c r="JJV77" s="113"/>
      <c r="JJW77" s="113"/>
      <c r="JJX77" s="113"/>
      <c r="JJY77" s="113"/>
      <c r="JJZ77" s="113"/>
      <c r="JKA77" s="113"/>
      <c r="JKB77" s="113"/>
      <c r="JKC77" s="113"/>
      <c r="JKD77" s="113"/>
      <c r="JKE77" s="113"/>
      <c r="JKF77" s="113"/>
      <c r="JKG77" s="113"/>
      <c r="JKH77" s="113"/>
      <c r="JKI77" s="113"/>
      <c r="JKJ77" s="113"/>
      <c r="JKK77" s="113"/>
      <c r="JKL77" s="113"/>
      <c r="JKM77" s="113"/>
      <c r="JKN77" s="113"/>
      <c r="JKO77" s="113"/>
      <c r="JKP77" s="113"/>
      <c r="JKQ77" s="113"/>
      <c r="JKR77" s="113"/>
      <c r="JKS77" s="113"/>
      <c r="JKT77" s="113"/>
      <c r="JKU77" s="113"/>
      <c r="JKV77" s="113"/>
      <c r="JKW77" s="113"/>
      <c r="JKX77" s="113"/>
      <c r="JKY77" s="113"/>
      <c r="JKZ77" s="113"/>
      <c r="JLA77" s="113"/>
      <c r="JLB77" s="113"/>
      <c r="JLC77" s="113"/>
      <c r="JLD77" s="113"/>
      <c r="JLE77" s="113"/>
      <c r="JLF77" s="113"/>
      <c r="JLG77" s="113"/>
      <c r="JLH77" s="113"/>
      <c r="JLI77" s="113"/>
      <c r="JLJ77" s="113"/>
      <c r="JLK77" s="113"/>
      <c r="JLL77" s="113"/>
      <c r="JLM77" s="113"/>
      <c r="JLN77" s="113"/>
      <c r="JLO77" s="113"/>
      <c r="JLP77" s="113"/>
      <c r="JLQ77" s="113"/>
      <c r="JLR77" s="113"/>
      <c r="JLS77" s="113"/>
      <c r="JLT77" s="113"/>
      <c r="JLU77" s="113"/>
      <c r="JLV77" s="113"/>
      <c r="JLW77" s="113"/>
      <c r="JLX77" s="113"/>
      <c r="JLY77" s="113"/>
      <c r="JLZ77" s="113"/>
      <c r="JMA77" s="113"/>
      <c r="JMB77" s="113"/>
      <c r="JMC77" s="113"/>
      <c r="JMD77" s="113"/>
      <c r="JME77" s="113"/>
      <c r="JMF77" s="113"/>
      <c r="JMG77" s="113"/>
      <c r="JMH77" s="113"/>
      <c r="JMI77" s="113"/>
      <c r="JMJ77" s="113"/>
      <c r="JMK77" s="113"/>
      <c r="JML77" s="113"/>
      <c r="JMM77" s="113"/>
      <c r="JMN77" s="113"/>
      <c r="JMO77" s="113"/>
      <c r="JMP77" s="113"/>
      <c r="JMQ77" s="113"/>
      <c r="JMR77" s="113"/>
      <c r="JMS77" s="113"/>
      <c r="JMT77" s="113"/>
      <c r="JMU77" s="113"/>
      <c r="JMV77" s="113"/>
      <c r="JMW77" s="113"/>
      <c r="JMX77" s="113"/>
      <c r="JMY77" s="113"/>
      <c r="JMZ77" s="113"/>
      <c r="JNA77" s="113"/>
      <c r="JNB77" s="113"/>
      <c r="JNC77" s="113"/>
      <c r="JND77" s="113"/>
      <c r="JNE77" s="113"/>
      <c r="JNF77" s="113"/>
      <c r="JNG77" s="113"/>
      <c r="JNH77" s="113"/>
      <c r="JNI77" s="113"/>
      <c r="JNJ77" s="113"/>
      <c r="JNK77" s="113"/>
      <c r="JNL77" s="113"/>
      <c r="JNM77" s="113"/>
      <c r="JNN77" s="113"/>
      <c r="JNO77" s="113"/>
      <c r="JNP77" s="113"/>
      <c r="JNQ77" s="113"/>
      <c r="JNR77" s="113"/>
      <c r="JNS77" s="113"/>
      <c r="JNT77" s="113"/>
      <c r="JNU77" s="113"/>
      <c r="JNV77" s="113"/>
      <c r="JNW77" s="113"/>
      <c r="JNX77" s="113"/>
      <c r="JNY77" s="113"/>
      <c r="JNZ77" s="113"/>
      <c r="JOA77" s="113"/>
      <c r="JOB77" s="113"/>
      <c r="JOC77" s="113"/>
      <c r="JOD77" s="113"/>
      <c r="JOE77" s="113"/>
      <c r="JOF77" s="113"/>
      <c r="JOG77" s="113"/>
      <c r="JOH77" s="113"/>
      <c r="JOI77" s="113"/>
      <c r="JOJ77" s="113"/>
      <c r="JOK77" s="113"/>
      <c r="JOL77" s="113"/>
      <c r="JOM77" s="113"/>
      <c r="JON77" s="113"/>
      <c r="JOO77" s="113"/>
      <c r="JOP77" s="113"/>
      <c r="JOQ77" s="113"/>
      <c r="JOR77" s="113"/>
      <c r="JOS77" s="113"/>
      <c r="JOT77" s="113"/>
      <c r="JOU77" s="113"/>
      <c r="JOV77" s="113"/>
      <c r="JOW77" s="113"/>
      <c r="JOX77" s="113"/>
      <c r="JOY77" s="113"/>
      <c r="JOZ77" s="113"/>
      <c r="JPA77" s="113"/>
      <c r="JPB77" s="113"/>
      <c r="JPC77" s="113"/>
      <c r="JPD77" s="113"/>
      <c r="JPE77" s="113"/>
      <c r="JPF77" s="113"/>
      <c r="JPG77" s="113"/>
      <c r="JPH77" s="113"/>
      <c r="JPI77" s="113"/>
      <c r="JPJ77" s="113"/>
      <c r="JPK77" s="113"/>
      <c r="JPL77" s="113"/>
      <c r="JPM77" s="113"/>
      <c r="JPN77" s="113"/>
      <c r="JPO77" s="113"/>
      <c r="JPP77" s="113"/>
      <c r="JPQ77" s="113"/>
      <c r="JPR77" s="113"/>
      <c r="JPS77" s="113"/>
      <c r="JPT77" s="113"/>
      <c r="JPU77" s="113"/>
      <c r="JPV77" s="113"/>
      <c r="JPW77" s="113"/>
      <c r="JPX77" s="113"/>
      <c r="JPY77" s="113"/>
      <c r="JPZ77" s="113"/>
      <c r="JQA77" s="113"/>
      <c r="JQB77" s="113"/>
      <c r="JQC77" s="113"/>
      <c r="JQD77" s="113"/>
      <c r="JQE77" s="113"/>
      <c r="JQF77" s="113"/>
      <c r="JQG77" s="113"/>
      <c r="JQH77" s="113"/>
      <c r="JQI77" s="113"/>
      <c r="JQJ77" s="113"/>
      <c r="JQK77" s="113"/>
      <c r="JQL77" s="113"/>
      <c r="JQM77" s="113"/>
      <c r="JQN77" s="113"/>
      <c r="JQO77" s="113"/>
      <c r="JQP77" s="113"/>
      <c r="JQQ77" s="113"/>
      <c r="JQR77" s="113"/>
      <c r="JQS77" s="113"/>
      <c r="JQT77" s="113"/>
      <c r="JQU77" s="113"/>
      <c r="JQV77" s="113"/>
      <c r="JQW77" s="113"/>
      <c r="JQX77" s="113"/>
      <c r="JQY77" s="113"/>
      <c r="JQZ77" s="113"/>
      <c r="JRA77" s="113"/>
      <c r="JRB77" s="113"/>
      <c r="JRC77" s="113"/>
      <c r="JRD77" s="113"/>
      <c r="JRE77" s="113"/>
      <c r="JRF77" s="113"/>
      <c r="JRG77" s="113"/>
      <c r="JRH77" s="113"/>
      <c r="JRI77" s="113"/>
      <c r="JRJ77" s="113"/>
      <c r="JRK77" s="113"/>
      <c r="JRL77" s="113"/>
      <c r="JRM77" s="113"/>
      <c r="JRN77" s="113"/>
      <c r="JRO77" s="113"/>
      <c r="JRP77" s="113"/>
      <c r="JRQ77" s="113"/>
      <c r="JRR77" s="113"/>
      <c r="JRS77" s="113"/>
      <c r="JRT77" s="113"/>
      <c r="JRU77" s="113"/>
      <c r="JRV77" s="113"/>
      <c r="JRW77" s="113"/>
      <c r="JRX77" s="113"/>
      <c r="JRY77" s="113"/>
      <c r="JRZ77" s="113"/>
      <c r="JSA77" s="113"/>
      <c r="JSB77" s="113"/>
      <c r="JSC77" s="113"/>
      <c r="JSD77" s="113"/>
      <c r="JSE77" s="113"/>
      <c r="JSF77" s="113"/>
      <c r="JSG77" s="113"/>
      <c r="JSH77" s="113"/>
      <c r="JSI77" s="113"/>
      <c r="JSJ77" s="113"/>
      <c r="JSK77" s="113"/>
      <c r="JSL77" s="113"/>
      <c r="JSM77" s="113"/>
      <c r="JSN77" s="113"/>
      <c r="JSO77" s="113"/>
      <c r="JSP77" s="113"/>
      <c r="JSQ77" s="113"/>
      <c r="JSR77" s="113"/>
      <c r="JSS77" s="113"/>
      <c r="JST77" s="113"/>
      <c r="JSU77" s="113"/>
      <c r="JSV77" s="113"/>
      <c r="JSW77" s="113"/>
      <c r="JSX77" s="113"/>
      <c r="JSY77" s="113"/>
      <c r="JSZ77" s="113"/>
      <c r="JTA77" s="113"/>
      <c r="JTB77" s="113"/>
      <c r="JTC77" s="113"/>
      <c r="JTD77" s="113"/>
      <c r="JTE77" s="113"/>
      <c r="JTF77" s="113"/>
      <c r="JTG77" s="113"/>
      <c r="JTH77" s="113"/>
      <c r="JTI77" s="113"/>
      <c r="JTJ77" s="113"/>
      <c r="JTK77" s="113"/>
      <c r="JTL77" s="113"/>
      <c r="JTM77" s="113"/>
      <c r="JTN77" s="113"/>
      <c r="JTO77" s="113"/>
      <c r="JTP77" s="113"/>
      <c r="JTQ77" s="113"/>
      <c r="JTR77" s="113"/>
      <c r="JTS77" s="113"/>
      <c r="JTT77" s="113"/>
      <c r="JTU77" s="113"/>
      <c r="JTV77" s="113"/>
      <c r="JTW77" s="113"/>
      <c r="JTX77" s="113"/>
      <c r="JTY77" s="113"/>
      <c r="JTZ77" s="113"/>
      <c r="JUA77" s="113"/>
      <c r="JUB77" s="113"/>
      <c r="JUC77" s="113"/>
      <c r="JUD77" s="113"/>
      <c r="JUE77" s="113"/>
      <c r="JUF77" s="113"/>
      <c r="JUG77" s="113"/>
      <c r="JUH77" s="113"/>
      <c r="JUI77" s="113"/>
      <c r="JUJ77" s="113"/>
      <c r="JUK77" s="113"/>
      <c r="JUL77" s="113"/>
      <c r="JUM77" s="113"/>
      <c r="JUN77" s="113"/>
      <c r="JUO77" s="113"/>
      <c r="JUP77" s="113"/>
      <c r="JUQ77" s="113"/>
      <c r="JUR77" s="113"/>
      <c r="JUS77" s="113"/>
      <c r="JUT77" s="113"/>
      <c r="JUU77" s="113"/>
      <c r="JUV77" s="113"/>
      <c r="JUW77" s="113"/>
      <c r="JUX77" s="113"/>
      <c r="JUY77" s="113"/>
      <c r="JUZ77" s="113"/>
      <c r="JVA77" s="113"/>
      <c r="JVB77" s="113"/>
      <c r="JVC77" s="113"/>
      <c r="JVD77" s="113"/>
      <c r="JVE77" s="113"/>
      <c r="JVF77" s="113"/>
      <c r="JVG77" s="113"/>
      <c r="JVH77" s="113"/>
      <c r="JVI77" s="113"/>
      <c r="JVJ77" s="113"/>
      <c r="JVK77" s="113"/>
      <c r="JVL77" s="113"/>
      <c r="JVM77" s="113"/>
      <c r="JVN77" s="113"/>
      <c r="JVO77" s="113"/>
      <c r="JVP77" s="113"/>
      <c r="JVQ77" s="113"/>
      <c r="JVR77" s="113"/>
      <c r="JVS77" s="113"/>
      <c r="JVT77" s="113"/>
      <c r="JVU77" s="113"/>
      <c r="JVV77" s="113"/>
      <c r="JVW77" s="113"/>
      <c r="JVX77" s="113"/>
      <c r="JVY77" s="113"/>
      <c r="JVZ77" s="113"/>
      <c r="JWA77" s="113"/>
      <c r="JWB77" s="113"/>
      <c r="JWC77" s="113"/>
      <c r="JWD77" s="113"/>
      <c r="JWE77" s="113"/>
      <c r="JWF77" s="113"/>
      <c r="JWG77" s="113"/>
      <c r="JWH77" s="113"/>
      <c r="JWI77" s="113"/>
      <c r="JWJ77" s="113"/>
      <c r="JWK77" s="113"/>
      <c r="JWL77" s="113"/>
      <c r="JWM77" s="113"/>
      <c r="JWN77" s="113"/>
      <c r="JWO77" s="113"/>
      <c r="JWP77" s="113"/>
      <c r="JWQ77" s="113"/>
      <c r="JWR77" s="113"/>
      <c r="JWS77" s="113"/>
      <c r="JWT77" s="113"/>
      <c r="JWU77" s="113"/>
      <c r="JWV77" s="113"/>
      <c r="JWW77" s="113"/>
      <c r="JWX77" s="113"/>
      <c r="JWY77" s="113"/>
      <c r="JWZ77" s="113"/>
      <c r="JXA77" s="113"/>
      <c r="JXB77" s="113"/>
      <c r="JXC77" s="113"/>
      <c r="JXD77" s="113"/>
      <c r="JXE77" s="113"/>
      <c r="JXF77" s="113"/>
      <c r="JXG77" s="113"/>
      <c r="JXH77" s="113"/>
      <c r="JXI77" s="113"/>
      <c r="JXJ77" s="113"/>
      <c r="JXK77" s="113"/>
      <c r="JXL77" s="113"/>
      <c r="JXM77" s="113"/>
      <c r="JXN77" s="113"/>
      <c r="JXO77" s="113"/>
      <c r="JXP77" s="113"/>
      <c r="JXQ77" s="113"/>
      <c r="JXR77" s="113"/>
      <c r="JXS77" s="113"/>
      <c r="JXT77" s="113"/>
      <c r="JXU77" s="113"/>
      <c r="JXV77" s="113"/>
      <c r="JXW77" s="113"/>
      <c r="JXX77" s="113"/>
      <c r="JXY77" s="113"/>
      <c r="JXZ77" s="113"/>
      <c r="JYA77" s="113"/>
      <c r="JYB77" s="113"/>
      <c r="JYC77" s="113"/>
      <c r="JYD77" s="113"/>
      <c r="JYE77" s="113"/>
      <c r="JYF77" s="113"/>
      <c r="JYG77" s="113"/>
      <c r="JYH77" s="113"/>
      <c r="JYI77" s="113"/>
      <c r="JYJ77" s="113"/>
      <c r="JYK77" s="113"/>
      <c r="JYL77" s="113"/>
      <c r="JYM77" s="113"/>
      <c r="JYN77" s="113"/>
      <c r="JYO77" s="113"/>
      <c r="JYP77" s="113"/>
      <c r="JYQ77" s="113"/>
      <c r="JYR77" s="113"/>
      <c r="JYS77" s="113"/>
      <c r="JYT77" s="113"/>
      <c r="JYU77" s="113"/>
      <c r="JYV77" s="113"/>
      <c r="JYW77" s="113"/>
      <c r="JYX77" s="113"/>
      <c r="JYY77" s="113"/>
      <c r="JYZ77" s="113"/>
      <c r="JZA77" s="113"/>
      <c r="JZB77" s="113"/>
      <c r="JZC77" s="113"/>
      <c r="JZD77" s="113"/>
      <c r="JZE77" s="113"/>
      <c r="JZF77" s="113"/>
      <c r="JZG77" s="113"/>
      <c r="JZH77" s="113"/>
      <c r="JZI77" s="113"/>
      <c r="JZJ77" s="113"/>
      <c r="JZK77" s="113"/>
      <c r="JZL77" s="113"/>
      <c r="JZM77" s="113"/>
      <c r="JZN77" s="113"/>
      <c r="JZO77" s="113"/>
      <c r="JZP77" s="113"/>
      <c r="JZQ77" s="113"/>
      <c r="JZR77" s="113"/>
      <c r="JZS77" s="113"/>
      <c r="JZT77" s="113"/>
      <c r="JZU77" s="113"/>
      <c r="JZV77" s="113"/>
      <c r="JZW77" s="113"/>
      <c r="JZX77" s="113"/>
      <c r="JZY77" s="113"/>
      <c r="JZZ77" s="113"/>
      <c r="KAA77" s="113"/>
      <c r="KAB77" s="113"/>
      <c r="KAC77" s="113"/>
      <c r="KAD77" s="113"/>
      <c r="KAE77" s="113"/>
      <c r="KAF77" s="113"/>
      <c r="KAG77" s="113"/>
      <c r="KAH77" s="113"/>
      <c r="KAI77" s="113"/>
      <c r="KAJ77" s="113"/>
      <c r="KAK77" s="113"/>
      <c r="KAL77" s="113"/>
      <c r="KAM77" s="113"/>
      <c r="KAN77" s="113"/>
      <c r="KAO77" s="113"/>
      <c r="KAP77" s="113"/>
      <c r="KAQ77" s="113"/>
      <c r="KAR77" s="113"/>
      <c r="KAS77" s="113"/>
      <c r="KAT77" s="113"/>
      <c r="KAU77" s="113"/>
      <c r="KAV77" s="113"/>
      <c r="KAW77" s="113"/>
      <c r="KAX77" s="113"/>
      <c r="KAY77" s="113"/>
      <c r="KAZ77" s="113"/>
      <c r="KBA77" s="113"/>
      <c r="KBB77" s="113"/>
      <c r="KBC77" s="113"/>
      <c r="KBD77" s="113"/>
      <c r="KBE77" s="113"/>
      <c r="KBF77" s="113"/>
      <c r="KBG77" s="113"/>
      <c r="KBH77" s="113"/>
      <c r="KBI77" s="113"/>
      <c r="KBJ77" s="113"/>
      <c r="KBK77" s="113"/>
      <c r="KBL77" s="113"/>
      <c r="KBM77" s="113"/>
      <c r="KBN77" s="113"/>
      <c r="KBO77" s="113"/>
      <c r="KBP77" s="113"/>
      <c r="KBQ77" s="113"/>
      <c r="KBR77" s="113"/>
      <c r="KBS77" s="113"/>
      <c r="KBT77" s="113"/>
      <c r="KBU77" s="113"/>
      <c r="KBV77" s="113"/>
      <c r="KBW77" s="113"/>
      <c r="KBX77" s="113"/>
      <c r="KBY77" s="113"/>
      <c r="KBZ77" s="113"/>
      <c r="KCA77" s="113"/>
      <c r="KCB77" s="113"/>
      <c r="KCC77" s="113"/>
      <c r="KCD77" s="113"/>
      <c r="KCE77" s="113"/>
      <c r="KCF77" s="113"/>
      <c r="KCG77" s="113"/>
      <c r="KCH77" s="113"/>
      <c r="KCI77" s="113"/>
      <c r="KCJ77" s="113"/>
      <c r="KCK77" s="113"/>
      <c r="KCL77" s="113"/>
      <c r="KCM77" s="113"/>
      <c r="KCN77" s="113"/>
      <c r="KCO77" s="113"/>
      <c r="KCP77" s="113"/>
      <c r="KCQ77" s="113"/>
      <c r="KCR77" s="113"/>
      <c r="KCS77" s="113"/>
      <c r="KCT77" s="113"/>
      <c r="KCU77" s="113"/>
      <c r="KCV77" s="113"/>
      <c r="KCW77" s="113"/>
      <c r="KCX77" s="113"/>
      <c r="KCY77" s="113"/>
      <c r="KCZ77" s="113"/>
      <c r="KDA77" s="113"/>
      <c r="KDB77" s="113"/>
      <c r="KDC77" s="113"/>
      <c r="KDD77" s="113"/>
      <c r="KDE77" s="113"/>
      <c r="KDF77" s="113"/>
      <c r="KDG77" s="113"/>
      <c r="KDH77" s="113"/>
      <c r="KDI77" s="113"/>
      <c r="KDJ77" s="113"/>
      <c r="KDK77" s="113"/>
      <c r="KDL77" s="113"/>
      <c r="KDM77" s="113"/>
      <c r="KDN77" s="113"/>
      <c r="KDO77" s="113"/>
      <c r="KDP77" s="113"/>
      <c r="KDQ77" s="113"/>
      <c r="KDR77" s="113"/>
      <c r="KDS77" s="113"/>
      <c r="KDT77" s="113"/>
      <c r="KDU77" s="113"/>
      <c r="KDV77" s="113"/>
      <c r="KDW77" s="113"/>
      <c r="KDX77" s="113"/>
      <c r="KDY77" s="113"/>
      <c r="KDZ77" s="113"/>
      <c r="KEA77" s="113"/>
      <c r="KEB77" s="113"/>
      <c r="KEC77" s="113"/>
      <c r="KED77" s="113"/>
      <c r="KEE77" s="113"/>
      <c r="KEF77" s="113"/>
      <c r="KEG77" s="113"/>
      <c r="KEH77" s="113"/>
      <c r="KEI77" s="113"/>
      <c r="KEJ77" s="113"/>
      <c r="KEK77" s="113"/>
      <c r="KEL77" s="113"/>
      <c r="KEM77" s="113"/>
      <c r="KEN77" s="113"/>
      <c r="KEO77" s="113"/>
      <c r="KEP77" s="113"/>
      <c r="KEQ77" s="113"/>
      <c r="KER77" s="113"/>
      <c r="KES77" s="113"/>
      <c r="KET77" s="113"/>
      <c r="KEU77" s="113"/>
      <c r="KEV77" s="113"/>
      <c r="KEW77" s="113"/>
      <c r="KEX77" s="113"/>
      <c r="KEY77" s="113"/>
      <c r="KEZ77" s="113"/>
      <c r="KFA77" s="113"/>
      <c r="KFB77" s="113"/>
      <c r="KFC77" s="113"/>
      <c r="KFD77" s="113"/>
      <c r="KFE77" s="113"/>
      <c r="KFF77" s="113"/>
      <c r="KFG77" s="113"/>
      <c r="KFH77" s="113"/>
      <c r="KFI77" s="113"/>
      <c r="KFJ77" s="113"/>
      <c r="KFK77" s="113"/>
      <c r="KFL77" s="113"/>
      <c r="KFM77" s="113"/>
      <c r="KFN77" s="113"/>
      <c r="KFO77" s="113"/>
      <c r="KFP77" s="113"/>
      <c r="KFQ77" s="113"/>
      <c r="KFR77" s="113"/>
      <c r="KFS77" s="113"/>
      <c r="KFT77" s="113"/>
      <c r="KFU77" s="113"/>
      <c r="KFV77" s="113"/>
      <c r="KFW77" s="113"/>
      <c r="KFX77" s="113"/>
      <c r="KFY77" s="113"/>
      <c r="KFZ77" s="113"/>
      <c r="KGA77" s="113"/>
      <c r="KGB77" s="113"/>
      <c r="KGC77" s="113"/>
      <c r="KGD77" s="113"/>
      <c r="KGE77" s="113"/>
      <c r="KGF77" s="113"/>
      <c r="KGG77" s="113"/>
      <c r="KGH77" s="113"/>
      <c r="KGI77" s="113"/>
      <c r="KGJ77" s="113"/>
      <c r="KGK77" s="113"/>
      <c r="KGL77" s="113"/>
      <c r="KGM77" s="113"/>
      <c r="KGN77" s="113"/>
      <c r="KGO77" s="113"/>
      <c r="KGP77" s="113"/>
      <c r="KGQ77" s="113"/>
      <c r="KGR77" s="113"/>
      <c r="KGS77" s="113"/>
      <c r="KGT77" s="113"/>
      <c r="KGU77" s="113"/>
      <c r="KGV77" s="113"/>
      <c r="KGW77" s="113"/>
      <c r="KGX77" s="113"/>
      <c r="KGY77" s="113"/>
      <c r="KGZ77" s="113"/>
      <c r="KHA77" s="113"/>
      <c r="KHB77" s="113"/>
      <c r="KHC77" s="113"/>
      <c r="KHD77" s="113"/>
      <c r="KHE77" s="113"/>
      <c r="KHF77" s="113"/>
      <c r="KHG77" s="113"/>
      <c r="KHH77" s="113"/>
      <c r="KHI77" s="113"/>
      <c r="KHJ77" s="113"/>
      <c r="KHK77" s="113"/>
      <c r="KHL77" s="113"/>
      <c r="KHM77" s="113"/>
      <c r="KHN77" s="113"/>
      <c r="KHO77" s="113"/>
      <c r="KHP77" s="113"/>
      <c r="KHQ77" s="113"/>
      <c r="KHR77" s="113"/>
      <c r="KHS77" s="113"/>
      <c r="KHT77" s="113"/>
      <c r="KHU77" s="113"/>
      <c r="KHV77" s="113"/>
      <c r="KHW77" s="113"/>
      <c r="KHX77" s="113"/>
      <c r="KHY77" s="113"/>
      <c r="KHZ77" s="113"/>
      <c r="KIA77" s="113"/>
      <c r="KIB77" s="113"/>
      <c r="KIC77" s="113"/>
      <c r="KID77" s="113"/>
      <c r="KIE77" s="113"/>
      <c r="KIF77" s="113"/>
      <c r="KIG77" s="113"/>
      <c r="KIH77" s="113"/>
      <c r="KII77" s="113"/>
      <c r="KIJ77" s="113"/>
      <c r="KIK77" s="113"/>
      <c r="KIL77" s="113"/>
      <c r="KIM77" s="113"/>
      <c r="KIN77" s="113"/>
      <c r="KIO77" s="113"/>
      <c r="KIP77" s="113"/>
      <c r="KIQ77" s="113"/>
      <c r="KIR77" s="113"/>
      <c r="KIS77" s="113"/>
      <c r="KIT77" s="113"/>
      <c r="KIU77" s="113"/>
      <c r="KIV77" s="113"/>
      <c r="KIW77" s="113"/>
      <c r="KIX77" s="113"/>
      <c r="KIY77" s="113"/>
      <c r="KIZ77" s="113"/>
      <c r="KJA77" s="113"/>
      <c r="KJB77" s="113"/>
      <c r="KJC77" s="113"/>
      <c r="KJD77" s="113"/>
      <c r="KJE77" s="113"/>
      <c r="KJF77" s="113"/>
      <c r="KJG77" s="113"/>
      <c r="KJH77" s="113"/>
      <c r="KJI77" s="113"/>
      <c r="KJJ77" s="113"/>
      <c r="KJK77" s="113"/>
      <c r="KJL77" s="113"/>
      <c r="KJM77" s="113"/>
      <c r="KJN77" s="113"/>
      <c r="KJO77" s="113"/>
      <c r="KJP77" s="113"/>
      <c r="KJQ77" s="113"/>
      <c r="KJR77" s="113"/>
      <c r="KJS77" s="113"/>
      <c r="KJT77" s="113"/>
      <c r="KJU77" s="113"/>
      <c r="KJV77" s="113"/>
      <c r="KJW77" s="113"/>
      <c r="KJX77" s="113"/>
      <c r="KJY77" s="113"/>
      <c r="KJZ77" s="113"/>
      <c r="KKA77" s="113"/>
      <c r="KKB77" s="113"/>
      <c r="KKC77" s="113"/>
      <c r="KKD77" s="113"/>
      <c r="KKE77" s="113"/>
      <c r="KKF77" s="113"/>
      <c r="KKG77" s="113"/>
      <c r="KKH77" s="113"/>
      <c r="KKI77" s="113"/>
      <c r="KKJ77" s="113"/>
      <c r="KKK77" s="113"/>
      <c r="KKL77" s="113"/>
      <c r="KKM77" s="113"/>
      <c r="KKN77" s="113"/>
      <c r="KKO77" s="113"/>
      <c r="KKP77" s="113"/>
      <c r="KKQ77" s="113"/>
      <c r="KKR77" s="113"/>
      <c r="KKS77" s="113"/>
      <c r="KKT77" s="113"/>
      <c r="KKU77" s="113"/>
      <c r="KKV77" s="113"/>
      <c r="KKW77" s="113"/>
      <c r="KKX77" s="113"/>
      <c r="KKY77" s="113"/>
      <c r="KKZ77" s="113"/>
      <c r="KLA77" s="113"/>
      <c r="KLB77" s="113"/>
      <c r="KLC77" s="113"/>
      <c r="KLD77" s="113"/>
      <c r="KLE77" s="113"/>
      <c r="KLF77" s="113"/>
      <c r="KLG77" s="113"/>
      <c r="KLH77" s="113"/>
      <c r="KLI77" s="113"/>
      <c r="KLJ77" s="113"/>
      <c r="KLK77" s="113"/>
      <c r="KLL77" s="113"/>
      <c r="KLM77" s="113"/>
      <c r="KLN77" s="113"/>
      <c r="KLO77" s="113"/>
      <c r="KLP77" s="113"/>
      <c r="KLQ77" s="113"/>
      <c r="KLR77" s="113"/>
      <c r="KLS77" s="113"/>
      <c r="KLT77" s="113"/>
      <c r="KLU77" s="113"/>
      <c r="KLV77" s="113"/>
      <c r="KLW77" s="113"/>
      <c r="KLX77" s="113"/>
      <c r="KLY77" s="113"/>
      <c r="KLZ77" s="113"/>
      <c r="KMA77" s="113"/>
      <c r="KMB77" s="113"/>
      <c r="KMC77" s="113"/>
      <c r="KMD77" s="113"/>
      <c r="KME77" s="113"/>
      <c r="KMF77" s="113"/>
      <c r="KMG77" s="113"/>
      <c r="KMH77" s="113"/>
      <c r="KMI77" s="113"/>
      <c r="KMJ77" s="113"/>
      <c r="KMK77" s="113"/>
      <c r="KML77" s="113"/>
      <c r="KMM77" s="113"/>
      <c r="KMN77" s="113"/>
      <c r="KMO77" s="113"/>
      <c r="KMP77" s="113"/>
      <c r="KMQ77" s="113"/>
      <c r="KMR77" s="113"/>
      <c r="KMS77" s="113"/>
      <c r="KMT77" s="113"/>
      <c r="KMU77" s="113"/>
      <c r="KMV77" s="113"/>
      <c r="KMW77" s="113"/>
      <c r="KMX77" s="113"/>
      <c r="KMY77" s="113"/>
      <c r="KMZ77" s="113"/>
      <c r="KNA77" s="113"/>
      <c r="KNB77" s="113"/>
      <c r="KNC77" s="113"/>
      <c r="KND77" s="113"/>
      <c r="KNE77" s="113"/>
      <c r="KNF77" s="113"/>
      <c r="KNG77" s="113"/>
      <c r="KNH77" s="113"/>
      <c r="KNI77" s="113"/>
      <c r="KNJ77" s="113"/>
      <c r="KNK77" s="113"/>
      <c r="KNL77" s="113"/>
      <c r="KNM77" s="113"/>
      <c r="KNN77" s="113"/>
      <c r="KNO77" s="113"/>
      <c r="KNP77" s="113"/>
      <c r="KNQ77" s="113"/>
      <c r="KNR77" s="113"/>
      <c r="KNS77" s="113"/>
      <c r="KNT77" s="113"/>
      <c r="KNU77" s="113"/>
      <c r="KNV77" s="113"/>
      <c r="KNW77" s="113"/>
      <c r="KNX77" s="113"/>
      <c r="KNY77" s="113"/>
      <c r="KNZ77" s="113"/>
      <c r="KOA77" s="113"/>
      <c r="KOB77" s="113"/>
      <c r="KOC77" s="113"/>
      <c r="KOD77" s="113"/>
      <c r="KOE77" s="113"/>
      <c r="KOF77" s="113"/>
      <c r="KOG77" s="113"/>
      <c r="KOH77" s="113"/>
      <c r="KOI77" s="113"/>
      <c r="KOJ77" s="113"/>
      <c r="KOK77" s="113"/>
      <c r="KOL77" s="113"/>
      <c r="KOM77" s="113"/>
      <c r="KON77" s="113"/>
      <c r="KOO77" s="113"/>
      <c r="KOP77" s="113"/>
      <c r="KOQ77" s="113"/>
      <c r="KOR77" s="113"/>
      <c r="KOS77" s="113"/>
      <c r="KOT77" s="113"/>
      <c r="KOU77" s="113"/>
      <c r="KOV77" s="113"/>
      <c r="KOW77" s="113"/>
      <c r="KOX77" s="113"/>
      <c r="KOY77" s="113"/>
      <c r="KOZ77" s="113"/>
      <c r="KPA77" s="113"/>
      <c r="KPB77" s="113"/>
      <c r="KPC77" s="113"/>
      <c r="KPD77" s="113"/>
      <c r="KPE77" s="113"/>
      <c r="KPF77" s="113"/>
      <c r="KPG77" s="113"/>
      <c r="KPH77" s="113"/>
      <c r="KPI77" s="113"/>
      <c r="KPJ77" s="113"/>
      <c r="KPK77" s="113"/>
      <c r="KPL77" s="113"/>
      <c r="KPM77" s="113"/>
      <c r="KPN77" s="113"/>
      <c r="KPO77" s="113"/>
      <c r="KPP77" s="113"/>
      <c r="KPQ77" s="113"/>
      <c r="KPR77" s="113"/>
      <c r="KPS77" s="113"/>
      <c r="KPT77" s="113"/>
      <c r="KPU77" s="113"/>
      <c r="KPV77" s="113"/>
      <c r="KPW77" s="113"/>
      <c r="KPX77" s="113"/>
      <c r="KPY77" s="113"/>
      <c r="KPZ77" s="113"/>
      <c r="KQA77" s="113"/>
      <c r="KQB77" s="113"/>
      <c r="KQC77" s="113"/>
      <c r="KQD77" s="113"/>
      <c r="KQE77" s="113"/>
      <c r="KQF77" s="113"/>
      <c r="KQG77" s="113"/>
      <c r="KQH77" s="113"/>
      <c r="KQI77" s="113"/>
      <c r="KQJ77" s="113"/>
      <c r="KQK77" s="113"/>
      <c r="KQL77" s="113"/>
      <c r="KQM77" s="113"/>
      <c r="KQN77" s="113"/>
      <c r="KQO77" s="113"/>
      <c r="KQP77" s="113"/>
      <c r="KQQ77" s="113"/>
      <c r="KQR77" s="113"/>
      <c r="KQS77" s="113"/>
      <c r="KQT77" s="113"/>
      <c r="KQU77" s="113"/>
      <c r="KQV77" s="113"/>
      <c r="KQW77" s="113"/>
      <c r="KQX77" s="113"/>
      <c r="KQY77" s="113"/>
      <c r="KQZ77" s="113"/>
      <c r="KRA77" s="113"/>
      <c r="KRB77" s="113"/>
      <c r="KRC77" s="113"/>
      <c r="KRD77" s="113"/>
      <c r="KRE77" s="113"/>
      <c r="KRF77" s="113"/>
      <c r="KRG77" s="113"/>
      <c r="KRH77" s="113"/>
      <c r="KRI77" s="113"/>
      <c r="KRJ77" s="113"/>
      <c r="KRK77" s="113"/>
      <c r="KRL77" s="113"/>
      <c r="KRM77" s="113"/>
      <c r="KRN77" s="113"/>
      <c r="KRO77" s="113"/>
      <c r="KRP77" s="113"/>
      <c r="KRQ77" s="113"/>
      <c r="KRR77" s="113"/>
      <c r="KRS77" s="113"/>
      <c r="KRT77" s="113"/>
      <c r="KRU77" s="113"/>
      <c r="KRV77" s="113"/>
      <c r="KRW77" s="113"/>
      <c r="KRX77" s="113"/>
      <c r="KRY77" s="113"/>
      <c r="KRZ77" s="113"/>
      <c r="KSA77" s="113"/>
      <c r="KSB77" s="113"/>
      <c r="KSC77" s="113"/>
      <c r="KSD77" s="113"/>
      <c r="KSE77" s="113"/>
      <c r="KSF77" s="113"/>
      <c r="KSG77" s="113"/>
      <c r="KSH77" s="113"/>
      <c r="KSI77" s="113"/>
      <c r="KSJ77" s="113"/>
      <c r="KSK77" s="113"/>
      <c r="KSL77" s="113"/>
      <c r="KSM77" s="113"/>
      <c r="KSN77" s="113"/>
      <c r="KSO77" s="113"/>
      <c r="KSP77" s="113"/>
      <c r="KSQ77" s="113"/>
      <c r="KSR77" s="113"/>
      <c r="KSS77" s="113"/>
      <c r="KST77" s="113"/>
      <c r="KSU77" s="113"/>
      <c r="KSV77" s="113"/>
      <c r="KSW77" s="113"/>
      <c r="KSX77" s="113"/>
      <c r="KSY77" s="113"/>
      <c r="KSZ77" s="113"/>
      <c r="KTA77" s="113"/>
      <c r="KTB77" s="113"/>
      <c r="KTC77" s="113"/>
      <c r="KTD77" s="113"/>
      <c r="KTE77" s="113"/>
      <c r="KTF77" s="113"/>
      <c r="KTG77" s="113"/>
      <c r="KTH77" s="113"/>
      <c r="KTI77" s="113"/>
      <c r="KTJ77" s="113"/>
      <c r="KTK77" s="113"/>
      <c r="KTL77" s="113"/>
      <c r="KTM77" s="113"/>
      <c r="KTN77" s="113"/>
      <c r="KTO77" s="113"/>
      <c r="KTP77" s="113"/>
      <c r="KTQ77" s="113"/>
      <c r="KTR77" s="113"/>
      <c r="KTS77" s="113"/>
      <c r="KTT77" s="113"/>
      <c r="KTU77" s="113"/>
      <c r="KTV77" s="113"/>
      <c r="KTW77" s="113"/>
      <c r="KTX77" s="113"/>
      <c r="KTY77" s="113"/>
      <c r="KTZ77" s="113"/>
      <c r="KUA77" s="113"/>
      <c r="KUB77" s="113"/>
      <c r="KUC77" s="113"/>
      <c r="KUD77" s="113"/>
      <c r="KUE77" s="113"/>
      <c r="KUF77" s="113"/>
      <c r="KUG77" s="113"/>
      <c r="KUH77" s="113"/>
      <c r="KUI77" s="113"/>
      <c r="KUJ77" s="113"/>
      <c r="KUK77" s="113"/>
      <c r="KUL77" s="113"/>
      <c r="KUM77" s="113"/>
      <c r="KUN77" s="113"/>
      <c r="KUO77" s="113"/>
      <c r="KUP77" s="113"/>
      <c r="KUQ77" s="113"/>
      <c r="KUR77" s="113"/>
      <c r="KUS77" s="113"/>
      <c r="KUT77" s="113"/>
      <c r="KUU77" s="113"/>
      <c r="KUV77" s="113"/>
      <c r="KUW77" s="113"/>
      <c r="KUX77" s="113"/>
      <c r="KUY77" s="113"/>
      <c r="KUZ77" s="113"/>
      <c r="KVA77" s="113"/>
      <c r="KVB77" s="113"/>
      <c r="KVC77" s="113"/>
      <c r="KVD77" s="113"/>
      <c r="KVE77" s="113"/>
      <c r="KVF77" s="113"/>
      <c r="KVG77" s="113"/>
      <c r="KVH77" s="113"/>
      <c r="KVI77" s="113"/>
      <c r="KVJ77" s="113"/>
      <c r="KVK77" s="113"/>
      <c r="KVL77" s="113"/>
      <c r="KVM77" s="113"/>
      <c r="KVN77" s="113"/>
      <c r="KVO77" s="113"/>
      <c r="KVP77" s="113"/>
      <c r="KVQ77" s="113"/>
      <c r="KVR77" s="113"/>
      <c r="KVS77" s="113"/>
      <c r="KVT77" s="113"/>
      <c r="KVU77" s="113"/>
      <c r="KVV77" s="113"/>
      <c r="KVW77" s="113"/>
      <c r="KVX77" s="113"/>
      <c r="KVY77" s="113"/>
      <c r="KVZ77" s="113"/>
      <c r="KWA77" s="113"/>
      <c r="KWB77" s="113"/>
      <c r="KWC77" s="113"/>
      <c r="KWD77" s="113"/>
      <c r="KWE77" s="113"/>
      <c r="KWF77" s="113"/>
      <c r="KWG77" s="113"/>
      <c r="KWH77" s="113"/>
      <c r="KWI77" s="113"/>
      <c r="KWJ77" s="113"/>
      <c r="KWK77" s="113"/>
      <c r="KWL77" s="113"/>
      <c r="KWM77" s="113"/>
      <c r="KWN77" s="113"/>
      <c r="KWO77" s="113"/>
      <c r="KWP77" s="113"/>
      <c r="KWQ77" s="113"/>
      <c r="KWR77" s="113"/>
      <c r="KWS77" s="113"/>
      <c r="KWT77" s="113"/>
      <c r="KWU77" s="113"/>
      <c r="KWV77" s="113"/>
      <c r="KWW77" s="113"/>
      <c r="KWX77" s="113"/>
      <c r="KWY77" s="113"/>
      <c r="KWZ77" s="113"/>
      <c r="KXA77" s="113"/>
      <c r="KXB77" s="113"/>
      <c r="KXC77" s="113"/>
      <c r="KXD77" s="113"/>
      <c r="KXE77" s="113"/>
      <c r="KXF77" s="113"/>
      <c r="KXG77" s="113"/>
      <c r="KXH77" s="113"/>
      <c r="KXI77" s="113"/>
      <c r="KXJ77" s="113"/>
      <c r="KXK77" s="113"/>
      <c r="KXL77" s="113"/>
      <c r="KXM77" s="113"/>
      <c r="KXN77" s="113"/>
      <c r="KXO77" s="113"/>
      <c r="KXP77" s="113"/>
      <c r="KXQ77" s="113"/>
      <c r="KXR77" s="113"/>
      <c r="KXS77" s="113"/>
      <c r="KXT77" s="113"/>
      <c r="KXU77" s="113"/>
      <c r="KXV77" s="113"/>
      <c r="KXW77" s="113"/>
      <c r="KXX77" s="113"/>
      <c r="KXY77" s="113"/>
      <c r="KXZ77" s="113"/>
      <c r="KYA77" s="113"/>
      <c r="KYB77" s="113"/>
      <c r="KYC77" s="113"/>
      <c r="KYD77" s="113"/>
      <c r="KYE77" s="113"/>
      <c r="KYF77" s="113"/>
      <c r="KYG77" s="113"/>
      <c r="KYH77" s="113"/>
      <c r="KYI77" s="113"/>
      <c r="KYJ77" s="113"/>
      <c r="KYK77" s="113"/>
      <c r="KYL77" s="113"/>
      <c r="KYM77" s="113"/>
      <c r="KYN77" s="113"/>
      <c r="KYO77" s="113"/>
      <c r="KYP77" s="113"/>
      <c r="KYQ77" s="113"/>
      <c r="KYR77" s="113"/>
      <c r="KYS77" s="113"/>
      <c r="KYT77" s="113"/>
      <c r="KYU77" s="113"/>
      <c r="KYV77" s="113"/>
      <c r="KYW77" s="113"/>
      <c r="KYX77" s="113"/>
      <c r="KYY77" s="113"/>
      <c r="KYZ77" s="113"/>
      <c r="KZA77" s="113"/>
      <c r="KZB77" s="113"/>
      <c r="KZC77" s="113"/>
      <c r="KZD77" s="113"/>
      <c r="KZE77" s="113"/>
      <c r="KZF77" s="113"/>
      <c r="KZG77" s="113"/>
      <c r="KZH77" s="113"/>
      <c r="KZI77" s="113"/>
      <c r="KZJ77" s="113"/>
      <c r="KZK77" s="113"/>
      <c r="KZL77" s="113"/>
      <c r="KZM77" s="113"/>
      <c r="KZN77" s="113"/>
      <c r="KZO77" s="113"/>
      <c r="KZP77" s="113"/>
      <c r="KZQ77" s="113"/>
      <c r="KZR77" s="113"/>
      <c r="KZS77" s="113"/>
      <c r="KZT77" s="113"/>
      <c r="KZU77" s="113"/>
      <c r="KZV77" s="113"/>
      <c r="KZW77" s="113"/>
      <c r="KZX77" s="113"/>
      <c r="KZY77" s="113"/>
      <c r="KZZ77" s="113"/>
      <c r="LAA77" s="113"/>
      <c r="LAB77" s="113"/>
      <c r="LAC77" s="113"/>
      <c r="LAD77" s="113"/>
      <c r="LAE77" s="113"/>
      <c r="LAF77" s="113"/>
      <c r="LAG77" s="113"/>
      <c r="LAH77" s="113"/>
      <c r="LAI77" s="113"/>
      <c r="LAJ77" s="113"/>
      <c r="LAK77" s="113"/>
      <c r="LAL77" s="113"/>
      <c r="LAM77" s="113"/>
      <c r="LAN77" s="113"/>
      <c r="LAO77" s="113"/>
      <c r="LAP77" s="113"/>
      <c r="LAQ77" s="113"/>
      <c r="LAR77" s="113"/>
      <c r="LAS77" s="113"/>
      <c r="LAT77" s="113"/>
      <c r="LAU77" s="113"/>
      <c r="LAV77" s="113"/>
      <c r="LAW77" s="113"/>
      <c r="LAX77" s="113"/>
      <c r="LAY77" s="113"/>
      <c r="LAZ77" s="113"/>
      <c r="LBA77" s="113"/>
      <c r="LBB77" s="113"/>
      <c r="LBC77" s="113"/>
      <c r="LBD77" s="113"/>
      <c r="LBE77" s="113"/>
      <c r="LBF77" s="113"/>
      <c r="LBG77" s="113"/>
      <c r="LBH77" s="113"/>
      <c r="LBI77" s="113"/>
      <c r="LBJ77" s="113"/>
      <c r="LBK77" s="113"/>
      <c r="LBL77" s="113"/>
      <c r="LBM77" s="113"/>
      <c r="LBN77" s="113"/>
      <c r="LBO77" s="113"/>
      <c r="LBP77" s="113"/>
      <c r="LBQ77" s="113"/>
      <c r="LBR77" s="113"/>
      <c r="LBS77" s="113"/>
      <c r="LBT77" s="113"/>
      <c r="LBU77" s="113"/>
      <c r="LBV77" s="113"/>
      <c r="LBW77" s="113"/>
      <c r="LBX77" s="113"/>
      <c r="LBY77" s="113"/>
      <c r="LBZ77" s="113"/>
      <c r="LCA77" s="113"/>
      <c r="LCB77" s="113"/>
      <c r="LCC77" s="113"/>
      <c r="LCD77" s="113"/>
      <c r="LCE77" s="113"/>
      <c r="LCF77" s="113"/>
      <c r="LCG77" s="113"/>
      <c r="LCH77" s="113"/>
      <c r="LCI77" s="113"/>
      <c r="LCJ77" s="113"/>
      <c r="LCK77" s="113"/>
      <c r="LCL77" s="113"/>
      <c r="LCM77" s="113"/>
      <c r="LCN77" s="113"/>
      <c r="LCO77" s="113"/>
      <c r="LCP77" s="113"/>
      <c r="LCQ77" s="113"/>
      <c r="LCR77" s="113"/>
      <c r="LCS77" s="113"/>
      <c r="LCT77" s="113"/>
      <c r="LCU77" s="113"/>
      <c r="LCV77" s="113"/>
      <c r="LCW77" s="113"/>
      <c r="LCX77" s="113"/>
      <c r="LCY77" s="113"/>
      <c r="LCZ77" s="113"/>
      <c r="LDA77" s="113"/>
      <c r="LDB77" s="113"/>
      <c r="LDC77" s="113"/>
      <c r="LDD77" s="113"/>
      <c r="LDE77" s="113"/>
      <c r="LDF77" s="113"/>
      <c r="LDG77" s="113"/>
      <c r="LDH77" s="113"/>
      <c r="LDI77" s="113"/>
      <c r="LDJ77" s="113"/>
      <c r="LDK77" s="113"/>
      <c r="LDL77" s="113"/>
      <c r="LDM77" s="113"/>
      <c r="LDN77" s="113"/>
      <c r="LDO77" s="113"/>
      <c r="LDP77" s="113"/>
      <c r="LDQ77" s="113"/>
      <c r="LDR77" s="113"/>
      <c r="LDS77" s="113"/>
      <c r="LDT77" s="113"/>
      <c r="LDU77" s="113"/>
      <c r="LDV77" s="113"/>
      <c r="LDW77" s="113"/>
      <c r="LDX77" s="113"/>
      <c r="LDY77" s="113"/>
      <c r="LDZ77" s="113"/>
      <c r="LEA77" s="113"/>
      <c r="LEB77" s="113"/>
      <c r="LEC77" s="113"/>
      <c r="LED77" s="113"/>
      <c r="LEE77" s="113"/>
      <c r="LEF77" s="113"/>
      <c r="LEG77" s="113"/>
      <c r="LEH77" s="113"/>
      <c r="LEI77" s="113"/>
      <c r="LEJ77" s="113"/>
      <c r="LEK77" s="113"/>
      <c r="LEL77" s="113"/>
      <c r="LEM77" s="113"/>
      <c r="LEN77" s="113"/>
      <c r="LEO77" s="113"/>
      <c r="LEP77" s="113"/>
      <c r="LEQ77" s="113"/>
      <c r="LER77" s="113"/>
      <c r="LES77" s="113"/>
      <c r="LET77" s="113"/>
      <c r="LEU77" s="113"/>
      <c r="LEV77" s="113"/>
      <c r="LEW77" s="113"/>
      <c r="LEX77" s="113"/>
      <c r="LEY77" s="113"/>
      <c r="LEZ77" s="113"/>
      <c r="LFA77" s="113"/>
      <c r="LFB77" s="113"/>
      <c r="LFC77" s="113"/>
      <c r="LFD77" s="113"/>
      <c r="LFE77" s="113"/>
      <c r="LFF77" s="113"/>
      <c r="LFG77" s="113"/>
      <c r="LFH77" s="113"/>
      <c r="LFI77" s="113"/>
      <c r="LFJ77" s="113"/>
      <c r="LFK77" s="113"/>
      <c r="LFL77" s="113"/>
      <c r="LFM77" s="113"/>
      <c r="LFN77" s="113"/>
      <c r="LFO77" s="113"/>
      <c r="LFP77" s="113"/>
      <c r="LFQ77" s="113"/>
      <c r="LFR77" s="113"/>
      <c r="LFS77" s="113"/>
      <c r="LFT77" s="113"/>
      <c r="LFU77" s="113"/>
      <c r="LFV77" s="113"/>
      <c r="LFW77" s="113"/>
      <c r="LFX77" s="113"/>
      <c r="LFY77" s="113"/>
      <c r="LFZ77" s="113"/>
      <c r="LGA77" s="113"/>
      <c r="LGB77" s="113"/>
      <c r="LGC77" s="113"/>
      <c r="LGD77" s="113"/>
      <c r="LGE77" s="113"/>
      <c r="LGF77" s="113"/>
      <c r="LGG77" s="113"/>
      <c r="LGH77" s="113"/>
      <c r="LGI77" s="113"/>
      <c r="LGJ77" s="113"/>
      <c r="LGK77" s="113"/>
      <c r="LGL77" s="113"/>
      <c r="LGM77" s="113"/>
      <c r="LGN77" s="113"/>
      <c r="LGO77" s="113"/>
      <c r="LGP77" s="113"/>
      <c r="LGQ77" s="113"/>
      <c r="LGR77" s="113"/>
      <c r="LGS77" s="113"/>
      <c r="LGT77" s="113"/>
      <c r="LGU77" s="113"/>
      <c r="LGV77" s="113"/>
      <c r="LGW77" s="113"/>
      <c r="LGX77" s="113"/>
      <c r="LGY77" s="113"/>
      <c r="LGZ77" s="113"/>
      <c r="LHA77" s="113"/>
      <c r="LHB77" s="113"/>
      <c r="LHC77" s="113"/>
      <c r="LHD77" s="113"/>
      <c r="LHE77" s="113"/>
      <c r="LHF77" s="113"/>
      <c r="LHG77" s="113"/>
      <c r="LHH77" s="113"/>
      <c r="LHI77" s="113"/>
      <c r="LHJ77" s="113"/>
      <c r="LHK77" s="113"/>
      <c r="LHL77" s="113"/>
      <c r="LHM77" s="113"/>
      <c r="LHN77" s="113"/>
      <c r="LHO77" s="113"/>
      <c r="LHP77" s="113"/>
      <c r="LHQ77" s="113"/>
      <c r="LHR77" s="113"/>
      <c r="LHS77" s="113"/>
      <c r="LHT77" s="113"/>
      <c r="LHU77" s="113"/>
      <c r="LHV77" s="113"/>
      <c r="LHW77" s="113"/>
      <c r="LHX77" s="113"/>
      <c r="LHY77" s="113"/>
      <c r="LHZ77" s="113"/>
      <c r="LIA77" s="113"/>
      <c r="LIB77" s="113"/>
      <c r="LIC77" s="113"/>
      <c r="LID77" s="113"/>
      <c r="LIE77" s="113"/>
      <c r="LIF77" s="113"/>
      <c r="LIG77" s="113"/>
      <c r="LIH77" s="113"/>
      <c r="LII77" s="113"/>
      <c r="LIJ77" s="113"/>
      <c r="LIK77" s="113"/>
      <c r="LIL77" s="113"/>
      <c r="LIM77" s="113"/>
      <c r="LIN77" s="113"/>
      <c r="LIO77" s="113"/>
      <c r="LIP77" s="113"/>
      <c r="LIQ77" s="113"/>
      <c r="LIR77" s="113"/>
      <c r="LIS77" s="113"/>
      <c r="LIT77" s="113"/>
      <c r="LIU77" s="113"/>
      <c r="LIV77" s="113"/>
      <c r="LIW77" s="113"/>
      <c r="LIX77" s="113"/>
      <c r="LIY77" s="113"/>
      <c r="LIZ77" s="113"/>
      <c r="LJA77" s="113"/>
      <c r="LJB77" s="113"/>
      <c r="LJC77" s="113"/>
      <c r="LJD77" s="113"/>
      <c r="LJE77" s="113"/>
      <c r="LJF77" s="113"/>
      <c r="LJG77" s="113"/>
      <c r="LJH77" s="113"/>
      <c r="LJI77" s="113"/>
      <c r="LJJ77" s="113"/>
      <c r="LJK77" s="113"/>
      <c r="LJL77" s="113"/>
      <c r="LJM77" s="113"/>
      <c r="LJN77" s="113"/>
      <c r="LJO77" s="113"/>
      <c r="LJP77" s="113"/>
      <c r="LJQ77" s="113"/>
      <c r="LJR77" s="113"/>
      <c r="LJS77" s="113"/>
      <c r="LJT77" s="113"/>
      <c r="LJU77" s="113"/>
      <c r="LJV77" s="113"/>
      <c r="LJW77" s="113"/>
      <c r="LJX77" s="113"/>
      <c r="LJY77" s="113"/>
      <c r="LJZ77" s="113"/>
      <c r="LKA77" s="113"/>
      <c r="LKB77" s="113"/>
      <c r="LKC77" s="113"/>
      <c r="LKD77" s="113"/>
      <c r="LKE77" s="113"/>
      <c r="LKF77" s="113"/>
      <c r="LKG77" s="113"/>
      <c r="LKH77" s="113"/>
      <c r="LKI77" s="113"/>
      <c r="LKJ77" s="113"/>
      <c r="LKK77" s="113"/>
      <c r="LKL77" s="113"/>
      <c r="LKM77" s="113"/>
      <c r="LKN77" s="113"/>
      <c r="LKO77" s="113"/>
      <c r="LKP77" s="113"/>
      <c r="LKQ77" s="113"/>
      <c r="LKR77" s="113"/>
      <c r="LKS77" s="113"/>
      <c r="LKT77" s="113"/>
      <c r="LKU77" s="113"/>
      <c r="LKV77" s="113"/>
      <c r="LKW77" s="113"/>
      <c r="LKX77" s="113"/>
      <c r="LKY77" s="113"/>
      <c r="LKZ77" s="113"/>
      <c r="LLA77" s="113"/>
      <c r="LLB77" s="113"/>
      <c r="LLC77" s="113"/>
      <c r="LLD77" s="113"/>
      <c r="LLE77" s="113"/>
      <c r="LLF77" s="113"/>
      <c r="LLG77" s="113"/>
      <c r="LLH77" s="113"/>
      <c r="LLI77" s="113"/>
      <c r="LLJ77" s="113"/>
      <c r="LLK77" s="113"/>
      <c r="LLL77" s="113"/>
      <c r="LLM77" s="113"/>
      <c r="LLN77" s="113"/>
      <c r="LLO77" s="113"/>
      <c r="LLP77" s="113"/>
      <c r="LLQ77" s="113"/>
      <c r="LLR77" s="113"/>
      <c r="LLS77" s="113"/>
      <c r="LLT77" s="113"/>
      <c r="LLU77" s="113"/>
      <c r="LLV77" s="113"/>
      <c r="LLW77" s="113"/>
      <c r="LLX77" s="113"/>
      <c r="LLY77" s="113"/>
      <c r="LLZ77" s="113"/>
      <c r="LMA77" s="113"/>
      <c r="LMB77" s="113"/>
      <c r="LMC77" s="113"/>
      <c r="LMD77" s="113"/>
      <c r="LME77" s="113"/>
      <c r="LMF77" s="113"/>
      <c r="LMG77" s="113"/>
      <c r="LMH77" s="113"/>
      <c r="LMI77" s="113"/>
      <c r="LMJ77" s="113"/>
      <c r="LMK77" s="113"/>
      <c r="LML77" s="113"/>
      <c r="LMM77" s="113"/>
      <c r="LMN77" s="113"/>
      <c r="LMO77" s="113"/>
      <c r="LMP77" s="113"/>
      <c r="LMQ77" s="113"/>
      <c r="LMR77" s="113"/>
      <c r="LMS77" s="113"/>
      <c r="LMT77" s="113"/>
      <c r="LMU77" s="113"/>
      <c r="LMV77" s="113"/>
      <c r="LMW77" s="113"/>
      <c r="LMX77" s="113"/>
      <c r="LMY77" s="113"/>
      <c r="LMZ77" s="113"/>
      <c r="LNA77" s="113"/>
      <c r="LNB77" s="113"/>
      <c r="LNC77" s="113"/>
      <c r="LND77" s="113"/>
      <c r="LNE77" s="113"/>
      <c r="LNF77" s="113"/>
      <c r="LNG77" s="113"/>
      <c r="LNH77" s="113"/>
      <c r="LNI77" s="113"/>
      <c r="LNJ77" s="113"/>
      <c r="LNK77" s="113"/>
      <c r="LNL77" s="113"/>
      <c r="LNM77" s="113"/>
      <c r="LNN77" s="113"/>
      <c r="LNO77" s="113"/>
      <c r="LNP77" s="113"/>
      <c r="LNQ77" s="113"/>
      <c r="LNR77" s="113"/>
      <c r="LNS77" s="113"/>
      <c r="LNT77" s="113"/>
      <c r="LNU77" s="113"/>
      <c r="LNV77" s="113"/>
      <c r="LNW77" s="113"/>
      <c r="LNX77" s="113"/>
      <c r="LNY77" s="113"/>
      <c r="LNZ77" s="113"/>
      <c r="LOA77" s="113"/>
      <c r="LOB77" s="113"/>
      <c r="LOC77" s="113"/>
      <c r="LOD77" s="113"/>
      <c r="LOE77" s="113"/>
      <c r="LOF77" s="113"/>
      <c r="LOG77" s="113"/>
      <c r="LOH77" s="113"/>
      <c r="LOI77" s="113"/>
      <c r="LOJ77" s="113"/>
      <c r="LOK77" s="113"/>
      <c r="LOL77" s="113"/>
      <c r="LOM77" s="113"/>
      <c r="LON77" s="113"/>
      <c r="LOO77" s="113"/>
      <c r="LOP77" s="113"/>
      <c r="LOQ77" s="113"/>
      <c r="LOR77" s="113"/>
      <c r="LOS77" s="113"/>
      <c r="LOT77" s="113"/>
      <c r="LOU77" s="113"/>
      <c r="LOV77" s="113"/>
      <c r="LOW77" s="113"/>
      <c r="LOX77" s="113"/>
      <c r="LOY77" s="113"/>
      <c r="LOZ77" s="113"/>
      <c r="LPA77" s="113"/>
      <c r="LPB77" s="113"/>
      <c r="LPC77" s="113"/>
      <c r="LPD77" s="113"/>
      <c r="LPE77" s="113"/>
      <c r="LPF77" s="113"/>
      <c r="LPG77" s="113"/>
      <c r="LPH77" s="113"/>
      <c r="LPI77" s="113"/>
      <c r="LPJ77" s="113"/>
      <c r="LPK77" s="113"/>
      <c r="LPL77" s="113"/>
      <c r="LPM77" s="113"/>
      <c r="LPN77" s="113"/>
      <c r="LPO77" s="113"/>
      <c r="LPP77" s="113"/>
      <c r="LPQ77" s="113"/>
      <c r="LPR77" s="113"/>
      <c r="LPS77" s="113"/>
      <c r="LPT77" s="113"/>
      <c r="LPU77" s="113"/>
      <c r="LPV77" s="113"/>
      <c r="LPW77" s="113"/>
      <c r="LPX77" s="113"/>
      <c r="LPY77" s="113"/>
      <c r="LPZ77" s="113"/>
      <c r="LQA77" s="113"/>
      <c r="LQB77" s="113"/>
      <c r="LQC77" s="113"/>
      <c r="LQD77" s="113"/>
      <c r="LQE77" s="113"/>
      <c r="LQF77" s="113"/>
      <c r="LQG77" s="113"/>
      <c r="LQH77" s="113"/>
      <c r="LQI77" s="113"/>
      <c r="LQJ77" s="113"/>
      <c r="LQK77" s="113"/>
      <c r="LQL77" s="113"/>
      <c r="LQM77" s="113"/>
      <c r="LQN77" s="113"/>
      <c r="LQO77" s="113"/>
      <c r="LQP77" s="113"/>
      <c r="LQQ77" s="113"/>
      <c r="LQR77" s="113"/>
      <c r="LQS77" s="113"/>
      <c r="LQT77" s="113"/>
      <c r="LQU77" s="113"/>
      <c r="LQV77" s="113"/>
      <c r="LQW77" s="113"/>
      <c r="LQX77" s="113"/>
      <c r="LQY77" s="113"/>
      <c r="LQZ77" s="113"/>
      <c r="LRA77" s="113"/>
      <c r="LRB77" s="113"/>
      <c r="LRC77" s="113"/>
      <c r="LRD77" s="113"/>
      <c r="LRE77" s="113"/>
      <c r="LRF77" s="113"/>
      <c r="LRG77" s="113"/>
      <c r="LRH77" s="113"/>
      <c r="LRI77" s="113"/>
      <c r="LRJ77" s="113"/>
      <c r="LRK77" s="113"/>
      <c r="LRL77" s="113"/>
      <c r="LRM77" s="113"/>
      <c r="LRN77" s="113"/>
      <c r="LRO77" s="113"/>
      <c r="LRP77" s="113"/>
      <c r="LRQ77" s="113"/>
      <c r="LRR77" s="113"/>
      <c r="LRS77" s="113"/>
      <c r="LRT77" s="113"/>
      <c r="LRU77" s="113"/>
      <c r="LRV77" s="113"/>
      <c r="LRW77" s="113"/>
      <c r="LRX77" s="113"/>
      <c r="LRY77" s="113"/>
      <c r="LRZ77" s="113"/>
      <c r="LSA77" s="113"/>
      <c r="LSB77" s="113"/>
      <c r="LSC77" s="113"/>
      <c r="LSD77" s="113"/>
      <c r="LSE77" s="113"/>
      <c r="LSF77" s="113"/>
      <c r="LSG77" s="113"/>
      <c r="LSH77" s="113"/>
      <c r="LSI77" s="113"/>
      <c r="LSJ77" s="113"/>
      <c r="LSK77" s="113"/>
      <c r="LSL77" s="113"/>
      <c r="LSM77" s="113"/>
      <c r="LSN77" s="113"/>
      <c r="LSO77" s="113"/>
      <c r="LSP77" s="113"/>
      <c r="LSQ77" s="113"/>
      <c r="LSR77" s="113"/>
      <c r="LSS77" s="113"/>
      <c r="LST77" s="113"/>
      <c r="LSU77" s="113"/>
      <c r="LSV77" s="113"/>
      <c r="LSW77" s="113"/>
      <c r="LSX77" s="113"/>
      <c r="LSY77" s="113"/>
      <c r="LSZ77" s="113"/>
      <c r="LTA77" s="113"/>
      <c r="LTB77" s="113"/>
      <c r="LTC77" s="113"/>
      <c r="LTD77" s="113"/>
      <c r="LTE77" s="113"/>
      <c r="LTF77" s="113"/>
      <c r="LTG77" s="113"/>
      <c r="LTH77" s="113"/>
      <c r="LTI77" s="113"/>
      <c r="LTJ77" s="113"/>
      <c r="LTK77" s="113"/>
      <c r="LTL77" s="113"/>
      <c r="LTM77" s="113"/>
      <c r="LTN77" s="113"/>
      <c r="LTO77" s="113"/>
      <c r="LTP77" s="113"/>
      <c r="LTQ77" s="113"/>
      <c r="LTR77" s="113"/>
      <c r="LTS77" s="113"/>
      <c r="LTT77" s="113"/>
      <c r="LTU77" s="113"/>
      <c r="LTV77" s="113"/>
      <c r="LTW77" s="113"/>
      <c r="LTX77" s="113"/>
      <c r="LTY77" s="113"/>
      <c r="LTZ77" s="113"/>
      <c r="LUA77" s="113"/>
      <c r="LUB77" s="113"/>
      <c r="LUC77" s="113"/>
      <c r="LUD77" s="113"/>
      <c r="LUE77" s="113"/>
      <c r="LUF77" s="113"/>
      <c r="LUG77" s="113"/>
      <c r="LUH77" s="113"/>
      <c r="LUI77" s="113"/>
      <c r="LUJ77" s="113"/>
      <c r="LUK77" s="113"/>
      <c r="LUL77" s="113"/>
      <c r="LUM77" s="113"/>
      <c r="LUN77" s="113"/>
      <c r="LUO77" s="113"/>
      <c r="LUP77" s="113"/>
      <c r="LUQ77" s="113"/>
      <c r="LUR77" s="113"/>
      <c r="LUS77" s="113"/>
      <c r="LUT77" s="113"/>
      <c r="LUU77" s="113"/>
      <c r="LUV77" s="113"/>
      <c r="LUW77" s="113"/>
      <c r="LUX77" s="113"/>
      <c r="LUY77" s="113"/>
      <c r="LUZ77" s="113"/>
      <c r="LVA77" s="113"/>
      <c r="LVB77" s="113"/>
      <c r="LVC77" s="113"/>
      <c r="LVD77" s="113"/>
      <c r="LVE77" s="113"/>
      <c r="LVF77" s="113"/>
      <c r="LVG77" s="113"/>
      <c r="LVH77" s="113"/>
      <c r="LVI77" s="113"/>
      <c r="LVJ77" s="113"/>
      <c r="LVK77" s="113"/>
      <c r="LVL77" s="113"/>
      <c r="LVM77" s="113"/>
      <c r="LVN77" s="113"/>
      <c r="LVO77" s="113"/>
      <c r="LVP77" s="113"/>
      <c r="LVQ77" s="113"/>
      <c r="LVR77" s="113"/>
      <c r="LVS77" s="113"/>
      <c r="LVT77" s="113"/>
      <c r="LVU77" s="113"/>
      <c r="LVV77" s="113"/>
      <c r="LVW77" s="113"/>
      <c r="LVX77" s="113"/>
      <c r="LVY77" s="113"/>
      <c r="LVZ77" s="113"/>
      <c r="LWA77" s="113"/>
      <c r="LWB77" s="113"/>
      <c r="LWC77" s="113"/>
      <c r="LWD77" s="113"/>
      <c r="LWE77" s="113"/>
      <c r="LWF77" s="113"/>
      <c r="LWG77" s="113"/>
      <c r="LWH77" s="113"/>
      <c r="LWI77" s="113"/>
      <c r="LWJ77" s="113"/>
      <c r="LWK77" s="113"/>
      <c r="LWL77" s="113"/>
      <c r="LWM77" s="113"/>
      <c r="LWN77" s="113"/>
      <c r="LWO77" s="113"/>
      <c r="LWP77" s="113"/>
      <c r="LWQ77" s="113"/>
      <c r="LWR77" s="113"/>
      <c r="LWS77" s="113"/>
      <c r="LWT77" s="113"/>
      <c r="LWU77" s="113"/>
      <c r="LWV77" s="113"/>
      <c r="LWW77" s="113"/>
      <c r="LWX77" s="113"/>
      <c r="LWY77" s="113"/>
      <c r="LWZ77" s="113"/>
      <c r="LXA77" s="113"/>
      <c r="LXB77" s="113"/>
      <c r="LXC77" s="113"/>
      <c r="LXD77" s="113"/>
      <c r="LXE77" s="113"/>
      <c r="LXF77" s="113"/>
      <c r="LXG77" s="113"/>
      <c r="LXH77" s="113"/>
      <c r="LXI77" s="113"/>
      <c r="LXJ77" s="113"/>
      <c r="LXK77" s="113"/>
      <c r="LXL77" s="113"/>
      <c r="LXM77" s="113"/>
      <c r="LXN77" s="113"/>
      <c r="LXO77" s="113"/>
      <c r="LXP77" s="113"/>
      <c r="LXQ77" s="113"/>
      <c r="LXR77" s="113"/>
      <c r="LXS77" s="113"/>
      <c r="LXT77" s="113"/>
      <c r="LXU77" s="113"/>
      <c r="LXV77" s="113"/>
      <c r="LXW77" s="113"/>
      <c r="LXX77" s="113"/>
      <c r="LXY77" s="113"/>
      <c r="LXZ77" s="113"/>
      <c r="LYA77" s="113"/>
      <c r="LYB77" s="113"/>
      <c r="LYC77" s="113"/>
      <c r="LYD77" s="113"/>
      <c r="LYE77" s="113"/>
      <c r="LYF77" s="113"/>
      <c r="LYG77" s="113"/>
      <c r="LYH77" s="113"/>
      <c r="LYI77" s="113"/>
      <c r="LYJ77" s="113"/>
      <c r="LYK77" s="113"/>
      <c r="LYL77" s="113"/>
      <c r="LYM77" s="113"/>
      <c r="LYN77" s="113"/>
      <c r="LYO77" s="113"/>
      <c r="LYP77" s="113"/>
      <c r="LYQ77" s="113"/>
      <c r="LYR77" s="113"/>
      <c r="LYS77" s="113"/>
      <c r="LYT77" s="113"/>
      <c r="LYU77" s="113"/>
      <c r="LYV77" s="113"/>
      <c r="LYW77" s="113"/>
      <c r="LYX77" s="113"/>
      <c r="LYY77" s="113"/>
      <c r="LYZ77" s="113"/>
      <c r="LZA77" s="113"/>
      <c r="LZB77" s="113"/>
      <c r="LZC77" s="113"/>
      <c r="LZD77" s="113"/>
      <c r="LZE77" s="113"/>
      <c r="LZF77" s="113"/>
      <c r="LZG77" s="113"/>
      <c r="LZH77" s="113"/>
      <c r="LZI77" s="113"/>
      <c r="LZJ77" s="113"/>
      <c r="LZK77" s="113"/>
      <c r="LZL77" s="113"/>
      <c r="LZM77" s="113"/>
      <c r="LZN77" s="113"/>
      <c r="LZO77" s="113"/>
      <c r="LZP77" s="113"/>
      <c r="LZQ77" s="113"/>
      <c r="LZR77" s="113"/>
      <c r="LZS77" s="113"/>
      <c r="LZT77" s="113"/>
      <c r="LZU77" s="113"/>
      <c r="LZV77" s="113"/>
      <c r="LZW77" s="113"/>
      <c r="LZX77" s="113"/>
      <c r="LZY77" s="113"/>
      <c r="LZZ77" s="113"/>
      <c r="MAA77" s="113"/>
      <c r="MAB77" s="113"/>
      <c r="MAC77" s="113"/>
      <c r="MAD77" s="113"/>
      <c r="MAE77" s="113"/>
      <c r="MAF77" s="113"/>
      <c r="MAG77" s="113"/>
      <c r="MAH77" s="113"/>
      <c r="MAI77" s="113"/>
      <c r="MAJ77" s="113"/>
      <c r="MAK77" s="113"/>
      <c r="MAL77" s="113"/>
      <c r="MAM77" s="113"/>
      <c r="MAN77" s="113"/>
      <c r="MAO77" s="113"/>
      <c r="MAP77" s="113"/>
      <c r="MAQ77" s="113"/>
      <c r="MAR77" s="113"/>
      <c r="MAS77" s="113"/>
      <c r="MAT77" s="113"/>
      <c r="MAU77" s="113"/>
      <c r="MAV77" s="113"/>
      <c r="MAW77" s="113"/>
      <c r="MAX77" s="113"/>
      <c r="MAY77" s="113"/>
      <c r="MAZ77" s="113"/>
      <c r="MBA77" s="113"/>
      <c r="MBB77" s="113"/>
      <c r="MBC77" s="113"/>
      <c r="MBD77" s="113"/>
      <c r="MBE77" s="113"/>
      <c r="MBF77" s="113"/>
      <c r="MBG77" s="113"/>
      <c r="MBH77" s="113"/>
      <c r="MBI77" s="113"/>
      <c r="MBJ77" s="113"/>
      <c r="MBK77" s="113"/>
      <c r="MBL77" s="113"/>
      <c r="MBM77" s="113"/>
      <c r="MBN77" s="113"/>
      <c r="MBO77" s="113"/>
      <c r="MBP77" s="113"/>
      <c r="MBQ77" s="113"/>
      <c r="MBR77" s="113"/>
      <c r="MBS77" s="113"/>
      <c r="MBT77" s="113"/>
      <c r="MBU77" s="113"/>
      <c r="MBV77" s="113"/>
      <c r="MBW77" s="113"/>
      <c r="MBX77" s="113"/>
      <c r="MBY77" s="113"/>
      <c r="MBZ77" s="113"/>
      <c r="MCA77" s="113"/>
      <c r="MCB77" s="113"/>
      <c r="MCC77" s="113"/>
      <c r="MCD77" s="113"/>
      <c r="MCE77" s="113"/>
      <c r="MCF77" s="113"/>
      <c r="MCG77" s="113"/>
      <c r="MCH77" s="113"/>
      <c r="MCI77" s="113"/>
      <c r="MCJ77" s="113"/>
      <c r="MCK77" s="113"/>
      <c r="MCL77" s="113"/>
      <c r="MCM77" s="113"/>
      <c r="MCN77" s="113"/>
      <c r="MCO77" s="113"/>
      <c r="MCP77" s="113"/>
      <c r="MCQ77" s="113"/>
      <c r="MCR77" s="113"/>
      <c r="MCS77" s="113"/>
      <c r="MCT77" s="113"/>
      <c r="MCU77" s="113"/>
      <c r="MCV77" s="113"/>
      <c r="MCW77" s="113"/>
      <c r="MCX77" s="113"/>
      <c r="MCY77" s="113"/>
      <c r="MCZ77" s="113"/>
      <c r="MDA77" s="113"/>
      <c r="MDB77" s="113"/>
      <c r="MDC77" s="113"/>
      <c r="MDD77" s="113"/>
      <c r="MDE77" s="113"/>
      <c r="MDF77" s="113"/>
      <c r="MDG77" s="113"/>
      <c r="MDH77" s="113"/>
      <c r="MDI77" s="113"/>
      <c r="MDJ77" s="113"/>
      <c r="MDK77" s="113"/>
      <c r="MDL77" s="113"/>
      <c r="MDM77" s="113"/>
      <c r="MDN77" s="113"/>
      <c r="MDO77" s="113"/>
      <c r="MDP77" s="113"/>
      <c r="MDQ77" s="113"/>
      <c r="MDR77" s="113"/>
      <c r="MDS77" s="113"/>
      <c r="MDT77" s="113"/>
      <c r="MDU77" s="113"/>
      <c r="MDV77" s="113"/>
      <c r="MDW77" s="113"/>
      <c r="MDX77" s="113"/>
      <c r="MDY77" s="113"/>
      <c r="MDZ77" s="113"/>
      <c r="MEA77" s="113"/>
      <c r="MEB77" s="113"/>
      <c r="MEC77" s="113"/>
      <c r="MED77" s="113"/>
      <c r="MEE77" s="113"/>
      <c r="MEF77" s="113"/>
      <c r="MEG77" s="113"/>
      <c r="MEH77" s="113"/>
      <c r="MEI77" s="113"/>
      <c r="MEJ77" s="113"/>
      <c r="MEK77" s="113"/>
      <c r="MEL77" s="113"/>
      <c r="MEM77" s="113"/>
      <c r="MEN77" s="113"/>
      <c r="MEO77" s="113"/>
      <c r="MEP77" s="113"/>
      <c r="MEQ77" s="113"/>
      <c r="MER77" s="113"/>
      <c r="MES77" s="113"/>
      <c r="MET77" s="113"/>
      <c r="MEU77" s="113"/>
      <c r="MEV77" s="113"/>
      <c r="MEW77" s="113"/>
      <c r="MEX77" s="113"/>
      <c r="MEY77" s="113"/>
      <c r="MEZ77" s="113"/>
      <c r="MFA77" s="113"/>
      <c r="MFB77" s="113"/>
      <c r="MFC77" s="113"/>
      <c r="MFD77" s="113"/>
      <c r="MFE77" s="113"/>
      <c r="MFF77" s="113"/>
      <c r="MFG77" s="113"/>
      <c r="MFH77" s="113"/>
      <c r="MFI77" s="113"/>
      <c r="MFJ77" s="113"/>
      <c r="MFK77" s="113"/>
      <c r="MFL77" s="113"/>
      <c r="MFM77" s="113"/>
      <c r="MFN77" s="113"/>
      <c r="MFO77" s="113"/>
      <c r="MFP77" s="113"/>
      <c r="MFQ77" s="113"/>
      <c r="MFR77" s="113"/>
      <c r="MFS77" s="113"/>
      <c r="MFT77" s="113"/>
      <c r="MFU77" s="113"/>
      <c r="MFV77" s="113"/>
      <c r="MFW77" s="113"/>
      <c r="MFX77" s="113"/>
      <c r="MFY77" s="113"/>
      <c r="MFZ77" s="113"/>
      <c r="MGA77" s="113"/>
      <c r="MGB77" s="113"/>
      <c r="MGC77" s="113"/>
      <c r="MGD77" s="113"/>
      <c r="MGE77" s="113"/>
      <c r="MGF77" s="113"/>
      <c r="MGG77" s="113"/>
      <c r="MGH77" s="113"/>
      <c r="MGI77" s="113"/>
      <c r="MGJ77" s="113"/>
      <c r="MGK77" s="113"/>
      <c r="MGL77" s="113"/>
      <c r="MGM77" s="113"/>
      <c r="MGN77" s="113"/>
      <c r="MGO77" s="113"/>
      <c r="MGP77" s="113"/>
      <c r="MGQ77" s="113"/>
      <c r="MGR77" s="113"/>
      <c r="MGS77" s="113"/>
      <c r="MGT77" s="113"/>
      <c r="MGU77" s="113"/>
      <c r="MGV77" s="113"/>
      <c r="MGW77" s="113"/>
      <c r="MGX77" s="113"/>
      <c r="MGY77" s="113"/>
      <c r="MGZ77" s="113"/>
      <c r="MHA77" s="113"/>
      <c r="MHB77" s="113"/>
      <c r="MHC77" s="113"/>
      <c r="MHD77" s="113"/>
      <c r="MHE77" s="113"/>
      <c r="MHF77" s="113"/>
      <c r="MHG77" s="113"/>
      <c r="MHH77" s="113"/>
      <c r="MHI77" s="113"/>
      <c r="MHJ77" s="113"/>
      <c r="MHK77" s="113"/>
      <c r="MHL77" s="113"/>
      <c r="MHM77" s="113"/>
      <c r="MHN77" s="113"/>
      <c r="MHO77" s="113"/>
      <c r="MHP77" s="113"/>
      <c r="MHQ77" s="113"/>
      <c r="MHR77" s="113"/>
      <c r="MHS77" s="113"/>
      <c r="MHT77" s="113"/>
      <c r="MHU77" s="113"/>
      <c r="MHV77" s="113"/>
      <c r="MHW77" s="113"/>
      <c r="MHX77" s="113"/>
      <c r="MHY77" s="113"/>
      <c r="MHZ77" s="113"/>
      <c r="MIA77" s="113"/>
      <c r="MIB77" s="113"/>
      <c r="MIC77" s="113"/>
      <c r="MID77" s="113"/>
      <c r="MIE77" s="113"/>
      <c r="MIF77" s="113"/>
      <c r="MIG77" s="113"/>
      <c r="MIH77" s="113"/>
      <c r="MII77" s="113"/>
      <c r="MIJ77" s="113"/>
      <c r="MIK77" s="113"/>
      <c r="MIL77" s="113"/>
      <c r="MIM77" s="113"/>
      <c r="MIN77" s="113"/>
      <c r="MIO77" s="113"/>
      <c r="MIP77" s="113"/>
      <c r="MIQ77" s="113"/>
      <c r="MIR77" s="113"/>
      <c r="MIS77" s="113"/>
      <c r="MIT77" s="113"/>
      <c r="MIU77" s="113"/>
      <c r="MIV77" s="113"/>
      <c r="MIW77" s="113"/>
      <c r="MIX77" s="113"/>
      <c r="MIY77" s="113"/>
      <c r="MIZ77" s="113"/>
      <c r="MJA77" s="113"/>
      <c r="MJB77" s="113"/>
      <c r="MJC77" s="113"/>
      <c r="MJD77" s="113"/>
      <c r="MJE77" s="113"/>
      <c r="MJF77" s="113"/>
      <c r="MJG77" s="113"/>
      <c r="MJH77" s="113"/>
      <c r="MJI77" s="113"/>
      <c r="MJJ77" s="113"/>
      <c r="MJK77" s="113"/>
      <c r="MJL77" s="113"/>
      <c r="MJM77" s="113"/>
      <c r="MJN77" s="113"/>
      <c r="MJO77" s="113"/>
      <c r="MJP77" s="113"/>
      <c r="MJQ77" s="113"/>
      <c r="MJR77" s="113"/>
      <c r="MJS77" s="113"/>
      <c r="MJT77" s="113"/>
      <c r="MJU77" s="113"/>
      <c r="MJV77" s="113"/>
      <c r="MJW77" s="113"/>
      <c r="MJX77" s="113"/>
      <c r="MJY77" s="113"/>
      <c r="MJZ77" s="113"/>
      <c r="MKA77" s="113"/>
      <c r="MKB77" s="113"/>
      <c r="MKC77" s="113"/>
      <c r="MKD77" s="113"/>
      <c r="MKE77" s="113"/>
      <c r="MKF77" s="113"/>
      <c r="MKG77" s="113"/>
      <c r="MKH77" s="113"/>
      <c r="MKI77" s="113"/>
      <c r="MKJ77" s="113"/>
      <c r="MKK77" s="113"/>
      <c r="MKL77" s="113"/>
      <c r="MKM77" s="113"/>
      <c r="MKN77" s="113"/>
      <c r="MKO77" s="113"/>
      <c r="MKP77" s="113"/>
      <c r="MKQ77" s="113"/>
      <c r="MKR77" s="113"/>
      <c r="MKS77" s="113"/>
      <c r="MKT77" s="113"/>
      <c r="MKU77" s="113"/>
      <c r="MKV77" s="113"/>
      <c r="MKW77" s="113"/>
      <c r="MKX77" s="113"/>
      <c r="MKY77" s="113"/>
      <c r="MKZ77" s="113"/>
      <c r="MLA77" s="113"/>
      <c r="MLB77" s="113"/>
      <c r="MLC77" s="113"/>
      <c r="MLD77" s="113"/>
      <c r="MLE77" s="113"/>
      <c r="MLF77" s="113"/>
      <c r="MLG77" s="113"/>
      <c r="MLH77" s="113"/>
      <c r="MLI77" s="113"/>
      <c r="MLJ77" s="113"/>
      <c r="MLK77" s="113"/>
      <c r="MLL77" s="113"/>
      <c r="MLM77" s="113"/>
      <c r="MLN77" s="113"/>
      <c r="MLO77" s="113"/>
      <c r="MLP77" s="113"/>
      <c r="MLQ77" s="113"/>
      <c r="MLR77" s="113"/>
      <c r="MLS77" s="113"/>
      <c r="MLT77" s="113"/>
      <c r="MLU77" s="113"/>
      <c r="MLV77" s="113"/>
      <c r="MLW77" s="113"/>
      <c r="MLX77" s="113"/>
      <c r="MLY77" s="113"/>
      <c r="MLZ77" s="113"/>
      <c r="MMA77" s="113"/>
      <c r="MMB77" s="113"/>
      <c r="MMC77" s="113"/>
      <c r="MMD77" s="113"/>
      <c r="MME77" s="113"/>
      <c r="MMF77" s="113"/>
      <c r="MMG77" s="113"/>
      <c r="MMH77" s="113"/>
      <c r="MMI77" s="113"/>
      <c r="MMJ77" s="113"/>
      <c r="MMK77" s="113"/>
      <c r="MML77" s="113"/>
      <c r="MMM77" s="113"/>
      <c r="MMN77" s="113"/>
      <c r="MMO77" s="113"/>
      <c r="MMP77" s="113"/>
      <c r="MMQ77" s="113"/>
      <c r="MMR77" s="113"/>
      <c r="MMS77" s="113"/>
      <c r="MMT77" s="113"/>
      <c r="MMU77" s="113"/>
      <c r="MMV77" s="113"/>
      <c r="MMW77" s="113"/>
      <c r="MMX77" s="113"/>
      <c r="MMY77" s="113"/>
      <c r="MMZ77" s="113"/>
      <c r="MNA77" s="113"/>
      <c r="MNB77" s="113"/>
      <c r="MNC77" s="113"/>
      <c r="MND77" s="113"/>
      <c r="MNE77" s="113"/>
      <c r="MNF77" s="113"/>
      <c r="MNG77" s="113"/>
      <c r="MNH77" s="113"/>
      <c r="MNI77" s="113"/>
      <c r="MNJ77" s="113"/>
      <c r="MNK77" s="113"/>
      <c r="MNL77" s="113"/>
      <c r="MNM77" s="113"/>
      <c r="MNN77" s="113"/>
      <c r="MNO77" s="113"/>
      <c r="MNP77" s="113"/>
      <c r="MNQ77" s="113"/>
      <c r="MNR77" s="113"/>
      <c r="MNS77" s="113"/>
      <c r="MNT77" s="113"/>
      <c r="MNU77" s="113"/>
      <c r="MNV77" s="113"/>
      <c r="MNW77" s="113"/>
      <c r="MNX77" s="113"/>
      <c r="MNY77" s="113"/>
      <c r="MNZ77" s="113"/>
      <c r="MOA77" s="113"/>
      <c r="MOB77" s="113"/>
      <c r="MOC77" s="113"/>
      <c r="MOD77" s="113"/>
      <c r="MOE77" s="113"/>
      <c r="MOF77" s="113"/>
      <c r="MOG77" s="113"/>
      <c r="MOH77" s="113"/>
      <c r="MOI77" s="113"/>
      <c r="MOJ77" s="113"/>
      <c r="MOK77" s="113"/>
      <c r="MOL77" s="113"/>
      <c r="MOM77" s="113"/>
      <c r="MON77" s="113"/>
      <c r="MOO77" s="113"/>
      <c r="MOP77" s="113"/>
      <c r="MOQ77" s="113"/>
      <c r="MOR77" s="113"/>
      <c r="MOS77" s="113"/>
      <c r="MOT77" s="113"/>
      <c r="MOU77" s="113"/>
      <c r="MOV77" s="113"/>
      <c r="MOW77" s="113"/>
      <c r="MOX77" s="113"/>
      <c r="MOY77" s="113"/>
      <c r="MOZ77" s="113"/>
      <c r="MPA77" s="113"/>
      <c r="MPB77" s="113"/>
      <c r="MPC77" s="113"/>
      <c r="MPD77" s="113"/>
      <c r="MPE77" s="113"/>
      <c r="MPF77" s="113"/>
      <c r="MPG77" s="113"/>
      <c r="MPH77" s="113"/>
      <c r="MPI77" s="113"/>
      <c r="MPJ77" s="113"/>
      <c r="MPK77" s="113"/>
      <c r="MPL77" s="113"/>
      <c r="MPM77" s="113"/>
      <c r="MPN77" s="113"/>
      <c r="MPO77" s="113"/>
      <c r="MPP77" s="113"/>
      <c r="MPQ77" s="113"/>
      <c r="MPR77" s="113"/>
      <c r="MPS77" s="113"/>
      <c r="MPT77" s="113"/>
      <c r="MPU77" s="113"/>
      <c r="MPV77" s="113"/>
      <c r="MPW77" s="113"/>
      <c r="MPX77" s="113"/>
      <c r="MPY77" s="113"/>
      <c r="MPZ77" s="113"/>
      <c r="MQA77" s="113"/>
      <c r="MQB77" s="113"/>
      <c r="MQC77" s="113"/>
      <c r="MQD77" s="113"/>
      <c r="MQE77" s="113"/>
      <c r="MQF77" s="113"/>
      <c r="MQG77" s="113"/>
      <c r="MQH77" s="113"/>
      <c r="MQI77" s="113"/>
      <c r="MQJ77" s="113"/>
      <c r="MQK77" s="113"/>
      <c r="MQL77" s="113"/>
      <c r="MQM77" s="113"/>
      <c r="MQN77" s="113"/>
      <c r="MQO77" s="113"/>
      <c r="MQP77" s="113"/>
      <c r="MQQ77" s="113"/>
      <c r="MQR77" s="113"/>
      <c r="MQS77" s="113"/>
      <c r="MQT77" s="113"/>
      <c r="MQU77" s="113"/>
      <c r="MQV77" s="113"/>
      <c r="MQW77" s="113"/>
      <c r="MQX77" s="113"/>
      <c r="MQY77" s="113"/>
      <c r="MQZ77" s="113"/>
      <c r="MRA77" s="113"/>
      <c r="MRB77" s="113"/>
      <c r="MRC77" s="113"/>
      <c r="MRD77" s="113"/>
      <c r="MRE77" s="113"/>
      <c r="MRF77" s="113"/>
      <c r="MRG77" s="113"/>
      <c r="MRH77" s="113"/>
      <c r="MRI77" s="113"/>
      <c r="MRJ77" s="113"/>
      <c r="MRK77" s="113"/>
      <c r="MRL77" s="113"/>
      <c r="MRM77" s="113"/>
      <c r="MRN77" s="113"/>
      <c r="MRO77" s="113"/>
      <c r="MRP77" s="113"/>
      <c r="MRQ77" s="113"/>
      <c r="MRR77" s="113"/>
      <c r="MRS77" s="113"/>
      <c r="MRT77" s="113"/>
      <c r="MRU77" s="113"/>
      <c r="MRV77" s="113"/>
      <c r="MRW77" s="113"/>
      <c r="MRX77" s="113"/>
      <c r="MRY77" s="113"/>
      <c r="MRZ77" s="113"/>
      <c r="MSA77" s="113"/>
      <c r="MSB77" s="113"/>
      <c r="MSC77" s="113"/>
      <c r="MSD77" s="113"/>
      <c r="MSE77" s="113"/>
      <c r="MSF77" s="113"/>
      <c r="MSG77" s="113"/>
      <c r="MSH77" s="113"/>
      <c r="MSI77" s="113"/>
      <c r="MSJ77" s="113"/>
      <c r="MSK77" s="113"/>
      <c r="MSL77" s="113"/>
      <c r="MSM77" s="113"/>
      <c r="MSN77" s="113"/>
      <c r="MSO77" s="113"/>
      <c r="MSP77" s="113"/>
      <c r="MSQ77" s="113"/>
      <c r="MSR77" s="113"/>
      <c r="MSS77" s="113"/>
      <c r="MST77" s="113"/>
      <c r="MSU77" s="113"/>
      <c r="MSV77" s="113"/>
      <c r="MSW77" s="113"/>
      <c r="MSX77" s="113"/>
      <c r="MSY77" s="113"/>
      <c r="MSZ77" s="113"/>
      <c r="MTA77" s="113"/>
      <c r="MTB77" s="113"/>
      <c r="MTC77" s="113"/>
      <c r="MTD77" s="113"/>
      <c r="MTE77" s="113"/>
      <c r="MTF77" s="113"/>
      <c r="MTG77" s="113"/>
      <c r="MTH77" s="113"/>
      <c r="MTI77" s="113"/>
      <c r="MTJ77" s="113"/>
      <c r="MTK77" s="113"/>
      <c r="MTL77" s="113"/>
      <c r="MTM77" s="113"/>
      <c r="MTN77" s="113"/>
      <c r="MTO77" s="113"/>
      <c r="MTP77" s="113"/>
      <c r="MTQ77" s="113"/>
      <c r="MTR77" s="113"/>
      <c r="MTS77" s="113"/>
      <c r="MTT77" s="113"/>
      <c r="MTU77" s="113"/>
      <c r="MTV77" s="113"/>
      <c r="MTW77" s="113"/>
      <c r="MTX77" s="113"/>
      <c r="MTY77" s="113"/>
      <c r="MTZ77" s="113"/>
      <c r="MUA77" s="113"/>
      <c r="MUB77" s="113"/>
      <c r="MUC77" s="113"/>
      <c r="MUD77" s="113"/>
      <c r="MUE77" s="113"/>
      <c r="MUF77" s="113"/>
      <c r="MUG77" s="113"/>
      <c r="MUH77" s="113"/>
      <c r="MUI77" s="113"/>
      <c r="MUJ77" s="113"/>
      <c r="MUK77" s="113"/>
      <c r="MUL77" s="113"/>
      <c r="MUM77" s="113"/>
      <c r="MUN77" s="113"/>
      <c r="MUO77" s="113"/>
      <c r="MUP77" s="113"/>
      <c r="MUQ77" s="113"/>
      <c r="MUR77" s="113"/>
      <c r="MUS77" s="113"/>
      <c r="MUT77" s="113"/>
      <c r="MUU77" s="113"/>
      <c r="MUV77" s="113"/>
      <c r="MUW77" s="113"/>
      <c r="MUX77" s="113"/>
      <c r="MUY77" s="113"/>
      <c r="MUZ77" s="113"/>
      <c r="MVA77" s="113"/>
      <c r="MVB77" s="113"/>
      <c r="MVC77" s="113"/>
      <c r="MVD77" s="113"/>
      <c r="MVE77" s="113"/>
      <c r="MVF77" s="113"/>
      <c r="MVG77" s="113"/>
      <c r="MVH77" s="113"/>
      <c r="MVI77" s="113"/>
      <c r="MVJ77" s="113"/>
      <c r="MVK77" s="113"/>
      <c r="MVL77" s="113"/>
      <c r="MVM77" s="113"/>
      <c r="MVN77" s="113"/>
      <c r="MVO77" s="113"/>
      <c r="MVP77" s="113"/>
      <c r="MVQ77" s="113"/>
      <c r="MVR77" s="113"/>
      <c r="MVS77" s="113"/>
      <c r="MVT77" s="113"/>
      <c r="MVU77" s="113"/>
      <c r="MVV77" s="113"/>
      <c r="MVW77" s="113"/>
      <c r="MVX77" s="113"/>
      <c r="MVY77" s="113"/>
      <c r="MVZ77" s="113"/>
      <c r="MWA77" s="113"/>
      <c r="MWB77" s="113"/>
      <c r="MWC77" s="113"/>
      <c r="MWD77" s="113"/>
      <c r="MWE77" s="113"/>
      <c r="MWF77" s="113"/>
      <c r="MWG77" s="113"/>
      <c r="MWH77" s="113"/>
      <c r="MWI77" s="113"/>
      <c r="MWJ77" s="113"/>
      <c r="MWK77" s="113"/>
      <c r="MWL77" s="113"/>
      <c r="MWM77" s="113"/>
      <c r="MWN77" s="113"/>
      <c r="MWO77" s="113"/>
      <c r="MWP77" s="113"/>
      <c r="MWQ77" s="113"/>
      <c r="MWR77" s="113"/>
      <c r="MWS77" s="113"/>
      <c r="MWT77" s="113"/>
      <c r="MWU77" s="113"/>
      <c r="MWV77" s="113"/>
      <c r="MWW77" s="113"/>
      <c r="MWX77" s="113"/>
      <c r="MWY77" s="113"/>
      <c r="MWZ77" s="113"/>
      <c r="MXA77" s="113"/>
      <c r="MXB77" s="113"/>
      <c r="MXC77" s="113"/>
      <c r="MXD77" s="113"/>
      <c r="MXE77" s="113"/>
      <c r="MXF77" s="113"/>
      <c r="MXG77" s="113"/>
      <c r="MXH77" s="113"/>
      <c r="MXI77" s="113"/>
      <c r="MXJ77" s="113"/>
      <c r="MXK77" s="113"/>
      <c r="MXL77" s="113"/>
      <c r="MXM77" s="113"/>
      <c r="MXN77" s="113"/>
      <c r="MXO77" s="113"/>
      <c r="MXP77" s="113"/>
      <c r="MXQ77" s="113"/>
      <c r="MXR77" s="113"/>
      <c r="MXS77" s="113"/>
      <c r="MXT77" s="113"/>
      <c r="MXU77" s="113"/>
      <c r="MXV77" s="113"/>
      <c r="MXW77" s="113"/>
      <c r="MXX77" s="113"/>
      <c r="MXY77" s="113"/>
      <c r="MXZ77" s="113"/>
      <c r="MYA77" s="113"/>
      <c r="MYB77" s="113"/>
      <c r="MYC77" s="113"/>
      <c r="MYD77" s="113"/>
      <c r="MYE77" s="113"/>
      <c r="MYF77" s="113"/>
      <c r="MYG77" s="113"/>
      <c r="MYH77" s="113"/>
      <c r="MYI77" s="113"/>
      <c r="MYJ77" s="113"/>
      <c r="MYK77" s="113"/>
      <c r="MYL77" s="113"/>
      <c r="MYM77" s="113"/>
      <c r="MYN77" s="113"/>
      <c r="MYO77" s="113"/>
      <c r="MYP77" s="113"/>
      <c r="MYQ77" s="113"/>
      <c r="MYR77" s="113"/>
      <c r="MYS77" s="113"/>
      <c r="MYT77" s="113"/>
      <c r="MYU77" s="113"/>
      <c r="MYV77" s="113"/>
      <c r="MYW77" s="113"/>
      <c r="MYX77" s="113"/>
      <c r="MYY77" s="113"/>
      <c r="MYZ77" s="113"/>
      <c r="MZA77" s="113"/>
      <c r="MZB77" s="113"/>
      <c r="MZC77" s="113"/>
      <c r="MZD77" s="113"/>
      <c r="MZE77" s="113"/>
      <c r="MZF77" s="113"/>
      <c r="MZG77" s="113"/>
      <c r="MZH77" s="113"/>
      <c r="MZI77" s="113"/>
      <c r="MZJ77" s="113"/>
      <c r="MZK77" s="113"/>
      <c r="MZL77" s="113"/>
      <c r="MZM77" s="113"/>
      <c r="MZN77" s="113"/>
      <c r="MZO77" s="113"/>
      <c r="MZP77" s="113"/>
      <c r="MZQ77" s="113"/>
      <c r="MZR77" s="113"/>
      <c r="MZS77" s="113"/>
      <c r="MZT77" s="113"/>
      <c r="MZU77" s="113"/>
      <c r="MZV77" s="113"/>
      <c r="MZW77" s="113"/>
      <c r="MZX77" s="113"/>
      <c r="MZY77" s="113"/>
      <c r="MZZ77" s="113"/>
      <c r="NAA77" s="113"/>
      <c r="NAB77" s="113"/>
      <c r="NAC77" s="113"/>
      <c r="NAD77" s="113"/>
      <c r="NAE77" s="113"/>
      <c r="NAF77" s="113"/>
      <c r="NAG77" s="113"/>
      <c r="NAH77" s="113"/>
      <c r="NAI77" s="113"/>
      <c r="NAJ77" s="113"/>
      <c r="NAK77" s="113"/>
      <c r="NAL77" s="113"/>
      <c r="NAM77" s="113"/>
      <c r="NAN77" s="113"/>
      <c r="NAO77" s="113"/>
      <c r="NAP77" s="113"/>
      <c r="NAQ77" s="113"/>
      <c r="NAR77" s="113"/>
      <c r="NAS77" s="113"/>
      <c r="NAT77" s="113"/>
      <c r="NAU77" s="113"/>
      <c r="NAV77" s="113"/>
      <c r="NAW77" s="113"/>
      <c r="NAX77" s="113"/>
      <c r="NAY77" s="113"/>
      <c r="NAZ77" s="113"/>
      <c r="NBA77" s="113"/>
      <c r="NBB77" s="113"/>
      <c r="NBC77" s="113"/>
      <c r="NBD77" s="113"/>
      <c r="NBE77" s="113"/>
      <c r="NBF77" s="113"/>
      <c r="NBG77" s="113"/>
      <c r="NBH77" s="113"/>
      <c r="NBI77" s="113"/>
      <c r="NBJ77" s="113"/>
      <c r="NBK77" s="113"/>
      <c r="NBL77" s="113"/>
      <c r="NBM77" s="113"/>
      <c r="NBN77" s="113"/>
      <c r="NBO77" s="113"/>
      <c r="NBP77" s="113"/>
      <c r="NBQ77" s="113"/>
      <c r="NBR77" s="113"/>
      <c r="NBS77" s="113"/>
      <c r="NBT77" s="113"/>
      <c r="NBU77" s="113"/>
      <c r="NBV77" s="113"/>
      <c r="NBW77" s="113"/>
      <c r="NBX77" s="113"/>
      <c r="NBY77" s="113"/>
      <c r="NBZ77" s="113"/>
      <c r="NCA77" s="113"/>
      <c r="NCB77" s="113"/>
      <c r="NCC77" s="113"/>
      <c r="NCD77" s="113"/>
      <c r="NCE77" s="113"/>
      <c r="NCF77" s="113"/>
      <c r="NCG77" s="113"/>
      <c r="NCH77" s="113"/>
      <c r="NCI77" s="113"/>
      <c r="NCJ77" s="113"/>
      <c r="NCK77" s="113"/>
      <c r="NCL77" s="113"/>
      <c r="NCM77" s="113"/>
      <c r="NCN77" s="113"/>
      <c r="NCO77" s="113"/>
      <c r="NCP77" s="113"/>
      <c r="NCQ77" s="113"/>
      <c r="NCR77" s="113"/>
      <c r="NCS77" s="113"/>
      <c r="NCT77" s="113"/>
      <c r="NCU77" s="113"/>
      <c r="NCV77" s="113"/>
      <c r="NCW77" s="113"/>
      <c r="NCX77" s="113"/>
      <c r="NCY77" s="113"/>
      <c r="NCZ77" s="113"/>
      <c r="NDA77" s="113"/>
      <c r="NDB77" s="113"/>
      <c r="NDC77" s="113"/>
      <c r="NDD77" s="113"/>
      <c r="NDE77" s="113"/>
      <c r="NDF77" s="113"/>
      <c r="NDG77" s="113"/>
      <c r="NDH77" s="113"/>
      <c r="NDI77" s="113"/>
      <c r="NDJ77" s="113"/>
      <c r="NDK77" s="113"/>
      <c r="NDL77" s="113"/>
      <c r="NDM77" s="113"/>
      <c r="NDN77" s="113"/>
      <c r="NDO77" s="113"/>
      <c r="NDP77" s="113"/>
      <c r="NDQ77" s="113"/>
      <c r="NDR77" s="113"/>
      <c r="NDS77" s="113"/>
      <c r="NDT77" s="113"/>
      <c r="NDU77" s="113"/>
      <c r="NDV77" s="113"/>
      <c r="NDW77" s="113"/>
      <c r="NDX77" s="113"/>
      <c r="NDY77" s="113"/>
      <c r="NDZ77" s="113"/>
      <c r="NEA77" s="113"/>
      <c r="NEB77" s="113"/>
      <c r="NEC77" s="113"/>
      <c r="NED77" s="113"/>
      <c r="NEE77" s="113"/>
      <c r="NEF77" s="113"/>
      <c r="NEG77" s="113"/>
      <c r="NEH77" s="113"/>
      <c r="NEI77" s="113"/>
      <c r="NEJ77" s="113"/>
      <c r="NEK77" s="113"/>
      <c r="NEL77" s="113"/>
      <c r="NEM77" s="113"/>
      <c r="NEN77" s="113"/>
      <c r="NEO77" s="113"/>
      <c r="NEP77" s="113"/>
      <c r="NEQ77" s="113"/>
      <c r="NER77" s="113"/>
      <c r="NES77" s="113"/>
      <c r="NET77" s="113"/>
      <c r="NEU77" s="113"/>
      <c r="NEV77" s="113"/>
      <c r="NEW77" s="113"/>
      <c r="NEX77" s="113"/>
      <c r="NEY77" s="113"/>
      <c r="NEZ77" s="113"/>
      <c r="NFA77" s="113"/>
      <c r="NFB77" s="113"/>
      <c r="NFC77" s="113"/>
      <c r="NFD77" s="113"/>
      <c r="NFE77" s="113"/>
      <c r="NFF77" s="113"/>
      <c r="NFG77" s="113"/>
      <c r="NFH77" s="113"/>
      <c r="NFI77" s="113"/>
      <c r="NFJ77" s="113"/>
      <c r="NFK77" s="113"/>
      <c r="NFL77" s="113"/>
      <c r="NFM77" s="113"/>
      <c r="NFN77" s="113"/>
      <c r="NFO77" s="113"/>
      <c r="NFP77" s="113"/>
      <c r="NFQ77" s="113"/>
      <c r="NFR77" s="113"/>
      <c r="NFS77" s="113"/>
      <c r="NFT77" s="113"/>
      <c r="NFU77" s="113"/>
      <c r="NFV77" s="113"/>
      <c r="NFW77" s="113"/>
      <c r="NFX77" s="113"/>
      <c r="NFY77" s="113"/>
      <c r="NFZ77" s="113"/>
      <c r="NGA77" s="113"/>
      <c r="NGB77" s="113"/>
      <c r="NGC77" s="113"/>
      <c r="NGD77" s="113"/>
      <c r="NGE77" s="113"/>
      <c r="NGF77" s="113"/>
      <c r="NGG77" s="113"/>
      <c r="NGH77" s="113"/>
      <c r="NGI77" s="113"/>
      <c r="NGJ77" s="113"/>
      <c r="NGK77" s="113"/>
      <c r="NGL77" s="113"/>
      <c r="NGM77" s="113"/>
      <c r="NGN77" s="113"/>
      <c r="NGO77" s="113"/>
      <c r="NGP77" s="113"/>
      <c r="NGQ77" s="113"/>
      <c r="NGR77" s="113"/>
      <c r="NGS77" s="113"/>
      <c r="NGT77" s="113"/>
      <c r="NGU77" s="113"/>
      <c r="NGV77" s="113"/>
      <c r="NGW77" s="113"/>
      <c r="NGX77" s="113"/>
      <c r="NGY77" s="113"/>
      <c r="NGZ77" s="113"/>
      <c r="NHA77" s="113"/>
      <c r="NHB77" s="113"/>
      <c r="NHC77" s="113"/>
      <c r="NHD77" s="113"/>
      <c r="NHE77" s="113"/>
      <c r="NHF77" s="113"/>
      <c r="NHG77" s="113"/>
      <c r="NHH77" s="113"/>
      <c r="NHI77" s="113"/>
      <c r="NHJ77" s="113"/>
      <c r="NHK77" s="113"/>
      <c r="NHL77" s="113"/>
      <c r="NHM77" s="113"/>
      <c r="NHN77" s="113"/>
      <c r="NHO77" s="113"/>
      <c r="NHP77" s="113"/>
      <c r="NHQ77" s="113"/>
      <c r="NHR77" s="113"/>
      <c r="NHS77" s="113"/>
      <c r="NHT77" s="113"/>
      <c r="NHU77" s="113"/>
      <c r="NHV77" s="113"/>
      <c r="NHW77" s="113"/>
      <c r="NHX77" s="113"/>
      <c r="NHY77" s="113"/>
      <c r="NHZ77" s="113"/>
      <c r="NIA77" s="113"/>
      <c r="NIB77" s="113"/>
      <c r="NIC77" s="113"/>
      <c r="NID77" s="113"/>
      <c r="NIE77" s="113"/>
      <c r="NIF77" s="113"/>
      <c r="NIG77" s="113"/>
      <c r="NIH77" s="113"/>
      <c r="NII77" s="113"/>
      <c r="NIJ77" s="113"/>
      <c r="NIK77" s="113"/>
      <c r="NIL77" s="113"/>
      <c r="NIM77" s="113"/>
      <c r="NIN77" s="113"/>
      <c r="NIO77" s="113"/>
      <c r="NIP77" s="113"/>
      <c r="NIQ77" s="113"/>
      <c r="NIR77" s="113"/>
      <c r="NIS77" s="113"/>
      <c r="NIT77" s="113"/>
      <c r="NIU77" s="113"/>
      <c r="NIV77" s="113"/>
      <c r="NIW77" s="113"/>
      <c r="NIX77" s="113"/>
      <c r="NIY77" s="113"/>
      <c r="NIZ77" s="113"/>
      <c r="NJA77" s="113"/>
      <c r="NJB77" s="113"/>
      <c r="NJC77" s="113"/>
      <c r="NJD77" s="113"/>
      <c r="NJE77" s="113"/>
      <c r="NJF77" s="113"/>
      <c r="NJG77" s="113"/>
      <c r="NJH77" s="113"/>
      <c r="NJI77" s="113"/>
      <c r="NJJ77" s="113"/>
      <c r="NJK77" s="113"/>
      <c r="NJL77" s="113"/>
      <c r="NJM77" s="113"/>
      <c r="NJN77" s="113"/>
      <c r="NJO77" s="113"/>
      <c r="NJP77" s="113"/>
      <c r="NJQ77" s="113"/>
      <c r="NJR77" s="113"/>
      <c r="NJS77" s="113"/>
      <c r="NJT77" s="113"/>
      <c r="NJU77" s="113"/>
      <c r="NJV77" s="113"/>
      <c r="NJW77" s="113"/>
      <c r="NJX77" s="113"/>
      <c r="NJY77" s="113"/>
      <c r="NJZ77" s="113"/>
      <c r="NKA77" s="113"/>
      <c r="NKB77" s="113"/>
      <c r="NKC77" s="113"/>
      <c r="NKD77" s="113"/>
      <c r="NKE77" s="113"/>
      <c r="NKF77" s="113"/>
      <c r="NKG77" s="113"/>
      <c r="NKH77" s="113"/>
      <c r="NKI77" s="113"/>
      <c r="NKJ77" s="113"/>
      <c r="NKK77" s="113"/>
      <c r="NKL77" s="113"/>
      <c r="NKM77" s="113"/>
      <c r="NKN77" s="113"/>
      <c r="NKO77" s="113"/>
      <c r="NKP77" s="113"/>
      <c r="NKQ77" s="113"/>
      <c r="NKR77" s="113"/>
      <c r="NKS77" s="113"/>
      <c r="NKT77" s="113"/>
      <c r="NKU77" s="113"/>
      <c r="NKV77" s="113"/>
      <c r="NKW77" s="113"/>
      <c r="NKX77" s="113"/>
      <c r="NKY77" s="113"/>
      <c r="NKZ77" s="113"/>
      <c r="NLA77" s="113"/>
      <c r="NLB77" s="113"/>
      <c r="NLC77" s="113"/>
      <c r="NLD77" s="113"/>
      <c r="NLE77" s="113"/>
      <c r="NLF77" s="113"/>
      <c r="NLG77" s="113"/>
      <c r="NLH77" s="113"/>
      <c r="NLI77" s="113"/>
      <c r="NLJ77" s="113"/>
      <c r="NLK77" s="113"/>
      <c r="NLL77" s="113"/>
      <c r="NLM77" s="113"/>
      <c r="NLN77" s="113"/>
      <c r="NLO77" s="113"/>
      <c r="NLP77" s="113"/>
      <c r="NLQ77" s="113"/>
      <c r="NLR77" s="113"/>
      <c r="NLS77" s="113"/>
      <c r="NLT77" s="113"/>
      <c r="NLU77" s="113"/>
      <c r="NLV77" s="113"/>
      <c r="NLW77" s="113"/>
      <c r="NLX77" s="113"/>
      <c r="NLY77" s="113"/>
      <c r="NLZ77" s="113"/>
      <c r="NMA77" s="113"/>
      <c r="NMB77" s="113"/>
      <c r="NMC77" s="113"/>
      <c r="NMD77" s="113"/>
      <c r="NME77" s="113"/>
      <c r="NMF77" s="113"/>
      <c r="NMG77" s="113"/>
      <c r="NMH77" s="113"/>
      <c r="NMI77" s="113"/>
      <c r="NMJ77" s="113"/>
      <c r="NMK77" s="113"/>
      <c r="NML77" s="113"/>
      <c r="NMM77" s="113"/>
      <c r="NMN77" s="113"/>
      <c r="NMO77" s="113"/>
      <c r="NMP77" s="113"/>
      <c r="NMQ77" s="113"/>
      <c r="NMR77" s="113"/>
      <c r="NMS77" s="113"/>
      <c r="NMT77" s="113"/>
      <c r="NMU77" s="113"/>
      <c r="NMV77" s="113"/>
      <c r="NMW77" s="113"/>
      <c r="NMX77" s="113"/>
      <c r="NMY77" s="113"/>
      <c r="NMZ77" s="113"/>
      <c r="NNA77" s="113"/>
      <c r="NNB77" s="113"/>
      <c r="NNC77" s="113"/>
      <c r="NND77" s="113"/>
      <c r="NNE77" s="113"/>
      <c r="NNF77" s="113"/>
      <c r="NNG77" s="113"/>
      <c r="NNH77" s="113"/>
      <c r="NNI77" s="113"/>
      <c r="NNJ77" s="113"/>
      <c r="NNK77" s="113"/>
      <c r="NNL77" s="113"/>
      <c r="NNM77" s="113"/>
      <c r="NNN77" s="113"/>
      <c r="NNO77" s="113"/>
      <c r="NNP77" s="113"/>
      <c r="NNQ77" s="113"/>
      <c r="NNR77" s="113"/>
      <c r="NNS77" s="113"/>
      <c r="NNT77" s="113"/>
      <c r="NNU77" s="113"/>
      <c r="NNV77" s="113"/>
      <c r="NNW77" s="113"/>
      <c r="NNX77" s="113"/>
      <c r="NNY77" s="113"/>
      <c r="NNZ77" s="113"/>
      <c r="NOA77" s="113"/>
      <c r="NOB77" s="113"/>
      <c r="NOC77" s="113"/>
      <c r="NOD77" s="113"/>
      <c r="NOE77" s="113"/>
      <c r="NOF77" s="113"/>
      <c r="NOG77" s="113"/>
      <c r="NOH77" s="113"/>
      <c r="NOI77" s="113"/>
      <c r="NOJ77" s="113"/>
      <c r="NOK77" s="113"/>
      <c r="NOL77" s="113"/>
      <c r="NOM77" s="113"/>
      <c r="NON77" s="113"/>
      <c r="NOO77" s="113"/>
      <c r="NOP77" s="113"/>
      <c r="NOQ77" s="113"/>
      <c r="NOR77" s="113"/>
      <c r="NOS77" s="113"/>
      <c r="NOT77" s="113"/>
      <c r="NOU77" s="113"/>
      <c r="NOV77" s="113"/>
      <c r="NOW77" s="113"/>
      <c r="NOX77" s="113"/>
      <c r="NOY77" s="113"/>
      <c r="NOZ77" s="113"/>
      <c r="NPA77" s="113"/>
      <c r="NPB77" s="113"/>
      <c r="NPC77" s="113"/>
      <c r="NPD77" s="113"/>
      <c r="NPE77" s="113"/>
      <c r="NPF77" s="113"/>
      <c r="NPG77" s="113"/>
      <c r="NPH77" s="113"/>
      <c r="NPI77" s="113"/>
      <c r="NPJ77" s="113"/>
      <c r="NPK77" s="113"/>
      <c r="NPL77" s="113"/>
      <c r="NPM77" s="113"/>
      <c r="NPN77" s="113"/>
      <c r="NPO77" s="113"/>
      <c r="NPP77" s="113"/>
      <c r="NPQ77" s="113"/>
      <c r="NPR77" s="113"/>
      <c r="NPS77" s="113"/>
      <c r="NPT77" s="113"/>
      <c r="NPU77" s="113"/>
      <c r="NPV77" s="113"/>
      <c r="NPW77" s="113"/>
      <c r="NPX77" s="113"/>
      <c r="NPY77" s="113"/>
      <c r="NPZ77" s="113"/>
      <c r="NQA77" s="113"/>
      <c r="NQB77" s="113"/>
      <c r="NQC77" s="113"/>
      <c r="NQD77" s="113"/>
      <c r="NQE77" s="113"/>
      <c r="NQF77" s="113"/>
      <c r="NQG77" s="113"/>
      <c r="NQH77" s="113"/>
      <c r="NQI77" s="113"/>
      <c r="NQJ77" s="113"/>
      <c r="NQK77" s="113"/>
      <c r="NQL77" s="113"/>
      <c r="NQM77" s="113"/>
      <c r="NQN77" s="113"/>
      <c r="NQO77" s="113"/>
      <c r="NQP77" s="113"/>
      <c r="NQQ77" s="113"/>
      <c r="NQR77" s="113"/>
      <c r="NQS77" s="113"/>
      <c r="NQT77" s="113"/>
      <c r="NQU77" s="113"/>
      <c r="NQV77" s="113"/>
      <c r="NQW77" s="113"/>
      <c r="NQX77" s="113"/>
      <c r="NQY77" s="113"/>
      <c r="NQZ77" s="113"/>
      <c r="NRA77" s="113"/>
      <c r="NRB77" s="113"/>
      <c r="NRC77" s="113"/>
      <c r="NRD77" s="113"/>
      <c r="NRE77" s="113"/>
      <c r="NRF77" s="113"/>
      <c r="NRG77" s="113"/>
      <c r="NRH77" s="113"/>
      <c r="NRI77" s="113"/>
      <c r="NRJ77" s="113"/>
      <c r="NRK77" s="113"/>
      <c r="NRL77" s="113"/>
      <c r="NRM77" s="113"/>
      <c r="NRN77" s="113"/>
      <c r="NRO77" s="113"/>
      <c r="NRP77" s="113"/>
      <c r="NRQ77" s="113"/>
      <c r="NRR77" s="113"/>
      <c r="NRS77" s="113"/>
      <c r="NRT77" s="113"/>
      <c r="NRU77" s="113"/>
      <c r="NRV77" s="113"/>
      <c r="NRW77" s="113"/>
      <c r="NRX77" s="113"/>
      <c r="NRY77" s="113"/>
      <c r="NRZ77" s="113"/>
      <c r="NSA77" s="113"/>
      <c r="NSB77" s="113"/>
      <c r="NSC77" s="113"/>
      <c r="NSD77" s="113"/>
      <c r="NSE77" s="113"/>
      <c r="NSF77" s="113"/>
      <c r="NSG77" s="113"/>
      <c r="NSH77" s="113"/>
      <c r="NSI77" s="113"/>
      <c r="NSJ77" s="113"/>
      <c r="NSK77" s="113"/>
      <c r="NSL77" s="113"/>
      <c r="NSM77" s="113"/>
      <c r="NSN77" s="113"/>
      <c r="NSO77" s="113"/>
      <c r="NSP77" s="113"/>
      <c r="NSQ77" s="113"/>
      <c r="NSR77" s="113"/>
      <c r="NSS77" s="113"/>
      <c r="NST77" s="113"/>
      <c r="NSU77" s="113"/>
      <c r="NSV77" s="113"/>
      <c r="NSW77" s="113"/>
      <c r="NSX77" s="113"/>
      <c r="NSY77" s="113"/>
      <c r="NSZ77" s="113"/>
      <c r="NTA77" s="113"/>
      <c r="NTB77" s="113"/>
      <c r="NTC77" s="113"/>
      <c r="NTD77" s="113"/>
      <c r="NTE77" s="113"/>
      <c r="NTF77" s="113"/>
      <c r="NTG77" s="113"/>
      <c r="NTH77" s="113"/>
      <c r="NTI77" s="113"/>
      <c r="NTJ77" s="113"/>
      <c r="NTK77" s="113"/>
      <c r="NTL77" s="113"/>
      <c r="NTM77" s="113"/>
      <c r="NTN77" s="113"/>
      <c r="NTO77" s="113"/>
      <c r="NTP77" s="113"/>
      <c r="NTQ77" s="113"/>
      <c r="NTR77" s="113"/>
      <c r="NTS77" s="113"/>
      <c r="NTT77" s="113"/>
      <c r="NTU77" s="113"/>
      <c r="NTV77" s="113"/>
      <c r="NTW77" s="113"/>
      <c r="NTX77" s="113"/>
      <c r="NTY77" s="113"/>
      <c r="NTZ77" s="113"/>
      <c r="NUA77" s="113"/>
      <c r="NUB77" s="113"/>
      <c r="NUC77" s="113"/>
      <c r="NUD77" s="113"/>
      <c r="NUE77" s="113"/>
      <c r="NUF77" s="113"/>
      <c r="NUG77" s="113"/>
      <c r="NUH77" s="113"/>
      <c r="NUI77" s="113"/>
      <c r="NUJ77" s="113"/>
      <c r="NUK77" s="113"/>
      <c r="NUL77" s="113"/>
      <c r="NUM77" s="113"/>
      <c r="NUN77" s="113"/>
      <c r="NUO77" s="113"/>
      <c r="NUP77" s="113"/>
      <c r="NUQ77" s="113"/>
      <c r="NUR77" s="113"/>
      <c r="NUS77" s="113"/>
      <c r="NUT77" s="113"/>
      <c r="NUU77" s="113"/>
      <c r="NUV77" s="113"/>
      <c r="NUW77" s="113"/>
      <c r="NUX77" s="113"/>
      <c r="NUY77" s="113"/>
      <c r="NUZ77" s="113"/>
      <c r="NVA77" s="113"/>
      <c r="NVB77" s="113"/>
      <c r="NVC77" s="113"/>
      <c r="NVD77" s="113"/>
      <c r="NVE77" s="113"/>
      <c r="NVF77" s="113"/>
      <c r="NVG77" s="113"/>
      <c r="NVH77" s="113"/>
      <c r="NVI77" s="113"/>
      <c r="NVJ77" s="113"/>
      <c r="NVK77" s="113"/>
      <c r="NVL77" s="113"/>
      <c r="NVM77" s="113"/>
      <c r="NVN77" s="113"/>
      <c r="NVO77" s="113"/>
      <c r="NVP77" s="113"/>
      <c r="NVQ77" s="113"/>
      <c r="NVR77" s="113"/>
      <c r="NVS77" s="113"/>
      <c r="NVT77" s="113"/>
      <c r="NVU77" s="113"/>
      <c r="NVV77" s="113"/>
      <c r="NVW77" s="113"/>
      <c r="NVX77" s="113"/>
      <c r="NVY77" s="113"/>
      <c r="NVZ77" s="113"/>
      <c r="NWA77" s="113"/>
      <c r="NWB77" s="113"/>
      <c r="NWC77" s="113"/>
      <c r="NWD77" s="113"/>
      <c r="NWE77" s="113"/>
      <c r="NWF77" s="113"/>
      <c r="NWG77" s="113"/>
      <c r="NWH77" s="113"/>
      <c r="NWI77" s="113"/>
      <c r="NWJ77" s="113"/>
      <c r="NWK77" s="113"/>
      <c r="NWL77" s="113"/>
      <c r="NWM77" s="113"/>
      <c r="NWN77" s="113"/>
      <c r="NWO77" s="113"/>
      <c r="NWP77" s="113"/>
      <c r="NWQ77" s="113"/>
      <c r="NWR77" s="113"/>
      <c r="NWS77" s="113"/>
      <c r="NWT77" s="113"/>
      <c r="NWU77" s="113"/>
      <c r="NWV77" s="113"/>
      <c r="NWW77" s="113"/>
      <c r="NWX77" s="113"/>
      <c r="NWY77" s="113"/>
      <c r="NWZ77" s="113"/>
      <c r="NXA77" s="113"/>
      <c r="NXB77" s="113"/>
      <c r="NXC77" s="113"/>
      <c r="NXD77" s="113"/>
      <c r="NXE77" s="113"/>
      <c r="NXF77" s="113"/>
      <c r="NXG77" s="113"/>
      <c r="NXH77" s="113"/>
      <c r="NXI77" s="113"/>
      <c r="NXJ77" s="113"/>
      <c r="NXK77" s="113"/>
      <c r="NXL77" s="113"/>
      <c r="NXM77" s="113"/>
      <c r="NXN77" s="113"/>
      <c r="NXO77" s="113"/>
      <c r="NXP77" s="113"/>
      <c r="NXQ77" s="113"/>
      <c r="NXR77" s="113"/>
      <c r="NXS77" s="113"/>
      <c r="NXT77" s="113"/>
      <c r="NXU77" s="113"/>
      <c r="NXV77" s="113"/>
      <c r="NXW77" s="113"/>
      <c r="NXX77" s="113"/>
      <c r="NXY77" s="113"/>
      <c r="NXZ77" s="113"/>
      <c r="NYA77" s="113"/>
      <c r="NYB77" s="113"/>
      <c r="NYC77" s="113"/>
      <c r="NYD77" s="113"/>
      <c r="NYE77" s="113"/>
      <c r="NYF77" s="113"/>
      <c r="NYG77" s="113"/>
      <c r="NYH77" s="113"/>
      <c r="NYI77" s="113"/>
      <c r="NYJ77" s="113"/>
      <c r="NYK77" s="113"/>
      <c r="NYL77" s="113"/>
      <c r="NYM77" s="113"/>
      <c r="NYN77" s="113"/>
      <c r="NYO77" s="113"/>
      <c r="NYP77" s="113"/>
      <c r="NYQ77" s="113"/>
      <c r="NYR77" s="113"/>
      <c r="NYS77" s="113"/>
      <c r="NYT77" s="113"/>
      <c r="NYU77" s="113"/>
      <c r="NYV77" s="113"/>
      <c r="NYW77" s="113"/>
      <c r="NYX77" s="113"/>
      <c r="NYY77" s="113"/>
      <c r="NYZ77" s="113"/>
      <c r="NZA77" s="113"/>
      <c r="NZB77" s="113"/>
      <c r="NZC77" s="113"/>
      <c r="NZD77" s="113"/>
      <c r="NZE77" s="113"/>
      <c r="NZF77" s="113"/>
      <c r="NZG77" s="113"/>
      <c r="NZH77" s="113"/>
      <c r="NZI77" s="113"/>
      <c r="NZJ77" s="113"/>
      <c r="NZK77" s="113"/>
      <c r="NZL77" s="113"/>
      <c r="NZM77" s="113"/>
      <c r="NZN77" s="113"/>
      <c r="NZO77" s="113"/>
      <c r="NZP77" s="113"/>
      <c r="NZQ77" s="113"/>
      <c r="NZR77" s="113"/>
      <c r="NZS77" s="113"/>
      <c r="NZT77" s="113"/>
      <c r="NZU77" s="113"/>
      <c r="NZV77" s="113"/>
      <c r="NZW77" s="113"/>
      <c r="NZX77" s="113"/>
      <c r="NZY77" s="113"/>
      <c r="NZZ77" s="113"/>
      <c r="OAA77" s="113"/>
      <c r="OAB77" s="113"/>
      <c r="OAC77" s="113"/>
      <c r="OAD77" s="113"/>
      <c r="OAE77" s="113"/>
      <c r="OAF77" s="113"/>
      <c r="OAG77" s="113"/>
      <c r="OAH77" s="113"/>
      <c r="OAI77" s="113"/>
      <c r="OAJ77" s="113"/>
      <c r="OAK77" s="113"/>
      <c r="OAL77" s="113"/>
      <c r="OAM77" s="113"/>
      <c r="OAN77" s="113"/>
      <c r="OAO77" s="113"/>
      <c r="OAP77" s="113"/>
      <c r="OAQ77" s="113"/>
      <c r="OAR77" s="113"/>
      <c r="OAS77" s="113"/>
      <c r="OAT77" s="113"/>
      <c r="OAU77" s="113"/>
      <c r="OAV77" s="113"/>
      <c r="OAW77" s="113"/>
      <c r="OAX77" s="113"/>
      <c r="OAY77" s="113"/>
      <c r="OAZ77" s="113"/>
      <c r="OBA77" s="113"/>
      <c r="OBB77" s="113"/>
      <c r="OBC77" s="113"/>
      <c r="OBD77" s="113"/>
      <c r="OBE77" s="113"/>
      <c r="OBF77" s="113"/>
      <c r="OBG77" s="113"/>
      <c r="OBH77" s="113"/>
      <c r="OBI77" s="113"/>
      <c r="OBJ77" s="113"/>
      <c r="OBK77" s="113"/>
      <c r="OBL77" s="113"/>
      <c r="OBM77" s="113"/>
      <c r="OBN77" s="113"/>
      <c r="OBO77" s="113"/>
      <c r="OBP77" s="113"/>
      <c r="OBQ77" s="113"/>
      <c r="OBR77" s="113"/>
      <c r="OBS77" s="113"/>
      <c r="OBT77" s="113"/>
      <c r="OBU77" s="113"/>
      <c r="OBV77" s="113"/>
      <c r="OBW77" s="113"/>
      <c r="OBX77" s="113"/>
      <c r="OBY77" s="113"/>
      <c r="OBZ77" s="113"/>
      <c r="OCA77" s="113"/>
      <c r="OCB77" s="113"/>
      <c r="OCC77" s="113"/>
      <c r="OCD77" s="113"/>
      <c r="OCE77" s="113"/>
      <c r="OCF77" s="113"/>
      <c r="OCG77" s="113"/>
      <c r="OCH77" s="113"/>
      <c r="OCI77" s="113"/>
      <c r="OCJ77" s="113"/>
      <c r="OCK77" s="113"/>
      <c r="OCL77" s="113"/>
      <c r="OCM77" s="113"/>
      <c r="OCN77" s="113"/>
      <c r="OCO77" s="113"/>
      <c r="OCP77" s="113"/>
      <c r="OCQ77" s="113"/>
      <c r="OCR77" s="113"/>
      <c r="OCS77" s="113"/>
      <c r="OCT77" s="113"/>
      <c r="OCU77" s="113"/>
      <c r="OCV77" s="113"/>
      <c r="OCW77" s="113"/>
      <c r="OCX77" s="113"/>
      <c r="OCY77" s="113"/>
      <c r="OCZ77" s="113"/>
      <c r="ODA77" s="113"/>
      <c r="ODB77" s="113"/>
      <c r="ODC77" s="113"/>
      <c r="ODD77" s="113"/>
      <c r="ODE77" s="113"/>
      <c r="ODF77" s="113"/>
      <c r="ODG77" s="113"/>
      <c r="ODH77" s="113"/>
      <c r="ODI77" s="113"/>
      <c r="ODJ77" s="113"/>
      <c r="ODK77" s="113"/>
      <c r="ODL77" s="113"/>
      <c r="ODM77" s="113"/>
      <c r="ODN77" s="113"/>
      <c r="ODO77" s="113"/>
      <c r="ODP77" s="113"/>
      <c r="ODQ77" s="113"/>
      <c r="ODR77" s="113"/>
      <c r="ODS77" s="113"/>
      <c r="ODT77" s="113"/>
      <c r="ODU77" s="113"/>
      <c r="ODV77" s="113"/>
      <c r="ODW77" s="113"/>
      <c r="ODX77" s="113"/>
      <c r="ODY77" s="113"/>
      <c r="ODZ77" s="113"/>
      <c r="OEA77" s="113"/>
      <c r="OEB77" s="113"/>
      <c r="OEC77" s="113"/>
      <c r="OED77" s="113"/>
      <c r="OEE77" s="113"/>
      <c r="OEF77" s="113"/>
      <c r="OEG77" s="113"/>
      <c r="OEH77" s="113"/>
      <c r="OEI77" s="113"/>
      <c r="OEJ77" s="113"/>
      <c r="OEK77" s="113"/>
      <c r="OEL77" s="113"/>
      <c r="OEM77" s="113"/>
      <c r="OEN77" s="113"/>
      <c r="OEO77" s="113"/>
      <c r="OEP77" s="113"/>
      <c r="OEQ77" s="113"/>
      <c r="OER77" s="113"/>
      <c r="OES77" s="113"/>
      <c r="OET77" s="113"/>
      <c r="OEU77" s="113"/>
      <c r="OEV77" s="113"/>
      <c r="OEW77" s="113"/>
      <c r="OEX77" s="113"/>
      <c r="OEY77" s="113"/>
      <c r="OEZ77" s="113"/>
      <c r="OFA77" s="113"/>
      <c r="OFB77" s="113"/>
      <c r="OFC77" s="113"/>
      <c r="OFD77" s="113"/>
      <c r="OFE77" s="113"/>
      <c r="OFF77" s="113"/>
      <c r="OFG77" s="113"/>
      <c r="OFH77" s="113"/>
      <c r="OFI77" s="113"/>
      <c r="OFJ77" s="113"/>
      <c r="OFK77" s="113"/>
      <c r="OFL77" s="113"/>
      <c r="OFM77" s="113"/>
      <c r="OFN77" s="113"/>
      <c r="OFO77" s="113"/>
      <c r="OFP77" s="113"/>
      <c r="OFQ77" s="113"/>
      <c r="OFR77" s="113"/>
      <c r="OFS77" s="113"/>
      <c r="OFT77" s="113"/>
      <c r="OFU77" s="113"/>
      <c r="OFV77" s="113"/>
      <c r="OFW77" s="113"/>
      <c r="OFX77" s="113"/>
      <c r="OFY77" s="113"/>
      <c r="OFZ77" s="113"/>
      <c r="OGA77" s="113"/>
      <c r="OGB77" s="113"/>
      <c r="OGC77" s="113"/>
      <c r="OGD77" s="113"/>
      <c r="OGE77" s="113"/>
      <c r="OGF77" s="113"/>
      <c r="OGG77" s="113"/>
      <c r="OGH77" s="113"/>
      <c r="OGI77" s="113"/>
      <c r="OGJ77" s="113"/>
      <c r="OGK77" s="113"/>
      <c r="OGL77" s="113"/>
      <c r="OGM77" s="113"/>
      <c r="OGN77" s="113"/>
      <c r="OGO77" s="113"/>
      <c r="OGP77" s="113"/>
      <c r="OGQ77" s="113"/>
      <c r="OGR77" s="113"/>
      <c r="OGS77" s="113"/>
      <c r="OGT77" s="113"/>
      <c r="OGU77" s="113"/>
      <c r="OGV77" s="113"/>
      <c r="OGW77" s="113"/>
      <c r="OGX77" s="113"/>
      <c r="OGY77" s="113"/>
      <c r="OGZ77" s="113"/>
      <c r="OHA77" s="113"/>
      <c r="OHB77" s="113"/>
      <c r="OHC77" s="113"/>
      <c r="OHD77" s="113"/>
      <c r="OHE77" s="113"/>
      <c r="OHF77" s="113"/>
      <c r="OHG77" s="113"/>
      <c r="OHH77" s="113"/>
      <c r="OHI77" s="113"/>
      <c r="OHJ77" s="113"/>
      <c r="OHK77" s="113"/>
      <c r="OHL77" s="113"/>
      <c r="OHM77" s="113"/>
      <c r="OHN77" s="113"/>
      <c r="OHO77" s="113"/>
      <c r="OHP77" s="113"/>
      <c r="OHQ77" s="113"/>
      <c r="OHR77" s="113"/>
      <c r="OHS77" s="113"/>
      <c r="OHT77" s="113"/>
      <c r="OHU77" s="113"/>
      <c r="OHV77" s="113"/>
      <c r="OHW77" s="113"/>
      <c r="OHX77" s="113"/>
      <c r="OHY77" s="113"/>
      <c r="OHZ77" s="113"/>
      <c r="OIA77" s="113"/>
      <c r="OIB77" s="113"/>
      <c r="OIC77" s="113"/>
      <c r="OID77" s="113"/>
      <c r="OIE77" s="113"/>
      <c r="OIF77" s="113"/>
      <c r="OIG77" s="113"/>
      <c r="OIH77" s="113"/>
      <c r="OII77" s="113"/>
      <c r="OIJ77" s="113"/>
      <c r="OIK77" s="113"/>
      <c r="OIL77" s="113"/>
      <c r="OIM77" s="113"/>
      <c r="OIN77" s="113"/>
      <c r="OIO77" s="113"/>
      <c r="OIP77" s="113"/>
      <c r="OIQ77" s="113"/>
      <c r="OIR77" s="113"/>
      <c r="OIS77" s="113"/>
      <c r="OIT77" s="113"/>
      <c r="OIU77" s="113"/>
      <c r="OIV77" s="113"/>
      <c r="OIW77" s="113"/>
      <c r="OIX77" s="113"/>
      <c r="OIY77" s="113"/>
      <c r="OIZ77" s="113"/>
      <c r="OJA77" s="113"/>
      <c r="OJB77" s="113"/>
      <c r="OJC77" s="113"/>
      <c r="OJD77" s="113"/>
      <c r="OJE77" s="113"/>
      <c r="OJF77" s="113"/>
      <c r="OJG77" s="113"/>
      <c r="OJH77" s="113"/>
      <c r="OJI77" s="113"/>
      <c r="OJJ77" s="113"/>
      <c r="OJK77" s="113"/>
      <c r="OJL77" s="113"/>
      <c r="OJM77" s="113"/>
      <c r="OJN77" s="113"/>
      <c r="OJO77" s="113"/>
      <c r="OJP77" s="113"/>
      <c r="OJQ77" s="113"/>
      <c r="OJR77" s="113"/>
      <c r="OJS77" s="113"/>
      <c r="OJT77" s="113"/>
      <c r="OJU77" s="113"/>
      <c r="OJV77" s="113"/>
      <c r="OJW77" s="113"/>
      <c r="OJX77" s="113"/>
      <c r="OJY77" s="113"/>
      <c r="OJZ77" s="113"/>
      <c r="OKA77" s="113"/>
      <c r="OKB77" s="113"/>
      <c r="OKC77" s="113"/>
      <c r="OKD77" s="113"/>
      <c r="OKE77" s="113"/>
      <c r="OKF77" s="113"/>
      <c r="OKG77" s="113"/>
      <c r="OKH77" s="113"/>
      <c r="OKI77" s="113"/>
      <c r="OKJ77" s="113"/>
      <c r="OKK77" s="113"/>
      <c r="OKL77" s="113"/>
      <c r="OKM77" s="113"/>
      <c r="OKN77" s="113"/>
      <c r="OKO77" s="113"/>
      <c r="OKP77" s="113"/>
      <c r="OKQ77" s="113"/>
      <c r="OKR77" s="113"/>
      <c r="OKS77" s="113"/>
      <c r="OKT77" s="113"/>
      <c r="OKU77" s="113"/>
      <c r="OKV77" s="113"/>
      <c r="OKW77" s="113"/>
      <c r="OKX77" s="113"/>
      <c r="OKY77" s="113"/>
      <c r="OKZ77" s="113"/>
      <c r="OLA77" s="113"/>
      <c r="OLB77" s="113"/>
      <c r="OLC77" s="113"/>
      <c r="OLD77" s="113"/>
      <c r="OLE77" s="113"/>
      <c r="OLF77" s="113"/>
      <c r="OLG77" s="113"/>
      <c r="OLH77" s="113"/>
      <c r="OLI77" s="113"/>
      <c r="OLJ77" s="113"/>
      <c r="OLK77" s="113"/>
      <c r="OLL77" s="113"/>
      <c r="OLM77" s="113"/>
      <c r="OLN77" s="113"/>
      <c r="OLO77" s="113"/>
      <c r="OLP77" s="113"/>
      <c r="OLQ77" s="113"/>
      <c r="OLR77" s="113"/>
      <c r="OLS77" s="113"/>
      <c r="OLT77" s="113"/>
      <c r="OLU77" s="113"/>
      <c r="OLV77" s="113"/>
      <c r="OLW77" s="113"/>
      <c r="OLX77" s="113"/>
      <c r="OLY77" s="113"/>
      <c r="OLZ77" s="113"/>
      <c r="OMA77" s="113"/>
      <c r="OMB77" s="113"/>
      <c r="OMC77" s="113"/>
      <c r="OMD77" s="113"/>
      <c r="OME77" s="113"/>
      <c r="OMF77" s="113"/>
      <c r="OMG77" s="113"/>
      <c r="OMH77" s="113"/>
      <c r="OMI77" s="113"/>
      <c r="OMJ77" s="113"/>
      <c r="OMK77" s="113"/>
      <c r="OML77" s="113"/>
      <c r="OMM77" s="113"/>
      <c r="OMN77" s="113"/>
      <c r="OMO77" s="113"/>
      <c r="OMP77" s="113"/>
      <c r="OMQ77" s="113"/>
      <c r="OMR77" s="113"/>
      <c r="OMS77" s="113"/>
      <c r="OMT77" s="113"/>
      <c r="OMU77" s="113"/>
      <c r="OMV77" s="113"/>
      <c r="OMW77" s="113"/>
      <c r="OMX77" s="113"/>
      <c r="OMY77" s="113"/>
      <c r="OMZ77" s="113"/>
      <c r="ONA77" s="113"/>
      <c r="ONB77" s="113"/>
      <c r="ONC77" s="113"/>
      <c r="OND77" s="113"/>
      <c r="ONE77" s="113"/>
      <c r="ONF77" s="113"/>
      <c r="ONG77" s="113"/>
      <c r="ONH77" s="113"/>
      <c r="ONI77" s="113"/>
      <c r="ONJ77" s="113"/>
      <c r="ONK77" s="113"/>
      <c r="ONL77" s="113"/>
      <c r="ONM77" s="113"/>
      <c r="ONN77" s="113"/>
      <c r="ONO77" s="113"/>
      <c r="ONP77" s="113"/>
      <c r="ONQ77" s="113"/>
      <c r="ONR77" s="113"/>
      <c r="ONS77" s="113"/>
      <c r="ONT77" s="113"/>
      <c r="ONU77" s="113"/>
      <c r="ONV77" s="113"/>
      <c r="ONW77" s="113"/>
      <c r="ONX77" s="113"/>
      <c r="ONY77" s="113"/>
      <c r="ONZ77" s="113"/>
      <c r="OOA77" s="113"/>
      <c r="OOB77" s="113"/>
      <c r="OOC77" s="113"/>
      <c r="OOD77" s="113"/>
      <c r="OOE77" s="113"/>
      <c r="OOF77" s="113"/>
      <c r="OOG77" s="113"/>
      <c r="OOH77" s="113"/>
      <c r="OOI77" s="113"/>
      <c r="OOJ77" s="113"/>
      <c r="OOK77" s="113"/>
      <c r="OOL77" s="113"/>
      <c r="OOM77" s="113"/>
      <c r="OON77" s="113"/>
      <c r="OOO77" s="113"/>
      <c r="OOP77" s="113"/>
      <c r="OOQ77" s="113"/>
      <c r="OOR77" s="113"/>
      <c r="OOS77" s="113"/>
      <c r="OOT77" s="113"/>
      <c r="OOU77" s="113"/>
      <c r="OOV77" s="113"/>
      <c r="OOW77" s="113"/>
      <c r="OOX77" s="113"/>
      <c r="OOY77" s="113"/>
      <c r="OOZ77" s="113"/>
      <c r="OPA77" s="113"/>
      <c r="OPB77" s="113"/>
      <c r="OPC77" s="113"/>
      <c r="OPD77" s="113"/>
      <c r="OPE77" s="113"/>
      <c r="OPF77" s="113"/>
      <c r="OPG77" s="113"/>
      <c r="OPH77" s="113"/>
      <c r="OPI77" s="113"/>
      <c r="OPJ77" s="113"/>
      <c r="OPK77" s="113"/>
      <c r="OPL77" s="113"/>
      <c r="OPM77" s="113"/>
      <c r="OPN77" s="113"/>
      <c r="OPO77" s="113"/>
      <c r="OPP77" s="113"/>
      <c r="OPQ77" s="113"/>
      <c r="OPR77" s="113"/>
      <c r="OPS77" s="113"/>
      <c r="OPT77" s="113"/>
      <c r="OPU77" s="113"/>
      <c r="OPV77" s="113"/>
      <c r="OPW77" s="113"/>
      <c r="OPX77" s="113"/>
      <c r="OPY77" s="113"/>
      <c r="OPZ77" s="113"/>
      <c r="OQA77" s="113"/>
      <c r="OQB77" s="113"/>
      <c r="OQC77" s="113"/>
      <c r="OQD77" s="113"/>
      <c r="OQE77" s="113"/>
      <c r="OQF77" s="113"/>
      <c r="OQG77" s="113"/>
      <c r="OQH77" s="113"/>
      <c r="OQI77" s="113"/>
      <c r="OQJ77" s="113"/>
      <c r="OQK77" s="113"/>
      <c r="OQL77" s="113"/>
      <c r="OQM77" s="113"/>
      <c r="OQN77" s="113"/>
      <c r="OQO77" s="113"/>
      <c r="OQP77" s="113"/>
      <c r="OQQ77" s="113"/>
      <c r="OQR77" s="113"/>
      <c r="OQS77" s="113"/>
      <c r="OQT77" s="113"/>
      <c r="OQU77" s="113"/>
      <c r="OQV77" s="113"/>
      <c r="OQW77" s="113"/>
      <c r="OQX77" s="113"/>
      <c r="OQY77" s="113"/>
      <c r="OQZ77" s="113"/>
      <c r="ORA77" s="113"/>
      <c r="ORB77" s="113"/>
      <c r="ORC77" s="113"/>
      <c r="ORD77" s="113"/>
      <c r="ORE77" s="113"/>
      <c r="ORF77" s="113"/>
      <c r="ORG77" s="113"/>
      <c r="ORH77" s="113"/>
      <c r="ORI77" s="113"/>
      <c r="ORJ77" s="113"/>
      <c r="ORK77" s="113"/>
      <c r="ORL77" s="113"/>
      <c r="ORM77" s="113"/>
      <c r="ORN77" s="113"/>
      <c r="ORO77" s="113"/>
      <c r="ORP77" s="113"/>
      <c r="ORQ77" s="113"/>
      <c r="ORR77" s="113"/>
      <c r="ORS77" s="113"/>
      <c r="ORT77" s="113"/>
      <c r="ORU77" s="113"/>
      <c r="ORV77" s="113"/>
      <c r="ORW77" s="113"/>
      <c r="ORX77" s="113"/>
      <c r="ORY77" s="113"/>
      <c r="ORZ77" s="113"/>
      <c r="OSA77" s="113"/>
      <c r="OSB77" s="113"/>
      <c r="OSC77" s="113"/>
      <c r="OSD77" s="113"/>
      <c r="OSE77" s="113"/>
      <c r="OSF77" s="113"/>
      <c r="OSG77" s="113"/>
      <c r="OSH77" s="113"/>
      <c r="OSI77" s="113"/>
      <c r="OSJ77" s="113"/>
      <c r="OSK77" s="113"/>
      <c r="OSL77" s="113"/>
      <c r="OSM77" s="113"/>
      <c r="OSN77" s="113"/>
      <c r="OSO77" s="113"/>
      <c r="OSP77" s="113"/>
      <c r="OSQ77" s="113"/>
      <c r="OSR77" s="113"/>
      <c r="OSS77" s="113"/>
      <c r="OST77" s="113"/>
      <c r="OSU77" s="113"/>
      <c r="OSV77" s="113"/>
      <c r="OSW77" s="113"/>
      <c r="OSX77" s="113"/>
      <c r="OSY77" s="113"/>
      <c r="OSZ77" s="113"/>
      <c r="OTA77" s="113"/>
      <c r="OTB77" s="113"/>
      <c r="OTC77" s="113"/>
      <c r="OTD77" s="113"/>
      <c r="OTE77" s="113"/>
      <c r="OTF77" s="113"/>
      <c r="OTG77" s="113"/>
      <c r="OTH77" s="113"/>
      <c r="OTI77" s="113"/>
      <c r="OTJ77" s="113"/>
      <c r="OTK77" s="113"/>
      <c r="OTL77" s="113"/>
      <c r="OTM77" s="113"/>
      <c r="OTN77" s="113"/>
      <c r="OTO77" s="113"/>
      <c r="OTP77" s="113"/>
      <c r="OTQ77" s="113"/>
      <c r="OTR77" s="113"/>
      <c r="OTS77" s="113"/>
      <c r="OTT77" s="113"/>
      <c r="OTU77" s="113"/>
      <c r="OTV77" s="113"/>
      <c r="OTW77" s="113"/>
      <c r="OTX77" s="113"/>
      <c r="OTY77" s="113"/>
      <c r="OTZ77" s="113"/>
      <c r="OUA77" s="113"/>
      <c r="OUB77" s="113"/>
      <c r="OUC77" s="113"/>
      <c r="OUD77" s="113"/>
      <c r="OUE77" s="113"/>
      <c r="OUF77" s="113"/>
      <c r="OUG77" s="113"/>
      <c r="OUH77" s="113"/>
      <c r="OUI77" s="113"/>
      <c r="OUJ77" s="113"/>
      <c r="OUK77" s="113"/>
      <c r="OUL77" s="113"/>
      <c r="OUM77" s="113"/>
      <c r="OUN77" s="113"/>
      <c r="OUO77" s="113"/>
      <c r="OUP77" s="113"/>
      <c r="OUQ77" s="113"/>
      <c r="OUR77" s="113"/>
      <c r="OUS77" s="113"/>
      <c r="OUT77" s="113"/>
      <c r="OUU77" s="113"/>
      <c r="OUV77" s="113"/>
      <c r="OUW77" s="113"/>
      <c r="OUX77" s="113"/>
      <c r="OUY77" s="113"/>
      <c r="OUZ77" s="113"/>
      <c r="OVA77" s="113"/>
      <c r="OVB77" s="113"/>
      <c r="OVC77" s="113"/>
      <c r="OVD77" s="113"/>
      <c r="OVE77" s="113"/>
      <c r="OVF77" s="113"/>
      <c r="OVG77" s="113"/>
      <c r="OVH77" s="113"/>
      <c r="OVI77" s="113"/>
      <c r="OVJ77" s="113"/>
      <c r="OVK77" s="113"/>
      <c r="OVL77" s="113"/>
      <c r="OVM77" s="113"/>
      <c r="OVN77" s="113"/>
      <c r="OVO77" s="113"/>
      <c r="OVP77" s="113"/>
      <c r="OVQ77" s="113"/>
      <c r="OVR77" s="113"/>
      <c r="OVS77" s="113"/>
      <c r="OVT77" s="113"/>
      <c r="OVU77" s="113"/>
      <c r="OVV77" s="113"/>
      <c r="OVW77" s="113"/>
      <c r="OVX77" s="113"/>
      <c r="OVY77" s="113"/>
      <c r="OVZ77" s="113"/>
      <c r="OWA77" s="113"/>
      <c r="OWB77" s="113"/>
      <c r="OWC77" s="113"/>
      <c r="OWD77" s="113"/>
      <c r="OWE77" s="113"/>
      <c r="OWF77" s="113"/>
      <c r="OWG77" s="113"/>
      <c r="OWH77" s="113"/>
      <c r="OWI77" s="113"/>
      <c r="OWJ77" s="113"/>
      <c r="OWK77" s="113"/>
      <c r="OWL77" s="113"/>
      <c r="OWM77" s="113"/>
      <c r="OWN77" s="113"/>
      <c r="OWO77" s="113"/>
      <c r="OWP77" s="113"/>
      <c r="OWQ77" s="113"/>
      <c r="OWR77" s="113"/>
      <c r="OWS77" s="113"/>
      <c r="OWT77" s="113"/>
      <c r="OWU77" s="113"/>
      <c r="OWV77" s="113"/>
      <c r="OWW77" s="113"/>
      <c r="OWX77" s="113"/>
      <c r="OWY77" s="113"/>
      <c r="OWZ77" s="113"/>
      <c r="OXA77" s="113"/>
      <c r="OXB77" s="113"/>
      <c r="OXC77" s="113"/>
      <c r="OXD77" s="113"/>
      <c r="OXE77" s="113"/>
      <c r="OXF77" s="113"/>
      <c r="OXG77" s="113"/>
      <c r="OXH77" s="113"/>
      <c r="OXI77" s="113"/>
      <c r="OXJ77" s="113"/>
      <c r="OXK77" s="113"/>
      <c r="OXL77" s="113"/>
      <c r="OXM77" s="113"/>
      <c r="OXN77" s="113"/>
      <c r="OXO77" s="113"/>
      <c r="OXP77" s="113"/>
      <c r="OXQ77" s="113"/>
      <c r="OXR77" s="113"/>
      <c r="OXS77" s="113"/>
      <c r="OXT77" s="113"/>
      <c r="OXU77" s="113"/>
      <c r="OXV77" s="113"/>
      <c r="OXW77" s="113"/>
      <c r="OXX77" s="113"/>
      <c r="OXY77" s="113"/>
      <c r="OXZ77" s="113"/>
      <c r="OYA77" s="113"/>
      <c r="OYB77" s="113"/>
      <c r="OYC77" s="113"/>
      <c r="OYD77" s="113"/>
      <c r="OYE77" s="113"/>
      <c r="OYF77" s="113"/>
      <c r="OYG77" s="113"/>
      <c r="OYH77" s="113"/>
      <c r="OYI77" s="113"/>
      <c r="OYJ77" s="113"/>
      <c r="OYK77" s="113"/>
      <c r="OYL77" s="113"/>
      <c r="OYM77" s="113"/>
      <c r="OYN77" s="113"/>
      <c r="OYO77" s="113"/>
      <c r="OYP77" s="113"/>
      <c r="OYQ77" s="113"/>
      <c r="OYR77" s="113"/>
      <c r="OYS77" s="113"/>
      <c r="OYT77" s="113"/>
      <c r="OYU77" s="113"/>
      <c r="OYV77" s="113"/>
      <c r="OYW77" s="113"/>
      <c r="OYX77" s="113"/>
      <c r="OYY77" s="113"/>
      <c r="OYZ77" s="113"/>
      <c r="OZA77" s="113"/>
      <c r="OZB77" s="113"/>
      <c r="OZC77" s="113"/>
      <c r="OZD77" s="113"/>
      <c r="OZE77" s="113"/>
      <c r="OZF77" s="113"/>
      <c r="OZG77" s="113"/>
      <c r="OZH77" s="113"/>
      <c r="OZI77" s="113"/>
      <c r="OZJ77" s="113"/>
      <c r="OZK77" s="113"/>
      <c r="OZL77" s="113"/>
      <c r="OZM77" s="113"/>
      <c r="OZN77" s="113"/>
      <c r="OZO77" s="113"/>
      <c r="OZP77" s="113"/>
      <c r="OZQ77" s="113"/>
      <c r="OZR77" s="113"/>
      <c r="OZS77" s="113"/>
      <c r="OZT77" s="113"/>
      <c r="OZU77" s="113"/>
      <c r="OZV77" s="113"/>
      <c r="OZW77" s="113"/>
      <c r="OZX77" s="113"/>
      <c r="OZY77" s="113"/>
      <c r="OZZ77" s="113"/>
      <c r="PAA77" s="113"/>
      <c r="PAB77" s="113"/>
      <c r="PAC77" s="113"/>
      <c r="PAD77" s="113"/>
      <c r="PAE77" s="113"/>
      <c r="PAF77" s="113"/>
      <c r="PAG77" s="113"/>
      <c r="PAH77" s="113"/>
      <c r="PAI77" s="113"/>
      <c r="PAJ77" s="113"/>
      <c r="PAK77" s="113"/>
      <c r="PAL77" s="113"/>
      <c r="PAM77" s="113"/>
      <c r="PAN77" s="113"/>
      <c r="PAO77" s="113"/>
      <c r="PAP77" s="113"/>
      <c r="PAQ77" s="113"/>
      <c r="PAR77" s="113"/>
      <c r="PAS77" s="113"/>
      <c r="PAT77" s="113"/>
      <c r="PAU77" s="113"/>
      <c r="PAV77" s="113"/>
      <c r="PAW77" s="113"/>
      <c r="PAX77" s="113"/>
      <c r="PAY77" s="113"/>
      <c r="PAZ77" s="113"/>
      <c r="PBA77" s="113"/>
      <c r="PBB77" s="113"/>
      <c r="PBC77" s="113"/>
      <c r="PBD77" s="113"/>
      <c r="PBE77" s="113"/>
      <c r="PBF77" s="113"/>
      <c r="PBG77" s="113"/>
      <c r="PBH77" s="113"/>
      <c r="PBI77" s="113"/>
      <c r="PBJ77" s="113"/>
      <c r="PBK77" s="113"/>
      <c r="PBL77" s="113"/>
      <c r="PBM77" s="113"/>
      <c r="PBN77" s="113"/>
      <c r="PBO77" s="113"/>
      <c r="PBP77" s="113"/>
      <c r="PBQ77" s="113"/>
      <c r="PBR77" s="113"/>
      <c r="PBS77" s="113"/>
      <c r="PBT77" s="113"/>
      <c r="PBU77" s="113"/>
      <c r="PBV77" s="113"/>
      <c r="PBW77" s="113"/>
      <c r="PBX77" s="113"/>
      <c r="PBY77" s="113"/>
      <c r="PBZ77" s="113"/>
      <c r="PCA77" s="113"/>
      <c r="PCB77" s="113"/>
      <c r="PCC77" s="113"/>
      <c r="PCD77" s="113"/>
      <c r="PCE77" s="113"/>
      <c r="PCF77" s="113"/>
      <c r="PCG77" s="113"/>
      <c r="PCH77" s="113"/>
      <c r="PCI77" s="113"/>
      <c r="PCJ77" s="113"/>
      <c r="PCK77" s="113"/>
      <c r="PCL77" s="113"/>
      <c r="PCM77" s="113"/>
      <c r="PCN77" s="113"/>
      <c r="PCO77" s="113"/>
      <c r="PCP77" s="113"/>
      <c r="PCQ77" s="113"/>
      <c r="PCR77" s="113"/>
      <c r="PCS77" s="113"/>
      <c r="PCT77" s="113"/>
      <c r="PCU77" s="113"/>
      <c r="PCV77" s="113"/>
      <c r="PCW77" s="113"/>
      <c r="PCX77" s="113"/>
      <c r="PCY77" s="113"/>
      <c r="PCZ77" s="113"/>
      <c r="PDA77" s="113"/>
      <c r="PDB77" s="113"/>
      <c r="PDC77" s="113"/>
      <c r="PDD77" s="113"/>
      <c r="PDE77" s="113"/>
      <c r="PDF77" s="113"/>
      <c r="PDG77" s="113"/>
      <c r="PDH77" s="113"/>
      <c r="PDI77" s="113"/>
      <c r="PDJ77" s="113"/>
      <c r="PDK77" s="113"/>
      <c r="PDL77" s="113"/>
      <c r="PDM77" s="113"/>
      <c r="PDN77" s="113"/>
      <c r="PDO77" s="113"/>
      <c r="PDP77" s="113"/>
      <c r="PDQ77" s="113"/>
      <c r="PDR77" s="113"/>
      <c r="PDS77" s="113"/>
      <c r="PDT77" s="113"/>
      <c r="PDU77" s="113"/>
      <c r="PDV77" s="113"/>
      <c r="PDW77" s="113"/>
      <c r="PDX77" s="113"/>
      <c r="PDY77" s="113"/>
      <c r="PDZ77" s="113"/>
      <c r="PEA77" s="113"/>
      <c r="PEB77" s="113"/>
      <c r="PEC77" s="113"/>
      <c r="PED77" s="113"/>
      <c r="PEE77" s="113"/>
      <c r="PEF77" s="113"/>
      <c r="PEG77" s="113"/>
      <c r="PEH77" s="113"/>
      <c r="PEI77" s="113"/>
      <c r="PEJ77" s="113"/>
      <c r="PEK77" s="113"/>
      <c r="PEL77" s="113"/>
      <c r="PEM77" s="113"/>
      <c r="PEN77" s="113"/>
      <c r="PEO77" s="113"/>
      <c r="PEP77" s="113"/>
      <c r="PEQ77" s="113"/>
      <c r="PER77" s="113"/>
      <c r="PES77" s="113"/>
      <c r="PET77" s="113"/>
      <c r="PEU77" s="113"/>
      <c r="PEV77" s="113"/>
      <c r="PEW77" s="113"/>
      <c r="PEX77" s="113"/>
      <c r="PEY77" s="113"/>
      <c r="PEZ77" s="113"/>
      <c r="PFA77" s="113"/>
      <c r="PFB77" s="113"/>
      <c r="PFC77" s="113"/>
      <c r="PFD77" s="113"/>
      <c r="PFE77" s="113"/>
      <c r="PFF77" s="113"/>
      <c r="PFG77" s="113"/>
      <c r="PFH77" s="113"/>
      <c r="PFI77" s="113"/>
      <c r="PFJ77" s="113"/>
      <c r="PFK77" s="113"/>
      <c r="PFL77" s="113"/>
      <c r="PFM77" s="113"/>
      <c r="PFN77" s="113"/>
      <c r="PFO77" s="113"/>
      <c r="PFP77" s="113"/>
      <c r="PFQ77" s="113"/>
      <c r="PFR77" s="113"/>
      <c r="PFS77" s="113"/>
      <c r="PFT77" s="113"/>
      <c r="PFU77" s="113"/>
      <c r="PFV77" s="113"/>
      <c r="PFW77" s="113"/>
      <c r="PFX77" s="113"/>
      <c r="PFY77" s="113"/>
      <c r="PFZ77" s="113"/>
      <c r="PGA77" s="113"/>
      <c r="PGB77" s="113"/>
      <c r="PGC77" s="113"/>
      <c r="PGD77" s="113"/>
      <c r="PGE77" s="113"/>
      <c r="PGF77" s="113"/>
      <c r="PGG77" s="113"/>
      <c r="PGH77" s="113"/>
      <c r="PGI77" s="113"/>
      <c r="PGJ77" s="113"/>
      <c r="PGK77" s="113"/>
      <c r="PGL77" s="113"/>
      <c r="PGM77" s="113"/>
      <c r="PGN77" s="113"/>
      <c r="PGO77" s="113"/>
      <c r="PGP77" s="113"/>
      <c r="PGQ77" s="113"/>
      <c r="PGR77" s="113"/>
      <c r="PGS77" s="113"/>
      <c r="PGT77" s="113"/>
      <c r="PGU77" s="113"/>
      <c r="PGV77" s="113"/>
      <c r="PGW77" s="113"/>
      <c r="PGX77" s="113"/>
      <c r="PGY77" s="113"/>
      <c r="PGZ77" s="113"/>
      <c r="PHA77" s="113"/>
      <c r="PHB77" s="113"/>
      <c r="PHC77" s="113"/>
      <c r="PHD77" s="113"/>
      <c r="PHE77" s="113"/>
      <c r="PHF77" s="113"/>
      <c r="PHG77" s="113"/>
      <c r="PHH77" s="113"/>
      <c r="PHI77" s="113"/>
      <c r="PHJ77" s="113"/>
      <c r="PHK77" s="113"/>
      <c r="PHL77" s="113"/>
      <c r="PHM77" s="113"/>
      <c r="PHN77" s="113"/>
      <c r="PHO77" s="113"/>
      <c r="PHP77" s="113"/>
      <c r="PHQ77" s="113"/>
      <c r="PHR77" s="113"/>
      <c r="PHS77" s="113"/>
      <c r="PHT77" s="113"/>
      <c r="PHU77" s="113"/>
      <c r="PHV77" s="113"/>
      <c r="PHW77" s="113"/>
      <c r="PHX77" s="113"/>
      <c r="PHY77" s="113"/>
      <c r="PHZ77" s="113"/>
      <c r="PIA77" s="113"/>
      <c r="PIB77" s="113"/>
      <c r="PIC77" s="113"/>
      <c r="PID77" s="113"/>
      <c r="PIE77" s="113"/>
      <c r="PIF77" s="113"/>
      <c r="PIG77" s="113"/>
      <c r="PIH77" s="113"/>
      <c r="PII77" s="113"/>
      <c r="PIJ77" s="113"/>
      <c r="PIK77" s="113"/>
      <c r="PIL77" s="113"/>
      <c r="PIM77" s="113"/>
      <c r="PIN77" s="113"/>
      <c r="PIO77" s="113"/>
      <c r="PIP77" s="113"/>
      <c r="PIQ77" s="113"/>
      <c r="PIR77" s="113"/>
      <c r="PIS77" s="113"/>
      <c r="PIT77" s="113"/>
      <c r="PIU77" s="113"/>
      <c r="PIV77" s="113"/>
      <c r="PIW77" s="113"/>
      <c r="PIX77" s="113"/>
      <c r="PIY77" s="113"/>
      <c r="PIZ77" s="113"/>
      <c r="PJA77" s="113"/>
      <c r="PJB77" s="113"/>
      <c r="PJC77" s="113"/>
      <c r="PJD77" s="113"/>
      <c r="PJE77" s="113"/>
      <c r="PJF77" s="113"/>
      <c r="PJG77" s="113"/>
      <c r="PJH77" s="113"/>
      <c r="PJI77" s="113"/>
      <c r="PJJ77" s="113"/>
      <c r="PJK77" s="113"/>
      <c r="PJL77" s="113"/>
      <c r="PJM77" s="113"/>
      <c r="PJN77" s="113"/>
      <c r="PJO77" s="113"/>
      <c r="PJP77" s="113"/>
      <c r="PJQ77" s="113"/>
      <c r="PJR77" s="113"/>
      <c r="PJS77" s="113"/>
      <c r="PJT77" s="113"/>
      <c r="PJU77" s="113"/>
      <c r="PJV77" s="113"/>
      <c r="PJW77" s="113"/>
      <c r="PJX77" s="113"/>
      <c r="PJY77" s="113"/>
      <c r="PJZ77" s="113"/>
      <c r="PKA77" s="113"/>
      <c r="PKB77" s="113"/>
      <c r="PKC77" s="113"/>
      <c r="PKD77" s="113"/>
      <c r="PKE77" s="113"/>
      <c r="PKF77" s="113"/>
      <c r="PKG77" s="113"/>
      <c r="PKH77" s="113"/>
      <c r="PKI77" s="113"/>
      <c r="PKJ77" s="113"/>
      <c r="PKK77" s="113"/>
      <c r="PKL77" s="113"/>
      <c r="PKM77" s="113"/>
      <c r="PKN77" s="113"/>
      <c r="PKO77" s="113"/>
      <c r="PKP77" s="113"/>
      <c r="PKQ77" s="113"/>
      <c r="PKR77" s="113"/>
      <c r="PKS77" s="113"/>
      <c r="PKT77" s="113"/>
      <c r="PKU77" s="113"/>
      <c r="PKV77" s="113"/>
      <c r="PKW77" s="113"/>
      <c r="PKX77" s="113"/>
      <c r="PKY77" s="113"/>
      <c r="PKZ77" s="113"/>
      <c r="PLA77" s="113"/>
      <c r="PLB77" s="113"/>
      <c r="PLC77" s="113"/>
      <c r="PLD77" s="113"/>
      <c r="PLE77" s="113"/>
      <c r="PLF77" s="113"/>
      <c r="PLG77" s="113"/>
      <c r="PLH77" s="113"/>
      <c r="PLI77" s="113"/>
      <c r="PLJ77" s="113"/>
      <c r="PLK77" s="113"/>
      <c r="PLL77" s="113"/>
      <c r="PLM77" s="113"/>
      <c r="PLN77" s="113"/>
      <c r="PLO77" s="113"/>
      <c r="PLP77" s="113"/>
      <c r="PLQ77" s="113"/>
      <c r="PLR77" s="113"/>
      <c r="PLS77" s="113"/>
      <c r="PLT77" s="113"/>
      <c r="PLU77" s="113"/>
      <c r="PLV77" s="113"/>
      <c r="PLW77" s="113"/>
      <c r="PLX77" s="113"/>
      <c r="PLY77" s="113"/>
      <c r="PLZ77" s="113"/>
      <c r="PMA77" s="113"/>
      <c r="PMB77" s="113"/>
      <c r="PMC77" s="113"/>
      <c r="PMD77" s="113"/>
      <c r="PME77" s="113"/>
      <c r="PMF77" s="113"/>
      <c r="PMG77" s="113"/>
      <c r="PMH77" s="113"/>
      <c r="PMI77" s="113"/>
      <c r="PMJ77" s="113"/>
      <c r="PMK77" s="113"/>
      <c r="PML77" s="113"/>
      <c r="PMM77" s="113"/>
      <c r="PMN77" s="113"/>
      <c r="PMO77" s="113"/>
      <c r="PMP77" s="113"/>
      <c r="PMQ77" s="113"/>
      <c r="PMR77" s="113"/>
      <c r="PMS77" s="113"/>
      <c r="PMT77" s="113"/>
      <c r="PMU77" s="113"/>
      <c r="PMV77" s="113"/>
      <c r="PMW77" s="113"/>
      <c r="PMX77" s="113"/>
      <c r="PMY77" s="113"/>
      <c r="PMZ77" s="113"/>
      <c r="PNA77" s="113"/>
      <c r="PNB77" s="113"/>
      <c r="PNC77" s="113"/>
      <c r="PND77" s="113"/>
      <c r="PNE77" s="113"/>
      <c r="PNF77" s="113"/>
      <c r="PNG77" s="113"/>
      <c r="PNH77" s="113"/>
      <c r="PNI77" s="113"/>
      <c r="PNJ77" s="113"/>
      <c r="PNK77" s="113"/>
      <c r="PNL77" s="113"/>
      <c r="PNM77" s="113"/>
      <c r="PNN77" s="113"/>
      <c r="PNO77" s="113"/>
      <c r="PNP77" s="113"/>
      <c r="PNQ77" s="113"/>
      <c r="PNR77" s="113"/>
      <c r="PNS77" s="113"/>
      <c r="PNT77" s="113"/>
      <c r="PNU77" s="113"/>
      <c r="PNV77" s="113"/>
      <c r="PNW77" s="113"/>
      <c r="PNX77" s="113"/>
      <c r="PNY77" s="113"/>
      <c r="PNZ77" s="113"/>
      <c r="POA77" s="113"/>
      <c r="POB77" s="113"/>
      <c r="POC77" s="113"/>
      <c r="POD77" s="113"/>
      <c r="POE77" s="113"/>
      <c r="POF77" s="113"/>
      <c r="POG77" s="113"/>
      <c r="POH77" s="113"/>
      <c r="POI77" s="113"/>
      <c r="POJ77" s="113"/>
      <c r="POK77" s="113"/>
      <c r="POL77" s="113"/>
      <c r="POM77" s="113"/>
      <c r="PON77" s="113"/>
      <c r="POO77" s="113"/>
      <c r="POP77" s="113"/>
      <c r="POQ77" s="113"/>
      <c r="POR77" s="113"/>
      <c r="POS77" s="113"/>
      <c r="POT77" s="113"/>
      <c r="POU77" s="113"/>
      <c r="POV77" s="113"/>
      <c r="POW77" s="113"/>
      <c r="POX77" s="113"/>
      <c r="POY77" s="113"/>
      <c r="POZ77" s="113"/>
      <c r="PPA77" s="113"/>
      <c r="PPB77" s="113"/>
      <c r="PPC77" s="113"/>
      <c r="PPD77" s="113"/>
      <c r="PPE77" s="113"/>
      <c r="PPF77" s="113"/>
      <c r="PPG77" s="113"/>
      <c r="PPH77" s="113"/>
      <c r="PPI77" s="113"/>
      <c r="PPJ77" s="113"/>
      <c r="PPK77" s="113"/>
      <c r="PPL77" s="113"/>
      <c r="PPM77" s="113"/>
      <c r="PPN77" s="113"/>
      <c r="PPO77" s="113"/>
      <c r="PPP77" s="113"/>
      <c r="PPQ77" s="113"/>
      <c r="PPR77" s="113"/>
      <c r="PPS77" s="113"/>
      <c r="PPT77" s="113"/>
      <c r="PPU77" s="113"/>
      <c r="PPV77" s="113"/>
      <c r="PPW77" s="113"/>
      <c r="PPX77" s="113"/>
      <c r="PPY77" s="113"/>
      <c r="PPZ77" s="113"/>
      <c r="PQA77" s="113"/>
      <c r="PQB77" s="113"/>
      <c r="PQC77" s="113"/>
      <c r="PQD77" s="113"/>
      <c r="PQE77" s="113"/>
      <c r="PQF77" s="113"/>
      <c r="PQG77" s="113"/>
      <c r="PQH77" s="113"/>
      <c r="PQI77" s="113"/>
      <c r="PQJ77" s="113"/>
      <c r="PQK77" s="113"/>
      <c r="PQL77" s="113"/>
      <c r="PQM77" s="113"/>
      <c r="PQN77" s="113"/>
      <c r="PQO77" s="113"/>
      <c r="PQP77" s="113"/>
      <c r="PQQ77" s="113"/>
      <c r="PQR77" s="113"/>
      <c r="PQS77" s="113"/>
      <c r="PQT77" s="113"/>
      <c r="PQU77" s="113"/>
      <c r="PQV77" s="113"/>
      <c r="PQW77" s="113"/>
      <c r="PQX77" s="113"/>
      <c r="PQY77" s="113"/>
      <c r="PQZ77" s="113"/>
      <c r="PRA77" s="113"/>
      <c r="PRB77" s="113"/>
      <c r="PRC77" s="113"/>
      <c r="PRD77" s="113"/>
      <c r="PRE77" s="113"/>
      <c r="PRF77" s="113"/>
      <c r="PRG77" s="113"/>
      <c r="PRH77" s="113"/>
      <c r="PRI77" s="113"/>
      <c r="PRJ77" s="113"/>
      <c r="PRK77" s="113"/>
      <c r="PRL77" s="113"/>
      <c r="PRM77" s="113"/>
      <c r="PRN77" s="113"/>
      <c r="PRO77" s="113"/>
      <c r="PRP77" s="113"/>
      <c r="PRQ77" s="113"/>
      <c r="PRR77" s="113"/>
      <c r="PRS77" s="113"/>
      <c r="PRT77" s="113"/>
      <c r="PRU77" s="113"/>
      <c r="PRV77" s="113"/>
      <c r="PRW77" s="113"/>
      <c r="PRX77" s="113"/>
      <c r="PRY77" s="113"/>
      <c r="PRZ77" s="113"/>
      <c r="PSA77" s="113"/>
      <c r="PSB77" s="113"/>
      <c r="PSC77" s="113"/>
      <c r="PSD77" s="113"/>
      <c r="PSE77" s="113"/>
      <c r="PSF77" s="113"/>
      <c r="PSG77" s="113"/>
      <c r="PSH77" s="113"/>
      <c r="PSI77" s="113"/>
      <c r="PSJ77" s="113"/>
      <c r="PSK77" s="113"/>
      <c r="PSL77" s="113"/>
      <c r="PSM77" s="113"/>
      <c r="PSN77" s="113"/>
      <c r="PSO77" s="113"/>
      <c r="PSP77" s="113"/>
      <c r="PSQ77" s="113"/>
      <c r="PSR77" s="113"/>
      <c r="PSS77" s="113"/>
      <c r="PST77" s="113"/>
      <c r="PSU77" s="113"/>
      <c r="PSV77" s="113"/>
      <c r="PSW77" s="113"/>
      <c r="PSX77" s="113"/>
      <c r="PSY77" s="113"/>
      <c r="PSZ77" s="113"/>
      <c r="PTA77" s="113"/>
      <c r="PTB77" s="113"/>
      <c r="PTC77" s="113"/>
      <c r="PTD77" s="113"/>
      <c r="PTE77" s="113"/>
      <c r="PTF77" s="113"/>
      <c r="PTG77" s="113"/>
      <c r="PTH77" s="113"/>
      <c r="PTI77" s="113"/>
      <c r="PTJ77" s="113"/>
      <c r="PTK77" s="113"/>
      <c r="PTL77" s="113"/>
      <c r="PTM77" s="113"/>
      <c r="PTN77" s="113"/>
      <c r="PTO77" s="113"/>
      <c r="PTP77" s="113"/>
      <c r="PTQ77" s="113"/>
      <c r="PTR77" s="113"/>
      <c r="PTS77" s="113"/>
      <c r="PTT77" s="113"/>
      <c r="PTU77" s="113"/>
      <c r="PTV77" s="113"/>
      <c r="PTW77" s="113"/>
      <c r="PTX77" s="113"/>
      <c r="PTY77" s="113"/>
      <c r="PTZ77" s="113"/>
      <c r="PUA77" s="113"/>
      <c r="PUB77" s="113"/>
      <c r="PUC77" s="113"/>
      <c r="PUD77" s="113"/>
      <c r="PUE77" s="113"/>
      <c r="PUF77" s="113"/>
      <c r="PUG77" s="113"/>
      <c r="PUH77" s="113"/>
      <c r="PUI77" s="113"/>
      <c r="PUJ77" s="113"/>
      <c r="PUK77" s="113"/>
      <c r="PUL77" s="113"/>
      <c r="PUM77" s="113"/>
      <c r="PUN77" s="113"/>
      <c r="PUO77" s="113"/>
      <c r="PUP77" s="113"/>
      <c r="PUQ77" s="113"/>
      <c r="PUR77" s="113"/>
      <c r="PUS77" s="113"/>
      <c r="PUT77" s="113"/>
      <c r="PUU77" s="113"/>
      <c r="PUV77" s="113"/>
      <c r="PUW77" s="113"/>
      <c r="PUX77" s="113"/>
      <c r="PUY77" s="113"/>
      <c r="PUZ77" s="113"/>
      <c r="PVA77" s="113"/>
      <c r="PVB77" s="113"/>
      <c r="PVC77" s="113"/>
      <c r="PVD77" s="113"/>
      <c r="PVE77" s="113"/>
      <c r="PVF77" s="113"/>
      <c r="PVG77" s="113"/>
      <c r="PVH77" s="113"/>
      <c r="PVI77" s="113"/>
      <c r="PVJ77" s="113"/>
      <c r="PVK77" s="113"/>
      <c r="PVL77" s="113"/>
      <c r="PVM77" s="113"/>
      <c r="PVN77" s="113"/>
      <c r="PVO77" s="113"/>
      <c r="PVP77" s="113"/>
      <c r="PVQ77" s="113"/>
      <c r="PVR77" s="113"/>
      <c r="PVS77" s="113"/>
      <c r="PVT77" s="113"/>
      <c r="PVU77" s="113"/>
      <c r="PVV77" s="113"/>
      <c r="PVW77" s="113"/>
      <c r="PVX77" s="113"/>
      <c r="PVY77" s="113"/>
      <c r="PVZ77" s="113"/>
      <c r="PWA77" s="113"/>
      <c r="PWB77" s="113"/>
      <c r="PWC77" s="113"/>
      <c r="PWD77" s="113"/>
      <c r="PWE77" s="113"/>
      <c r="PWF77" s="113"/>
      <c r="PWG77" s="113"/>
      <c r="PWH77" s="113"/>
      <c r="PWI77" s="113"/>
      <c r="PWJ77" s="113"/>
      <c r="PWK77" s="113"/>
      <c r="PWL77" s="113"/>
      <c r="PWM77" s="113"/>
      <c r="PWN77" s="113"/>
      <c r="PWO77" s="113"/>
      <c r="PWP77" s="113"/>
      <c r="PWQ77" s="113"/>
      <c r="PWR77" s="113"/>
      <c r="PWS77" s="113"/>
      <c r="PWT77" s="113"/>
      <c r="PWU77" s="113"/>
      <c r="PWV77" s="113"/>
      <c r="PWW77" s="113"/>
      <c r="PWX77" s="113"/>
      <c r="PWY77" s="113"/>
      <c r="PWZ77" s="113"/>
      <c r="PXA77" s="113"/>
      <c r="PXB77" s="113"/>
      <c r="PXC77" s="113"/>
      <c r="PXD77" s="113"/>
      <c r="PXE77" s="113"/>
      <c r="PXF77" s="113"/>
      <c r="PXG77" s="113"/>
      <c r="PXH77" s="113"/>
      <c r="PXI77" s="113"/>
      <c r="PXJ77" s="113"/>
      <c r="PXK77" s="113"/>
      <c r="PXL77" s="113"/>
      <c r="PXM77" s="113"/>
      <c r="PXN77" s="113"/>
      <c r="PXO77" s="113"/>
      <c r="PXP77" s="113"/>
      <c r="PXQ77" s="113"/>
      <c r="PXR77" s="113"/>
      <c r="PXS77" s="113"/>
      <c r="PXT77" s="113"/>
      <c r="PXU77" s="113"/>
      <c r="PXV77" s="113"/>
      <c r="PXW77" s="113"/>
      <c r="PXX77" s="113"/>
      <c r="PXY77" s="113"/>
      <c r="PXZ77" s="113"/>
      <c r="PYA77" s="113"/>
      <c r="PYB77" s="113"/>
      <c r="PYC77" s="113"/>
      <c r="PYD77" s="113"/>
      <c r="PYE77" s="113"/>
      <c r="PYF77" s="113"/>
      <c r="PYG77" s="113"/>
      <c r="PYH77" s="113"/>
      <c r="PYI77" s="113"/>
      <c r="PYJ77" s="113"/>
      <c r="PYK77" s="113"/>
      <c r="PYL77" s="113"/>
      <c r="PYM77" s="113"/>
      <c r="PYN77" s="113"/>
      <c r="PYO77" s="113"/>
      <c r="PYP77" s="113"/>
      <c r="PYQ77" s="113"/>
      <c r="PYR77" s="113"/>
      <c r="PYS77" s="113"/>
      <c r="PYT77" s="113"/>
      <c r="PYU77" s="113"/>
      <c r="PYV77" s="113"/>
      <c r="PYW77" s="113"/>
      <c r="PYX77" s="113"/>
      <c r="PYY77" s="113"/>
      <c r="PYZ77" s="113"/>
      <c r="PZA77" s="113"/>
      <c r="PZB77" s="113"/>
      <c r="PZC77" s="113"/>
      <c r="PZD77" s="113"/>
      <c r="PZE77" s="113"/>
      <c r="PZF77" s="113"/>
      <c r="PZG77" s="113"/>
      <c r="PZH77" s="113"/>
      <c r="PZI77" s="113"/>
      <c r="PZJ77" s="113"/>
      <c r="PZK77" s="113"/>
      <c r="PZL77" s="113"/>
      <c r="PZM77" s="113"/>
      <c r="PZN77" s="113"/>
      <c r="PZO77" s="113"/>
      <c r="PZP77" s="113"/>
      <c r="PZQ77" s="113"/>
      <c r="PZR77" s="113"/>
      <c r="PZS77" s="113"/>
      <c r="PZT77" s="113"/>
      <c r="PZU77" s="113"/>
      <c r="PZV77" s="113"/>
      <c r="PZW77" s="113"/>
      <c r="PZX77" s="113"/>
      <c r="PZY77" s="113"/>
      <c r="PZZ77" s="113"/>
      <c r="QAA77" s="113"/>
      <c r="QAB77" s="113"/>
      <c r="QAC77" s="113"/>
      <c r="QAD77" s="113"/>
      <c r="QAE77" s="113"/>
      <c r="QAF77" s="113"/>
      <c r="QAG77" s="113"/>
      <c r="QAH77" s="113"/>
      <c r="QAI77" s="113"/>
      <c r="QAJ77" s="113"/>
      <c r="QAK77" s="113"/>
      <c r="QAL77" s="113"/>
      <c r="QAM77" s="113"/>
      <c r="QAN77" s="113"/>
      <c r="QAO77" s="113"/>
      <c r="QAP77" s="113"/>
      <c r="QAQ77" s="113"/>
      <c r="QAR77" s="113"/>
      <c r="QAS77" s="113"/>
      <c r="QAT77" s="113"/>
      <c r="QAU77" s="113"/>
      <c r="QAV77" s="113"/>
      <c r="QAW77" s="113"/>
      <c r="QAX77" s="113"/>
      <c r="QAY77" s="113"/>
      <c r="QAZ77" s="113"/>
      <c r="QBA77" s="113"/>
      <c r="QBB77" s="113"/>
      <c r="QBC77" s="113"/>
      <c r="QBD77" s="113"/>
      <c r="QBE77" s="113"/>
      <c r="QBF77" s="113"/>
      <c r="QBG77" s="113"/>
      <c r="QBH77" s="113"/>
      <c r="QBI77" s="113"/>
      <c r="QBJ77" s="113"/>
      <c r="QBK77" s="113"/>
      <c r="QBL77" s="113"/>
      <c r="QBM77" s="113"/>
      <c r="QBN77" s="113"/>
      <c r="QBO77" s="113"/>
      <c r="QBP77" s="113"/>
      <c r="QBQ77" s="113"/>
      <c r="QBR77" s="113"/>
      <c r="QBS77" s="113"/>
      <c r="QBT77" s="113"/>
      <c r="QBU77" s="113"/>
      <c r="QBV77" s="113"/>
      <c r="QBW77" s="113"/>
      <c r="QBX77" s="113"/>
      <c r="QBY77" s="113"/>
      <c r="QBZ77" s="113"/>
      <c r="QCA77" s="113"/>
      <c r="QCB77" s="113"/>
      <c r="QCC77" s="113"/>
      <c r="QCD77" s="113"/>
      <c r="QCE77" s="113"/>
      <c r="QCF77" s="113"/>
      <c r="QCG77" s="113"/>
      <c r="QCH77" s="113"/>
      <c r="QCI77" s="113"/>
      <c r="QCJ77" s="113"/>
      <c r="QCK77" s="113"/>
      <c r="QCL77" s="113"/>
      <c r="QCM77" s="113"/>
      <c r="QCN77" s="113"/>
      <c r="QCO77" s="113"/>
      <c r="QCP77" s="113"/>
      <c r="QCQ77" s="113"/>
      <c r="QCR77" s="113"/>
      <c r="QCS77" s="113"/>
      <c r="QCT77" s="113"/>
      <c r="QCU77" s="113"/>
      <c r="QCV77" s="113"/>
      <c r="QCW77" s="113"/>
      <c r="QCX77" s="113"/>
      <c r="QCY77" s="113"/>
      <c r="QCZ77" s="113"/>
      <c r="QDA77" s="113"/>
      <c r="QDB77" s="113"/>
      <c r="QDC77" s="113"/>
      <c r="QDD77" s="113"/>
      <c r="QDE77" s="113"/>
      <c r="QDF77" s="113"/>
      <c r="QDG77" s="113"/>
      <c r="QDH77" s="113"/>
      <c r="QDI77" s="113"/>
      <c r="QDJ77" s="113"/>
      <c r="QDK77" s="113"/>
      <c r="QDL77" s="113"/>
      <c r="QDM77" s="113"/>
      <c r="QDN77" s="113"/>
      <c r="QDO77" s="113"/>
      <c r="QDP77" s="113"/>
      <c r="QDQ77" s="113"/>
      <c r="QDR77" s="113"/>
      <c r="QDS77" s="113"/>
      <c r="QDT77" s="113"/>
      <c r="QDU77" s="113"/>
      <c r="QDV77" s="113"/>
      <c r="QDW77" s="113"/>
      <c r="QDX77" s="113"/>
      <c r="QDY77" s="113"/>
      <c r="QDZ77" s="113"/>
      <c r="QEA77" s="113"/>
      <c r="QEB77" s="113"/>
      <c r="QEC77" s="113"/>
      <c r="QED77" s="113"/>
      <c r="QEE77" s="113"/>
      <c r="QEF77" s="113"/>
      <c r="QEG77" s="113"/>
      <c r="QEH77" s="113"/>
      <c r="QEI77" s="113"/>
      <c r="QEJ77" s="113"/>
      <c r="QEK77" s="113"/>
      <c r="QEL77" s="113"/>
      <c r="QEM77" s="113"/>
      <c r="QEN77" s="113"/>
      <c r="QEO77" s="113"/>
      <c r="QEP77" s="113"/>
      <c r="QEQ77" s="113"/>
      <c r="QER77" s="113"/>
      <c r="QES77" s="113"/>
      <c r="QET77" s="113"/>
      <c r="QEU77" s="113"/>
      <c r="QEV77" s="113"/>
      <c r="QEW77" s="113"/>
      <c r="QEX77" s="113"/>
      <c r="QEY77" s="113"/>
      <c r="QEZ77" s="113"/>
      <c r="QFA77" s="113"/>
      <c r="QFB77" s="113"/>
      <c r="QFC77" s="113"/>
      <c r="QFD77" s="113"/>
      <c r="QFE77" s="113"/>
      <c r="QFF77" s="113"/>
      <c r="QFG77" s="113"/>
      <c r="QFH77" s="113"/>
      <c r="QFI77" s="113"/>
      <c r="QFJ77" s="113"/>
      <c r="QFK77" s="113"/>
      <c r="QFL77" s="113"/>
      <c r="QFM77" s="113"/>
      <c r="QFN77" s="113"/>
      <c r="QFO77" s="113"/>
      <c r="QFP77" s="113"/>
      <c r="QFQ77" s="113"/>
      <c r="QFR77" s="113"/>
      <c r="QFS77" s="113"/>
      <c r="QFT77" s="113"/>
      <c r="QFU77" s="113"/>
      <c r="QFV77" s="113"/>
      <c r="QFW77" s="113"/>
      <c r="QFX77" s="113"/>
      <c r="QFY77" s="113"/>
      <c r="QFZ77" s="113"/>
      <c r="QGA77" s="113"/>
      <c r="QGB77" s="113"/>
      <c r="QGC77" s="113"/>
      <c r="QGD77" s="113"/>
      <c r="QGE77" s="113"/>
      <c r="QGF77" s="113"/>
      <c r="QGG77" s="113"/>
      <c r="QGH77" s="113"/>
      <c r="QGI77" s="113"/>
      <c r="QGJ77" s="113"/>
      <c r="QGK77" s="113"/>
      <c r="QGL77" s="113"/>
      <c r="QGM77" s="113"/>
      <c r="QGN77" s="113"/>
      <c r="QGO77" s="113"/>
      <c r="QGP77" s="113"/>
      <c r="QGQ77" s="113"/>
      <c r="QGR77" s="113"/>
      <c r="QGS77" s="113"/>
      <c r="QGT77" s="113"/>
      <c r="QGU77" s="113"/>
      <c r="QGV77" s="113"/>
      <c r="QGW77" s="113"/>
      <c r="QGX77" s="113"/>
      <c r="QGY77" s="113"/>
      <c r="QGZ77" s="113"/>
      <c r="QHA77" s="113"/>
      <c r="QHB77" s="113"/>
      <c r="QHC77" s="113"/>
      <c r="QHD77" s="113"/>
      <c r="QHE77" s="113"/>
      <c r="QHF77" s="113"/>
      <c r="QHG77" s="113"/>
      <c r="QHH77" s="113"/>
      <c r="QHI77" s="113"/>
      <c r="QHJ77" s="113"/>
      <c r="QHK77" s="113"/>
      <c r="QHL77" s="113"/>
      <c r="QHM77" s="113"/>
      <c r="QHN77" s="113"/>
      <c r="QHO77" s="113"/>
      <c r="QHP77" s="113"/>
      <c r="QHQ77" s="113"/>
      <c r="QHR77" s="113"/>
      <c r="QHS77" s="113"/>
      <c r="QHT77" s="113"/>
      <c r="QHU77" s="113"/>
      <c r="QHV77" s="113"/>
      <c r="QHW77" s="113"/>
      <c r="QHX77" s="113"/>
      <c r="QHY77" s="113"/>
      <c r="QHZ77" s="113"/>
      <c r="QIA77" s="113"/>
      <c r="QIB77" s="113"/>
      <c r="QIC77" s="113"/>
      <c r="QID77" s="113"/>
      <c r="QIE77" s="113"/>
      <c r="QIF77" s="113"/>
      <c r="QIG77" s="113"/>
      <c r="QIH77" s="113"/>
      <c r="QII77" s="113"/>
      <c r="QIJ77" s="113"/>
      <c r="QIK77" s="113"/>
      <c r="QIL77" s="113"/>
      <c r="QIM77" s="113"/>
      <c r="QIN77" s="113"/>
      <c r="QIO77" s="113"/>
      <c r="QIP77" s="113"/>
      <c r="QIQ77" s="113"/>
      <c r="QIR77" s="113"/>
      <c r="QIS77" s="113"/>
      <c r="QIT77" s="113"/>
      <c r="QIU77" s="113"/>
      <c r="QIV77" s="113"/>
      <c r="QIW77" s="113"/>
      <c r="QIX77" s="113"/>
      <c r="QIY77" s="113"/>
      <c r="QIZ77" s="113"/>
      <c r="QJA77" s="113"/>
      <c r="QJB77" s="113"/>
      <c r="QJC77" s="113"/>
      <c r="QJD77" s="113"/>
      <c r="QJE77" s="113"/>
      <c r="QJF77" s="113"/>
      <c r="QJG77" s="113"/>
      <c r="QJH77" s="113"/>
      <c r="QJI77" s="113"/>
      <c r="QJJ77" s="113"/>
      <c r="QJK77" s="113"/>
      <c r="QJL77" s="113"/>
      <c r="QJM77" s="113"/>
      <c r="QJN77" s="113"/>
      <c r="QJO77" s="113"/>
      <c r="QJP77" s="113"/>
      <c r="QJQ77" s="113"/>
      <c r="QJR77" s="113"/>
      <c r="QJS77" s="113"/>
      <c r="QJT77" s="113"/>
      <c r="QJU77" s="113"/>
      <c r="QJV77" s="113"/>
      <c r="QJW77" s="113"/>
      <c r="QJX77" s="113"/>
      <c r="QJY77" s="113"/>
      <c r="QJZ77" s="113"/>
      <c r="QKA77" s="113"/>
      <c r="QKB77" s="113"/>
      <c r="QKC77" s="113"/>
      <c r="QKD77" s="113"/>
      <c r="QKE77" s="113"/>
      <c r="QKF77" s="113"/>
      <c r="QKG77" s="113"/>
      <c r="QKH77" s="113"/>
      <c r="QKI77" s="113"/>
      <c r="QKJ77" s="113"/>
      <c r="QKK77" s="113"/>
      <c r="QKL77" s="113"/>
      <c r="QKM77" s="113"/>
      <c r="QKN77" s="113"/>
      <c r="QKO77" s="113"/>
      <c r="QKP77" s="113"/>
      <c r="QKQ77" s="113"/>
      <c r="QKR77" s="113"/>
      <c r="QKS77" s="113"/>
      <c r="QKT77" s="113"/>
      <c r="QKU77" s="113"/>
      <c r="QKV77" s="113"/>
      <c r="QKW77" s="113"/>
      <c r="QKX77" s="113"/>
      <c r="QKY77" s="113"/>
      <c r="QKZ77" s="113"/>
      <c r="QLA77" s="113"/>
      <c r="QLB77" s="113"/>
      <c r="QLC77" s="113"/>
      <c r="QLD77" s="113"/>
      <c r="QLE77" s="113"/>
      <c r="QLF77" s="113"/>
      <c r="QLG77" s="113"/>
      <c r="QLH77" s="113"/>
      <c r="QLI77" s="113"/>
      <c r="QLJ77" s="113"/>
      <c r="QLK77" s="113"/>
      <c r="QLL77" s="113"/>
      <c r="QLM77" s="113"/>
      <c r="QLN77" s="113"/>
      <c r="QLO77" s="113"/>
      <c r="QLP77" s="113"/>
      <c r="QLQ77" s="113"/>
      <c r="QLR77" s="113"/>
      <c r="QLS77" s="113"/>
      <c r="QLT77" s="113"/>
      <c r="QLU77" s="113"/>
      <c r="QLV77" s="113"/>
      <c r="QLW77" s="113"/>
      <c r="QLX77" s="113"/>
      <c r="QLY77" s="113"/>
      <c r="QLZ77" s="113"/>
      <c r="QMA77" s="113"/>
      <c r="QMB77" s="113"/>
      <c r="QMC77" s="113"/>
      <c r="QMD77" s="113"/>
      <c r="QME77" s="113"/>
      <c r="QMF77" s="113"/>
      <c r="QMG77" s="113"/>
      <c r="QMH77" s="113"/>
      <c r="QMI77" s="113"/>
      <c r="QMJ77" s="113"/>
      <c r="QMK77" s="113"/>
      <c r="QML77" s="113"/>
      <c r="QMM77" s="113"/>
      <c r="QMN77" s="113"/>
      <c r="QMO77" s="113"/>
      <c r="QMP77" s="113"/>
      <c r="QMQ77" s="113"/>
      <c r="QMR77" s="113"/>
      <c r="QMS77" s="113"/>
      <c r="QMT77" s="113"/>
      <c r="QMU77" s="113"/>
      <c r="QMV77" s="113"/>
      <c r="QMW77" s="113"/>
      <c r="QMX77" s="113"/>
      <c r="QMY77" s="113"/>
      <c r="QMZ77" s="113"/>
      <c r="QNA77" s="113"/>
      <c r="QNB77" s="113"/>
      <c r="QNC77" s="113"/>
      <c r="QND77" s="113"/>
      <c r="QNE77" s="113"/>
      <c r="QNF77" s="113"/>
      <c r="QNG77" s="113"/>
      <c r="QNH77" s="113"/>
      <c r="QNI77" s="113"/>
      <c r="QNJ77" s="113"/>
      <c r="QNK77" s="113"/>
      <c r="QNL77" s="113"/>
      <c r="QNM77" s="113"/>
      <c r="QNN77" s="113"/>
      <c r="QNO77" s="113"/>
      <c r="QNP77" s="113"/>
      <c r="QNQ77" s="113"/>
      <c r="QNR77" s="113"/>
      <c r="QNS77" s="113"/>
      <c r="QNT77" s="113"/>
      <c r="QNU77" s="113"/>
      <c r="QNV77" s="113"/>
      <c r="QNW77" s="113"/>
      <c r="QNX77" s="113"/>
      <c r="QNY77" s="113"/>
      <c r="QNZ77" s="113"/>
      <c r="QOA77" s="113"/>
      <c r="QOB77" s="113"/>
      <c r="QOC77" s="113"/>
      <c r="QOD77" s="113"/>
      <c r="QOE77" s="113"/>
      <c r="QOF77" s="113"/>
      <c r="QOG77" s="113"/>
      <c r="QOH77" s="113"/>
      <c r="QOI77" s="113"/>
      <c r="QOJ77" s="113"/>
      <c r="QOK77" s="113"/>
      <c r="QOL77" s="113"/>
      <c r="QOM77" s="113"/>
      <c r="QON77" s="113"/>
      <c r="QOO77" s="113"/>
      <c r="QOP77" s="113"/>
      <c r="QOQ77" s="113"/>
      <c r="QOR77" s="113"/>
      <c r="QOS77" s="113"/>
      <c r="QOT77" s="113"/>
      <c r="QOU77" s="113"/>
      <c r="QOV77" s="113"/>
      <c r="QOW77" s="113"/>
      <c r="QOX77" s="113"/>
      <c r="QOY77" s="113"/>
      <c r="QOZ77" s="113"/>
      <c r="QPA77" s="113"/>
      <c r="QPB77" s="113"/>
      <c r="QPC77" s="113"/>
      <c r="QPD77" s="113"/>
      <c r="QPE77" s="113"/>
      <c r="QPF77" s="113"/>
      <c r="QPG77" s="113"/>
      <c r="QPH77" s="113"/>
      <c r="QPI77" s="113"/>
      <c r="QPJ77" s="113"/>
      <c r="QPK77" s="113"/>
      <c r="QPL77" s="113"/>
      <c r="QPM77" s="113"/>
      <c r="QPN77" s="113"/>
      <c r="QPO77" s="113"/>
      <c r="QPP77" s="113"/>
      <c r="QPQ77" s="113"/>
      <c r="QPR77" s="113"/>
      <c r="QPS77" s="113"/>
      <c r="QPT77" s="113"/>
      <c r="QPU77" s="113"/>
      <c r="QPV77" s="113"/>
      <c r="QPW77" s="113"/>
      <c r="QPX77" s="113"/>
      <c r="QPY77" s="113"/>
      <c r="QPZ77" s="113"/>
      <c r="QQA77" s="113"/>
      <c r="QQB77" s="113"/>
      <c r="QQC77" s="113"/>
      <c r="QQD77" s="113"/>
      <c r="QQE77" s="113"/>
      <c r="QQF77" s="113"/>
      <c r="QQG77" s="113"/>
      <c r="QQH77" s="113"/>
      <c r="QQI77" s="113"/>
      <c r="QQJ77" s="113"/>
      <c r="QQK77" s="113"/>
      <c r="QQL77" s="113"/>
      <c r="QQM77" s="113"/>
      <c r="QQN77" s="113"/>
      <c r="QQO77" s="113"/>
      <c r="QQP77" s="113"/>
      <c r="QQQ77" s="113"/>
      <c r="QQR77" s="113"/>
      <c r="QQS77" s="113"/>
      <c r="QQT77" s="113"/>
      <c r="QQU77" s="113"/>
      <c r="QQV77" s="113"/>
      <c r="QQW77" s="113"/>
      <c r="QQX77" s="113"/>
      <c r="QQY77" s="113"/>
      <c r="QQZ77" s="113"/>
      <c r="QRA77" s="113"/>
      <c r="QRB77" s="113"/>
      <c r="QRC77" s="113"/>
      <c r="QRD77" s="113"/>
      <c r="QRE77" s="113"/>
      <c r="QRF77" s="113"/>
      <c r="QRG77" s="113"/>
      <c r="QRH77" s="113"/>
      <c r="QRI77" s="113"/>
      <c r="QRJ77" s="113"/>
      <c r="QRK77" s="113"/>
      <c r="QRL77" s="113"/>
      <c r="QRM77" s="113"/>
      <c r="QRN77" s="113"/>
      <c r="QRO77" s="113"/>
      <c r="QRP77" s="113"/>
      <c r="QRQ77" s="113"/>
      <c r="QRR77" s="113"/>
      <c r="QRS77" s="113"/>
      <c r="QRT77" s="113"/>
      <c r="QRU77" s="113"/>
      <c r="QRV77" s="113"/>
      <c r="QRW77" s="113"/>
      <c r="QRX77" s="113"/>
      <c r="QRY77" s="113"/>
      <c r="QRZ77" s="113"/>
      <c r="QSA77" s="113"/>
      <c r="QSB77" s="113"/>
      <c r="QSC77" s="113"/>
      <c r="QSD77" s="113"/>
      <c r="QSE77" s="113"/>
      <c r="QSF77" s="113"/>
      <c r="QSG77" s="113"/>
      <c r="QSH77" s="113"/>
      <c r="QSI77" s="113"/>
      <c r="QSJ77" s="113"/>
      <c r="QSK77" s="113"/>
      <c r="QSL77" s="113"/>
      <c r="QSM77" s="113"/>
      <c r="QSN77" s="113"/>
      <c r="QSO77" s="113"/>
      <c r="QSP77" s="113"/>
      <c r="QSQ77" s="113"/>
      <c r="QSR77" s="113"/>
      <c r="QSS77" s="113"/>
      <c r="QST77" s="113"/>
      <c r="QSU77" s="113"/>
      <c r="QSV77" s="113"/>
      <c r="QSW77" s="113"/>
      <c r="QSX77" s="113"/>
      <c r="QSY77" s="113"/>
      <c r="QSZ77" s="113"/>
      <c r="QTA77" s="113"/>
      <c r="QTB77" s="113"/>
      <c r="QTC77" s="113"/>
      <c r="QTD77" s="113"/>
      <c r="QTE77" s="113"/>
      <c r="QTF77" s="113"/>
      <c r="QTG77" s="113"/>
      <c r="QTH77" s="113"/>
      <c r="QTI77" s="113"/>
      <c r="QTJ77" s="113"/>
      <c r="QTK77" s="113"/>
      <c r="QTL77" s="113"/>
      <c r="QTM77" s="113"/>
      <c r="QTN77" s="113"/>
      <c r="QTO77" s="113"/>
      <c r="QTP77" s="113"/>
      <c r="QTQ77" s="113"/>
      <c r="QTR77" s="113"/>
      <c r="QTS77" s="113"/>
      <c r="QTT77" s="113"/>
      <c r="QTU77" s="113"/>
      <c r="QTV77" s="113"/>
      <c r="QTW77" s="113"/>
      <c r="QTX77" s="113"/>
      <c r="QTY77" s="113"/>
      <c r="QTZ77" s="113"/>
      <c r="QUA77" s="113"/>
      <c r="QUB77" s="113"/>
      <c r="QUC77" s="113"/>
      <c r="QUD77" s="113"/>
      <c r="QUE77" s="113"/>
      <c r="QUF77" s="113"/>
      <c r="QUG77" s="113"/>
      <c r="QUH77" s="113"/>
      <c r="QUI77" s="113"/>
      <c r="QUJ77" s="113"/>
      <c r="QUK77" s="113"/>
      <c r="QUL77" s="113"/>
      <c r="QUM77" s="113"/>
      <c r="QUN77" s="113"/>
      <c r="QUO77" s="113"/>
      <c r="QUP77" s="113"/>
      <c r="QUQ77" s="113"/>
      <c r="QUR77" s="113"/>
      <c r="QUS77" s="113"/>
      <c r="QUT77" s="113"/>
      <c r="QUU77" s="113"/>
      <c r="QUV77" s="113"/>
      <c r="QUW77" s="113"/>
      <c r="QUX77" s="113"/>
      <c r="QUY77" s="113"/>
      <c r="QUZ77" s="113"/>
      <c r="QVA77" s="113"/>
      <c r="QVB77" s="113"/>
      <c r="QVC77" s="113"/>
      <c r="QVD77" s="113"/>
      <c r="QVE77" s="113"/>
      <c r="QVF77" s="113"/>
      <c r="QVG77" s="113"/>
      <c r="QVH77" s="113"/>
      <c r="QVI77" s="113"/>
      <c r="QVJ77" s="113"/>
      <c r="QVK77" s="113"/>
      <c r="QVL77" s="113"/>
      <c r="QVM77" s="113"/>
      <c r="QVN77" s="113"/>
      <c r="QVO77" s="113"/>
      <c r="QVP77" s="113"/>
      <c r="QVQ77" s="113"/>
      <c r="QVR77" s="113"/>
      <c r="QVS77" s="113"/>
      <c r="QVT77" s="113"/>
      <c r="QVU77" s="113"/>
      <c r="QVV77" s="113"/>
      <c r="QVW77" s="113"/>
      <c r="QVX77" s="113"/>
      <c r="QVY77" s="113"/>
      <c r="QVZ77" s="113"/>
      <c r="QWA77" s="113"/>
      <c r="QWB77" s="113"/>
      <c r="QWC77" s="113"/>
      <c r="QWD77" s="113"/>
      <c r="QWE77" s="113"/>
      <c r="QWF77" s="113"/>
      <c r="QWG77" s="113"/>
      <c r="QWH77" s="113"/>
      <c r="QWI77" s="113"/>
      <c r="QWJ77" s="113"/>
      <c r="QWK77" s="113"/>
      <c r="QWL77" s="113"/>
      <c r="QWM77" s="113"/>
      <c r="QWN77" s="113"/>
      <c r="QWO77" s="113"/>
      <c r="QWP77" s="113"/>
      <c r="QWQ77" s="113"/>
      <c r="QWR77" s="113"/>
      <c r="QWS77" s="113"/>
      <c r="QWT77" s="113"/>
      <c r="QWU77" s="113"/>
      <c r="QWV77" s="113"/>
      <c r="QWW77" s="113"/>
      <c r="QWX77" s="113"/>
      <c r="QWY77" s="113"/>
      <c r="QWZ77" s="113"/>
      <c r="QXA77" s="113"/>
      <c r="QXB77" s="113"/>
      <c r="QXC77" s="113"/>
      <c r="QXD77" s="113"/>
      <c r="QXE77" s="113"/>
      <c r="QXF77" s="113"/>
      <c r="QXG77" s="113"/>
      <c r="QXH77" s="113"/>
      <c r="QXI77" s="113"/>
      <c r="QXJ77" s="113"/>
      <c r="QXK77" s="113"/>
      <c r="QXL77" s="113"/>
      <c r="QXM77" s="113"/>
      <c r="QXN77" s="113"/>
      <c r="QXO77" s="113"/>
      <c r="QXP77" s="113"/>
      <c r="QXQ77" s="113"/>
      <c r="QXR77" s="113"/>
      <c r="QXS77" s="113"/>
      <c r="QXT77" s="113"/>
      <c r="QXU77" s="113"/>
      <c r="QXV77" s="113"/>
      <c r="QXW77" s="113"/>
      <c r="QXX77" s="113"/>
      <c r="QXY77" s="113"/>
      <c r="QXZ77" s="113"/>
      <c r="QYA77" s="113"/>
      <c r="QYB77" s="113"/>
      <c r="QYC77" s="113"/>
      <c r="QYD77" s="113"/>
      <c r="QYE77" s="113"/>
      <c r="QYF77" s="113"/>
      <c r="QYG77" s="113"/>
      <c r="QYH77" s="113"/>
      <c r="QYI77" s="113"/>
      <c r="QYJ77" s="113"/>
      <c r="QYK77" s="113"/>
      <c r="QYL77" s="113"/>
      <c r="QYM77" s="113"/>
      <c r="QYN77" s="113"/>
      <c r="QYO77" s="113"/>
      <c r="QYP77" s="113"/>
      <c r="QYQ77" s="113"/>
      <c r="QYR77" s="113"/>
      <c r="QYS77" s="113"/>
      <c r="QYT77" s="113"/>
      <c r="QYU77" s="113"/>
      <c r="QYV77" s="113"/>
      <c r="QYW77" s="113"/>
      <c r="QYX77" s="113"/>
      <c r="QYY77" s="113"/>
      <c r="QYZ77" s="113"/>
      <c r="QZA77" s="113"/>
      <c r="QZB77" s="113"/>
      <c r="QZC77" s="113"/>
      <c r="QZD77" s="113"/>
      <c r="QZE77" s="113"/>
      <c r="QZF77" s="113"/>
      <c r="QZG77" s="113"/>
      <c r="QZH77" s="113"/>
      <c r="QZI77" s="113"/>
      <c r="QZJ77" s="113"/>
      <c r="QZK77" s="113"/>
      <c r="QZL77" s="113"/>
      <c r="QZM77" s="113"/>
      <c r="QZN77" s="113"/>
      <c r="QZO77" s="113"/>
      <c r="QZP77" s="113"/>
      <c r="QZQ77" s="113"/>
      <c r="QZR77" s="113"/>
      <c r="QZS77" s="113"/>
      <c r="QZT77" s="113"/>
      <c r="QZU77" s="113"/>
      <c r="QZV77" s="113"/>
      <c r="QZW77" s="113"/>
      <c r="QZX77" s="113"/>
      <c r="QZY77" s="113"/>
      <c r="QZZ77" s="113"/>
      <c r="RAA77" s="113"/>
      <c r="RAB77" s="113"/>
      <c r="RAC77" s="113"/>
      <c r="RAD77" s="113"/>
      <c r="RAE77" s="113"/>
      <c r="RAF77" s="113"/>
      <c r="RAG77" s="113"/>
      <c r="RAH77" s="113"/>
      <c r="RAI77" s="113"/>
      <c r="RAJ77" s="113"/>
      <c r="RAK77" s="113"/>
      <c r="RAL77" s="113"/>
      <c r="RAM77" s="113"/>
      <c r="RAN77" s="113"/>
      <c r="RAO77" s="113"/>
      <c r="RAP77" s="113"/>
      <c r="RAQ77" s="113"/>
      <c r="RAR77" s="113"/>
      <c r="RAS77" s="113"/>
      <c r="RAT77" s="113"/>
      <c r="RAU77" s="113"/>
      <c r="RAV77" s="113"/>
      <c r="RAW77" s="113"/>
      <c r="RAX77" s="113"/>
      <c r="RAY77" s="113"/>
      <c r="RAZ77" s="113"/>
      <c r="RBA77" s="113"/>
      <c r="RBB77" s="113"/>
      <c r="RBC77" s="113"/>
      <c r="RBD77" s="113"/>
      <c r="RBE77" s="113"/>
      <c r="RBF77" s="113"/>
      <c r="RBG77" s="113"/>
      <c r="RBH77" s="113"/>
      <c r="RBI77" s="113"/>
      <c r="RBJ77" s="113"/>
      <c r="RBK77" s="113"/>
      <c r="RBL77" s="113"/>
      <c r="RBM77" s="113"/>
      <c r="RBN77" s="113"/>
      <c r="RBO77" s="113"/>
      <c r="RBP77" s="113"/>
      <c r="RBQ77" s="113"/>
      <c r="RBR77" s="113"/>
      <c r="RBS77" s="113"/>
      <c r="RBT77" s="113"/>
      <c r="RBU77" s="113"/>
      <c r="RBV77" s="113"/>
      <c r="RBW77" s="113"/>
      <c r="RBX77" s="113"/>
      <c r="RBY77" s="113"/>
      <c r="RBZ77" s="113"/>
      <c r="RCA77" s="113"/>
      <c r="RCB77" s="113"/>
      <c r="RCC77" s="113"/>
      <c r="RCD77" s="113"/>
      <c r="RCE77" s="113"/>
      <c r="RCF77" s="113"/>
      <c r="RCG77" s="113"/>
      <c r="RCH77" s="113"/>
      <c r="RCI77" s="113"/>
      <c r="RCJ77" s="113"/>
      <c r="RCK77" s="113"/>
      <c r="RCL77" s="113"/>
      <c r="RCM77" s="113"/>
      <c r="RCN77" s="113"/>
      <c r="RCO77" s="113"/>
      <c r="RCP77" s="113"/>
      <c r="RCQ77" s="113"/>
      <c r="RCR77" s="113"/>
      <c r="RCS77" s="113"/>
      <c r="RCT77" s="113"/>
      <c r="RCU77" s="113"/>
      <c r="RCV77" s="113"/>
      <c r="RCW77" s="113"/>
      <c r="RCX77" s="113"/>
      <c r="RCY77" s="113"/>
      <c r="RCZ77" s="113"/>
      <c r="RDA77" s="113"/>
      <c r="RDB77" s="113"/>
      <c r="RDC77" s="113"/>
      <c r="RDD77" s="113"/>
      <c r="RDE77" s="113"/>
      <c r="RDF77" s="113"/>
      <c r="RDG77" s="113"/>
      <c r="RDH77" s="113"/>
      <c r="RDI77" s="113"/>
      <c r="RDJ77" s="113"/>
      <c r="RDK77" s="113"/>
      <c r="RDL77" s="113"/>
      <c r="RDM77" s="113"/>
      <c r="RDN77" s="113"/>
      <c r="RDO77" s="113"/>
      <c r="RDP77" s="113"/>
      <c r="RDQ77" s="113"/>
      <c r="RDR77" s="113"/>
      <c r="RDS77" s="113"/>
      <c r="RDT77" s="113"/>
      <c r="RDU77" s="113"/>
      <c r="RDV77" s="113"/>
      <c r="RDW77" s="113"/>
      <c r="RDX77" s="113"/>
      <c r="RDY77" s="113"/>
      <c r="RDZ77" s="113"/>
      <c r="REA77" s="113"/>
      <c r="REB77" s="113"/>
      <c r="REC77" s="113"/>
      <c r="RED77" s="113"/>
      <c r="REE77" s="113"/>
      <c r="REF77" s="113"/>
      <c r="REG77" s="113"/>
      <c r="REH77" s="113"/>
      <c r="REI77" s="113"/>
      <c r="REJ77" s="113"/>
      <c r="REK77" s="113"/>
      <c r="REL77" s="113"/>
      <c r="REM77" s="113"/>
      <c r="REN77" s="113"/>
      <c r="REO77" s="113"/>
      <c r="REP77" s="113"/>
      <c r="REQ77" s="113"/>
      <c r="RER77" s="113"/>
      <c r="RES77" s="113"/>
      <c r="RET77" s="113"/>
      <c r="REU77" s="113"/>
      <c r="REV77" s="113"/>
      <c r="REW77" s="113"/>
      <c r="REX77" s="113"/>
      <c r="REY77" s="113"/>
      <c r="REZ77" s="113"/>
      <c r="RFA77" s="113"/>
      <c r="RFB77" s="113"/>
      <c r="RFC77" s="113"/>
      <c r="RFD77" s="113"/>
      <c r="RFE77" s="113"/>
      <c r="RFF77" s="113"/>
      <c r="RFG77" s="113"/>
      <c r="RFH77" s="113"/>
      <c r="RFI77" s="113"/>
      <c r="RFJ77" s="113"/>
      <c r="RFK77" s="113"/>
      <c r="RFL77" s="113"/>
      <c r="RFM77" s="113"/>
      <c r="RFN77" s="113"/>
      <c r="RFO77" s="113"/>
      <c r="RFP77" s="113"/>
      <c r="RFQ77" s="113"/>
      <c r="RFR77" s="113"/>
      <c r="RFS77" s="113"/>
      <c r="RFT77" s="113"/>
      <c r="RFU77" s="113"/>
      <c r="RFV77" s="113"/>
      <c r="RFW77" s="113"/>
      <c r="RFX77" s="113"/>
      <c r="RFY77" s="113"/>
      <c r="RFZ77" s="113"/>
      <c r="RGA77" s="113"/>
      <c r="RGB77" s="113"/>
      <c r="RGC77" s="113"/>
      <c r="RGD77" s="113"/>
      <c r="RGE77" s="113"/>
      <c r="RGF77" s="113"/>
      <c r="RGG77" s="113"/>
      <c r="RGH77" s="113"/>
      <c r="RGI77" s="113"/>
      <c r="RGJ77" s="113"/>
      <c r="RGK77" s="113"/>
      <c r="RGL77" s="113"/>
      <c r="RGM77" s="113"/>
      <c r="RGN77" s="113"/>
      <c r="RGO77" s="113"/>
      <c r="RGP77" s="113"/>
      <c r="RGQ77" s="113"/>
      <c r="RGR77" s="113"/>
      <c r="RGS77" s="113"/>
      <c r="RGT77" s="113"/>
      <c r="RGU77" s="113"/>
      <c r="RGV77" s="113"/>
      <c r="RGW77" s="113"/>
      <c r="RGX77" s="113"/>
      <c r="RGY77" s="113"/>
      <c r="RGZ77" s="113"/>
      <c r="RHA77" s="113"/>
      <c r="RHB77" s="113"/>
      <c r="RHC77" s="113"/>
      <c r="RHD77" s="113"/>
      <c r="RHE77" s="113"/>
      <c r="RHF77" s="113"/>
      <c r="RHG77" s="113"/>
      <c r="RHH77" s="113"/>
      <c r="RHI77" s="113"/>
      <c r="RHJ77" s="113"/>
      <c r="RHK77" s="113"/>
      <c r="RHL77" s="113"/>
      <c r="RHM77" s="113"/>
      <c r="RHN77" s="113"/>
      <c r="RHO77" s="113"/>
      <c r="RHP77" s="113"/>
      <c r="RHQ77" s="113"/>
      <c r="RHR77" s="113"/>
      <c r="RHS77" s="113"/>
      <c r="RHT77" s="113"/>
      <c r="RHU77" s="113"/>
      <c r="RHV77" s="113"/>
      <c r="RHW77" s="113"/>
      <c r="RHX77" s="113"/>
      <c r="RHY77" s="113"/>
      <c r="RHZ77" s="113"/>
      <c r="RIA77" s="113"/>
      <c r="RIB77" s="113"/>
      <c r="RIC77" s="113"/>
      <c r="RID77" s="113"/>
      <c r="RIE77" s="113"/>
      <c r="RIF77" s="113"/>
      <c r="RIG77" s="113"/>
      <c r="RIH77" s="113"/>
      <c r="RII77" s="113"/>
      <c r="RIJ77" s="113"/>
      <c r="RIK77" s="113"/>
      <c r="RIL77" s="113"/>
      <c r="RIM77" s="113"/>
      <c r="RIN77" s="113"/>
      <c r="RIO77" s="113"/>
      <c r="RIP77" s="113"/>
      <c r="RIQ77" s="113"/>
      <c r="RIR77" s="113"/>
      <c r="RIS77" s="113"/>
      <c r="RIT77" s="113"/>
      <c r="RIU77" s="113"/>
      <c r="RIV77" s="113"/>
      <c r="RIW77" s="113"/>
      <c r="RIX77" s="113"/>
      <c r="RIY77" s="113"/>
      <c r="RIZ77" s="113"/>
      <c r="RJA77" s="113"/>
      <c r="RJB77" s="113"/>
      <c r="RJC77" s="113"/>
      <c r="RJD77" s="113"/>
      <c r="RJE77" s="113"/>
      <c r="RJF77" s="113"/>
      <c r="RJG77" s="113"/>
      <c r="RJH77" s="113"/>
      <c r="RJI77" s="113"/>
      <c r="RJJ77" s="113"/>
      <c r="RJK77" s="113"/>
      <c r="RJL77" s="113"/>
      <c r="RJM77" s="113"/>
      <c r="RJN77" s="113"/>
      <c r="RJO77" s="113"/>
      <c r="RJP77" s="113"/>
      <c r="RJQ77" s="113"/>
      <c r="RJR77" s="113"/>
      <c r="RJS77" s="113"/>
      <c r="RJT77" s="113"/>
      <c r="RJU77" s="113"/>
      <c r="RJV77" s="113"/>
      <c r="RJW77" s="113"/>
      <c r="RJX77" s="113"/>
      <c r="RJY77" s="113"/>
      <c r="RJZ77" s="113"/>
      <c r="RKA77" s="113"/>
      <c r="RKB77" s="113"/>
      <c r="RKC77" s="113"/>
      <c r="RKD77" s="113"/>
      <c r="RKE77" s="113"/>
      <c r="RKF77" s="113"/>
      <c r="RKG77" s="113"/>
      <c r="RKH77" s="113"/>
      <c r="RKI77" s="113"/>
      <c r="RKJ77" s="113"/>
      <c r="RKK77" s="113"/>
      <c r="RKL77" s="113"/>
      <c r="RKM77" s="113"/>
      <c r="RKN77" s="113"/>
      <c r="RKO77" s="113"/>
      <c r="RKP77" s="113"/>
      <c r="RKQ77" s="113"/>
      <c r="RKR77" s="113"/>
      <c r="RKS77" s="113"/>
      <c r="RKT77" s="113"/>
      <c r="RKU77" s="113"/>
      <c r="RKV77" s="113"/>
      <c r="RKW77" s="113"/>
      <c r="RKX77" s="113"/>
      <c r="RKY77" s="113"/>
      <c r="RKZ77" s="113"/>
      <c r="RLA77" s="113"/>
      <c r="RLB77" s="113"/>
      <c r="RLC77" s="113"/>
      <c r="RLD77" s="113"/>
      <c r="RLE77" s="113"/>
      <c r="RLF77" s="113"/>
      <c r="RLG77" s="113"/>
      <c r="RLH77" s="113"/>
      <c r="RLI77" s="113"/>
      <c r="RLJ77" s="113"/>
      <c r="RLK77" s="113"/>
      <c r="RLL77" s="113"/>
      <c r="RLM77" s="113"/>
      <c r="RLN77" s="113"/>
      <c r="RLO77" s="113"/>
      <c r="RLP77" s="113"/>
      <c r="RLQ77" s="113"/>
      <c r="RLR77" s="113"/>
      <c r="RLS77" s="113"/>
      <c r="RLT77" s="113"/>
      <c r="RLU77" s="113"/>
      <c r="RLV77" s="113"/>
      <c r="RLW77" s="113"/>
      <c r="RLX77" s="113"/>
      <c r="RLY77" s="113"/>
      <c r="RLZ77" s="113"/>
      <c r="RMA77" s="113"/>
      <c r="RMB77" s="113"/>
      <c r="RMC77" s="113"/>
      <c r="RMD77" s="113"/>
      <c r="RME77" s="113"/>
      <c r="RMF77" s="113"/>
      <c r="RMG77" s="113"/>
      <c r="RMH77" s="113"/>
      <c r="RMI77" s="113"/>
      <c r="RMJ77" s="113"/>
      <c r="RMK77" s="113"/>
      <c r="RML77" s="113"/>
      <c r="RMM77" s="113"/>
      <c r="RMN77" s="113"/>
      <c r="RMO77" s="113"/>
      <c r="RMP77" s="113"/>
      <c r="RMQ77" s="113"/>
      <c r="RMR77" s="113"/>
      <c r="RMS77" s="113"/>
      <c r="RMT77" s="113"/>
      <c r="RMU77" s="113"/>
      <c r="RMV77" s="113"/>
      <c r="RMW77" s="113"/>
      <c r="RMX77" s="113"/>
      <c r="RMY77" s="113"/>
      <c r="RMZ77" s="113"/>
      <c r="RNA77" s="113"/>
      <c r="RNB77" s="113"/>
      <c r="RNC77" s="113"/>
      <c r="RND77" s="113"/>
      <c r="RNE77" s="113"/>
      <c r="RNF77" s="113"/>
      <c r="RNG77" s="113"/>
      <c r="RNH77" s="113"/>
      <c r="RNI77" s="113"/>
      <c r="RNJ77" s="113"/>
      <c r="RNK77" s="113"/>
      <c r="RNL77" s="113"/>
      <c r="RNM77" s="113"/>
      <c r="RNN77" s="113"/>
      <c r="RNO77" s="113"/>
      <c r="RNP77" s="113"/>
      <c r="RNQ77" s="113"/>
      <c r="RNR77" s="113"/>
      <c r="RNS77" s="113"/>
      <c r="RNT77" s="113"/>
      <c r="RNU77" s="113"/>
      <c r="RNV77" s="113"/>
      <c r="RNW77" s="113"/>
      <c r="RNX77" s="113"/>
      <c r="RNY77" s="113"/>
      <c r="RNZ77" s="113"/>
      <c r="ROA77" s="113"/>
      <c r="ROB77" s="113"/>
      <c r="ROC77" s="113"/>
      <c r="ROD77" s="113"/>
      <c r="ROE77" s="113"/>
      <c r="ROF77" s="113"/>
      <c r="ROG77" s="113"/>
      <c r="ROH77" s="113"/>
      <c r="ROI77" s="113"/>
      <c r="ROJ77" s="113"/>
      <c r="ROK77" s="113"/>
      <c r="ROL77" s="113"/>
      <c r="ROM77" s="113"/>
      <c r="RON77" s="113"/>
      <c r="ROO77" s="113"/>
      <c r="ROP77" s="113"/>
      <c r="ROQ77" s="113"/>
      <c r="ROR77" s="113"/>
      <c r="ROS77" s="113"/>
      <c r="ROT77" s="113"/>
      <c r="ROU77" s="113"/>
      <c r="ROV77" s="113"/>
      <c r="ROW77" s="113"/>
      <c r="ROX77" s="113"/>
      <c r="ROY77" s="113"/>
      <c r="ROZ77" s="113"/>
      <c r="RPA77" s="113"/>
      <c r="RPB77" s="113"/>
      <c r="RPC77" s="113"/>
      <c r="RPD77" s="113"/>
      <c r="RPE77" s="113"/>
      <c r="RPF77" s="113"/>
      <c r="RPG77" s="113"/>
      <c r="RPH77" s="113"/>
      <c r="RPI77" s="113"/>
      <c r="RPJ77" s="113"/>
      <c r="RPK77" s="113"/>
      <c r="RPL77" s="113"/>
      <c r="RPM77" s="113"/>
      <c r="RPN77" s="113"/>
      <c r="RPO77" s="113"/>
      <c r="RPP77" s="113"/>
      <c r="RPQ77" s="113"/>
      <c r="RPR77" s="113"/>
      <c r="RPS77" s="113"/>
      <c r="RPT77" s="113"/>
      <c r="RPU77" s="113"/>
      <c r="RPV77" s="113"/>
      <c r="RPW77" s="113"/>
      <c r="RPX77" s="113"/>
      <c r="RPY77" s="113"/>
      <c r="RPZ77" s="113"/>
      <c r="RQA77" s="113"/>
      <c r="RQB77" s="113"/>
      <c r="RQC77" s="113"/>
      <c r="RQD77" s="113"/>
      <c r="RQE77" s="113"/>
      <c r="RQF77" s="113"/>
      <c r="RQG77" s="113"/>
      <c r="RQH77" s="113"/>
      <c r="RQI77" s="113"/>
      <c r="RQJ77" s="113"/>
      <c r="RQK77" s="113"/>
      <c r="RQL77" s="113"/>
      <c r="RQM77" s="113"/>
      <c r="RQN77" s="113"/>
      <c r="RQO77" s="113"/>
      <c r="RQP77" s="113"/>
      <c r="RQQ77" s="113"/>
      <c r="RQR77" s="113"/>
      <c r="RQS77" s="113"/>
      <c r="RQT77" s="113"/>
      <c r="RQU77" s="113"/>
      <c r="RQV77" s="113"/>
      <c r="RQW77" s="113"/>
      <c r="RQX77" s="113"/>
      <c r="RQY77" s="113"/>
      <c r="RQZ77" s="113"/>
      <c r="RRA77" s="113"/>
      <c r="RRB77" s="113"/>
      <c r="RRC77" s="113"/>
      <c r="RRD77" s="113"/>
      <c r="RRE77" s="113"/>
      <c r="RRF77" s="113"/>
      <c r="RRG77" s="113"/>
      <c r="RRH77" s="113"/>
      <c r="RRI77" s="113"/>
      <c r="RRJ77" s="113"/>
      <c r="RRK77" s="113"/>
      <c r="RRL77" s="113"/>
      <c r="RRM77" s="113"/>
      <c r="RRN77" s="113"/>
      <c r="RRO77" s="113"/>
      <c r="RRP77" s="113"/>
      <c r="RRQ77" s="113"/>
      <c r="RRR77" s="113"/>
      <c r="RRS77" s="113"/>
      <c r="RRT77" s="113"/>
      <c r="RRU77" s="113"/>
      <c r="RRV77" s="113"/>
      <c r="RRW77" s="113"/>
      <c r="RRX77" s="113"/>
      <c r="RRY77" s="113"/>
      <c r="RRZ77" s="113"/>
      <c r="RSA77" s="113"/>
      <c r="RSB77" s="113"/>
      <c r="RSC77" s="113"/>
      <c r="RSD77" s="113"/>
      <c r="RSE77" s="113"/>
      <c r="RSF77" s="113"/>
      <c r="RSG77" s="113"/>
      <c r="RSH77" s="113"/>
      <c r="RSI77" s="113"/>
      <c r="RSJ77" s="113"/>
      <c r="RSK77" s="113"/>
      <c r="RSL77" s="113"/>
      <c r="RSM77" s="113"/>
      <c r="RSN77" s="113"/>
      <c r="RSO77" s="113"/>
      <c r="RSP77" s="113"/>
      <c r="RSQ77" s="113"/>
      <c r="RSR77" s="113"/>
      <c r="RSS77" s="113"/>
      <c r="RST77" s="113"/>
      <c r="RSU77" s="113"/>
      <c r="RSV77" s="113"/>
      <c r="RSW77" s="113"/>
      <c r="RSX77" s="113"/>
      <c r="RSY77" s="113"/>
      <c r="RSZ77" s="113"/>
      <c r="RTA77" s="113"/>
      <c r="RTB77" s="113"/>
      <c r="RTC77" s="113"/>
      <c r="RTD77" s="113"/>
      <c r="RTE77" s="113"/>
      <c r="RTF77" s="113"/>
      <c r="RTG77" s="113"/>
      <c r="RTH77" s="113"/>
      <c r="RTI77" s="113"/>
      <c r="RTJ77" s="113"/>
      <c r="RTK77" s="113"/>
      <c r="RTL77" s="113"/>
      <c r="RTM77" s="113"/>
      <c r="RTN77" s="113"/>
      <c r="RTO77" s="113"/>
      <c r="RTP77" s="113"/>
      <c r="RTQ77" s="113"/>
      <c r="RTR77" s="113"/>
      <c r="RTS77" s="113"/>
      <c r="RTT77" s="113"/>
      <c r="RTU77" s="113"/>
      <c r="RTV77" s="113"/>
      <c r="RTW77" s="113"/>
      <c r="RTX77" s="113"/>
      <c r="RTY77" s="113"/>
      <c r="RTZ77" s="113"/>
      <c r="RUA77" s="113"/>
      <c r="RUB77" s="113"/>
      <c r="RUC77" s="113"/>
      <c r="RUD77" s="113"/>
      <c r="RUE77" s="113"/>
      <c r="RUF77" s="113"/>
      <c r="RUG77" s="113"/>
      <c r="RUH77" s="113"/>
      <c r="RUI77" s="113"/>
      <c r="RUJ77" s="113"/>
      <c r="RUK77" s="113"/>
      <c r="RUL77" s="113"/>
      <c r="RUM77" s="113"/>
      <c r="RUN77" s="113"/>
      <c r="RUO77" s="113"/>
      <c r="RUP77" s="113"/>
      <c r="RUQ77" s="113"/>
      <c r="RUR77" s="113"/>
      <c r="RUS77" s="113"/>
      <c r="RUT77" s="113"/>
      <c r="RUU77" s="113"/>
      <c r="RUV77" s="113"/>
      <c r="RUW77" s="113"/>
      <c r="RUX77" s="113"/>
      <c r="RUY77" s="113"/>
      <c r="RUZ77" s="113"/>
      <c r="RVA77" s="113"/>
      <c r="RVB77" s="113"/>
      <c r="RVC77" s="113"/>
      <c r="RVD77" s="113"/>
      <c r="RVE77" s="113"/>
      <c r="RVF77" s="113"/>
      <c r="RVG77" s="113"/>
      <c r="RVH77" s="113"/>
      <c r="RVI77" s="113"/>
      <c r="RVJ77" s="113"/>
      <c r="RVK77" s="113"/>
      <c r="RVL77" s="113"/>
      <c r="RVM77" s="113"/>
      <c r="RVN77" s="113"/>
      <c r="RVO77" s="113"/>
      <c r="RVP77" s="113"/>
      <c r="RVQ77" s="113"/>
      <c r="RVR77" s="113"/>
      <c r="RVS77" s="113"/>
      <c r="RVT77" s="113"/>
      <c r="RVU77" s="113"/>
      <c r="RVV77" s="113"/>
      <c r="RVW77" s="113"/>
      <c r="RVX77" s="113"/>
      <c r="RVY77" s="113"/>
      <c r="RVZ77" s="113"/>
      <c r="RWA77" s="113"/>
      <c r="RWB77" s="113"/>
      <c r="RWC77" s="113"/>
      <c r="RWD77" s="113"/>
      <c r="RWE77" s="113"/>
      <c r="RWF77" s="113"/>
      <c r="RWG77" s="113"/>
      <c r="RWH77" s="113"/>
      <c r="RWI77" s="113"/>
      <c r="RWJ77" s="113"/>
      <c r="RWK77" s="113"/>
      <c r="RWL77" s="113"/>
      <c r="RWM77" s="113"/>
      <c r="RWN77" s="113"/>
      <c r="RWO77" s="113"/>
      <c r="RWP77" s="113"/>
      <c r="RWQ77" s="113"/>
      <c r="RWR77" s="113"/>
      <c r="RWS77" s="113"/>
      <c r="RWT77" s="113"/>
      <c r="RWU77" s="113"/>
      <c r="RWV77" s="113"/>
      <c r="RWW77" s="113"/>
      <c r="RWX77" s="113"/>
      <c r="RWY77" s="113"/>
      <c r="RWZ77" s="113"/>
      <c r="RXA77" s="113"/>
      <c r="RXB77" s="113"/>
      <c r="RXC77" s="113"/>
      <c r="RXD77" s="113"/>
      <c r="RXE77" s="113"/>
      <c r="RXF77" s="113"/>
      <c r="RXG77" s="113"/>
      <c r="RXH77" s="113"/>
      <c r="RXI77" s="113"/>
      <c r="RXJ77" s="113"/>
      <c r="RXK77" s="113"/>
      <c r="RXL77" s="113"/>
      <c r="RXM77" s="113"/>
      <c r="RXN77" s="113"/>
      <c r="RXO77" s="113"/>
      <c r="RXP77" s="113"/>
      <c r="RXQ77" s="113"/>
      <c r="RXR77" s="113"/>
      <c r="RXS77" s="113"/>
      <c r="RXT77" s="113"/>
      <c r="RXU77" s="113"/>
      <c r="RXV77" s="113"/>
      <c r="RXW77" s="113"/>
      <c r="RXX77" s="113"/>
      <c r="RXY77" s="113"/>
      <c r="RXZ77" s="113"/>
      <c r="RYA77" s="113"/>
      <c r="RYB77" s="113"/>
      <c r="RYC77" s="113"/>
      <c r="RYD77" s="113"/>
      <c r="RYE77" s="113"/>
      <c r="RYF77" s="113"/>
      <c r="RYG77" s="113"/>
      <c r="RYH77" s="113"/>
      <c r="RYI77" s="113"/>
      <c r="RYJ77" s="113"/>
      <c r="RYK77" s="113"/>
      <c r="RYL77" s="113"/>
      <c r="RYM77" s="113"/>
      <c r="RYN77" s="113"/>
      <c r="RYO77" s="113"/>
      <c r="RYP77" s="113"/>
      <c r="RYQ77" s="113"/>
      <c r="RYR77" s="113"/>
      <c r="RYS77" s="113"/>
      <c r="RYT77" s="113"/>
      <c r="RYU77" s="113"/>
      <c r="RYV77" s="113"/>
      <c r="RYW77" s="113"/>
      <c r="RYX77" s="113"/>
      <c r="RYY77" s="113"/>
      <c r="RYZ77" s="113"/>
      <c r="RZA77" s="113"/>
      <c r="RZB77" s="113"/>
      <c r="RZC77" s="113"/>
      <c r="RZD77" s="113"/>
      <c r="RZE77" s="113"/>
      <c r="RZF77" s="113"/>
      <c r="RZG77" s="113"/>
      <c r="RZH77" s="113"/>
      <c r="RZI77" s="113"/>
      <c r="RZJ77" s="113"/>
      <c r="RZK77" s="113"/>
      <c r="RZL77" s="113"/>
      <c r="RZM77" s="113"/>
      <c r="RZN77" s="113"/>
      <c r="RZO77" s="113"/>
      <c r="RZP77" s="113"/>
      <c r="RZQ77" s="113"/>
      <c r="RZR77" s="113"/>
      <c r="RZS77" s="113"/>
      <c r="RZT77" s="113"/>
      <c r="RZU77" s="113"/>
      <c r="RZV77" s="113"/>
      <c r="RZW77" s="113"/>
      <c r="RZX77" s="113"/>
      <c r="RZY77" s="113"/>
      <c r="RZZ77" s="113"/>
      <c r="SAA77" s="113"/>
      <c r="SAB77" s="113"/>
      <c r="SAC77" s="113"/>
      <c r="SAD77" s="113"/>
      <c r="SAE77" s="113"/>
      <c r="SAF77" s="113"/>
      <c r="SAG77" s="113"/>
      <c r="SAH77" s="113"/>
      <c r="SAI77" s="113"/>
      <c r="SAJ77" s="113"/>
      <c r="SAK77" s="113"/>
      <c r="SAL77" s="113"/>
      <c r="SAM77" s="113"/>
      <c r="SAN77" s="113"/>
      <c r="SAO77" s="113"/>
      <c r="SAP77" s="113"/>
      <c r="SAQ77" s="113"/>
      <c r="SAR77" s="113"/>
      <c r="SAS77" s="113"/>
      <c r="SAT77" s="113"/>
      <c r="SAU77" s="113"/>
      <c r="SAV77" s="113"/>
      <c r="SAW77" s="113"/>
      <c r="SAX77" s="113"/>
      <c r="SAY77" s="113"/>
      <c r="SAZ77" s="113"/>
      <c r="SBA77" s="113"/>
      <c r="SBB77" s="113"/>
      <c r="SBC77" s="113"/>
      <c r="SBD77" s="113"/>
      <c r="SBE77" s="113"/>
      <c r="SBF77" s="113"/>
      <c r="SBG77" s="113"/>
      <c r="SBH77" s="113"/>
      <c r="SBI77" s="113"/>
      <c r="SBJ77" s="113"/>
      <c r="SBK77" s="113"/>
      <c r="SBL77" s="113"/>
      <c r="SBM77" s="113"/>
      <c r="SBN77" s="113"/>
      <c r="SBO77" s="113"/>
      <c r="SBP77" s="113"/>
      <c r="SBQ77" s="113"/>
      <c r="SBR77" s="113"/>
      <c r="SBS77" s="113"/>
      <c r="SBT77" s="113"/>
      <c r="SBU77" s="113"/>
      <c r="SBV77" s="113"/>
      <c r="SBW77" s="113"/>
      <c r="SBX77" s="113"/>
      <c r="SBY77" s="113"/>
      <c r="SBZ77" s="113"/>
      <c r="SCA77" s="113"/>
      <c r="SCB77" s="113"/>
      <c r="SCC77" s="113"/>
      <c r="SCD77" s="113"/>
      <c r="SCE77" s="113"/>
      <c r="SCF77" s="113"/>
      <c r="SCG77" s="113"/>
      <c r="SCH77" s="113"/>
      <c r="SCI77" s="113"/>
      <c r="SCJ77" s="113"/>
      <c r="SCK77" s="113"/>
      <c r="SCL77" s="113"/>
      <c r="SCM77" s="113"/>
      <c r="SCN77" s="113"/>
      <c r="SCO77" s="113"/>
      <c r="SCP77" s="113"/>
      <c r="SCQ77" s="113"/>
      <c r="SCR77" s="113"/>
      <c r="SCS77" s="113"/>
      <c r="SCT77" s="113"/>
      <c r="SCU77" s="113"/>
      <c r="SCV77" s="113"/>
      <c r="SCW77" s="113"/>
      <c r="SCX77" s="113"/>
      <c r="SCY77" s="113"/>
      <c r="SCZ77" s="113"/>
      <c r="SDA77" s="113"/>
      <c r="SDB77" s="113"/>
      <c r="SDC77" s="113"/>
      <c r="SDD77" s="113"/>
      <c r="SDE77" s="113"/>
      <c r="SDF77" s="113"/>
      <c r="SDG77" s="113"/>
      <c r="SDH77" s="113"/>
      <c r="SDI77" s="113"/>
      <c r="SDJ77" s="113"/>
      <c r="SDK77" s="113"/>
      <c r="SDL77" s="113"/>
      <c r="SDM77" s="113"/>
      <c r="SDN77" s="113"/>
      <c r="SDO77" s="113"/>
      <c r="SDP77" s="113"/>
      <c r="SDQ77" s="113"/>
      <c r="SDR77" s="113"/>
      <c r="SDS77" s="113"/>
      <c r="SDT77" s="113"/>
      <c r="SDU77" s="113"/>
      <c r="SDV77" s="113"/>
      <c r="SDW77" s="113"/>
      <c r="SDX77" s="113"/>
      <c r="SDY77" s="113"/>
      <c r="SDZ77" s="113"/>
      <c r="SEA77" s="113"/>
      <c r="SEB77" s="113"/>
      <c r="SEC77" s="113"/>
      <c r="SED77" s="113"/>
      <c r="SEE77" s="113"/>
      <c r="SEF77" s="113"/>
      <c r="SEG77" s="113"/>
      <c r="SEH77" s="113"/>
      <c r="SEI77" s="113"/>
      <c r="SEJ77" s="113"/>
      <c r="SEK77" s="113"/>
      <c r="SEL77" s="113"/>
      <c r="SEM77" s="113"/>
      <c r="SEN77" s="113"/>
      <c r="SEO77" s="113"/>
      <c r="SEP77" s="113"/>
      <c r="SEQ77" s="113"/>
      <c r="SER77" s="113"/>
      <c r="SES77" s="113"/>
      <c r="SET77" s="113"/>
      <c r="SEU77" s="113"/>
      <c r="SEV77" s="113"/>
      <c r="SEW77" s="113"/>
      <c r="SEX77" s="113"/>
      <c r="SEY77" s="113"/>
      <c r="SEZ77" s="113"/>
      <c r="SFA77" s="113"/>
      <c r="SFB77" s="113"/>
      <c r="SFC77" s="113"/>
      <c r="SFD77" s="113"/>
      <c r="SFE77" s="113"/>
      <c r="SFF77" s="113"/>
      <c r="SFG77" s="113"/>
      <c r="SFH77" s="113"/>
      <c r="SFI77" s="113"/>
      <c r="SFJ77" s="113"/>
      <c r="SFK77" s="113"/>
      <c r="SFL77" s="113"/>
      <c r="SFM77" s="113"/>
      <c r="SFN77" s="113"/>
      <c r="SFO77" s="113"/>
      <c r="SFP77" s="113"/>
      <c r="SFQ77" s="113"/>
      <c r="SFR77" s="113"/>
      <c r="SFS77" s="113"/>
      <c r="SFT77" s="113"/>
      <c r="SFU77" s="113"/>
      <c r="SFV77" s="113"/>
      <c r="SFW77" s="113"/>
      <c r="SFX77" s="113"/>
      <c r="SFY77" s="113"/>
      <c r="SFZ77" s="113"/>
      <c r="SGA77" s="113"/>
      <c r="SGB77" s="113"/>
      <c r="SGC77" s="113"/>
      <c r="SGD77" s="113"/>
      <c r="SGE77" s="113"/>
      <c r="SGF77" s="113"/>
      <c r="SGG77" s="113"/>
      <c r="SGH77" s="113"/>
      <c r="SGI77" s="113"/>
      <c r="SGJ77" s="113"/>
      <c r="SGK77" s="113"/>
      <c r="SGL77" s="113"/>
      <c r="SGM77" s="113"/>
      <c r="SGN77" s="113"/>
      <c r="SGO77" s="113"/>
      <c r="SGP77" s="113"/>
      <c r="SGQ77" s="113"/>
      <c r="SGR77" s="113"/>
      <c r="SGS77" s="113"/>
      <c r="SGT77" s="113"/>
      <c r="SGU77" s="113"/>
      <c r="SGV77" s="113"/>
      <c r="SGW77" s="113"/>
      <c r="SGX77" s="113"/>
      <c r="SGY77" s="113"/>
      <c r="SGZ77" s="113"/>
      <c r="SHA77" s="113"/>
      <c r="SHB77" s="113"/>
      <c r="SHC77" s="113"/>
      <c r="SHD77" s="113"/>
      <c r="SHE77" s="113"/>
      <c r="SHF77" s="113"/>
      <c r="SHG77" s="113"/>
      <c r="SHH77" s="113"/>
      <c r="SHI77" s="113"/>
      <c r="SHJ77" s="113"/>
      <c r="SHK77" s="113"/>
      <c r="SHL77" s="113"/>
      <c r="SHM77" s="113"/>
      <c r="SHN77" s="113"/>
      <c r="SHO77" s="113"/>
      <c r="SHP77" s="113"/>
      <c r="SHQ77" s="113"/>
      <c r="SHR77" s="113"/>
      <c r="SHS77" s="113"/>
      <c r="SHT77" s="113"/>
      <c r="SHU77" s="113"/>
      <c r="SHV77" s="113"/>
      <c r="SHW77" s="113"/>
      <c r="SHX77" s="113"/>
      <c r="SHY77" s="113"/>
      <c r="SHZ77" s="113"/>
      <c r="SIA77" s="113"/>
      <c r="SIB77" s="113"/>
      <c r="SIC77" s="113"/>
      <c r="SID77" s="113"/>
      <c r="SIE77" s="113"/>
      <c r="SIF77" s="113"/>
      <c r="SIG77" s="113"/>
      <c r="SIH77" s="113"/>
      <c r="SII77" s="113"/>
      <c r="SIJ77" s="113"/>
      <c r="SIK77" s="113"/>
      <c r="SIL77" s="113"/>
      <c r="SIM77" s="113"/>
      <c r="SIN77" s="113"/>
      <c r="SIO77" s="113"/>
      <c r="SIP77" s="113"/>
      <c r="SIQ77" s="113"/>
      <c r="SIR77" s="113"/>
      <c r="SIS77" s="113"/>
      <c r="SIT77" s="113"/>
      <c r="SIU77" s="113"/>
      <c r="SIV77" s="113"/>
      <c r="SIW77" s="113"/>
      <c r="SIX77" s="113"/>
      <c r="SIY77" s="113"/>
      <c r="SIZ77" s="113"/>
      <c r="SJA77" s="113"/>
      <c r="SJB77" s="113"/>
      <c r="SJC77" s="113"/>
      <c r="SJD77" s="113"/>
      <c r="SJE77" s="113"/>
      <c r="SJF77" s="113"/>
      <c r="SJG77" s="113"/>
      <c r="SJH77" s="113"/>
      <c r="SJI77" s="113"/>
      <c r="SJJ77" s="113"/>
      <c r="SJK77" s="113"/>
      <c r="SJL77" s="113"/>
      <c r="SJM77" s="113"/>
      <c r="SJN77" s="113"/>
      <c r="SJO77" s="113"/>
      <c r="SJP77" s="113"/>
      <c r="SJQ77" s="113"/>
      <c r="SJR77" s="113"/>
      <c r="SJS77" s="113"/>
      <c r="SJT77" s="113"/>
      <c r="SJU77" s="113"/>
      <c r="SJV77" s="113"/>
      <c r="SJW77" s="113"/>
      <c r="SJX77" s="113"/>
      <c r="SJY77" s="113"/>
      <c r="SJZ77" s="113"/>
      <c r="SKA77" s="113"/>
      <c r="SKB77" s="113"/>
      <c r="SKC77" s="113"/>
      <c r="SKD77" s="113"/>
      <c r="SKE77" s="113"/>
      <c r="SKF77" s="113"/>
      <c r="SKG77" s="113"/>
      <c r="SKH77" s="113"/>
      <c r="SKI77" s="113"/>
      <c r="SKJ77" s="113"/>
      <c r="SKK77" s="113"/>
      <c r="SKL77" s="113"/>
      <c r="SKM77" s="113"/>
      <c r="SKN77" s="113"/>
      <c r="SKO77" s="113"/>
      <c r="SKP77" s="113"/>
      <c r="SKQ77" s="113"/>
      <c r="SKR77" s="113"/>
      <c r="SKS77" s="113"/>
      <c r="SKT77" s="113"/>
      <c r="SKU77" s="113"/>
      <c r="SKV77" s="113"/>
      <c r="SKW77" s="113"/>
      <c r="SKX77" s="113"/>
      <c r="SKY77" s="113"/>
      <c r="SKZ77" s="113"/>
      <c r="SLA77" s="113"/>
      <c r="SLB77" s="113"/>
      <c r="SLC77" s="113"/>
      <c r="SLD77" s="113"/>
      <c r="SLE77" s="113"/>
      <c r="SLF77" s="113"/>
      <c r="SLG77" s="113"/>
      <c r="SLH77" s="113"/>
      <c r="SLI77" s="113"/>
      <c r="SLJ77" s="113"/>
      <c r="SLK77" s="113"/>
      <c r="SLL77" s="113"/>
      <c r="SLM77" s="113"/>
      <c r="SLN77" s="113"/>
      <c r="SLO77" s="113"/>
      <c r="SLP77" s="113"/>
      <c r="SLQ77" s="113"/>
      <c r="SLR77" s="113"/>
      <c r="SLS77" s="113"/>
      <c r="SLT77" s="113"/>
      <c r="SLU77" s="113"/>
      <c r="SLV77" s="113"/>
      <c r="SLW77" s="113"/>
      <c r="SLX77" s="113"/>
      <c r="SLY77" s="113"/>
      <c r="SLZ77" s="113"/>
      <c r="SMA77" s="113"/>
      <c r="SMB77" s="113"/>
      <c r="SMC77" s="113"/>
      <c r="SMD77" s="113"/>
      <c r="SME77" s="113"/>
      <c r="SMF77" s="113"/>
      <c r="SMG77" s="113"/>
      <c r="SMH77" s="113"/>
      <c r="SMI77" s="113"/>
      <c r="SMJ77" s="113"/>
      <c r="SMK77" s="113"/>
      <c r="SML77" s="113"/>
      <c r="SMM77" s="113"/>
      <c r="SMN77" s="113"/>
      <c r="SMO77" s="113"/>
      <c r="SMP77" s="113"/>
      <c r="SMQ77" s="113"/>
      <c r="SMR77" s="113"/>
      <c r="SMS77" s="113"/>
      <c r="SMT77" s="113"/>
      <c r="SMU77" s="113"/>
      <c r="SMV77" s="113"/>
      <c r="SMW77" s="113"/>
      <c r="SMX77" s="113"/>
      <c r="SMY77" s="113"/>
      <c r="SMZ77" s="113"/>
      <c r="SNA77" s="113"/>
      <c r="SNB77" s="113"/>
      <c r="SNC77" s="113"/>
      <c r="SND77" s="113"/>
      <c r="SNE77" s="113"/>
      <c r="SNF77" s="113"/>
      <c r="SNG77" s="113"/>
      <c r="SNH77" s="113"/>
      <c r="SNI77" s="113"/>
      <c r="SNJ77" s="113"/>
      <c r="SNK77" s="113"/>
      <c r="SNL77" s="113"/>
      <c r="SNM77" s="113"/>
      <c r="SNN77" s="113"/>
      <c r="SNO77" s="113"/>
      <c r="SNP77" s="113"/>
      <c r="SNQ77" s="113"/>
      <c r="SNR77" s="113"/>
      <c r="SNS77" s="113"/>
      <c r="SNT77" s="113"/>
      <c r="SNU77" s="113"/>
      <c r="SNV77" s="113"/>
      <c r="SNW77" s="113"/>
      <c r="SNX77" s="113"/>
      <c r="SNY77" s="113"/>
      <c r="SNZ77" s="113"/>
      <c r="SOA77" s="113"/>
      <c r="SOB77" s="113"/>
      <c r="SOC77" s="113"/>
      <c r="SOD77" s="113"/>
      <c r="SOE77" s="113"/>
      <c r="SOF77" s="113"/>
      <c r="SOG77" s="113"/>
      <c r="SOH77" s="113"/>
      <c r="SOI77" s="113"/>
      <c r="SOJ77" s="113"/>
      <c r="SOK77" s="113"/>
      <c r="SOL77" s="113"/>
      <c r="SOM77" s="113"/>
      <c r="SON77" s="113"/>
      <c r="SOO77" s="113"/>
      <c r="SOP77" s="113"/>
      <c r="SOQ77" s="113"/>
      <c r="SOR77" s="113"/>
      <c r="SOS77" s="113"/>
      <c r="SOT77" s="113"/>
      <c r="SOU77" s="113"/>
      <c r="SOV77" s="113"/>
      <c r="SOW77" s="113"/>
      <c r="SOX77" s="113"/>
      <c r="SOY77" s="113"/>
      <c r="SOZ77" s="113"/>
      <c r="SPA77" s="113"/>
      <c r="SPB77" s="113"/>
      <c r="SPC77" s="113"/>
      <c r="SPD77" s="113"/>
      <c r="SPE77" s="113"/>
      <c r="SPF77" s="113"/>
      <c r="SPG77" s="113"/>
      <c r="SPH77" s="113"/>
      <c r="SPI77" s="113"/>
      <c r="SPJ77" s="113"/>
      <c r="SPK77" s="113"/>
      <c r="SPL77" s="113"/>
      <c r="SPM77" s="113"/>
      <c r="SPN77" s="113"/>
      <c r="SPO77" s="113"/>
      <c r="SPP77" s="113"/>
      <c r="SPQ77" s="113"/>
      <c r="SPR77" s="113"/>
      <c r="SPS77" s="113"/>
      <c r="SPT77" s="113"/>
      <c r="SPU77" s="113"/>
      <c r="SPV77" s="113"/>
      <c r="SPW77" s="113"/>
      <c r="SPX77" s="113"/>
      <c r="SPY77" s="113"/>
      <c r="SPZ77" s="113"/>
      <c r="SQA77" s="113"/>
      <c r="SQB77" s="113"/>
      <c r="SQC77" s="113"/>
      <c r="SQD77" s="113"/>
      <c r="SQE77" s="113"/>
      <c r="SQF77" s="113"/>
      <c r="SQG77" s="113"/>
      <c r="SQH77" s="113"/>
      <c r="SQI77" s="113"/>
      <c r="SQJ77" s="113"/>
      <c r="SQK77" s="113"/>
      <c r="SQL77" s="113"/>
      <c r="SQM77" s="113"/>
      <c r="SQN77" s="113"/>
      <c r="SQO77" s="113"/>
      <c r="SQP77" s="113"/>
      <c r="SQQ77" s="113"/>
      <c r="SQR77" s="113"/>
      <c r="SQS77" s="113"/>
      <c r="SQT77" s="113"/>
      <c r="SQU77" s="113"/>
      <c r="SQV77" s="113"/>
      <c r="SQW77" s="113"/>
      <c r="SQX77" s="113"/>
      <c r="SQY77" s="113"/>
      <c r="SQZ77" s="113"/>
      <c r="SRA77" s="113"/>
      <c r="SRB77" s="113"/>
      <c r="SRC77" s="113"/>
      <c r="SRD77" s="113"/>
      <c r="SRE77" s="113"/>
      <c r="SRF77" s="113"/>
      <c r="SRG77" s="113"/>
      <c r="SRH77" s="113"/>
      <c r="SRI77" s="113"/>
      <c r="SRJ77" s="113"/>
      <c r="SRK77" s="113"/>
      <c r="SRL77" s="113"/>
      <c r="SRM77" s="113"/>
      <c r="SRN77" s="113"/>
      <c r="SRO77" s="113"/>
      <c r="SRP77" s="113"/>
      <c r="SRQ77" s="113"/>
      <c r="SRR77" s="113"/>
      <c r="SRS77" s="113"/>
      <c r="SRT77" s="113"/>
      <c r="SRU77" s="113"/>
      <c r="SRV77" s="113"/>
      <c r="SRW77" s="113"/>
      <c r="SRX77" s="113"/>
      <c r="SRY77" s="113"/>
      <c r="SRZ77" s="113"/>
      <c r="SSA77" s="113"/>
      <c r="SSB77" s="113"/>
      <c r="SSC77" s="113"/>
      <c r="SSD77" s="113"/>
      <c r="SSE77" s="113"/>
      <c r="SSF77" s="113"/>
      <c r="SSG77" s="113"/>
      <c r="SSH77" s="113"/>
      <c r="SSI77" s="113"/>
      <c r="SSJ77" s="113"/>
      <c r="SSK77" s="113"/>
      <c r="SSL77" s="113"/>
      <c r="SSM77" s="113"/>
      <c r="SSN77" s="113"/>
      <c r="SSO77" s="113"/>
      <c r="SSP77" s="113"/>
      <c r="SSQ77" s="113"/>
      <c r="SSR77" s="113"/>
      <c r="SSS77" s="113"/>
      <c r="SST77" s="113"/>
      <c r="SSU77" s="113"/>
      <c r="SSV77" s="113"/>
      <c r="SSW77" s="113"/>
      <c r="SSX77" s="113"/>
      <c r="SSY77" s="113"/>
      <c r="SSZ77" s="113"/>
      <c r="STA77" s="113"/>
      <c r="STB77" s="113"/>
      <c r="STC77" s="113"/>
      <c r="STD77" s="113"/>
      <c r="STE77" s="113"/>
      <c r="STF77" s="113"/>
      <c r="STG77" s="113"/>
      <c r="STH77" s="113"/>
      <c r="STI77" s="113"/>
      <c r="STJ77" s="113"/>
      <c r="STK77" s="113"/>
      <c r="STL77" s="113"/>
      <c r="STM77" s="113"/>
      <c r="STN77" s="113"/>
      <c r="STO77" s="113"/>
      <c r="STP77" s="113"/>
      <c r="STQ77" s="113"/>
      <c r="STR77" s="113"/>
      <c r="STS77" s="113"/>
      <c r="STT77" s="113"/>
      <c r="STU77" s="113"/>
      <c r="STV77" s="113"/>
      <c r="STW77" s="113"/>
      <c r="STX77" s="113"/>
      <c r="STY77" s="113"/>
      <c r="STZ77" s="113"/>
      <c r="SUA77" s="113"/>
      <c r="SUB77" s="113"/>
      <c r="SUC77" s="113"/>
      <c r="SUD77" s="113"/>
      <c r="SUE77" s="113"/>
      <c r="SUF77" s="113"/>
      <c r="SUG77" s="113"/>
      <c r="SUH77" s="113"/>
      <c r="SUI77" s="113"/>
      <c r="SUJ77" s="113"/>
      <c r="SUK77" s="113"/>
      <c r="SUL77" s="113"/>
      <c r="SUM77" s="113"/>
      <c r="SUN77" s="113"/>
      <c r="SUO77" s="113"/>
      <c r="SUP77" s="113"/>
      <c r="SUQ77" s="113"/>
      <c r="SUR77" s="113"/>
      <c r="SUS77" s="113"/>
      <c r="SUT77" s="113"/>
      <c r="SUU77" s="113"/>
      <c r="SUV77" s="113"/>
      <c r="SUW77" s="113"/>
      <c r="SUX77" s="113"/>
      <c r="SUY77" s="113"/>
      <c r="SUZ77" s="113"/>
      <c r="SVA77" s="113"/>
      <c r="SVB77" s="113"/>
      <c r="SVC77" s="113"/>
      <c r="SVD77" s="113"/>
      <c r="SVE77" s="113"/>
      <c r="SVF77" s="113"/>
      <c r="SVG77" s="113"/>
      <c r="SVH77" s="113"/>
      <c r="SVI77" s="113"/>
      <c r="SVJ77" s="113"/>
      <c r="SVK77" s="113"/>
      <c r="SVL77" s="113"/>
      <c r="SVM77" s="113"/>
      <c r="SVN77" s="113"/>
      <c r="SVO77" s="113"/>
      <c r="SVP77" s="113"/>
      <c r="SVQ77" s="113"/>
      <c r="SVR77" s="113"/>
      <c r="SVS77" s="113"/>
      <c r="SVT77" s="113"/>
      <c r="SVU77" s="113"/>
      <c r="SVV77" s="113"/>
      <c r="SVW77" s="113"/>
      <c r="SVX77" s="113"/>
      <c r="SVY77" s="113"/>
      <c r="SVZ77" s="113"/>
      <c r="SWA77" s="113"/>
      <c r="SWB77" s="113"/>
      <c r="SWC77" s="113"/>
      <c r="SWD77" s="113"/>
      <c r="SWE77" s="113"/>
      <c r="SWF77" s="113"/>
      <c r="SWG77" s="113"/>
      <c r="SWH77" s="113"/>
      <c r="SWI77" s="113"/>
      <c r="SWJ77" s="113"/>
      <c r="SWK77" s="113"/>
      <c r="SWL77" s="113"/>
      <c r="SWM77" s="113"/>
      <c r="SWN77" s="113"/>
      <c r="SWO77" s="113"/>
      <c r="SWP77" s="113"/>
      <c r="SWQ77" s="113"/>
      <c r="SWR77" s="113"/>
      <c r="SWS77" s="113"/>
      <c r="SWT77" s="113"/>
      <c r="SWU77" s="113"/>
      <c r="SWV77" s="113"/>
      <c r="SWW77" s="113"/>
      <c r="SWX77" s="113"/>
      <c r="SWY77" s="113"/>
      <c r="SWZ77" s="113"/>
      <c r="SXA77" s="113"/>
      <c r="SXB77" s="113"/>
      <c r="SXC77" s="113"/>
      <c r="SXD77" s="113"/>
      <c r="SXE77" s="113"/>
      <c r="SXF77" s="113"/>
      <c r="SXG77" s="113"/>
      <c r="SXH77" s="113"/>
      <c r="SXI77" s="113"/>
      <c r="SXJ77" s="113"/>
      <c r="SXK77" s="113"/>
      <c r="SXL77" s="113"/>
      <c r="SXM77" s="113"/>
      <c r="SXN77" s="113"/>
      <c r="SXO77" s="113"/>
      <c r="SXP77" s="113"/>
      <c r="SXQ77" s="113"/>
      <c r="SXR77" s="113"/>
      <c r="SXS77" s="113"/>
      <c r="SXT77" s="113"/>
      <c r="SXU77" s="113"/>
      <c r="SXV77" s="113"/>
      <c r="SXW77" s="113"/>
      <c r="SXX77" s="113"/>
      <c r="SXY77" s="113"/>
      <c r="SXZ77" s="113"/>
      <c r="SYA77" s="113"/>
      <c r="SYB77" s="113"/>
      <c r="SYC77" s="113"/>
      <c r="SYD77" s="113"/>
      <c r="SYE77" s="113"/>
      <c r="SYF77" s="113"/>
      <c r="SYG77" s="113"/>
      <c r="SYH77" s="113"/>
      <c r="SYI77" s="113"/>
      <c r="SYJ77" s="113"/>
      <c r="SYK77" s="113"/>
      <c r="SYL77" s="113"/>
      <c r="SYM77" s="113"/>
      <c r="SYN77" s="113"/>
      <c r="SYO77" s="113"/>
      <c r="SYP77" s="113"/>
      <c r="SYQ77" s="113"/>
      <c r="SYR77" s="113"/>
      <c r="SYS77" s="113"/>
      <c r="SYT77" s="113"/>
      <c r="SYU77" s="113"/>
      <c r="SYV77" s="113"/>
      <c r="SYW77" s="113"/>
      <c r="SYX77" s="113"/>
      <c r="SYY77" s="113"/>
      <c r="SYZ77" s="113"/>
      <c r="SZA77" s="113"/>
      <c r="SZB77" s="113"/>
      <c r="SZC77" s="113"/>
      <c r="SZD77" s="113"/>
      <c r="SZE77" s="113"/>
      <c r="SZF77" s="113"/>
      <c r="SZG77" s="113"/>
      <c r="SZH77" s="113"/>
      <c r="SZI77" s="113"/>
      <c r="SZJ77" s="113"/>
      <c r="SZK77" s="113"/>
      <c r="SZL77" s="113"/>
      <c r="SZM77" s="113"/>
      <c r="SZN77" s="113"/>
      <c r="SZO77" s="113"/>
      <c r="SZP77" s="113"/>
      <c r="SZQ77" s="113"/>
      <c r="SZR77" s="113"/>
      <c r="SZS77" s="113"/>
      <c r="SZT77" s="113"/>
      <c r="SZU77" s="113"/>
      <c r="SZV77" s="113"/>
      <c r="SZW77" s="113"/>
      <c r="SZX77" s="113"/>
      <c r="SZY77" s="113"/>
      <c r="SZZ77" s="113"/>
      <c r="TAA77" s="113"/>
      <c r="TAB77" s="113"/>
      <c r="TAC77" s="113"/>
      <c r="TAD77" s="113"/>
      <c r="TAE77" s="113"/>
      <c r="TAF77" s="113"/>
      <c r="TAG77" s="113"/>
      <c r="TAH77" s="113"/>
      <c r="TAI77" s="113"/>
      <c r="TAJ77" s="113"/>
      <c r="TAK77" s="113"/>
      <c r="TAL77" s="113"/>
      <c r="TAM77" s="113"/>
      <c r="TAN77" s="113"/>
      <c r="TAO77" s="113"/>
      <c r="TAP77" s="113"/>
      <c r="TAQ77" s="113"/>
      <c r="TAR77" s="113"/>
      <c r="TAS77" s="113"/>
      <c r="TAT77" s="113"/>
      <c r="TAU77" s="113"/>
      <c r="TAV77" s="113"/>
      <c r="TAW77" s="113"/>
      <c r="TAX77" s="113"/>
      <c r="TAY77" s="113"/>
      <c r="TAZ77" s="113"/>
      <c r="TBA77" s="113"/>
      <c r="TBB77" s="113"/>
      <c r="TBC77" s="113"/>
      <c r="TBD77" s="113"/>
      <c r="TBE77" s="113"/>
      <c r="TBF77" s="113"/>
      <c r="TBG77" s="113"/>
      <c r="TBH77" s="113"/>
      <c r="TBI77" s="113"/>
      <c r="TBJ77" s="113"/>
      <c r="TBK77" s="113"/>
      <c r="TBL77" s="113"/>
      <c r="TBM77" s="113"/>
      <c r="TBN77" s="113"/>
      <c r="TBO77" s="113"/>
      <c r="TBP77" s="113"/>
      <c r="TBQ77" s="113"/>
      <c r="TBR77" s="113"/>
      <c r="TBS77" s="113"/>
      <c r="TBT77" s="113"/>
      <c r="TBU77" s="113"/>
      <c r="TBV77" s="113"/>
      <c r="TBW77" s="113"/>
      <c r="TBX77" s="113"/>
      <c r="TBY77" s="113"/>
      <c r="TBZ77" s="113"/>
      <c r="TCA77" s="113"/>
      <c r="TCB77" s="113"/>
      <c r="TCC77" s="113"/>
      <c r="TCD77" s="113"/>
      <c r="TCE77" s="113"/>
      <c r="TCF77" s="113"/>
      <c r="TCG77" s="113"/>
      <c r="TCH77" s="113"/>
      <c r="TCI77" s="113"/>
      <c r="TCJ77" s="113"/>
      <c r="TCK77" s="113"/>
      <c r="TCL77" s="113"/>
      <c r="TCM77" s="113"/>
      <c r="TCN77" s="113"/>
      <c r="TCO77" s="113"/>
      <c r="TCP77" s="113"/>
      <c r="TCQ77" s="113"/>
      <c r="TCR77" s="113"/>
      <c r="TCS77" s="113"/>
      <c r="TCT77" s="113"/>
      <c r="TCU77" s="113"/>
      <c r="TCV77" s="113"/>
      <c r="TCW77" s="113"/>
      <c r="TCX77" s="113"/>
      <c r="TCY77" s="113"/>
      <c r="TCZ77" s="113"/>
      <c r="TDA77" s="113"/>
      <c r="TDB77" s="113"/>
      <c r="TDC77" s="113"/>
      <c r="TDD77" s="113"/>
      <c r="TDE77" s="113"/>
      <c r="TDF77" s="113"/>
      <c r="TDG77" s="113"/>
      <c r="TDH77" s="113"/>
      <c r="TDI77" s="113"/>
      <c r="TDJ77" s="113"/>
      <c r="TDK77" s="113"/>
      <c r="TDL77" s="113"/>
      <c r="TDM77" s="113"/>
      <c r="TDN77" s="113"/>
      <c r="TDO77" s="113"/>
      <c r="TDP77" s="113"/>
      <c r="TDQ77" s="113"/>
      <c r="TDR77" s="113"/>
      <c r="TDS77" s="113"/>
      <c r="TDT77" s="113"/>
      <c r="TDU77" s="113"/>
      <c r="TDV77" s="113"/>
      <c r="TDW77" s="113"/>
      <c r="TDX77" s="113"/>
      <c r="TDY77" s="113"/>
      <c r="TDZ77" s="113"/>
      <c r="TEA77" s="113"/>
      <c r="TEB77" s="113"/>
      <c r="TEC77" s="113"/>
      <c r="TED77" s="113"/>
      <c r="TEE77" s="113"/>
      <c r="TEF77" s="113"/>
      <c r="TEG77" s="113"/>
      <c r="TEH77" s="113"/>
      <c r="TEI77" s="113"/>
      <c r="TEJ77" s="113"/>
      <c r="TEK77" s="113"/>
      <c r="TEL77" s="113"/>
      <c r="TEM77" s="113"/>
      <c r="TEN77" s="113"/>
      <c r="TEO77" s="113"/>
      <c r="TEP77" s="113"/>
      <c r="TEQ77" s="113"/>
      <c r="TER77" s="113"/>
      <c r="TES77" s="113"/>
      <c r="TET77" s="113"/>
      <c r="TEU77" s="113"/>
      <c r="TEV77" s="113"/>
      <c r="TEW77" s="113"/>
      <c r="TEX77" s="113"/>
      <c r="TEY77" s="113"/>
      <c r="TEZ77" s="113"/>
      <c r="TFA77" s="113"/>
      <c r="TFB77" s="113"/>
      <c r="TFC77" s="113"/>
      <c r="TFD77" s="113"/>
      <c r="TFE77" s="113"/>
      <c r="TFF77" s="113"/>
      <c r="TFG77" s="113"/>
      <c r="TFH77" s="113"/>
      <c r="TFI77" s="113"/>
      <c r="TFJ77" s="113"/>
      <c r="TFK77" s="113"/>
      <c r="TFL77" s="113"/>
      <c r="TFM77" s="113"/>
      <c r="TFN77" s="113"/>
      <c r="TFO77" s="113"/>
      <c r="TFP77" s="113"/>
      <c r="TFQ77" s="113"/>
      <c r="TFR77" s="113"/>
      <c r="TFS77" s="113"/>
      <c r="TFT77" s="113"/>
      <c r="TFU77" s="113"/>
      <c r="TFV77" s="113"/>
      <c r="TFW77" s="113"/>
      <c r="TFX77" s="113"/>
      <c r="TFY77" s="113"/>
      <c r="TFZ77" s="113"/>
      <c r="TGA77" s="113"/>
      <c r="TGB77" s="113"/>
      <c r="TGC77" s="113"/>
      <c r="TGD77" s="113"/>
      <c r="TGE77" s="113"/>
      <c r="TGF77" s="113"/>
      <c r="TGG77" s="113"/>
      <c r="TGH77" s="113"/>
      <c r="TGI77" s="113"/>
      <c r="TGJ77" s="113"/>
      <c r="TGK77" s="113"/>
      <c r="TGL77" s="113"/>
      <c r="TGM77" s="113"/>
      <c r="TGN77" s="113"/>
      <c r="TGO77" s="113"/>
      <c r="TGP77" s="113"/>
      <c r="TGQ77" s="113"/>
      <c r="TGR77" s="113"/>
      <c r="TGS77" s="113"/>
      <c r="TGT77" s="113"/>
      <c r="TGU77" s="113"/>
      <c r="TGV77" s="113"/>
      <c r="TGW77" s="113"/>
      <c r="TGX77" s="113"/>
      <c r="TGY77" s="113"/>
      <c r="TGZ77" s="113"/>
      <c r="THA77" s="113"/>
      <c r="THB77" s="113"/>
      <c r="THC77" s="113"/>
      <c r="THD77" s="113"/>
      <c r="THE77" s="113"/>
      <c r="THF77" s="113"/>
      <c r="THG77" s="113"/>
      <c r="THH77" s="113"/>
      <c r="THI77" s="113"/>
      <c r="THJ77" s="113"/>
      <c r="THK77" s="113"/>
      <c r="THL77" s="113"/>
      <c r="THM77" s="113"/>
      <c r="THN77" s="113"/>
      <c r="THO77" s="113"/>
      <c r="THP77" s="113"/>
      <c r="THQ77" s="113"/>
      <c r="THR77" s="113"/>
      <c r="THS77" s="113"/>
      <c r="THT77" s="113"/>
      <c r="THU77" s="113"/>
      <c r="THV77" s="113"/>
      <c r="THW77" s="113"/>
      <c r="THX77" s="113"/>
      <c r="THY77" s="113"/>
      <c r="THZ77" s="113"/>
      <c r="TIA77" s="113"/>
      <c r="TIB77" s="113"/>
      <c r="TIC77" s="113"/>
      <c r="TID77" s="113"/>
      <c r="TIE77" s="113"/>
      <c r="TIF77" s="113"/>
      <c r="TIG77" s="113"/>
      <c r="TIH77" s="113"/>
      <c r="TII77" s="113"/>
      <c r="TIJ77" s="113"/>
      <c r="TIK77" s="113"/>
      <c r="TIL77" s="113"/>
      <c r="TIM77" s="113"/>
      <c r="TIN77" s="113"/>
      <c r="TIO77" s="113"/>
      <c r="TIP77" s="113"/>
      <c r="TIQ77" s="113"/>
      <c r="TIR77" s="113"/>
      <c r="TIS77" s="113"/>
      <c r="TIT77" s="113"/>
      <c r="TIU77" s="113"/>
      <c r="TIV77" s="113"/>
      <c r="TIW77" s="113"/>
      <c r="TIX77" s="113"/>
      <c r="TIY77" s="113"/>
      <c r="TIZ77" s="113"/>
      <c r="TJA77" s="113"/>
      <c r="TJB77" s="113"/>
      <c r="TJC77" s="113"/>
      <c r="TJD77" s="113"/>
      <c r="TJE77" s="113"/>
      <c r="TJF77" s="113"/>
      <c r="TJG77" s="113"/>
      <c r="TJH77" s="113"/>
      <c r="TJI77" s="113"/>
      <c r="TJJ77" s="113"/>
      <c r="TJK77" s="113"/>
      <c r="TJL77" s="113"/>
      <c r="TJM77" s="113"/>
      <c r="TJN77" s="113"/>
      <c r="TJO77" s="113"/>
      <c r="TJP77" s="113"/>
      <c r="TJQ77" s="113"/>
      <c r="TJR77" s="113"/>
      <c r="TJS77" s="113"/>
      <c r="TJT77" s="113"/>
      <c r="TJU77" s="113"/>
      <c r="TJV77" s="113"/>
      <c r="TJW77" s="113"/>
      <c r="TJX77" s="113"/>
      <c r="TJY77" s="113"/>
      <c r="TJZ77" s="113"/>
      <c r="TKA77" s="113"/>
      <c r="TKB77" s="113"/>
      <c r="TKC77" s="113"/>
      <c r="TKD77" s="113"/>
      <c r="TKE77" s="113"/>
      <c r="TKF77" s="113"/>
      <c r="TKG77" s="113"/>
      <c r="TKH77" s="113"/>
      <c r="TKI77" s="113"/>
      <c r="TKJ77" s="113"/>
      <c r="TKK77" s="113"/>
      <c r="TKL77" s="113"/>
      <c r="TKM77" s="113"/>
      <c r="TKN77" s="113"/>
      <c r="TKO77" s="113"/>
      <c r="TKP77" s="113"/>
      <c r="TKQ77" s="113"/>
      <c r="TKR77" s="113"/>
      <c r="TKS77" s="113"/>
      <c r="TKT77" s="113"/>
      <c r="TKU77" s="113"/>
      <c r="TKV77" s="113"/>
      <c r="TKW77" s="113"/>
      <c r="TKX77" s="113"/>
      <c r="TKY77" s="113"/>
      <c r="TKZ77" s="113"/>
      <c r="TLA77" s="113"/>
      <c r="TLB77" s="113"/>
      <c r="TLC77" s="113"/>
      <c r="TLD77" s="113"/>
      <c r="TLE77" s="113"/>
      <c r="TLF77" s="113"/>
      <c r="TLG77" s="113"/>
      <c r="TLH77" s="113"/>
      <c r="TLI77" s="113"/>
      <c r="TLJ77" s="113"/>
      <c r="TLK77" s="113"/>
      <c r="TLL77" s="113"/>
      <c r="TLM77" s="113"/>
      <c r="TLN77" s="113"/>
      <c r="TLO77" s="113"/>
      <c r="TLP77" s="113"/>
      <c r="TLQ77" s="113"/>
      <c r="TLR77" s="113"/>
      <c r="TLS77" s="113"/>
      <c r="TLT77" s="113"/>
      <c r="TLU77" s="113"/>
      <c r="TLV77" s="113"/>
      <c r="TLW77" s="113"/>
      <c r="TLX77" s="113"/>
      <c r="TLY77" s="113"/>
      <c r="TLZ77" s="113"/>
      <c r="TMA77" s="113"/>
      <c r="TMB77" s="113"/>
      <c r="TMC77" s="113"/>
      <c r="TMD77" s="113"/>
      <c r="TME77" s="113"/>
      <c r="TMF77" s="113"/>
      <c r="TMG77" s="113"/>
      <c r="TMH77" s="113"/>
      <c r="TMI77" s="113"/>
      <c r="TMJ77" s="113"/>
      <c r="TMK77" s="113"/>
      <c r="TML77" s="113"/>
      <c r="TMM77" s="113"/>
      <c r="TMN77" s="113"/>
      <c r="TMO77" s="113"/>
      <c r="TMP77" s="113"/>
      <c r="TMQ77" s="113"/>
      <c r="TMR77" s="113"/>
      <c r="TMS77" s="113"/>
      <c r="TMT77" s="113"/>
      <c r="TMU77" s="113"/>
      <c r="TMV77" s="113"/>
      <c r="TMW77" s="113"/>
      <c r="TMX77" s="113"/>
      <c r="TMY77" s="113"/>
      <c r="TMZ77" s="113"/>
      <c r="TNA77" s="113"/>
      <c r="TNB77" s="113"/>
      <c r="TNC77" s="113"/>
      <c r="TND77" s="113"/>
      <c r="TNE77" s="113"/>
      <c r="TNF77" s="113"/>
      <c r="TNG77" s="113"/>
      <c r="TNH77" s="113"/>
      <c r="TNI77" s="113"/>
      <c r="TNJ77" s="113"/>
      <c r="TNK77" s="113"/>
      <c r="TNL77" s="113"/>
      <c r="TNM77" s="113"/>
      <c r="TNN77" s="113"/>
      <c r="TNO77" s="113"/>
      <c r="TNP77" s="113"/>
      <c r="TNQ77" s="113"/>
      <c r="TNR77" s="113"/>
      <c r="TNS77" s="113"/>
      <c r="TNT77" s="113"/>
      <c r="TNU77" s="113"/>
      <c r="TNV77" s="113"/>
      <c r="TNW77" s="113"/>
      <c r="TNX77" s="113"/>
      <c r="TNY77" s="113"/>
      <c r="TNZ77" s="113"/>
      <c r="TOA77" s="113"/>
      <c r="TOB77" s="113"/>
      <c r="TOC77" s="113"/>
      <c r="TOD77" s="113"/>
      <c r="TOE77" s="113"/>
      <c r="TOF77" s="113"/>
      <c r="TOG77" s="113"/>
      <c r="TOH77" s="113"/>
      <c r="TOI77" s="113"/>
      <c r="TOJ77" s="113"/>
      <c r="TOK77" s="113"/>
      <c r="TOL77" s="113"/>
      <c r="TOM77" s="113"/>
      <c r="TON77" s="113"/>
      <c r="TOO77" s="113"/>
      <c r="TOP77" s="113"/>
      <c r="TOQ77" s="113"/>
      <c r="TOR77" s="113"/>
      <c r="TOS77" s="113"/>
      <c r="TOT77" s="113"/>
      <c r="TOU77" s="113"/>
      <c r="TOV77" s="113"/>
      <c r="TOW77" s="113"/>
      <c r="TOX77" s="113"/>
      <c r="TOY77" s="113"/>
      <c r="TOZ77" s="113"/>
      <c r="TPA77" s="113"/>
      <c r="TPB77" s="113"/>
      <c r="TPC77" s="113"/>
      <c r="TPD77" s="113"/>
      <c r="TPE77" s="113"/>
      <c r="TPF77" s="113"/>
      <c r="TPG77" s="113"/>
      <c r="TPH77" s="113"/>
      <c r="TPI77" s="113"/>
      <c r="TPJ77" s="113"/>
      <c r="TPK77" s="113"/>
      <c r="TPL77" s="113"/>
      <c r="TPM77" s="113"/>
      <c r="TPN77" s="113"/>
      <c r="TPO77" s="113"/>
      <c r="TPP77" s="113"/>
      <c r="TPQ77" s="113"/>
      <c r="TPR77" s="113"/>
      <c r="TPS77" s="113"/>
      <c r="TPT77" s="113"/>
      <c r="TPU77" s="113"/>
      <c r="TPV77" s="113"/>
      <c r="TPW77" s="113"/>
      <c r="TPX77" s="113"/>
      <c r="TPY77" s="113"/>
      <c r="TPZ77" s="113"/>
      <c r="TQA77" s="113"/>
      <c r="TQB77" s="113"/>
      <c r="TQC77" s="113"/>
      <c r="TQD77" s="113"/>
      <c r="TQE77" s="113"/>
      <c r="TQF77" s="113"/>
      <c r="TQG77" s="113"/>
      <c r="TQH77" s="113"/>
      <c r="TQI77" s="113"/>
      <c r="TQJ77" s="113"/>
      <c r="TQK77" s="113"/>
      <c r="TQL77" s="113"/>
      <c r="TQM77" s="113"/>
      <c r="TQN77" s="113"/>
      <c r="TQO77" s="113"/>
      <c r="TQP77" s="113"/>
      <c r="TQQ77" s="113"/>
      <c r="TQR77" s="113"/>
      <c r="TQS77" s="113"/>
      <c r="TQT77" s="113"/>
      <c r="TQU77" s="113"/>
      <c r="TQV77" s="113"/>
      <c r="TQW77" s="113"/>
      <c r="TQX77" s="113"/>
      <c r="TQY77" s="113"/>
      <c r="TQZ77" s="113"/>
      <c r="TRA77" s="113"/>
      <c r="TRB77" s="113"/>
      <c r="TRC77" s="113"/>
      <c r="TRD77" s="113"/>
      <c r="TRE77" s="113"/>
      <c r="TRF77" s="113"/>
      <c r="TRG77" s="113"/>
      <c r="TRH77" s="113"/>
      <c r="TRI77" s="113"/>
      <c r="TRJ77" s="113"/>
      <c r="TRK77" s="113"/>
      <c r="TRL77" s="113"/>
      <c r="TRM77" s="113"/>
      <c r="TRN77" s="113"/>
      <c r="TRO77" s="113"/>
      <c r="TRP77" s="113"/>
      <c r="TRQ77" s="113"/>
      <c r="TRR77" s="113"/>
      <c r="TRS77" s="113"/>
      <c r="TRT77" s="113"/>
      <c r="TRU77" s="113"/>
      <c r="TRV77" s="113"/>
      <c r="TRW77" s="113"/>
      <c r="TRX77" s="113"/>
      <c r="TRY77" s="113"/>
      <c r="TRZ77" s="113"/>
      <c r="TSA77" s="113"/>
      <c r="TSB77" s="113"/>
      <c r="TSC77" s="113"/>
      <c r="TSD77" s="113"/>
      <c r="TSE77" s="113"/>
      <c r="TSF77" s="113"/>
      <c r="TSG77" s="113"/>
      <c r="TSH77" s="113"/>
      <c r="TSI77" s="113"/>
      <c r="TSJ77" s="113"/>
      <c r="TSK77" s="113"/>
      <c r="TSL77" s="113"/>
      <c r="TSM77" s="113"/>
      <c r="TSN77" s="113"/>
      <c r="TSO77" s="113"/>
      <c r="TSP77" s="113"/>
      <c r="TSQ77" s="113"/>
      <c r="TSR77" s="113"/>
      <c r="TSS77" s="113"/>
      <c r="TST77" s="113"/>
      <c r="TSU77" s="113"/>
      <c r="TSV77" s="113"/>
      <c r="TSW77" s="113"/>
      <c r="TSX77" s="113"/>
      <c r="TSY77" s="113"/>
      <c r="TSZ77" s="113"/>
      <c r="TTA77" s="113"/>
      <c r="TTB77" s="113"/>
      <c r="TTC77" s="113"/>
      <c r="TTD77" s="113"/>
      <c r="TTE77" s="113"/>
      <c r="TTF77" s="113"/>
      <c r="TTG77" s="113"/>
      <c r="TTH77" s="113"/>
      <c r="TTI77" s="113"/>
      <c r="TTJ77" s="113"/>
      <c r="TTK77" s="113"/>
      <c r="TTL77" s="113"/>
      <c r="TTM77" s="113"/>
      <c r="TTN77" s="113"/>
      <c r="TTO77" s="113"/>
      <c r="TTP77" s="113"/>
      <c r="TTQ77" s="113"/>
      <c r="TTR77" s="113"/>
      <c r="TTS77" s="113"/>
      <c r="TTT77" s="113"/>
      <c r="TTU77" s="113"/>
      <c r="TTV77" s="113"/>
      <c r="TTW77" s="113"/>
      <c r="TTX77" s="113"/>
      <c r="TTY77" s="113"/>
      <c r="TTZ77" s="113"/>
      <c r="TUA77" s="113"/>
      <c r="TUB77" s="113"/>
      <c r="TUC77" s="113"/>
      <c r="TUD77" s="113"/>
      <c r="TUE77" s="113"/>
      <c r="TUF77" s="113"/>
      <c r="TUG77" s="113"/>
      <c r="TUH77" s="113"/>
      <c r="TUI77" s="113"/>
      <c r="TUJ77" s="113"/>
      <c r="TUK77" s="113"/>
      <c r="TUL77" s="113"/>
      <c r="TUM77" s="113"/>
      <c r="TUN77" s="113"/>
      <c r="TUO77" s="113"/>
      <c r="TUP77" s="113"/>
      <c r="TUQ77" s="113"/>
      <c r="TUR77" s="113"/>
      <c r="TUS77" s="113"/>
      <c r="TUT77" s="113"/>
      <c r="TUU77" s="113"/>
      <c r="TUV77" s="113"/>
      <c r="TUW77" s="113"/>
      <c r="TUX77" s="113"/>
      <c r="TUY77" s="113"/>
      <c r="TUZ77" s="113"/>
      <c r="TVA77" s="113"/>
      <c r="TVB77" s="113"/>
      <c r="TVC77" s="113"/>
      <c r="TVD77" s="113"/>
      <c r="TVE77" s="113"/>
      <c r="TVF77" s="113"/>
      <c r="TVG77" s="113"/>
      <c r="TVH77" s="113"/>
      <c r="TVI77" s="113"/>
      <c r="TVJ77" s="113"/>
      <c r="TVK77" s="113"/>
      <c r="TVL77" s="113"/>
      <c r="TVM77" s="113"/>
      <c r="TVN77" s="113"/>
      <c r="TVO77" s="113"/>
      <c r="TVP77" s="113"/>
      <c r="TVQ77" s="113"/>
      <c r="TVR77" s="113"/>
      <c r="TVS77" s="113"/>
      <c r="TVT77" s="113"/>
      <c r="TVU77" s="113"/>
      <c r="TVV77" s="113"/>
      <c r="TVW77" s="113"/>
      <c r="TVX77" s="113"/>
      <c r="TVY77" s="113"/>
      <c r="TVZ77" s="113"/>
      <c r="TWA77" s="113"/>
      <c r="TWB77" s="113"/>
      <c r="TWC77" s="113"/>
      <c r="TWD77" s="113"/>
      <c r="TWE77" s="113"/>
      <c r="TWF77" s="113"/>
      <c r="TWG77" s="113"/>
      <c r="TWH77" s="113"/>
      <c r="TWI77" s="113"/>
      <c r="TWJ77" s="113"/>
      <c r="TWK77" s="113"/>
      <c r="TWL77" s="113"/>
      <c r="TWM77" s="113"/>
      <c r="TWN77" s="113"/>
      <c r="TWO77" s="113"/>
      <c r="TWP77" s="113"/>
      <c r="TWQ77" s="113"/>
      <c r="TWR77" s="113"/>
      <c r="TWS77" s="113"/>
      <c r="TWT77" s="113"/>
      <c r="TWU77" s="113"/>
      <c r="TWV77" s="113"/>
      <c r="TWW77" s="113"/>
      <c r="TWX77" s="113"/>
      <c r="TWY77" s="113"/>
      <c r="TWZ77" s="113"/>
      <c r="TXA77" s="113"/>
      <c r="TXB77" s="113"/>
      <c r="TXC77" s="113"/>
      <c r="TXD77" s="113"/>
      <c r="TXE77" s="113"/>
      <c r="TXF77" s="113"/>
      <c r="TXG77" s="113"/>
      <c r="TXH77" s="113"/>
      <c r="TXI77" s="113"/>
      <c r="TXJ77" s="113"/>
      <c r="TXK77" s="113"/>
      <c r="TXL77" s="113"/>
      <c r="TXM77" s="113"/>
      <c r="TXN77" s="113"/>
      <c r="TXO77" s="113"/>
      <c r="TXP77" s="113"/>
      <c r="TXQ77" s="113"/>
      <c r="TXR77" s="113"/>
      <c r="TXS77" s="113"/>
      <c r="TXT77" s="113"/>
      <c r="TXU77" s="113"/>
      <c r="TXV77" s="113"/>
      <c r="TXW77" s="113"/>
      <c r="TXX77" s="113"/>
      <c r="TXY77" s="113"/>
      <c r="TXZ77" s="113"/>
      <c r="TYA77" s="113"/>
      <c r="TYB77" s="113"/>
      <c r="TYC77" s="113"/>
      <c r="TYD77" s="113"/>
      <c r="TYE77" s="113"/>
      <c r="TYF77" s="113"/>
      <c r="TYG77" s="113"/>
      <c r="TYH77" s="113"/>
      <c r="TYI77" s="113"/>
      <c r="TYJ77" s="113"/>
      <c r="TYK77" s="113"/>
      <c r="TYL77" s="113"/>
      <c r="TYM77" s="113"/>
      <c r="TYN77" s="113"/>
      <c r="TYO77" s="113"/>
      <c r="TYP77" s="113"/>
      <c r="TYQ77" s="113"/>
      <c r="TYR77" s="113"/>
      <c r="TYS77" s="113"/>
      <c r="TYT77" s="113"/>
      <c r="TYU77" s="113"/>
      <c r="TYV77" s="113"/>
      <c r="TYW77" s="113"/>
      <c r="TYX77" s="113"/>
      <c r="TYY77" s="113"/>
      <c r="TYZ77" s="113"/>
      <c r="TZA77" s="113"/>
      <c r="TZB77" s="113"/>
      <c r="TZC77" s="113"/>
      <c r="TZD77" s="113"/>
      <c r="TZE77" s="113"/>
      <c r="TZF77" s="113"/>
      <c r="TZG77" s="113"/>
      <c r="TZH77" s="113"/>
      <c r="TZI77" s="113"/>
      <c r="TZJ77" s="113"/>
      <c r="TZK77" s="113"/>
      <c r="TZL77" s="113"/>
      <c r="TZM77" s="113"/>
      <c r="TZN77" s="113"/>
      <c r="TZO77" s="113"/>
      <c r="TZP77" s="113"/>
      <c r="TZQ77" s="113"/>
      <c r="TZR77" s="113"/>
      <c r="TZS77" s="113"/>
      <c r="TZT77" s="113"/>
      <c r="TZU77" s="113"/>
      <c r="TZV77" s="113"/>
      <c r="TZW77" s="113"/>
      <c r="TZX77" s="113"/>
      <c r="TZY77" s="113"/>
      <c r="TZZ77" s="113"/>
      <c r="UAA77" s="113"/>
      <c r="UAB77" s="113"/>
      <c r="UAC77" s="113"/>
      <c r="UAD77" s="113"/>
      <c r="UAE77" s="113"/>
      <c r="UAF77" s="113"/>
      <c r="UAG77" s="113"/>
      <c r="UAH77" s="113"/>
      <c r="UAI77" s="113"/>
      <c r="UAJ77" s="113"/>
      <c r="UAK77" s="113"/>
      <c r="UAL77" s="113"/>
      <c r="UAM77" s="113"/>
      <c r="UAN77" s="113"/>
      <c r="UAO77" s="113"/>
      <c r="UAP77" s="113"/>
      <c r="UAQ77" s="113"/>
      <c r="UAR77" s="113"/>
      <c r="UAS77" s="113"/>
      <c r="UAT77" s="113"/>
      <c r="UAU77" s="113"/>
      <c r="UAV77" s="113"/>
      <c r="UAW77" s="113"/>
      <c r="UAX77" s="113"/>
      <c r="UAY77" s="113"/>
      <c r="UAZ77" s="113"/>
      <c r="UBA77" s="113"/>
      <c r="UBB77" s="113"/>
      <c r="UBC77" s="113"/>
      <c r="UBD77" s="113"/>
      <c r="UBE77" s="113"/>
      <c r="UBF77" s="113"/>
      <c r="UBG77" s="113"/>
      <c r="UBH77" s="113"/>
      <c r="UBI77" s="113"/>
      <c r="UBJ77" s="113"/>
      <c r="UBK77" s="113"/>
      <c r="UBL77" s="113"/>
      <c r="UBM77" s="113"/>
      <c r="UBN77" s="113"/>
      <c r="UBO77" s="113"/>
      <c r="UBP77" s="113"/>
      <c r="UBQ77" s="113"/>
      <c r="UBR77" s="113"/>
      <c r="UBS77" s="113"/>
      <c r="UBT77" s="113"/>
      <c r="UBU77" s="113"/>
      <c r="UBV77" s="113"/>
      <c r="UBW77" s="113"/>
      <c r="UBX77" s="113"/>
      <c r="UBY77" s="113"/>
      <c r="UBZ77" s="113"/>
      <c r="UCA77" s="113"/>
      <c r="UCB77" s="113"/>
      <c r="UCC77" s="113"/>
      <c r="UCD77" s="113"/>
      <c r="UCE77" s="113"/>
      <c r="UCF77" s="113"/>
      <c r="UCG77" s="113"/>
      <c r="UCH77" s="113"/>
      <c r="UCI77" s="113"/>
      <c r="UCJ77" s="113"/>
      <c r="UCK77" s="113"/>
      <c r="UCL77" s="113"/>
      <c r="UCM77" s="113"/>
      <c r="UCN77" s="113"/>
      <c r="UCO77" s="113"/>
      <c r="UCP77" s="113"/>
      <c r="UCQ77" s="113"/>
      <c r="UCR77" s="113"/>
      <c r="UCS77" s="113"/>
      <c r="UCT77" s="113"/>
      <c r="UCU77" s="113"/>
      <c r="UCV77" s="113"/>
      <c r="UCW77" s="113"/>
      <c r="UCX77" s="113"/>
      <c r="UCY77" s="113"/>
      <c r="UCZ77" s="113"/>
      <c r="UDA77" s="113"/>
      <c r="UDB77" s="113"/>
      <c r="UDC77" s="113"/>
      <c r="UDD77" s="113"/>
      <c r="UDE77" s="113"/>
      <c r="UDF77" s="113"/>
      <c r="UDG77" s="113"/>
      <c r="UDH77" s="113"/>
      <c r="UDI77" s="113"/>
      <c r="UDJ77" s="113"/>
      <c r="UDK77" s="113"/>
      <c r="UDL77" s="113"/>
      <c r="UDM77" s="113"/>
      <c r="UDN77" s="113"/>
      <c r="UDO77" s="113"/>
      <c r="UDP77" s="113"/>
      <c r="UDQ77" s="113"/>
      <c r="UDR77" s="113"/>
      <c r="UDS77" s="113"/>
      <c r="UDT77" s="113"/>
      <c r="UDU77" s="113"/>
      <c r="UDV77" s="113"/>
      <c r="UDW77" s="113"/>
      <c r="UDX77" s="113"/>
      <c r="UDY77" s="113"/>
      <c r="UDZ77" s="113"/>
      <c r="UEA77" s="113"/>
      <c r="UEB77" s="113"/>
      <c r="UEC77" s="113"/>
      <c r="UED77" s="113"/>
      <c r="UEE77" s="113"/>
      <c r="UEF77" s="113"/>
      <c r="UEG77" s="113"/>
      <c r="UEH77" s="113"/>
      <c r="UEI77" s="113"/>
      <c r="UEJ77" s="113"/>
      <c r="UEK77" s="113"/>
      <c r="UEL77" s="113"/>
      <c r="UEM77" s="113"/>
      <c r="UEN77" s="113"/>
      <c r="UEO77" s="113"/>
      <c r="UEP77" s="113"/>
      <c r="UEQ77" s="113"/>
      <c r="UER77" s="113"/>
      <c r="UES77" s="113"/>
      <c r="UET77" s="113"/>
      <c r="UEU77" s="113"/>
      <c r="UEV77" s="113"/>
      <c r="UEW77" s="113"/>
      <c r="UEX77" s="113"/>
      <c r="UEY77" s="113"/>
      <c r="UEZ77" s="113"/>
      <c r="UFA77" s="113"/>
      <c r="UFB77" s="113"/>
      <c r="UFC77" s="113"/>
      <c r="UFD77" s="113"/>
      <c r="UFE77" s="113"/>
      <c r="UFF77" s="113"/>
      <c r="UFG77" s="113"/>
      <c r="UFH77" s="113"/>
      <c r="UFI77" s="113"/>
      <c r="UFJ77" s="113"/>
      <c r="UFK77" s="113"/>
      <c r="UFL77" s="113"/>
      <c r="UFM77" s="113"/>
      <c r="UFN77" s="113"/>
      <c r="UFO77" s="113"/>
      <c r="UFP77" s="113"/>
      <c r="UFQ77" s="113"/>
      <c r="UFR77" s="113"/>
      <c r="UFS77" s="113"/>
      <c r="UFT77" s="113"/>
      <c r="UFU77" s="113"/>
      <c r="UFV77" s="113"/>
      <c r="UFW77" s="113"/>
      <c r="UFX77" s="113"/>
      <c r="UFY77" s="113"/>
      <c r="UFZ77" s="113"/>
      <c r="UGA77" s="113"/>
      <c r="UGB77" s="113"/>
      <c r="UGC77" s="113"/>
      <c r="UGD77" s="113"/>
      <c r="UGE77" s="113"/>
      <c r="UGF77" s="113"/>
      <c r="UGG77" s="113"/>
      <c r="UGH77" s="113"/>
      <c r="UGI77" s="113"/>
      <c r="UGJ77" s="113"/>
      <c r="UGK77" s="113"/>
      <c r="UGL77" s="113"/>
      <c r="UGM77" s="113"/>
      <c r="UGN77" s="113"/>
      <c r="UGO77" s="113"/>
      <c r="UGP77" s="113"/>
      <c r="UGQ77" s="113"/>
      <c r="UGR77" s="113"/>
      <c r="UGS77" s="113"/>
      <c r="UGT77" s="113"/>
      <c r="UGU77" s="113"/>
      <c r="UGV77" s="113"/>
      <c r="UGW77" s="113"/>
      <c r="UGX77" s="113"/>
      <c r="UGY77" s="113"/>
      <c r="UGZ77" s="113"/>
      <c r="UHA77" s="113"/>
      <c r="UHB77" s="113"/>
      <c r="UHC77" s="113"/>
      <c r="UHD77" s="113"/>
      <c r="UHE77" s="113"/>
      <c r="UHF77" s="113"/>
      <c r="UHG77" s="113"/>
      <c r="UHH77" s="113"/>
      <c r="UHI77" s="113"/>
      <c r="UHJ77" s="113"/>
      <c r="UHK77" s="113"/>
      <c r="UHL77" s="113"/>
      <c r="UHM77" s="113"/>
      <c r="UHN77" s="113"/>
      <c r="UHO77" s="113"/>
      <c r="UHP77" s="113"/>
      <c r="UHQ77" s="113"/>
      <c r="UHR77" s="113"/>
      <c r="UHS77" s="113"/>
      <c r="UHT77" s="113"/>
      <c r="UHU77" s="113"/>
      <c r="UHV77" s="113"/>
      <c r="UHW77" s="113"/>
      <c r="UHX77" s="113"/>
      <c r="UHY77" s="113"/>
      <c r="UHZ77" s="113"/>
      <c r="UIA77" s="113"/>
      <c r="UIB77" s="113"/>
      <c r="UIC77" s="113"/>
      <c r="UID77" s="113"/>
      <c r="UIE77" s="113"/>
      <c r="UIF77" s="113"/>
      <c r="UIG77" s="113"/>
      <c r="UIH77" s="113"/>
      <c r="UII77" s="113"/>
      <c r="UIJ77" s="113"/>
      <c r="UIK77" s="113"/>
      <c r="UIL77" s="113"/>
      <c r="UIM77" s="113"/>
      <c r="UIN77" s="113"/>
      <c r="UIO77" s="113"/>
      <c r="UIP77" s="113"/>
      <c r="UIQ77" s="113"/>
      <c r="UIR77" s="113"/>
      <c r="UIS77" s="113"/>
      <c r="UIT77" s="113"/>
      <c r="UIU77" s="113"/>
      <c r="UIV77" s="113"/>
      <c r="UIW77" s="113"/>
      <c r="UIX77" s="113"/>
      <c r="UIY77" s="113"/>
      <c r="UIZ77" s="113"/>
      <c r="UJA77" s="113"/>
      <c r="UJB77" s="113"/>
      <c r="UJC77" s="113"/>
      <c r="UJD77" s="113"/>
      <c r="UJE77" s="113"/>
      <c r="UJF77" s="113"/>
      <c r="UJG77" s="113"/>
      <c r="UJH77" s="113"/>
      <c r="UJI77" s="113"/>
      <c r="UJJ77" s="113"/>
      <c r="UJK77" s="113"/>
      <c r="UJL77" s="113"/>
      <c r="UJM77" s="113"/>
      <c r="UJN77" s="113"/>
      <c r="UJO77" s="113"/>
      <c r="UJP77" s="113"/>
      <c r="UJQ77" s="113"/>
      <c r="UJR77" s="113"/>
      <c r="UJS77" s="113"/>
      <c r="UJT77" s="113"/>
      <c r="UJU77" s="113"/>
      <c r="UJV77" s="113"/>
      <c r="UJW77" s="113"/>
      <c r="UJX77" s="113"/>
      <c r="UJY77" s="113"/>
      <c r="UJZ77" s="113"/>
      <c r="UKA77" s="113"/>
      <c r="UKB77" s="113"/>
      <c r="UKC77" s="113"/>
      <c r="UKD77" s="113"/>
      <c r="UKE77" s="113"/>
      <c r="UKF77" s="113"/>
      <c r="UKG77" s="113"/>
      <c r="UKH77" s="113"/>
      <c r="UKI77" s="113"/>
      <c r="UKJ77" s="113"/>
      <c r="UKK77" s="113"/>
      <c r="UKL77" s="113"/>
      <c r="UKM77" s="113"/>
      <c r="UKN77" s="113"/>
      <c r="UKO77" s="113"/>
      <c r="UKP77" s="113"/>
      <c r="UKQ77" s="113"/>
      <c r="UKR77" s="113"/>
      <c r="UKS77" s="113"/>
      <c r="UKT77" s="113"/>
      <c r="UKU77" s="113"/>
      <c r="UKV77" s="113"/>
      <c r="UKW77" s="113"/>
      <c r="UKX77" s="113"/>
      <c r="UKY77" s="113"/>
      <c r="UKZ77" s="113"/>
      <c r="ULA77" s="113"/>
      <c r="ULB77" s="113"/>
      <c r="ULC77" s="113"/>
      <c r="ULD77" s="113"/>
      <c r="ULE77" s="113"/>
      <c r="ULF77" s="113"/>
      <c r="ULG77" s="113"/>
      <c r="ULH77" s="113"/>
      <c r="ULI77" s="113"/>
      <c r="ULJ77" s="113"/>
      <c r="ULK77" s="113"/>
      <c r="ULL77" s="113"/>
      <c r="ULM77" s="113"/>
      <c r="ULN77" s="113"/>
      <c r="ULO77" s="113"/>
      <c r="ULP77" s="113"/>
      <c r="ULQ77" s="113"/>
      <c r="ULR77" s="113"/>
      <c r="ULS77" s="113"/>
      <c r="ULT77" s="113"/>
      <c r="ULU77" s="113"/>
      <c r="ULV77" s="113"/>
      <c r="ULW77" s="113"/>
      <c r="ULX77" s="113"/>
      <c r="ULY77" s="113"/>
      <c r="ULZ77" s="113"/>
      <c r="UMA77" s="113"/>
      <c r="UMB77" s="113"/>
      <c r="UMC77" s="113"/>
      <c r="UMD77" s="113"/>
      <c r="UME77" s="113"/>
      <c r="UMF77" s="113"/>
      <c r="UMG77" s="113"/>
      <c r="UMH77" s="113"/>
      <c r="UMI77" s="113"/>
      <c r="UMJ77" s="113"/>
      <c r="UMK77" s="113"/>
      <c r="UML77" s="113"/>
      <c r="UMM77" s="113"/>
      <c r="UMN77" s="113"/>
      <c r="UMO77" s="113"/>
      <c r="UMP77" s="113"/>
      <c r="UMQ77" s="113"/>
      <c r="UMR77" s="113"/>
      <c r="UMS77" s="113"/>
      <c r="UMT77" s="113"/>
      <c r="UMU77" s="113"/>
      <c r="UMV77" s="113"/>
      <c r="UMW77" s="113"/>
      <c r="UMX77" s="113"/>
      <c r="UMY77" s="113"/>
      <c r="UMZ77" s="113"/>
      <c r="UNA77" s="113"/>
      <c r="UNB77" s="113"/>
      <c r="UNC77" s="113"/>
      <c r="UND77" s="113"/>
      <c r="UNE77" s="113"/>
      <c r="UNF77" s="113"/>
      <c r="UNG77" s="113"/>
      <c r="UNH77" s="113"/>
      <c r="UNI77" s="113"/>
      <c r="UNJ77" s="113"/>
      <c r="UNK77" s="113"/>
      <c r="UNL77" s="113"/>
      <c r="UNM77" s="113"/>
      <c r="UNN77" s="113"/>
      <c r="UNO77" s="113"/>
      <c r="UNP77" s="113"/>
      <c r="UNQ77" s="113"/>
      <c r="UNR77" s="113"/>
      <c r="UNS77" s="113"/>
      <c r="UNT77" s="113"/>
      <c r="UNU77" s="113"/>
      <c r="UNV77" s="113"/>
      <c r="UNW77" s="113"/>
      <c r="UNX77" s="113"/>
      <c r="UNY77" s="113"/>
      <c r="UNZ77" s="113"/>
      <c r="UOA77" s="113"/>
      <c r="UOB77" s="113"/>
      <c r="UOC77" s="113"/>
      <c r="UOD77" s="113"/>
      <c r="UOE77" s="113"/>
      <c r="UOF77" s="113"/>
      <c r="UOG77" s="113"/>
      <c r="UOH77" s="113"/>
      <c r="UOI77" s="113"/>
      <c r="UOJ77" s="113"/>
      <c r="UOK77" s="113"/>
      <c r="UOL77" s="113"/>
      <c r="UOM77" s="113"/>
      <c r="UON77" s="113"/>
      <c r="UOO77" s="113"/>
      <c r="UOP77" s="113"/>
      <c r="UOQ77" s="113"/>
      <c r="UOR77" s="113"/>
      <c r="UOS77" s="113"/>
      <c r="UOT77" s="113"/>
      <c r="UOU77" s="113"/>
      <c r="UOV77" s="113"/>
      <c r="UOW77" s="113"/>
      <c r="UOX77" s="113"/>
      <c r="UOY77" s="113"/>
      <c r="UOZ77" s="113"/>
      <c r="UPA77" s="113"/>
      <c r="UPB77" s="113"/>
      <c r="UPC77" s="113"/>
      <c r="UPD77" s="113"/>
      <c r="UPE77" s="113"/>
      <c r="UPF77" s="113"/>
      <c r="UPG77" s="113"/>
      <c r="UPH77" s="113"/>
      <c r="UPI77" s="113"/>
      <c r="UPJ77" s="113"/>
      <c r="UPK77" s="113"/>
      <c r="UPL77" s="113"/>
      <c r="UPM77" s="113"/>
      <c r="UPN77" s="113"/>
      <c r="UPO77" s="113"/>
      <c r="UPP77" s="113"/>
      <c r="UPQ77" s="113"/>
      <c r="UPR77" s="113"/>
      <c r="UPS77" s="113"/>
      <c r="UPT77" s="113"/>
      <c r="UPU77" s="113"/>
      <c r="UPV77" s="113"/>
      <c r="UPW77" s="113"/>
      <c r="UPX77" s="113"/>
      <c r="UPY77" s="113"/>
      <c r="UPZ77" s="113"/>
      <c r="UQA77" s="113"/>
      <c r="UQB77" s="113"/>
      <c r="UQC77" s="113"/>
      <c r="UQD77" s="113"/>
      <c r="UQE77" s="113"/>
      <c r="UQF77" s="113"/>
      <c r="UQG77" s="113"/>
      <c r="UQH77" s="113"/>
      <c r="UQI77" s="113"/>
      <c r="UQJ77" s="113"/>
      <c r="UQK77" s="113"/>
      <c r="UQL77" s="113"/>
      <c r="UQM77" s="113"/>
      <c r="UQN77" s="113"/>
      <c r="UQO77" s="113"/>
      <c r="UQP77" s="113"/>
      <c r="UQQ77" s="113"/>
      <c r="UQR77" s="113"/>
      <c r="UQS77" s="113"/>
      <c r="UQT77" s="113"/>
      <c r="UQU77" s="113"/>
      <c r="UQV77" s="113"/>
      <c r="UQW77" s="113"/>
      <c r="UQX77" s="113"/>
      <c r="UQY77" s="113"/>
      <c r="UQZ77" s="113"/>
      <c r="URA77" s="113"/>
      <c r="URB77" s="113"/>
      <c r="URC77" s="113"/>
      <c r="URD77" s="113"/>
      <c r="URE77" s="113"/>
      <c r="URF77" s="113"/>
      <c r="URG77" s="113"/>
      <c r="URH77" s="113"/>
      <c r="URI77" s="113"/>
      <c r="URJ77" s="113"/>
      <c r="URK77" s="113"/>
      <c r="URL77" s="113"/>
      <c r="URM77" s="113"/>
      <c r="URN77" s="113"/>
      <c r="URO77" s="113"/>
      <c r="URP77" s="113"/>
      <c r="URQ77" s="113"/>
      <c r="URR77" s="113"/>
      <c r="URS77" s="113"/>
      <c r="URT77" s="113"/>
      <c r="URU77" s="113"/>
      <c r="URV77" s="113"/>
      <c r="URW77" s="113"/>
      <c r="URX77" s="113"/>
      <c r="URY77" s="113"/>
      <c r="URZ77" s="113"/>
      <c r="USA77" s="113"/>
      <c r="USB77" s="113"/>
      <c r="USC77" s="113"/>
      <c r="USD77" s="113"/>
      <c r="USE77" s="113"/>
      <c r="USF77" s="113"/>
      <c r="USG77" s="113"/>
      <c r="USH77" s="113"/>
      <c r="USI77" s="113"/>
      <c r="USJ77" s="113"/>
      <c r="USK77" s="113"/>
      <c r="USL77" s="113"/>
      <c r="USM77" s="113"/>
      <c r="USN77" s="113"/>
      <c r="USO77" s="113"/>
      <c r="USP77" s="113"/>
      <c r="USQ77" s="113"/>
      <c r="USR77" s="113"/>
      <c r="USS77" s="113"/>
      <c r="UST77" s="113"/>
      <c r="USU77" s="113"/>
      <c r="USV77" s="113"/>
      <c r="USW77" s="113"/>
      <c r="USX77" s="113"/>
      <c r="USY77" s="113"/>
      <c r="USZ77" s="113"/>
      <c r="UTA77" s="113"/>
      <c r="UTB77" s="113"/>
      <c r="UTC77" s="113"/>
      <c r="UTD77" s="113"/>
      <c r="UTE77" s="113"/>
      <c r="UTF77" s="113"/>
      <c r="UTG77" s="113"/>
      <c r="UTH77" s="113"/>
      <c r="UTI77" s="113"/>
      <c r="UTJ77" s="113"/>
      <c r="UTK77" s="113"/>
      <c r="UTL77" s="113"/>
      <c r="UTM77" s="113"/>
      <c r="UTN77" s="113"/>
      <c r="UTO77" s="113"/>
      <c r="UTP77" s="113"/>
      <c r="UTQ77" s="113"/>
      <c r="UTR77" s="113"/>
      <c r="UTS77" s="113"/>
      <c r="UTT77" s="113"/>
      <c r="UTU77" s="113"/>
      <c r="UTV77" s="113"/>
      <c r="UTW77" s="113"/>
      <c r="UTX77" s="113"/>
      <c r="UTY77" s="113"/>
      <c r="UTZ77" s="113"/>
      <c r="UUA77" s="113"/>
      <c r="UUB77" s="113"/>
      <c r="UUC77" s="113"/>
      <c r="UUD77" s="113"/>
      <c r="UUE77" s="113"/>
      <c r="UUF77" s="113"/>
      <c r="UUG77" s="113"/>
      <c r="UUH77" s="113"/>
      <c r="UUI77" s="113"/>
      <c r="UUJ77" s="113"/>
      <c r="UUK77" s="113"/>
      <c r="UUL77" s="113"/>
      <c r="UUM77" s="113"/>
      <c r="UUN77" s="113"/>
      <c r="UUO77" s="113"/>
      <c r="UUP77" s="113"/>
      <c r="UUQ77" s="113"/>
      <c r="UUR77" s="113"/>
      <c r="UUS77" s="113"/>
      <c r="UUT77" s="113"/>
      <c r="UUU77" s="113"/>
      <c r="UUV77" s="113"/>
      <c r="UUW77" s="113"/>
      <c r="UUX77" s="113"/>
      <c r="UUY77" s="113"/>
      <c r="UUZ77" s="113"/>
      <c r="UVA77" s="113"/>
      <c r="UVB77" s="113"/>
      <c r="UVC77" s="113"/>
      <c r="UVD77" s="113"/>
      <c r="UVE77" s="113"/>
      <c r="UVF77" s="113"/>
      <c r="UVG77" s="113"/>
      <c r="UVH77" s="113"/>
      <c r="UVI77" s="113"/>
      <c r="UVJ77" s="113"/>
      <c r="UVK77" s="113"/>
      <c r="UVL77" s="113"/>
      <c r="UVM77" s="113"/>
      <c r="UVN77" s="113"/>
      <c r="UVO77" s="113"/>
      <c r="UVP77" s="113"/>
      <c r="UVQ77" s="113"/>
      <c r="UVR77" s="113"/>
      <c r="UVS77" s="113"/>
      <c r="UVT77" s="113"/>
      <c r="UVU77" s="113"/>
      <c r="UVV77" s="113"/>
      <c r="UVW77" s="113"/>
      <c r="UVX77" s="113"/>
      <c r="UVY77" s="113"/>
      <c r="UVZ77" s="113"/>
      <c r="UWA77" s="113"/>
      <c r="UWB77" s="113"/>
      <c r="UWC77" s="113"/>
      <c r="UWD77" s="113"/>
      <c r="UWE77" s="113"/>
      <c r="UWF77" s="113"/>
      <c r="UWG77" s="113"/>
      <c r="UWH77" s="113"/>
      <c r="UWI77" s="113"/>
      <c r="UWJ77" s="113"/>
      <c r="UWK77" s="113"/>
      <c r="UWL77" s="113"/>
      <c r="UWM77" s="113"/>
      <c r="UWN77" s="113"/>
      <c r="UWO77" s="113"/>
      <c r="UWP77" s="113"/>
      <c r="UWQ77" s="113"/>
      <c r="UWR77" s="113"/>
      <c r="UWS77" s="113"/>
      <c r="UWT77" s="113"/>
      <c r="UWU77" s="113"/>
      <c r="UWV77" s="113"/>
      <c r="UWW77" s="113"/>
      <c r="UWX77" s="113"/>
      <c r="UWY77" s="113"/>
      <c r="UWZ77" s="113"/>
      <c r="UXA77" s="113"/>
      <c r="UXB77" s="113"/>
      <c r="UXC77" s="113"/>
      <c r="UXD77" s="113"/>
      <c r="UXE77" s="113"/>
      <c r="UXF77" s="113"/>
      <c r="UXG77" s="113"/>
      <c r="UXH77" s="113"/>
      <c r="UXI77" s="113"/>
      <c r="UXJ77" s="113"/>
      <c r="UXK77" s="113"/>
      <c r="UXL77" s="113"/>
      <c r="UXM77" s="113"/>
      <c r="UXN77" s="113"/>
      <c r="UXO77" s="113"/>
      <c r="UXP77" s="113"/>
      <c r="UXQ77" s="113"/>
      <c r="UXR77" s="113"/>
      <c r="UXS77" s="113"/>
      <c r="UXT77" s="113"/>
      <c r="UXU77" s="113"/>
      <c r="UXV77" s="113"/>
      <c r="UXW77" s="113"/>
      <c r="UXX77" s="113"/>
      <c r="UXY77" s="113"/>
      <c r="UXZ77" s="113"/>
      <c r="UYA77" s="113"/>
      <c r="UYB77" s="113"/>
      <c r="UYC77" s="113"/>
      <c r="UYD77" s="113"/>
      <c r="UYE77" s="113"/>
      <c r="UYF77" s="113"/>
      <c r="UYG77" s="113"/>
      <c r="UYH77" s="113"/>
      <c r="UYI77" s="113"/>
      <c r="UYJ77" s="113"/>
      <c r="UYK77" s="113"/>
      <c r="UYL77" s="113"/>
      <c r="UYM77" s="113"/>
      <c r="UYN77" s="113"/>
      <c r="UYO77" s="113"/>
      <c r="UYP77" s="113"/>
      <c r="UYQ77" s="113"/>
      <c r="UYR77" s="113"/>
      <c r="UYS77" s="113"/>
      <c r="UYT77" s="113"/>
      <c r="UYU77" s="113"/>
      <c r="UYV77" s="113"/>
      <c r="UYW77" s="113"/>
      <c r="UYX77" s="113"/>
      <c r="UYY77" s="113"/>
      <c r="UYZ77" s="113"/>
      <c r="UZA77" s="113"/>
      <c r="UZB77" s="113"/>
      <c r="UZC77" s="113"/>
      <c r="UZD77" s="113"/>
      <c r="UZE77" s="113"/>
      <c r="UZF77" s="113"/>
      <c r="UZG77" s="113"/>
      <c r="UZH77" s="113"/>
      <c r="UZI77" s="113"/>
      <c r="UZJ77" s="113"/>
      <c r="UZK77" s="113"/>
      <c r="UZL77" s="113"/>
      <c r="UZM77" s="113"/>
      <c r="UZN77" s="113"/>
      <c r="UZO77" s="113"/>
      <c r="UZP77" s="113"/>
      <c r="UZQ77" s="113"/>
      <c r="UZR77" s="113"/>
      <c r="UZS77" s="113"/>
      <c r="UZT77" s="113"/>
      <c r="UZU77" s="113"/>
      <c r="UZV77" s="113"/>
      <c r="UZW77" s="113"/>
      <c r="UZX77" s="113"/>
      <c r="UZY77" s="113"/>
      <c r="UZZ77" s="113"/>
      <c r="VAA77" s="113"/>
      <c r="VAB77" s="113"/>
      <c r="VAC77" s="113"/>
      <c r="VAD77" s="113"/>
      <c r="VAE77" s="113"/>
      <c r="VAF77" s="113"/>
      <c r="VAG77" s="113"/>
      <c r="VAH77" s="113"/>
      <c r="VAI77" s="113"/>
      <c r="VAJ77" s="113"/>
      <c r="VAK77" s="113"/>
      <c r="VAL77" s="113"/>
      <c r="VAM77" s="113"/>
      <c r="VAN77" s="113"/>
      <c r="VAO77" s="113"/>
      <c r="VAP77" s="113"/>
      <c r="VAQ77" s="113"/>
      <c r="VAR77" s="113"/>
      <c r="VAS77" s="113"/>
      <c r="VAT77" s="113"/>
      <c r="VAU77" s="113"/>
      <c r="VAV77" s="113"/>
      <c r="VAW77" s="113"/>
      <c r="VAX77" s="113"/>
      <c r="VAY77" s="113"/>
      <c r="VAZ77" s="113"/>
      <c r="VBA77" s="113"/>
      <c r="VBB77" s="113"/>
      <c r="VBC77" s="113"/>
      <c r="VBD77" s="113"/>
      <c r="VBE77" s="113"/>
      <c r="VBF77" s="113"/>
      <c r="VBG77" s="113"/>
      <c r="VBH77" s="113"/>
      <c r="VBI77" s="113"/>
      <c r="VBJ77" s="113"/>
      <c r="VBK77" s="113"/>
      <c r="VBL77" s="113"/>
      <c r="VBM77" s="113"/>
      <c r="VBN77" s="113"/>
      <c r="VBO77" s="113"/>
      <c r="VBP77" s="113"/>
      <c r="VBQ77" s="113"/>
      <c r="VBR77" s="113"/>
      <c r="VBS77" s="113"/>
      <c r="VBT77" s="113"/>
      <c r="VBU77" s="113"/>
      <c r="VBV77" s="113"/>
      <c r="VBW77" s="113"/>
      <c r="VBX77" s="113"/>
      <c r="VBY77" s="113"/>
      <c r="VBZ77" s="113"/>
      <c r="VCA77" s="113"/>
      <c r="VCB77" s="113"/>
      <c r="VCC77" s="113"/>
      <c r="VCD77" s="113"/>
      <c r="VCE77" s="113"/>
      <c r="VCF77" s="113"/>
      <c r="VCG77" s="113"/>
      <c r="VCH77" s="113"/>
      <c r="VCI77" s="113"/>
      <c r="VCJ77" s="113"/>
      <c r="VCK77" s="113"/>
      <c r="VCL77" s="113"/>
      <c r="VCM77" s="113"/>
      <c r="VCN77" s="113"/>
      <c r="VCO77" s="113"/>
      <c r="VCP77" s="113"/>
      <c r="VCQ77" s="113"/>
      <c r="VCR77" s="113"/>
      <c r="VCS77" s="113"/>
      <c r="VCT77" s="113"/>
      <c r="VCU77" s="113"/>
      <c r="VCV77" s="113"/>
      <c r="VCW77" s="113"/>
      <c r="VCX77" s="113"/>
      <c r="VCY77" s="113"/>
      <c r="VCZ77" s="113"/>
      <c r="VDA77" s="113"/>
      <c r="VDB77" s="113"/>
      <c r="VDC77" s="113"/>
      <c r="VDD77" s="113"/>
      <c r="VDE77" s="113"/>
      <c r="VDF77" s="113"/>
      <c r="VDG77" s="113"/>
      <c r="VDH77" s="113"/>
      <c r="VDI77" s="113"/>
      <c r="VDJ77" s="113"/>
      <c r="VDK77" s="113"/>
      <c r="VDL77" s="113"/>
      <c r="VDM77" s="113"/>
      <c r="VDN77" s="113"/>
      <c r="VDO77" s="113"/>
      <c r="VDP77" s="113"/>
      <c r="VDQ77" s="113"/>
      <c r="VDR77" s="113"/>
      <c r="VDS77" s="113"/>
      <c r="VDT77" s="113"/>
      <c r="VDU77" s="113"/>
      <c r="VDV77" s="113"/>
      <c r="VDW77" s="113"/>
      <c r="VDX77" s="113"/>
      <c r="VDY77" s="113"/>
      <c r="VDZ77" s="113"/>
      <c r="VEA77" s="113"/>
      <c r="VEB77" s="113"/>
      <c r="VEC77" s="113"/>
      <c r="VED77" s="113"/>
      <c r="VEE77" s="113"/>
      <c r="VEF77" s="113"/>
      <c r="VEG77" s="113"/>
      <c r="VEH77" s="113"/>
      <c r="VEI77" s="113"/>
      <c r="VEJ77" s="113"/>
      <c r="VEK77" s="113"/>
      <c r="VEL77" s="113"/>
      <c r="VEM77" s="113"/>
      <c r="VEN77" s="113"/>
      <c r="VEO77" s="113"/>
      <c r="VEP77" s="113"/>
      <c r="VEQ77" s="113"/>
      <c r="VER77" s="113"/>
      <c r="VES77" s="113"/>
      <c r="VET77" s="113"/>
      <c r="VEU77" s="113"/>
      <c r="VEV77" s="113"/>
      <c r="VEW77" s="113"/>
      <c r="VEX77" s="113"/>
      <c r="VEY77" s="113"/>
      <c r="VEZ77" s="113"/>
      <c r="VFA77" s="113"/>
      <c r="VFB77" s="113"/>
      <c r="VFC77" s="113"/>
      <c r="VFD77" s="113"/>
      <c r="VFE77" s="113"/>
      <c r="VFF77" s="113"/>
      <c r="VFG77" s="113"/>
      <c r="VFH77" s="113"/>
      <c r="VFI77" s="113"/>
      <c r="VFJ77" s="113"/>
      <c r="VFK77" s="113"/>
      <c r="VFL77" s="113"/>
      <c r="VFM77" s="113"/>
      <c r="VFN77" s="113"/>
      <c r="VFO77" s="113"/>
      <c r="VFP77" s="113"/>
      <c r="VFQ77" s="113"/>
      <c r="VFR77" s="113"/>
      <c r="VFS77" s="113"/>
      <c r="VFT77" s="113"/>
      <c r="VFU77" s="113"/>
      <c r="VFV77" s="113"/>
      <c r="VFW77" s="113"/>
      <c r="VFX77" s="113"/>
      <c r="VFY77" s="113"/>
      <c r="VFZ77" s="113"/>
      <c r="VGA77" s="113"/>
      <c r="VGB77" s="113"/>
      <c r="VGC77" s="113"/>
      <c r="VGD77" s="113"/>
      <c r="VGE77" s="113"/>
      <c r="VGF77" s="113"/>
      <c r="VGG77" s="113"/>
      <c r="VGH77" s="113"/>
      <c r="VGI77" s="113"/>
      <c r="VGJ77" s="113"/>
      <c r="VGK77" s="113"/>
      <c r="VGL77" s="113"/>
      <c r="VGM77" s="113"/>
      <c r="VGN77" s="113"/>
      <c r="VGO77" s="113"/>
      <c r="VGP77" s="113"/>
      <c r="VGQ77" s="113"/>
      <c r="VGR77" s="113"/>
      <c r="VGS77" s="113"/>
      <c r="VGT77" s="113"/>
      <c r="VGU77" s="113"/>
      <c r="VGV77" s="113"/>
      <c r="VGW77" s="113"/>
      <c r="VGX77" s="113"/>
      <c r="VGY77" s="113"/>
      <c r="VGZ77" s="113"/>
      <c r="VHA77" s="113"/>
      <c r="VHB77" s="113"/>
      <c r="VHC77" s="113"/>
      <c r="VHD77" s="113"/>
      <c r="VHE77" s="113"/>
      <c r="VHF77" s="113"/>
      <c r="VHG77" s="113"/>
      <c r="VHH77" s="113"/>
      <c r="VHI77" s="113"/>
      <c r="VHJ77" s="113"/>
      <c r="VHK77" s="113"/>
      <c r="VHL77" s="113"/>
      <c r="VHM77" s="113"/>
      <c r="VHN77" s="113"/>
      <c r="VHO77" s="113"/>
      <c r="VHP77" s="113"/>
      <c r="VHQ77" s="113"/>
      <c r="VHR77" s="113"/>
      <c r="VHS77" s="113"/>
      <c r="VHT77" s="113"/>
      <c r="VHU77" s="113"/>
      <c r="VHV77" s="113"/>
      <c r="VHW77" s="113"/>
      <c r="VHX77" s="113"/>
      <c r="VHY77" s="113"/>
      <c r="VHZ77" s="113"/>
      <c r="VIA77" s="113"/>
      <c r="VIB77" s="113"/>
      <c r="VIC77" s="113"/>
      <c r="VID77" s="113"/>
      <c r="VIE77" s="113"/>
      <c r="VIF77" s="113"/>
      <c r="VIG77" s="113"/>
      <c r="VIH77" s="113"/>
      <c r="VII77" s="113"/>
      <c r="VIJ77" s="113"/>
      <c r="VIK77" s="113"/>
      <c r="VIL77" s="113"/>
      <c r="VIM77" s="113"/>
      <c r="VIN77" s="113"/>
      <c r="VIO77" s="113"/>
      <c r="VIP77" s="113"/>
      <c r="VIQ77" s="113"/>
      <c r="VIR77" s="113"/>
      <c r="VIS77" s="113"/>
      <c r="VIT77" s="113"/>
      <c r="VIU77" s="113"/>
      <c r="VIV77" s="113"/>
      <c r="VIW77" s="113"/>
      <c r="VIX77" s="113"/>
      <c r="VIY77" s="113"/>
      <c r="VIZ77" s="113"/>
      <c r="VJA77" s="113"/>
      <c r="VJB77" s="113"/>
      <c r="VJC77" s="113"/>
      <c r="VJD77" s="113"/>
      <c r="VJE77" s="113"/>
      <c r="VJF77" s="113"/>
      <c r="VJG77" s="113"/>
      <c r="VJH77" s="113"/>
      <c r="VJI77" s="113"/>
      <c r="VJJ77" s="113"/>
      <c r="VJK77" s="113"/>
      <c r="VJL77" s="113"/>
      <c r="VJM77" s="113"/>
      <c r="VJN77" s="113"/>
      <c r="VJO77" s="113"/>
      <c r="VJP77" s="113"/>
      <c r="VJQ77" s="113"/>
      <c r="VJR77" s="113"/>
      <c r="VJS77" s="113"/>
      <c r="VJT77" s="113"/>
      <c r="VJU77" s="113"/>
      <c r="VJV77" s="113"/>
      <c r="VJW77" s="113"/>
      <c r="VJX77" s="113"/>
      <c r="VJY77" s="113"/>
      <c r="VJZ77" s="113"/>
      <c r="VKA77" s="113"/>
      <c r="VKB77" s="113"/>
      <c r="VKC77" s="113"/>
      <c r="VKD77" s="113"/>
      <c r="VKE77" s="113"/>
      <c r="VKF77" s="113"/>
      <c r="VKG77" s="113"/>
      <c r="VKH77" s="113"/>
      <c r="VKI77" s="113"/>
      <c r="VKJ77" s="113"/>
      <c r="VKK77" s="113"/>
      <c r="VKL77" s="113"/>
      <c r="VKM77" s="113"/>
      <c r="VKN77" s="113"/>
      <c r="VKO77" s="113"/>
      <c r="VKP77" s="113"/>
      <c r="VKQ77" s="113"/>
      <c r="VKR77" s="113"/>
      <c r="VKS77" s="113"/>
      <c r="VKT77" s="113"/>
      <c r="VKU77" s="113"/>
      <c r="VKV77" s="113"/>
      <c r="VKW77" s="113"/>
      <c r="VKX77" s="113"/>
      <c r="VKY77" s="113"/>
      <c r="VKZ77" s="113"/>
      <c r="VLA77" s="113"/>
      <c r="VLB77" s="113"/>
      <c r="VLC77" s="113"/>
      <c r="VLD77" s="113"/>
      <c r="VLE77" s="113"/>
      <c r="VLF77" s="113"/>
      <c r="VLG77" s="113"/>
      <c r="VLH77" s="113"/>
      <c r="VLI77" s="113"/>
      <c r="VLJ77" s="113"/>
      <c r="VLK77" s="113"/>
      <c r="VLL77" s="113"/>
      <c r="VLM77" s="113"/>
      <c r="VLN77" s="113"/>
      <c r="VLO77" s="113"/>
      <c r="VLP77" s="113"/>
      <c r="VLQ77" s="113"/>
      <c r="VLR77" s="113"/>
      <c r="VLS77" s="113"/>
      <c r="VLT77" s="113"/>
      <c r="VLU77" s="113"/>
      <c r="VLV77" s="113"/>
      <c r="VLW77" s="113"/>
      <c r="VLX77" s="113"/>
      <c r="VLY77" s="113"/>
      <c r="VLZ77" s="113"/>
      <c r="VMA77" s="113"/>
      <c r="VMB77" s="113"/>
      <c r="VMC77" s="113"/>
      <c r="VMD77" s="113"/>
      <c r="VME77" s="113"/>
      <c r="VMF77" s="113"/>
      <c r="VMG77" s="113"/>
      <c r="VMH77" s="113"/>
      <c r="VMI77" s="113"/>
      <c r="VMJ77" s="113"/>
      <c r="VMK77" s="113"/>
      <c r="VML77" s="113"/>
      <c r="VMM77" s="113"/>
      <c r="VMN77" s="113"/>
      <c r="VMO77" s="113"/>
      <c r="VMP77" s="113"/>
      <c r="VMQ77" s="113"/>
      <c r="VMR77" s="113"/>
      <c r="VMS77" s="113"/>
      <c r="VMT77" s="113"/>
      <c r="VMU77" s="113"/>
      <c r="VMV77" s="113"/>
      <c r="VMW77" s="113"/>
      <c r="VMX77" s="113"/>
      <c r="VMY77" s="113"/>
      <c r="VMZ77" s="113"/>
      <c r="VNA77" s="113"/>
      <c r="VNB77" s="113"/>
      <c r="VNC77" s="113"/>
      <c r="VND77" s="113"/>
      <c r="VNE77" s="113"/>
      <c r="VNF77" s="113"/>
      <c r="VNG77" s="113"/>
      <c r="VNH77" s="113"/>
      <c r="VNI77" s="113"/>
      <c r="VNJ77" s="113"/>
      <c r="VNK77" s="113"/>
      <c r="VNL77" s="113"/>
      <c r="VNM77" s="113"/>
      <c r="VNN77" s="113"/>
      <c r="VNO77" s="113"/>
      <c r="VNP77" s="113"/>
      <c r="VNQ77" s="113"/>
      <c r="VNR77" s="113"/>
      <c r="VNS77" s="113"/>
      <c r="VNT77" s="113"/>
      <c r="VNU77" s="113"/>
      <c r="VNV77" s="113"/>
      <c r="VNW77" s="113"/>
      <c r="VNX77" s="113"/>
      <c r="VNY77" s="113"/>
      <c r="VNZ77" s="113"/>
      <c r="VOA77" s="113"/>
      <c r="VOB77" s="113"/>
      <c r="VOC77" s="113"/>
      <c r="VOD77" s="113"/>
      <c r="VOE77" s="113"/>
      <c r="VOF77" s="113"/>
      <c r="VOG77" s="113"/>
      <c r="VOH77" s="113"/>
      <c r="VOI77" s="113"/>
      <c r="VOJ77" s="113"/>
      <c r="VOK77" s="113"/>
      <c r="VOL77" s="113"/>
      <c r="VOM77" s="113"/>
      <c r="VON77" s="113"/>
      <c r="VOO77" s="113"/>
      <c r="VOP77" s="113"/>
      <c r="VOQ77" s="113"/>
      <c r="VOR77" s="113"/>
      <c r="VOS77" s="113"/>
      <c r="VOT77" s="113"/>
      <c r="VOU77" s="113"/>
      <c r="VOV77" s="113"/>
      <c r="VOW77" s="113"/>
      <c r="VOX77" s="113"/>
      <c r="VOY77" s="113"/>
      <c r="VOZ77" s="113"/>
      <c r="VPA77" s="113"/>
      <c r="VPB77" s="113"/>
      <c r="VPC77" s="113"/>
      <c r="VPD77" s="113"/>
      <c r="VPE77" s="113"/>
      <c r="VPF77" s="113"/>
      <c r="VPG77" s="113"/>
      <c r="VPH77" s="113"/>
      <c r="VPI77" s="113"/>
      <c r="VPJ77" s="113"/>
      <c r="VPK77" s="113"/>
      <c r="VPL77" s="113"/>
      <c r="VPM77" s="113"/>
      <c r="VPN77" s="113"/>
      <c r="VPO77" s="113"/>
      <c r="VPP77" s="113"/>
      <c r="VPQ77" s="113"/>
      <c r="VPR77" s="113"/>
      <c r="VPS77" s="113"/>
      <c r="VPT77" s="113"/>
      <c r="VPU77" s="113"/>
      <c r="VPV77" s="113"/>
      <c r="VPW77" s="113"/>
      <c r="VPX77" s="113"/>
      <c r="VPY77" s="113"/>
      <c r="VPZ77" s="113"/>
      <c r="VQA77" s="113"/>
      <c r="VQB77" s="113"/>
      <c r="VQC77" s="113"/>
      <c r="VQD77" s="113"/>
      <c r="VQE77" s="113"/>
      <c r="VQF77" s="113"/>
      <c r="VQG77" s="113"/>
      <c r="VQH77" s="113"/>
      <c r="VQI77" s="113"/>
      <c r="VQJ77" s="113"/>
      <c r="VQK77" s="113"/>
      <c r="VQL77" s="113"/>
      <c r="VQM77" s="113"/>
      <c r="VQN77" s="113"/>
      <c r="VQO77" s="113"/>
      <c r="VQP77" s="113"/>
      <c r="VQQ77" s="113"/>
      <c r="VQR77" s="113"/>
      <c r="VQS77" s="113"/>
      <c r="VQT77" s="113"/>
      <c r="VQU77" s="113"/>
      <c r="VQV77" s="113"/>
      <c r="VQW77" s="113"/>
      <c r="VQX77" s="113"/>
      <c r="VQY77" s="113"/>
      <c r="VQZ77" s="113"/>
      <c r="VRA77" s="113"/>
      <c r="VRB77" s="113"/>
      <c r="VRC77" s="113"/>
      <c r="VRD77" s="113"/>
      <c r="VRE77" s="113"/>
      <c r="VRF77" s="113"/>
      <c r="VRG77" s="113"/>
      <c r="VRH77" s="113"/>
      <c r="VRI77" s="113"/>
      <c r="VRJ77" s="113"/>
      <c r="VRK77" s="113"/>
      <c r="VRL77" s="113"/>
      <c r="VRM77" s="113"/>
      <c r="VRN77" s="113"/>
      <c r="VRO77" s="113"/>
      <c r="VRP77" s="113"/>
      <c r="VRQ77" s="113"/>
      <c r="VRR77" s="113"/>
      <c r="VRS77" s="113"/>
      <c r="VRT77" s="113"/>
      <c r="VRU77" s="113"/>
      <c r="VRV77" s="113"/>
      <c r="VRW77" s="113"/>
      <c r="VRX77" s="113"/>
      <c r="VRY77" s="113"/>
      <c r="VRZ77" s="113"/>
      <c r="VSA77" s="113"/>
      <c r="VSB77" s="113"/>
      <c r="VSC77" s="113"/>
      <c r="VSD77" s="113"/>
      <c r="VSE77" s="113"/>
      <c r="VSF77" s="113"/>
      <c r="VSG77" s="113"/>
      <c r="VSH77" s="113"/>
      <c r="VSI77" s="113"/>
      <c r="VSJ77" s="113"/>
      <c r="VSK77" s="113"/>
      <c r="VSL77" s="113"/>
      <c r="VSM77" s="113"/>
      <c r="VSN77" s="113"/>
      <c r="VSO77" s="113"/>
      <c r="VSP77" s="113"/>
      <c r="VSQ77" s="113"/>
      <c r="VSR77" s="113"/>
      <c r="VSS77" s="113"/>
      <c r="VST77" s="113"/>
      <c r="VSU77" s="113"/>
      <c r="VSV77" s="113"/>
      <c r="VSW77" s="113"/>
      <c r="VSX77" s="113"/>
      <c r="VSY77" s="113"/>
      <c r="VSZ77" s="113"/>
      <c r="VTA77" s="113"/>
      <c r="VTB77" s="113"/>
      <c r="VTC77" s="113"/>
      <c r="VTD77" s="113"/>
      <c r="VTE77" s="113"/>
      <c r="VTF77" s="113"/>
      <c r="VTG77" s="113"/>
      <c r="VTH77" s="113"/>
      <c r="VTI77" s="113"/>
      <c r="VTJ77" s="113"/>
      <c r="VTK77" s="113"/>
      <c r="VTL77" s="113"/>
      <c r="VTM77" s="113"/>
      <c r="VTN77" s="113"/>
      <c r="VTO77" s="113"/>
      <c r="VTP77" s="113"/>
      <c r="VTQ77" s="113"/>
      <c r="VTR77" s="113"/>
      <c r="VTS77" s="113"/>
      <c r="VTT77" s="113"/>
      <c r="VTU77" s="113"/>
      <c r="VTV77" s="113"/>
      <c r="VTW77" s="113"/>
      <c r="VTX77" s="113"/>
      <c r="VTY77" s="113"/>
      <c r="VTZ77" s="113"/>
      <c r="VUA77" s="113"/>
      <c r="VUB77" s="113"/>
      <c r="VUC77" s="113"/>
      <c r="VUD77" s="113"/>
      <c r="VUE77" s="113"/>
      <c r="VUF77" s="113"/>
      <c r="VUG77" s="113"/>
      <c r="VUH77" s="113"/>
      <c r="VUI77" s="113"/>
      <c r="VUJ77" s="113"/>
      <c r="VUK77" s="113"/>
      <c r="VUL77" s="113"/>
      <c r="VUM77" s="113"/>
      <c r="VUN77" s="113"/>
      <c r="VUO77" s="113"/>
      <c r="VUP77" s="113"/>
      <c r="VUQ77" s="113"/>
      <c r="VUR77" s="113"/>
      <c r="VUS77" s="113"/>
      <c r="VUT77" s="113"/>
      <c r="VUU77" s="113"/>
      <c r="VUV77" s="113"/>
      <c r="VUW77" s="113"/>
      <c r="VUX77" s="113"/>
      <c r="VUY77" s="113"/>
      <c r="VUZ77" s="113"/>
      <c r="VVA77" s="113"/>
      <c r="VVB77" s="113"/>
      <c r="VVC77" s="113"/>
      <c r="VVD77" s="113"/>
      <c r="VVE77" s="113"/>
      <c r="VVF77" s="113"/>
      <c r="VVG77" s="113"/>
      <c r="VVH77" s="113"/>
      <c r="VVI77" s="113"/>
      <c r="VVJ77" s="113"/>
      <c r="VVK77" s="113"/>
      <c r="VVL77" s="113"/>
      <c r="VVM77" s="113"/>
      <c r="VVN77" s="113"/>
      <c r="VVO77" s="113"/>
      <c r="VVP77" s="113"/>
      <c r="VVQ77" s="113"/>
      <c r="VVR77" s="113"/>
      <c r="VVS77" s="113"/>
      <c r="VVT77" s="113"/>
      <c r="VVU77" s="113"/>
      <c r="VVV77" s="113"/>
      <c r="VVW77" s="113"/>
      <c r="VVX77" s="113"/>
      <c r="VVY77" s="113"/>
      <c r="VVZ77" s="113"/>
      <c r="VWA77" s="113"/>
      <c r="VWB77" s="113"/>
      <c r="VWC77" s="113"/>
      <c r="VWD77" s="113"/>
      <c r="VWE77" s="113"/>
      <c r="VWF77" s="113"/>
      <c r="VWG77" s="113"/>
      <c r="VWH77" s="113"/>
      <c r="VWI77" s="113"/>
      <c r="VWJ77" s="113"/>
      <c r="VWK77" s="113"/>
      <c r="VWL77" s="113"/>
      <c r="VWM77" s="113"/>
      <c r="VWN77" s="113"/>
      <c r="VWO77" s="113"/>
      <c r="VWP77" s="113"/>
      <c r="VWQ77" s="113"/>
      <c r="VWR77" s="113"/>
      <c r="VWS77" s="113"/>
      <c r="VWT77" s="113"/>
      <c r="VWU77" s="113"/>
      <c r="VWV77" s="113"/>
      <c r="VWW77" s="113"/>
      <c r="VWX77" s="113"/>
      <c r="VWY77" s="113"/>
      <c r="VWZ77" s="113"/>
      <c r="VXA77" s="113"/>
      <c r="VXB77" s="113"/>
      <c r="VXC77" s="113"/>
      <c r="VXD77" s="113"/>
      <c r="VXE77" s="113"/>
      <c r="VXF77" s="113"/>
      <c r="VXG77" s="113"/>
      <c r="VXH77" s="113"/>
      <c r="VXI77" s="113"/>
      <c r="VXJ77" s="113"/>
      <c r="VXK77" s="113"/>
      <c r="VXL77" s="113"/>
      <c r="VXM77" s="113"/>
      <c r="VXN77" s="113"/>
      <c r="VXO77" s="113"/>
      <c r="VXP77" s="113"/>
      <c r="VXQ77" s="113"/>
      <c r="VXR77" s="113"/>
      <c r="VXS77" s="113"/>
      <c r="VXT77" s="113"/>
      <c r="VXU77" s="113"/>
      <c r="VXV77" s="113"/>
      <c r="VXW77" s="113"/>
      <c r="VXX77" s="113"/>
      <c r="VXY77" s="113"/>
      <c r="VXZ77" s="113"/>
      <c r="VYA77" s="113"/>
      <c r="VYB77" s="113"/>
      <c r="VYC77" s="113"/>
      <c r="VYD77" s="113"/>
      <c r="VYE77" s="113"/>
      <c r="VYF77" s="113"/>
      <c r="VYG77" s="113"/>
      <c r="VYH77" s="113"/>
      <c r="VYI77" s="113"/>
      <c r="VYJ77" s="113"/>
      <c r="VYK77" s="113"/>
      <c r="VYL77" s="113"/>
      <c r="VYM77" s="113"/>
      <c r="VYN77" s="113"/>
      <c r="VYO77" s="113"/>
      <c r="VYP77" s="113"/>
      <c r="VYQ77" s="113"/>
      <c r="VYR77" s="113"/>
      <c r="VYS77" s="113"/>
      <c r="VYT77" s="113"/>
      <c r="VYU77" s="113"/>
      <c r="VYV77" s="113"/>
      <c r="VYW77" s="113"/>
      <c r="VYX77" s="113"/>
      <c r="VYY77" s="113"/>
      <c r="VYZ77" s="113"/>
      <c r="VZA77" s="113"/>
      <c r="VZB77" s="113"/>
      <c r="VZC77" s="113"/>
      <c r="VZD77" s="113"/>
      <c r="VZE77" s="113"/>
      <c r="VZF77" s="113"/>
      <c r="VZG77" s="113"/>
      <c r="VZH77" s="113"/>
      <c r="VZI77" s="113"/>
      <c r="VZJ77" s="113"/>
      <c r="VZK77" s="113"/>
      <c r="VZL77" s="113"/>
      <c r="VZM77" s="113"/>
      <c r="VZN77" s="113"/>
      <c r="VZO77" s="113"/>
      <c r="VZP77" s="113"/>
      <c r="VZQ77" s="113"/>
      <c r="VZR77" s="113"/>
      <c r="VZS77" s="113"/>
      <c r="VZT77" s="113"/>
      <c r="VZU77" s="113"/>
      <c r="VZV77" s="113"/>
      <c r="VZW77" s="113"/>
      <c r="VZX77" s="113"/>
      <c r="VZY77" s="113"/>
      <c r="VZZ77" s="113"/>
      <c r="WAA77" s="113"/>
      <c r="WAB77" s="113"/>
      <c r="WAC77" s="113"/>
      <c r="WAD77" s="113"/>
      <c r="WAE77" s="113"/>
      <c r="WAF77" s="113"/>
      <c r="WAG77" s="113"/>
      <c r="WAH77" s="113"/>
      <c r="WAI77" s="113"/>
      <c r="WAJ77" s="113"/>
      <c r="WAK77" s="113"/>
      <c r="WAL77" s="113"/>
      <c r="WAM77" s="113"/>
      <c r="WAN77" s="113"/>
      <c r="WAO77" s="113"/>
      <c r="WAP77" s="113"/>
      <c r="WAQ77" s="113"/>
      <c r="WAR77" s="113"/>
      <c r="WAS77" s="113"/>
      <c r="WAT77" s="113"/>
      <c r="WAU77" s="113"/>
      <c r="WAV77" s="113"/>
      <c r="WAW77" s="113"/>
      <c r="WAX77" s="113"/>
      <c r="WAY77" s="113"/>
      <c r="WAZ77" s="113"/>
      <c r="WBA77" s="113"/>
      <c r="WBB77" s="113"/>
      <c r="WBC77" s="113"/>
      <c r="WBD77" s="113"/>
      <c r="WBE77" s="113"/>
      <c r="WBF77" s="113"/>
      <c r="WBG77" s="113"/>
      <c r="WBH77" s="113"/>
      <c r="WBI77" s="113"/>
      <c r="WBJ77" s="113"/>
      <c r="WBK77" s="113"/>
      <c r="WBL77" s="113"/>
      <c r="WBM77" s="113"/>
      <c r="WBN77" s="113"/>
      <c r="WBO77" s="113"/>
      <c r="WBP77" s="113"/>
      <c r="WBQ77" s="113"/>
      <c r="WBR77" s="113"/>
      <c r="WBS77" s="113"/>
      <c r="WBT77" s="113"/>
      <c r="WBU77" s="113"/>
      <c r="WBV77" s="113"/>
      <c r="WBW77" s="113"/>
      <c r="WBX77" s="113"/>
      <c r="WBY77" s="113"/>
      <c r="WBZ77" s="113"/>
      <c r="WCA77" s="113"/>
      <c r="WCB77" s="113"/>
      <c r="WCC77" s="113"/>
      <c r="WCD77" s="113"/>
      <c r="WCE77" s="113"/>
      <c r="WCF77" s="113"/>
      <c r="WCG77" s="113"/>
      <c r="WCH77" s="113"/>
      <c r="WCI77" s="113"/>
      <c r="WCJ77" s="113"/>
      <c r="WCK77" s="113"/>
      <c r="WCL77" s="113"/>
      <c r="WCM77" s="113"/>
      <c r="WCN77" s="113"/>
      <c r="WCO77" s="113"/>
      <c r="WCP77" s="113"/>
      <c r="WCQ77" s="113"/>
      <c r="WCR77" s="113"/>
      <c r="WCS77" s="113"/>
      <c r="WCT77" s="113"/>
      <c r="WCU77" s="113"/>
      <c r="WCV77" s="113"/>
      <c r="WCW77" s="113"/>
      <c r="WCX77" s="113"/>
      <c r="WCY77" s="113"/>
      <c r="WCZ77" s="113"/>
      <c r="WDA77" s="113"/>
      <c r="WDB77" s="113"/>
      <c r="WDC77" s="113"/>
      <c r="WDD77" s="113"/>
      <c r="WDE77" s="113"/>
      <c r="WDF77" s="113"/>
      <c r="WDG77" s="113"/>
      <c r="WDH77" s="113"/>
      <c r="WDI77" s="113"/>
      <c r="WDJ77" s="113"/>
      <c r="WDK77" s="113"/>
      <c r="WDL77" s="113"/>
      <c r="WDM77" s="113"/>
      <c r="WDN77" s="113"/>
      <c r="WDO77" s="113"/>
      <c r="WDP77" s="113"/>
      <c r="WDQ77" s="113"/>
      <c r="WDR77" s="113"/>
      <c r="WDS77" s="113"/>
      <c r="WDT77" s="113"/>
      <c r="WDU77" s="113"/>
      <c r="WDV77" s="113"/>
      <c r="WDW77" s="113"/>
      <c r="WDX77" s="113"/>
      <c r="WDY77" s="113"/>
      <c r="WDZ77" s="113"/>
      <c r="WEA77" s="113"/>
      <c r="WEB77" s="113"/>
      <c r="WEC77" s="113"/>
      <c r="WED77" s="113"/>
      <c r="WEE77" s="113"/>
      <c r="WEF77" s="113"/>
      <c r="WEG77" s="113"/>
      <c r="WEH77" s="113"/>
      <c r="WEI77" s="113"/>
      <c r="WEJ77" s="113"/>
      <c r="WEK77" s="113"/>
      <c r="WEL77" s="113"/>
      <c r="WEM77" s="113"/>
      <c r="WEN77" s="113"/>
      <c r="WEO77" s="113"/>
      <c r="WEP77" s="113"/>
      <c r="WEQ77" s="113"/>
      <c r="WER77" s="113"/>
      <c r="WES77" s="113"/>
      <c r="WET77" s="113"/>
      <c r="WEU77" s="113"/>
      <c r="WEV77" s="113"/>
      <c r="WEW77" s="113"/>
      <c r="WEX77" s="113"/>
      <c r="WEY77" s="113"/>
      <c r="WEZ77" s="113"/>
      <c r="WFA77" s="113"/>
      <c r="WFB77" s="113"/>
      <c r="WFC77" s="113"/>
      <c r="WFD77" s="113"/>
      <c r="WFE77" s="113"/>
      <c r="WFF77" s="113"/>
      <c r="WFG77" s="113"/>
      <c r="WFH77" s="113"/>
      <c r="WFI77" s="113"/>
      <c r="WFJ77" s="113"/>
      <c r="WFK77" s="113"/>
      <c r="WFL77" s="113"/>
      <c r="WFM77" s="113"/>
      <c r="WFN77" s="113"/>
      <c r="WFO77" s="113"/>
      <c r="WFP77" s="113"/>
      <c r="WFQ77" s="113"/>
      <c r="WFR77" s="113"/>
      <c r="WFS77" s="113"/>
      <c r="WFT77" s="113"/>
      <c r="WFU77" s="113"/>
      <c r="WFV77" s="113"/>
      <c r="WFW77" s="113"/>
      <c r="WFX77" s="113"/>
      <c r="WFY77" s="113"/>
      <c r="WFZ77" s="113"/>
      <c r="WGA77" s="113"/>
      <c r="WGB77" s="113"/>
      <c r="WGC77" s="113"/>
      <c r="WGD77" s="113"/>
      <c r="WGE77" s="113"/>
      <c r="WGF77" s="113"/>
      <c r="WGG77" s="113"/>
      <c r="WGH77" s="113"/>
      <c r="WGI77" s="113"/>
      <c r="WGJ77" s="113"/>
      <c r="WGK77" s="113"/>
      <c r="WGL77" s="113"/>
      <c r="WGM77" s="113"/>
      <c r="WGN77" s="113"/>
      <c r="WGO77" s="113"/>
      <c r="WGP77" s="113"/>
      <c r="WGQ77" s="113"/>
      <c r="WGR77" s="113"/>
      <c r="WGS77" s="113"/>
      <c r="WGT77" s="113"/>
      <c r="WGU77" s="113"/>
      <c r="WGV77" s="113"/>
      <c r="WGW77" s="113"/>
      <c r="WGX77" s="113"/>
      <c r="WGY77" s="113"/>
      <c r="WGZ77" s="113"/>
      <c r="WHA77" s="113"/>
      <c r="WHB77" s="113"/>
      <c r="WHC77" s="113"/>
      <c r="WHD77" s="113"/>
      <c r="WHE77" s="113"/>
      <c r="WHF77" s="113"/>
      <c r="WHG77" s="113"/>
      <c r="WHH77" s="113"/>
      <c r="WHI77" s="113"/>
      <c r="WHJ77" s="113"/>
      <c r="WHK77" s="113"/>
      <c r="WHL77" s="113"/>
      <c r="WHM77" s="113"/>
      <c r="WHN77" s="113"/>
      <c r="WHO77" s="113"/>
      <c r="WHP77" s="113"/>
      <c r="WHQ77" s="113"/>
      <c r="WHR77" s="113"/>
      <c r="WHS77" s="113"/>
      <c r="WHT77" s="113"/>
      <c r="WHU77" s="113"/>
      <c r="WHV77" s="113"/>
      <c r="WHW77" s="113"/>
      <c r="WHX77" s="113"/>
      <c r="WHY77" s="113"/>
      <c r="WHZ77" s="113"/>
      <c r="WIA77" s="113"/>
      <c r="WIB77" s="113"/>
      <c r="WIC77" s="113"/>
      <c r="WID77" s="113"/>
      <c r="WIE77" s="113"/>
      <c r="WIF77" s="113"/>
      <c r="WIG77" s="113"/>
      <c r="WIH77" s="113"/>
      <c r="WII77" s="113"/>
      <c r="WIJ77" s="113"/>
      <c r="WIK77" s="113"/>
      <c r="WIL77" s="113"/>
      <c r="WIM77" s="113"/>
      <c r="WIN77" s="113"/>
      <c r="WIO77" s="113"/>
      <c r="WIP77" s="113"/>
      <c r="WIQ77" s="113"/>
      <c r="WIR77" s="113"/>
      <c r="WIS77" s="113"/>
      <c r="WIT77" s="113"/>
      <c r="WIU77" s="113"/>
      <c r="WIV77" s="113"/>
      <c r="WIW77" s="113"/>
      <c r="WIX77" s="113"/>
      <c r="WIY77" s="113"/>
      <c r="WIZ77" s="113"/>
      <c r="WJA77" s="113"/>
      <c r="WJB77" s="113"/>
      <c r="WJC77" s="113"/>
      <c r="WJD77" s="113"/>
      <c r="WJE77" s="113"/>
      <c r="WJF77" s="113"/>
      <c r="WJG77" s="113"/>
      <c r="WJH77" s="113"/>
      <c r="WJI77" s="113"/>
      <c r="WJJ77" s="113"/>
      <c r="WJK77" s="113"/>
      <c r="WJL77" s="113"/>
      <c r="WJM77" s="113"/>
      <c r="WJN77" s="113"/>
      <c r="WJO77" s="113"/>
      <c r="WJP77" s="113"/>
      <c r="WJQ77" s="113"/>
      <c r="WJR77" s="113"/>
      <c r="WJS77" s="113"/>
      <c r="WJT77" s="113"/>
      <c r="WJU77" s="113"/>
      <c r="WJV77" s="113"/>
      <c r="WJW77" s="113"/>
      <c r="WJX77" s="113"/>
      <c r="WJY77" s="113"/>
      <c r="WJZ77" s="113"/>
      <c r="WKA77" s="113"/>
      <c r="WKB77" s="113"/>
      <c r="WKC77" s="113"/>
      <c r="WKD77" s="113"/>
      <c r="WKE77" s="113"/>
      <c r="WKF77" s="113"/>
      <c r="WKG77" s="113"/>
      <c r="WKH77" s="113"/>
      <c r="WKI77" s="113"/>
      <c r="WKJ77" s="113"/>
      <c r="WKK77" s="113"/>
      <c r="WKL77" s="113"/>
      <c r="WKM77" s="113"/>
      <c r="WKN77" s="113"/>
      <c r="WKO77" s="113"/>
      <c r="WKP77" s="113"/>
      <c r="WKQ77" s="113"/>
      <c r="WKR77" s="113"/>
      <c r="WKS77" s="113"/>
      <c r="WKT77" s="113"/>
      <c r="WKU77" s="113"/>
      <c r="WKV77" s="113"/>
      <c r="WKW77" s="113"/>
      <c r="WKX77" s="113"/>
      <c r="WKY77" s="113"/>
      <c r="WKZ77" s="113"/>
      <c r="WLA77" s="113"/>
      <c r="WLB77" s="113"/>
      <c r="WLC77" s="113"/>
      <c r="WLD77" s="113"/>
      <c r="WLE77" s="113"/>
      <c r="WLF77" s="113"/>
      <c r="WLG77" s="113"/>
      <c r="WLH77" s="113"/>
      <c r="WLI77" s="113"/>
      <c r="WLJ77" s="113"/>
      <c r="WLK77" s="113"/>
      <c r="WLL77" s="113"/>
      <c r="WLM77" s="113"/>
      <c r="WLN77" s="113"/>
      <c r="WLO77" s="113"/>
      <c r="WLP77" s="113"/>
      <c r="WLQ77" s="113"/>
      <c r="WLR77" s="113"/>
      <c r="WLS77" s="113"/>
      <c r="WLT77" s="113"/>
      <c r="WLU77" s="113"/>
      <c r="WLV77" s="113"/>
      <c r="WLW77" s="113"/>
      <c r="WLX77" s="113"/>
      <c r="WLY77" s="113"/>
      <c r="WLZ77" s="113"/>
      <c r="WMA77" s="113"/>
      <c r="WMB77" s="113"/>
      <c r="WMC77" s="113"/>
      <c r="WMD77" s="113"/>
      <c r="WME77" s="113"/>
      <c r="WMF77" s="113"/>
      <c r="WMG77" s="113"/>
      <c r="WMH77" s="113"/>
      <c r="WMI77" s="113"/>
      <c r="WMJ77" s="113"/>
      <c r="WMK77" s="113"/>
      <c r="WML77" s="113"/>
      <c r="WMM77" s="113"/>
      <c r="WMN77" s="113"/>
      <c r="WMO77" s="113"/>
      <c r="WMP77" s="113"/>
      <c r="WMQ77" s="113"/>
      <c r="WMR77" s="113"/>
      <c r="WMS77" s="113"/>
      <c r="WMT77" s="113"/>
      <c r="WMU77" s="113"/>
      <c r="WMV77" s="113"/>
      <c r="WMW77" s="113"/>
      <c r="WMX77" s="113"/>
      <c r="WMY77" s="113"/>
      <c r="WMZ77" s="113"/>
      <c r="WNA77" s="113"/>
      <c r="WNB77" s="113"/>
      <c r="WNC77" s="113"/>
      <c r="WND77" s="113"/>
      <c r="WNE77" s="113"/>
      <c r="WNF77" s="113"/>
      <c r="WNG77" s="113"/>
      <c r="WNH77" s="113"/>
      <c r="WNI77" s="113"/>
      <c r="WNJ77" s="113"/>
      <c r="WNK77" s="113"/>
      <c r="WNL77" s="113"/>
      <c r="WNM77" s="113"/>
      <c r="WNN77" s="113"/>
      <c r="WNO77" s="113"/>
      <c r="WNP77" s="113"/>
      <c r="WNQ77" s="113"/>
      <c r="WNR77" s="113"/>
      <c r="WNS77" s="113"/>
      <c r="WNT77" s="113"/>
      <c r="WNU77" s="113"/>
      <c r="WNV77" s="113"/>
      <c r="WNW77" s="113"/>
      <c r="WNX77" s="113"/>
      <c r="WNY77" s="113"/>
      <c r="WNZ77" s="113"/>
      <c r="WOA77" s="113"/>
      <c r="WOB77" s="113"/>
      <c r="WOC77" s="113"/>
      <c r="WOD77" s="113"/>
      <c r="WOE77" s="113"/>
      <c r="WOF77" s="113"/>
      <c r="WOG77" s="113"/>
      <c r="WOH77" s="113"/>
      <c r="WOI77" s="113"/>
      <c r="WOJ77" s="113"/>
      <c r="WOK77" s="113"/>
      <c r="WOL77" s="113"/>
      <c r="WOM77" s="113"/>
      <c r="WON77" s="113"/>
      <c r="WOO77" s="113"/>
      <c r="WOP77" s="113"/>
      <c r="WOQ77" s="113"/>
      <c r="WOR77" s="113"/>
      <c r="WOS77" s="113"/>
      <c r="WOT77" s="113"/>
      <c r="WOU77" s="113"/>
      <c r="WOV77" s="113"/>
      <c r="WOW77" s="113"/>
      <c r="WOX77" s="113"/>
      <c r="WOY77" s="113"/>
      <c r="WOZ77" s="113"/>
      <c r="WPA77" s="113"/>
      <c r="WPB77" s="113"/>
      <c r="WPC77" s="113"/>
      <c r="WPD77" s="113"/>
      <c r="WPE77" s="113"/>
      <c r="WPF77" s="113"/>
      <c r="WPG77" s="113"/>
      <c r="WPH77" s="113"/>
      <c r="WPI77" s="113"/>
      <c r="WPJ77" s="113"/>
      <c r="WPK77" s="113"/>
      <c r="WPL77" s="113"/>
      <c r="WPM77" s="113"/>
      <c r="WPN77" s="113"/>
      <c r="WPO77" s="113"/>
      <c r="WPP77" s="113"/>
      <c r="WPQ77" s="113"/>
      <c r="WPR77" s="113"/>
      <c r="WPS77" s="113"/>
      <c r="WPT77" s="113"/>
      <c r="WPU77" s="113"/>
      <c r="WPV77" s="113"/>
      <c r="WPW77" s="113"/>
      <c r="WPX77" s="113"/>
      <c r="WPY77" s="113"/>
      <c r="WPZ77" s="113"/>
      <c r="WQA77" s="113"/>
      <c r="WQB77" s="113"/>
      <c r="WQC77" s="113"/>
      <c r="WQD77" s="113"/>
      <c r="WQE77" s="113"/>
      <c r="WQF77" s="113"/>
      <c r="WQG77" s="113"/>
      <c r="WQH77" s="113"/>
      <c r="WQI77" s="113"/>
      <c r="WQJ77" s="113"/>
      <c r="WQK77" s="113"/>
      <c r="WQL77" s="113"/>
      <c r="WQM77" s="113"/>
      <c r="WQN77" s="113"/>
      <c r="WQO77" s="113"/>
      <c r="WQP77" s="113"/>
      <c r="WQQ77" s="113"/>
      <c r="WQR77" s="113"/>
      <c r="WQS77" s="113"/>
      <c r="WQT77" s="113"/>
      <c r="WQU77" s="113"/>
      <c r="WQV77" s="113"/>
      <c r="WQW77" s="113"/>
      <c r="WQX77" s="113"/>
      <c r="WQY77" s="113"/>
      <c r="WQZ77" s="113"/>
      <c r="WRA77" s="113"/>
      <c r="WRB77" s="113"/>
      <c r="WRC77" s="113"/>
      <c r="WRD77" s="113"/>
      <c r="WRE77" s="113"/>
      <c r="WRF77" s="113"/>
      <c r="WRG77" s="113"/>
      <c r="WRH77" s="113"/>
      <c r="WRI77" s="113"/>
      <c r="WRJ77" s="113"/>
      <c r="WRK77" s="113"/>
      <c r="WRL77" s="113"/>
      <c r="WRM77" s="113"/>
      <c r="WRN77" s="113"/>
      <c r="WRO77" s="113"/>
      <c r="WRP77" s="113"/>
      <c r="WRQ77" s="113"/>
      <c r="WRR77" s="113"/>
      <c r="WRS77" s="113"/>
      <c r="WRT77" s="113"/>
      <c r="WRU77" s="113"/>
      <c r="WRV77" s="113"/>
      <c r="WRW77" s="113"/>
      <c r="WRX77" s="113"/>
      <c r="WRY77" s="113"/>
      <c r="WRZ77" s="113"/>
      <c r="WSA77" s="113"/>
      <c r="WSB77" s="113"/>
      <c r="WSC77" s="113"/>
      <c r="WSD77" s="113"/>
      <c r="WSE77" s="113"/>
      <c r="WSF77" s="113"/>
      <c r="WSG77" s="113"/>
      <c r="WSH77" s="113"/>
      <c r="WSI77" s="113"/>
      <c r="WSJ77" s="113"/>
      <c r="WSK77" s="113"/>
      <c r="WSL77" s="113"/>
      <c r="WSM77" s="113"/>
      <c r="WSN77" s="113"/>
      <c r="WSO77" s="113"/>
      <c r="WSP77" s="113"/>
      <c r="WSQ77" s="113"/>
      <c r="WSR77" s="113"/>
      <c r="WSS77" s="113"/>
      <c r="WST77" s="113"/>
      <c r="WSU77" s="113"/>
      <c r="WSV77" s="113"/>
      <c r="WSW77" s="113"/>
      <c r="WSX77" s="113"/>
      <c r="WSY77" s="113"/>
      <c r="WSZ77" s="113"/>
      <c r="WTA77" s="113"/>
      <c r="WTB77" s="113"/>
      <c r="WTC77" s="113"/>
      <c r="WTD77" s="113"/>
      <c r="WTE77" s="113"/>
      <c r="WTF77" s="113"/>
      <c r="WTG77" s="113"/>
      <c r="WTH77" s="113"/>
      <c r="WTI77" s="113"/>
      <c r="WTJ77" s="113"/>
      <c r="WTK77" s="113"/>
      <c r="WTL77" s="113"/>
      <c r="WTM77" s="113"/>
      <c r="WTN77" s="113"/>
      <c r="WTO77" s="113"/>
      <c r="WTP77" s="113"/>
      <c r="WTQ77" s="113"/>
      <c r="WTR77" s="113"/>
      <c r="WTS77" s="113"/>
      <c r="WTT77" s="113"/>
      <c r="WTU77" s="113"/>
      <c r="WTV77" s="113"/>
      <c r="WTW77" s="113"/>
      <c r="WTX77" s="113"/>
      <c r="WTY77" s="113"/>
      <c r="WTZ77" s="113"/>
      <c r="WUA77" s="113"/>
      <c r="WUB77" s="113"/>
      <c r="WUC77" s="113"/>
      <c r="WUD77" s="113"/>
      <c r="WUE77" s="113"/>
      <c r="WUF77" s="113"/>
      <c r="WUG77" s="113"/>
      <c r="WUH77" s="113"/>
      <c r="WUI77" s="113"/>
      <c r="WUJ77" s="113"/>
      <c r="WUK77" s="113"/>
      <c r="WUL77" s="113"/>
      <c r="WUM77" s="113"/>
      <c r="WUN77" s="113"/>
      <c r="WUO77" s="113"/>
      <c r="WUP77" s="113"/>
      <c r="WUQ77" s="113"/>
      <c r="WUR77" s="113"/>
      <c r="WUS77" s="113"/>
      <c r="WUT77" s="113"/>
      <c r="WUU77" s="113"/>
      <c r="WUV77" s="113"/>
      <c r="WUW77" s="113"/>
      <c r="WUX77" s="113"/>
      <c r="WUY77" s="113"/>
      <c r="WUZ77" s="113"/>
      <c r="WVA77" s="113"/>
      <c r="WVB77" s="113"/>
      <c r="WVC77" s="113"/>
      <c r="WVD77" s="113"/>
      <c r="WVE77" s="113"/>
      <c r="WVF77" s="113"/>
      <c r="WVG77" s="113"/>
      <c r="WVH77" s="113"/>
      <c r="WVI77" s="113"/>
      <c r="WVJ77" s="113"/>
      <c r="WVK77" s="113"/>
      <c r="WVL77" s="113"/>
      <c r="WVM77" s="113"/>
      <c r="WVN77" s="113"/>
      <c r="WVO77" s="113"/>
      <c r="WVP77" s="113"/>
      <c r="WVQ77" s="113"/>
      <c r="WVR77" s="113"/>
      <c r="WVS77" s="113"/>
      <c r="WVT77" s="113"/>
      <c r="WVU77" s="113"/>
      <c r="WVV77" s="113"/>
      <c r="WVW77" s="113"/>
      <c r="WVX77" s="113"/>
      <c r="WVY77" s="113"/>
      <c r="WVZ77" s="113"/>
      <c r="WWA77" s="113"/>
      <c r="WWB77" s="113"/>
      <c r="WWC77" s="113"/>
      <c r="WWD77" s="113"/>
      <c r="WWE77" s="113"/>
      <c r="WWF77" s="113"/>
      <c r="WWG77" s="113"/>
      <c r="WWH77" s="113"/>
      <c r="WWI77" s="113"/>
      <c r="WWJ77" s="113"/>
      <c r="WWK77" s="113"/>
      <c r="WWL77" s="113"/>
      <c r="WWM77" s="113"/>
      <c r="WWN77" s="113"/>
      <c r="WWO77" s="113"/>
      <c r="WWP77" s="113"/>
      <c r="WWQ77" s="113"/>
      <c r="WWR77" s="113"/>
      <c r="WWS77" s="113"/>
      <c r="WWT77" s="113"/>
      <c r="WWU77" s="113"/>
      <c r="WWV77" s="113"/>
      <c r="WWW77" s="113"/>
      <c r="WWX77" s="113"/>
      <c r="WWY77" s="113"/>
      <c r="WWZ77" s="113"/>
      <c r="WXA77" s="113"/>
      <c r="WXB77" s="113"/>
      <c r="WXC77" s="113"/>
      <c r="WXD77" s="113"/>
      <c r="WXE77" s="113"/>
      <c r="WXF77" s="113"/>
      <c r="WXG77" s="113"/>
      <c r="WXH77" s="113"/>
      <c r="WXI77" s="113"/>
      <c r="WXJ77" s="113"/>
      <c r="WXK77" s="113"/>
      <c r="WXL77" s="113"/>
      <c r="WXM77" s="113"/>
      <c r="WXN77" s="113"/>
      <c r="WXO77" s="113"/>
      <c r="WXP77" s="113"/>
      <c r="WXQ77" s="113"/>
      <c r="WXR77" s="113"/>
      <c r="WXS77" s="113"/>
      <c r="WXT77" s="113"/>
      <c r="WXU77" s="113"/>
      <c r="WXV77" s="113"/>
      <c r="WXW77" s="113"/>
      <c r="WXX77" s="113"/>
      <c r="WXY77" s="113"/>
      <c r="WXZ77" s="113"/>
      <c r="WYA77" s="113"/>
      <c r="WYB77" s="113"/>
      <c r="WYC77" s="113"/>
      <c r="WYD77" s="113"/>
      <c r="WYE77" s="113"/>
      <c r="WYF77" s="113"/>
      <c r="WYG77" s="113"/>
      <c r="WYH77" s="113"/>
      <c r="WYI77" s="113"/>
      <c r="WYJ77" s="113"/>
      <c r="WYK77" s="113"/>
      <c r="WYL77" s="113"/>
      <c r="WYM77" s="113"/>
      <c r="WYN77" s="113"/>
      <c r="WYO77" s="113"/>
      <c r="WYP77" s="113"/>
      <c r="WYQ77" s="113"/>
      <c r="WYR77" s="113"/>
      <c r="WYS77" s="113"/>
      <c r="WYT77" s="113"/>
      <c r="WYU77" s="113"/>
      <c r="WYV77" s="113"/>
      <c r="WYW77" s="113"/>
      <c r="WYX77" s="113"/>
      <c r="WYY77" s="113"/>
      <c r="WYZ77" s="113"/>
      <c r="WZA77" s="113"/>
      <c r="WZB77" s="113"/>
      <c r="WZC77" s="113"/>
      <c r="WZD77" s="113"/>
      <c r="WZE77" s="113"/>
      <c r="WZF77" s="113"/>
      <c r="WZG77" s="113"/>
      <c r="WZH77" s="113"/>
      <c r="WZI77" s="113"/>
      <c r="WZJ77" s="113"/>
      <c r="WZK77" s="113"/>
      <c r="WZL77" s="113"/>
      <c r="WZM77" s="113"/>
      <c r="WZN77" s="113"/>
      <c r="WZO77" s="113"/>
      <c r="WZP77" s="113"/>
      <c r="WZQ77" s="113"/>
      <c r="WZR77" s="113"/>
      <c r="WZS77" s="113"/>
      <c r="WZT77" s="113"/>
      <c r="WZU77" s="113"/>
      <c r="WZV77" s="113"/>
      <c r="WZW77" s="113"/>
      <c r="WZX77" s="113"/>
      <c r="WZY77" s="113"/>
      <c r="WZZ77" s="113"/>
      <c r="XAA77" s="113"/>
      <c r="XAB77" s="113"/>
      <c r="XAC77" s="113"/>
      <c r="XAD77" s="113"/>
      <c r="XAE77" s="113"/>
      <c r="XAF77" s="113"/>
      <c r="XAG77" s="113"/>
      <c r="XAH77" s="113"/>
      <c r="XAI77" s="113"/>
      <c r="XAJ77" s="113"/>
      <c r="XAK77" s="113"/>
      <c r="XAL77" s="113"/>
      <c r="XAM77" s="113"/>
      <c r="XAN77" s="113"/>
      <c r="XAO77" s="113"/>
      <c r="XAP77" s="113"/>
      <c r="XAQ77" s="113"/>
      <c r="XAR77" s="113"/>
      <c r="XAS77" s="113"/>
      <c r="XAT77" s="113"/>
      <c r="XAU77" s="113"/>
      <c r="XAV77" s="113"/>
      <c r="XAW77" s="113"/>
      <c r="XAX77" s="113"/>
      <c r="XAY77" s="113"/>
      <c r="XAZ77" s="113"/>
      <c r="XBA77" s="113"/>
      <c r="XBB77" s="113"/>
      <c r="XBC77" s="113"/>
      <c r="XBD77" s="113"/>
      <c r="XBE77" s="113"/>
      <c r="XBF77" s="113"/>
      <c r="XBG77" s="113"/>
      <c r="XBH77" s="113"/>
      <c r="XBI77" s="113"/>
      <c r="XBJ77" s="113"/>
      <c r="XBK77" s="113"/>
      <c r="XBL77" s="113"/>
      <c r="XBM77" s="113"/>
      <c r="XBN77" s="113"/>
      <c r="XBO77" s="113"/>
      <c r="XBP77" s="113"/>
      <c r="XBQ77" s="113"/>
      <c r="XBR77" s="113"/>
      <c r="XBS77" s="113"/>
      <c r="XBT77" s="113"/>
      <c r="XBU77" s="113"/>
      <c r="XBV77" s="113"/>
      <c r="XBW77" s="113"/>
      <c r="XBX77" s="113"/>
      <c r="XBY77" s="113"/>
      <c r="XBZ77" s="113"/>
      <c r="XCA77" s="113"/>
      <c r="XCB77" s="113"/>
      <c r="XCC77" s="113"/>
      <c r="XCD77" s="113"/>
      <c r="XCE77" s="113"/>
      <c r="XCF77" s="113"/>
      <c r="XCG77" s="113"/>
      <c r="XCH77" s="113"/>
      <c r="XCI77" s="113"/>
      <c r="XCJ77" s="113"/>
      <c r="XCK77" s="113"/>
      <c r="XCL77" s="113"/>
      <c r="XCM77" s="113"/>
      <c r="XCN77" s="113"/>
      <c r="XCO77" s="113"/>
      <c r="XCP77" s="113"/>
      <c r="XCQ77" s="113"/>
      <c r="XCR77" s="113"/>
      <c r="XCS77" s="113"/>
      <c r="XCT77" s="113"/>
      <c r="XCU77" s="113"/>
      <c r="XCV77" s="113"/>
      <c r="XCW77" s="113"/>
      <c r="XCX77" s="113"/>
      <c r="XCY77" s="113"/>
      <c r="XCZ77" s="113"/>
      <c r="XDA77" s="113"/>
      <c r="XDB77" s="113"/>
      <c r="XDC77" s="113"/>
      <c r="XDD77" s="113"/>
      <c r="XDE77" s="113"/>
      <c r="XDF77" s="113"/>
      <c r="XDG77" s="113"/>
      <c r="XDH77" s="113"/>
      <c r="XDI77" s="113"/>
      <c r="XDJ77" s="113"/>
      <c r="XDK77" s="113"/>
      <c r="XDL77" s="113"/>
      <c r="XDM77" s="113"/>
      <c r="XDN77" s="113"/>
      <c r="XDO77" s="113"/>
      <c r="XDP77" s="113"/>
      <c r="XDQ77" s="113"/>
      <c r="XDR77" s="113"/>
      <c r="XDS77" s="113"/>
      <c r="XDT77" s="113"/>
      <c r="XDU77" s="113"/>
      <c r="XDV77" s="113"/>
      <c r="XDW77" s="113"/>
      <c r="XDX77" s="113"/>
      <c r="XDY77" s="113"/>
      <c r="XDZ77" s="113"/>
      <c r="XEA77" s="113"/>
      <c r="XEB77" s="113"/>
      <c r="XEC77" s="113"/>
      <c r="XED77" s="113"/>
      <c r="XEE77" s="113"/>
      <c r="XEF77" s="113"/>
      <c r="XEG77" s="113"/>
      <c r="XEH77" s="113"/>
      <c r="XEI77" s="113"/>
      <c r="XEJ77" s="113"/>
      <c r="XEK77" s="113"/>
      <c r="XEL77" s="113"/>
      <c r="XEM77" s="113"/>
      <c r="XEN77" s="113"/>
      <c r="XEO77" s="113"/>
      <c r="XEP77" s="113"/>
      <c r="XEQ77" s="113"/>
      <c r="XER77" s="113"/>
      <c r="XES77" s="113"/>
      <c r="XET77" s="113"/>
      <c r="XEU77" s="113"/>
      <c r="XEV77" s="113"/>
      <c r="XEW77" s="113"/>
      <c r="XEX77" s="113"/>
      <c r="XEY77" s="113"/>
      <c r="XEZ77" s="113"/>
      <c r="XFA77" s="113"/>
      <c r="XFB77" s="113"/>
      <c r="XFC77" s="113"/>
      <c r="XFD77" s="113"/>
    </row>
    <row r="78" spans="2:16384" ht="14.25" x14ac:dyDescent="0.2">
      <c r="B78" s="155" t="s">
        <v>266</v>
      </c>
      <c r="C78" s="84"/>
      <c r="D78" s="106"/>
      <c r="E78" s="83"/>
      <c r="F78" s="119"/>
      <c r="G78" s="98" t="s">
        <v>99</v>
      </c>
      <c r="H78" s="311" t="str">
        <f>IF($C$11="Mining ","",Volumes!H75)</f>
        <v/>
      </c>
      <c r="I78" s="311" t="str">
        <f>IF($C$11="Mining ","",Volumes!I75)</f>
        <v/>
      </c>
      <c r="J78" s="311" t="str">
        <f>IF($C$11="Mining ","",Volumes!J75)</f>
        <v/>
      </c>
      <c r="K78" s="311" t="str">
        <f>IF($C$11="Mining ","",Volumes!K75)</f>
        <v/>
      </c>
      <c r="L78" s="311" t="str">
        <f>IF($C$11="Mining ","",Volumes!L75)</f>
        <v/>
      </c>
      <c r="M78" s="311" t="str">
        <f>IF($C$11="Mining ","",Volumes!M75)</f>
        <v/>
      </c>
      <c r="N78" s="311" t="str">
        <f>IF($C$11="Mining ","",Volumes!N75)</f>
        <v/>
      </c>
      <c r="O78" s="311" t="str">
        <f>IF($C$11="Mining ","",Volumes!O75)</f>
        <v/>
      </c>
      <c r="P78" s="311" t="str">
        <f>IF($C$11="Mining ","",Volumes!P75)</f>
        <v/>
      </c>
      <c r="Q78" s="311" t="str">
        <f>IF($C$11="Mining ","",Volumes!Q75)</f>
        <v/>
      </c>
      <c r="R78" s="311" t="str">
        <f>IF($C$11="Mining ","",Volumes!R75)</f>
        <v/>
      </c>
      <c r="S78" s="311" t="str">
        <f>IF($C$11="Mining ","",Volumes!S75)</f>
        <v/>
      </c>
      <c r="T78" s="311" t="str">
        <f>IF($C$11="Mining ","",Volumes!T75)</f>
        <v/>
      </c>
      <c r="U78" s="311" t="str">
        <f>IF($C$11="Mining ","",Volumes!U75)</f>
        <v/>
      </c>
      <c r="V78" s="311" t="str">
        <f>IF($C$11="Mining ","",Volumes!V75)</f>
        <v/>
      </c>
      <c r="W78" s="113"/>
      <c r="X78" s="113"/>
      <c r="Y78" s="113"/>
      <c r="Z78" s="113"/>
      <c r="AA78" s="113"/>
      <c r="AB78" s="113"/>
      <c r="AC78" s="113"/>
      <c r="AD78" s="113"/>
      <c r="AE78" s="113"/>
      <c r="AF78" s="113"/>
      <c r="AG78" s="113"/>
      <c r="AH78" s="113"/>
      <c r="AI78" s="113"/>
      <c r="AJ78" s="113"/>
      <c r="AK78" s="113"/>
      <c r="AL78" s="113"/>
      <c r="AM78" s="113"/>
      <c r="AN78" s="113"/>
      <c r="AO78" s="113"/>
      <c r="AP78" s="113"/>
      <c r="AQ78" s="113"/>
      <c r="AR78" s="113"/>
      <c r="AS78" s="113"/>
      <c r="AT78" s="113"/>
      <c r="AU78" s="113"/>
      <c r="AV78" s="113"/>
      <c r="AW78" s="113"/>
      <c r="AX78" s="113"/>
      <c r="AY78" s="113"/>
      <c r="AZ78" s="113"/>
      <c r="BA78" s="113"/>
      <c r="BB78" s="113"/>
      <c r="BC78" s="113"/>
      <c r="BD78" s="113"/>
      <c r="BE78" s="113"/>
      <c r="BF78" s="113"/>
      <c r="BG78" s="113"/>
      <c r="BH78" s="113"/>
      <c r="BI78" s="113"/>
      <c r="BJ78" s="113"/>
      <c r="BK78" s="113"/>
      <c r="BL78" s="113"/>
      <c r="BM78" s="113"/>
      <c r="BN78" s="113"/>
      <c r="BO78" s="113"/>
      <c r="BP78" s="113"/>
      <c r="BQ78" s="113"/>
      <c r="BR78" s="113"/>
      <c r="BS78" s="113"/>
      <c r="BT78" s="113"/>
      <c r="BU78" s="113"/>
      <c r="BV78" s="113"/>
      <c r="BW78" s="113"/>
      <c r="BX78" s="113"/>
      <c r="BY78" s="113"/>
      <c r="BZ78" s="113"/>
      <c r="CA78" s="113"/>
      <c r="CB78" s="113"/>
      <c r="CC78" s="113"/>
      <c r="CD78" s="113"/>
      <c r="CE78" s="113"/>
      <c r="CF78" s="113"/>
      <c r="CG78" s="113"/>
      <c r="CH78" s="113"/>
      <c r="CI78" s="113"/>
      <c r="CJ78" s="113"/>
      <c r="CK78" s="113"/>
      <c r="CL78" s="113"/>
      <c r="CM78" s="113"/>
      <c r="CN78" s="113"/>
      <c r="CO78" s="113"/>
      <c r="CP78" s="113"/>
      <c r="CQ78" s="113"/>
      <c r="CR78" s="113"/>
      <c r="CS78" s="113"/>
      <c r="CT78" s="113"/>
      <c r="CU78" s="113"/>
      <c r="CV78" s="113"/>
      <c r="CW78" s="113"/>
      <c r="CX78" s="113"/>
      <c r="CY78" s="113"/>
      <c r="CZ78" s="113"/>
      <c r="DA78" s="113"/>
      <c r="DB78" s="113"/>
      <c r="DC78" s="113"/>
      <c r="DD78" s="113"/>
      <c r="DE78" s="113"/>
      <c r="DF78" s="113"/>
      <c r="DG78" s="113"/>
      <c r="DH78" s="113"/>
      <c r="DI78" s="113"/>
      <c r="DJ78" s="113"/>
      <c r="DK78" s="113"/>
      <c r="DL78" s="113"/>
      <c r="DM78" s="113"/>
      <c r="DN78" s="113"/>
      <c r="DO78" s="113"/>
      <c r="DP78" s="113"/>
      <c r="DQ78" s="113"/>
      <c r="DR78" s="113"/>
      <c r="DS78" s="113"/>
      <c r="DT78" s="113"/>
      <c r="DU78" s="113"/>
      <c r="DV78" s="113"/>
      <c r="DW78" s="113"/>
      <c r="DX78" s="113"/>
      <c r="DY78" s="113"/>
      <c r="DZ78" s="113"/>
      <c r="EA78" s="113"/>
      <c r="EB78" s="113"/>
      <c r="EC78" s="113"/>
      <c r="ED78" s="113"/>
      <c r="EE78" s="113"/>
      <c r="EF78" s="113"/>
      <c r="EG78" s="113"/>
      <c r="EH78" s="113"/>
      <c r="EI78" s="113"/>
      <c r="EJ78" s="113"/>
      <c r="EK78" s="113"/>
      <c r="EL78" s="113"/>
      <c r="EM78" s="113"/>
      <c r="EN78" s="113"/>
      <c r="EO78" s="113"/>
      <c r="EP78" s="113"/>
      <c r="EQ78" s="113"/>
      <c r="ER78" s="113"/>
      <c r="ES78" s="113"/>
      <c r="ET78" s="113"/>
      <c r="EU78" s="113"/>
      <c r="EV78" s="113"/>
      <c r="EW78" s="113"/>
      <c r="EX78" s="113"/>
      <c r="EY78" s="113"/>
      <c r="EZ78" s="113"/>
      <c r="FA78" s="113"/>
      <c r="FB78" s="113"/>
      <c r="FC78" s="113"/>
      <c r="FD78" s="113"/>
      <c r="FE78" s="113"/>
      <c r="FF78" s="113"/>
      <c r="FG78" s="113"/>
      <c r="FH78" s="113"/>
      <c r="FI78" s="113"/>
      <c r="FJ78" s="113"/>
      <c r="FK78" s="113"/>
      <c r="FL78" s="113"/>
      <c r="FM78" s="113"/>
      <c r="FN78" s="113"/>
      <c r="FO78" s="113"/>
      <c r="FP78" s="113"/>
      <c r="FQ78" s="113"/>
      <c r="FR78" s="113"/>
      <c r="FS78" s="113"/>
      <c r="FT78" s="113"/>
      <c r="FU78" s="113"/>
      <c r="FV78" s="113"/>
      <c r="FW78" s="113"/>
      <c r="FX78" s="113"/>
      <c r="FY78" s="113"/>
      <c r="FZ78" s="113"/>
      <c r="GA78" s="113"/>
      <c r="GB78" s="113"/>
      <c r="GC78" s="113"/>
      <c r="GD78" s="113"/>
      <c r="GE78" s="113"/>
      <c r="GF78" s="113"/>
      <c r="GG78" s="113"/>
      <c r="GH78" s="113"/>
      <c r="GI78" s="113"/>
      <c r="GJ78" s="113"/>
      <c r="GK78" s="113"/>
      <c r="GL78" s="113"/>
      <c r="GM78" s="113"/>
      <c r="GN78" s="113"/>
      <c r="GO78" s="113"/>
      <c r="GP78" s="113"/>
      <c r="GQ78" s="113"/>
      <c r="GR78" s="113"/>
      <c r="GS78" s="113"/>
      <c r="GT78" s="113"/>
      <c r="GU78" s="113"/>
      <c r="GV78" s="113"/>
      <c r="GW78" s="113"/>
      <c r="GX78" s="113"/>
      <c r="GY78" s="113"/>
      <c r="GZ78" s="113"/>
      <c r="HA78" s="113"/>
      <c r="HB78" s="113"/>
      <c r="HC78" s="113"/>
      <c r="HD78" s="113"/>
      <c r="HE78" s="113"/>
      <c r="HF78" s="113"/>
      <c r="HG78" s="113"/>
      <c r="HH78" s="113"/>
      <c r="HI78" s="113"/>
      <c r="HJ78" s="113"/>
      <c r="HK78" s="113"/>
      <c r="HL78" s="113"/>
      <c r="HM78" s="113"/>
      <c r="HN78" s="113"/>
      <c r="HO78" s="113"/>
      <c r="HP78" s="113"/>
      <c r="HQ78" s="113"/>
      <c r="HR78" s="113"/>
      <c r="HS78" s="113"/>
      <c r="HT78" s="113"/>
      <c r="HU78" s="113"/>
      <c r="HV78" s="113"/>
      <c r="HW78" s="113"/>
      <c r="HX78" s="113"/>
      <c r="HY78" s="113"/>
      <c r="HZ78" s="113"/>
      <c r="IA78" s="113"/>
      <c r="IB78" s="113"/>
      <c r="IC78" s="113"/>
      <c r="ID78" s="113"/>
      <c r="IE78" s="113"/>
      <c r="IF78" s="113"/>
      <c r="IG78" s="113"/>
      <c r="IH78" s="113"/>
      <c r="II78" s="113"/>
      <c r="IJ78" s="113"/>
      <c r="IK78" s="113"/>
      <c r="IL78" s="113"/>
      <c r="IM78" s="113"/>
      <c r="IN78" s="113"/>
      <c r="IO78" s="113"/>
      <c r="IP78" s="113"/>
      <c r="IQ78" s="113"/>
      <c r="IR78" s="113"/>
      <c r="IS78" s="113"/>
      <c r="IT78" s="113"/>
      <c r="IU78" s="113"/>
      <c r="IV78" s="113"/>
      <c r="IW78" s="113"/>
      <c r="IX78" s="113"/>
      <c r="IY78" s="113"/>
      <c r="IZ78" s="113"/>
      <c r="JA78" s="113"/>
      <c r="JB78" s="113"/>
      <c r="JC78" s="113"/>
      <c r="JD78" s="113"/>
      <c r="JE78" s="113"/>
      <c r="JF78" s="113"/>
      <c r="JG78" s="113"/>
      <c r="JH78" s="113"/>
      <c r="JI78" s="113"/>
      <c r="JJ78" s="113"/>
      <c r="JK78" s="113"/>
      <c r="JL78" s="113"/>
      <c r="JM78" s="113"/>
      <c r="JN78" s="113"/>
      <c r="JO78" s="113"/>
      <c r="JP78" s="113"/>
      <c r="JQ78" s="113"/>
      <c r="JR78" s="113"/>
      <c r="JS78" s="113"/>
      <c r="JT78" s="113"/>
      <c r="JU78" s="113"/>
      <c r="JV78" s="113"/>
      <c r="JW78" s="113"/>
      <c r="JX78" s="113"/>
      <c r="JY78" s="113"/>
      <c r="JZ78" s="113"/>
      <c r="KA78" s="113"/>
      <c r="KB78" s="113"/>
      <c r="KC78" s="113"/>
      <c r="KD78" s="113"/>
      <c r="KE78" s="113"/>
      <c r="KF78" s="113"/>
      <c r="KG78" s="113"/>
      <c r="KH78" s="113"/>
      <c r="KI78" s="113"/>
      <c r="KJ78" s="113"/>
      <c r="KK78" s="113"/>
      <c r="KL78" s="113"/>
      <c r="KM78" s="113"/>
      <c r="KN78" s="113"/>
      <c r="KO78" s="113"/>
      <c r="KP78" s="113"/>
      <c r="KQ78" s="113"/>
      <c r="KR78" s="113"/>
      <c r="KS78" s="113"/>
      <c r="KT78" s="113"/>
      <c r="KU78" s="113"/>
      <c r="KV78" s="113"/>
      <c r="KW78" s="113"/>
      <c r="KX78" s="113"/>
      <c r="KY78" s="113"/>
      <c r="KZ78" s="113"/>
      <c r="LA78" s="113"/>
      <c r="LB78" s="113"/>
      <c r="LC78" s="113"/>
      <c r="LD78" s="113"/>
      <c r="LE78" s="113"/>
      <c r="LF78" s="113"/>
      <c r="LG78" s="113"/>
      <c r="LH78" s="113"/>
      <c r="LI78" s="113"/>
      <c r="LJ78" s="113"/>
      <c r="LK78" s="113"/>
      <c r="LL78" s="113"/>
      <c r="LM78" s="113"/>
      <c r="LN78" s="113"/>
      <c r="LO78" s="113"/>
      <c r="LP78" s="113"/>
      <c r="LQ78" s="113"/>
      <c r="LR78" s="113"/>
      <c r="LS78" s="113"/>
      <c r="LT78" s="113"/>
      <c r="LU78" s="113"/>
      <c r="LV78" s="113"/>
      <c r="LW78" s="113"/>
      <c r="LX78" s="113"/>
      <c r="LY78" s="113"/>
      <c r="LZ78" s="113"/>
      <c r="MA78" s="113"/>
      <c r="MB78" s="113"/>
      <c r="MC78" s="113"/>
      <c r="MD78" s="113"/>
      <c r="ME78" s="113"/>
      <c r="MF78" s="113"/>
      <c r="MG78" s="113"/>
      <c r="MH78" s="113"/>
      <c r="MI78" s="113"/>
      <c r="MJ78" s="113"/>
      <c r="MK78" s="113"/>
      <c r="ML78" s="113"/>
      <c r="MM78" s="113"/>
      <c r="MN78" s="113"/>
      <c r="MO78" s="113"/>
      <c r="MP78" s="113"/>
      <c r="MQ78" s="113"/>
      <c r="MR78" s="113"/>
      <c r="MS78" s="113"/>
      <c r="MT78" s="113"/>
      <c r="MU78" s="113"/>
      <c r="MV78" s="113"/>
      <c r="MW78" s="113"/>
      <c r="MX78" s="113"/>
      <c r="MY78" s="113"/>
      <c r="MZ78" s="113"/>
      <c r="NA78" s="113"/>
      <c r="NB78" s="113"/>
      <c r="NC78" s="113"/>
      <c r="ND78" s="113"/>
      <c r="NE78" s="113"/>
      <c r="NF78" s="113"/>
      <c r="NG78" s="113"/>
      <c r="NH78" s="113"/>
      <c r="NI78" s="113"/>
      <c r="NJ78" s="113"/>
      <c r="NK78" s="113"/>
      <c r="NL78" s="113"/>
      <c r="NM78" s="113"/>
      <c r="NN78" s="113"/>
      <c r="NO78" s="113"/>
      <c r="NP78" s="113"/>
      <c r="NQ78" s="113"/>
      <c r="NR78" s="113"/>
      <c r="NS78" s="113"/>
      <c r="NT78" s="113"/>
      <c r="NU78" s="113"/>
      <c r="NV78" s="113"/>
      <c r="NW78" s="113"/>
      <c r="NX78" s="113"/>
      <c r="NY78" s="113"/>
      <c r="NZ78" s="113"/>
      <c r="OA78" s="113"/>
      <c r="OB78" s="113"/>
      <c r="OC78" s="113"/>
      <c r="OD78" s="113"/>
      <c r="OE78" s="113"/>
      <c r="OF78" s="113"/>
      <c r="OG78" s="113"/>
      <c r="OH78" s="113"/>
      <c r="OI78" s="113"/>
      <c r="OJ78" s="113"/>
      <c r="OK78" s="113"/>
      <c r="OL78" s="113"/>
      <c r="OM78" s="113"/>
      <c r="ON78" s="113"/>
      <c r="OO78" s="113"/>
      <c r="OP78" s="113"/>
      <c r="OQ78" s="113"/>
      <c r="OR78" s="113"/>
      <c r="OS78" s="113"/>
      <c r="OT78" s="113"/>
      <c r="OU78" s="113"/>
      <c r="OV78" s="113"/>
      <c r="OW78" s="113"/>
      <c r="OX78" s="113"/>
      <c r="OY78" s="113"/>
      <c r="OZ78" s="113"/>
      <c r="PA78" s="113"/>
      <c r="PB78" s="113"/>
      <c r="PC78" s="113"/>
      <c r="PD78" s="113"/>
      <c r="PE78" s="113"/>
      <c r="PF78" s="113"/>
      <c r="PG78" s="113"/>
      <c r="PH78" s="113"/>
      <c r="PI78" s="113"/>
      <c r="PJ78" s="113"/>
      <c r="PK78" s="113"/>
      <c r="PL78" s="113"/>
      <c r="PM78" s="113"/>
      <c r="PN78" s="113"/>
      <c r="PO78" s="113"/>
      <c r="PP78" s="113"/>
      <c r="PQ78" s="113"/>
      <c r="PR78" s="113"/>
      <c r="PS78" s="113"/>
      <c r="PT78" s="113"/>
      <c r="PU78" s="113"/>
      <c r="PV78" s="113"/>
      <c r="PW78" s="113"/>
      <c r="PX78" s="113"/>
      <c r="PY78" s="113"/>
      <c r="PZ78" s="113"/>
      <c r="QA78" s="113"/>
      <c r="QB78" s="113"/>
      <c r="QC78" s="113"/>
      <c r="QD78" s="113"/>
      <c r="QE78" s="113"/>
      <c r="QF78" s="113"/>
      <c r="QG78" s="113"/>
      <c r="QH78" s="113"/>
      <c r="QI78" s="113"/>
      <c r="QJ78" s="113"/>
      <c r="QK78" s="113"/>
      <c r="QL78" s="113"/>
      <c r="QM78" s="113"/>
      <c r="QN78" s="113"/>
      <c r="QO78" s="113"/>
      <c r="QP78" s="113"/>
      <c r="QQ78" s="113"/>
      <c r="QR78" s="113"/>
      <c r="QS78" s="113"/>
      <c r="QT78" s="113"/>
      <c r="QU78" s="113"/>
      <c r="QV78" s="113"/>
      <c r="QW78" s="113"/>
      <c r="QX78" s="113"/>
      <c r="QY78" s="113"/>
      <c r="QZ78" s="113"/>
      <c r="RA78" s="113"/>
      <c r="RB78" s="113"/>
      <c r="RC78" s="113"/>
      <c r="RD78" s="113"/>
      <c r="RE78" s="113"/>
      <c r="RF78" s="113"/>
      <c r="RG78" s="113"/>
      <c r="RH78" s="113"/>
      <c r="RI78" s="113"/>
      <c r="RJ78" s="113"/>
      <c r="RK78" s="113"/>
      <c r="RL78" s="113"/>
      <c r="RM78" s="113"/>
      <c r="RN78" s="113"/>
      <c r="RO78" s="113"/>
      <c r="RP78" s="113"/>
      <c r="RQ78" s="113"/>
      <c r="RR78" s="113"/>
      <c r="RS78" s="113"/>
      <c r="RT78" s="113"/>
      <c r="RU78" s="113"/>
      <c r="RV78" s="113"/>
      <c r="RW78" s="113"/>
      <c r="RX78" s="113"/>
      <c r="RY78" s="113"/>
      <c r="RZ78" s="113"/>
      <c r="SA78" s="113"/>
      <c r="SB78" s="113"/>
      <c r="SC78" s="113"/>
      <c r="SD78" s="113"/>
      <c r="SE78" s="113"/>
      <c r="SF78" s="113"/>
      <c r="SG78" s="113"/>
      <c r="SH78" s="113"/>
      <c r="SI78" s="113"/>
      <c r="SJ78" s="113"/>
      <c r="SK78" s="113"/>
      <c r="SL78" s="113"/>
      <c r="SM78" s="113"/>
      <c r="SN78" s="113"/>
      <c r="SO78" s="113"/>
      <c r="SP78" s="113"/>
      <c r="SQ78" s="113"/>
      <c r="SR78" s="113"/>
      <c r="SS78" s="113"/>
      <c r="ST78" s="113"/>
      <c r="SU78" s="113"/>
      <c r="SV78" s="113"/>
      <c r="SW78" s="113"/>
      <c r="SX78" s="113"/>
      <c r="SY78" s="113"/>
      <c r="SZ78" s="113"/>
      <c r="TA78" s="113"/>
      <c r="TB78" s="113"/>
      <c r="TC78" s="113"/>
      <c r="TD78" s="113"/>
      <c r="TE78" s="113"/>
      <c r="TF78" s="113"/>
      <c r="TG78" s="113"/>
      <c r="TH78" s="113"/>
      <c r="TI78" s="113"/>
      <c r="TJ78" s="113"/>
      <c r="TK78" s="113"/>
      <c r="TL78" s="113"/>
      <c r="TM78" s="113"/>
      <c r="TN78" s="113"/>
      <c r="TO78" s="113"/>
      <c r="TP78" s="113"/>
      <c r="TQ78" s="113"/>
      <c r="TR78" s="113"/>
      <c r="TS78" s="113"/>
      <c r="TT78" s="113"/>
      <c r="TU78" s="113"/>
      <c r="TV78" s="113"/>
      <c r="TW78" s="113"/>
      <c r="TX78" s="113"/>
      <c r="TY78" s="113"/>
      <c r="TZ78" s="113"/>
      <c r="UA78" s="113"/>
      <c r="UB78" s="113"/>
      <c r="UC78" s="113"/>
      <c r="UD78" s="113"/>
      <c r="UE78" s="113"/>
      <c r="UF78" s="113"/>
      <c r="UG78" s="113"/>
      <c r="UH78" s="113"/>
      <c r="UI78" s="113"/>
      <c r="UJ78" s="113"/>
      <c r="UK78" s="113"/>
      <c r="UL78" s="113"/>
      <c r="UM78" s="113"/>
      <c r="UN78" s="113"/>
      <c r="UO78" s="113"/>
      <c r="UP78" s="113"/>
      <c r="UQ78" s="113"/>
      <c r="UR78" s="113"/>
      <c r="US78" s="113"/>
      <c r="UT78" s="113"/>
      <c r="UU78" s="113"/>
      <c r="UV78" s="113"/>
      <c r="UW78" s="113"/>
      <c r="UX78" s="113"/>
      <c r="UY78" s="113"/>
      <c r="UZ78" s="113"/>
      <c r="VA78" s="113"/>
      <c r="VB78" s="113"/>
      <c r="VC78" s="113"/>
      <c r="VD78" s="113"/>
      <c r="VE78" s="113"/>
      <c r="VF78" s="113"/>
      <c r="VG78" s="113"/>
      <c r="VH78" s="113"/>
      <c r="VI78" s="113"/>
      <c r="VJ78" s="113"/>
      <c r="VK78" s="113"/>
      <c r="VL78" s="113"/>
      <c r="VM78" s="113"/>
      <c r="VN78" s="113"/>
      <c r="VO78" s="113"/>
      <c r="VP78" s="113"/>
      <c r="VQ78" s="113"/>
      <c r="VR78" s="113"/>
      <c r="VS78" s="113"/>
      <c r="VT78" s="113"/>
      <c r="VU78" s="113"/>
      <c r="VV78" s="113"/>
      <c r="VW78" s="113"/>
      <c r="VX78" s="113"/>
      <c r="VY78" s="113"/>
      <c r="VZ78" s="113"/>
      <c r="WA78" s="113"/>
      <c r="WB78" s="113"/>
      <c r="WC78" s="113"/>
      <c r="WD78" s="113"/>
      <c r="WE78" s="113"/>
      <c r="WF78" s="113"/>
      <c r="WG78" s="113"/>
      <c r="WH78" s="113"/>
      <c r="WI78" s="113"/>
      <c r="WJ78" s="113"/>
      <c r="WK78" s="113"/>
      <c r="WL78" s="113"/>
      <c r="WM78" s="113"/>
      <c r="WN78" s="113"/>
      <c r="WO78" s="113"/>
      <c r="WP78" s="113"/>
      <c r="WQ78" s="113"/>
      <c r="WR78" s="113"/>
      <c r="WS78" s="113"/>
      <c r="WT78" s="113"/>
      <c r="WU78" s="113"/>
      <c r="WV78" s="113"/>
      <c r="WW78" s="113"/>
      <c r="WX78" s="113"/>
      <c r="WY78" s="113"/>
      <c r="WZ78" s="113"/>
      <c r="XA78" s="113"/>
      <c r="XB78" s="113"/>
      <c r="XC78" s="113"/>
      <c r="XD78" s="113"/>
      <c r="XE78" s="113"/>
      <c r="XF78" s="113"/>
      <c r="XG78" s="113"/>
      <c r="XH78" s="113"/>
      <c r="XI78" s="113"/>
      <c r="XJ78" s="113"/>
      <c r="XK78" s="113"/>
      <c r="XL78" s="113"/>
      <c r="XM78" s="113"/>
      <c r="XN78" s="113"/>
      <c r="XO78" s="113"/>
      <c r="XP78" s="113"/>
      <c r="XQ78" s="113"/>
      <c r="XR78" s="113"/>
      <c r="XS78" s="113"/>
      <c r="XT78" s="113"/>
      <c r="XU78" s="113"/>
      <c r="XV78" s="113"/>
      <c r="XW78" s="113"/>
      <c r="XX78" s="113"/>
      <c r="XY78" s="113"/>
      <c r="XZ78" s="113"/>
      <c r="YA78" s="113"/>
      <c r="YB78" s="113"/>
      <c r="YC78" s="113"/>
      <c r="YD78" s="113"/>
      <c r="YE78" s="113"/>
      <c r="YF78" s="113"/>
      <c r="YG78" s="113"/>
      <c r="YH78" s="113"/>
      <c r="YI78" s="113"/>
      <c r="YJ78" s="113"/>
      <c r="YK78" s="113"/>
      <c r="YL78" s="113"/>
      <c r="YM78" s="113"/>
      <c r="YN78" s="113"/>
      <c r="YO78" s="113"/>
      <c r="YP78" s="113"/>
      <c r="YQ78" s="113"/>
      <c r="YR78" s="113"/>
      <c r="YS78" s="113"/>
      <c r="YT78" s="113"/>
      <c r="YU78" s="113"/>
      <c r="YV78" s="113"/>
      <c r="YW78" s="113"/>
      <c r="YX78" s="113"/>
      <c r="YY78" s="113"/>
      <c r="YZ78" s="113"/>
      <c r="ZA78" s="113"/>
      <c r="ZB78" s="113"/>
      <c r="ZC78" s="113"/>
      <c r="ZD78" s="113"/>
      <c r="ZE78" s="113"/>
      <c r="ZF78" s="113"/>
      <c r="ZG78" s="113"/>
      <c r="ZH78" s="113"/>
      <c r="ZI78" s="113"/>
      <c r="ZJ78" s="113"/>
      <c r="ZK78" s="113"/>
      <c r="ZL78" s="113"/>
      <c r="ZM78" s="113"/>
      <c r="ZN78" s="113"/>
      <c r="ZO78" s="113"/>
      <c r="ZP78" s="113"/>
      <c r="ZQ78" s="113"/>
      <c r="ZR78" s="113"/>
      <c r="ZS78" s="113"/>
      <c r="ZT78" s="113"/>
      <c r="ZU78" s="113"/>
      <c r="ZV78" s="113"/>
      <c r="ZW78" s="113"/>
      <c r="ZX78" s="113"/>
      <c r="ZY78" s="113"/>
      <c r="ZZ78" s="113"/>
      <c r="AAA78" s="113"/>
      <c r="AAB78" s="113"/>
      <c r="AAC78" s="113"/>
      <c r="AAD78" s="113"/>
      <c r="AAE78" s="113"/>
      <c r="AAF78" s="113"/>
      <c r="AAG78" s="113"/>
      <c r="AAH78" s="113"/>
      <c r="AAI78" s="113"/>
      <c r="AAJ78" s="113"/>
      <c r="AAK78" s="113"/>
      <c r="AAL78" s="113"/>
      <c r="AAM78" s="113"/>
      <c r="AAN78" s="113"/>
      <c r="AAO78" s="113"/>
      <c r="AAP78" s="113"/>
      <c r="AAQ78" s="113"/>
      <c r="AAR78" s="113"/>
      <c r="AAS78" s="113"/>
      <c r="AAT78" s="113"/>
      <c r="AAU78" s="113"/>
      <c r="AAV78" s="113"/>
      <c r="AAW78" s="113"/>
      <c r="AAX78" s="113"/>
      <c r="AAY78" s="113"/>
      <c r="AAZ78" s="113"/>
      <c r="ABA78" s="113"/>
      <c r="ABB78" s="113"/>
      <c r="ABC78" s="113"/>
      <c r="ABD78" s="113"/>
      <c r="ABE78" s="113"/>
      <c r="ABF78" s="113"/>
      <c r="ABG78" s="113"/>
      <c r="ABH78" s="113"/>
      <c r="ABI78" s="113"/>
      <c r="ABJ78" s="113"/>
      <c r="ABK78" s="113"/>
      <c r="ABL78" s="113"/>
      <c r="ABM78" s="113"/>
      <c r="ABN78" s="113"/>
      <c r="ABO78" s="113"/>
      <c r="ABP78" s="113"/>
      <c r="ABQ78" s="113"/>
      <c r="ABR78" s="113"/>
      <c r="ABS78" s="113"/>
      <c r="ABT78" s="113"/>
      <c r="ABU78" s="113"/>
      <c r="ABV78" s="113"/>
      <c r="ABW78" s="113"/>
      <c r="ABX78" s="113"/>
      <c r="ABY78" s="113"/>
      <c r="ABZ78" s="113"/>
      <c r="ACA78" s="113"/>
      <c r="ACB78" s="113"/>
      <c r="ACC78" s="113"/>
      <c r="ACD78" s="113"/>
      <c r="ACE78" s="113"/>
      <c r="ACF78" s="113"/>
      <c r="ACG78" s="113"/>
      <c r="ACH78" s="113"/>
      <c r="ACI78" s="113"/>
      <c r="ACJ78" s="113"/>
      <c r="ACK78" s="113"/>
      <c r="ACL78" s="113"/>
      <c r="ACM78" s="113"/>
      <c r="ACN78" s="113"/>
      <c r="ACO78" s="113"/>
      <c r="ACP78" s="113"/>
      <c r="ACQ78" s="113"/>
      <c r="ACR78" s="113"/>
      <c r="ACS78" s="113"/>
      <c r="ACT78" s="113"/>
      <c r="ACU78" s="113"/>
      <c r="ACV78" s="113"/>
      <c r="ACW78" s="113"/>
      <c r="ACX78" s="113"/>
      <c r="ACY78" s="113"/>
      <c r="ACZ78" s="113"/>
      <c r="ADA78" s="113"/>
      <c r="ADB78" s="113"/>
      <c r="ADC78" s="113"/>
      <c r="ADD78" s="113"/>
      <c r="ADE78" s="113"/>
      <c r="ADF78" s="113"/>
      <c r="ADG78" s="113"/>
      <c r="ADH78" s="113"/>
      <c r="ADI78" s="113"/>
      <c r="ADJ78" s="113"/>
      <c r="ADK78" s="113"/>
      <c r="ADL78" s="113"/>
      <c r="ADM78" s="113"/>
      <c r="ADN78" s="113"/>
      <c r="ADO78" s="113"/>
      <c r="ADP78" s="113"/>
      <c r="ADQ78" s="113"/>
      <c r="ADR78" s="113"/>
      <c r="ADS78" s="113"/>
      <c r="ADT78" s="113"/>
      <c r="ADU78" s="113"/>
      <c r="ADV78" s="113"/>
      <c r="ADW78" s="113"/>
      <c r="ADX78" s="113"/>
      <c r="ADY78" s="113"/>
      <c r="ADZ78" s="113"/>
      <c r="AEA78" s="113"/>
      <c r="AEB78" s="113"/>
      <c r="AEC78" s="113"/>
      <c r="AED78" s="113"/>
      <c r="AEE78" s="113"/>
      <c r="AEF78" s="113"/>
      <c r="AEG78" s="113"/>
      <c r="AEH78" s="113"/>
      <c r="AEI78" s="113"/>
      <c r="AEJ78" s="113"/>
      <c r="AEK78" s="113"/>
      <c r="AEL78" s="113"/>
      <c r="AEM78" s="113"/>
      <c r="AEN78" s="113"/>
      <c r="AEO78" s="113"/>
      <c r="AEP78" s="113"/>
      <c r="AEQ78" s="113"/>
      <c r="AER78" s="113"/>
      <c r="AES78" s="113"/>
      <c r="AET78" s="113"/>
      <c r="AEU78" s="113"/>
      <c r="AEV78" s="113"/>
      <c r="AEW78" s="113"/>
      <c r="AEX78" s="113"/>
      <c r="AEY78" s="113"/>
      <c r="AEZ78" s="113"/>
      <c r="AFA78" s="113"/>
      <c r="AFB78" s="113"/>
      <c r="AFC78" s="113"/>
      <c r="AFD78" s="113"/>
      <c r="AFE78" s="113"/>
      <c r="AFF78" s="113"/>
      <c r="AFG78" s="113"/>
      <c r="AFH78" s="113"/>
      <c r="AFI78" s="113"/>
      <c r="AFJ78" s="113"/>
      <c r="AFK78" s="113"/>
      <c r="AFL78" s="113"/>
      <c r="AFM78" s="113"/>
      <c r="AFN78" s="113"/>
      <c r="AFO78" s="113"/>
      <c r="AFP78" s="113"/>
      <c r="AFQ78" s="113"/>
      <c r="AFR78" s="113"/>
      <c r="AFS78" s="113"/>
      <c r="AFT78" s="113"/>
      <c r="AFU78" s="113"/>
      <c r="AFV78" s="113"/>
      <c r="AFW78" s="113"/>
      <c r="AFX78" s="113"/>
      <c r="AFY78" s="113"/>
      <c r="AFZ78" s="113"/>
      <c r="AGA78" s="113"/>
      <c r="AGB78" s="113"/>
      <c r="AGC78" s="113"/>
      <c r="AGD78" s="113"/>
      <c r="AGE78" s="113"/>
      <c r="AGF78" s="113"/>
      <c r="AGG78" s="113"/>
      <c r="AGH78" s="113"/>
      <c r="AGI78" s="113"/>
      <c r="AGJ78" s="113"/>
      <c r="AGK78" s="113"/>
      <c r="AGL78" s="113"/>
      <c r="AGM78" s="113"/>
      <c r="AGN78" s="113"/>
      <c r="AGO78" s="113"/>
      <c r="AGP78" s="113"/>
      <c r="AGQ78" s="113"/>
      <c r="AGR78" s="113"/>
      <c r="AGS78" s="113"/>
      <c r="AGT78" s="113"/>
      <c r="AGU78" s="113"/>
      <c r="AGV78" s="113"/>
      <c r="AGW78" s="113"/>
      <c r="AGX78" s="113"/>
      <c r="AGY78" s="113"/>
      <c r="AGZ78" s="113"/>
      <c r="AHA78" s="113"/>
      <c r="AHB78" s="113"/>
      <c r="AHC78" s="113"/>
      <c r="AHD78" s="113"/>
      <c r="AHE78" s="113"/>
      <c r="AHF78" s="113"/>
      <c r="AHG78" s="113"/>
      <c r="AHH78" s="113"/>
      <c r="AHI78" s="113"/>
      <c r="AHJ78" s="113"/>
      <c r="AHK78" s="113"/>
      <c r="AHL78" s="113"/>
      <c r="AHM78" s="113"/>
      <c r="AHN78" s="113"/>
      <c r="AHO78" s="113"/>
      <c r="AHP78" s="113"/>
      <c r="AHQ78" s="113"/>
      <c r="AHR78" s="113"/>
      <c r="AHS78" s="113"/>
      <c r="AHT78" s="113"/>
      <c r="AHU78" s="113"/>
      <c r="AHV78" s="113"/>
      <c r="AHW78" s="113"/>
      <c r="AHX78" s="113"/>
      <c r="AHY78" s="113"/>
      <c r="AHZ78" s="113"/>
      <c r="AIA78" s="113"/>
      <c r="AIB78" s="113"/>
      <c r="AIC78" s="113"/>
      <c r="AID78" s="113"/>
      <c r="AIE78" s="113"/>
      <c r="AIF78" s="113"/>
      <c r="AIG78" s="113"/>
      <c r="AIH78" s="113"/>
      <c r="AII78" s="113"/>
      <c r="AIJ78" s="113"/>
      <c r="AIK78" s="113"/>
      <c r="AIL78" s="113"/>
      <c r="AIM78" s="113"/>
      <c r="AIN78" s="113"/>
      <c r="AIO78" s="113"/>
      <c r="AIP78" s="113"/>
      <c r="AIQ78" s="113"/>
      <c r="AIR78" s="113"/>
      <c r="AIS78" s="113"/>
      <c r="AIT78" s="113"/>
      <c r="AIU78" s="113"/>
      <c r="AIV78" s="113"/>
      <c r="AIW78" s="113"/>
      <c r="AIX78" s="113"/>
      <c r="AIY78" s="113"/>
      <c r="AIZ78" s="113"/>
      <c r="AJA78" s="113"/>
      <c r="AJB78" s="113"/>
      <c r="AJC78" s="113"/>
      <c r="AJD78" s="113"/>
      <c r="AJE78" s="113"/>
      <c r="AJF78" s="113"/>
      <c r="AJG78" s="113"/>
      <c r="AJH78" s="113"/>
      <c r="AJI78" s="113"/>
      <c r="AJJ78" s="113"/>
      <c r="AJK78" s="113"/>
      <c r="AJL78" s="113"/>
      <c r="AJM78" s="113"/>
      <c r="AJN78" s="113"/>
      <c r="AJO78" s="113"/>
      <c r="AJP78" s="113"/>
      <c r="AJQ78" s="113"/>
      <c r="AJR78" s="113"/>
      <c r="AJS78" s="113"/>
      <c r="AJT78" s="113"/>
      <c r="AJU78" s="113"/>
      <c r="AJV78" s="113"/>
      <c r="AJW78" s="113"/>
      <c r="AJX78" s="113"/>
      <c r="AJY78" s="113"/>
      <c r="AJZ78" s="113"/>
      <c r="AKA78" s="113"/>
      <c r="AKB78" s="113"/>
      <c r="AKC78" s="113"/>
      <c r="AKD78" s="113"/>
      <c r="AKE78" s="113"/>
      <c r="AKF78" s="113"/>
      <c r="AKG78" s="113"/>
      <c r="AKH78" s="113"/>
      <c r="AKI78" s="113"/>
      <c r="AKJ78" s="113"/>
      <c r="AKK78" s="113"/>
      <c r="AKL78" s="113"/>
      <c r="AKM78" s="113"/>
      <c r="AKN78" s="113"/>
      <c r="AKO78" s="113"/>
      <c r="AKP78" s="113"/>
      <c r="AKQ78" s="113"/>
      <c r="AKR78" s="113"/>
      <c r="AKS78" s="113"/>
      <c r="AKT78" s="113"/>
      <c r="AKU78" s="113"/>
      <c r="AKV78" s="113"/>
      <c r="AKW78" s="113"/>
      <c r="AKX78" s="113"/>
      <c r="AKY78" s="113"/>
      <c r="AKZ78" s="113"/>
      <c r="ALA78" s="113"/>
      <c r="ALB78" s="113"/>
      <c r="ALC78" s="113"/>
      <c r="ALD78" s="113"/>
      <c r="ALE78" s="113"/>
      <c r="ALF78" s="113"/>
      <c r="ALG78" s="113"/>
      <c r="ALH78" s="113"/>
      <c r="ALI78" s="113"/>
      <c r="ALJ78" s="113"/>
      <c r="ALK78" s="113"/>
      <c r="ALL78" s="113"/>
      <c r="ALM78" s="113"/>
      <c r="ALN78" s="113"/>
      <c r="ALO78" s="113"/>
      <c r="ALP78" s="113"/>
      <c r="ALQ78" s="113"/>
      <c r="ALR78" s="113"/>
      <c r="ALS78" s="113"/>
      <c r="ALT78" s="113"/>
      <c r="ALU78" s="113"/>
      <c r="ALV78" s="113"/>
      <c r="ALW78" s="113"/>
      <c r="ALX78" s="113"/>
      <c r="ALY78" s="113"/>
      <c r="ALZ78" s="113"/>
      <c r="AMA78" s="113"/>
      <c r="AMB78" s="113"/>
      <c r="AMC78" s="113"/>
      <c r="AMD78" s="113"/>
      <c r="AME78" s="113"/>
      <c r="AMF78" s="113"/>
      <c r="AMG78" s="113"/>
      <c r="AMH78" s="113"/>
      <c r="AMI78" s="113"/>
      <c r="AMJ78" s="113"/>
      <c r="AMK78" s="113"/>
      <c r="AML78" s="113"/>
      <c r="AMM78" s="113"/>
      <c r="AMN78" s="113"/>
      <c r="AMO78" s="113"/>
      <c r="AMP78" s="113"/>
      <c r="AMQ78" s="113"/>
      <c r="AMR78" s="113"/>
      <c r="AMS78" s="113"/>
      <c r="AMT78" s="113"/>
      <c r="AMU78" s="113"/>
      <c r="AMV78" s="113"/>
      <c r="AMW78" s="113"/>
      <c r="AMX78" s="113"/>
      <c r="AMY78" s="113"/>
      <c r="AMZ78" s="113"/>
      <c r="ANA78" s="113"/>
      <c r="ANB78" s="113"/>
      <c r="ANC78" s="113"/>
      <c r="AND78" s="113"/>
      <c r="ANE78" s="113"/>
      <c r="ANF78" s="113"/>
      <c r="ANG78" s="113"/>
      <c r="ANH78" s="113"/>
      <c r="ANI78" s="113"/>
      <c r="ANJ78" s="113"/>
      <c r="ANK78" s="113"/>
      <c r="ANL78" s="113"/>
      <c r="ANM78" s="113"/>
      <c r="ANN78" s="113"/>
      <c r="ANO78" s="113"/>
      <c r="ANP78" s="113"/>
      <c r="ANQ78" s="113"/>
      <c r="ANR78" s="113"/>
      <c r="ANS78" s="113"/>
      <c r="ANT78" s="113"/>
      <c r="ANU78" s="113"/>
      <c r="ANV78" s="113"/>
      <c r="ANW78" s="113"/>
      <c r="ANX78" s="113"/>
      <c r="ANY78" s="113"/>
      <c r="ANZ78" s="113"/>
      <c r="AOA78" s="113"/>
      <c r="AOB78" s="113"/>
      <c r="AOC78" s="113"/>
      <c r="AOD78" s="113"/>
      <c r="AOE78" s="113"/>
      <c r="AOF78" s="113"/>
      <c r="AOG78" s="113"/>
      <c r="AOH78" s="113"/>
      <c r="AOI78" s="113"/>
      <c r="AOJ78" s="113"/>
      <c r="AOK78" s="113"/>
      <c r="AOL78" s="113"/>
      <c r="AOM78" s="113"/>
      <c r="AON78" s="113"/>
      <c r="AOO78" s="113"/>
      <c r="AOP78" s="113"/>
      <c r="AOQ78" s="113"/>
      <c r="AOR78" s="113"/>
      <c r="AOS78" s="113"/>
      <c r="AOT78" s="113"/>
      <c r="AOU78" s="113"/>
      <c r="AOV78" s="113"/>
      <c r="AOW78" s="113"/>
      <c r="AOX78" s="113"/>
      <c r="AOY78" s="113"/>
      <c r="AOZ78" s="113"/>
      <c r="APA78" s="113"/>
      <c r="APB78" s="113"/>
      <c r="APC78" s="113"/>
      <c r="APD78" s="113"/>
      <c r="APE78" s="113"/>
      <c r="APF78" s="113"/>
      <c r="APG78" s="113"/>
      <c r="APH78" s="113"/>
      <c r="API78" s="113"/>
      <c r="APJ78" s="113"/>
      <c r="APK78" s="113"/>
      <c r="APL78" s="113"/>
      <c r="APM78" s="113"/>
      <c r="APN78" s="113"/>
      <c r="APO78" s="113"/>
      <c r="APP78" s="113"/>
      <c r="APQ78" s="113"/>
      <c r="APR78" s="113"/>
      <c r="APS78" s="113"/>
      <c r="APT78" s="113"/>
      <c r="APU78" s="113"/>
      <c r="APV78" s="113"/>
      <c r="APW78" s="113"/>
      <c r="APX78" s="113"/>
      <c r="APY78" s="113"/>
      <c r="APZ78" s="113"/>
      <c r="AQA78" s="113"/>
      <c r="AQB78" s="113"/>
      <c r="AQC78" s="113"/>
      <c r="AQD78" s="113"/>
      <c r="AQE78" s="113"/>
      <c r="AQF78" s="113"/>
      <c r="AQG78" s="113"/>
      <c r="AQH78" s="113"/>
      <c r="AQI78" s="113"/>
      <c r="AQJ78" s="113"/>
      <c r="AQK78" s="113"/>
      <c r="AQL78" s="113"/>
      <c r="AQM78" s="113"/>
      <c r="AQN78" s="113"/>
      <c r="AQO78" s="113"/>
      <c r="AQP78" s="113"/>
      <c r="AQQ78" s="113"/>
      <c r="AQR78" s="113"/>
      <c r="AQS78" s="113"/>
      <c r="AQT78" s="113"/>
      <c r="AQU78" s="113"/>
      <c r="AQV78" s="113"/>
      <c r="AQW78" s="113"/>
      <c r="AQX78" s="113"/>
      <c r="AQY78" s="113"/>
      <c r="AQZ78" s="113"/>
      <c r="ARA78" s="113"/>
      <c r="ARB78" s="113"/>
      <c r="ARC78" s="113"/>
      <c r="ARD78" s="113"/>
      <c r="ARE78" s="113"/>
      <c r="ARF78" s="113"/>
      <c r="ARG78" s="113"/>
      <c r="ARH78" s="113"/>
      <c r="ARI78" s="113"/>
      <c r="ARJ78" s="113"/>
      <c r="ARK78" s="113"/>
      <c r="ARL78" s="113"/>
      <c r="ARM78" s="113"/>
      <c r="ARN78" s="113"/>
      <c r="ARO78" s="113"/>
      <c r="ARP78" s="113"/>
      <c r="ARQ78" s="113"/>
      <c r="ARR78" s="113"/>
      <c r="ARS78" s="113"/>
      <c r="ART78" s="113"/>
      <c r="ARU78" s="113"/>
      <c r="ARV78" s="113"/>
      <c r="ARW78" s="113"/>
      <c r="ARX78" s="113"/>
      <c r="ARY78" s="113"/>
      <c r="ARZ78" s="113"/>
      <c r="ASA78" s="113"/>
      <c r="ASB78" s="113"/>
      <c r="ASC78" s="113"/>
      <c r="ASD78" s="113"/>
      <c r="ASE78" s="113"/>
      <c r="ASF78" s="113"/>
      <c r="ASG78" s="113"/>
      <c r="ASH78" s="113"/>
      <c r="ASI78" s="113"/>
      <c r="ASJ78" s="113"/>
      <c r="ASK78" s="113"/>
      <c r="ASL78" s="113"/>
      <c r="ASM78" s="113"/>
      <c r="ASN78" s="113"/>
      <c r="ASO78" s="113"/>
      <c r="ASP78" s="113"/>
      <c r="ASQ78" s="113"/>
      <c r="ASR78" s="113"/>
      <c r="ASS78" s="113"/>
      <c r="AST78" s="113"/>
      <c r="ASU78" s="113"/>
      <c r="ASV78" s="113"/>
      <c r="ASW78" s="113"/>
      <c r="ASX78" s="113"/>
      <c r="ASY78" s="113"/>
      <c r="ASZ78" s="113"/>
      <c r="ATA78" s="113"/>
      <c r="ATB78" s="113"/>
      <c r="ATC78" s="113"/>
      <c r="ATD78" s="113"/>
      <c r="ATE78" s="113"/>
      <c r="ATF78" s="113"/>
      <c r="ATG78" s="113"/>
      <c r="ATH78" s="113"/>
      <c r="ATI78" s="113"/>
      <c r="ATJ78" s="113"/>
      <c r="ATK78" s="113"/>
      <c r="ATL78" s="113"/>
      <c r="ATM78" s="113"/>
      <c r="ATN78" s="113"/>
      <c r="ATO78" s="113"/>
      <c r="ATP78" s="113"/>
      <c r="ATQ78" s="113"/>
      <c r="ATR78" s="113"/>
      <c r="ATS78" s="113"/>
      <c r="ATT78" s="113"/>
      <c r="ATU78" s="113"/>
      <c r="ATV78" s="113"/>
      <c r="ATW78" s="113"/>
      <c r="ATX78" s="113"/>
      <c r="ATY78" s="113"/>
      <c r="ATZ78" s="113"/>
      <c r="AUA78" s="113"/>
      <c r="AUB78" s="113"/>
      <c r="AUC78" s="113"/>
      <c r="AUD78" s="113"/>
      <c r="AUE78" s="113"/>
      <c r="AUF78" s="113"/>
      <c r="AUG78" s="113"/>
      <c r="AUH78" s="113"/>
      <c r="AUI78" s="113"/>
      <c r="AUJ78" s="113"/>
      <c r="AUK78" s="113"/>
      <c r="AUL78" s="113"/>
      <c r="AUM78" s="113"/>
      <c r="AUN78" s="113"/>
      <c r="AUO78" s="113"/>
      <c r="AUP78" s="113"/>
      <c r="AUQ78" s="113"/>
      <c r="AUR78" s="113"/>
      <c r="AUS78" s="113"/>
      <c r="AUT78" s="113"/>
      <c r="AUU78" s="113"/>
      <c r="AUV78" s="113"/>
      <c r="AUW78" s="113"/>
      <c r="AUX78" s="113"/>
      <c r="AUY78" s="113"/>
      <c r="AUZ78" s="113"/>
      <c r="AVA78" s="113"/>
      <c r="AVB78" s="113"/>
      <c r="AVC78" s="113"/>
      <c r="AVD78" s="113"/>
      <c r="AVE78" s="113"/>
      <c r="AVF78" s="113"/>
      <c r="AVG78" s="113"/>
      <c r="AVH78" s="113"/>
      <c r="AVI78" s="113"/>
      <c r="AVJ78" s="113"/>
      <c r="AVK78" s="113"/>
      <c r="AVL78" s="113"/>
      <c r="AVM78" s="113"/>
      <c r="AVN78" s="113"/>
      <c r="AVO78" s="113"/>
      <c r="AVP78" s="113"/>
      <c r="AVQ78" s="113"/>
      <c r="AVR78" s="113"/>
      <c r="AVS78" s="113"/>
      <c r="AVT78" s="113"/>
      <c r="AVU78" s="113"/>
      <c r="AVV78" s="113"/>
      <c r="AVW78" s="113"/>
      <c r="AVX78" s="113"/>
      <c r="AVY78" s="113"/>
      <c r="AVZ78" s="113"/>
      <c r="AWA78" s="113"/>
      <c r="AWB78" s="113"/>
      <c r="AWC78" s="113"/>
      <c r="AWD78" s="113"/>
      <c r="AWE78" s="113"/>
      <c r="AWF78" s="113"/>
      <c r="AWG78" s="113"/>
      <c r="AWH78" s="113"/>
      <c r="AWI78" s="113"/>
      <c r="AWJ78" s="113"/>
      <c r="AWK78" s="113"/>
      <c r="AWL78" s="113"/>
      <c r="AWM78" s="113"/>
      <c r="AWN78" s="113"/>
      <c r="AWO78" s="113"/>
      <c r="AWP78" s="113"/>
      <c r="AWQ78" s="113"/>
      <c r="AWR78" s="113"/>
      <c r="AWS78" s="113"/>
      <c r="AWT78" s="113"/>
      <c r="AWU78" s="113"/>
      <c r="AWV78" s="113"/>
      <c r="AWW78" s="113"/>
      <c r="AWX78" s="113"/>
      <c r="AWY78" s="113"/>
      <c r="AWZ78" s="113"/>
      <c r="AXA78" s="113"/>
      <c r="AXB78" s="113"/>
      <c r="AXC78" s="113"/>
      <c r="AXD78" s="113"/>
      <c r="AXE78" s="113"/>
      <c r="AXF78" s="113"/>
      <c r="AXG78" s="113"/>
      <c r="AXH78" s="113"/>
      <c r="AXI78" s="113"/>
      <c r="AXJ78" s="113"/>
      <c r="AXK78" s="113"/>
      <c r="AXL78" s="113"/>
      <c r="AXM78" s="113"/>
      <c r="AXN78" s="113"/>
      <c r="AXO78" s="113"/>
      <c r="AXP78" s="113"/>
      <c r="AXQ78" s="113"/>
      <c r="AXR78" s="113"/>
      <c r="AXS78" s="113"/>
      <c r="AXT78" s="113"/>
      <c r="AXU78" s="113"/>
      <c r="AXV78" s="113"/>
      <c r="AXW78" s="113"/>
      <c r="AXX78" s="113"/>
      <c r="AXY78" s="113"/>
      <c r="AXZ78" s="113"/>
      <c r="AYA78" s="113"/>
      <c r="AYB78" s="113"/>
      <c r="AYC78" s="113"/>
      <c r="AYD78" s="113"/>
      <c r="AYE78" s="113"/>
      <c r="AYF78" s="113"/>
      <c r="AYG78" s="113"/>
      <c r="AYH78" s="113"/>
      <c r="AYI78" s="113"/>
      <c r="AYJ78" s="113"/>
      <c r="AYK78" s="113"/>
      <c r="AYL78" s="113"/>
      <c r="AYM78" s="113"/>
      <c r="AYN78" s="113"/>
      <c r="AYO78" s="113"/>
      <c r="AYP78" s="113"/>
      <c r="AYQ78" s="113"/>
      <c r="AYR78" s="113"/>
      <c r="AYS78" s="113"/>
      <c r="AYT78" s="113"/>
      <c r="AYU78" s="113"/>
      <c r="AYV78" s="113"/>
      <c r="AYW78" s="113"/>
      <c r="AYX78" s="113"/>
      <c r="AYY78" s="113"/>
      <c r="AYZ78" s="113"/>
      <c r="AZA78" s="113"/>
      <c r="AZB78" s="113"/>
      <c r="AZC78" s="113"/>
      <c r="AZD78" s="113"/>
      <c r="AZE78" s="113"/>
      <c r="AZF78" s="113"/>
      <c r="AZG78" s="113"/>
      <c r="AZH78" s="113"/>
      <c r="AZI78" s="113"/>
      <c r="AZJ78" s="113"/>
      <c r="AZK78" s="113"/>
      <c r="AZL78" s="113"/>
      <c r="AZM78" s="113"/>
      <c r="AZN78" s="113"/>
      <c r="AZO78" s="113"/>
      <c r="AZP78" s="113"/>
      <c r="AZQ78" s="113"/>
      <c r="AZR78" s="113"/>
      <c r="AZS78" s="113"/>
      <c r="AZT78" s="113"/>
      <c r="AZU78" s="113"/>
      <c r="AZV78" s="113"/>
      <c r="AZW78" s="113"/>
      <c r="AZX78" s="113"/>
      <c r="AZY78" s="113"/>
      <c r="AZZ78" s="113"/>
      <c r="BAA78" s="113"/>
      <c r="BAB78" s="113"/>
      <c r="BAC78" s="113"/>
      <c r="BAD78" s="113"/>
      <c r="BAE78" s="113"/>
      <c r="BAF78" s="113"/>
      <c r="BAG78" s="113"/>
      <c r="BAH78" s="113"/>
      <c r="BAI78" s="113"/>
      <c r="BAJ78" s="113"/>
      <c r="BAK78" s="113"/>
      <c r="BAL78" s="113"/>
      <c r="BAM78" s="113"/>
      <c r="BAN78" s="113"/>
      <c r="BAO78" s="113"/>
      <c r="BAP78" s="113"/>
      <c r="BAQ78" s="113"/>
      <c r="BAR78" s="113"/>
      <c r="BAS78" s="113"/>
      <c r="BAT78" s="113"/>
      <c r="BAU78" s="113"/>
      <c r="BAV78" s="113"/>
      <c r="BAW78" s="113"/>
      <c r="BAX78" s="113"/>
      <c r="BAY78" s="113"/>
      <c r="BAZ78" s="113"/>
      <c r="BBA78" s="113"/>
      <c r="BBB78" s="113"/>
      <c r="BBC78" s="113"/>
      <c r="BBD78" s="113"/>
      <c r="BBE78" s="113"/>
      <c r="BBF78" s="113"/>
      <c r="BBG78" s="113"/>
      <c r="BBH78" s="113"/>
      <c r="BBI78" s="113"/>
      <c r="BBJ78" s="113"/>
      <c r="BBK78" s="113"/>
      <c r="BBL78" s="113"/>
      <c r="BBM78" s="113"/>
      <c r="BBN78" s="113"/>
      <c r="BBO78" s="113"/>
      <c r="BBP78" s="113"/>
      <c r="BBQ78" s="113"/>
      <c r="BBR78" s="113"/>
      <c r="BBS78" s="113"/>
      <c r="BBT78" s="113"/>
      <c r="BBU78" s="113"/>
      <c r="BBV78" s="113"/>
      <c r="BBW78" s="113"/>
      <c r="BBX78" s="113"/>
      <c r="BBY78" s="113"/>
      <c r="BBZ78" s="113"/>
      <c r="BCA78" s="113"/>
      <c r="BCB78" s="113"/>
      <c r="BCC78" s="113"/>
      <c r="BCD78" s="113"/>
      <c r="BCE78" s="113"/>
      <c r="BCF78" s="113"/>
      <c r="BCG78" s="113"/>
      <c r="BCH78" s="113"/>
      <c r="BCI78" s="113"/>
      <c r="BCJ78" s="113"/>
      <c r="BCK78" s="113"/>
      <c r="BCL78" s="113"/>
      <c r="BCM78" s="113"/>
      <c r="BCN78" s="113"/>
      <c r="BCO78" s="113"/>
      <c r="BCP78" s="113"/>
      <c r="BCQ78" s="113"/>
      <c r="BCR78" s="113"/>
      <c r="BCS78" s="113"/>
      <c r="BCT78" s="113"/>
      <c r="BCU78" s="113"/>
      <c r="BCV78" s="113"/>
      <c r="BCW78" s="113"/>
      <c r="BCX78" s="113"/>
      <c r="BCY78" s="113"/>
      <c r="BCZ78" s="113"/>
      <c r="BDA78" s="113"/>
      <c r="BDB78" s="113"/>
      <c r="BDC78" s="113"/>
      <c r="BDD78" s="113"/>
      <c r="BDE78" s="113"/>
      <c r="BDF78" s="113"/>
      <c r="BDG78" s="113"/>
      <c r="BDH78" s="113"/>
      <c r="BDI78" s="113"/>
      <c r="BDJ78" s="113"/>
      <c r="BDK78" s="113"/>
      <c r="BDL78" s="113"/>
      <c r="BDM78" s="113"/>
      <c r="BDN78" s="113"/>
      <c r="BDO78" s="113"/>
      <c r="BDP78" s="113"/>
      <c r="BDQ78" s="113"/>
      <c r="BDR78" s="113"/>
      <c r="BDS78" s="113"/>
      <c r="BDT78" s="113"/>
      <c r="BDU78" s="113"/>
      <c r="BDV78" s="113"/>
      <c r="BDW78" s="113"/>
      <c r="BDX78" s="113"/>
      <c r="BDY78" s="113"/>
      <c r="BDZ78" s="113"/>
      <c r="BEA78" s="113"/>
      <c r="BEB78" s="113"/>
      <c r="BEC78" s="113"/>
      <c r="BED78" s="113"/>
      <c r="BEE78" s="113"/>
      <c r="BEF78" s="113"/>
      <c r="BEG78" s="113"/>
      <c r="BEH78" s="113"/>
      <c r="BEI78" s="113"/>
      <c r="BEJ78" s="113"/>
      <c r="BEK78" s="113"/>
      <c r="BEL78" s="113"/>
      <c r="BEM78" s="113"/>
      <c r="BEN78" s="113"/>
      <c r="BEO78" s="113"/>
      <c r="BEP78" s="113"/>
      <c r="BEQ78" s="113"/>
      <c r="BER78" s="113"/>
      <c r="BES78" s="113"/>
      <c r="BET78" s="113"/>
      <c r="BEU78" s="113"/>
      <c r="BEV78" s="113"/>
      <c r="BEW78" s="113"/>
      <c r="BEX78" s="113"/>
      <c r="BEY78" s="113"/>
      <c r="BEZ78" s="113"/>
      <c r="BFA78" s="113"/>
      <c r="BFB78" s="113"/>
      <c r="BFC78" s="113"/>
      <c r="BFD78" s="113"/>
      <c r="BFE78" s="113"/>
      <c r="BFF78" s="113"/>
      <c r="BFG78" s="113"/>
      <c r="BFH78" s="113"/>
      <c r="BFI78" s="113"/>
      <c r="BFJ78" s="113"/>
      <c r="BFK78" s="113"/>
      <c r="BFL78" s="113"/>
      <c r="BFM78" s="113"/>
      <c r="BFN78" s="113"/>
      <c r="BFO78" s="113"/>
      <c r="BFP78" s="113"/>
      <c r="BFQ78" s="113"/>
      <c r="BFR78" s="113"/>
      <c r="BFS78" s="113"/>
      <c r="BFT78" s="113"/>
      <c r="BFU78" s="113"/>
      <c r="BFV78" s="113"/>
      <c r="BFW78" s="113"/>
      <c r="BFX78" s="113"/>
      <c r="BFY78" s="113"/>
      <c r="BFZ78" s="113"/>
      <c r="BGA78" s="113"/>
      <c r="BGB78" s="113"/>
      <c r="BGC78" s="113"/>
      <c r="BGD78" s="113"/>
      <c r="BGE78" s="113"/>
      <c r="BGF78" s="113"/>
      <c r="BGG78" s="113"/>
      <c r="BGH78" s="113"/>
      <c r="BGI78" s="113"/>
      <c r="BGJ78" s="113"/>
      <c r="BGK78" s="113"/>
      <c r="BGL78" s="113"/>
      <c r="BGM78" s="113"/>
      <c r="BGN78" s="113"/>
      <c r="BGO78" s="113"/>
      <c r="BGP78" s="113"/>
      <c r="BGQ78" s="113"/>
      <c r="BGR78" s="113"/>
      <c r="BGS78" s="113"/>
      <c r="BGT78" s="113"/>
      <c r="BGU78" s="113"/>
      <c r="BGV78" s="113"/>
      <c r="BGW78" s="113"/>
      <c r="BGX78" s="113"/>
      <c r="BGY78" s="113"/>
      <c r="BGZ78" s="113"/>
      <c r="BHA78" s="113"/>
      <c r="BHB78" s="113"/>
      <c r="BHC78" s="113"/>
      <c r="BHD78" s="113"/>
      <c r="BHE78" s="113"/>
      <c r="BHF78" s="113"/>
      <c r="BHG78" s="113"/>
      <c r="BHH78" s="113"/>
      <c r="BHI78" s="113"/>
      <c r="BHJ78" s="113"/>
      <c r="BHK78" s="113"/>
      <c r="BHL78" s="113"/>
      <c r="BHM78" s="113"/>
      <c r="BHN78" s="113"/>
      <c r="BHO78" s="113"/>
      <c r="BHP78" s="113"/>
      <c r="BHQ78" s="113"/>
      <c r="BHR78" s="113"/>
      <c r="BHS78" s="113"/>
      <c r="BHT78" s="113"/>
      <c r="BHU78" s="113"/>
      <c r="BHV78" s="113"/>
      <c r="BHW78" s="113"/>
      <c r="BHX78" s="113"/>
      <c r="BHY78" s="113"/>
      <c r="BHZ78" s="113"/>
      <c r="BIA78" s="113"/>
      <c r="BIB78" s="113"/>
      <c r="BIC78" s="113"/>
      <c r="BID78" s="113"/>
      <c r="BIE78" s="113"/>
      <c r="BIF78" s="113"/>
      <c r="BIG78" s="113"/>
      <c r="BIH78" s="113"/>
      <c r="BII78" s="113"/>
      <c r="BIJ78" s="113"/>
      <c r="BIK78" s="113"/>
      <c r="BIL78" s="113"/>
      <c r="BIM78" s="113"/>
      <c r="BIN78" s="113"/>
      <c r="BIO78" s="113"/>
      <c r="BIP78" s="113"/>
      <c r="BIQ78" s="113"/>
      <c r="BIR78" s="113"/>
      <c r="BIS78" s="113"/>
      <c r="BIT78" s="113"/>
      <c r="BIU78" s="113"/>
      <c r="BIV78" s="113"/>
      <c r="BIW78" s="113"/>
      <c r="BIX78" s="113"/>
      <c r="BIY78" s="113"/>
      <c r="BIZ78" s="113"/>
      <c r="BJA78" s="113"/>
      <c r="BJB78" s="113"/>
      <c r="BJC78" s="113"/>
      <c r="BJD78" s="113"/>
      <c r="BJE78" s="113"/>
      <c r="BJF78" s="113"/>
      <c r="BJG78" s="113"/>
      <c r="BJH78" s="113"/>
      <c r="BJI78" s="113"/>
      <c r="BJJ78" s="113"/>
      <c r="BJK78" s="113"/>
      <c r="BJL78" s="113"/>
      <c r="BJM78" s="113"/>
      <c r="BJN78" s="113"/>
      <c r="BJO78" s="113"/>
      <c r="BJP78" s="113"/>
      <c r="BJQ78" s="113"/>
      <c r="BJR78" s="113"/>
      <c r="BJS78" s="113"/>
      <c r="BJT78" s="113"/>
      <c r="BJU78" s="113"/>
      <c r="BJV78" s="113"/>
      <c r="BJW78" s="113"/>
      <c r="BJX78" s="113"/>
      <c r="BJY78" s="113"/>
      <c r="BJZ78" s="113"/>
      <c r="BKA78" s="113"/>
      <c r="BKB78" s="113"/>
      <c r="BKC78" s="113"/>
      <c r="BKD78" s="113"/>
      <c r="BKE78" s="113"/>
      <c r="BKF78" s="113"/>
      <c r="BKG78" s="113"/>
      <c r="BKH78" s="113"/>
      <c r="BKI78" s="113"/>
      <c r="BKJ78" s="113"/>
      <c r="BKK78" s="113"/>
      <c r="BKL78" s="113"/>
      <c r="BKM78" s="113"/>
      <c r="BKN78" s="113"/>
      <c r="BKO78" s="113"/>
      <c r="BKP78" s="113"/>
      <c r="BKQ78" s="113"/>
      <c r="BKR78" s="113"/>
      <c r="BKS78" s="113"/>
      <c r="BKT78" s="113"/>
      <c r="BKU78" s="113"/>
      <c r="BKV78" s="113"/>
      <c r="BKW78" s="113"/>
      <c r="BKX78" s="113"/>
      <c r="BKY78" s="113"/>
      <c r="BKZ78" s="113"/>
      <c r="BLA78" s="113"/>
      <c r="BLB78" s="113"/>
      <c r="BLC78" s="113"/>
      <c r="BLD78" s="113"/>
      <c r="BLE78" s="113"/>
      <c r="BLF78" s="113"/>
      <c r="BLG78" s="113"/>
      <c r="BLH78" s="113"/>
      <c r="BLI78" s="113"/>
      <c r="BLJ78" s="113"/>
      <c r="BLK78" s="113"/>
      <c r="BLL78" s="113"/>
      <c r="BLM78" s="113"/>
      <c r="BLN78" s="113"/>
      <c r="BLO78" s="113"/>
      <c r="BLP78" s="113"/>
      <c r="BLQ78" s="113"/>
      <c r="BLR78" s="113"/>
      <c r="BLS78" s="113"/>
      <c r="BLT78" s="113"/>
      <c r="BLU78" s="113"/>
      <c r="BLV78" s="113"/>
      <c r="BLW78" s="113"/>
      <c r="BLX78" s="113"/>
      <c r="BLY78" s="113"/>
      <c r="BLZ78" s="113"/>
      <c r="BMA78" s="113"/>
      <c r="BMB78" s="113"/>
      <c r="BMC78" s="113"/>
      <c r="BMD78" s="113"/>
      <c r="BME78" s="113"/>
      <c r="BMF78" s="113"/>
      <c r="BMG78" s="113"/>
      <c r="BMH78" s="113"/>
      <c r="BMI78" s="113"/>
      <c r="BMJ78" s="113"/>
      <c r="BMK78" s="113"/>
      <c r="BML78" s="113"/>
      <c r="BMM78" s="113"/>
      <c r="BMN78" s="113"/>
      <c r="BMO78" s="113"/>
      <c r="BMP78" s="113"/>
      <c r="BMQ78" s="113"/>
      <c r="BMR78" s="113"/>
      <c r="BMS78" s="113"/>
      <c r="BMT78" s="113"/>
      <c r="BMU78" s="113"/>
      <c r="BMV78" s="113"/>
      <c r="BMW78" s="113"/>
      <c r="BMX78" s="113"/>
      <c r="BMY78" s="113"/>
      <c r="BMZ78" s="113"/>
      <c r="BNA78" s="113"/>
      <c r="BNB78" s="113"/>
      <c r="BNC78" s="113"/>
      <c r="BND78" s="113"/>
      <c r="BNE78" s="113"/>
      <c r="BNF78" s="113"/>
      <c r="BNG78" s="113"/>
      <c r="BNH78" s="113"/>
      <c r="BNI78" s="113"/>
      <c r="BNJ78" s="113"/>
      <c r="BNK78" s="113"/>
      <c r="BNL78" s="113"/>
      <c r="BNM78" s="113"/>
      <c r="BNN78" s="113"/>
      <c r="BNO78" s="113"/>
      <c r="BNP78" s="113"/>
      <c r="BNQ78" s="113"/>
      <c r="BNR78" s="113"/>
      <c r="BNS78" s="113"/>
      <c r="BNT78" s="113"/>
      <c r="BNU78" s="113"/>
      <c r="BNV78" s="113"/>
      <c r="BNW78" s="113"/>
      <c r="BNX78" s="113"/>
      <c r="BNY78" s="113"/>
      <c r="BNZ78" s="113"/>
      <c r="BOA78" s="113"/>
      <c r="BOB78" s="113"/>
      <c r="BOC78" s="113"/>
      <c r="BOD78" s="113"/>
      <c r="BOE78" s="113"/>
      <c r="BOF78" s="113"/>
      <c r="BOG78" s="113"/>
      <c r="BOH78" s="113"/>
      <c r="BOI78" s="113"/>
      <c r="BOJ78" s="113"/>
      <c r="BOK78" s="113"/>
      <c r="BOL78" s="113"/>
      <c r="BOM78" s="113"/>
      <c r="BON78" s="113"/>
      <c r="BOO78" s="113"/>
      <c r="BOP78" s="113"/>
      <c r="BOQ78" s="113"/>
      <c r="BOR78" s="113"/>
      <c r="BOS78" s="113"/>
      <c r="BOT78" s="113"/>
      <c r="BOU78" s="113"/>
      <c r="BOV78" s="113"/>
      <c r="BOW78" s="113"/>
      <c r="BOX78" s="113"/>
      <c r="BOY78" s="113"/>
      <c r="BOZ78" s="113"/>
      <c r="BPA78" s="113"/>
      <c r="BPB78" s="113"/>
      <c r="BPC78" s="113"/>
      <c r="BPD78" s="113"/>
      <c r="BPE78" s="113"/>
      <c r="BPF78" s="113"/>
      <c r="BPG78" s="113"/>
      <c r="BPH78" s="113"/>
      <c r="BPI78" s="113"/>
      <c r="BPJ78" s="113"/>
      <c r="BPK78" s="113"/>
      <c r="BPL78" s="113"/>
      <c r="BPM78" s="113"/>
      <c r="BPN78" s="113"/>
      <c r="BPO78" s="113"/>
      <c r="BPP78" s="113"/>
      <c r="BPQ78" s="113"/>
      <c r="BPR78" s="113"/>
      <c r="BPS78" s="113"/>
      <c r="BPT78" s="113"/>
      <c r="BPU78" s="113"/>
      <c r="BPV78" s="113"/>
      <c r="BPW78" s="113"/>
      <c r="BPX78" s="113"/>
      <c r="BPY78" s="113"/>
      <c r="BPZ78" s="113"/>
      <c r="BQA78" s="113"/>
      <c r="BQB78" s="113"/>
      <c r="BQC78" s="113"/>
      <c r="BQD78" s="113"/>
      <c r="BQE78" s="113"/>
      <c r="BQF78" s="113"/>
      <c r="BQG78" s="113"/>
      <c r="BQH78" s="113"/>
      <c r="BQI78" s="113"/>
      <c r="BQJ78" s="113"/>
      <c r="BQK78" s="113"/>
      <c r="BQL78" s="113"/>
      <c r="BQM78" s="113"/>
      <c r="BQN78" s="113"/>
      <c r="BQO78" s="113"/>
      <c r="BQP78" s="113"/>
      <c r="BQQ78" s="113"/>
      <c r="BQR78" s="113"/>
      <c r="BQS78" s="113"/>
      <c r="BQT78" s="113"/>
      <c r="BQU78" s="113"/>
      <c r="BQV78" s="113"/>
      <c r="BQW78" s="113"/>
      <c r="BQX78" s="113"/>
      <c r="BQY78" s="113"/>
      <c r="BQZ78" s="113"/>
      <c r="BRA78" s="113"/>
      <c r="BRB78" s="113"/>
      <c r="BRC78" s="113"/>
      <c r="BRD78" s="113"/>
      <c r="BRE78" s="113"/>
      <c r="BRF78" s="113"/>
      <c r="BRG78" s="113"/>
      <c r="BRH78" s="113"/>
      <c r="BRI78" s="113"/>
      <c r="BRJ78" s="113"/>
      <c r="BRK78" s="113"/>
      <c r="BRL78" s="113"/>
      <c r="BRM78" s="113"/>
      <c r="BRN78" s="113"/>
      <c r="BRO78" s="113"/>
      <c r="BRP78" s="113"/>
      <c r="BRQ78" s="113"/>
      <c r="BRR78" s="113"/>
      <c r="BRS78" s="113"/>
      <c r="BRT78" s="113"/>
      <c r="BRU78" s="113"/>
      <c r="BRV78" s="113"/>
      <c r="BRW78" s="113"/>
      <c r="BRX78" s="113"/>
      <c r="BRY78" s="113"/>
      <c r="BRZ78" s="113"/>
      <c r="BSA78" s="113"/>
      <c r="BSB78" s="113"/>
      <c r="BSC78" s="113"/>
      <c r="BSD78" s="113"/>
      <c r="BSE78" s="113"/>
      <c r="BSF78" s="113"/>
      <c r="BSG78" s="113"/>
      <c r="BSH78" s="113"/>
      <c r="BSI78" s="113"/>
      <c r="BSJ78" s="113"/>
      <c r="BSK78" s="113"/>
      <c r="BSL78" s="113"/>
      <c r="BSM78" s="113"/>
      <c r="BSN78" s="113"/>
      <c r="BSO78" s="113"/>
      <c r="BSP78" s="113"/>
      <c r="BSQ78" s="113"/>
      <c r="BSR78" s="113"/>
      <c r="BSS78" s="113"/>
      <c r="BST78" s="113"/>
      <c r="BSU78" s="113"/>
      <c r="BSV78" s="113"/>
      <c r="BSW78" s="113"/>
      <c r="BSX78" s="113"/>
      <c r="BSY78" s="113"/>
      <c r="BSZ78" s="113"/>
      <c r="BTA78" s="113"/>
      <c r="BTB78" s="113"/>
      <c r="BTC78" s="113"/>
      <c r="BTD78" s="113"/>
      <c r="BTE78" s="113"/>
      <c r="BTF78" s="113"/>
      <c r="BTG78" s="113"/>
      <c r="BTH78" s="113"/>
      <c r="BTI78" s="113"/>
      <c r="BTJ78" s="113"/>
      <c r="BTK78" s="113"/>
      <c r="BTL78" s="113"/>
      <c r="BTM78" s="113"/>
      <c r="BTN78" s="113"/>
      <c r="BTO78" s="113"/>
      <c r="BTP78" s="113"/>
      <c r="BTQ78" s="113"/>
      <c r="BTR78" s="113"/>
      <c r="BTS78" s="113"/>
      <c r="BTT78" s="113"/>
      <c r="BTU78" s="113"/>
      <c r="BTV78" s="113"/>
      <c r="BTW78" s="113"/>
      <c r="BTX78" s="113"/>
      <c r="BTY78" s="113"/>
      <c r="BTZ78" s="113"/>
      <c r="BUA78" s="113"/>
      <c r="BUB78" s="113"/>
      <c r="BUC78" s="113"/>
      <c r="BUD78" s="113"/>
      <c r="BUE78" s="113"/>
      <c r="BUF78" s="113"/>
      <c r="BUG78" s="113"/>
      <c r="BUH78" s="113"/>
      <c r="BUI78" s="113"/>
      <c r="BUJ78" s="113"/>
      <c r="BUK78" s="113"/>
      <c r="BUL78" s="113"/>
      <c r="BUM78" s="113"/>
      <c r="BUN78" s="113"/>
      <c r="BUO78" s="113"/>
      <c r="BUP78" s="113"/>
      <c r="BUQ78" s="113"/>
      <c r="BUR78" s="113"/>
      <c r="BUS78" s="113"/>
      <c r="BUT78" s="113"/>
      <c r="BUU78" s="113"/>
      <c r="BUV78" s="113"/>
      <c r="BUW78" s="113"/>
      <c r="BUX78" s="113"/>
      <c r="BUY78" s="113"/>
      <c r="BUZ78" s="113"/>
      <c r="BVA78" s="113"/>
      <c r="BVB78" s="113"/>
      <c r="BVC78" s="113"/>
      <c r="BVD78" s="113"/>
      <c r="BVE78" s="113"/>
      <c r="BVF78" s="113"/>
      <c r="BVG78" s="113"/>
      <c r="BVH78" s="113"/>
      <c r="BVI78" s="113"/>
      <c r="BVJ78" s="113"/>
      <c r="BVK78" s="113"/>
      <c r="BVL78" s="113"/>
      <c r="BVM78" s="113"/>
      <c r="BVN78" s="113"/>
      <c r="BVO78" s="113"/>
      <c r="BVP78" s="113"/>
      <c r="BVQ78" s="113"/>
      <c r="BVR78" s="113"/>
      <c r="BVS78" s="113"/>
      <c r="BVT78" s="113"/>
      <c r="BVU78" s="113"/>
      <c r="BVV78" s="113"/>
      <c r="BVW78" s="113"/>
      <c r="BVX78" s="113"/>
      <c r="BVY78" s="113"/>
      <c r="BVZ78" s="113"/>
      <c r="BWA78" s="113"/>
      <c r="BWB78" s="113"/>
      <c r="BWC78" s="113"/>
      <c r="BWD78" s="113"/>
      <c r="BWE78" s="113"/>
      <c r="BWF78" s="113"/>
      <c r="BWG78" s="113"/>
      <c r="BWH78" s="113"/>
      <c r="BWI78" s="113"/>
      <c r="BWJ78" s="113"/>
      <c r="BWK78" s="113"/>
      <c r="BWL78" s="113"/>
      <c r="BWM78" s="113"/>
      <c r="BWN78" s="113"/>
      <c r="BWO78" s="113"/>
      <c r="BWP78" s="113"/>
      <c r="BWQ78" s="113"/>
      <c r="BWR78" s="113"/>
      <c r="BWS78" s="113"/>
      <c r="BWT78" s="113"/>
      <c r="BWU78" s="113"/>
      <c r="BWV78" s="113"/>
      <c r="BWW78" s="113"/>
      <c r="BWX78" s="113"/>
      <c r="BWY78" s="113"/>
      <c r="BWZ78" s="113"/>
      <c r="BXA78" s="113"/>
      <c r="BXB78" s="113"/>
      <c r="BXC78" s="113"/>
      <c r="BXD78" s="113"/>
      <c r="BXE78" s="113"/>
      <c r="BXF78" s="113"/>
      <c r="BXG78" s="113"/>
      <c r="BXH78" s="113"/>
      <c r="BXI78" s="113"/>
      <c r="BXJ78" s="113"/>
      <c r="BXK78" s="113"/>
      <c r="BXL78" s="113"/>
      <c r="BXM78" s="113"/>
      <c r="BXN78" s="113"/>
      <c r="BXO78" s="113"/>
      <c r="BXP78" s="113"/>
      <c r="BXQ78" s="113"/>
      <c r="BXR78" s="113"/>
      <c r="BXS78" s="113"/>
      <c r="BXT78" s="113"/>
      <c r="BXU78" s="113"/>
      <c r="BXV78" s="113"/>
      <c r="BXW78" s="113"/>
      <c r="BXX78" s="113"/>
      <c r="BXY78" s="113"/>
      <c r="BXZ78" s="113"/>
      <c r="BYA78" s="113"/>
      <c r="BYB78" s="113"/>
      <c r="BYC78" s="113"/>
      <c r="BYD78" s="113"/>
      <c r="BYE78" s="113"/>
      <c r="BYF78" s="113"/>
      <c r="BYG78" s="113"/>
      <c r="BYH78" s="113"/>
      <c r="BYI78" s="113"/>
      <c r="BYJ78" s="113"/>
      <c r="BYK78" s="113"/>
      <c r="BYL78" s="113"/>
      <c r="BYM78" s="113"/>
      <c r="BYN78" s="113"/>
      <c r="BYO78" s="113"/>
      <c r="BYP78" s="113"/>
      <c r="BYQ78" s="113"/>
      <c r="BYR78" s="113"/>
      <c r="BYS78" s="113"/>
      <c r="BYT78" s="113"/>
      <c r="BYU78" s="113"/>
      <c r="BYV78" s="113"/>
      <c r="BYW78" s="113"/>
      <c r="BYX78" s="113"/>
      <c r="BYY78" s="113"/>
      <c r="BYZ78" s="113"/>
      <c r="BZA78" s="113"/>
      <c r="BZB78" s="113"/>
      <c r="BZC78" s="113"/>
      <c r="BZD78" s="113"/>
      <c r="BZE78" s="113"/>
      <c r="BZF78" s="113"/>
      <c r="BZG78" s="113"/>
      <c r="BZH78" s="113"/>
      <c r="BZI78" s="113"/>
      <c r="BZJ78" s="113"/>
      <c r="BZK78" s="113"/>
      <c r="BZL78" s="113"/>
      <c r="BZM78" s="113"/>
      <c r="BZN78" s="113"/>
      <c r="BZO78" s="113"/>
      <c r="BZP78" s="113"/>
      <c r="BZQ78" s="113"/>
      <c r="BZR78" s="113"/>
      <c r="BZS78" s="113"/>
      <c r="BZT78" s="113"/>
      <c r="BZU78" s="113"/>
      <c r="BZV78" s="113"/>
      <c r="BZW78" s="113"/>
      <c r="BZX78" s="113"/>
      <c r="BZY78" s="113"/>
      <c r="BZZ78" s="113"/>
      <c r="CAA78" s="113"/>
      <c r="CAB78" s="113"/>
      <c r="CAC78" s="113"/>
      <c r="CAD78" s="113"/>
      <c r="CAE78" s="113"/>
      <c r="CAF78" s="113"/>
      <c r="CAG78" s="113"/>
      <c r="CAH78" s="113"/>
      <c r="CAI78" s="113"/>
      <c r="CAJ78" s="113"/>
      <c r="CAK78" s="113"/>
      <c r="CAL78" s="113"/>
      <c r="CAM78" s="113"/>
      <c r="CAN78" s="113"/>
      <c r="CAO78" s="113"/>
      <c r="CAP78" s="113"/>
      <c r="CAQ78" s="113"/>
      <c r="CAR78" s="113"/>
      <c r="CAS78" s="113"/>
      <c r="CAT78" s="113"/>
      <c r="CAU78" s="113"/>
      <c r="CAV78" s="113"/>
      <c r="CAW78" s="113"/>
      <c r="CAX78" s="113"/>
      <c r="CAY78" s="113"/>
      <c r="CAZ78" s="113"/>
      <c r="CBA78" s="113"/>
      <c r="CBB78" s="113"/>
      <c r="CBC78" s="113"/>
      <c r="CBD78" s="113"/>
      <c r="CBE78" s="113"/>
      <c r="CBF78" s="113"/>
      <c r="CBG78" s="113"/>
      <c r="CBH78" s="113"/>
      <c r="CBI78" s="113"/>
      <c r="CBJ78" s="113"/>
      <c r="CBK78" s="113"/>
      <c r="CBL78" s="113"/>
      <c r="CBM78" s="113"/>
      <c r="CBN78" s="113"/>
      <c r="CBO78" s="113"/>
      <c r="CBP78" s="113"/>
      <c r="CBQ78" s="113"/>
      <c r="CBR78" s="113"/>
      <c r="CBS78" s="113"/>
      <c r="CBT78" s="113"/>
      <c r="CBU78" s="113"/>
      <c r="CBV78" s="113"/>
      <c r="CBW78" s="113"/>
      <c r="CBX78" s="113"/>
      <c r="CBY78" s="113"/>
      <c r="CBZ78" s="113"/>
      <c r="CCA78" s="113"/>
      <c r="CCB78" s="113"/>
      <c r="CCC78" s="113"/>
      <c r="CCD78" s="113"/>
      <c r="CCE78" s="113"/>
      <c r="CCF78" s="113"/>
      <c r="CCG78" s="113"/>
      <c r="CCH78" s="113"/>
      <c r="CCI78" s="113"/>
      <c r="CCJ78" s="113"/>
      <c r="CCK78" s="113"/>
      <c r="CCL78" s="113"/>
      <c r="CCM78" s="113"/>
      <c r="CCN78" s="113"/>
      <c r="CCO78" s="113"/>
      <c r="CCP78" s="113"/>
      <c r="CCQ78" s="113"/>
      <c r="CCR78" s="113"/>
      <c r="CCS78" s="113"/>
      <c r="CCT78" s="113"/>
      <c r="CCU78" s="113"/>
      <c r="CCV78" s="113"/>
      <c r="CCW78" s="113"/>
      <c r="CCX78" s="113"/>
      <c r="CCY78" s="113"/>
      <c r="CCZ78" s="113"/>
      <c r="CDA78" s="113"/>
      <c r="CDB78" s="113"/>
      <c r="CDC78" s="113"/>
      <c r="CDD78" s="113"/>
      <c r="CDE78" s="113"/>
      <c r="CDF78" s="113"/>
      <c r="CDG78" s="113"/>
      <c r="CDH78" s="113"/>
      <c r="CDI78" s="113"/>
      <c r="CDJ78" s="113"/>
      <c r="CDK78" s="113"/>
      <c r="CDL78" s="113"/>
      <c r="CDM78" s="113"/>
      <c r="CDN78" s="113"/>
      <c r="CDO78" s="113"/>
      <c r="CDP78" s="113"/>
      <c r="CDQ78" s="113"/>
      <c r="CDR78" s="113"/>
      <c r="CDS78" s="113"/>
      <c r="CDT78" s="113"/>
      <c r="CDU78" s="113"/>
      <c r="CDV78" s="113"/>
      <c r="CDW78" s="113"/>
      <c r="CDX78" s="113"/>
      <c r="CDY78" s="113"/>
      <c r="CDZ78" s="113"/>
      <c r="CEA78" s="113"/>
      <c r="CEB78" s="113"/>
      <c r="CEC78" s="113"/>
      <c r="CED78" s="113"/>
      <c r="CEE78" s="113"/>
      <c r="CEF78" s="113"/>
      <c r="CEG78" s="113"/>
      <c r="CEH78" s="113"/>
      <c r="CEI78" s="113"/>
      <c r="CEJ78" s="113"/>
      <c r="CEK78" s="113"/>
      <c r="CEL78" s="113"/>
      <c r="CEM78" s="113"/>
      <c r="CEN78" s="113"/>
      <c r="CEO78" s="113"/>
      <c r="CEP78" s="113"/>
      <c r="CEQ78" s="113"/>
      <c r="CER78" s="113"/>
      <c r="CES78" s="113"/>
      <c r="CET78" s="113"/>
      <c r="CEU78" s="113"/>
      <c r="CEV78" s="113"/>
      <c r="CEW78" s="113"/>
      <c r="CEX78" s="113"/>
      <c r="CEY78" s="113"/>
      <c r="CEZ78" s="113"/>
      <c r="CFA78" s="113"/>
      <c r="CFB78" s="113"/>
      <c r="CFC78" s="113"/>
      <c r="CFD78" s="113"/>
      <c r="CFE78" s="113"/>
      <c r="CFF78" s="113"/>
      <c r="CFG78" s="113"/>
      <c r="CFH78" s="113"/>
      <c r="CFI78" s="113"/>
      <c r="CFJ78" s="113"/>
      <c r="CFK78" s="113"/>
      <c r="CFL78" s="113"/>
      <c r="CFM78" s="113"/>
      <c r="CFN78" s="113"/>
      <c r="CFO78" s="113"/>
      <c r="CFP78" s="113"/>
      <c r="CFQ78" s="113"/>
      <c r="CFR78" s="113"/>
      <c r="CFS78" s="113"/>
      <c r="CFT78" s="113"/>
      <c r="CFU78" s="113"/>
      <c r="CFV78" s="113"/>
      <c r="CFW78" s="113"/>
      <c r="CFX78" s="113"/>
      <c r="CFY78" s="113"/>
      <c r="CFZ78" s="113"/>
      <c r="CGA78" s="113"/>
      <c r="CGB78" s="113"/>
      <c r="CGC78" s="113"/>
      <c r="CGD78" s="113"/>
      <c r="CGE78" s="113"/>
      <c r="CGF78" s="113"/>
      <c r="CGG78" s="113"/>
      <c r="CGH78" s="113"/>
      <c r="CGI78" s="113"/>
      <c r="CGJ78" s="113"/>
      <c r="CGK78" s="113"/>
      <c r="CGL78" s="113"/>
      <c r="CGM78" s="113"/>
      <c r="CGN78" s="113"/>
      <c r="CGO78" s="113"/>
      <c r="CGP78" s="113"/>
      <c r="CGQ78" s="113"/>
      <c r="CGR78" s="113"/>
      <c r="CGS78" s="113"/>
      <c r="CGT78" s="113"/>
      <c r="CGU78" s="113"/>
      <c r="CGV78" s="113"/>
      <c r="CGW78" s="113"/>
      <c r="CGX78" s="113"/>
      <c r="CGY78" s="113"/>
      <c r="CGZ78" s="113"/>
      <c r="CHA78" s="113"/>
      <c r="CHB78" s="113"/>
      <c r="CHC78" s="113"/>
      <c r="CHD78" s="113"/>
      <c r="CHE78" s="113"/>
      <c r="CHF78" s="113"/>
      <c r="CHG78" s="113"/>
      <c r="CHH78" s="113"/>
      <c r="CHI78" s="113"/>
      <c r="CHJ78" s="113"/>
      <c r="CHK78" s="113"/>
      <c r="CHL78" s="113"/>
      <c r="CHM78" s="113"/>
      <c r="CHN78" s="113"/>
      <c r="CHO78" s="113"/>
      <c r="CHP78" s="113"/>
      <c r="CHQ78" s="113"/>
      <c r="CHR78" s="113"/>
      <c r="CHS78" s="113"/>
      <c r="CHT78" s="113"/>
      <c r="CHU78" s="113"/>
      <c r="CHV78" s="113"/>
      <c r="CHW78" s="113"/>
      <c r="CHX78" s="113"/>
      <c r="CHY78" s="113"/>
      <c r="CHZ78" s="113"/>
      <c r="CIA78" s="113"/>
      <c r="CIB78" s="113"/>
      <c r="CIC78" s="113"/>
      <c r="CID78" s="113"/>
      <c r="CIE78" s="113"/>
      <c r="CIF78" s="113"/>
      <c r="CIG78" s="113"/>
      <c r="CIH78" s="113"/>
      <c r="CII78" s="113"/>
      <c r="CIJ78" s="113"/>
      <c r="CIK78" s="113"/>
      <c r="CIL78" s="113"/>
      <c r="CIM78" s="113"/>
      <c r="CIN78" s="113"/>
      <c r="CIO78" s="113"/>
      <c r="CIP78" s="113"/>
      <c r="CIQ78" s="113"/>
      <c r="CIR78" s="113"/>
      <c r="CIS78" s="113"/>
      <c r="CIT78" s="113"/>
      <c r="CIU78" s="113"/>
      <c r="CIV78" s="113"/>
      <c r="CIW78" s="113"/>
      <c r="CIX78" s="113"/>
      <c r="CIY78" s="113"/>
      <c r="CIZ78" s="113"/>
      <c r="CJA78" s="113"/>
      <c r="CJB78" s="113"/>
      <c r="CJC78" s="113"/>
      <c r="CJD78" s="113"/>
      <c r="CJE78" s="113"/>
      <c r="CJF78" s="113"/>
      <c r="CJG78" s="113"/>
      <c r="CJH78" s="113"/>
      <c r="CJI78" s="113"/>
      <c r="CJJ78" s="113"/>
      <c r="CJK78" s="113"/>
      <c r="CJL78" s="113"/>
      <c r="CJM78" s="113"/>
      <c r="CJN78" s="113"/>
      <c r="CJO78" s="113"/>
      <c r="CJP78" s="113"/>
      <c r="CJQ78" s="113"/>
      <c r="CJR78" s="113"/>
      <c r="CJS78" s="113"/>
      <c r="CJT78" s="113"/>
      <c r="CJU78" s="113"/>
      <c r="CJV78" s="113"/>
      <c r="CJW78" s="113"/>
      <c r="CJX78" s="113"/>
      <c r="CJY78" s="113"/>
      <c r="CJZ78" s="113"/>
      <c r="CKA78" s="113"/>
      <c r="CKB78" s="113"/>
      <c r="CKC78" s="113"/>
      <c r="CKD78" s="113"/>
      <c r="CKE78" s="113"/>
      <c r="CKF78" s="113"/>
      <c r="CKG78" s="113"/>
      <c r="CKH78" s="113"/>
      <c r="CKI78" s="113"/>
      <c r="CKJ78" s="113"/>
      <c r="CKK78" s="113"/>
      <c r="CKL78" s="113"/>
      <c r="CKM78" s="113"/>
      <c r="CKN78" s="113"/>
      <c r="CKO78" s="113"/>
      <c r="CKP78" s="113"/>
      <c r="CKQ78" s="113"/>
      <c r="CKR78" s="113"/>
      <c r="CKS78" s="113"/>
      <c r="CKT78" s="113"/>
      <c r="CKU78" s="113"/>
      <c r="CKV78" s="113"/>
      <c r="CKW78" s="113"/>
      <c r="CKX78" s="113"/>
      <c r="CKY78" s="113"/>
      <c r="CKZ78" s="113"/>
      <c r="CLA78" s="113"/>
      <c r="CLB78" s="113"/>
      <c r="CLC78" s="113"/>
      <c r="CLD78" s="113"/>
      <c r="CLE78" s="113"/>
      <c r="CLF78" s="113"/>
      <c r="CLG78" s="113"/>
      <c r="CLH78" s="113"/>
      <c r="CLI78" s="113"/>
      <c r="CLJ78" s="113"/>
      <c r="CLK78" s="113"/>
      <c r="CLL78" s="113"/>
      <c r="CLM78" s="113"/>
      <c r="CLN78" s="113"/>
      <c r="CLO78" s="113"/>
      <c r="CLP78" s="113"/>
      <c r="CLQ78" s="113"/>
      <c r="CLR78" s="113"/>
      <c r="CLS78" s="113"/>
      <c r="CLT78" s="113"/>
      <c r="CLU78" s="113"/>
      <c r="CLV78" s="113"/>
      <c r="CLW78" s="113"/>
      <c r="CLX78" s="113"/>
      <c r="CLY78" s="113"/>
      <c r="CLZ78" s="113"/>
      <c r="CMA78" s="113"/>
      <c r="CMB78" s="113"/>
      <c r="CMC78" s="113"/>
      <c r="CMD78" s="113"/>
      <c r="CME78" s="113"/>
      <c r="CMF78" s="113"/>
      <c r="CMG78" s="113"/>
      <c r="CMH78" s="113"/>
      <c r="CMI78" s="113"/>
      <c r="CMJ78" s="113"/>
      <c r="CMK78" s="113"/>
      <c r="CML78" s="113"/>
      <c r="CMM78" s="113"/>
      <c r="CMN78" s="113"/>
      <c r="CMO78" s="113"/>
      <c r="CMP78" s="113"/>
      <c r="CMQ78" s="113"/>
      <c r="CMR78" s="113"/>
      <c r="CMS78" s="113"/>
      <c r="CMT78" s="113"/>
      <c r="CMU78" s="113"/>
      <c r="CMV78" s="113"/>
      <c r="CMW78" s="113"/>
      <c r="CMX78" s="113"/>
      <c r="CMY78" s="113"/>
      <c r="CMZ78" s="113"/>
      <c r="CNA78" s="113"/>
      <c r="CNB78" s="113"/>
      <c r="CNC78" s="113"/>
      <c r="CND78" s="113"/>
      <c r="CNE78" s="113"/>
      <c r="CNF78" s="113"/>
      <c r="CNG78" s="113"/>
      <c r="CNH78" s="113"/>
      <c r="CNI78" s="113"/>
      <c r="CNJ78" s="113"/>
      <c r="CNK78" s="113"/>
      <c r="CNL78" s="113"/>
      <c r="CNM78" s="113"/>
      <c r="CNN78" s="113"/>
      <c r="CNO78" s="113"/>
      <c r="CNP78" s="113"/>
      <c r="CNQ78" s="113"/>
      <c r="CNR78" s="113"/>
      <c r="CNS78" s="113"/>
      <c r="CNT78" s="113"/>
      <c r="CNU78" s="113"/>
      <c r="CNV78" s="113"/>
      <c r="CNW78" s="113"/>
      <c r="CNX78" s="113"/>
      <c r="CNY78" s="113"/>
      <c r="CNZ78" s="113"/>
      <c r="COA78" s="113"/>
      <c r="COB78" s="113"/>
      <c r="COC78" s="113"/>
      <c r="COD78" s="113"/>
      <c r="COE78" s="113"/>
      <c r="COF78" s="113"/>
      <c r="COG78" s="113"/>
      <c r="COH78" s="113"/>
      <c r="COI78" s="113"/>
      <c r="COJ78" s="113"/>
      <c r="COK78" s="113"/>
      <c r="COL78" s="113"/>
      <c r="COM78" s="113"/>
      <c r="CON78" s="113"/>
      <c r="COO78" s="113"/>
      <c r="COP78" s="113"/>
      <c r="COQ78" s="113"/>
      <c r="COR78" s="113"/>
      <c r="COS78" s="113"/>
      <c r="COT78" s="113"/>
      <c r="COU78" s="113"/>
      <c r="COV78" s="113"/>
      <c r="COW78" s="113"/>
      <c r="COX78" s="113"/>
      <c r="COY78" s="113"/>
      <c r="COZ78" s="113"/>
      <c r="CPA78" s="113"/>
      <c r="CPB78" s="113"/>
      <c r="CPC78" s="113"/>
      <c r="CPD78" s="113"/>
      <c r="CPE78" s="113"/>
      <c r="CPF78" s="113"/>
      <c r="CPG78" s="113"/>
      <c r="CPH78" s="113"/>
      <c r="CPI78" s="113"/>
      <c r="CPJ78" s="113"/>
      <c r="CPK78" s="113"/>
      <c r="CPL78" s="113"/>
      <c r="CPM78" s="113"/>
      <c r="CPN78" s="113"/>
      <c r="CPO78" s="113"/>
      <c r="CPP78" s="113"/>
      <c r="CPQ78" s="113"/>
      <c r="CPR78" s="113"/>
      <c r="CPS78" s="113"/>
      <c r="CPT78" s="113"/>
      <c r="CPU78" s="113"/>
      <c r="CPV78" s="113"/>
      <c r="CPW78" s="113"/>
      <c r="CPX78" s="113"/>
      <c r="CPY78" s="113"/>
      <c r="CPZ78" s="113"/>
      <c r="CQA78" s="113"/>
      <c r="CQB78" s="113"/>
      <c r="CQC78" s="113"/>
      <c r="CQD78" s="113"/>
      <c r="CQE78" s="113"/>
      <c r="CQF78" s="113"/>
      <c r="CQG78" s="113"/>
      <c r="CQH78" s="113"/>
      <c r="CQI78" s="113"/>
      <c r="CQJ78" s="113"/>
      <c r="CQK78" s="113"/>
      <c r="CQL78" s="113"/>
      <c r="CQM78" s="113"/>
      <c r="CQN78" s="113"/>
      <c r="CQO78" s="113"/>
      <c r="CQP78" s="113"/>
      <c r="CQQ78" s="113"/>
      <c r="CQR78" s="113"/>
      <c r="CQS78" s="113"/>
      <c r="CQT78" s="113"/>
      <c r="CQU78" s="113"/>
      <c r="CQV78" s="113"/>
      <c r="CQW78" s="113"/>
      <c r="CQX78" s="113"/>
      <c r="CQY78" s="113"/>
      <c r="CQZ78" s="113"/>
      <c r="CRA78" s="113"/>
      <c r="CRB78" s="113"/>
      <c r="CRC78" s="113"/>
      <c r="CRD78" s="113"/>
      <c r="CRE78" s="113"/>
      <c r="CRF78" s="113"/>
      <c r="CRG78" s="113"/>
      <c r="CRH78" s="113"/>
      <c r="CRI78" s="113"/>
      <c r="CRJ78" s="113"/>
      <c r="CRK78" s="113"/>
      <c r="CRL78" s="113"/>
      <c r="CRM78" s="113"/>
      <c r="CRN78" s="113"/>
      <c r="CRO78" s="113"/>
      <c r="CRP78" s="113"/>
      <c r="CRQ78" s="113"/>
      <c r="CRR78" s="113"/>
      <c r="CRS78" s="113"/>
      <c r="CRT78" s="113"/>
      <c r="CRU78" s="113"/>
      <c r="CRV78" s="113"/>
      <c r="CRW78" s="113"/>
      <c r="CRX78" s="113"/>
      <c r="CRY78" s="113"/>
      <c r="CRZ78" s="113"/>
      <c r="CSA78" s="113"/>
      <c r="CSB78" s="113"/>
      <c r="CSC78" s="113"/>
      <c r="CSD78" s="113"/>
      <c r="CSE78" s="113"/>
      <c r="CSF78" s="113"/>
      <c r="CSG78" s="113"/>
      <c r="CSH78" s="113"/>
      <c r="CSI78" s="113"/>
      <c r="CSJ78" s="113"/>
      <c r="CSK78" s="113"/>
      <c r="CSL78" s="113"/>
      <c r="CSM78" s="113"/>
      <c r="CSN78" s="113"/>
      <c r="CSO78" s="113"/>
      <c r="CSP78" s="113"/>
      <c r="CSQ78" s="113"/>
      <c r="CSR78" s="113"/>
      <c r="CSS78" s="113"/>
      <c r="CST78" s="113"/>
      <c r="CSU78" s="113"/>
      <c r="CSV78" s="113"/>
      <c r="CSW78" s="113"/>
      <c r="CSX78" s="113"/>
      <c r="CSY78" s="113"/>
      <c r="CSZ78" s="113"/>
      <c r="CTA78" s="113"/>
      <c r="CTB78" s="113"/>
      <c r="CTC78" s="113"/>
      <c r="CTD78" s="113"/>
      <c r="CTE78" s="113"/>
      <c r="CTF78" s="113"/>
      <c r="CTG78" s="113"/>
      <c r="CTH78" s="113"/>
      <c r="CTI78" s="113"/>
      <c r="CTJ78" s="113"/>
      <c r="CTK78" s="113"/>
      <c r="CTL78" s="113"/>
      <c r="CTM78" s="113"/>
      <c r="CTN78" s="113"/>
      <c r="CTO78" s="113"/>
      <c r="CTP78" s="113"/>
      <c r="CTQ78" s="113"/>
      <c r="CTR78" s="113"/>
      <c r="CTS78" s="113"/>
      <c r="CTT78" s="113"/>
      <c r="CTU78" s="113"/>
      <c r="CTV78" s="113"/>
      <c r="CTW78" s="113"/>
      <c r="CTX78" s="113"/>
      <c r="CTY78" s="113"/>
      <c r="CTZ78" s="113"/>
      <c r="CUA78" s="113"/>
      <c r="CUB78" s="113"/>
      <c r="CUC78" s="113"/>
      <c r="CUD78" s="113"/>
      <c r="CUE78" s="113"/>
      <c r="CUF78" s="113"/>
      <c r="CUG78" s="113"/>
      <c r="CUH78" s="113"/>
      <c r="CUI78" s="113"/>
      <c r="CUJ78" s="113"/>
      <c r="CUK78" s="113"/>
      <c r="CUL78" s="113"/>
      <c r="CUM78" s="113"/>
      <c r="CUN78" s="113"/>
      <c r="CUO78" s="113"/>
      <c r="CUP78" s="113"/>
      <c r="CUQ78" s="113"/>
      <c r="CUR78" s="113"/>
      <c r="CUS78" s="113"/>
      <c r="CUT78" s="113"/>
      <c r="CUU78" s="113"/>
      <c r="CUV78" s="113"/>
      <c r="CUW78" s="113"/>
      <c r="CUX78" s="113"/>
      <c r="CUY78" s="113"/>
      <c r="CUZ78" s="113"/>
      <c r="CVA78" s="113"/>
      <c r="CVB78" s="113"/>
      <c r="CVC78" s="113"/>
      <c r="CVD78" s="113"/>
      <c r="CVE78" s="113"/>
      <c r="CVF78" s="113"/>
      <c r="CVG78" s="113"/>
      <c r="CVH78" s="113"/>
      <c r="CVI78" s="113"/>
      <c r="CVJ78" s="113"/>
      <c r="CVK78" s="113"/>
      <c r="CVL78" s="113"/>
      <c r="CVM78" s="113"/>
      <c r="CVN78" s="113"/>
      <c r="CVO78" s="113"/>
      <c r="CVP78" s="113"/>
      <c r="CVQ78" s="113"/>
      <c r="CVR78" s="113"/>
      <c r="CVS78" s="113"/>
      <c r="CVT78" s="113"/>
      <c r="CVU78" s="113"/>
      <c r="CVV78" s="113"/>
      <c r="CVW78" s="113"/>
      <c r="CVX78" s="113"/>
      <c r="CVY78" s="113"/>
      <c r="CVZ78" s="113"/>
      <c r="CWA78" s="113"/>
      <c r="CWB78" s="113"/>
      <c r="CWC78" s="113"/>
      <c r="CWD78" s="113"/>
      <c r="CWE78" s="113"/>
      <c r="CWF78" s="113"/>
      <c r="CWG78" s="113"/>
      <c r="CWH78" s="113"/>
      <c r="CWI78" s="113"/>
      <c r="CWJ78" s="113"/>
      <c r="CWK78" s="113"/>
      <c r="CWL78" s="113"/>
      <c r="CWM78" s="113"/>
      <c r="CWN78" s="113"/>
      <c r="CWO78" s="113"/>
      <c r="CWP78" s="113"/>
      <c r="CWQ78" s="113"/>
      <c r="CWR78" s="113"/>
      <c r="CWS78" s="113"/>
      <c r="CWT78" s="113"/>
      <c r="CWU78" s="113"/>
      <c r="CWV78" s="113"/>
      <c r="CWW78" s="113"/>
      <c r="CWX78" s="113"/>
      <c r="CWY78" s="113"/>
      <c r="CWZ78" s="113"/>
      <c r="CXA78" s="113"/>
      <c r="CXB78" s="113"/>
      <c r="CXC78" s="113"/>
      <c r="CXD78" s="113"/>
      <c r="CXE78" s="113"/>
      <c r="CXF78" s="113"/>
      <c r="CXG78" s="113"/>
      <c r="CXH78" s="113"/>
      <c r="CXI78" s="113"/>
      <c r="CXJ78" s="113"/>
      <c r="CXK78" s="113"/>
      <c r="CXL78" s="113"/>
      <c r="CXM78" s="113"/>
      <c r="CXN78" s="113"/>
      <c r="CXO78" s="113"/>
      <c r="CXP78" s="113"/>
      <c r="CXQ78" s="113"/>
      <c r="CXR78" s="113"/>
      <c r="CXS78" s="113"/>
      <c r="CXT78" s="113"/>
      <c r="CXU78" s="113"/>
      <c r="CXV78" s="113"/>
      <c r="CXW78" s="113"/>
      <c r="CXX78" s="113"/>
      <c r="CXY78" s="113"/>
      <c r="CXZ78" s="113"/>
      <c r="CYA78" s="113"/>
      <c r="CYB78" s="113"/>
      <c r="CYC78" s="113"/>
      <c r="CYD78" s="113"/>
      <c r="CYE78" s="113"/>
      <c r="CYF78" s="113"/>
      <c r="CYG78" s="113"/>
      <c r="CYH78" s="113"/>
      <c r="CYI78" s="113"/>
      <c r="CYJ78" s="113"/>
      <c r="CYK78" s="113"/>
      <c r="CYL78" s="113"/>
      <c r="CYM78" s="113"/>
      <c r="CYN78" s="113"/>
      <c r="CYO78" s="113"/>
      <c r="CYP78" s="113"/>
      <c r="CYQ78" s="113"/>
      <c r="CYR78" s="113"/>
      <c r="CYS78" s="113"/>
      <c r="CYT78" s="113"/>
      <c r="CYU78" s="113"/>
      <c r="CYV78" s="113"/>
      <c r="CYW78" s="113"/>
      <c r="CYX78" s="113"/>
      <c r="CYY78" s="113"/>
      <c r="CYZ78" s="113"/>
      <c r="CZA78" s="113"/>
      <c r="CZB78" s="113"/>
      <c r="CZC78" s="113"/>
      <c r="CZD78" s="113"/>
      <c r="CZE78" s="113"/>
      <c r="CZF78" s="113"/>
      <c r="CZG78" s="113"/>
      <c r="CZH78" s="113"/>
      <c r="CZI78" s="113"/>
      <c r="CZJ78" s="113"/>
      <c r="CZK78" s="113"/>
      <c r="CZL78" s="113"/>
      <c r="CZM78" s="113"/>
      <c r="CZN78" s="113"/>
      <c r="CZO78" s="113"/>
      <c r="CZP78" s="113"/>
      <c r="CZQ78" s="113"/>
      <c r="CZR78" s="113"/>
      <c r="CZS78" s="113"/>
      <c r="CZT78" s="113"/>
      <c r="CZU78" s="113"/>
      <c r="CZV78" s="113"/>
      <c r="CZW78" s="113"/>
      <c r="CZX78" s="113"/>
      <c r="CZY78" s="113"/>
      <c r="CZZ78" s="113"/>
      <c r="DAA78" s="113"/>
      <c r="DAB78" s="113"/>
      <c r="DAC78" s="113"/>
      <c r="DAD78" s="113"/>
      <c r="DAE78" s="113"/>
      <c r="DAF78" s="113"/>
      <c r="DAG78" s="113"/>
      <c r="DAH78" s="113"/>
      <c r="DAI78" s="113"/>
      <c r="DAJ78" s="113"/>
      <c r="DAK78" s="113"/>
      <c r="DAL78" s="113"/>
      <c r="DAM78" s="113"/>
      <c r="DAN78" s="113"/>
      <c r="DAO78" s="113"/>
      <c r="DAP78" s="113"/>
      <c r="DAQ78" s="113"/>
      <c r="DAR78" s="113"/>
      <c r="DAS78" s="113"/>
      <c r="DAT78" s="113"/>
      <c r="DAU78" s="113"/>
      <c r="DAV78" s="113"/>
      <c r="DAW78" s="113"/>
      <c r="DAX78" s="113"/>
      <c r="DAY78" s="113"/>
      <c r="DAZ78" s="113"/>
      <c r="DBA78" s="113"/>
      <c r="DBB78" s="113"/>
      <c r="DBC78" s="113"/>
      <c r="DBD78" s="113"/>
      <c r="DBE78" s="113"/>
      <c r="DBF78" s="113"/>
      <c r="DBG78" s="113"/>
      <c r="DBH78" s="113"/>
      <c r="DBI78" s="113"/>
      <c r="DBJ78" s="113"/>
      <c r="DBK78" s="113"/>
      <c r="DBL78" s="113"/>
      <c r="DBM78" s="113"/>
      <c r="DBN78" s="113"/>
      <c r="DBO78" s="113"/>
      <c r="DBP78" s="113"/>
      <c r="DBQ78" s="113"/>
      <c r="DBR78" s="113"/>
      <c r="DBS78" s="113"/>
      <c r="DBT78" s="113"/>
      <c r="DBU78" s="113"/>
      <c r="DBV78" s="113"/>
      <c r="DBW78" s="113"/>
      <c r="DBX78" s="113"/>
      <c r="DBY78" s="113"/>
      <c r="DBZ78" s="113"/>
      <c r="DCA78" s="113"/>
      <c r="DCB78" s="113"/>
      <c r="DCC78" s="113"/>
      <c r="DCD78" s="113"/>
      <c r="DCE78" s="113"/>
      <c r="DCF78" s="113"/>
      <c r="DCG78" s="113"/>
      <c r="DCH78" s="113"/>
      <c r="DCI78" s="113"/>
      <c r="DCJ78" s="113"/>
      <c r="DCK78" s="113"/>
      <c r="DCL78" s="113"/>
      <c r="DCM78" s="113"/>
      <c r="DCN78" s="113"/>
      <c r="DCO78" s="113"/>
      <c r="DCP78" s="113"/>
      <c r="DCQ78" s="113"/>
      <c r="DCR78" s="113"/>
      <c r="DCS78" s="113"/>
      <c r="DCT78" s="113"/>
      <c r="DCU78" s="113"/>
      <c r="DCV78" s="113"/>
      <c r="DCW78" s="113"/>
      <c r="DCX78" s="113"/>
      <c r="DCY78" s="113"/>
      <c r="DCZ78" s="113"/>
      <c r="DDA78" s="113"/>
      <c r="DDB78" s="113"/>
      <c r="DDC78" s="113"/>
      <c r="DDD78" s="113"/>
      <c r="DDE78" s="113"/>
      <c r="DDF78" s="113"/>
      <c r="DDG78" s="113"/>
      <c r="DDH78" s="113"/>
      <c r="DDI78" s="113"/>
      <c r="DDJ78" s="113"/>
      <c r="DDK78" s="113"/>
      <c r="DDL78" s="113"/>
      <c r="DDM78" s="113"/>
      <c r="DDN78" s="113"/>
      <c r="DDO78" s="113"/>
      <c r="DDP78" s="113"/>
      <c r="DDQ78" s="113"/>
      <c r="DDR78" s="113"/>
      <c r="DDS78" s="113"/>
      <c r="DDT78" s="113"/>
      <c r="DDU78" s="113"/>
      <c r="DDV78" s="113"/>
      <c r="DDW78" s="113"/>
      <c r="DDX78" s="113"/>
      <c r="DDY78" s="113"/>
      <c r="DDZ78" s="113"/>
      <c r="DEA78" s="113"/>
      <c r="DEB78" s="113"/>
      <c r="DEC78" s="113"/>
      <c r="DED78" s="113"/>
      <c r="DEE78" s="113"/>
      <c r="DEF78" s="113"/>
      <c r="DEG78" s="113"/>
      <c r="DEH78" s="113"/>
      <c r="DEI78" s="113"/>
      <c r="DEJ78" s="113"/>
      <c r="DEK78" s="113"/>
      <c r="DEL78" s="113"/>
      <c r="DEM78" s="113"/>
      <c r="DEN78" s="113"/>
      <c r="DEO78" s="113"/>
      <c r="DEP78" s="113"/>
      <c r="DEQ78" s="113"/>
      <c r="DER78" s="113"/>
      <c r="DES78" s="113"/>
      <c r="DET78" s="113"/>
      <c r="DEU78" s="113"/>
      <c r="DEV78" s="113"/>
      <c r="DEW78" s="113"/>
      <c r="DEX78" s="113"/>
      <c r="DEY78" s="113"/>
      <c r="DEZ78" s="113"/>
      <c r="DFA78" s="113"/>
      <c r="DFB78" s="113"/>
      <c r="DFC78" s="113"/>
      <c r="DFD78" s="113"/>
      <c r="DFE78" s="113"/>
      <c r="DFF78" s="113"/>
      <c r="DFG78" s="113"/>
      <c r="DFH78" s="113"/>
      <c r="DFI78" s="113"/>
      <c r="DFJ78" s="113"/>
      <c r="DFK78" s="113"/>
      <c r="DFL78" s="113"/>
      <c r="DFM78" s="113"/>
      <c r="DFN78" s="113"/>
      <c r="DFO78" s="113"/>
      <c r="DFP78" s="113"/>
      <c r="DFQ78" s="113"/>
      <c r="DFR78" s="113"/>
      <c r="DFS78" s="113"/>
      <c r="DFT78" s="113"/>
      <c r="DFU78" s="113"/>
      <c r="DFV78" s="113"/>
      <c r="DFW78" s="113"/>
      <c r="DFX78" s="113"/>
      <c r="DFY78" s="113"/>
      <c r="DFZ78" s="113"/>
      <c r="DGA78" s="113"/>
      <c r="DGB78" s="113"/>
      <c r="DGC78" s="113"/>
      <c r="DGD78" s="113"/>
      <c r="DGE78" s="113"/>
      <c r="DGF78" s="113"/>
      <c r="DGG78" s="113"/>
      <c r="DGH78" s="113"/>
      <c r="DGI78" s="113"/>
      <c r="DGJ78" s="113"/>
      <c r="DGK78" s="113"/>
      <c r="DGL78" s="113"/>
      <c r="DGM78" s="113"/>
      <c r="DGN78" s="113"/>
      <c r="DGO78" s="113"/>
      <c r="DGP78" s="113"/>
      <c r="DGQ78" s="113"/>
      <c r="DGR78" s="113"/>
      <c r="DGS78" s="113"/>
      <c r="DGT78" s="113"/>
      <c r="DGU78" s="113"/>
      <c r="DGV78" s="113"/>
      <c r="DGW78" s="113"/>
      <c r="DGX78" s="113"/>
      <c r="DGY78" s="113"/>
      <c r="DGZ78" s="113"/>
      <c r="DHA78" s="113"/>
      <c r="DHB78" s="113"/>
      <c r="DHC78" s="113"/>
      <c r="DHD78" s="113"/>
      <c r="DHE78" s="113"/>
      <c r="DHF78" s="113"/>
      <c r="DHG78" s="113"/>
      <c r="DHH78" s="113"/>
      <c r="DHI78" s="113"/>
      <c r="DHJ78" s="113"/>
      <c r="DHK78" s="113"/>
      <c r="DHL78" s="113"/>
      <c r="DHM78" s="113"/>
      <c r="DHN78" s="113"/>
      <c r="DHO78" s="113"/>
      <c r="DHP78" s="113"/>
      <c r="DHQ78" s="113"/>
      <c r="DHR78" s="113"/>
      <c r="DHS78" s="113"/>
      <c r="DHT78" s="113"/>
      <c r="DHU78" s="113"/>
      <c r="DHV78" s="113"/>
      <c r="DHW78" s="113"/>
      <c r="DHX78" s="113"/>
      <c r="DHY78" s="113"/>
      <c r="DHZ78" s="113"/>
      <c r="DIA78" s="113"/>
      <c r="DIB78" s="113"/>
      <c r="DIC78" s="113"/>
      <c r="DID78" s="113"/>
      <c r="DIE78" s="113"/>
      <c r="DIF78" s="113"/>
      <c r="DIG78" s="113"/>
      <c r="DIH78" s="113"/>
      <c r="DII78" s="113"/>
      <c r="DIJ78" s="113"/>
      <c r="DIK78" s="113"/>
      <c r="DIL78" s="113"/>
      <c r="DIM78" s="113"/>
      <c r="DIN78" s="113"/>
      <c r="DIO78" s="113"/>
      <c r="DIP78" s="113"/>
      <c r="DIQ78" s="113"/>
      <c r="DIR78" s="113"/>
      <c r="DIS78" s="113"/>
      <c r="DIT78" s="113"/>
      <c r="DIU78" s="113"/>
      <c r="DIV78" s="113"/>
      <c r="DIW78" s="113"/>
      <c r="DIX78" s="113"/>
      <c r="DIY78" s="113"/>
      <c r="DIZ78" s="113"/>
      <c r="DJA78" s="113"/>
      <c r="DJB78" s="113"/>
      <c r="DJC78" s="113"/>
      <c r="DJD78" s="113"/>
      <c r="DJE78" s="113"/>
      <c r="DJF78" s="113"/>
      <c r="DJG78" s="113"/>
      <c r="DJH78" s="113"/>
      <c r="DJI78" s="113"/>
      <c r="DJJ78" s="113"/>
      <c r="DJK78" s="113"/>
      <c r="DJL78" s="113"/>
      <c r="DJM78" s="113"/>
      <c r="DJN78" s="113"/>
      <c r="DJO78" s="113"/>
      <c r="DJP78" s="113"/>
      <c r="DJQ78" s="113"/>
      <c r="DJR78" s="113"/>
      <c r="DJS78" s="113"/>
      <c r="DJT78" s="113"/>
      <c r="DJU78" s="113"/>
      <c r="DJV78" s="113"/>
      <c r="DJW78" s="113"/>
      <c r="DJX78" s="113"/>
      <c r="DJY78" s="113"/>
      <c r="DJZ78" s="113"/>
      <c r="DKA78" s="113"/>
      <c r="DKB78" s="113"/>
      <c r="DKC78" s="113"/>
      <c r="DKD78" s="113"/>
      <c r="DKE78" s="113"/>
      <c r="DKF78" s="113"/>
      <c r="DKG78" s="113"/>
      <c r="DKH78" s="113"/>
      <c r="DKI78" s="113"/>
      <c r="DKJ78" s="113"/>
      <c r="DKK78" s="113"/>
      <c r="DKL78" s="113"/>
      <c r="DKM78" s="113"/>
      <c r="DKN78" s="113"/>
      <c r="DKO78" s="113"/>
      <c r="DKP78" s="113"/>
      <c r="DKQ78" s="113"/>
      <c r="DKR78" s="113"/>
      <c r="DKS78" s="113"/>
      <c r="DKT78" s="113"/>
      <c r="DKU78" s="113"/>
      <c r="DKV78" s="113"/>
      <c r="DKW78" s="113"/>
      <c r="DKX78" s="113"/>
      <c r="DKY78" s="113"/>
      <c r="DKZ78" s="113"/>
      <c r="DLA78" s="113"/>
      <c r="DLB78" s="113"/>
      <c r="DLC78" s="113"/>
      <c r="DLD78" s="113"/>
      <c r="DLE78" s="113"/>
      <c r="DLF78" s="113"/>
      <c r="DLG78" s="113"/>
      <c r="DLH78" s="113"/>
      <c r="DLI78" s="113"/>
      <c r="DLJ78" s="113"/>
      <c r="DLK78" s="113"/>
      <c r="DLL78" s="113"/>
      <c r="DLM78" s="113"/>
      <c r="DLN78" s="113"/>
      <c r="DLO78" s="113"/>
      <c r="DLP78" s="113"/>
      <c r="DLQ78" s="113"/>
      <c r="DLR78" s="113"/>
      <c r="DLS78" s="113"/>
      <c r="DLT78" s="113"/>
      <c r="DLU78" s="113"/>
      <c r="DLV78" s="113"/>
      <c r="DLW78" s="113"/>
      <c r="DLX78" s="113"/>
      <c r="DLY78" s="113"/>
      <c r="DLZ78" s="113"/>
      <c r="DMA78" s="113"/>
      <c r="DMB78" s="113"/>
      <c r="DMC78" s="113"/>
      <c r="DMD78" s="113"/>
      <c r="DME78" s="113"/>
      <c r="DMF78" s="113"/>
      <c r="DMG78" s="113"/>
      <c r="DMH78" s="113"/>
      <c r="DMI78" s="113"/>
      <c r="DMJ78" s="113"/>
      <c r="DMK78" s="113"/>
      <c r="DML78" s="113"/>
      <c r="DMM78" s="113"/>
      <c r="DMN78" s="113"/>
      <c r="DMO78" s="113"/>
      <c r="DMP78" s="113"/>
      <c r="DMQ78" s="113"/>
      <c r="DMR78" s="113"/>
      <c r="DMS78" s="113"/>
      <c r="DMT78" s="113"/>
      <c r="DMU78" s="113"/>
      <c r="DMV78" s="113"/>
      <c r="DMW78" s="113"/>
      <c r="DMX78" s="113"/>
      <c r="DMY78" s="113"/>
      <c r="DMZ78" s="113"/>
      <c r="DNA78" s="113"/>
      <c r="DNB78" s="113"/>
      <c r="DNC78" s="113"/>
      <c r="DND78" s="113"/>
      <c r="DNE78" s="113"/>
      <c r="DNF78" s="113"/>
      <c r="DNG78" s="113"/>
      <c r="DNH78" s="113"/>
      <c r="DNI78" s="113"/>
      <c r="DNJ78" s="113"/>
      <c r="DNK78" s="113"/>
      <c r="DNL78" s="113"/>
      <c r="DNM78" s="113"/>
      <c r="DNN78" s="113"/>
      <c r="DNO78" s="113"/>
      <c r="DNP78" s="113"/>
      <c r="DNQ78" s="113"/>
      <c r="DNR78" s="113"/>
      <c r="DNS78" s="113"/>
      <c r="DNT78" s="113"/>
      <c r="DNU78" s="113"/>
      <c r="DNV78" s="113"/>
      <c r="DNW78" s="113"/>
      <c r="DNX78" s="113"/>
      <c r="DNY78" s="113"/>
      <c r="DNZ78" s="113"/>
      <c r="DOA78" s="113"/>
      <c r="DOB78" s="113"/>
      <c r="DOC78" s="113"/>
      <c r="DOD78" s="113"/>
      <c r="DOE78" s="113"/>
      <c r="DOF78" s="113"/>
      <c r="DOG78" s="113"/>
      <c r="DOH78" s="113"/>
      <c r="DOI78" s="113"/>
      <c r="DOJ78" s="113"/>
      <c r="DOK78" s="113"/>
      <c r="DOL78" s="113"/>
      <c r="DOM78" s="113"/>
      <c r="DON78" s="113"/>
      <c r="DOO78" s="113"/>
      <c r="DOP78" s="113"/>
      <c r="DOQ78" s="113"/>
      <c r="DOR78" s="113"/>
      <c r="DOS78" s="113"/>
      <c r="DOT78" s="113"/>
      <c r="DOU78" s="113"/>
      <c r="DOV78" s="113"/>
      <c r="DOW78" s="113"/>
      <c r="DOX78" s="113"/>
      <c r="DOY78" s="113"/>
      <c r="DOZ78" s="113"/>
      <c r="DPA78" s="113"/>
      <c r="DPB78" s="113"/>
      <c r="DPC78" s="113"/>
      <c r="DPD78" s="113"/>
      <c r="DPE78" s="113"/>
      <c r="DPF78" s="113"/>
      <c r="DPG78" s="113"/>
      <c r="DPH78" s="113"/>
      <c r="DPI78" s="113"/>
      <c r="DPJ78" s="113"/>
      <c r="DPK78" s="113"/>
      <c r="DPL78" s="113"/>
      <c r="DPM78" s="113"/>
      <c r="DPN78" s="113"/>
      <c r="DPO78" s="113"/>
      <c r="DPP78" s="113"/>
      <c r="DPQ78" s="113"/>
      <c r="DPR78" s="113"/>
      <c r="DPS78" s="113"/>
      <c r="DPT78" s="113"/>
      <c r="DPU78" s="113"/>
      <c r="DPV78" s="113"/>
      <c r="DPW78" s="113"/>
      <c r="DPX78" s="113"/>
      <c r="DPY78" s="113"/>
      <c r="DPZ78" s="113"/>
      <c r="DQA78" s="113"/>
      <c r="DQB78" s="113"/>
      <c r="DQC78" s="113"/>
      <c r="DQD78" s="113"/>
      <c r="DQE78" s="113"/>
      <c r="DQF78" s="113"/>
      <c r="DQG78" s="113"/>
      <c r="DQH78" s="113"/>
      <c r="DQI78" s="113"/>
      <c r="DQJ78" s="113"/>
      <c r="DQK78" s="113"/>
      <c r="DQL78" s="113"/>
      <c r="DQM78" s="113"/>
      <c r="DQN78" s="113"/>
      <c r="DQO78" s="113"/>
      <c r="DQP78" s="113"/>
      <c r="DQQ78" s="113"/>
      <c r="DQR78" s="113"/>
      <c r="DQS78" s="113"/>
      <c r="DQT78" s="113"/>
      <c r="DQU78" s="113"/>
      <c r="DQV78" s="113"/>
      <c r="DQW78" s="113"/>
      <c r="DQX78" s="113"/>
      <c r="DQY78" s="113"/>
      <c r="DQZ78" s="113"/>
      <c r="DRA78" s="113"/>
      <c r="DRB78" s="113"/>
      <c r="DRC78" s="113"/>
      <c r="DRD78" s="113"/>
      <c r="DRE78" s="113"/>
      <c r="DRF78" s="113"/>
      <c r="DRG78" s="113"/>
      <c r="DRH78" s="113"/>
      <c r="DRI78" s="113"/>
      <c r="DRJ78" s="113"/>
      <c r="DRK78" s="113"/>
      <c r="DRL78" s="113"/>
      <c r="DRM78" s="113"/>
      <c r="DRN78" s="113"/>
      <c r="DRO78" s="113"/>
      <c r="DRP78" s="113"/>
      <c r="DRQ78" s="113"/>
      <c r="DRR78" s="113"/>
      <c r="DRS78" s="113"/>
      <c r="DRT78" s="113"/>
      <c r="DRU78" s="113"/>
      <c r="DRV78" s="113"/>
      <c r="DRW78" s="113"/>
      <c r="DRX78" s="113"/>
      <c r="DRY78" s="113"/>
      <c r="DRZ78" s="113"/>
      <c r="DSA78" s="113"/>
      <c r="DSB78" s="113"/>
      <c r="DSC78" s="113"/>
      <c r="DSD78" s="113"/>
      <c r="DSE78" s="113"/>
      <c r="DSF78" s="113"/>
      <c r="DSG78" s="113"/>
      <c r="DSH78" s="113"/>
      <c r="DSI78" s="113"/>
      <c r="DSJ78" s="113"/>
      <c r="DSK78" s="113"/>
      <c r="DSL78" s="113"/>
      <c r="DSM78" s="113"/>
      <c r="DSN78" s="113"/>
      <c r="DSO78" s="113"/>
      <c r="DSP78" s="113"/>
      <c r="DSQ78" s="113"/>
      <c r="DSR78" s="113"/>
      <c r="DSS78" s="113"/>
      <c r="DST78" s="113"/>
      <c r="DSU78" s="113"/>
      <c r="DSV78" s="113"/>
      <c r="DSW78" s="113"/>
      <c r="DSX78" s="113"/>
      <c r="DSY78" s="113"/>
      <c r="DSZ78" s="113"/>
      <c r="DTA78" s="113"/>
      <c r="DTB78" s="113"/>
      <c r="DTC78" s="113"/>
      <c r="DTD78" s="113"/>
      <c r="DTE78" s="113"/>
      <c r="DTF78" s="113"/>
      <c r="DTG78" s="113"/>
      <c r="DTH78" s="113"/>
      <c r="DTI78" s="113"/>
      <c r="DTJ78" s="113"/>
      <c r="DTK78" s="113"/>
      <c r="DTL78" s="113"/>
      <c r="DTM78" s="113"/>
      <c r="DTN78" s="113"/>
      <c r="DTO78" s="113"/>
      <c r="DTP78" s="113"/>
      <c r="DTQ78" s="113"/>
      <c r="DTR78" s="113"/>
      <c r="DTS78" s="113"/>
      <c r="DTT78" s="113"/>
      <c r="DTU78" s="113"/>
      <c r="DTV78" s="113"/>
      <c r="DTW78" s="113"/>
      <c r="DTX78" s="113"/>
      <c r="DTY78" s="113"/>
      <c r="DTZ78" s="113"/>
      <c r="DUA78" s="113"/>
      <c r="DUB78" s="113"/>
      <c r="DUC78" s="113"/>
      <c r="DUD78" s="113"/>
      <c r="DUE78" s="113"/>
      <c r="DUF78" s="113"/>
      <c r="DUG78" s="113"/>
      <c r="DUH78" s="113"/>
      <c r="DUI78" s="113"/>
      <c r="DUJ78" s="113"/>
      <c r="DUK78" s="113"/>
      <c r="DUL78" s="113"/>
      <c r="DUM78" s="113"/>
      <c r="DUN78" s="113"/>
      <c r="DUO78" s="113"/>
      <c r="DUP78" s="113"/>
      <c r="DUQ78" s="113"/>
      <c r="DUR78" s="113"/>
      <c r="DUS78" s="113"/>
      <c r="DUT78" s="113"/>
      <c r="DUU78" s="113"/>
      <c r="DUV78" s="113"/>
      <c r="DUW78" s="113"/>
      <c r="DUX78" s="113"/>
      <c r="DUY78" s="113"/>
      <c r="DUZ78" s="113"/>
      <c r="DVA78" s="113"/>
      <c r="DVB78" s="113"/>
      <c r="DVC78" s="113"/>
      <c r="DVD78" s="113"/>
      <c r="DVE78" s="113"/>
      <c r="DVF78" s="113"/>
      <c r="DVG78" s="113"/>
      <c r="DVH78" s="113"/>
      <c r="DVI78" s="113"/>
      <c r="DVJ78" s="113"/>
      <c r="DVK78" s="113"/>
      <c r="DVL78" s="113"/>
      <c r="DVM78" s="113"/>
      <c r="DVN78" s="113"/>
      <c r="DVO78" s="113"/>
      <c r="DVP78" s="113"/>
      <c r="DVQ78" s="113"/>
      <c r="DVR78" s="113"/>
      <c r="DVS78" s="113"/>
      <c r="DVT78" s="113"/>
      <c r="DVU78" s="113"/>
      <c r="DVV78" s="113"/>
      <c r="DVW78" s="113"/>
      <c r="DVX78" s="113"/>
      <c r="DVY78" s="113"/>
      <c r="DVZ78" s="113"/>
      <c r="DWA78" s="113"/>
      <c r="DWB78" s="113"/>
      <c r="DWC78" s="113"/>
      <c r="DWD78" s="113"/>
      <c r="DWE78" s="113"/>
      <c r="DWF78" s="113"/>
      <c r="DWG78" s="113"/>
      <c r="DWH78" s="113"/>
      <c r="DWI78" s="113"/>
      <c r="DWJ78" s="113"/>
      <c r="DWK78" s="113"/>
      <c r="DWL78" s="113"/>
      <c r="DWM78" s="113"/>
      <c r="DWN78" s="113"/>
      <c r="DWO78" s="113"/>
      <c r="DWP78" s="113"/>
      <c r="DWQ78" s="113"/>
      <c r="DWR78" s="113"/>
      <c r="DWS78" s="113"/>
      <c r="DWT78" s="113"/>
      <c r="DWU78" s="113"/>
      <c r="DWV78" s="113"/>
      <c r="DWW78" s="113"/>
      <c r="DWX78" s="113"/>
      <c r="DWY78" s="113"/>
      <c r="DWZ78" s="113"/>
      <c r="DXA78" s="113"/>
      <c r="DXB78" s="113"/>
      <c r="DXC78" s="113"/>
      <c r="DXD78" s="113"/>
      <c r="DXE78" s="113"/>
      <c r="DXF78" s="113"/>
      <c r="DXG78" s="113"/>
      <c r="DXH78" s="113"/>
      <c r="DXI78" s="113"/>
      <c r="DXJ78" s="113"/>
      <c r="DXK78" s="113"/>
      <c r="DXL78" s="113"/>
      <c r="DXM78" s="113"/>
      <c r="DXN78" s="113"/>
      <c r="DXO78" s="113"/>
      <c r="DXP78" s="113"/>
      <c r="DXQ78" s="113"/>
      <c r="DXR78" s="113"/>
      <c r="DXS78" s="113"/>
      <c r="DXT78" s="113"/>
      <c r="DXU78" s="113"/>
      <c r="DXV78" s="113"/>
      <c r="DXW78" s="113"/>
      <c r="DXX78" s="113"/>
      <c r="DXY78" s="113"/>
      <c r="DXZ78" s="113"/>
      <c r="DYA78" s="113"/>
      <c r="DYB78" s="113"/>
      <c r="DYC78" s="113"/>
      <c r="DYD78" s="113"/>
      <c r="DYE78" s="113"/>
      <c r="DYF78" s="113"/>
      <c r="DYG78" s="113"/>
      <c r="DYH78" s="113"/>
      <c r="DYI78" s="113"/>
      <c r="DYJ78" s="113"/>
      <c r="DYK78" s="113"/>
      <c r="DYL78" s="113"/>
      <c r="DYM78" s="113"/>
      <c r="DYN78" s="113"/>
      <c r="DYO78" s="113"/>
      <c r="DYP78" s="113"/>
      <c r="DYQ78" s="113"/>
      <c r="DYR78" s="113"/>
      <c r="DYS78" s="113"/>
      <c r="DYT78" s="113"/>
      <c r="DYU78" s="113"/>
      <c r="DYV78" s="113"/>
      <c r="DYW78" s="113"/>
      <c r="DYX78" s="113"/>
      <c r="DYY78" s="113"/>
      <c r="DYZ78" s="113"/>
      <c r="DZA78" s="113"/>
      <c r="DZB78" s="113"/>
      <c r="DZC78" s="113"/>
      <c r="DZD78" s="113"/>
      <c r="DZE78" s="113"/>
      <c r="DZF78" s="113"/>
      <c r="DZG78" s="113"/>
      <c r="DZH78" s="113"/>
      <c r="DZI78" s="113"/>
      <c r="DZJ78" s="113"/>
      <c r="DZK78" s="113"/>
      <c r="DZL78" s="113"/>
      <c r="DZM78" s="113"/>
      <c r="DZN78" s="113"/>
      <c r="DZO78" s="113"/>
      <c r="DZP78" s="113"/>
      <c r="DZQ78" s="113"/>
      <c r="DZR78" s="113"/>
      <c r="DZS78" s="113"/>
      <c r="DZT78" s="113"/>
      <c r="DZU78" s="113"/>
      <c r="DZV78" s="113"/>
      <c r="DZW78" s="113"/>
      <c r="DZX78" s="113"/>
      <c r="DZY78" s="113"/>
      <c r="DZZ78" s="113"/>
      <c r="EAA78" s="113"/>
      <c r="EAB78" s="113"/>
      <c r="EAC78" s="113"/>
      <c r="EAD78" s="113"/>
      <c r="EAE78" s="113"/>
      <c r="EAF78" s="113"/>
      <c r="EAG78" s="113"/>
      <c r="EAH78" s="113"/>
      <c r="EAI78" s="113"/>
      <c r="EAJ78" s="113"/>
      <c r="EAK78" s="113"/>
      <c r="EAL78" s="113"/>
      <c r="EAM78" s="113"/>
      <c r="EAN78" s="113"/>
      <c r="EAO78" s="113"/>
      <c r="EAP78" s="113"/>
      <c r="EAQ78" s="113"/>
      <c r="EAR78" s="113"/>
      <c r="EAS78" s="113"/>
      <c r="EAT78" s="113"/>
      <c r="EAU78" s="113"/>
      <c r="EAV78" s="113"/>
      <c r="EAW78" s="113"/>
      <c r="EAX78" s="113"/>
      <c r="EAY78" s="113"/>
      <c r="EAZ78" s="113"/>
      <c r="EBA78" s="113"/>
      <c r="EBB78" s="113"/>
      <c r="EBC78" s="113"/>
      <c r="EBD78" s="113"/>
      <c r="EBE78" s="113"/>
      <c r="EBF78" s="113"/>
      <c r="EBG78" s="113"/>
      <c r="EBH78" s="113"/>
      <c r="EBI78" s="113"/>
      <c r="EBJ78" s="113"/>
      <c r="EBK78" s="113"/>
      <c r="EBL78" s="113"/>
      <c r="EBM78" s="113"/>
      <c r="EBN78" s="113"/>
      <c r="EBO78" s="113"/>
      <c r="EBP78" s="113"/>
      <c r="EBQ78" s="113"/>
      <c r="EBR78" s="113"/>
      <c r="EBS78" s="113"/>
      <c r="EBT78" s="113"/>
      <c r="EBU78" s="113"/>
      <c r="EBV78" s="113"/>
      <c r="EBW78" s="113"/>
      <c r="EBX78" s="113"/>
      <c r="EBY78" s="113"/>
      <c r="EBZ78" s="113"/>
      <c r="ECA78" s="113"/>
      <c r="ECB78" s="113"/>
      <c r="ECC78" s="113"/>
      <c r="ECD78" s="113"/>
      <c r="ECE78" s="113"/>
      <c r="ECF78" s="113"/>
      <c r="ECG78" s="113"/>
      <c r="ECH78" s="113"/>
      <c r="ECI78" s="113"/>
      <c r="ECJ78" s="113"/>
      <c r="ECK78" s="113"/>
      <c r="ECL78" s="113"/>
      <c r="ECM78" s="113"/>
      <c r="ECN78" s="113"/>
      <c r="ECO78" s="113"/>
      <c r="ECP78" s="113"/>
      <c r="ECQ78" s="113"/>
      <c r="ECR78" s="113"/>
      <c r="ECS78" s="113"/>
      <c r="ECT78" s="113"/>
      <c r="ECU78" s="113"/>
      <c r="ECV78" s="113"/>
      <c r="ECW78" s="113"/>
      <c r="ECX78" s="113"/>
      <c r="ECY78" s="113"/>
      <c r="ECZ78" s="113"/>
      <c r="EDA78" s="113"/>
      <c r="EDB78" s="113"/>
      <c r="EDC78" s="113"/>
      <c r="EDD78" s="113"/>
      <c r="EDE78" s="113"/>
      <c r="EDF78" s="113"/>
      <c r="EDG78" s="113"/>
      <c r="EDH78" s="113"/>
      <c r="EDI78" s="113"/>
      <c r="EDJ78" s="113"/>
      <c r="EDK78" s="113"/>
      <c r="EDL78" s="113"/>
      <c r="EDM78" s="113"/>
      <c r="EDN78" s="113"/>
      <c r="EDO78" s="113"/>
      <c r="EDP78" s="113"/>
      <c r="EDQ78" s="113"/>
      <c r="EDR78" s="113"/>
      <c r="EDS78" s="113"/>
      <c r="EDT78" s="113"/>
      <c r="EDU78" s="113"/>
      <c r="EDV78" s="113"/>
      <c r="EDW78" s="113"/>
      <c r="EDX78" s="113"/>
      <c r="EDY78" s="113"/>
      <c r="EDZ78" s="113"/>
      <c r="EEA78" s="113"/>
      <c r="EEB78" s="113"/>
      <c r="EEC78" s="113"/>
      <c r="EED78" s="113"/>
      <c r="EEE78" s="113"/>
      <c r="EEF78" s="113"/>
      <c r="EEG78" s="113"/>
      <c r="EEH78" s="113"/>
      <c r="EEI78" s="113"/>
      <c r="EEJ78" s="113"/>
      <c r="EEK78" s="113"/>
      <c r="EEL78" s="113"/>
      <c r="EEM78" s="113"/>
      <c r="EEN78" s="113"/>
      <c r="EEO78" s="113"/>
      <c r="EEP78" s="113"/>
      <c r="EEQ78" s="113"/>
      <c r="EER78" s="113"/>
      <c r="EES78" s="113"/>
      <c r="EET78" s="113"/>
      <c r="EEU78" s="113"/>
      <c r="EEV78" s="113"/>
      <c r="EEW78" s="113"/>
      <c r="EEX78" s="113"/>
      <c r="EEY78" s="113"/>
      <c r="EEZ78" s="113"/>
      <c r="EFA78" s="113"/>
      <c r="EFB78" s="113"/>
      <c r="EFC78" s="113"/>
      <c r="EFD78" s="113"/>
      <c r="EFE78" s="113"/>
      <c r="EFF78" s="113"/>
      <c r="EFG78" s="113"/>
      <c r="EFH78" s="113"/>
      <c r="EFI78" s="113"/>
      <c r="EFJ78" s="113"/>
      <c r="EFK78" s="113"/>
      <c r="EFL78" s="113"/>
      <c r="EFM78" s="113"/>
      <c r="EFN78" s="113"/>
      <c r="EFO78" s="113"/>
      <c r="EFP78" s="113"/>
      <c r="EFQ78" s="113"/>
      <c r="EFR78" s="113"/>
      <c r="EFS78" s="113"/>
      <c r="EFT78" s="113"/>
      <c r="EFU78" s="113"/>
      <c r="EFV78" s="113"/>
      <c r="EFW78" s="113"/>
      <c r="EFX78" s="113"/>
      <c r="EFY78" s="113"/>
      <c r="EFZ78" s="113"/>
      <c r="EGA78" s="113"/>
      <c r="EGB78" s="113"/>
      <c r="EGC78" s="113"/>
      <c r="EGD78" s="113"/>
      <c r="EGE78" s="113"/>
      <c r="EGF78" s="113"/>
      <c r="EGG78" s="113"/>
      <c r="EGH78" s="113"/>
      <c r="EGI78" s="113"/>
      <c r="EGJ78" s="113"/>
      <c r="EGK78" s="113"/>
      <c r="EGL78" s="113"/>
      <c r="EGM78" s="113"/>
      <c r="EGN78" s="113"/>
      <c r="EGO78" s="113"/>
      <c r="EGP78" s="113"/>
      <c r="EGQ78" s="113"/>
      <c r="EGR78" s="113"/>
      <c r="EGS78" s="113"/>
      <c r="EGT78" s="113"/>
      <c r="EGU78" s="113"/>
      <c r="EGV78" s="113"/>
      <c r="EGW78" s="113"/>
      <c r="EGX78" s="113"/>
      <c r="EGY78" s="113"/>
      <c r="EGZ78" s="113"/>
      <c r="EHA78" s="113"/>
      <c r="EHB78" s="113"/>
      <c r="EHC78" s="113"/>
      <c r="EHD78" s="113"/>
      <c r="EHE78" s="113"/>
      <c r="EHF78" s="113"/>
      <c r="EHG78" s="113"/>
      <c r="EHH78" s="113"/>
      <c r="EHI78" s="113"/>
      <c r="EHJ78" s="113"/>
      <c r="EHK78" s="113"/>
      <c r="EHL78" s="113"/>
      <c r="EHM78" s="113"/>
      <c r="EHN78" s="113"/>
      <c r="EHO78" s="113"/>
      <c r="EHP78" s="113"/>
      <c r="EHQ78" s="113"/>
      <c r="EHR78" s="113"/>
      <c r="EHS78" s="113"/>
      <c r="EHT78" s="113"/>
      <c r="EHU78" s="113"/>
      <c r="EHV78" s="113"/>
      <c r="EHW78" s="113"/>
      <c r="EHX78" s="113"/>
      <c r="EHY78" s="113"/>
      <c r="EHZ78" s="113"/>
      <c r="EIA78" s="113"/>
      <c r="EIB78" s="113"/>
      <c r="EIC78" s="113"/>
      <c r="EID78" s="113"/>
      <c r="EIE78" s="113"/>
      <c r="EIF78" s="113"/>
      <c r="EIG78" s="113"/>
      <c r="EIH78" s="113"/>
      <c r="EII78" s="113"/>
      <c r="EIJ78" s="113"/>
      <c r="EIK78" s="113"/>
      <c r="EIL78" s="113"/>
      <c r="EIM78" s="113"/>
      <c r="EIN78" s="113"/>
      <c r="EIO78" s="113"/>
      <c r="EIP78" s="113"/>
      <c r="EIQ78" s="113"/>
      <c r="EIR78" s="113"/>
      <c r="EIS78" s="113"/>
      <c r="EIT78" s="113"/>
      <c r="EIU78" s="113"/>
      <c r="EIV78" s="113"/>
      <c r="EIW78" s="113"/>
      <c r="EIX78" s="113"/>
      <c r="EIY78" s="113"/>
      <c r="EIZ78" s="113"/>
      <c r="EJA78" s="113"/>
      <c r="EJB78" s="113"/>
      <c r="EJC78" s="113"/>
      <c r="EJD78" s="113"/>
      <c r="EJE78" s="113"/>
      <c r="EJF78" s="113"/>
      <c r="EJG78" s="113"/>
      <c r="EJH78" s="113"/>
      <c r="EJI78" s="113"/>
      <c r="EJJ78" s="113"/>
      <c r="EJK78" s="113"/>
      <c r="EJL78" s="113"/>
      <c r="EJM78" s="113"/>
      <c r="EJN78" s="113"/>
      <c r="EJO78" s="113"/>
      <c r="EJP78" s="113"/>
      <c r="EJQ78" s="113"/>
      <c r="EJR78" s="113"/>
      <c r="EJS78" s="113"/>
      <c r="EJT78" s="113"/>
      <c r="EJU78" s="113"/>
      <c r="EJV78" s="113"/>
      <c r="EJW78" s="113"/>
      <c r="EJX78" s="113"/>
      <c r="EJY78" s="113"/>
      <c r="EJZ78" s="113"/>
      <c r="EKA78" s="113"/>
      <c r="EKB78" s="113"/>
      <c r="EKC78" s="113"/>
      <c r="EKD78" s="113"/>
      <c r="EKE78" s="113"/>
      <c r="EKF78" s="113"/>
      <c r="EKG78" s="113"/>
      <c r="EKH78" s="113"/>
      <c r="EKI78" s="113"/>
      <c r="EKJ78" s="113"/>
      <c r="EKK78" s="113"/>
      <c r="EKL78" s="113"/>
      <c r="EKM78" s="113"/>
      <c r="EKN78" s="113"/>
      <c r="EKO78" s="113"/>
      <c r="EKP78" s="113"/>
      <c r="EKQ78" s="113"/>
      <c r="EKR78" s="113"/>
      <c r="EKS78" s="113"/>
      <c r="EKT78" s="113"/>
      <c r="EKU78" s="113"/>
      <c r="EKV78" s="113"/>
      <c r="EKW78" s="113"/>
      <c r="EKX78" s="113"/>
      <c r="EKY78" s="113"/>
      <c r="EKZ78" s="113"/>
      <c r="ELA78" s="113"/>
      <c r="ELB78" s="113"/>
      <c r="ELC78" s="113"/>
      <c r="ELD78" s="113"/>
      <c r="ELE78" s="113"/>
      <c r="ELF78" s="113"/>
      <c r="ELG78" s="113"/>
      <c r="ELH78" s="113"/>
      <c r="ELI78" s="113"/>
      <c r="ELJ78" s="113"/>
      <c r="ELK78" s="113"/>
      <c r="ELL78" s="113"/>
      <c r="ELM78" s="113"/>
      <c r="ELN78" s="113"/>
      <c r="ELO78" s="113"/>
      <c r="ELP78" s="113"/>
      <c r="ELQ78" s="113"/>
      <c r="ELR78" s="113"/>
      <c r="ELS78" s="113"/>
      <c r="ELT78" s="113"/>
      <c r="ELU78" s="113"/>
      <c r="ELV78" s="113"/>
      <c r="ELW78" s="113"/>
      <c r="ELX78" s="113"/>
      <c r="ELY78" s="113"/>
      <c r="ELZ78" s="113"/>
      <c r="EMA78" s="113"/>
      <c r="EMB78" s="113"/>
      <c r="EMC78" s="113"/>
      <c r="EMD78" s="113"/>
      <c r="EME78" s="113"/>
      <c r="EMF78" s="113"/>
      <c r="EMG78" s="113"/>
      <c r="EMH78" s="113"/>
      <c r="EMI78" s="113"/>
      <c r="EMJ78" s="113"/>
      <c r="EMK78" s="113"/>
      <c r="EML78" s="113"/>
      <c r="EMM78" s="113"/>
      <c r="EMN78" s="113"/>
      <c r="EMO78" s="113"/>
      <c r="EMP78" s="113"/>
      <c r="EMQ78" s="113"/>
      <c r="EMR78" s="113"/>
      <c r="EMS78" s="113"/>
      <c r="EMT78" s="113"/>
      <c r="EMU78" s="113"/>
      <c r="EMV78" s="113"/>
      <c r="EMW78" s="113"/>
      <c r="EMX78" s="113"/>
      <c r="EMY78" s="113"/>
      <c r="EMZ78" s="113"/>
      <c r="ENA78" s="113"/>
      <c r="ENB78" s="113"/>
      <c r="ENC78" s="113"/>
      <c r="END78" s="113"/>
      <c r="ENE78" s="113"/>
      <c r="ENF78" s="113"/>
      <c r="ENG78" s="113"/>
      <c r="ENH78" s="113"/>
      <c r="ENI78" s="113"/>
      <c r="ENJ78" s="113"/>
      <c r="ENK78" s="113"/>
      <c r="ENL78" s="113"/>
      <c r="ENM78" s="113"/>
      <c r="ENN78" s="113"/>
      <c r="ENO78" s="113"/>
      <c r="ENP78" s="113"/>
      <c r="ENQ78" s="113"/>
      <c r="ENR78" s="113"/>
      <c r="ENS78" s="113"/>
      <c r="ENT78" s="113"/>
      <c r="ENU78" s="113"/>
      <c r="ENV78" s="113"/>
      <c r="ENW78" s="113"/>
      <c r="ENX78" s="113"/>
      <c r="ENY78" s="113"/>
      <c r="ENZ78" s="113"/>
      <c r="EOA78" s="113"/>
      <c r="EOB78" s="113"/>
      <c r="EOC78" s="113"/>
      <c r="EOD78" s="113"/>
      <c r="EOE78" s="113"/>
      <c r="EOF78" s="113"/>
      <c r="EOG78" s="113"/>
      <c r="EOH78" s="113"/>
      <c r="EOI78" s="113"/>
      <c r="EOJ78" s="113"/>
      <c r="EOK78" s="113"/>
      <c r="EOL78" s="113"/>
      <c r="EOM78" s="113"/>
      <c r="EON78" s="113"/>
      <c r="EOO78" s="113"/>
      <c r="EOP78" s="113"/>
      <c r="EOQ78" s="113"/>
      <c r="EOR78" s="113"/>
      <c r="EOS78" s="113"/>
      <c r="EOT78" s="113"/>
      <c r="EOU78" s="113"/>
      <c r="EOV78" s="113"/>
      <c r="EOW78" s="113"/>
      <c r="EOX78" s="113"/>
      <c r="EOY78" s="113"/>
      <c r="EOZ78" s="113"/>
      <c r="EPA78" s="113"/>
      <c r="EPB78" s="113"/>
      <c r="EPC78" s="113"/>
      <c r="EPD78" s="113"/>
      <c r="EPE78" s="113"/>
      <c r="EPF78" s="113"/>
      <c r="EPG78" s="113"/>
      <c r="EPH78" s="113"/>
      <c r="EPI78" s="113"/>
      <c r="EPJ78" s="113"/>
      <c r="EPK78" s="113"/>
      <c r="EPL78" s="113"/>
      <c r="EPM78" s="113"/>
      <c r="EPN78" s="113"/>
      <c r="EPO78" s="113"/>
      <c r="EPP78" s="113"/>
      <c r="EPQ78" s="113"/>
      <c r="EPR78" s="113"/>
      <c r="EPS78" s="113"/>
      <c r="EPT78" s="113"/>
      <c r="EPU78" s="113"/>
      <c r="EPV78" s="113"/>
      <c r="EPW78" s="113"/>
      <c r="EPX78" s="113"/>
      <c r="EPY78" s="113"/>
      <c r="EPZ78" s="113"/>
      <c r="EQA78" s="113"/>
      <c r="EQB78" s="113"/>
      <c r="EQC78" s="113"/>
      <c r="EQD78" s="113"/>
      <c r="EQE78" s="113"/>
      <c r="EQF78" s="113"/>
      <c r="EQG78" s="113"/>
      <c r="EQH78" s="113"/>
      <c r="EQI78" s="113"/>
      <c r="EQJ78" s="113"/>
      <c r="EQK78" s="113"/>
      <c r="EQL78" s="113"/>
      <c r="EQM78" s="113"/>
      <c r="EQN78" s="113"/>
      <c r="EQO78" s="113"/>
      <c r="EQP78" s="113"/>
      <c r="EQQ78" s="113"/>
      <c r="EQR78" s="113"/>
      <c r="EQS78" s="113"/>
      <c r="EQT78" s="113"/>
      <c r="EQU78" s="113"/>
      <c r="EQV78" s="113"/>
      <c r="EQW78" s="113"/>
      <c r="EQX78" s="113"/>
      <c r="EQY78" s="113"/>
      <c r="EQZ78" s="113"/>
      <c r="ERA78" s="113"/>
      <c r="ERB78" s="113"/>
      <c r="ERC78" s="113"/>
      <c r="ERD78" s="113"/>
      <c r="ERE78" s="113"/>
      <c r="ERF78" s="113"/>
      <c r="ERG78" s="113"/>
      <c r="ERH78" s="113"/>
      <c r="ERI78" s="113"/>
      <c r="ERJ78" s="113"/>
      <c r="ERK78" s="113"/>
      <c r="ERL78" s="113"/>
      <c r="ERM78" s="113"/>
      <c r="ERN78" s="113"/>
      <c r="ERO78" s="113"/>
      <c r="ERP78" s="113"/>
      <c r="ERQ78" s="113"/>
      <c r="ERR78" s="113"/>
      <c r="ERS78" s="113"/>
      <c r="ERT78" s="113"/>
      <c r="ERU78" s="113"/>
      <c r="ERV78" s="113"/>
      <c r="ERW78" s="113"/>
      <c r="ERX78" s="113"/>
      <c r="ERY78" s="113"/>
      <c r="ERZ78" s="113"/>
      <c r="ESA78" s="113"/>
      <c r="ESB78" s="113"/>
      <c r="ESC78" s="113"/>
      <c r="ESD78" s="113"/>
      <c r="ESE78" s="113"/>
      <c r="ESF78" s="113"/>
      <c r="ESG78" s="113"/>
      <c r="ESH78" s="113"/>
      <c r="ESI78" s="113"/>
      <c r="ESJ78" s="113"/>
      <c r="ESK78" s="113"/>
      <c r="ESL78" s="113"/>
      <c r="ESM78" s="113"/>
      <c r="ESN78" s="113"/>
      <c r="ESO78" s="113"/>
      <c r="ESP78" s="113"/>
      <c r="ESQ78" s="113"/>
      <c r="ESR78" s="113"/>
      <c r="ESS78" s="113"/>
      <c r="EST78" s="113"/>
      <c r="ESU78" s="113"/>
      <c r="ESV78" s="113"/>
      <c r="ESW78" s="113"/>
      <c r="ESX78" s="113"/>
      <c r="ESY78" s="113"/>
      <c r="ESZ78" s="113"/>
      <c r="ETA78" s="113"/>
      <c r="ETB78" s="113"/>
      <c r="ETC78" s="113"/>
      <c r="ETD78" s="113"/>
      <c r="ETE78" s="113"/>
      <c r="ETF78" s="113"/>
      <c r="ETG78" s="113"/>
      <c r="ETH78" s="113"/>
      <c r="ETI78" s="113"/>
      <c r="ETJ78" s="113"/>
      <c r="ETK78" s="113"/>
      <c r="ETL78" s="113"/>
      <c r="ETM78" s="113"/>
      <c r="ETN78" s="113"/>
      <c r="ETO78" s="113"/>
      <c r="ETP78" s="113"/>
      <c r="ETQ78" s="113"/>
      <c r="ETR78" s="113"/>
      <c r="ETS78" s="113"/>
      <c r="ETT78" s="113"/>
      <c r="ETU78" s="113"/>
      <c r="ETV78" s="113"/>
      <c r="ETW78" s="113"/>
      <c r="ETX78" s="113"/>
      <c r="ETY78" s="113"/>
      <c r="ETZ78" s="113"/>
      <c r="EUA78" s="113"/>
      <c r="EUB78" s="113"/>
      <c r="EUC78" s="113"/>
      <c r="EUD78" s="113"/>
      <c r="EUE78" s="113"/>
      <c r="EUF78" s="113"/>
      <c r="EUG78" s="113"/>
      <c r="EUH78" s="113"/>
      <c r="EUI78" s="113"/>
      <c r="EUJ78" s="113"/>
      <c r="EUK78" s="113"/>
      <c r="EUL78" s="113"/>
      <c r="EUM78" s="113"/>
      <c r="EUN78" s="113"/>
      <c r="EUO78" s="113"/>
      <c r="EUP78" s="113"/>
      <c r="EUQ78" s="113"/>
      <c r="EUR78" s="113"/>
      <c r="EUS78" s="113"/>
      <c r="EUT78" s="113"/>
      <c r="EUU78" s="113"/>
      <c r="EUV78" s="113"/>
      <c r="EUW78" s="113"/>
      <c r="EUX78" s="113"/>
      <c r="EUY78" s="113"/>
      <c r="EUZ78" s="113"/>
      <c r="EVA78" s="113"/>
      <c r="EVB78" s="113"/>
      <c r="EVC78" s="113"/>
      <c r="EVD78" s="113"/>
      <c r="EVE78" s="113"/>
      <c r="EVF78" s="113"/>
      <c r="EVG78" s="113"/>
      <c r="EVH78" s="113"/>
      <c r="EVI78" s="113"/>
      <c r="EVJ78" s="113"/>
      <c r="EVK78" s="113"/>
      <c r="EVL78" s="113"/>
      <c r="EVM78" s="113"/>
      <c r="EVN78" s="113"/>
      <c r="EVO78" s="113"/>
      <c r="EVP78" s="113"/>
      <c r="EVQ78" s="113"/>
      <c r="EVR78" s="113"/>
      <c r="EVS78" s="113"/>
      <c r="EVT78" s="113"/>
      <c r="EVU78" s="113"/>
      <c r="EVV78" s="113"/>
      <c r="EVW78" s="113"/>
      <c r="EVX78" s="113"/>
      <c r="EVY78" s="113"/>
      <c r="EVZ78" s="113"/>
      <c r="EWA78" s="113"/>
      <c r="EWB78" s="113"/>
      <c r="EWC78" s="113"/>
      <c r="EWD78" s="113"/>
      <c r="EWE78" s="113"/>
      <c r="EWF78" s="113"/>
      <c r="EWG78" s="113"/>
      <c r="EWH78" s="113"/>
      <c r="EWI78" s="113"/>
      <c r="EWJ78" s="113"/>
      <c r="EWK78" s="113"/>
      <c r="EWL78" s="113"/>
      <c r="EWM78" s="113"/>
      <c r="EWN78" s="113"/>
      <c r="EWO78" s="113"/>
      <c r="EWP78" s="113"/>
      <c r="EWQ78" s="113"/>
      <c r="EWR78" s="113"/>
      <c r="EWS78" s="113"/>
      <c r="EWT78" s="113"/>
      <c r="EWU78" s="113"/>
      <c r="EWV78" s="113"/>
      <c r="EWW78" s="113"/>
      <c r="EWX78" s="113"/>
      <c r="EWY78" s="113"/>
      <c r="EWZ78" s="113"/>
      <c r="EXA78" s="113"/>
      <c r="EXB78" s="113"/>
      <c r="EXC78" s="113"/>
      <c r="EXD78" s="113"/>
      <c r="EXE78" s="113"/>
      <c r="EXF78" s="113"/>
      <c r="EXG78" s="113"/>
      <c r="EXH78" s="113"/>
      <c r="EXI78" s="113"/>
      <c r="EXJ78" s="113"/>
      <c r="EXK78" s="113"/>
      <c r="EXL78" s="113"/>
      <c r="EXM78" s="113"/>
      <c r="EXN78" s="113"/>
      <c r="EXO78" s="113"/>
      <c r="EXP78" s="113"/>
      <c r="EXQ78" s="113"/>
      <c r="EXR78" s="113"/>
      <c r="EXS78" s="113"/>
      <c r="EXT78" s="113"/>
      <c r="EXU78" s="113"/>
      <c r="EXV78" s="113"/>
      <c r="EXW78" s="113"/>
      <c r="EXX78" s="113"/>
      <c r="EXY78" s="113"/>
      <c r="EXZ78" s="113"/>
      <c r="EYA78" s="113"/>
      <c r="EYB78" s="113"/>
      <c r="EYC78" s="113"/>
      <c r="EYD78" s="113"/>
      <c r="EYE78" s="113"/>
      <c r="EYF78" s="113"/>
      <c r="EYG78" s="113"/>
      <c r="EYH78" s="113"/>
      <c r="EYI78" s="113"/>
      <c r="EYJ78" s="113"/>
      <c r="EYK78" s="113"/>
      <c r="EYL78" s="113"/>
      <c r="EYM78" s="113"/>
      <c r="EYN78" s="113"/>
      <c r="EYO78" s="113"/>
      <c r="EYP78" s="113"/>
      <c r="EYQ78" s="113"/>
      <c r="EYR78" s="113"/>
      <c r="EYS78" s="113"/>
      <c r="EYT78" s="113"/>
      <c r="EYU78" s="113"/>
      <c r="EYV78" s="113"/>
      <c r="EYW78" s="113"/>
      <c r="EYX78" s="113"/>
      <c r="EYY78" s="113"/>
      <c r="EYZ78" s="113"/>
      <c r="EZA78" s="113"/>
      <c r="EZB78" s="113"/>
      <c r="EZC78" s="113"/>
      <c r="EZD78" s="113"/>
      <c r="EZE78" s="113"/>
      <c r="EZF78" s="113"/>
      <c r="EZG78" s="113"/>
      <c r="EZH78" s="113"/>
      <c r="EZI78" s="113"/>
      <c r="EZJ78" s="113"/>
      <c r="EZK78" s="113"/>
      <c r="EZL78" s="113"/>
      <c r="EZM78" s="113"/>
      <c r="EZN78" s="113"/>
      <c r="EZO78" s="113"/>
      <c r="EZP78" s="113"/>
      <c r="EZQ78" s="113"/>
      <c r="EZR78" s="113"/>
      <c r="EZS78" s="113"/>
      <c r="EZT78" s="113"/>
      <c r="EZU78" s="113"/>
      <c r="EZV78" s="113"/>
      <c r="EZW78" s="113"/>
      <c r="EZX78" s="113"/>
      <c r="EZY78" s="113"/>
      <c r="EZZ78" s="113"/>
      <c r="FAA78" s="113"/>
      <c r="FAB78" s="113"/>
      <c r="FAC78" s="113"/>
      <c r="FAD78" s="113"/>
      <c r="FAE78" s="113"/>
      <c r="FAF78" s="113"/>
      <c r="FAG78" s="113"/>
      <c r="FAH78" s="113"/>
      <c r="FAI78" s="113"/>
      <c r="FAJ78" s="113"/>
      <c r="FAK78" s="113"/>
      <c r="FAL78" s="113"/>
      <c r="FAM78" s="113"/>
      <c r="FAN78" s="113"/>
      <c r="FAO78" s="113"/>
      <c r="FAP78" s="113"/>
      <c r="FAQ78" s="113"/>
      <c r="FAR78" s="113"/>
      <c r="FAS78" s="113"/>
      <c r="FAT78" s="113"/>
      <c r="FAU78" s="113"/>
      <c r="FAV78" s="113"/>
      <c r="FAW78" s="113"/>
      <c r="FAX78" s="113"/>
      <c r="FAY78" s="113"/>
      <c r="FAZ78" s="113"/>
      <c r="FBA78" s="113"/>
      <c r="FBB78" s="113"/>
      <c r="FBC78" s="113"/>
      <c r="FBD78" s="113"/>
      <c r="FBE78" s="113"/>
      <c r="FBF78" s="113"/>
      <c r="FBG78" s="113"/>
      <c r="FBH78" s="113"/>
      <c r="FBI78" s="113"/>
      <c r="FBJ78" s="113"/>
      <c r="FBK78" s="113"/>
      <c r="FBL78" s="113"/>
      <c r="FBM78" s="113"/>
      <c r="FBN78" s="113"/>
      <c r="FBO78" s="113"/>
      <c r="FBP78" s="113"/>
      <c r="FBQ78" s="113"/>
      <c r="FBR78" s="113"/>
      <c r="FBS78" s="113"/>
      <c r="FBT78" s="113"/>
      <c r="FBU78" s="113"/>
      <c r="FBV78" s="113"/>
      <c r="FBW78" s="113"/>
      <c r="FBX78" s="113"/>
      <c r="FBY78" s="113"/>
      <c r="FBZ78" s="113"/>
      <c r="FCA78" s="113"/>
      <c r="FCB78" s="113"/>
      <c r="FCC78" s="113"/>
      <c r="FCD78" s="113"/>
      <c r="FCE78" s="113"/>
      <c r="FCF78" s="113"/>
      <c r="FCG78" s="113"/>
      <c r="FCH78" s="113"/>
      <c r="FCI78" s="113"/>
      <c r="FCJ78" s="113"/>
      <c r="FCK78" s="113"/>
      <c r="FCL78" s="113"/>
      <c r="FCM78" s="113"/>
      <c r="FCN78" s="113"/>
      <c r="FCO78" s="113"/>
      <c r="FCP78" s="113"/>
      <c r="FCQ78" s="113"/>
      <c r="FCR78" s="113"/>
      <c r="FCS78" s="113"/>
      <c r="FCT78" s="113"/>
      <c r="FCU78" s="113"/>
      <c r="FCV78" s="113"/>
      <c r="FCW78" s="113"/>
      <c r="FCX78" s="113"/>
      <c r="FCY78" s="113"/>
      <c r="FCZ78" s="113"/>
      <c r="FDA78" s="113"/>
      <c r="FDB78" s="113"/>
      <c r="FDC78" s="113"/>
      <c r="FDD78" s="113"/>
      <c r="FDE78" s="113"/>
      <c r="FDF78" s="113"/>
      <c r="FDG78" s="113"/>
      <c r="FDH78" s="113"/>
      <c r="FDI78" s="113"/>
      <c r="FDJ78" s="113"/>
      <c r="FDK78" s="113"/>
      <c r="FDL78" s="113"/>
      <c r="FDM78" s="113"/>
      <c r="FDN78" s="113"/>
      <c r="FDO78" s="113"/>
      <c r="FDP78" s="113"/>
      <c r="FDQ78" s="113"/>
      <c r="FDR78" s="113"/>
      <c r="FDS78" s="113"/>
      <c r="FDT78" s="113"/>
      <c r="FDU78" s="113"/>
      <c r="FDV78" s="113"/>
      <c r="FDW78" s="113"/>
      <c r="FDX78" s="113"/>
      <c r="FDY78" s="113"/>
      <c r="FDZ78" s="113"/>
      <c r="FEA78" s="113"/>
      <c r="FEB78" s="113"/>
      <c r="FEC78" s="113"/>
      <c r="FED78" s="113"/>
      <c r="FEE78" s="113"/>
      <c r="FEF78" s="113"/>
      <c r="FEG78" s="113"/>
      <c r="FEH78" s="113"/>
      <c r="FEI78" s="113"/>
      <c r="FEJ78" s="113"/>
      <c r="FEK78" s="113"/>
      <c r="FEL78" s="113"/>
      <c r="FEM78" s="113"/>
      <c r="FEN78" s="113"/>
      <c r="FEO78" s="113"/>
      <c r="FEP78" s="113"/>
      <c r="FEQ78" s="113"/>
      <c r="FER78" s="113"/>
      <c r="FES78" s="113"/>
      <c r="FET78" s="113"/>
      <c r="FEU78" s="113"/>
      <c r="FEV78" s="113"/>
      <c r="FEW78" s="113"/>
      <c r="FEX78" s="113"/>
      <c r="FEY78" s="113"/>
      <c r="FEZ78" s="113"/>
      <c r="FFA78" s="113"/>
      <c r="FFB78" s="113"/>
      <c r="FFC78" s="113"/>
      <c r="FFD78" s="113"/>
      <c r="FFE78" s="113"/>
      <c r="FFF78" s="113"/>
      <c r="FFG78" s="113"/>
      <c r="FFH78" s="113"/>
      <c r="FFI78" s="113"/>
      <c r="FFJ78" s="113"/>
      <c r="FFK78" s="113"/>
      <c r="FFL78" s="113"/>
      <c r="FFM78" s="113"/>
      <c r="FFN78" s="113"/>
      <c r="FFO78" s="113"/>
      <c r="FFP78" s="113"/>
      <c r="FFQ78" s="113"/>
      <c r="FFR78" s="113"/>
      <c r="FFS78" s="113"/>
      <c r="FFT78" s="113"/>
      <c r="FFU78" s="113"/>
      <c r="FFV78" s="113"/>
      <c r="FFW78" s="113"/>
      <c r="FFX78" s="113"/>
      <c r="FFY78" s="113"/>
      <c r="FFZ78" s="113"/>
      <c r="FGA78" s="113"/>
      <c r="FGB78" s="113"/>
      <c r="FGC78" s="113"/>
      <c r="FGD78" s="113"/>
      <c r="FGE78" s="113"/>
      <c r="FGF78" s="113"/>
      <c r="FGG78" s="113"/>
      <c r="FGH78" s="113"/>
      <c r="FGI78" s="113"/>
      <c r="FGJ78" s="113"/>
      <c r="FGK78" s="113"/>
      <c r="FGL78" s="113"/>
      <c r="FGM78" s="113"/>
      <c r="FGN78" s="113"/>
      <c r="FGO78" s="113"/>
      <c r="FGP78" s="113"/>
      <c r="FGQ78" s="113"/>
      <c r="FGR78" s="113"/>
      <c r="FGS78" s="113"/>
      <c r="FGT78" s="113"/>
      <c r="FGU78" s="113"/>
      <c r="FGV78" s="113"/>
      <c r="FGW78" s="113"/>
      <c r="FGX78" s="113"/>
      <c r="FGY78" s="113"/>
      <c r="FGZ78" s="113"/>
      <c r="FHA78" s="113"/>
      <c r="FHB78" s="113"/>
      <c r="FHC78" s="113"/>
      <c r="FHD78" s="113"/>
      <c r="FHE78" s="113"/>
      <c r="FHF78" s="113"/>
      <c r="FHG78" s="113"/>
      <c r="FHH78" s="113"/>
      <c r="FHI78" s="113"/>
      <c r="FHJ78" s="113"/>
      <c r="FHK78" s="113"/>
      <c r="FHL78" s="113"/>
      <c r="FHM78" s="113"/>
      <c r="FHN78" s="113"/>
      <c r="FHO78" s="113"/>
      <c r="FHP78" s="113"/>
      <c r="FHQ78" s="113"/>
      <c r="FHR78" s="113"/>
      <c r="FHS78" s="113"/>
      <c r="FHT78" s="113"/>
      <c r="FHU78" s="113"/>
      <c r="FHV78" s="113"/>
      <c r="FHW78" s="113"/>
      <c r="FHX78" s="113"/>
      <c r="FHY78" s="113"/>
      <c r="FHZ78" s="113"/>
      <c r="FIA78" s="113"/>
      <c r="FIB78" s="113"/>
      <c r="FIC78" s="113"/>
      <c r="FID78" s="113"/>
      <c r="FIE78" s="113"/>
      <c r="FIF78" s="113"/>
      <c r="FIG78" s="113"/>
      <c r="FIH78" s="113"/>
      <c r="FII78" s="113"/>
      <c r="FIJ78" s="113"/>
      <c r="FIK78" s="113"/>
      <c r="FIL78" s="113"/>
      <c r="FIM78" s="113"/>
      <c r="FIN78" s="113"/>
      <c r="FIO78" s="113"/>
      <c r="FIP78" s="113"/>
      <c r="FIQ78" s="113"/>
      <c r="FIR78" s="113"/>
      <c r="FIS78" s="113"/>
      <c r="FIT78" s="113"/>
      <c r="FIU78" s="113"/>
      <c r="FIV78" s="113"/>
      <c r="FIW78" s="113"/>
      <c r="FIX78" s="113"/>
      <c r="FIY78" s="113"/>
      <c r="FIZ78" s="113"/>
      <c r="FJA78" s="113"/>
      <c r="FJB78" s="113"/>
      <c r="FJC78" s="113"/>
      <c r="FJD78" s="113"/>
      <c r="FJE78" s="113"/>
      <c r="FJF78" s="113"/>
      <c r="FJG78" s="113"/>
      <c r="FJH78" s="113"/>
      <c r="FJI78" s="113"/>
      <c r="FJJ78" s="113"/>
      <c r="FJK78" s="113"/>
      <c r="FJL78" s="113"/>
      <c r="FJM78" s="113"/>
      <c r="FJN78" s="113"/>
      <c r="FJO78" s="113"/>
      <c r="FJP78" s="113"/>
      <c r="FJQ78" s="113"/>
      <c r="FJR78" s="113"/>
      <c r="FJS78" s="113"/>
      <c r="FJT78" s="113"/>
      <c r="FJU78" s="113"/>
      <c r="FJV78" s="113"/>
      <c r="FJW78" s="113"/>
      <c r="FJX78" s="113"/>
      <c r="FJY78" s="113"/>
      <c r="FJZ78" s="113"/>
      <c r="FKA78" s="113"/>
      <c r="FKB78" s="113"/>
      <c r="FKC78" s="113"/>
      <c r="FKD78" s="113"/>
      <c r="FKE78" s="113"/>
      <c r="FKF78" s="113"/>
      <c r="FKG78" s="113"/>
      <c r="FKH78" s="113"/>
      <c r="FKI78" s="113"/>
      <c r="FKJ78" s="113"/>
      <c r="FKK78" s="113"/>
      <c r="FKL78" s="113"/>
      <c r="FKM78" s="113"/>
      <c r="FKN78" s="113"/>
      <c r="FKO78" s="113"/>
      <c r="FKP78" s="113"/>
      <c r="FKQ78" s="113"/>
      <c r="FKR78" s="113"/>
      <c r="FKS78" s="113"/>
      <c r="FKT78" s="113"/>
      <c r="FKU78" s="113"/>
      <c r="FKV78" s="113"/>
      <c r="FKW78" s="113"/>
      <c r="FKX78" s="113"/>
      <c r="FKY78" s="113"/>
      <c r="FKZ78" s="113"/>
      <c r="FLA78" s="113"/>
      <c r="FLB78" s="113"/>
      <c r="FLC78" s="113"/>
      <c r="FLD78" s="113"/>
      <c r="FLE78" s="113"/>
      <c r="FLF78" s="113"/>
      <c r="FLG78" s="113"/>
      <c r="FLH78" s="113"/>
      <c r="FLI78" s="113"/>
      <c r="FLJ78" s="113"/>
      <c r="FLK78" s="113"/>
      <c r="FLL78" s="113"/>
      <c r="FLM78" s="113"/>
      <c r="FLN78" s="113"/>
      <c r="FLO78" s="113"/>
      <c r="FLP78" s="113"/>
      <c r="FLQ78" s="113"/>
      <c r="FLR78" s="113"/>
      <c r="FLS78" s="113"/>
      <c r="FLT78" s="113"/>
      <c r="FLU78" s="113"/>
      <c r="FLV78" s="113"/>
      <c r="FLW78" s="113"/>
      <c r="FLX78" s="113"/>
      <c r="FLY78" s="113"/>
      <c r="FLZ78" s="113"/>
      <c r="FMA78" s="113"/>
      <c r="FMB78" s="113"/>
      <c r="FMC78" s="113"/>
      <c r="FMD78" s="113"/>
      <c r="FME78" s="113"/>
      <c r="FMF78" s="113"/>
      <c r="FMG78" s="113"/>
      <c r="FMH78" s="113"/>
      <c r="FMI78" s="113"/>
      <c r="FMJ78" s="113"/>
      <c r="FMK78" s="113"/>
      <c r="FML78" s="113"/>
      <c r="FMM78" s="113"/>
      <c r="FMN78" s="113"/>
      <c r="FMO78" s="113"/>
      <c r="FMP78" s="113"/>
      <c r="FMQ78" s="113"/>
      <c r="FMR78" s="113"/>
      <c r="FMS78" s="113"/>
      <c r="FMT78" s="113"/>
      <c r="FMU78" s="113"/>
      <c r="FMV78" s="113"/>
      <c r="FMW78" s="113"/>
      <c r="FMX78" s="113"/>
      <c r="FMY78" s="113"/>
      <c r="FMZ78" s="113"/>
      <c r="FNA78" s="113"/>
      <c r="FNB78" s="113"/>
      <c r="FNC78" s="113"/>
      <c r="FND78" s="113"/>
      <c r="FNE78" s="113"/>
      <c r="FNF78" s="113"/>
      <c r="FNG78" s="113"/>
      <c r="FNH78" s="113"/>
      <c r="FNI78" s="113"/>
      <c r="FNJ78" s="113"/>
      <c r="FNK78" s="113"/>
      <c r="FNL78" s="113"/>
      <c r="FNM78" s="113"/>
      <c r="FNN78" s="113"/>
      <c r="FNO78" s="113"/>
      <c r="FNP78" s="113"/>
      <c r="FNQ78" s="113"/>
      <c r="FNR78" s="113"/>
      <c r="FNS78" s="113"/>
      <c r="FNT78" s="113"/>
      <c r="FNU78" s="113"/>
      <c r="FNV78" s="113"/>
      <c r="FNW78" s="113"/>
      <c r="FNX78" s="113"/>
      <c r="FNY78" s="113"/>
      <c r="FNZ78" s="113"/>
      <c r="FOA78" s="113"/>
      <c r="FOB78" s="113"/>
      <c r="FOC78" s="113"/>
      <c r="FOD78" s="113"/>
      <c r="FOE78" s="113"/>
      <c r="FOF78" s="113"/>
      <c r="FOG78" s="113"/>
      <c r="FOH78" s="113"/>
      <c r="FOI78" s="113"/>
      <c r="FOJ78" s="113"/>
      <c r="FOK78" s="113"/>
      <c r="FOL78" s="113"/>
      <c r="FOM78" s="113"/>
      <c r="FON78" s="113"/>
      <c r="FOO78" s="113"/>
      <c r="FOP78" s="113"/>
      <c r="FOQ78" s="113"/>
      <c r="FOR78" s="113"/>
      <c r="FOS78" s="113"/>
      <c r="FOT78" s="113"/>
      <c r="FOU78" s="113"/>
      <c r="FOV78" s="113"/>
      <c r="FOW78" s="113"/>
      <c r="FOX78" s="113"/>
      <c r="FOY78" s="113"/>
      <c r="FOZ78" s="113"/>
      <c r="FPA78" s="113"/>
      <c r="FPB78" s="113"/>
      <c r="FPC78" s="113"/>
      <c r="FPD78" s="113"/>
      <c r="FPE78" s="113"/>
      <c r="FPF78" s="113"/>
      <c r="FPG78" s="113"/>
      <c r="FPH78" s="113"/>
      <c r="FPI78" s="113"/>
      <c r="FPJ78" s="113"/>
      <c r="FPK78" s="113"/>
      <c r="FPL78" s="113"/>
      <c r="FPM78" s="113"/>
      <c r="FPN78" s="113"/>
      <c r="FPO78" s="113"/>
      <c r="FPP78" s="113"/>
      <c r="FPQ78" s="113"/>
      <c r="FPR78" s="113"/>
      <c r="FPS78" s="113"/>
      <c r="FPT78" s="113"/>
      <c r="FPU78" s="113"/>
      <c r="FPV78" s="113"/>
      <c r="FPW78" s="113"/>
      <c r="FPX78" s="113"/>
      <c r="FPY78" s="113"/>
      <c r="FPZ78" s="113"/>
      <c r="FQA78" s="113"/>
      <c r="FQB78" s="113"/>
      <c r="FQC78" s="113"/>
      <c r="FQD78" s="113"/>
      <c r="FQE78" s="113"/>
      <c r="FQF78" s="113"/>
      <c r="FQG78" s="113"/>
      <c r="FQH78" s="113"/>
      <c r="FQI78" s="113"/>
      <c r="FQJ78" s="113"/>
      <c r="FQK78" s="113"/>
      <c r="FQL78" s="113"/>
      <c r="FQM78" s="113"/>
      <c r="FQN78" s="113"/>
      <c r="FQO78" s="113"/>
      <c r="FQP78" s="113"/>
      <c r="FQQ78" s="113"/>
      <c r="FQR78" s="113"/>
      <c r="FQS78" s="113"/>
      <c r="FQT78" s="113"/>
      <c r="FQU78" s="113"/>
      <c r="FQV78" s="113"/>
      <c r="FQW78" s="113"/>
      <c r="FQX78" s="113"/>
      <c r="FQY78" s="113"/>
      <c r="FQZ78" s="113"/>
      <c r="FRA78" s="113"/>
      <c r="FRB78" s="113"/>
      <c r="FRC78" s="113"/>
      <c r="FRD78" s="113"/>
      <c r="FRE78" s="113"/>
      <c r="FRF78" s="113"/>
      <c r="FRG78" s="113"/>
      <c r="FRH78" s="113"/>
      <c r="FRI78" s="113"/>
      <c r="FRJ78" s="113"/>
      <c r="FRK78" s="113"/>
      <c r="FRL78" s="113"/>
      <c r="FRM78" s="113"/>
      <c r="FRN78" s="113"/>
      <c r="FRO78" s="113"/>
      <c r="FRP78" s="113"/>
      <c r="FRQ78" s="113"/>
      <c r="FRR78" s="113"/>
      <c r="FRS78" s="113"/>
      <c r="FRT78" s="113"/>
      <c r="FRU78" s="113"/>
      <c r="FRV78" s="113"/>
      <c r="FRW78" s="113"/>
      <c r="FRX78" s="113"/>
      <c r="FRY78" s="113"/>
      <c r="FRZ78" s="113"/>
      <c r="FSA78" s="113"/>
      <c r="FSB78" s="113"/>
      <c r="FSC78" s="113"/>
      <c r="FSD78" s="113"/>
      <c r="FSE78" s="113"/>
      <c r="FSF78" s="113"/>
      <c r="FSG78" s="113"/>
      <c r="FSH78" s="113"/>
      <c r="FSI78" s="113"/>
      <c r="FSJ78" s="113"/>
      <c r="FSK78" s="113"/>
      <c r="FSL78" s="113"/>
      <c r="FSM78" s="113"/>
      <c r="FSN78" s="113"/>
      <c r="FSO78" s="113"/>
      <c r="FSP78" s="113"/>
      <c r="FSQ78" s="113"/>
      <c r="FSR78" s="113"/>
      <c r="FSS78" s="113"/>
      <c r="FST78" s="113"/>
      <c r="FSU78" s="113"/>
      <c r="FSV78" s="113"/>
      <c r="FSW78" s="113"/>
      <c r="FSX78" s="113"/>
      <c r="FSY78" s="113"/>
      <c r="FSZ78" s="113"/>
      <c r="FTA78" s="113"/>
      <c r="FTB78" s="113"/>
      <c r="FTC78" s="113"/>
      <c r="FTD78" s="113"/>
      <c r="FTE78" s="113"/>
      <c r="FTF78" s="113"/>
      <c r="FTG78" s="113"/>
      <c r="FTH78" s="113"/>
      <c r="FTI78" s="113"/>
      <c r="FTJ78" s="113"/>
      <c r="FTK78" s="113"/>
      <c r="FTL78" s="113"/>
      <c r="FTM78" s="113"/>
      <c r="FTN78" s="113"/>
      <c r="FTO78" s="113"/>
      <c r="FTP78" s="113"/>
      <c r="FTQ78" s="113"/>
      <c r="FTR78" s="113"/>
      <c r="FTS78" s="113"/>
      <c r="FTT78" s="113"/>
      <c r="FTU78" s="113"/>
      <c r="FTV78" s="113"/>
      <c r="FTW78" s="113"/>
      <c r="FTX78" s="113"/>
      <c r="FTY78" s="113"/>
      <c r="FTZ78" s="113"/>
      <c r="FUA78" s="113"/>
      <c r="FUB78" s="113"/>
      <c r="FUC78" s="113"/>
      <c r="FUD78" s="113"/>
      <c r="FUE78" s="113"/>
      <c r="FUF78" s="113"/>
      <c r="FUG78" s="113"/>
      <c r="FUH78" s="113"/>
      <c r="FUI78" s="113"/>
      <c r="FUJ78" s="113"/>
      <c r="FUK78" s="113"/>
      <c r="FUL78" s="113"/>
      <c r="FUM78" s="113"/>
      <c r="FUN78" s="113"/>
      <c r="FUO78" s="113"/>
      <c r="FUP78" s="113"/>
      <c r="FUQ78" s="113"/>
      <c r="FUR78" s="113"/>
      <c r="FUS78" s="113"/>
      <c r="FUT78" s="113"/>
      <c r="FUU78" s="113"/>
      <c r="FUV78" s="113"/>
      <c r="FUW78" s="113"/>
      <c r="FUX78" s="113"/>
      <c r="FUY78" s="113"/>
      <c r="FUZ78" s="113"/>
      <c r="FVA78" s="113"/>
      <c r="FVB78" s="113"/>
      <c r="FVC78" s="113"/>
      <c r="FVD78" s="113"/>
      <c r="FVE78" s="113"/>
      <c r="FVF78" s="113"/>
      <c r="FVG78" s="113"/>
      <c r="FVH78" s="113"/>
      <c r="FVI78" s="113"/>
      <c r="FVJ78" s="113"/>
      <c r="FVK78" s="113"/>
      <c r="FVL78" s="113"/>
      <c r="FVM78" s="113"/>
      <c r="FVN78" s="113"/>
      <c r="FVO78" s="113"/>
      <c r="FVP78" s="113"/>
      <c r="FVQ78" s="113"/>
      <c r="FVR78" s="113"/>
      <c r="FVS78" s="113"/>
      <c r="FVT78" s="113"/>
      <c r="FVU78" s="113"/>
      <c r="FVV78" s="113"/>
      <c r="FVW78" s="113"/>
      <c r="FVX78" s="113"/>
      <c r="FVY78" s="113"/>
      <c r="FVZ78" s="113"/>
      <c r="FWA78" s="113"/>
      <c r="FWB78" s="113"/>
      <c r="FWC78" s="113"/>
      <c r="FWD78" s="113"/>
      <c r="FWE78" s="113"/>
      <c r="FWF78" s="113"/>
      <c r="FWG78" s="113"/>
      <c r="FWH78" s="113"/>
      <c r="FWI78" s="113"/>
      <c r="FWJ78" s="113"/>
      <c r="FWK78" s="113"/>
      <c r="FWL78" s="113"/>
      <c r="FWM78" s="113"/>
      <c r="FWN78" s="113"/>
      <c r="FWO78" s="113"/>
      <c r="FWP78" s="113"/>
      <c r="FWQ78" s="113"/>
      <c r="FWR78" s="113"/>
      <c r="FWS78" s="113"/>
      <c r="FWT78" s="113"/>
      <c r="FWU78" s="113"/>
      <c r="FWV78" s="113"/>
      <c r="FWW78" s="113"/>
      <c r="FWX78" s="113"/>
      <c r="FWY78" s="113"/>
      <c r="FWZ78" s="113"/>
      <c r="FXA78" s="113"/>
      <c r="FXB78" s="113"/>
      <c r="FXC78" s="113"/>
      <c r="FXD78" s="113"/>
      <c r="FXE78" s="113"/>
      <c r="FXF78" s="113"/>
      <c r="FXG78" s="113"/>
      <c r="FXH78" s="113"/>
      <c r="FXI78" s="113"/>
      <c r="FXJ78" s="113"/>
      <c r="FXK78" s="113"/>
      <c r="FXL78" s="113"/>
      <c r="FXM78" s="113"/>
      <c r="FXN78" s="113"/>
      <c r="FXO78" s="113"/>
      <c r="FXP78" s="113"/>
      <c r="FXQ78" s="113"/>
      <c r="FXR78" s="113"/>
      <c r="FXS78" s="113"/>
      <c r="FXT78" s="113"/>
      <c r="FXU78" s="113"/>
      <c r="FXV78" s="113"/>
      <c r="FXW78" s="113"/>
      <c r="FXX78" s="113"/>
      <c r="FXY78" s="113"/>
      <c r="FXZ78" s="113"/>
      <c r="FYA78" s="113"/>
      <c r="FYB78" s="113"/>
      <c r="FYC78" s="113"/>
      <c r="FYD78" s="113"/>
      <c r="FYE78" s="113"/>
      <c r="FYF78" s="113"/>
      <c r="FYG78" s="113"/>
      <c r="FYH78" s="113"/>
      <c r="FYI78" s="113"/>
      <c r="FYJ78" s="113"/>
      <c r="FYK78" s="113"/>
      <c r="FYL78" s="113"/>
      <c r="FYM78" s="113"/>
      <c r="FYN78" s="113"/>
      <c r="FYO78" s="113"/>
      <c r="FYP78" s="113"/>
      <c r="FYQ78" s="113"/>
      <c r="FYR78" s="113"/>
      <c r="FYS78" s="113"/>
      <c r="FYT78" s="113"/>
      <c r="FYU78" s="113"/>
      <c r="FYV78" s="113"/>
      <c r="FYW78" s="113"/>
      <c r="FYX78" s="113"/>
      <c r="FYY78" s="113"/>
      <c r="FYZ78" s="113"/>
      <c r="FZA78" s="113"/>
      <c r="FZB78" s="113"/>
      <c r="FZC78" s="113"/>
      <c r="FZD78" s="113"/>
      <c r="FZE78" s="113"/>
      <c r="FZF78" s="113"/>
      <c r="FZG78" s="113"/>
      <c r="FZH78" s="113"/>
      <c r="FZI78" s="113"/>
      <c r="FZJ78" s="113"/>
      <c r="FZK78" s="113"/>
      <c r="FZL78" s="113"/>
      <c r="FZM78" s="113"/>
      <c r="FZN78" s="113"/>
      <c r="FZO78" s="113"/>
      <c r="FZP78" s="113"/>
      <c r="FZQ78" s="113"/>
      <c r="FZR78" s="113"/>
      <c r="FZS78" s="113"/>
      <c r="FZT78" s="113"/>
      <c r="FZU78" s="113"/>
      <c r="FZV78" s="113"/>
      <c r="FZW78" s="113"/>
      <c r="FZX78" s="113"/>
      <c r="FZY78" s="113"/>
      <c r="FZZ78" s="113"/>
      <c r="GAA78" s="113"/>
      <c r="GAB78" s="113"/>
      <c r="GAC78" s="113"/>
      <c r="GAD78" s="113"/>
      <c r="GAE78" s="113"/>
      <c r="GAF78" s="113"/>
      <c r="GAG78" s="113"/>
      <c r="GAH78" s="113"/>
      <c r="GAI78" s="113"/>
      <c r="GAJ78" s="113"/>
      <c r="GAK78" s="113"/>
      <c r="GAL78" s="113"/>
      <c r="GAM78" s="113"/>
      <c r="GAN78" s="113"/>
      <c r="GAO78" s="113"/>
      <c r="GAP78" s="113"/>
      <c r="GAQ78" s="113"/>
      <c r="GAR78" s="113"/>
      <c r="GAS78" s="113"/>
      <c r="GAT78" s="113"/>
      <c r="GAU78" s="113"/>
      <c r="GAV78" s="113"/>
      <c r="GAW78" s="113"/>
      <c r="GAX78" s="113"/>
      <c r="GAY78" s="113"/>
      <c r="GAZ78" s="113"/>
      <c r="GBA78" s="113"/>
      <c r="GBB78" s="113"/>
      <c r="GBC78" s="113"/>
      <c r="GBD78" s="113"/>
      <c r="GBE78" s="113"/>
      <c r="GBF78" s="113"/>
      <c r="GBG78" s="113"/>
      <c r="GBH78" s="113"/>
      <c r="GBI78" s="113"/>
      <c r="GBJ78" s="113"/>
      <c r="GBK78" s="113"/>
      <c r="GBL78" s="113"/>
      <c r="GBM78" s="113"/>
      <c r="GBN78" s="113"/>
      <c r="GBO78" s="113"/>
      <c r="GBP78" s="113"/>
      <c r="GBQ78" s="113"/>
      <c r="GBR78" s="113"/>
      <c r="GBS78" s="113"/>
      <c r="GBT78" s="113"/>
      <c r="GBU78" s="113"/>
      <c r="GBV78" s="113"/>
      <c r="GBW78" s="113"/>
      <c r="GBX78" s="113"/>
      <c r="GBY78" s="113"/>
      <c r="GBZ78" s="113"/>
      <c r="GCA78" s="113"/>
      <c r="GCB78" s="113"/>
      <c r="GCC78" s="113"/>
      <c r="GCD78" s="113"/>
      <c r="GCE78" s="113"/>
      <c r="GCF78" s="113"/>
      <c r="GCG78" s="113"/>
      <c r="GCH78" s="113"/>
      <c r="GCI78" s="113"/>
      <c r="GCJ78" s="113"/>
      <c r="GCK78" s="113"/>
      <c r="GCL78" s="113"/>
      <c r="GCM78" s="113"/>
      <c r="GCN78" s="113"/>
      <c r="GCO78" s="113"/>
      <c r="GCP78" s="113"/>
      <c r="GCQ78" s="113"/>
      <c r="GCR78" s="113"/>
      <c r="GCS78" s="113"/>
      <c r="GCT78" s="113"/>
      <c r="GCU78" s="113"/>
      <c r="GCV78" s="113"/>
      <c r="GCW78" s="113"/>
      <c r="GCX78" s="113"/>
      <c r="GCY78" s="113"/>
      <c r="GCZ78" s="113"/>
      <c r="GDA78" s="113"/>
      <c r="GDB78" s="113"/>
      <c r="GDC78" s="113"/>
      <c r="GDD78" s="113"/>
      <c r="GDE78" s="113"/>
      <c r="GDF78" s="113"/>
      <c r="GDG78" s="113"/>
      <c r="GDH78" s="113"/>
      <c r="GDI78" s="113"/>
      <c r="GDJ78" s="113"/>
      <c r="GDK78" s="113"/>
      <c r="GDL78" s="113"/>
      <c r="GDM78" s="113"/>
      <c r="GDN78" s="113"/>
      <c r="GDO78" s="113"/>
      <c r="GDP78" s="113"/>
      <c r="GDQ78" s="113"/>
      <c r="GDR78" s="113"/>
      <c r="GDS78" s="113"/>
      <c r="GDT78" s="113"/>
      <c r="GDU78" s="113"/>
      <c r="GDV78" s="113"/>
      <c r="GDW78" s="113"/>
      <c r="GDX78" s="113"/>
      <c r="GDY78" s="113"/>
      <c r="GDZ78" s="113"/>
      <c r="GEA78" s="113"/>
      <c r="GEB78" s="113"/>
      <c r="GEC78" s="113"/>
      <c r="GED78" s="113"/>
      <c r="GEE78" s="113"/>
      <c r="GEF78" s="113"/>
      <c r="GEG78" s="113"/>
      <c r="GEH78" s="113"/>
      <c r="GEI78" s="113"/>
      <c r="GEJ78" s="113"/>
      <c r="GEK78" s="113"/>
      <c r="GEL78" s="113"/>
      <c r="GEM78" s="113"/>
      <c r="GEN78" s="113"/>
      <c r="GEO78" s="113"/>
      <c r="GEP78" s="113"/>
      <c r="GEQ78" s="113"/>
      <c r="GER78" s="113"/>
      <c r="GES78" s="113"/>
      <c r="GET78" s="113"/>
      <c r="GEU78" s="113"/>
      <c r="GEV78" s="113"/>
      <c r="GEW78" s="113"/>
      <c r="GEX78" s="113"/>
      <c r="GEY78" s="113"/>
      <c r="GEZ78" s="113"/>
      <c r="GFA78" s="113"/>
      <c r="GFB78" s="113"/>
      <c r="GFC78" s="113"/>
      <c r="GFD78" s="113"/>
      <c r="GFE78" s="113"/>
      <c r="GFF78" s="113"/>
      <c r="GFG78" s="113"/>
      <c r="GFH78" s="113"/>
      <c r="GFI78" s="113"/>
      <c r="GFJ78" s="113"/>
      <c r="GFK78" s="113"/>
      <c r="GFL78" s="113"/>
      <c r="GFM78" s="113"/>
      <c r="GFN78" s="113"/>
      <c r="GFO78" s="113"/>
      <c r="GFP78" s="113"/>
      <c r="GFQ78" s="113"/>
      <c r="GFR78" s="113"/>
      <c r="GFS78" s="113"/>
      <c r="GFT78" s="113"/>
      <c r="GFU78" s="113"/>
      <c r="GFV78" s="113"/>
      <c r="GFW78" s="113"/>
      <c r="GFX78" s="113"/>
      <c r="GFY78" s="113"/>
      <c r="GFZ78" s="113"/>
      <c r="GGA78" s="113"/>
      <c r="GGB78" s="113"/>
      <c r="GGC78" s="113"/>
      <c r="GGD78" s="113"/>
      <c r="GGE78" s="113"/>
      <c r="GGF78" s="113"/>
      <c r="GGG78" s="113"/>
      <c r="GGH78" s="113"/>
      <c r="GGI78" s="113"/>
      <c r="GGJ78" s="113"/>
      <c r="GGK78" s="113"/>
      <c r="GGL78" s="113"/>
      <c r="GGM78" s="113"/>
      <c r="GGN78" s="113"/>
      <c r="GGO78" s="113"/>
      <c r="GGP78" s="113"/>
      <c r="GGQ78" s="113"/>
      <c r="GGR78" s="113"/>
      <c r="GGS78" s="113"/>
      <c r="GGT78" s="113"/>
      <c r="GGU78" s="113"/>
      <c r="GGV78" s="113"/>
      <c r="GGW78" s="113"/>
      <c r="GGX78" s="113"/>
      <c r="GGY78" s="113"/>
      <c r="GGZ78" s="113"/>
      <c r="GHA78" s="113"/>
      <c r="GHB78" s="113"/>
      <c r="GHC78" s="113"/>
      <c r="GHD78" s="113"/>
      <c r="GHE78" s="113"/>
      <c r="GHF78" s="113"/>
      <c r="GHG78" s="113"/>
      <c r="GHH78" s="113"/>
      <c r="GHI78" s="113"/>
      <c r="GHJ78" s="113"/>
      <c r="GHK78" s="113"/>
      <c r="GHL78" s="113"/>
      <c r="GHM78" s="113"/>
      <c r="GHN78" s="113"/>
      <c r="GHO78" s="113"/>
      <c r="GHP78" s="113"/>
      <c r="GHQ78" s="113"/>
      <c r="GHR78" s="113"/>
      <c r="GHS78" s="113"/>
      <c r="GHT78" s="113"/>
      <c r="GHU78" s="113"/>
      <c r="GHV78" s="113"/>
      <c r="GHW78" s="113"/>
      <c r="GHX78" s="113"/>
      <c r="GHY78" s="113"/>
      <c r="GHZ78" s="113"/>
      <c r="GIA78" s="113"/>
      <c r="GIB78" s="113"/>
      <c r="GIC78" s="113"/>
      <c r="GID78" s="113"/>
      <c r="GIE78" s="113"/>
      <c r="GIF78" s="113"/>
      <c r="GIG78" s="113"/>
      <c r="GIH78" s="113"/>
      <c r="GII78" s="113"/>
      <c r="GIJ78" s="113"/>
      <c r="GIK78" s="113"/>
      <c r="GIL78" s="113"/>
      <c r="GIM78" s="113"/>
      <c r="GIN78" s="113"/>
      <c r="GIO78" s="113"/>
      <c r="GIP78" s="113"/>
      <c r="GIQ78" s="113"/>
      <c r="GIR78" s="113"/>
      <c r="GIS78" s="113"/>
      <c r="GIT78" s="113"/>
      <c r="GIU78" s="113"/>
      <c r="GIV78" s="113"/>
      <c r="GIW78" s="113"/>
      <c r="GIX78" s="113"/>
      <c r="GIY78" s="113"/>
      <c r="GIZ78" s="113"/>
      <c r="GJA78" s="113"/>
      <c r="GJB78" s="113"/>
      <c r="GJC78" s="113"/>
      <c r="GJD78" s="113"/>
      <c r="GJE78" s="113"/>
      <c r="GJF78" s="113"/>
      <c r="GJG78" s="113"/>
      <c r="GJH78" s="113"/>
      <c r="GJI78" s="113"/>
      <c r="GJJ78" s="113"/>
      <c r="GJK78" s="113"/>
      <c r="GJL78" s="113"/>
      <c r="GJM78" s="113"/>
      <c r="GJN78" s="113"/>
      <c r="GJO78" s="113"/>
      <c r="GJP78" s="113"/>
      <c r="GJQ78" s="113"/>
      <c r="GJR78" s="113"/>
      <c r="GJS78" s="113"/>
      <c r="GJT78" s="113"/>
      <c r="GJU78" s="113"/>
      <c r="GJV78" s="113"/>
      <c r="GJW78" s="113"/>
      <c r="GJX78" s="113"/>
      <c r="GJY78" s="113"/>
      <c r="GJZ78" s="113"/>
      <c r="GKA78" s="113"/>
      <c r="GKB78" s="113"/>
      <c r="GKC78" s="113"/>
      <c r="GKD78" s="113"/>
      <c r="GKE78" s="113"/>
      <c r="GKF78" s="113"/>
      <c r="GKG78" s="113"/>
      <c r="GKH78" s="113"/>
      <c r="GKI78" s="113"/>
      <c r="GKJ78" s="113"/>
      <c r="GKK78" s="113"/>
      <c r="GKL78" s="113"/>
      <c r="GKM78" s="113"/>
      <c r="GKN78" s="113"/>
      <c r="GKO78" s="113"/>
      <c r="GKP78" s="113"/>
      <c r="GKQ78" s="113"/>
      <c r="GKR78" s="113"/>
      <c r="GKS78" s="113"/>
      <c r="GKT78" s="113"/>
      <c r="GKU78" s="113"/>
      <c r="GKV78" s="113"/>
      <c r="GKW78" s="113"/>
      <c r="GKX78" s="113"/>
      <c r="GKY78" s="113"/>
      <c r="GKZ78" s="113"/>
      <c r="GLA78" s="113"/>
      <c r="GLB78" s="113"/>
      <c r="GLC78" s="113"/>
      <c r="GLD78" s="113"/>
      <c r="GLE78" s="113"/>
      <c r="GLF78" s="113"/>
      <c r="GLG78" s="113"/>
      <c r="GLH78" s="113"/>
      <c r="GLI78" s="113"/>
      <c r="GLJ78" s="113"/>
      <c r="GLK78" s="113"/>
      <c r="GLL78" s="113"/>
      <c r="GLM78" s="113"/>
      <c r="GLN78" s="113"/>
      <c r="GLO78" s="113"/>
      <c r="GLP78" s="113"/>
      <c r="GLQ78" s="113"/>
      <c r="GLR78" s="113"/>
      <c r="GLS78" s="113"/>
      <c r="GLT78" s="113"/>
      <c r="GLU78" s="113"/>
      <c r="GLV78" s="113"/>
      <c r="GLW78" s="113"/>
      <c r="GLX78" s="113"/>
      <c r="GLY78" s="113"/>
      <c r="GLZ78" s="113"/>
      <c r="GMA78" s="113"/>
      <c r="GMB78" s="113"/>
      <c r="GMC78" s="113"/>
      <c r="GMD78" s="113"/>
      <c r="GME78" s="113"/>
      <c r="GMF78" s="113"/>
      <c r="GMG78" s="113"/>
      <c r="GMH78" s="113"/>
      <c r="GMI78" s="113"/>
      <c r="GMJ78" s="113"/>
      <c r="GMK78" s="113"/>
      <c r="GML78" s="113"/>
      <c r="GMM78" s="113"/>
      <c r="GMN78" s="113"/>
      <c r="GMO78" s="113"/>
      <c r="GMP78" s="113"/>
      <c r="GMQ78" s="113"/>
      <c r="GMR78" s="113"/>
      <c r="GMS78" s="113"/>
      <c r="GMT78" s="113"/>
      <c r="GMU78" s="113"/>
      <c r="GMV78" s="113"/>
      <c r="GMW78" s="113"/>
      <c r="GMX78" s="113"/>
      <c r="GMY78" s="113"/>
      <c r="GMZ78" s="113"/>
      <c r="GNA78" s="113"/>
      <c r="GNB78" s="113"/>
      <c r="GNC78" s="113"/>
      <c r="GND78" s="113"/>
      <c r="GNE78" s="113"/>
      <c r="GNF78" s="113"/>
      <c r="GNG78" s="113"/>
      <c r="GNH78" s="113"/>
      <c r="GNI78" s="113"/>
      <c r="GNJ78" s="113"/>
      <c r="GNK78" s="113"/>
      <c r="GNL78" s="113"/>
      <c r="GNM78" s="113"/>
      <c r="GNN78" s="113"/>
      <c r="GNO78" s="113"/>
      <c r="GNP78" s="113"/>
      <c r="GNQ78" s="113"/>
      <c r="GNR78" s="113"/>
      <c r="GNS78" s="113"/>
      <c r="GNT78" s="113"/>
      <c r="GNU78" s="113"/>
      <c r="GNV78" s="113"/>
      <c r="GNW78" s="113"/>
      <c r="GNX78" s="113"/>
      <c r="GNY78" s="113"/>
      <c r="GNZ78" s="113"/>
      <c r="GOA78" s="113"/>
      <c r="GOB78" s="113"/>
      <c r="GOC78" s="113"/>
      <c r="GOD78" s="113"/>
      <c r="GOE78" s="113"/>
      <c r="GOF78" s="113"/>
      <c r="GOG78" s="113"/>
      <c r="GOH78" s="113"/>
      <c r="GOI78" s="113"/>
      <c r="GOJ78" s="113"/>
      <c r="GOK78" s="113"/>
      <c r="GOL78" s="113"/>
      <c r="GOM78" s="113"/>
      <c r="GON78" s="113"/>
      <c r="GOO78" s="113"/>
      <c r="GOP78" s="113"/>
      <c r="GOQ78" s="113"/>
      <c r="GOR78" s="113"/>
      <c r="GOS78" s="113"/>
      <c r="GOT78" s="113"/>
      <c r="GOU78" s="113"/>
      <c r="GOV78" s="113"/>
      <c r="GOW78" s="113"/>
      <c r="GOX78" s="113"/>
      <c r="GOY78" s="113"/>
      <c r="GOZ78" s="113"/>
      <c r="GPA78" s="113"/>
      <c r="GPB78" s="113"/>
      <c r="GPC78" s="113"/>
      <c r="GPD78" s="113"/>
      <c r="GPE78" s="113"/>
      <c r="GPF78" s="113"/>
      <c r="GPG78" s="113"/>
      <c r="GPH78" s="113"/>
      <c r="GPI78" s="113"/>
      <c r="GPJ78" s="113"/>
      <c r="GPK78" s="113"/>
      <c r="GPL78" s="113"/>
      <c r="GPM78" s="113"/>
      <c r="GPN78" s="113"/>
      <c r="GPO78" s="113"/>
      <c r="GPP78" s="113"/>
      <c r="GPQ78" s="113"/>
      <c r="GPR78" s="113"/>
      <c r="GPS78" s="113"/>
      <c r="GPT78" s="113"/>
      <c r="GPU78" s="113"/>
      <c r="GPV78" s="113"/>
      <c r="GPW78" s="113"/>
      <c r="GPX78" s="113"/>
      <c r="GPY78" s="113"/>
      <c r="GPZ78" s="113"/>
      <c r="GQA78" s="113"/>
      <c r="GQB78" s="113"/>
      <c r="GQC78" s="113"/>
      <c r="GQD78" s="113"/>
      <c r="GQE78" s="113"/>
      <c r="GQF78" s="113"/>
      <c r="GQG78" s="113"/>
      <c r="GQH78" s="113"/>
      <c r="GQI78" s="113"/>
      <c r="GQJ78" s="113"/>
      <c r="GQK78" s="113"/>
      <c r="GQL78" s="113"/>
      <c r="GQM78" s="113"/>
      <c r="GQN78" s="113"/>
      <c r="GQO78" s="113"/>
      <c r="GQP78" s="113"/>
      <c r="GQQ78" s="113"/>
      <c r="GQR78" s="113"/>
      <c r="GQS78" s="113"/>
      <c r="GQT78" s="113"/>
      <c r="GQU78" s="113"/>
      <c r="GQV78" s="113"/>
      <c r="GQW78" s="113"/>
      <c r="GQX78" s="113"/>
      <c r="GQY78" s="113"/>
      <c r="GQZ78" s="113"/>
      <c r="GRA78" s="113"/>
      <c r="GRB78" s="113"/>
      <c r="GRC78" s="113"/>
      <c r="GRD78" s="113"/>
      <c r="GRE78" s="113"/>
      <c r="GRF78" s="113"/>
      <c r="GRG78" s="113"/>
      <c r="GRH78" s="113"/>
      <c r="GRI78" s="113"/>
      <c r="GRJ78" s="113"/>
      <c r="GRK78" s="113"/>
      <c r="GRL78" s="113"/>
      <c r="GRM78" s="113"/>
      <c r="GRN78" s="113"/>
      <c r="GRO78" s="113"/>
      <c r="GRP78" s="113"/>
      <c r="GRQ78" s="113"/>
      <c r="GRR78" s="113"/>
      <c r="GRS78" s="113"/>
      <c r="GRT78" s="113"/>
      <c r="GRU78" s="113"/>
      <c r="GRV78" s="113"/>
      <c r="GRW78" s="113"/>
      <c r="GRX78" s="113"/>
      <c r="GRY78" s="113"/>
      <c r="GRZ78" s="113"/>
      <c r="GSA78" s="113"/>
      <c r="GSB78" s="113"/>
      <c r="GSC78" s="113"/>
      <c r="GSD78" s="113"/>
      <c r="GSE78" s="113"/>
      <c r="GSF78" s="113"/>
      <c r="GSG78" s="113"/>
      <c r="GSH78" s="113"/>
      <c r="GSI78" s="113"/>
      <c r="GSJ78" s="113"/>
      <c r="GSK78" s="113"/>
      <c r="GSL78" s="113"/>
      <c r="GSM78" s="113"/>
      <c r="GSN78" s="113"/>
      <c r="GSO78" s="113"/>
      <c r="GSP78" s="113"/>
      <c r="GSQ78" s="113"/>
      <c r="GSR78" s="113"/>
      <c r="GSS78" s="113"/>
      <c r="GST78" s="113"/>
      <c r="GSU78" s="113"/>
      <c r="GSV78" s="113"/>
      <c r="GSW78" s="113"/>
      <c r="GSX78" s="113"/>
      <c r="GSY78" s="113"/>
      <c r="GSZ78" s="113"/>
      <c r="GTA78" s="113"/>
      <c r="GTB78" s="113"/>
      <c r="GTC78" s="113"/>
      <c r="GTD78" s="113"/>
      <c r="GTE78" s="113"/>
      <c r="GTF78" s="113"/>
      <c r="GTG78" s="113"/>
      <c r="GTH78" s="113"/>
      <c r="GTI78" s="113"/>
      <c r="GTJ78" s="113"/>
      <c r="GTK78" s="113"/>
      <c r="GTL78" s="113"/>
      <c r="GTM78" s="113"/>
      <c r="GTN78" s="113"/>
      <c r="GTO78" s="113"/>
      <c r="GTP78" s="113"/>
      <c r="GTQ78" s="113"/>
      <c r="GTR78" s="113"/>
      <c r="GTS78" s="113"/>
      <c r="GTT78" s="113"/>
      <c r="GTU78" s="113"/>
      <c r="GTV78" s="113"/>
      <c r="GTW78" s="113"/>
      <c r="GTX78" s="113"/>
      <c r="GTY78" s="113"/>
      <c r="GTZ78" s="113"/>
      <c r="GUA78" s="113"/>
      <c r="GUB78" s="113"/>
      <c r="GUC78" s="113"/>
      <c r="GUD78" s="113"/>
      <c r="GUE78" s="113"/>
      <c r="GUF78" s="113"/>
      <c r="GUG78" s="113"/>
      <c r="GUH78" s="113"/>
      <c r="GUI78" s="113"/>
      <c r="GUJ78" s="113"/>
      <c r="GUK78" s="113"/>
      <c r="GUL78" s="113"/>
      <c r="GUM78" s="113"/>
      <c r="GUN78" s="113"/>
      <c r="GUO78" s="113"/>
      <c r="GUP78" s="113"/>
      <c r="GUQ78" s="113"/>
      <c r="GUR78" s="113"/>
      <c r="GUS78" s="113"/>
      <c r="GUT78" s="113"/>
      <c r="GUU78" s="113"/>
      <c r="GUV78" s="113"/>
      <c r="GUW78" s="113"/>
      <c r="GUX78" s="113"/>
      <c r="GUY78" s="113"/>
      <c r="GUZ78" s="113"/>
      <c r="GVA78" s="113"/>
      <c r="GVB78" s="113"/>
      <c r="GVC78" s="113"/>
      <c r="GVD78" s="113"/>
      <c r="GVE78" s="113"/>
      <c r="GVF78" s="113"/>
      <c r="GVG78" s="113"/>
      <c r="GVH78" s="113"/>
      <c r="GVI78" s="113"/>
      <c r="GVJ78" s="113"/>
      <c r="GVK78" s="113"/>
      <c r="GVL78" s="113"/>
      <c r="GVM78" s="113"/>
      <c r="GVN78" s="113"/>
      <c r="GVO78" s="113"/>
      <c r="GVP78" s="113"/>
      <c r="GVQ78" s="113"/>
      <c r="GVR78" s="113"/>
      <c r="GVS78" s="113"/>
      <c r="GVT78" s="113"/>
      <c r="GVU78" s="113"/>
      <c r="GVV78" s="113"/>
      <c r="GVW78" s="113"/>
      <c r="GVX78" s="113"/>
      <c r="GVY78" s="113"/>
      <c r="GVZ78" s="113"/>
      <c r="GWA78" s="113"/>
      <c r="GWB78" s="113"/>
      <c r="GWC78" s="113"/>
      <c r="GWD78" s="113"/>
      <c r="GWE78" s="113"/>
      <c r="GWF78" s="113"/>
      <c r="GWG78" s="113"/>
      <c r="GWH78" s="113"/>
      <c r="GWI78" s="113"/>
      <c r="GWJ78" s="113"/>
      <c r="GWK78" s="113"/>
      <c r="GWL78" s="113"/>
      <c r="GWM78" s="113"/>
      <c r="GWN78" s="113"/>
      <c r="GWO78" s="113"/>
      <c r="GWP78" s="113"/>
      <c r="GWQ78" s="113"/>
      <c r="GWR78" s="113"/>
      <c r="GWS78" s="113"/>
      <c r="GWT78" s="113"/>
      <c r="GWU78" s="113"/>
      <c r="GWV78" s="113"/>
      <c r="GWW78" s="113"/>
      <c r="GWX78" s="113"/>
      <c r="GWY78" s="113"/>
      <c r="GWZ78" s="113"/>
      <c r="GXA78" s="113"/>
      <c r="GXB78" s="113"/>
      <c r="GXC78" s="113"/>
      <c r="GXD78" s="113"/>
      <c r="GXE78" s="113"/>
      <c r="GXF78" s="113"/>
      <c r="GXG78" s="113"/>
      <c r="GXH78" s="113"/>
      <c r="GXI78" s="113"/>
      <c r="GXJ78" s="113"/>
      <c r="GXK78" s="113"/>
      <c r="GXL78" s="113"/>
      <c r="GXM78" s="113"/>
      <c r="GXN78" s="113"/>
      <c r="GXO78" s="113"/>
      <c r="GXP78" s="113"/>
      <c r="GXQ78" s="113"/>
      <c r="GXR78" s="113"/>
      <c r="GXS78" s="113"/>
      <c r="GXT78" s="113"/>
      <c r="GXU78" s="113"/>
      <c r="GXV78" s="113"/>
      <c r="GXW78" s="113"/>
      <c r="GXX78" s="113"/>
      <c r="GXY78" s="113"/>
      <c r="GXZ78" s="113"/>
      <c r="GYA78" s="113"/>
      <c r="GYB78" s="113"/>
      <c r="GYC78" s="113"/>
      <c r="GYD78" s="113"/>
      <c r="GYE78" s="113"/>
      <c r="GYF78" s="113"/>
      <c r="GYG78" s="113"/>
      <c r="GYH78" s="113"/>
      <c r="GYI78" s="113"/>
      <c r="GYJ78" s="113"/>
      <c r="GYK78" s="113"/>
      <c r="GYL78" s="113"/>
      <c r="GYM78" s="113"/>
      <c r="GYN78" s="113"/>
      <c r="GYO78" s="113"/>
      <c r="GYP78" s="113"/>
      <c r="GYQ78" s="113"/>
      <c r="GYR78" s="113"/>
      <c r="GYS78" s="113"/>
      <c r="GYT78" s="113"/>
      <c r="GYU78" s="113"/>
      <c r="GYV78" s="113"/>
      <c r="GYW78" s="113"/>
      <c r="GYX78" s="113"/>
      <c r="GYY78" s="113"/>
      <c r="GYZ78" s="113"/>
      <c r="GZA78" s="113"/>
      <c r="GZB78" s="113"/>
      <c r="GZC78" s="113"/>
      <c r="GZD78" s="113"/>
      <c r="GZE78" s="113"/>
      <c r="GZF78" s="113"/>
      <c r="GZG78" s="113"/>
      <c r="GZH78" s="113"/>
      <c r="GZI78" s="113"/>
      <c r="GZJ78" s="113"/>
      <c r="GZK78" s="113"/>
      <c r="GZL78" s="113"/>
      <c r="GZM78" s="113"/>
      <c r="GZN78" s="113"/>
      <c r="GZO78" s="113"/>
      <c r="GZP78" s="113"/>
      <c r="GZQ78" s="113"/>
      <c r="GZR78" s="113"/>
      <c r="GZS78" s="113"/>
      <c r="GZT78" s="113"/>
      <c r="GZU78" s="113"/>
      <c r="GZV78" s="113"/>
      <c r="GZW78" s="113"/>
      <c r="GZX78" s="113"/>
      <c r="GZY78" s="113"/>
      <c r="GZZ78" s="113"/>
      <c r="HAA78" s="113"/>
      <c r="HAB78" s="113"/>
      <c r="HAC78" s="113"/>
      <c r="HAD78" s="113"/>
      <c r="HAE78" s="113"/>
      <c r="HAF78" s="113"/>
      <c r="HAG78" s="113"/>
      <c r="HAH78" s="113"/>
      <c r="HAI78" s="113"/>
      <c r="HAJ78" s="113"/>
      <c r="HAK78" s="113"/>
      <c r="HAL78" s="113"/>
      <c r="HAM78" s="113"/>
      <c r="HAN78" s="113"/>
      <c r="HAO78" s="113"/>
      <c r="HAP78" s="113"/>
      <c r="HAQ78" s="113"/>
      <c r="HAR78" s="113"/>
      <c r="HAS78" s="113"/>
      <c r="HAT78" s="113"/>
      <c r="HAU78" s="113"/>
      <c r="HAV78" s="113"/>
      <c r="HAW78" s="113"/>
      <c r="HAX78" s="113"/>
      <c r="HAY78" s="113"/>
      <c r="HAZ78" s="113"/>
      <c r="HBA78" s="113"/>
      <c r="HBB78" s="113"/>
      <c r="HBC78" s="113"/>
      <c r="HBD78" s="113"/>
      <c r="HBE78" s="113"/>
      <c r="HBF78" s="113"/>
      <c r="HBG78" s="113"/>
      <c r="HBH78" s="113"/>
      <c r="HBI78" s="113"/>
      <c r="HBJ78" s="113"/>
      <c r="HBK78" s="113"/>
      <c r="HBL78" s="113"/>
      <c r="HBM78" s="113"/>
      <c r="HBN78" s="113"/>
      <c r="HBO78" s="113"/>
      <c r="HBP78" s="113"/>
      <c r="HBQ78" s="113"/>
      <c r="HBR78" s="113"/>
      <c r="HBS78" s="113"/>
      <c r="HBT78" s="113"/>
      <c r="HBU78" s="113"/>
      <c r="HBV78" s="113"/>
      <c r="HBW78" s="113"/>
      <c r="HBX78" s="113"/>
      <c r="HBY78" s="113"/>
      <c r="HBZ78" s="113"/>
      <c r="HCA78" s="113"/>
      <c r="HCB78" s="113"/>
      <c r="HCC78" s="113"/>
      <c r="HCD78" s="113"/>
      <c r="HCE78" s="113"/>
      <c r="HCF78" s="113"/>
      <c r="HCG78" s="113"/>
      <c r="HCH78" s="113"/>
      <c r="HCI78" s="113"/>
      <c r="HCJ78" s="113"/>
      <c r="HCK78" s="113"/>
      <c r="HCL78" s="113"/>
      <c r="HCM78" s="113"/>
      <c r="HCN78" s="113"/>
      <c r="HCO78" s="113"/>
      <c r="HCP78" s="113"/>
      <c r="HCQ78" s="113"/>
      <c r="HCR78" s="113"/>
      <c r="HCS78" s="113"/>
      <c r="HCT78" s="113"/>
      <c r="HCU78" s="113"/>
      <c r="HCV78" s="113"/>
      <c r="HCW78" s="113"/>
      <c r="HCX78" s="113"/>
      <c r="HCY78" s="113"/>
      <c r="HCZ78" s="113"/>
      <c r="HDA78" s="113"/>
      <c r="HDB78" s="113"/>
      <c r="HDC78" s="113"/>
      <c r="HDD78" s="113"/>
      <c r="HDE78" s="113"/>
      <c r="HDF78" s="113"/>
      <c r="HDG78" s="113"/>
      <c r="HDH78" s="113"/>
      <c r="HDI78" s="113"/>
      <c r="HDJ78" s="113"/>
      <c r="HDK78" s="113"/>
      <c r="HDL78" s="113"/>
      <c r="HDM78" s="113"/>
      <c r="HDN78" s="113"/>
      <c r="HDO78" s="113"/>
      <c r="HDP78" s="113"/>
      <c r="HDQ78" s="113"/>
      <c r="HDR78" s="113"/>
      <c r="HDS78" s="113"/>
      <c r="HDT78" s="113"/>
      <c r="HDU78" s="113"/>
      <c r="HDV78" s="113"/>
      <c r="HDW78" s="113"/>
      <c r="HDX78" s="113"/>
      <c r="HDY78" s="113"/>
      <c r="HDZ78" s="113"/>
      <c r="HEA78" s="113"/>
      <c r="HEB78" s="113"/>
      <c r="HEC78" s="113"/>
      <c r="HED78" s="113"/>
      <c r="HEE78" s="113"/>
      <c r="HEF78" s="113"/>
      <c r="HEG78" s="113"/>
      <c r="HEH78" s="113"/>
      <c r="HEI78" s="113"/>
      <c r="HEJ78" s="113"/>
      <c r="HEK78" s="113"/>
      <c r="HEL78" s="113"/>
      <c r="HEM78" s="113"/>
      <c r="HEN78" s="113"/>
      <c r="HEO78" s="113"/>
      <c r="HEP78" s="113"/>
      <c r="HEQ78" s="113"/>
      <c r="HER78" s="113"/>
      <c r="HES78" s="113"/>
      <c r="HET78" s="113"/>
      <c r="HEU78" s="113"/>
      <c r="HEV78" s="113"/>
      <c r="HEW78" s="113"/>
      <c r="HEX78" s="113"/>
      <c r="HEY78" s="113"/>
      <c r="HEZ78" s="113"/>
      <c r="HFA78" s="113"/>
      <c r="HFB78" s="113"/>
      <c r="HFC78" s="113"/>
      <c r="HFD78" s="113"/>
      <c r="HFE78" s="113"/>
      <c r="HFF78" s="113"/>
      <c r="HFG78" s="113"/>
      <c r="HFH78" s="113"/>
      <c r="HFI78" s="113"/>
      <c r="HFJ78" s="113"/>
      <c r="HFK78" s="113"/>
      <c r="HFL78" s="113"/>
      <c r="HFM78" s="113"/>
      <c r="HFN78" s="113"/>
      <c r="HFO78" s="113"/>
      <c r="HFP78" s="113"/>
      <c r="HFQ78" s="113"/>
      <c r="HFR78" s="113"/>
      <c r="HFS78" s="113"/>
      <c r="HFT78" s="113"/>
      <c r="HFU78" s="113"/>
      <c r="HFV78" s="113"/>
      <c r="HFW78" s="113"/>
      <c r="HFX78" s="113"/>
      <c r="HFY78" s="113"/>
      <c r="HFZ78" s="113"/>
      <c r="HGA78" s="113"/>
      <c r="HGB78" s="113"/>
      <c r="HGC78" s="113"/>
      <c r="HGD78" s="113"/>
      <c r="HGE78" s="113"/>
      <c r="HGF78" s="113"/>
      <c r="HGG78" s="113"/>
      <c r="HGH78" s="113"/>
      <c r="HGI78" s="113"/>
      <c r="HGJ78" s="113"/>
      <c r="HGK78" s="113"/>
      <c r="HGL78" s="113"/>
      <c r="HGM78" s="113"/>
      <c r="HGN78" s="113"/>
      <c r="HGO78" s="113"/>
      <c r="HGP78" s="113"/>
      <c r="HGQ78" s="113"/>
      <c r="HGR78" s="113"/>
      <c r="HGS78" s="113"/>
      <c r="HGT78" s="113"/>
      <c r="HGU78" s="113"/>
      <c r="HGV78" s="113"/>
      <c r="HGW78" s="113"/>
      <c r="HGX78" s="113"/>
      <c r="HGY78" s="113"/>
      <c r="HGZ78" s="113"/>
      <c r="HHA78" s="113"/>
      <c r="HHB78" s="113"/>
      <c r="HHC78" s="113"/>
      <c r="HHD78" s="113"/>
      <c r="HHE78" s="113"/>
      <c r="HHF78" s="113"/>
      <c r="HHG78" s="113"/>
      <c r="HHH78" s="113"/>
      <c r="HHI78" s="113"/>
      <c r="HHJ78" s="113"/>
      <c r="HHK78" s="113"/>
      <c r="HHL78" s="113"/>
      <c r="HHM78" s="113"/>
      <c r="HHN78" s="113"/>
      <c r="HHO78" s="113"/>
      <c r="HHP78" s="113"/>
      <c r="HHQ78" s="113"/>
      <c r="HHR78" s="113"/>
      <c r="HHS78" s="113"/>
      <c r="HHT78" s="113"/>
      <c r="HHU78" s="113"/>
      <c r="HHV78" s="113"/>
      <c r="HHW78" s="113"/>
      <c r="HHX78" s="113"/>
      <c r="HHY78" s="113"/>
      <c r="HHZ78" s="113"/>
      <c r="HIA78" s="113"/>
      <c r="HIB78" s="113"/>
      <c r="HIC78" s="113"/>
      <c r="HID78" s="113"/>
      <c r="HIE78" s="113"/>
      <c r="HIF78" s="113"/>
      <c r="HIG78" s="113"/>
      <c r="HIH78" s="113"/>
      <c r="HII78" s="113"/>
      <c r="HIJ78" s="113"/>
      <c r="HIK78" s="113"/>
      <c r="HIL78" s="113"/>
      <c r="HIM78" s="113"/>
      <c r="HIN78" s="113"/>
      <c r="HIO78" s="113"/>
      <c r="HIP78" s="113"/>
      <c r="HIQ78" s="113"/>
      <c r="HIR78" s="113"/>
      <c r="HIS78" s="113"/>
      <c r="HIT78" s="113"/>
      <c r="HIU78" s="113"/>
      <c r="HIV78" s="113"/>
      <c r="HIW78" s="113"/>
      <c r="HIX78" s="113"/>
      <c r="HIY78" s="113"/>
      <c r="HIZ78" s="113"/>
      <c r="HJA78" s="113"/>
      <c r="HJB78" s="113"/>
      <c r="HJC78" s="113"/>
      <c r="HJD78" s="113"/>
      <c r="HJE78" s="113"/>
      <c r="HJF78" s="113"/>
      <c r="HJG78" s="113"/>
      <c r="HJH78" s="113"/>
      <c r="HJI78" s="113"/>
      <c r="HJJ78" s="113"/>
      <c r="HJK78" s="113"/>
      <c r="HJL78" s="113"/>
      <c r="HJM78" s="113"/>
      <c r="HJN78" s="113"/>
      <c r="HJO78" s="113"/>
      <c r="HJP78" s="113"/>
      <c r="HJQ78" s="113"/>
      <c r="HJR78" s="113"/>
      <c r="HJS78" s="113"/>
      <c r="HJT78" s="113"/>
      <c r="HJU78" s="113"/>
      <c r="HJV78" s="113"/>
      <c r="HJW78" s="113"/>
      <c r="HJX78" s="113"/>
      <c r="HJY78" s="113"/>
      <c r="HJZ78" s="113"/>
      <c r="HKA78" s="113"/>
      <c r="HKB78" s="113"/>
      <c r="HKC78" s="113"/>
      <c r="HKD78" s="113"/>
      <c r="HKE78" s="113"/>
      <c r="HKF78" s="113"/>
      <c r="HKG78" s="113"/>
      <c r="HKH78" s="113"/>
      <c r="HKI78" s="113"/>
      <c r="HKJ78" s="113"/>
      <c r="HKK78" s="113"/>
      <c r="HKL78" s="113"/>
      <c r="HKM78" s="113"/>
      <c r="HKN78" s="113"/>
      <c r="HKO78" s="113"/>
      <c r="HKP78" s="113"/>
      <c r="HKQ78" s="113"/>
      <c r="HKR78" s="113"/>
      <c r="HKS78" s="113"/>
      <c r="HKT78" s="113"/>
      <c r="HKU78" s="113"/>
      <c r="HKV78" s="113"/>
      <c r="HKW78" s="113"/>
      <c r="HKX78" s="113"/>
      <c r="HKY78" s="113"/>
      <c r="HKZ78" s="113"/>
      <c r="HLA78" s="113"/>
      <c r="HLB78" s="113"/>
      <c r="HLC78" s="113"/>
      <c r="HLD78" s="113"/>
      <c r="HLE78" s="113"/>
      <c r="HLF78" s="113"/>
      <c r="HLG78" s="113"/>
      <c r="HLH78" s="113"/>
      <c r="HLI78" s="113"/>
      <c r="HLJ78" s="113"/>
      <c r="HLK78" s="113"/>
      <c r="HLL78" s="113"/>
      <c r="HLM78" s="113"/>
      <c r="HLN78" s="113"/>
      <c r="HLO78" s="113"/>
      <c r="HLP78" s="113"/>
      <c r="HLQ78" s="113"/>
      <c r="HLR78" s="113"/>
      <c r="HLS78" s="113"/>
      <c r="HLT78" s="113"/>
      <c r="HLU78" s="113"/>
      <c r="HLV78" s="113"/>
      <c r="HLW78" s="113"/>
      <c r="HLX78" s="113"/>
      <c r="HLY78" s="113"/>
      <c r="HLZ78" s="113"/>
      <c r="HMA78" s="113"/>
      <c r="HMB78" s="113"/>
      <c r="HMC78" s="113"/>
      <c r="HMD78" s="113"/>
      <c r="HME78" s="113"/>
      <c r="HMF78" s="113"/>
      <c r="HMG78" s="113"/>
      <c r="HMH78" s="113"/>
      <c r="HMI78" s="113"/>
      <c r="HMJ78" s="113"/>
      <c r="HMK78" s="113"/>
      <c r="HML78" s="113"/>
      <c r="HMM78" s="113"/>
      <c r="HMN78" s="113"/>
      <c r="HMO78" s="113"/>
      <c r="HMP78" s="113"/>
      <c r="HMQ78" s="113"/>
      <c r="HMR78" s="113"/>
      <c r="HMS78" s="113"/>
      <c r="HMT78" s="113"/>
      <c r="HMU78" s="113"/>
      <c r="HMV78" s="113"/>
      <c r="HMW78" s="113"/>
      <c r="HMX78" s="113"/>
      <c r="HMY78" s="113"/>
      <c r="HMZ78" s="113"/>
      <c r="HNA78" s="113"/>
      <c r="HNB78" s="113"/>
      <c r="HNC78" s="113"/>
      <c r="HND78" s="113"/>
      <c r="HNE78" s="113"/>
      <c r="HNF78" s="113"/>
      <c r="HNG78" s="113"/>
      <c r="HNH78" s="113"/>
      <c r="HNI78" s="113"/>
      <c r="HNJ78" s="113"/>
      <c r="HNK78" s="113"/>
      <c r="HNL78" s="113"/>
      <c r="HNM78" s="113"/>
      <c r="HNN78" s="113"/>
      <c r="HNO78" s="113"/>
      <c r="HNP78" s="113"/>
      <c r="HNQ78" s="113"/>
      <c r="HNR78" s="113"/>
      <c r="HNS78" s="113"/>
      <c r="HNT78" s="113"/>
      <c r="HNU78" s="113"/>
      <c r="HNV78" s="113"/>
      <c r="HNW78" s="113"/>
      <c r="HNX78" s="113"/>
      <c r="HNY78" s="113"/>
      <c r="HNZ78" s="113"/>
      <c r="HOA78" s="113"/>
      <c r="HOB78" s="113"/>
      <c r="HOC78" s="113"/>
      <c r="HOD78" s="113"/>
      <c r="HOE78" s="113"/>
      <c r="HOF78" s="113"/>
      <c r="HOG78" s="113"/>
      <c r="HOH78" s="113"/>
      <c r="HOI78" s="113"/>
      <c r="HOJ78" s="113"/>
      <c r="HOK78" s="113"/>
      <c r="HOL78" s="113"/>
      <c r="HOM78" s="113"/>
      <c r="HON78" s="113"/>
      <c r="HOO78" s="113"/>
      <c r="HOP78" s="113"/>
      <c r="HOQ78" s="113"/>
      <c r="HOR78" s="113"/>
      <c r="HOS78" s="113"/>
      <c r="HOT78" s="113"/>
      <c r="HOU78" s="113"/>
      <c r="HOV78" s="113"/>
      <c r="HOW78" s="113"/>
      <c r="HOX78" s="113"/>
      <c r="HOY78" s="113"/>
      <c r="HOZ78" s="113"/>
      <c r="HPA78" s="113"/>
      <c r="HPB78" s="113"/>
      <c r="HPC78" s="113"/>
      <c r="HPD78" s="113"/>
      <c r="HPE78" s="113"/>
      <c r="HPF78" s="113"/>
      <c r="HPG78" s="113"/>
      <c r="HPH78" s="113"/>
      <c r="HPI78" s="113"/>
      <c r="HPJ78" s="113"/>
      <c r="HPK78" s="113"/>
      <c r="HPL78" s="113"/>
      <c r="HPM78" s="113"/>
      <c r="HPN78" s="113"/>
      <c r="HPO78" s="113"/>
      <c r="HPP78" s="113"/>
      <c r="HPQ78" s="113"/>
      <c r="HPR78" s="113"/>
      <c r="HPS78" s="113"/>
      <c r="HPT78" s="113"/>
      <c r="HPU78" s="113"/>
      <c r="HPV78" s="113"/>
      <c r="HPW78" s="113"/>
      <c r="HPX78" s="113"/>
      <c r="HPY78" s="113"/>
      <c r="HPZ78" s="113"/>
      <c r="HQA78" s="113"/>
      <c r="HQB78" s="113"/>
      <c r="HQC78" s="113"/>
      <c r="HQD78" s="113"/>
      <c r="HQE78" s="113"/>
      <c r="HQF78" s="113"/>
      <c r="HQG78" s="113"/>
      <c r="HQH78" s="113"/>
      <c r="HQI78" s="113"/>
      <c r="HQJ78" s="113"/>
      <c r="HQK78" s="113"/>
      <c r="HQL78" s="113"/>
      <c r="HQM78" s="113"/>
      <c r="HQN78" s="113"/>
      <c r="HQO78" s="113"/>
      <c r="HQP78" s="113"/>
      <c r="HQQ78" s="113"/>
      <c r="HQR78" s="113"/>
      <c r="HQS78" s="113"/>
      <c r="HQT78" s="113"/>
      <c r="HQU78" s="113"/>
      <c r="HQV78" s="113"/>
      <c r="HQW78" s="113"/>
      <c r="HQX78" s="113"/>
      <c r="HQY78" s="113"/>
      <c r="HQZ78" s="113"/>
      <c r="HRA78" s="113"/>
      <c r="HRB78" s="113"/>
      <c r="HRC78" s="113"/>
      <c r="HRD78" s="113"/>
      <c r="HRE78" s="113"/>
      <c r="HRF78" s="113"/>
      <c r="HRG78" s="113"/>
      <c r="HRH78" s="113"/>
      <c r="HRI78" s="113"/>
      <c r="HRJ78" s="113"/>
      <c r="HRK78" s="113"/>
      <c r="HRL78" s="113"/>
      <c r="HRM78" s="113"/>
      <c r="HRN78" s="113"/>
      <c r="HRO78" s="113"/>
      <c r="HRP78" s="113"/>
      <c r="HRQ78" s="113"/>
      <c r="HRR78" s="113"/>
      <c r="HRS78" s="113"/>
      <c r="HRT78" s="113"/>
      <c r="HRU78" s="113"/>
      <c r="HRV78" s="113"/>
      <c r="HRW78" s="113"/>
      <c r="HRX78" s="113"/>
      <c r="HRY78" s="113"/>
      <c r="HRZ78" s="113"/>
      <c r="HSA78" s="113"/>
      <c r="HSB78" s="113"/>
      <c r="HSC78" s="113"/>
      <c r="HSD78" s="113"/>
      <c r="HSE78" s="113"/>
      <c r="HSF78" s="113"/>
      <c r="HSG78" s="113"/>
      <c r="HSH78" s="113"/>
      <c r="HSI78" s="113"/>
      <c r="HSJ78" s="113"/>
      <c r="HSK78" s="113"/>
      <c r="HSL78" s="113"/>
      <c r="HSM78" s="113"/>
      <c r="HSN78" s="113"/>
      <c r="HSO78" s="113"/>
      <c r="HSP78" s="113"/>
      <c r="HSQ78" s="113"/>
      <c r="HSR78" s="113"/>
      <c r="HSS78" s="113"/>
      <c r="HST78" s="113"/>
      <c r="HSU78" s="113"/>
      <c r="HSV78" s="113"/>
      <c r="HSW78" s="113"/>
      <c r="HSX78" s="113"/>
      <c r="HSY78" s="113"/>
      <c r="HSZ78" s="113"/>
      <c r="HTA78" s="113"/>
      <c r="HTB78" s="113"/>
      <c r="HTC78" s="113"/>
      <c r="HTD78" s="113"/>
      <c r="HTE78" s="113"/>
      <c r="HTF78" s="113"/>
      <c r="HTG78" s="113"/>
      <c r="HTH78" s="113"/>
      <c r="HTI78" s="113"/>
      <c r="HTJ78" s="113"/>
      <c r="HTK78" s="113"/>
      <c r="HTL78" s="113"/>
      <c r="HTM78" s="113"/>
      <c r="HTN78" s="113"/>
      <c r="HTO78" s="113"/>
      <c r="HTP78" s="113"/>
      <c r="HTQ78" s="113"/>
      <c r="HTR78" s="113"/>
      <c r="HTS78" s="113"/>
      <c r="HTT78" s="113"/>
      <c r="HTU78" s="113"/>
      <c r="HTV78" s="113"/>
      <c r="HTW78" s="113"/>
      <c r="HTX78" s="113"/>
      <c r="HTY78" s="113"/>
      <c r="HTZ78" s="113"/>
      <c r="HUA78" s="113"/>
      <c r="HUB78" s="113"/>
      <c r="HUC78" s="113"/>
      <c r="HUD78" s="113"/>
      <c r="HUE78" s="113"/>
      <c r="HUF78" s="113"/>
      <c r="HUG78" s="113"/>
      <c r="HUH78" s="113"/>
      <c r="HUI78" s="113"/>
      <c r="HUJ78" s="113"/>
      <c r="HUK78" s="113"/>
      <c r="HUL78" s="113"/>
      <c r="HUM78" s="113"/>
      <c r="HUN78" s="113"/>
      <c r="HUO78" s="113"/>
      <c r="HUP78" s="113"/>
      <c r="HUQ78" s="113"/>
      <c r="HUR78" s="113"/>
      <c r="HUS78" s="113"/>
      <c r="HUT78" s="113"/>
      <c r="HUU78" s="113"/>
      <c r="HUV78" s="113"/>
      <c r="HUW78" s="113"/>
      <c r="HUX78" s="113"/>
      <c r="HUY78" s="113"/>
      <c r="HUZ78" s="113"/>
      <c r="HVA78" s="113"/>
      <c r="HVB78" s="113"/>
      <c r="HVC78" s="113"/>
      <c r="HVD78" s="113"/>
      <c r="HVE78" s="113"/>
      <c r="HVF78" s="113"/>
      <c r="HVG78" s="113"/>
      <c r="HVH78" s="113"/>
      <c r="HVI78" s="113"/>
      <c r="HVJ78" s="113"/>
      <c r="HVK78" s="113"/>
      <c r="HVL78" s="113"/>
      <c r="HVM78" s="113"/>
      <c r="HVN78" s="113"/>
      <c r="HVO78" s="113"/>
      <c r="HVP78" s="113"/>
      <c r="HVQ78" s="113"/>
      <c r="HVR78" s="113"/>
      <c r="HVS78" s="113"/>
      <c r="HVT78" s="113"/>
      <c r="HVU78" s="113"/>
      <c r="HVV78" s="113"/>
      <c r="HVW78" s="113"/>
      <c r="HVX78" s="113"/>
      <c r="HVY78" s="113"/>
      <c r="HVZ78" s="113"/>
      <c r="HWA78" s="113"/>
      <c r="HWB78" s="113"/>
      <c r="HWC78" s="113"/>
      <c r="HWD78" s="113"/>
      <c r="HWE78" s="113"/>
      <c r="HWF78" s="113"/>
      <c r="HWG78" s="113"/>
      <c r="HWH78" s="113"/>
      <c r="HWI78" s="113"/>
      <c r="HWJ78" s="113"/>
      <c r="HWK78" s="113"/>
      <c r="HWL78" s="113"/>
      <c r="HWM78" s="113"/>
      <c r="HWN78" s="113"/>
      <c r="HWO78" s="113"/>
      <c r="HWP78" s="113"/>
      <c r="HWQ78" s="113"/>
      <c r="HWR78" s="113"/>
      <c r="HWS78" s="113"/>
      <c r="HWT78" s="113"/>
      <c r="HWU78" s="113"/>
      <c r="HWV78" s="113"/>
      <c r="HWW78" s="113"/>
      <c r="HWX78" s="113"/>
      <c r="HWY78" s="113"/>
      <c r="HWZ78" s="113"/>
      <c r="HXA78" s="113"/>
      <c r="HXB78" s="113"/>
      <c r="HXC78" s="113"/>
      <c r="HXD78" s="113"/>
      <c r="HXE78" s="113"/>
      <c r="HXF78" s="113"/>
      <c r="HXG78" s="113"/>
      <c r="HXH78" s="113"/>
      <c r="HXI78" s="113"/>
      <c r="HXJ78" s="113"/>
      <c r="HXK78" s="113"/>
      <c r="HXL78" s="113"/>
      <c r="HXM78" s="113"/>
      <c r="HXN78" s="113"/>
      <c r="HXO78" s="113"/>
      <c r="HXP78" s="113"/>
      <c r="HXQ78" s="113"/>
      <c r="HXR78" s="113"/>
      <c r="HXS78" s="113"/>
      <c r="HXT78" s="113"/>
      <c r="HXU78" s="113"/>
      <c r="HXV78" s="113"/>
      <c r="HXW78" s="113"/>
      <c r="HXX78" s="113"/>
      <c r="HXY78" s="113"/>
      <c r="HXZ78" s="113"/>
      <c r="HYA78" s="113"/>
      <c r="HYB78" s="113"/>
      <c r="HYC78" s="113"/>
      <c r="HYD78" s="113"/>
      <c r="HYE78" s="113"/>
      <c r="HYF78" s="113"/>
      <c r="HYG78" s="113"/>
      <c r="HYH78" s="113"/>
      <c r="HYI78" s="113"/>
      <c r="HYJ78" s="113"/>
      <c r="HYK78" s="113"/>
      <c r="HYL78" s="113"/>
      <c r="HYM78" s="113"/>
      <c r="HYN78" s="113"/>
      <c r="HYO78" s="113"/>
      <c r="HYP78" s="113"/>
      <c r="HYQ78" s="113"/>
      <c r="HYR78" s="113"/>
      <c r="HYS78" s="113"/>
      <c r="HYT78" s="113"/>
      <c r="HYU78" s="113"/>
      <c r="HYV78" s="113"/>
      <c r="HYW78" s="113"/>
      <c r="HYX78" s="113"/>
      <c r="HYY78" s="113"/>
      <c r="HYZ78" s="113"/>
      <c r="HZA78" s="113"/>
      <c r="HZB78" s="113"/>
      <c r="HZC78" s="113"/>
      <c r="HZD78" s="113"/>
      <c r="HZE78" s="113"/>
      <c r="HZF78" s="113"/>
      <c r="HZG78" s="113"/>
      <c r="HZH78" s="113"/>
      <c r="HZI78" s="113"/>
      <c r="HZJ78" s="113"/>
      <c r="HZK78" s="113"/>
      <c r="HZL78" s="113"/>
      <c r="HZM78" s="113"/>
      <c r="HZN78" s="113"/>
      <c r="HZO78" s="113"/>
      <c r="HZP78" s="113"/>
      <c r="HZQ78" s="113"/>
      <c r="HZR78" s="113"/>
      <c r="HZS78" s="113"/>
      <c r="HZT78" s="113"/>
      <c r="HZU78" s="113"/>
      <c r="HZV78" s="113"/>
      <c r="HZW78" s="113"/>
      <c r="HZX78" s="113"/>
      <c r="HZY78" s="113"/>
      <c r="HZZ78" s="113"/>
      <c r="IAA78" s="113"/>
      <c r="IAB78" s="113"/>
      <c r="IAC78" s="113"/>
      <c r="IAD78" s="113"/>
      <c r="IAE78" s="113"/>
      <c r="IAF78" s="113"/>
      <c r="IAG78" s="113"/>
      <c r="IAH78" s="113"/>
      <c r="IAI78" s="113"/>
      <c r="IAJ78" s="113"/>
      <c r="IAK78" s="113"/>
      <c r="IAL78" s="113"/>
      <c r="IAM78" s="113"/>
      <c r="IAN78" s="113"/>
      <c r="IAO78" s="113"/>
      <c r="IAP78" s="113"/>
      <c r="IAQ78" s="113"/>
      <c r="IAR78" s="113"/>
      <c r="IAS78" s="113"/>
      <c r="IAT78" s="113"/>
      <c r="IAU78" s="113"/>
      <c r="IAV78" s="113"/>
      <c r="IAW78" s="113"/>
      <c r="IAX78" s="113"/>
      <c r="IAY78" s="113"/>
      <c r="IAZ78" s="113"/>
      <c r="IBA78" s="113"/>
      <c r="IBB78" s="113"/>
      <c r="IBC78" s="113"/>
      <c r="IBD78" s="113"/>
      <c r="IBE78" s="113"/>
      <c r="IBF78" s="113"/>
      <c r="IBG78" s="113"/>
      <c r="IBH78" s="113"/>
      <c r="IBI78" s="113"/>
      <c r="IBJ78" s="113"/>
      <c r="IBK78" s="113"/>
      <c r="IBL78" s="113"/>
      <c r="IBM78" s="113"/>
      <c r="IBN78" s="113"/>
      <c r="IBO78" s="113"/>
      <c r="IBP78" s="113"/>
      <c r="IBQ78" s="113"/>
      <c r="IBR78" s="113"/>
      <c r="IBS78" s="113"/>
      <c r="IBT78" s="113"/>
      <c r="IBU78" s="113"/>
      <c r="IBV78" s="113"/>
      <c r="IBW78" s="113"/>
      <c r="IBX78" s="113"/>
      <c r="IBY78" s="113"/>
      <c r="IBZ78" s="113"/>
      <c r="ICA78" s="113"/>
      <c r="ICB78" s="113"/>
      <c r="ICC78" s="113"/>
      <c r="ICD78" s="113"/>
      <c r="ICE78" s="113"/>
      <c r="ICF78" s="113"/>
      <c r="ICG78" s="113"/>
      <c r="ICH78" s="113"/>
      <c r="ICI78" s="113"/>
      <c r="ICJ78" s="113"/>
      <c r="ICK78" s="113"/>
      <c r="ICL78" s="113"/>
      <c r="ICM78" s="113"/>
      <c r="ICN78" s="113"/>
      <c r="ICO78" s="113"/>
      <c r="ICP78" s="113"/>
      <c r="ICQ78" s="113"/>
      <c r="ICR78" s="113"/>
      <c r="ICS78" s="113"/>
      <c r="ICT78" s="113"/>
      <c r="ICU78" s="113"/>
      <c r="ICV78" s="113"/>
      <c r="ICW78" s="113"/>
      <c r="ICX78" s="113"/>
      <c r="ICY78" s="113"/>
      <c r="ICZ78" s="113"/>
      <c r="IDA78" s="113"/>
      <c r="IDB78" s="113"/>
      <c r="IDC78" s="113"/>
      <c r="IDD78" s="113"/>
      <c r="IDE78" s="113"/>
      <c r="IDF78" s="113"/>
      <c r="IDG78" s="113"/>
      <c r="IDH78" s="113"/>
      <c r="IDI78" s="113"/>
      <c r="IDJ78" s="113"/>
      <c r="IDK78" s="113"/>
      <c r="IDL78" s="113"/>
      <c r="IDM78" s="113"/>
      <c r="IDN78" s="113"/>
      <c r="IDO78" s="113"/>
      <c r="IDP78" s="113"/>
      <c r="IDQ78" s="113"/>
      <c r="IDR78" s="113"/>
      <c r="IDS78" s="113"/>
      <c r="IDT78" s="113"/>
      <c r="IDU78" s="113"/>
      <c r="IDV78" s="113"/>
      <c r="IDW78" s="113"/>
      <c r="IDX78" s="113"/>
      <c r="IDY78" s="113"/>
      <c r="IDZ78" s="113"/>
      <c r="IEA78" s="113"/>
      <c r="IEB78" s="113"/>
      <c r="IEC78" s="113"/>
      <c r="IED78" s="113"/>
      <c r="IEE78" s="113"/>
      <c r="IEF78" s="113"/>
      <c r="IEG78" s="113"/>
      <c r="IEH78" s="113"/>
      <c r="IEI78" s="113"/>
      <c r="IEJ78" s="113"/>
      <c r="IEK78" s="113"/>
      <c r="IEL78" s="113"/>
      <c r="IEM78" s="113"/>
      <c r="IEN78" s="113"/>
      <c r="IEO78" s="113"/>
      <c r="IEP78" s="113"/>
      <c r="IEQ78" s="113"/>
      <c r="IER78" s="113"/>
      <c r="IES78" s="113"/>
      <c r="IET78" s="113"/>
      <c r="IEU78" s="113"/>
      <c r="IEV78" s="113"/>
      <c r="IEW78" s="113"/>
      <c r="IEX78" s="113"/>
      <c r="IEY78" s="113"/>
      <c r="IEZ78" s="113"/>
      <c r="IFA78" s="113"/>
      <c r="IFB78" s="113"/>
      <c r="IFC78" s="113"/>
      <c r="IFD78" s="113"/>
      <c r="IFE78" s="113"/>
      <c r="IFF78" s="113"/>
      <c r="IFG78" s="113"/>
      <c r="IFH78" s="113"/>
      <c r="IFI78" s="113"/>
      <c r="IFJ78" s="113"/>
      <c r="IFK78" s="113"/>
      <c r="IFL78" s="113"/>
      <c r="IFM78" s="113"/>
      <c r="IFN78" s="113"/>
      <c r="IFO78" s="113"/>
      <c r="IFP78" s="113"/>
      <c r="IFQ78" s="113"/>
      <c r="IFR78" s="113"/>
      <c r="IFS78" s="113"/>
      <c r="IFT78" s="113"/>
      <c r="IFU78" s="113"/>
      <c r="IFV78" s="113"/>
      <c r="IFW78" s="113"/>
      <c r="IFX78" s="113"/>
      <c r="IFY78" s="113"/>
      <c r="IFZ78" s="113"/>
      <c r="IGA78" s="113"/>
      <c r="IGB78" s="113"/>
      <c r="IGC78" s="113"/>
      <c r="IGD78" s="113"/>
      <c r="IGE78" s="113"/>
      <c r="IGF78" s="113"/>
      <c r="IGG78" s="113"/>
      <c r="IGH78" s="113"/>
      <c r="IGI78" s="113"/>
      <c r="IGJ78" s="113"/>
      <c r="IGK78" s="113"/>
      <c r="IGL78" s="113"/>
      <c r="IGM78" s="113"/>
      <c r="IGN78" s="113"/>
      <c r="IGO78" s="113"/>
      <c r="IGP78" s="113"/>
      <c r="IGQ78" s="113"/>
      <c r="IGR78" s="113"/>
      <c r="IGS78" s="113"/>
      <c r="IGT78" s="113"/>
      <c r="IGU78" s="113"/>
      <c r="IGV78" s="113"/>
      <c r="IGW78" s="113"/>
      <c r="IGX78" s="113"/>
      <c r="IGY78" s="113"/>
      <c r="IGZ78" s="113"/>
      <c r="IHA78" s="113"/>
      <c r="IHB78" s="113"/>
      <c r="IHC78" s="113"/>
      <c r="IHD78" s="113"/>
      <c r="IHE78" s="113"/>
      <c r="IHF78" s="113"/>
      <c r="IHG78" s="113"/>
      <c r="IHH78" s="113"/>
      <c r="IHI78" s="113"/>
      <c r="IHJ78" s="113"/>
      <c r="IHK78" s="113"/>
      <c r="IHL78" s="113"/>
      <c r="IHM78" s="113"/>
      <c r="IHN78" s="113"/>
      <c r="IHO78" s="113"/>
      <c r="IHP78" s="113"/>
      <c r="IHQ78" s="113"/>
      <c r="IHR78" s="113"/>
      <c r="IHS78" s="113"/>
      <c r="IHT78" s="113"/>
      <c r="IHU78" s="113"/>
      <c r="IHV78" s="113"/>
      <c r="IHW78" s="113"/>
      <c r="IHX78" s="113"/>
      <c r="IHY78" s="113"/>
      <c r="IHZ78" s="113"/>
      <c r="IIA78" s="113"/>
      <c r="IIB78" s="113"/>
      <c r="IIC78" s="113"/>
      <c r="IID78" s="113"/>
      <c r="IIE78" s="113"/>
      <c r="IIF78" s="113"/>
      <c r="IIG78" s="113"/>
      <c r="IIH78" s="113"/>
      <c r="III78" s="113"/>
      <c r="IIJ78" s="113"/>
      <c r="IIK78" s="113"/>
      <c r="IIL78" s="113"/>
      <c r="IIM78" s="113"/>
      <c r="IIN78" s="113"/>
      <c r="IIO78" s="113"/>
      <c r="IIP78" s="113"/>
      <c r="IIQ78" s="113"/>
      <c r="IIR78" s="113"/>
      <c r="IIS78" s="113"/>
      <c r="IIT78" s="113"/>
      <c r="IIU78" s="113"/>
      <c r="IIV78" s="113"/>
      <c r="IIW78" s="113"/>
      <c r="IIX78" s="113"/>
      <c r="IIY78" s="113"/>
      <c r="IIZ78" s="113"/>
      <c r="IJA78" s="113"/>
      <c r="IJB78" s="113"/>
      <c r="IJC78" s="113"/>
      <c r="IJD78" s="113"/>
      <c r="IJE78" s="113"/>
      <c r="IJF78" s="113"/>
      <c r="IJG78" s="113"/>
      <c r="IJH78" s="113"/>
      <c r="IJI78" s="113"/>
      <c r="IJJ78" s="113"/>
      <c r="IJK78" s="113"/>
      <c r="IJL78" s="113"/>
      <c r="IJM78" s="113"/>
      <c r="IJN78" s="113"/>
      <c r="IJO78" s="113"/>
      <c r="IJP78" s="113"/>
      <c r="IJQ78" s="113"/>
      <c r="IJR78" s="113"/>
      <c r="IJS78" s="113"/>
      <c r="IJT78" s="113"/>
      <c r="IJU78" s="113"/>
      <c r="IJV78" s="113"/>
      <c r="IJW78" s="113"/>
      <c r="IJX78" s="113"/>
      <c r="IJY78" s="113"/>
      <c r="IJZ78" s="113"/>
      <c r="IKA78" s="113"/>
      <c r="IKB78" s="113"/>
      <c r="IKC78" s="113"/>
      <c r="IKD78" s="113"/>
      <c r="IKE78" s="113"/>
      <c r="IKF78" s="113"/>
      <c r="IKG78" s="113"/>
      <c r="IKH78" s="113"/>
      <c r="IKI78" s="113"/>
      <c r="IKJ78" s="113"/>
      <c r="IKK78" s="113"/>
      <c r="IKL78" s="113"/>
      <c r="IKM78" s="113"/>
      <c r="IKN78" s="113"/>
      <c r="IKO78" s="113"/>
      <c r="IKP78" s="113"/>
      <c r="IKQ78" s="113"/>
      <c r="IKR78" s="113"/>
      <c r="IKS78" s="113"/>
      <c r="IKT78" s="113"/>
      <c r="IKU78" s="113"/>
      <c r="IKV78" s="113"/>
      <c r="IKW78" s="113"/>
      <c r="IKX78" s="113"/>
      <c r="IKY78" s="113"/>
      <c r="IKZ78" s="113"/>
      <c r="ILA78" s="113"/>
      <c r="ILB78" s="113"/>
      <c r="ILC78" s="113"/>
      <c r="ILD78" s="113"/>
      <c r="ILE78" s="113"/>
      <c r="ILF78" s="113"/>
      <c r="ILG78" s="113"/>
      <c r="ILH78" s="113"/>
      <c r="ILI78" s="113"/>
      <c r="ILJ78" s="113"/>
      <c r="ILK78" s="113"/>
      <c r="ILL78" s="113"/>
      <c r="ILM78" s="113"/>
      <c r="ILN78" s="113"/>
      <c r="ILO78" s="113"/>
      <c r="ILP78" s="113"/>
      <c r="ILQ78" s="113"/>
      <c r="ILR78" s="113"/>
      <c r="ILS78" s="113"/>
      <c r="ILT78" s="113"/>
      <c r="ILU78" s="113"/>
      <c r="ILV78" s="113"/>
      <c r="ILW78" s="113"/>
      <c r="ILX78" s="113"/>
      <c r="ILY78" s="113"/>
      <c r="ILZ78" s="113"/>
      <c r="IMA78" s="113"/>
      <c r="IMB78" s="113"/>
      <c r="IMC78" s="113"/>
      <c r="IMD78" s="113"/>
      <c r="IME78" s="113"/>
      <c r="IMF78" s="113"/>
      <c r="IMG78" s="113"/>
      <c r="IMH78" s="113"/>
      <c r="IMI78" s="113"/>
      <c r="IMJ78" s="113"/>
      <c r="IMK78" s="113"/>
      <c r="IML78" s="113"/>
      <c r="IMM78" s="113"/>
      <c r="IMN78" s="113"/>
      <c r="IMO78" s="113"/>
      <c r="IMP78" s="113"/>
      <c r="IMQ78" s="113"/>
      <c r="IMR78" s="113"/>
      <c r="IMS78" s="113"/>
      <c r="IMT78" s="113"/>
      <c r="IMU78" s="113"/>
      <c r="IMV78" s="113"/>
      <c r="IMW78" s="113"/>
      <c r="IMX78" s="113"/>
      <c r="IMY78" s="113"/>
      <c r="IMZ78" s="113"/>
      <c r="INA78" s="113"/>
      <c r="INB78" s="113"/>
      <c r="INC78" s="113"/>
      <c r="IND78" s="113"/>
      <c r="INE78" s="113"/>
      <c r="INF78" s="113"/>
      <c r="ING78" s="113"/>
      <c r="INH78" s="113"/>
      <c r="INI78" s="113"/>
      <c r="INJ78" s="113"/>
      <c r="INK78" s="113"/>
      <c r="INL78" s="113"/>
      <c r="INM78" s="113"/>
      <c r="INN78" s="113"/>
      <c r="INO78" s="113"/>
      <c r="INP78" s="113"/>
      <c r="INQ78" s="113"/>
      <c r="INR78" s="113"/>
      <c r="INS78" s="113"/>
      <c r="INT78" s="113"/>
      <c r="INU78" s="113"/>
      <c r="INV78" s="113"/>
      <c r="INW78" s="113"/>
      <c r="INX78" s="113"/>
      <c r="INY78" s="113"/>
      <c r="INZ78" s="113"/>
      <c r="IOA78" s="113"/>
      <c r="IOB78" s="113"/>
      <c r="IOC78" s="113"/>
      <c r="IOD78" s="113"/>
      <c r="IOE78" s="113"/>
      <c r="IOF78" s="113"/>
      <c r="IOG78" s="113"/>
      <c r="IOH78" s="113"/>
      <c r="IOI78" s="113"/>
      <c r="IOJ78" s="113"/>
      <c r="IOK78" s="113"/>
      <c r="IOL78" s="113"/>
      <c r="IOM78" s="113"/>
      <c r="ION78" s="113"/>
      <c r="IOO78" s="113"/>
      <c r="IOP78" s="113"/>
      <c r="IOQ78" s="113"/>
      <c r="IOR78" s="113"/>
      <c r="IOS78" s="113"/>
      <c r="IOT78" s="113"/>
      <c r="IOU78" s="113"/>
      <c r="IOV78" s="113"/>
      <c r="IOW78" s="113"/>
      <c r="IOX78" s="113"/>
      <c r="IOY78" s="113"/>
      <c r="IOZ78" s="113"/>
      <c r="IPA78" s="113"/>
      <c r="IPB78" s="113"/>
      <c r="IPC78" s="113"/>
      <c r="IPD78" s="113"/>
      <c r="IPE78" s="113"/>
      <c r="IPF78" s="113"/>
      <c r="IPG78" s="113"/>
      <c r="IPH78" s="113"/>
      <c r="IPI78" s="113"/>
      <c r="IPJ78" s="113"/>
      <c r="IPK78" s="113"/>
      <c r="IPL78" s="113"/>
      <c r="IPM78" s="113"/>
      <c r="IPN78" s="113"/>
      <c r="IPO78" s="113"/>
      <c r="IPP78" s="113"/>
      <c r="IPQ78" s="113"/>
      <c r="IPR78" s="113"/>
      <c r="IPS78" s="113"/>
      <c r="IPT78" s="113"/>
      <c r="IPU78" s="113"/>
      <c r="IPV78" s="113"/>
      <c r="IPW78" s="113"/>
      <c r="IPX78" s="113"/>
      <c r="IPY78" s="113"/>
      <c r="IPZ78" s="113"/>
      <c r="IQA78" s="113"/>
      <c r="IQB78" s="113"/>
      <c r="IQC78" s="113"/>
      <c r="IQD78" s="113"/>
      <c r="IQE78" s="113"/>
      <c r="IQF78" s="113"/>
      <c r="IQG78" s="113"/>
      <c r="IQH78" s="113"/>
      <c r="IQI78" s="113"/>
      <c r="IQJ78" s="113"/>
      <c r="IQK78" s="113"/>
      <c r="IQL78" s="113"/>
      <c r="IQM78" s="113"/>
      <c r="IQN78" s="113"/>
      <c r="IQO78" s="113"/>
      <c r="IQP78" s="113"/>
      <c r="IQQ78" s="113"/>
      <c r="IQR78" s="113"/>
      <c r="IQS78" s="113"/>
      <c r="IQT78" s="113"/>
      <c r="IQU78" s="113"/>
      <c r="IQV78" s="113"/>
      <c r="IQW78" s="113"/>
      <c r="IQX78" s="113"/>
      <c r="IQY78" s="113"/>
      <c r="IQZ78" s="113"/>
      <c r="IRA78" s="113"/>
      <c r="IRB78" s="113"/>
      <c r="IRC78" s="113"/>
      <c r="IRD78" s="113"/>
      <c r="IRE78" s="113"/>
      <c r="IRF78" s="113"/>
      <c r="IRG78" s="113"/>
      <c r="IRH78" s="113"/>
      <c r="IRI78" s="113"/>
      <c r="IRJ78" s="113"/>
      <c r="IRK78" s="113"/>
      <c r="IRL78" s="113"/>
      <c r="IRM78" s="113"/>
      <c r="IRN78" s="113"/>
      <c r="IRO78" s="113"/>
      <c r="IRP78" s="113"/>
      <c r="IRQ78" s="113"/>
      <c r="IRR78" s="113"/>
      <c r="IRS78" s="113"/>
      <c r="IRT78" s="113"/>
      <c r="IRU78" s="113"/>
      <c r="IRV78" s="113"/>
      <c r="IRW78" s="113"/>
      <c r="IRX78" s="113"/>
      <c r="IRY78" s="113"/>
      <c r="IRZ78" s="113"/>
      <c r="ISA78" s="113"/>
      <c r="ISB78" s="113"/>
      <c r="ISC78" s="113"/>
      <c r="ISD78" s="113"/>
      <c r="ISE78" s="113"/>
      <c r="ISF78" s="113"/>
      <c r="ISG78" s="113"/>
      <c r="ISH78" s="113"/>
      <c r="ISI78" s="113"/>
      <c r="ISJ78" s="113"/>
      <c r="ISK78" s="113"/>
      <c r="ISL78" s="113"/>
      <c r="ISM78" s="113"/>
      <c r="ISN78" s="113"/>
      <c r="ISO78" s="113"/>
      <c r="ISP78" s="113"/>
      <c r="ISQ78" s="113"/>
      <c r="ISR78" s="113"/>
      <c r="ISS78" s="113"/>
      <c r="IST78" s="113"/>
      <c r="ISU78" s="113"/>
      <c r="ISV78" s="113"/>
      <c r="ISW78" s="113"/>
      <c r="ISX78" s="113"/>
      <c r="ISY78" s="113"/>
      <c r="ISZ78" s="113"/>
      <c r="ITA78" s="113"/>
      <c r="ITB78" s="113"/>
      <c r="ITC78" s="113"/>
      <c r="ITD78" s="113"/>
      <c r="ITE78" s="113"/>
      <c r="ITF78" s="113"/>
      <c r="ITG78" s="113"/>
      <c r="ITH78" s="113"/>
      <c r="ITI78" s="113"/>
      <c r="ITJ78" s="113"/>
      <c r="ITK78" s="113"/>
      <c r="ITL78" s="113"/>
      <c r="ITM78" s="113"/>
      <c r="ITN78" s="113"/>
      <c r="ITO78" s="113"/>
      <c r="ITP78" s="113"/>
      <c r="ITQ78" s="113"/>
      <c r="ITR78" s="113"/>
      <c r="ITS78" s="113"/>
      <c r="ITT78" s="113"/>
      <c r="ITU78" s="113"/>
      <c r="ITV78" s="113"/>
      <c r="ITW78" s="113"/>
      <c r="ITX78" s="113"/>
      <c r="ITY78" s="113"/>
      <c r="ITZ78" s="113"/>
      <c r="IUA78" s="113"/>
      <c r="IUB78" s="113"/>
      <c r="IUC78" s="113"/>
      <c r="IUD78" s="113"/>
      <c r="IUE78" s="113"/>
      <c r="IUF78" s="113"/>
      <c r="IUG78" s="113"/>
      <c r="IUH78" s="113"/>
      <c r="IUI78" s="113"/>
      <c r="IUJ78" s="113"/>
      <c r="IUK78" s="113"/>
      <c r="IUL78" s="113"/>
      <c r="IUM78" s="113"/>
      <c r="IUN78" s="113"/>
      <c r="IUO78" s="113"/>
      <c r="IUP78" s="113"/>
      <c r="IUQ78" s="113"/>
      <c r="IUR78" s="113"/>
      <c r="IUS78" s="113"/>
      <c r="IUT78" s="113"/>
      <c r="IUU78" s="113"/>
      <c r="IUV78" s="113"/>
      <c r="IUW78" s="113"/>
      <c r="IUX78" s="113"/>
      <c r="IUY78" s="113"/>
      <c r="IUZ78" s="113"/>
      <c r="IVA78" s="113"/>
      <c r="IVB78" s="113"/>
      <c r="IVC78" s="113"/>
      <c r="IVD78" s="113"/>
      <c r="IVE78" s="113"/>
      <c r="IVF78" s="113"/>
      <c r="IVG78" s="113"/>
      <c r="IVH78" s="113"/>
      <c r="IVI78" s="113"/>
      <c r="IVJ78" s="113"/>
      <c r="IVK78" s="113"/>
      <c r="IVL78" s="113"/>
      <c r="IVM78" s="113"/>
      <c r="IVN78" s="113"/>
      <c r="IVO78" s="113"/>
      <c r="IVP78" s="113"/>
      <c r="IVQ78" s="113"/>
      <c r="IVR78" s="113"/>
      <c r="IVS78" s="113"/>
      <c r="IVT78" s="113"/>
      <c r="IVU78" s="113"/>
      <c r="IVV78" s="113"/>
      <c r="IVW78" s="113"/>
      <c r="IVX78" s="113"/>
      <c r="IVY78" s="113"/>
      <c r="IVZ78" s="113"/>
      <c r="IWA78" s="113"/>
      <c r="IWB78" s="113"/>
      <c r="IWC78" s="113"/>
      <c r="IWD78" s="113"/>
      <c r="IWE78" s="113"/>
      <c r="IWF78" s="113"/>
      <c r="IWG78" s="113"/>
      <c r="IWH78" s="113"/>
      <c r="IWI78" s="113"/>
      <c r="IWJ78" s="113"/>
      <c r="IWK78" s="113"/>
      <c r="IWL78" s="113"/>
      <c r="IWM78" s="113"/>
      <c r="IWN78" s="113"/>
      <c r="IWO78" s="113"/>
      <c r="IWP78" s="113"/>
      <c r="IWQ78" s="113"/>
      <c r="IWR78" s="113"/>
      <c r="IWS78" s="113"/>
      <c r="IWT78" s="113"/>
      <c r="IWU78" s="113"/>
      <c r="IWV78" s="113"/>
      <c r="IWW78" s="113"/>
      <c r="IWX78" s="113"/>
      <c r="IWY78" s="113"/>
      <c r="IWZ78" s="113"/>
      <c r="IXA78" s="113"/>
      <c r="IXB78" s="113"/>
      <c r="IXC78" s="113"/>
      <c r="IXD78" s="113"/>
      <c r="IXE78" s="113"/>
      <c r="IXF78" s="113"/>
      <c r="IXG78" s="113"/>
      <c r="IXH78" s="113"/>
      <c r="IXI78" s="113"/>
      <c r="IXJ78" s="113"/>
      <c r="IXK78" s="113"/>
      <c r="IXL78" s="113"/>
      <c r="IXM78" s="113"/>
      <c r="IXN78" s="113"/>
      <c r="IXO78" s="113"/>
      <c r="IXP78" s="113"/>
      <c r="IXQ78" s="113"/>
      <c r="IXR78" s="113"/>
      <c r="IXS78" s="113"/>
      <c r="IXT78" s="113"/>
      <c r="IXU78" s="113"/>
      <c r="IXV78" s="113"/>
      <c r="IXW78" s="113"/>
      <c r="IXX78" s="113"/>
      <c r="IXY78" s="113"/>
      <c r="IXZ78" s="113"/>
      <c r="IYA78" s="113"/>
      <c r="IYB78" s="113"/>
      <c r="IYC78" s="113"/>
      <c r="IYD78" s="113"/>
      <c r="IYE78" s="113"/>
      <c r="IYF78" s="113"/>
      <c r="IYG78" s="113"/>
      <c r="IYH78" s="113"/>
      <c r="IYI78" s="113"/>
      <c r="IYJ78" s="113"/>
      <c r="IYK78" s="113"/>
      <c r="IYL78" s="113"/>
      <c r="IYM78" s="113"/>
      <c r="IYN78" s="113"/>
      <c r="IYO78" s="113"/>
      <c r="IYP78" s="113"/>
      <c r="IYQ78" s="113"/>
      <c r="IYR78" s="113"/>
      <c r="IYS78" s="113"/>
      <c r="IYT78" s="113"/>
      <c r="IYU78" s="113"/>
      <c r="IYV78" s="113"/>
      <c r="IYW78" s="113"/>
      <c r="IYX78" s="113"/>
      <c r="IYY78" s="113"/>
      <c r="IYZ78" s="113"/>
      <c r="IZA78" s="113"/>
      <c r="IZB78" s="113"/>
      <c r="IZC78" s="113"/>
      <c r="IZD78" s="113"/>
      <c r="IZE78" s="113"/>
      <c r="IZF78" s="113"/>
      <c r="IZG78" s="113"/>
      <c r="IZH78" s="113"/>
      <c r="IZI78" s="113"/>
      <c r="IZJ78" s="113"/>
      <c r="IZK78" s="113"/>
      <c r="IZL78" s="113"/>
      <c r="IZM78" s="113"/>
      <c r="IZN78" s="113"/>
      <c r="IZO78" s="113"/>
      <c r="IZP78" s="113"/>
      <c r="IZQ78" s="113"/>
      <c r="IZR78" s="113"/>
      <c r="IZS78" s="113"/>
      <c r="IZT78" s="113"/>
      <c r="IZU78" s="113"/>
      <c r="IZV78" s="113"/>
      <c r="IZW78" s="113"/>
      <c r="IZX78" s="113"/>
      <c r="IZY78" s="113"/>
      <c r="IZZ78" s="113"/>
      <c r="JAA78" s="113"/>
      <c r="JAB78" s="113"/>
      <c r="JAC78" s="113"/>
      <c r="JAD78" s="113"/>
      <c r="JAE78" s="113"/>
      <c r="JAF78" s="113"/>
      <c r="JAG78" s="113"/>
      <c r="JAH78" s="113"/>
      <c r="JAI78" s="113"/>
      <c r="JAJ78" s="113"/>
      <c r="JAK78" s="113"/>
      <c r="JAL78" s="113"/>
      <c r="JAM78" s="113"/>
      <c r="JAN78" s="113"/>
      <c r="JAO78" s="113"/>
      <c r="JAP78" s="113"/>
      <c r="JAQ78" s="113"/>
      <c r="JAR78" s="113"/>
      <c r="JAS78" s="113"/>
      <c r="JAT78" s="113"/>
      <c r="JAU78" s="113"/>
      <c r="JAV78" s="113"/>
      <c r="JAW78" s="113"/>
      <c r="JAX78" s="113"/>
      <c r="JAY78" s="113"/>
      <c r="JAZ78" s="113"/>
      <c r="JBA78" s="113"/>
      <c r="JBB78" s="113"/>
      <c r="JBC78" s="113"/>
      <c r="JBD78" s="113"/>
      <c r="JBE78" s="113"/>
      <c r="JBF78" s="113"/>
      <c r="JBG78" s="113"/>
      <c r="JBH78" s="113"/>
      <c r="JBI78" s="113"/>
      <c r="JBJ78" s="113"/>
      <c r="JBK78" s="113"/>
      <c r="JBL78" s="113"/>
      <c r="JBM78" s="113"/>
      <c r="JBN78" s="113"/>
      <c r="JBO78" s="113"/>
      <c r="JBP78" s="113"/>
      <c r="JBQ78" s="113"/>
      <c r="JBR78" s="113"/>
      <c r="JBS78" s="113"/>
      <c r="JBT78" s="113"/>
      <c r="JBU78" s="113"/>
      <c r="JBV78" s="113"/>
      <c r="JBW78" s="113"/>
      <c r="JBX78" s="113"/>
      <c r="JBY78" s="113"/>
      <c r="JBZ78" s="113"/>
      <c r="JCA78" s="113"/>
      <c r="JCB78" s="113"/>
      <c r="JCC78" s="113"/>
      <c r="JCD78" s="113"/>
      <c r="JCE78" s="113"/>
      <c r="JCF78" s="113"/>
      <c r="JCG78" s="113"/>
      <c r="JCH78" s="113"/>
      <c r="JCI78" s="113"/>
      <c r="JCJ78" s="113"/>
      <c r="JCK78" s="113"/>
      <c r="JCL78" s="113"/>
      <c r="JCM78" s="113"/>
      <c r="JCN78" s="113"/>
      <c r="JCO78" s="113"/>
      <c r="JCP78" s="113"/>
      <c r="JCQ78" s="113"/>
      <c r="JCR78" s="113"/>
      <c r="JCS78" s="113"/>
      <c r="JCT78" s="113"/>
      <c r="JCU78" s="113"/>
      <c r="JCV78" s="113"/>
      <c r="JCW78" s="113"/>
      <c r="JCX78" s="113"/>
      <c r="JCY78" s="113"/>
      <c r="JCZ78" s="113"/>
      <c r="JDA78" s="113"/>
      <c r="JDB78" s="113"/>
      <c r="JDC78" s="113"/>
      <c r="JDD78" s="113"/>
      <c r="JDE78" s="113"/>
      <c r="JDF78" s="113"/>
      <c r="JDG78" s="113"/>
      <c r="JDH78" s="113"/>
      <c r="JDI78" s="113"/>
      <c r="JDJ78" s="113"/>
      <c r="JDK78" s="113"/>
      <c r="JDL78" s="113"/>
      <c r="JDM78" s="113"/>
      <c r="JDN78" s="113"/>
      <c r="JDO78" s="113"/>
      <c r="JDP78" s="113"/>
      <c r="JDQ78" s="113"/>
      <c r="JDR78" s="113"/>
      <c r="JDS78" s="113"/>
      <c r="JDT78" s="113"/>
      <c r="JDU78" s="113"/>
      <c r="JDV78" s="113"/>
      <c r="JDW78" s="113"/>
      <c r="JDX78" s="113"/>
      <c r="JDY78" s="113"/>
      <c r="JDZ78" s="113"/>
      <c r="JEA78" s="113"/>
      <c r="JEB78" s="113"/>
      <c r="JEC78" s="113"/>
      <c r="JED78" s="113"/>
      <c r="JEE78" s="113"/>
      <c r="JEF78" s="113"/>
      <c r="JEG78" s="113"/>
      <c r="JEH78" s="113"/>
      <c r="JEI78" s="113"/>
      <c r="JEJ78" s="113"/>
      <c r="JEK78" s="113"/>
      <c r="JEL78" s="113"/>
      <c r="JEM78" s="113"/>
      <c r="JEN78" s="113"/>
      <c r="JEO78" s="113"/>
      <c r="JEP78" s="113"/>
      <c r="JEQ78" s="113"/>
      <c r="JER78" s="113"/>
      <c r="JES78" s="113"/>
      <c r="JET78" s="113"/>
      <c r="JEU78" s="113"/>
      <c r="JEV78" s="113"/>
      <c r="JEW78" s="113"/>
      <c r="JEX78" s="113"/>
      <c r="JEY78" s="113"/>
      <c r="JEZ78" s="113"/>
      <c r="JFA78" s="113"/>
      <c r="JFB78" s="113"/>
      <c r="JFC78" s="113"/>
      <c r="JFD78" s="113"/>
      <c r="JFE78" s="113"/>
      <c r="JFF78" s="113"/>
      <c r="JFG78" s="113"/>
      <c r="JFH78" s="113"/>
      <c r="JFI78" s="113"/>
      <c r="JFJ78" s="113"/>
      <c r="JFK78" s="113"/>
      <c r="JFL78" s="113"/>
      <c r="JFM78" s="113"/>
      <c r="JFN78" s="113"/>
      <c r="JFO78" s="113"/>
      <c r="JFP78" s="113"/>
      <c r="JFQ78" s="113"/>
      <c r="JFR78" s="113"/>
      <c r="JFS78" s="113"/>
      <c r="JFT78" s="113"/>
      <c r="JFU78" s="113"/>
      <c r="JFV78" s="113"/>
      <c r="JFW78" s="113"/>
      <c r="JFX78" s="113"/>
      <c r="JFY78" s="113"/>
      <c r="JFZ78" s="113"/>
      <c r="JGA78" s="113"/>
      <c r="JGB78" s="113"/>
      <c r="JGC78" s="113"/>
      <c r="JGD78" s="113"/>
      <c r="JGE78" s="113"/>
      <c r="JGF78" s="113"/>
      <c r="JGG78" s="113"/>
      <c r="JGH78" s="113"/>
      <c r="JGI78" s="113"/>
      <c r="JGJ78" s="113"/>
      <c r="JGK78" s="113"/>
      <c r="JGL78" s="113"/>
      <c r="JGM78" s="113"/>
      <c r="JGN78" s="113"/>
      <c r="JGO78" s="113"/>
      <c r="JGP78" s="113"/>
      <c r="JGQ78" s="113"/>
      <c r="JGR78" s="113"/>
      <c r="JGS78" s="113"/>
      <c r="JGT78" s="113"/>
      <c r="JGU78" s="113"/>
      <c r="JGV78" s="113"/>
      <c r="JGW78" s="113"/>
      <c r="JGX78" s="113"/>
      <c r="JGY78" s="113"/>
      <c r="JGZ78" s="113"/>
      <c r="JHA78" s="113"/>
      <c r="JHB78" s="113"/>
      <c r="JHC78" s="113"/>
      <c r="JHD78" s="113"/>
      <c r="JHE78" s="113"/>
      <c r="JHF78" s="113"/>
      <c r="JHG78" s="113"/>
      <c r="JHH78" s="113"/>
      <c r="JHI78" s="113"/>
      <c r="JHJ78" s="113"/>
      <c r="JHK78" s="113"/>
      <c r="JHL78" s="113"/>
      <c r="JHM78" s="113"/>
      <c r="JHN78" s="113"/>
      <c r="JHO78" s="113"/>
      <c r="JHP78" s="113"/>
      <c r="JHQ78" s="113"/>
      <c r="JHR78" s="113"/>
      <c r="JHS78" s="113"/>
      <c r="JHT78" s="113"/>
      <c r="JHU78" s="113"/>
      <c r="JHV78" s="113"/>
      <c r="JHW78" s="113"/>
      <c r="JHX78" s="113"/>
      <c r="JHY78" s="113"/>
      <c r="JHZ78" s="113"/>
      <c r="JIA78" s="113"/>
      <c r="JIB78" s="113"/>
      <c r="JIC78" s="113"/>
      <c r="JID78" s="113"/>
      <c r="JIE78" s="113"/>
      <c r="JIF78" s="113"/>
      <c r="JIG78" s="113"/>
      <c r="JIH78" s="113"/>
      <c r="JII78" s="113"/>
      <c r="JIJ78" s="113"/>
      <c r="JIK78" s="113"/>
      <c r="JIL78" s="113"/>
      <c r="JIM78" s="113"/>
      <c r="JIN78" s="113"/>
      <c r="JIO78" s="113"/>
      <c r="JIP78" s="113"/>
      <c r="JIQ78" s="113"/>
      <c r="JIR78" s="113"/>
      <c r="JIS78" s="113"/>
      <c r="JIT78" s="113"/>
      <c r="JIU78" s="113"/>
      <c r="JIV78" s="113"/>
      <c r="JIW78" s="113"/>
      <c r="JIX78" s="113"/>
      <c r="JIY78" s="113"/>
      <c r="JIZ78" s="113"/>
      <c r="JJA78" s="113"/>
      <c r="JJB78" s="113"/>
      <c r="JJC78" s="113"/>
      <c r="JJD78" s="113"/>
      <c r="JJE78" s="113"/>
      <c r="JJF78" s="113"/>
      <c r="JJG78" s="113"/>
      <c r="JJH78" s="113"/>
      <c r="JJI78" s="113"/>
      <c r="JJJ78" s="113"/>
      <c r="JJK78" s="113"/>
      <c r="JJL78" s="113"/>
      <c r="JJM78" s="113"/>
      <c r="JJN78" s="113"/>
      <c r="JJO78" s="113"/>
      <c r="JJP78" s="113"/>
      <c r="JJQ78" s="113"/>
      <c r="JJR78" s="113"/>
      <c r="JJS78" s="113"/>
      <c r="JJT78" s="113"/>
      <c r="JJU78" s="113"/>
      <c r="JJV78" s="113"/>
      <c r="JJW78" s="113"/>
      <c r="JJX78" s="113"/>
      <c r="JJY78" s="113"/>
      <c r="JJZ78" s="113"/>
      <c r="JKA78" s="113"/>
      <c r="JKB78" s="113"/>
      <c r="JKC78" s="113"/>
      <c r="JKD78" s="113"/>
      <c r="JKE78" s="113"/>
      <c r="JKF78" s="113"/>
      <c r="JKG78" s="113"/>
      <c r="JKH78" s="113"/>
      <c r="JKI78" s="113"/>
      <c r="JKJ78" s="113"/>
      <c r="JKK78" s="113"/>
      <c r="JKL78" s="113"/>
      <c r="JKM78" s="113"/>
      <c r="JKN78" s="113"/>
      <c r="JKO78" s="113"/>
      <c r="JKP78" s="113"/>
      <c r="JKQ78" s="113"/>
      <c r="JKR78" s="113"/>
      <c r="JKS78" s="113"/>
      <c r="JKT78" s="113"/>
      <c r="JKU78" s="113"/>
      <c r="JKV78" s="113"/>
      <c r="JKW78" s="113"/>
      <c r="JKX78" s="113"/>
      <c r="JKY78" s="113"/>
      <c r="JKZ78" s="113"/>
      <c r="JLA78" s="113"/>
      <c r="JLB78" s="113"/>
      <c r="JLC78" s="113"/>
      <c r="JLD78" s="113"/>
      <c r="JLE78" s="113"/>
      <c r="JLF78" s="113"/>
      <c r="JLG78" s="113"/>
      <c r="JLH78" s="113"/>
      <c r="JLI78" s="113"/>
      <c r="JLJ78" s="113"/>
      <c r="JLK78" s="113"/>
      <c r="JLL78" s="113"/>
      <c r="JLM78" s="113"/>
      <c r="JLN78" s="113"/>
      <c r="JLO78" s="113"/>
      <c r="JLP78" s="113"/>
      <c r="JLQ78" s="113"/>
      <c r="JLR78" s="113"/>
      <c r="JLS78" s="113"/>
      <c r="JLT78" s="113"/>
      <c r="JLU78" s="113"/>
      <c r="JLV78" s="113"/>
      <c r="JLW78" s="113"/>
      <c r="JLX78" s="113"/>
      <c r="JLY78" s="113"/>
      <c r="JLZ78" s="113"/>
      <c r="JMA78" s="113"/>
      <c r="JMB78" s="113"/>
      <c r="JMC78" s="113"/>
      <c r="JMD78" s="113"/>
      <c r="JME78" s="113"/>
      <c r="JMF78" s="113"/>
      <c r="JMG78" s="113"/>
      <c r="JMH78" s="113"/>
      <c r="JMI78" s="113"/>
      <c r="JMJ78" s="113"/>
      <c r="JMK78" s="113"/>
      <c r="JML78" s="113"/>
      <c r="JMM78" s="113"/>
      <c r="JMN78" s="113"/>
      <c r="JMO78" s="113"/>
      <c r="JMP78" s="113"/>
      <c r="JMQ78" s="113"/>
      <c r="JMR78" s="113"/>
      <c r="JMS78" s="113"/>
      <c r="JMT78" s="113"/>
      <c r="JMU78" s="113"/>
      <c r="JMV78" s="113"/>
      <c r="JMW78" s="113"/>
      <c r="JMX78" s="113"/>
      <c r="JMY78" s="113"/>
      <c r="JMZ78" s="113"/>
      <c r="JNA78" s="113"/>
      <c r="JNB78" s="113"/>
      <c r="JNC78" s="113"/>
      <c r="JND78" s="113"/>
      <c r="JNE78" s="113"/>
      <c r="JNF78" s="113"/>
      <c r="JNG78" s="113"/>
      <c r="JNH78" s="113"/>
      <c r="JNI78" s="113"/>
      <c r="JNJ78" s="113"/>
      <c r="JNK78" s="113"/>
      <c r="JNL78" s="113"/>
      <c r="JNM78" s="113"/>
      <c r="JNN78" s="113"/>
      <c r="JNO78" s="113"/>
      <c r="JNP78" s="113"/>
      <c r="JNQ78" s="113"/>
      <c r="JNR78" s="113"/>
      <c r="JNS78" s="113"/>
      <c r="JNT78" s="113"/>
      <c r="JNU78" s="113"/>
      <c r="JNV78" s="113"/>
      <c r="JNW78" s="113"/>
      <c r="JNX78" s="113"/>
      <c r="JNY78" s="113"/>
      <c r="JNZ78" s="113"/>
      <c r="JOA78" s="113"/>
      <c r="JOB78" s="113"/>
      <c r="JOC78" s="113"/>
      <c r="JOD78" s="113"/>
      <c r="JOE78" s="113"/>
      <c r="JOF78" s="113"/>
      <c r="JOG78" s="113"/>
      <c r="JOH78" s="113"/>
      <c r="JOI78" s="113"/>
      <c r="JOJ78" s="113"/>
      <c r="JOK78" s="113"/>
      <c r="JOL78" s="113"/>
      <c r="JOM78" s="113"/>
      <c r="JON78" s="113"/>
      <c r="JOO78" s="113"/>
      <c r="JOP78" s="113"/>
      <c r="JOQ78" s="113"/>
      <c r="JOR78" s="113"/>
      <c r="JOS78" s="113"/>
      <c r="JOT78" s="113"/>
      <c r="JOU78" s="113"/>
      <c r="JOV78" s="113"/>
      <c r="JOW78" s="113"/>
      <c r="JOX78" s="113"/>
      <c r="JOY78" s="113"/>
      <c r="JOZ78" s="113"/>
      <c r="JPA78" s="113"/>
      <c r="JPB78" s="113"/>
      <c r="JPC78" s="113"/>
      <c r="JPD78" s="113"/>
      <c r="JPE78" s="113"/>
      <c r="JPF78" s="113"/>
      <c r="JPG78" s="113"/>
      <c r="JPH78" s="113"/>
      <c r="JPI78" s="113"/>
      <c r="JPJ78" s="113"/>
      <c r="JPK78" s="113"/>
      <c r="JPL78" s="113"/>
      <c r="JPM78" s="113"/>
      <c r="JPN78" s="113"/>
      <c r="JPO78" s="113"/>
      <c r="JPP78" s="113"/>
      <c r="JPQ78" s="113"/>
      <c r="JPR78" s="113"/>
      <c r="JPS78" s="113"/>
      <c r="JPT78" s="113"/>
      <c r="JPU78" s="113"/>
      <c r="JPV78" s="113"/>
      <c r="JPW78" s="113"/>
      <c r="JPX78" s="113"/>
      <c r="JPY78" s="113"/>
      <c r="JPZ78" s="113"/>
      <c r="JQA78" s="113"/>
      <c r="JQB78" s="113"/>
      <c r="JQC78" s="113"/>
      <c r="JQD78" s="113"/>
      <c r="JQE78" s="113"/>
      <c r="JQF78" s="113"/>
      <c r="JQG78" s="113"/>
      <c r="JQH78" s="113"/>
      <c r="JQI78" s="113"/>
      <c r="JQJ78" s="113"/>
      <c r="JQK78" s="113"/>
      <c r="JQL78" s="113"/>
      <c r="JQM78" s="113"/>
      <c r="JQN78" s="113"/>
      <c r="JQO78" s="113"/>
      <c r="JQP78" s="113"/>
      <c r="JQQ78" s="113"/>
      <c r="JQR78" s="113"/>
      <c r="JQS78" s="113"/>
      <c r="JQT78" s="113"/>
      <c r="JQU78" s="113"/>
      <c r="JQV78" s="113"/>
      <c r="JQW78" s="113"/>
      <c r="JQX78" s="113"/>
      <c r="JQY78" s="113"/>
      <c r="JQZ78" s="113"/>
      <c r="JRA78" s="113"/>
      <c r="JRB78" s="113"/>
      <c r="JRC78" s="113"/>
      <c r="JRD78" s="113"/>
      <c r="JRE78" s="113"/>
      <c r="JRF78" s="113"/>
      <c r="JRG78" s="113"/>
      <c r="JRH78" s="113"/>
      <c r="JRI78" s="113"/>
      <c r="JRJ78" s="113"/>
      <c r="JRK78" s="113"/>
      <c r="JRL78" s="113"/>
      <c r="JRM78" s="113"/>
      <c r="JRN78" s="113"/>
      <c r="JRO78" s="113"/>
      <c r="JRP78" s="113"/>
      <c r="JRQ78" s="113"/>
      <c r="JRR78" s="113"/>
      <c r="JRS78" s="113"/>
      <c r="JRT78" s="113"/>
      <c r="JRU78" s="113"/>
      <c r="JRV78" s="113"/>
      <c r="JRW78" s="113"/>
      <c r="JRX78" s="113"/>
      <c r="JRY78" s="113"/>
      <c r="JRZ78" s="113"/>
      <c r="JSA78" s="113"/>
      <c r="JSB78" s="113"/>
      <c r="JSC78" s="113"/>
      <c r="JSD78" s="113"/>
      <c r="JSE78" s="113"/>
      <c r="JSF78" s="113"/>
      <c r="JSG78" s="113"/>
      <c r="JSH78" s="113"/>
      <c r="JSI78" s="113"/>
      <c r="JSJ78" s="113"/>
      <c r="JSK78" s="113"/>
      <c r="JSL78" s="113"/>
      <c r="JSM78" s="113"/>
      <c r="JSN78" s="113"/>
      <c r="JSO78" s="113"/>
      <c r="JSP78" s="113"/>
      <c r="JSQ78" s="113"/>
      <c r="JSR78" s="113"/>
      <c r="JSS78" s="113"/>
      <c r="JST78" s="113"/>
      <c r="JSU78" s="113"/>
      <c r="JSV78" s="113"/>
      <c r="JSW78" s="113"/>
      <c r="JSX78" s="113"/>
      <c r="JSY78" s="113"/>
      <c r="JSZ78" s="113"/>
      <c r="JTA78" s="113"/>
      <c r="JTB78" s="113"/>
      <c r="JTC78" s="113"/>
      <c r="JTD78" s="113"/>
      <c r="JTE78" s="113"/>
      <c r="JTF78" s="113"/>
      <c r="JTG78" s="113"/>
      <c r="JTH78" s="113"/>
      <c r="JTI78" s="113"/>
      <c r="JTJ78" s="113"/>
      <c r="JTK78" s="113"/>
      <c r="JTL78" s="113"/>
      <c r="JTM78" s="113"/>
      <c r="JTN78" s="113"/>
      <c r="JTO78" s="113"/>
      <c r="JTP78" s="113"/>
      <c r="JTQ78" s="113"/>
      <c r="JTR78" s="113"/>
      <c r="JTS78" s="113"/>
      <c r="JTT78" s="113"/>
      <c r="JTU78" s="113"/>
      <c r="JTV78" s="113"/>
      <c r="JTW78" s="113"/>
      <c r="JTX78" s="113"/>
      <c r="JTY78" s="113"/>
      <c r="JTZ78" s="113"/>
      <c r="JUA78" s="113"/>
      <c r="JUB78" s="113"/>
      <c r="JUC78" s="113"/>
      <c r="JUD78" s="113"/>
      <c r="JUE78" s="113"/>
      <c r="JUF78" s="113"/>
      <c r="JUG78" s="113"/>
      <c r="JUH78" s="113"/>
      <c r="JUI78" s="113"/>
      <c r="JUJ78" s="113"/>
      <c r="JUK78" s="113"/>
      <c r="JUL78" s="113"/>
      <c r="JUM78" s="113"/>
      <c r="JUN78" s="113"/>
      <c r="JUO78" s="113"/>
      <c r="JUP78" s="113"/>
      <c r="JUQ78" s="113"/>
      <c r="JUR78" s="113"/>
      <c r="JUS78" s="113"/>
      <c r="JUT78" s="113"/>
      <c r="JUU78" s="113"/>
      <c r="JUV78" s="113"/>
      <c r="JUW78" s="113"/>
      <c r="JUX78" s="113"/>
      <c r="JUY78" s="113"/>
      <c r="JUZ78" s="113"/>
      <c r="JVA78" s="113"/>
      <c r="JVB78" s="113"/>
      <c r="JVC78" s="113"/>
      <c r="JVD78" s="113"/>
      <c r="JVE78" s="113"/>
      <c r="JVF78" s="113"/>
      <c r="JVG78" s="113"/>
      <c r="JVH78" s="113"/>
      <c r="JVI78" s="113"/>
      <c r="JVJ78" s="113"/>
      <c r="JVK78" s="113"/>
      <c r="JVL78" s="113"/>
      <c r="JVM78" s="113"/>
      <c r="JVN78" s="113"/>
      <c r="JVO78" s="113"/>
      <c r="JVP78" s="113"/>
      <c r="JVQ78" s="113"/>
      <c r="JVR78" s="113"/>
      <c r="JVS78" s="113"/>
      <c r="JVT78" s="113"/>
      <c r="JVU78" s="113"/>
      <c r="JVV78" s="113"/>
      <c r="JVW78" s="113"/>
      <c r="JVX78" s="113"/>
      <c r="JVY78" s="113"/>
      <c r="JVZ78" s="113"/>
      <c r="JWA78" s="113"/>
      <c r="JWB78" s="113"/>
      <c r="JWC78" s="113"/>
      <c r="JWD78" s="113"/>
      <c r="JWE78" s="113"/>
      <c r="JWF78" s="113"/>
      <c r="JWG78" s="113"/>
      <c r="JWH78" s="113"/>
      <c r="JWI78" s="113"/>
      <c r="JWJ78" s="113"/>
      <c r="JWK78" s="113"/>
      <c r="JWL78" s="113"/>
      <c r="JWM78" s="113"/>
      <c r="JWN78" s="113"/>
      <c r="JWO78" s="113"/>
      <c r="JWP78" s="113"/>
      <c r="JWQ78" s="113"/>
      <c r="JWR78" s="113"/>
      <c r="JWS78" s="113"/>
      <c r="JWT78" s="113"/>
      <c r="JWU78" s="113"/>
      <c r="JWV78" s="113"/>
      <c r="JWW78" s="113"/>
      <c r="JWX78" s="113"/>
      <c r="JWY78" s="113"/>
      <c r="JWZ78" s="113"/>
      <c r="JXA78" s="113"/>
      <c r="JXB78" s="113"/>
      <c r="JXC78" s="113"/>
      <c r="JXD78" s="113"/>
      <c r="JXE78" s="113"/>
      <c r="JXF78" s="113"/>
      <c r="JXG78" s="113"/>
      <c r="JXH78" s="113"/>
      <c r="JXI78" s="113"/>
      <c r="JXJ78" s="113"/>
      <c r="JXK78" s="113"/>
      <c r="JXL78" s="113"/>
      <c r="JXM78" s="113"/>
      <c r="JXN78" s="113"/>
      <c r="JXO78" s="113"/>
      <c r="JXP78" s="113"/>
      <c r="JXQ78" s="113"/>
      <c r="JXR78" s="113"/>
      <c r="JXS78" s="113"/>
      <c r="JXT78" s="113"/>
      <c r="JXU78" s="113"/>
      <c r="JXV78" s="113"/>
      <c r="JXW78" s="113"/>
      <c r="JXX78" s="113"/>
      <c r="JXY78" s="113"/>
      <c r="JXZ78" s="113"/>
      <c r="JYA78" s="113"/>
      <c r="JYB78" s="113"/>
      <c r="JYC78" s="113"/>
      <c r="JYD78" s="113"/>
      <c r="JYE78" s="113"/>
      <c r="JYF78" s="113"/>
      <c r="JYG78" s="113"/>
      <c r="JYH78" s="113"/>
      <c r="JYI78" s="113"/>
      <c r="JYJ78" s="113"/>
      <c r="JYK78" s="113"/>
      <c r="JYL78" s="113"/>
      <c r="JYM78" s="113"/>
      <c r="JYN78" s="113"/>
      <c r="JYO78" s="113"/>
      <c r="JYP78" s="113"/>
      <c r="JYQ78" s="113"/>
      <c r="JYR78" s="113"/>
      <c r="JYS78" s="113"/>
      <c r="JYT78" s="113"/>
      <c r="JYU78" s="113"/>
      <c r="JYV78" s="113"/>
      <c r="JYW78" s="113"/>
      <c r="JYX78" s="113"/>
      <c r="JYY78" s="113"/>
      <c r="JYZ78" s="113"/>
      <c r="JZA78" s="113"/>
      <c r="JZB78" s="113"/>
      <c r="JZC78" s="113"/>
      <c r="JZD78" s="113"/>
      <c r="JZE78" s="113"/>
      <c r="JZF78" s="113"/>
      <c r="JZG78" s="113"/>
      <c r="JZH78" s="113"/>
      <c r="JZI78" s="113"/>
      <c r="JZJ78" s="113"/>
      <c r="JZK78" s="113"/>
      <c r="JZL78" s="113"/>
      <c r="JZM78" s="113"/>
      <c r="JZN78" s="113"/>
      <c r="JZO78" s="113"/>
      <c r="JZP78" s="113"/>
      <c r="JZQ78" s="113"/>
      <c r="JZR78" s="113"/>
      <c r="JZS78" s="113"/>
      <c r="JZT78" s="113"/>
      <c r="JZU78" s="113"/>
      <c r="JZV78" s="113"/>
      <c r="JZW78" s="113"/>
      <c r="JZX78" s="113"/>
      <c r="JZY78" s="113"/>
      <c r="JZZ78" s="113"/>
      <c r="KAA78" s="113"/>
      <c r="KAB78" s="113"/>
      <c r="KAC78" s="113"/>
      <c r="KAD78" s="113"/>
      <c r="KAE78" s="113"/>
      <c r="KAF78" s="113"/>
      <c r="KAG78" s="113"/>
      <c r="KAH78" s="113"/>
      <c r="KAI78" s="113"/>
      <c r="KAJ78" s="113"/>
      <c r="KAK78" s="113"/>
      <c r="KAL78" s="113"/>
      <c r="KAM78" s="113"/>
      <c r="KAN78" s="113"/>
      <c r="KAO78" s="113"/>
      <c r="KAP78" s="113"/>
      <c r="KAQ78" s="113"/>
      <c r="KAR78" s="113"/>
      <c r="KAS78" s="113"/>
      <c r="KAT78" s="113"/>
      <c r="KAU78" s="113"/>
      <c r="KAV78" s="113"/>
      <c r="KAW78" s="113"/>
      <c r="KAX78" s="113"/>
      <c r="KAY78" s="113"/>
      <c r="KAZ78" s="113"/>
      <c r="KBA78" s="113"/>
      <c r="KBB78" s="113"/>
      <c r="KBC78" s="113"/>
      <c r="KBD78" s="113"/>
      <c r="KBE78" s="113"/>
      <c r="KBF78" s="113"/>
      <c r="KBG78" s="113"/>
      <c r="KBH78" s="113"/>
      <c r="KBI78" s="113"/>
      <c r="KBJ78" s="113"/>
      <c r="KBK78" s="113"/>
      <c r="KBL78" s="113"/>
      <c r="KBM78" s="113"/>
      <c r="KBN78" s="113"/>
      <c r="KBO78" s="113"/>
      <c r="KBP78" s="113"/>
      <c r="KBQ78" s="113"/>
      <c r="KBR78" s="113"/>
      <c r="KBS78" s="113"/>
      <c r="KBT78" s="113"/>
      <c r="KBU78" s="113"/>
      <c r="KBV78" s="113"/>
      <c r="KBW78" s="113"/>
      <c r="KBX78" s="113"/>
      <c r="KBY78" s="113"/>
      <c r="KBZ78" s="113"/>
      <c r="KCA78" s="113"/>
      <c r="KCB78" s="113"/>
      <c r="KCC78" s="113"/>
      <c r="KCD78" s="113"/>
      <c r="KCE78" s="113"/>
      <c r="KCF78" s="113"/>
      <c r="KCG78" s="113"/>
      <c r="KCH78" s="113"/>
      <c r="KCI78" s="113"/>
      <c r="KCJ78" s="113"/>
      <c r="KCK78" s="113"/>
      <c r="KCL78" s="113"/>
      <c r="KCM78" s="113"/>
      <c r="KCN78" s="113"/>
      <c r="KCO78" s="113"/>
      <c r="KCP78" s="113"/>
      <c r="KCQ78" s="113"/>
      <c r="KCR78" s="113"/>
      <c r="KCS78" s="113"/>
      <c r="KCT78" s="113"/>
      <c r="KCU78" s="113"/>
      <c r="KCV78" s="113"/>
      <c r="KCW78" s="113"/>
      <c r="KCX78" s="113"/>
      <c r="KCY78" s="113"/>
      <c r="KCZ78" s="113"/>
      <c r="KDA78" s="113"/>
      <c r="KDB78" s="113"/>
      <c r="KDC78" s="113"/>
      <c r="KDD78" s="113"/>
      <c r="KDE78" s="113"/>
      <c r="KDF78" s="113"/>
      <c r="KDG78" s="113"/>
      <c r="KDH78" s="113"/>
      <c r="KDI78" s="113"/>
      <c r="KDJ78" s="113"/>
      <c r="KDK78" s="113"/>
      <c r="KDL78" s="113"/>
      <c r="KDM78" s="113"/>
      <c r="KDN78" s="113"/>
      <c r="KDO78" s="113"/>
      <c r="KDP78" s="113"/>
      <c r="KDQ78" s="113"/>
      <c r="KDR78" s="113"/>
      <c r="KDS78" s="113"/>
      <c r="KDT78" s="113"/>
      <c r="KDU78" s="113"/>
      <c r="KDV78" s="113"/>
      <c r="KDW78" s="113"/>
      <c r="KDX78" s="113"/>
      <c r="KDY78" s="113"/>
      <c r="KDZ78" s="113"/>
      <c r="KEA78" s="113"/>
      <c r="KEB78" s="113"/>
      <c r="KEC78" s="113"/>
      <c r="KED78" s="113"/>
      <c r="KEE78" s="113"/>
      <c r="KEF78" s="113"/>
      <c r="KEG78" s="113"/>
      <c r="KEH78" s="113"/>
      <c r="KEI78" s="113"/>
      <c r="KEJ78" s="113"/>
      <c r="KEK78" s="113"/>
      <c r="KEL78" s="113"/>
      <c r="KEM78" s="113"/>
      <c r="KEN78" s="113"/>
      <c r="KEO78" s="113"/>
      <c r="KEP78" s="113"/>
      <c r="KEQ78" s="113"/>
      <c r="KER78" s="113"/>
      <c r="KES78" s="113"/>
      <c r="KET78" s="113"/>
      <c r="KEU78" s="113"/>
      <c r="KEV78" s="113"/>
      <c r="KEW78" s="113"/>
      <c r="KEX78" s="113"/>
      <c r="KEY78" s="113"/>
      <c r="KEZ78" s="113"/>
      <c r="KFA78" s="113"/>
      <c r="KFB78" s="113"/>
      <c r="KFC78" s="113"/>
      <c r="KFD78" s="113"/>
      <c r="KFE78" s="113"/>
      <c r="KFF78" s="113"/>
      <c r="KFG78" s="113"/>
      <c r="KFH78" s="113"/>
      <c r="KFI78" s="113"/>
      <c r="KFJ78" s="113"/>
      <c r="KFK78" s="113"/>
      <c r="KFL78" s="113"/>
      <c r="KFM78" s="113"/>
      <c r="KFN78" s="113"/>
      <c r="KFO78" s="113"/>
      <c r="KFP78" s="113"/>
      <c r="KFQ78" s="113"/>
      <c r="KFR78" s="113"/>
      <c r="KFS78" s="113"/>
      <c r="KFT78" s="113"/>
      <c r="KFU78" s="113"/>
      <c r="KFV78" s="113"/>
      <c r="KFW78" s="113"/>
      <c r="KFX78" s="113"/>
      <c r="KFY78" s="113"/>
      <c r="KFZ78" s="113"/>
      <c r="KGA78" s="113"/>
      <c r="KGB78" s="113"/>
      <c r="KGC78" s="113"/>
      <c r="KGD78" s="113"/>
      <c r="KGE78" s="113"/>
      <c r="KGF78" s="113"/>
      <c r="KGG78" s="113"/>
      <c r="KGH78" s="113"/>
      <c r="KGI78" s="113"/>
      <c r="KGJ78" s="113"/>
      <c r="KGK78" s="113"/>
      <c r="KGL78" s="113"/>
      <c r="KGM78" s="113"/>
      <c r="KGN78" s="113"/>
      <c r="KGO78" s="113"/>
      <c r="KGP78" s="113"/>
      <c r="KGQ78" s="113"/>
      <c r="KGR78" s="113"/>
      <c r="KGS78" s="113"/>
      <c r="KGT78" s="113"/>
      <c r="KGU78" s="113"/>
      <c r="KGV78" s="113"/>
      <c r="KGW78" s="113"/>
      <c r="KGX78" s="113"/>
      <c r="KGY78" s="113"/>
      <c r="KGZ78" s="113"/>
      <c r="KHA78" s="113"/>
      <c r="KHB78" s="113"/>
      <c r="KHC78" s="113"/>
      <c r="KHD78" s="113"/>
      <c r="KHE78" s="113"/>
      <c r="KHF78" s="113"/>
      <c r="KHG78" s="113"/>
      <c r="KHH78" s="113"/>
      <c r="KHI78" s="113"/>
      <c r="KHJ78" s="113"/>
      <c r="KHK78" s="113"/>
      <c r="KHL78" s="113"/>
      <c r="KHM78" s="113"/>
      <c r="KHN78" s="113"/>
      <c r="KHO78" s="113"/>
      <c r="KHP78" s="113"/>
      <c r="KHQ78" s="113"/>
      <c r="KHR78" s="113"/>
      <c r="KHS78" s="113"/>
      <c r="KHT78" s="113"/>
      <c r="KHU78" s="113"/>
      <c r="KHV78" s="113"/>
      <c r="KHW78" s="113"/>
      <c r="KHX78" s="113"/>
      <c r="KHY78" s="113"/>
      <c r="KHZ78" s="113"/>
      <c r="KIA78" s="113"/>
      <c r="KIB78" s="113"/>
      <c r="KIC78" s="113"/>
      <c r="KID78" s="113"/>
      <c r="KIE78" s="113"/>
      <c r="KIF78" s="113"/>
      <c r="KIG78" s="113"/>
      <c r="KIH78" s="113"/>
      <c r="KII78" s="113"/>
      <c r="KIJ78" s="113"/>
      <c r="KIK78" s="113"/>
      <c r="KIL78" s="113"/>
      <c r="KIM78" s="113"/>
      <c r="KIN78" s="113"/>
      <c r="KIO78" s="113"/>
      <c r="KIP78" s="113"/>
      <c r="KIQ78" s="113"/>
      <c r="KIR78" s="113"/>
      <c r="KIS78" s="113"/>
      <c r="KIT78" s="113"/>
      <c r="KIU78" s="113"/>
      <c r="KIV78" s="113"/>
      <c r="KIW78" s="113"/>
      <c r="KIX78" s="113"/>
      <c r="KIY78" s="113"/>
      <c r="KIZ78" s="113"/>
      <c r="KJA78" s="113"/>
      <c r="KJB78" s="113"/>
      <c r="KJC78" s="113"/>
      <c r="KJD78" s="113"/>
      <c r="KJE78" s="113"/>
      <c r="KJF78" s="113"/>
      <c r="KJG78" s="113"/>
      <c r="KJH78" s="113"/>
      <c r="KJI78" s="113"/>
      <c r="KJJ78" s="113"/>
      <c r="KJK78" s="113"/>
      <c r="KJL78" s="113"/>
      <c r="KJM78" s="113"/>
      <c r="KJN78" s="113"/>
      <c r="KJO78" s="113"/>
      <c r="KJP78" s="113"/>
      <c r="KJQ78" s="113"/>
      <c r="KJR78" s="113"/>
      <c r="KJS78" s="113"/>
      <c r="KJT78" s="113"/>
      <c r="KJU78" s="113"/>
      <c r="KJV78" s="113"/>
      <c r="KJW78" s="113"/>
      <c r="KJX78" s="113"/>
      <c r="KJY78" s="113"/>
      <c r="KJZ78" s="113"/>
      <c r="KKA78" s="113"/>
      <c r="KKB78" s="113"/>
      <c r="KKC78" s="113"/>
      <c r="KKD78" s="113"/>
      <c r="KKE78" s="113"/>
      <c r="KKF78" s="113"/>
      <c r="KKG78" s="113"/>
      <c r="KKH78" s="113"/>
      <c r="KKI78" s="113"/>
      <c r="KKJ78" s="113"/>
      <c r="KKK78" s="113"/>
      <c r="KKL78" s="113"/>
      <c r="KKM78" s="113"/>
      <c r="KKN78" s="113"/>
      <c r="KKO78" s="113"/>
      <c r="KKP78" s="113"/>
      <c r="KKQ78" s="113"/>
      <c r="KKR78" s="113"/>
      <c r="KKS78" s="113"/>
      <c r="KKT78" s="113"/>
      <c r="KKU78" s="113"/>
      <c r="KKV78" s="113"/>
      <c r="KKW78" s="113"/>
      <c r="KKX78" s="113"/>
      <c r="KKY78" s="113"/>
      <c r="KKZ78" s="113"/>
      <c r="KLA78" s="113"/>
      <c r="KLB78" s="113"/>
      <c r="KLC78" s="113"/>
      <c r="KLD78" s="113"/>
      <c r="KLE78" s="113"/>
      <c r="KLF78" s="113"/>
      <c r="KLG78" s="113"/>
      <c r="KLH78" s="113"/>
      <c r="KLI78" s="113"/>
      <c r="KLJ78" s="113"/>
      <c r="KLK78" s="113"/>
      <c r="KLL78" s="113"/>
      <c r="KLM78" s="113"/>
      <c r="KLN78" s="113"/>
      <c r="KLO78" s="113"/>
      <c r="KLP78" s="113"/>
      <c r="KLQ78" s="113"/>
      <c r="KLR78" s="113"/>
      <c r="KLS78" s="113"/>
      <c r="KLT78" s="113"/>
      <c r="KLU78" s="113"/>
      <c r="KLV78" s="113"/>
      <c r="KLW78" s="113"/>
      <c r="KLX78" s="113"/>
      <c r="KLY78" s="113"/>
      <c r="KLZ78" s="113"/>
      <c r="KMA78" s="113"/>
      <c r="KMB78" s="113"/>
      <c r="KMC78" s="113"/>
      <c r="KMD78" s="113"/>
      <c r="KME78" s="113"/>
      <c r="KMF78" s="113"/>
      <c r="KMG78" s="113"/>
      <c r="KMH78" s="113"/>
      <c r="KMI78" s="113"/>
      <c r="KMJ78" s="113"/>
      <c r="KMK78" s="113"/>
      <c r="KML78" s="113"/>
      <c r="KMM78" s="113"/>
      <c r="KMN78" s="113"/>
      <c r="KMO78" s="113"/>
      <c r="KMP78" s="113"/>
      <c r="KMQ78" s="113"/>
      <c r="KMR78" s="113"/>
      <c r="KMS78" s="113"/>
      <c r="KMT78" s="113"/>
      <c r="KMU78" s="113"/>
      <c r="KMV78" s="113"/>
      <c r="KMW78" s="113"/>
      <c r="KMX78" s="113"/>
      <c r="KMY78" s="113"/>
      <c r="KMZ78" s="113"/>
      <c r="KNA78" s="113"/>
      <c r="KNB78" s="113"/>
      <c r="KNC78" s="113"/>
      <c r="KND78" s="113"/>
      <c r="KNE78" s="113"/>
      <c r="KNF78" s="113"/>
      <c r="KNG78" s="113"/>
      <c r="KNH78" s="113"/>
      <c r="KNI78" s="113"/>
      <c r="KNJ78" s="113"/>
      <c r="KNK78" s="113"/>
      <c r="KNL78" s="113"/>
      <c r="KNM78" s="113"/>
      <c r="KNN78" s="113"/>
      <c r="KNO78" s="113"/>
      <c r="KNP78" s="113"/>
      <c r="KNQ78" s="113"/>
      <c r="KNR78" s="113"/>
      <c r="KNS78" s="113"/>
      <c r="KNT78" s="113"/>
      <c r="KNU78" s="113"/>
      <c r="KNV78" s="113"/>
      <c r="KNW78" s="113"/>
      <c r="KNX78" s="113"/>
      <c r="KNY78" s="113"/>
      <c r="KNZ78" s="113"/>
      <c r="KOA78" s="113"/>
      <c r="KOB78" s="113"/>
      <c r="KOC78" s="113"/>
      <c r="KOD78" s="113"/>
      <c r="KOE78" s="113"/>
      <c r="KOF78" s="113"/>
      <c r="KOG78" s="113"/>
      <c r="KOH78" s="113"/>
      <c r="KOI78" s="113"/>
      <c r="KOJ78" s="113"/>
      <c r="KOK78" s="113"/>
      <c r="KOL78" s="113"/>
      <c r="KOM78" s="113"/>
      <c r="KON78" s="113"/>
      <c r="KOO78" s="113"/>
      <c r="KOP78" s="113"/>
      <c r="KOQ78" s="113"/>
      <c r="KOR78" s="113"/>
      <c r="KOS78" s="113"/>
      <c r="KOT78" s="113"/>
      <c r="KOU78" s="113"/>
      <c r="KOV78" s="113"/>
      <c r="KOW78" s="113"/>
      <c r="KOX78" s="113"/>
      <c r="KOY78" s="113"/>
      <c r="KOZ78" s="113"/>
      <c r="KPA78" s="113"/>
      <c r="KPB78" s="113"/>
      <c r="KPC78" s="113"/>
      <c r="KPD78" s="113"/>
      <c r="KPE78" s="113"/>
      <c r="KPF78" s="113"/>
      <c r="KPG78" s="113"/>
      <c r="KPH78" s="113"/>
      <c r="KPI78" s="113"/>
      <c r="KPJ78" s="113"/>
      <c r="KPK78" s="113"/>
      <c r="KPL78" s="113"/>
      <c r="KPM78" s="113"/>
      <c r="KPN78" s="113"/>
      <c r="KPO78" s="113"/>
      <c r="KPP78" s="113"/>
      <c r="KPQ78" s="113"/>
      <c r="KPR78" s="113"/>
      <c r="KPS78" s="113"/>
      <c r="KPT78" s="113"/>
      <c r="KPU78" s="113"/>
      <c r="KPV78" s="113"/>
      <c r="KPW78" s="113"/>
      <c r="KPX78" s="113"/>
      <c r="KPY78" s="113"/>
      <c r="KPZ78" s="113"/>
      <c r="KQA78" s="113"/>
      <c r="KQB78" s="113"/>
      <c r="KQC78" s="113"/>
      <c r="KQD78" s="113"/>
      <c r="KQE78" s="113"/>
      <c r="KQF78" s="113"/>
      <c r="KQG78" s="113"/>
      <c r="KQH78" s="113"/>
      <c r="KQI78" s="113"/>
      <c r="KQJ78" s="113"/>
      <c r="KQK78" s="113"/>
      <c r="KQL78" s="113"/>
      <c r="KQM78" s="113"/>
      <c r="KQN78" s="113"/>
      <c r="KQO78" s="113"/>
      <c r="KQP78" s="113"/>
      <c r="KQQ78" s="113"/>
      <c r="KQR78" s="113"/>
      <c r="KQS78" s="113"/>
      <c r="KQT78" s="113"/>
      <c r="KQU78" s="113"/>
      <c r="KQV78" s="113"/>
      <c r="KQW78" s="113"/>
      <c r="KQX78" s="113"/>
      <c r="KQY78" s="113"/>
      <c r="KQZ78" s="113"/>
      <c r="KRA78" s="113"/>
      <c r="KRB78" s="113"/>
      <c r="KRC78" s="113"/>
      <c r="KRD78" s="113"/>
      <c r="KRE78" s="113"/>
      <c r="KRF78" s="113"/>
      <c r="KRG78" s="113"/>
      <c r="KRH78" s="113"/>
      <c r="KRI78" s="113"/>
      <c r="KRJ78" s="113"/>
      <c r="KRK78" s="113"/>
      <c r="KRL78" s="113"/>
      <c r="KRM78" s="113"/>
      <c r="KRN78" s="113"/>
      <c r="KRO78" s="113"/>
      <c r="KRP78" s="113"/>
      <c r="KRQ78" s="113"/>
      <c r="KRR78" s="113"/>
      <c r="KRS78" s="113"/>
      <c r="KRT78" s="113"/>
      <c r="KRU78" s="113"/>
      <c r="KRV78" s="113"/>
      <c r="KRW78" s="113"/>
      <c r="KRX78" s="113"/>
      <c r="KRY78" s="113"/>
      <c r="KRZ78" s="113"/>
      <c r="KSA78" s="113"/>
      <c r="KSB78" s="113"/>
      <c r="KSC78" s="113"/>
      <c r="KSD78" s="113"/>
      <c r="KSE78" s="113"/>
      <c r="KSF78" s="113"/>
      <c r="KSG78" s="113"/>
      <c r="KSH78" s="113"/>
      <c r="KSI78" s="113"/>
      <c r="KSJ78" s="113"/>
      <c r="KSK78" s="113"/>
      <c r="KSL78" s="113"/>
      <c r="KSM78" s="113"/>
      <c r="KSN78" s="113"/>
      <c r="KSO78" s="113"/>
      <c r="KSP78" s="113"/>
      <c r="KSQ78" s="113"/>
      <c r="KSR78" s="113"/>
      <c r="KSS78" s="113"/>
      <c r="KST78" s="113"/>
      <c r="KSU78" s="113"/>
      <c r="KSV78" s="113"/>
      <c r="KSW78" s="113"/>
      <c r="KSX78" s="113"/>
      <c r="KSY78" s="113"/>
      <c r="KSZ78" s="113"/>
      <c r="KTA78" s="113"/>
      <c r="KTB78" s="113"/>
      <c r="KTC78" s="113"/>
      <c r="KTD78" s="113"/>
      <c r="KTE78" s="113"/>
      <c r="KTF78" s="113"/>
      <c r="KTG78" s="113"/>
      <c r="KTH78" s="113"/>
      <c r="KTI78" s="113"/>
      <c r="KTJ78" s="113"/>
      <c r="KTK78" s="113"/>
      <c r="KTL78" s="113"/>
      <c r="KTM78" s="113"/>
      <c r="KTN78" s="113"/>
      <c r="KTO78" s="113"/>
      <c r="KTP78" s="113"/>
      <c r="KTQ78" s="113"/>
      <c r="KTR78" s="113"/>
      <c r="KTS78" s="113"/>
      <c r="KTT78" s="113"/>
      <c r="KTU78" s="113"/>
      <c r="KTV78" s="113"/>
      <c r="KTW78" s="113"/>
      <c r="KTX78" s="113"/>
      <c r="KTY78" s="113"/>
      <c r="KTZ78" s="113"/>
      <c r="KUA78" s="113"/>
      <c r="KUB78" s="113"/>
      <c r="KUC78" s="113"/>
      <c r="KUD78" s="113"/>
      <c r="KUE78" s="113"/>
      <c r="KUF78" s="113"/>
      <c r="KUG78" s="113"/>
      <c r="KUH78" s="113"/>
      <c r="KUI78" s="113"/>
      <c r="KUJ78" s="113"/>
      <c r="KUK78" s="113"/>
      <c r="KUL78" s="113"/>
      <c r="KUM78" s="113"/>
      <c r="KUN78" s="113"/>
      <c r="KUO78" s="113"/>
      <c r="KUP78" s="113"/>
      <c r="KUQ78" s="113"/>
      <c r="KUR78" s="113"/>
      <c r="KUS78" s="113"/>
      <c r="KUT78" s="113"/>
      <c r="KUU78" s="113"/>
      <c r="KUV78" s="113"/>
      <c r="KUW78" s="113"/>
      <c r="KUX78" s="113"/>
      <c r="KUY78" s="113"/>
      <c r="KUZ78" s="113"/>
      <c r="KVA78" s="113"/>
      <c r="KVB78" s="113"/>
      <c r="KVC78" s="113"/>
      <c r="KVD78" s="113"/>
      <c r="KVE78" s="113"/>
      <c r="KVF78" s="113"/>
      <c r="KVG78" s="113"/>
      <c r="KVH78" s="113"/>
      <c r="KVI78" s="113"/>
      <c r="KVJ78" s="113"/>
      <c r="KVK78" s="113"/>
      <c r="KVL78" s="113"/>
      <c r="KVM78" s="113"/>
      <c r="KVN78" s="113"/>
      <c r="KVO78" s="113"/>
      <c r="KVP78" s="113"/>
      <c r="KVQ78" s="113"/>
      <c r="KVR78" s="113"/>
      <c r="KVS78" s="113"/>
      <c r="KVT78" s="113"/>
      <c r="KVU78" s="113"/>
      <c r="KVV78" s="113"/>
      <c r="KVW78" s="113"/>
      <c r="KVX78" s="113"/>
      <c r="KVY78" s="113"/>
      <c r="KVZ78" s="113"/>
      <c r="KWA78" s="113"/>
      <c r="KWB78" s="113"/>
      <c r="KWC78" s="113"/>
      <c r="KWD78" s="113"/>
      <c r="KWE78" s="113"/>
      <c r="KWF78" s="113"/>
      <c r="KWG78" s="113"/>
      <c r="KWH78" s="113"/>
      <c r="KWI78" s="113"/>
      <c r="KWJ78" s="113"/>
      <c r="KWK78" s="113"/>
      <c r="KWL78" s="113"/>
      <c r="KWM78" s="113"/>
      <c r="KWN78" s="113"/>
      <c r="KWO78" s="113"/>
      <c r="KWP78" s="113"/>
      <c r="KWQ78" s="113"/>
      <c r="KWR78" s="113"/>
      <c r="KWS78" s="113"/>
      <c r="KWT78" s="113"/>
      <c r="KWU78" s="113"/>
      <c r="KWV78" s="113"/>
      <c r="KWW78" s="113"/>
      <c r="KWX78" s="113"/>
      <c r="KWY78" s="113"/>
      <c r="KWZ78" s="113"/>
      <c r="KXA78" s="113"/>
      <c r="KXB78" s="113"/>
      <c r="KXC78" s="113"/>
      <c r="KXD78" s="113"/>
      <c r="KXE78" s="113"/>
      <c r="KXF78" s="113"/>
      <c r="KXG78" s="113"/>
      <c r="KXH78" s="113"/>
      <c r="KXI78" s="113"/>
      <c r="KXJ78" s="113"/>
      <c r="KXK78" s="113"/>
      <c r="KXL78" s="113"/>
      <c r="KXM78" s="113"/>
      <c r="KXN78" s="113"/>
      <c r="KXO78" s="113"/>
      <c r="KXP78" s="113"/>
      <c r="KXQ78" s="113"/>
      <c r="KXR78" s="113"/>
      <c r="KXS78" s="113"/>
      <c r="KXT78" s="113"/>
      <c r="KXU78" s="113"/>
      <c r="KXV78" s="113"/>
      <c r="KXW78" s="113"/>
      <c r="KXX78" s="113"/>
      <c r="KXY78" s="113"/>
      <c r="KXZ78" s="113"/>
      <c r="KYA78" s="113"/>
      <c r="KYB78" s="113"/>
      <c r="KYC78" s="113"/>
      <c r="KYD78" s="113"/>
      <c r="KYE78" s="113"/>
      <c r="KYF78" s="113"/>
      <c r="KYG78" s="113"/>
      <c r="KYH78" s="113"/>
      <c r="KYI78" s="113"/>
      <c r="KYJ78" s="113"/>
      <c r="KYK78" s="113"/>
      <c r="KYL78" s="113"/>
      <c r="KYM78" s="113"/>
      <c r="KYN78" s="113"/>
      <c r="KYO78" s="113"/>
      <c r="KYP78" s="113"/>
      <c r="KYQ78" s="113"/>
      <c r="KYR78" s="113"/>
      <c r="KYS78" s="113"/>
      <c r="KYT78" s="113"/>
      <c r="KYU78" s="113"/>
      <c r="KYV78" s="113"/>
      <c r="KYW78" s="113"/>
      <c r="KYX78" s="113"/>
      <c r="KYY78" s="113"/>
      <c r="KYZ78" s="113"/>
      <c r="KZA78" s="113"/>
      <c r="KZB78" s="113"/>
      <c r="KZC78" s="113"/>
      <c r="KZD78" s="113"/>
      <c r="KZE78" s="113"/>
      <c r="KZF78" s="113"/>
      <c r="KZG78" s="113"/>
      <c r="KZH78" s="113"/>
      <c r="KZI78" s="113"/>
      <c r="KZJ78" s="113"/>
      <c r="KZK78" s="113"/>
      <c r="KZL78" s="113"/>
      <c r="KZM78" s="113"/>
      <c r="KZN78" s="113"/>
      <c r="KZO78" s="113"/>
      <c r="KZP78" s="113"/>
      <c r="KZQ78" s="113"/>
      <c r="KZR78" s="113"/>
      <c r="KZS78" s="113"/>
      <c r="KZT78" s="113"/>
      <c r="KZU78" s="113"/>
      <c r="KZV78" s="113"/>
      <c r="KZW78" s="113"/>
      <c r="KZX78" s="113"/>
      <c r="KZY78" s="113"/>
      <c r="KZZ78" s="113"/>
      <c r="LAA78" s="113"/>
      <c r="LAB78" s="113"/>
      <c r="LAC78" s="113"/>
      <c r="LAD78" s="113"/>
      <c r="LAE78" s="113"/>
      <c r="LAF78" s="113"/>
      <c r="LAG78" s="113"/>
      <c r="LAH78" s="113"/>
      <c r="LAI78" s="113"/>
      <c r="LAJ78" s="113"/>
      <c r="LAK78" s="113"/>
      <c r="LAL78" s="113"/>
      <c r="LAM78" s="113"/>
      <c r="LAN78" s="113"/>
      <c r="LAO78" s="113"/>
      <c r="LAP78" s="113"/>
      <c r="LAQ78" s="113"/>
      <c r="LAR78" s="113"/>
      <c r="LAS78" s="113"/>
      <c r="LAT78" s="113"/>
      <c r="LAU78" s="113"/>
      <c r="LAV78" s="113"/>
      <c r="LAW78" s="113"/>
      <c r="LAX78" s="113"/>
      <c r="LAY78" s="113"/>
      <c r="LAZ78" s="113"/>
      <c r="LBA78" s="113"/>
      <c r="LBB78" s="113"/>
      <c r="LBC78" s="113"/>
      <c r="LBD78" s="113"/>
      <c r="LBE78" s="113"/>
      <c r="LBF78" s="113"/>
      <c r="LBG78" s="113"/>
      <c r="LBH78" s="113"/>
      <c r="LBI78" s="113"/>
      <c r="LBJ78" s="113"/>
      <c r="LBK78" s="113"/>
      <c r="LBL78" s="113"/>
      <c r="LBM78" s="113"/>
      <c r="LBN78" s="113"/>
      <c r="LBO78" s="113"/>
      <c r="LBP78" s="113"/>
      <c r="LBQ78" s="113"/>
      <c r="LBR78" s="113"/>
      <c r="LBS78" s="113"/>
      <c r="LBT78" s="113"/>
      <c r="LBU78" s="113"/>
      <c r="LBV78" s="113"/>
      <c r="LBW78" s="113"/>
      <c r="LBX78" s="113"/>
      <c r="LBY78" s="113"/>
      <c r="LBZ78" s="113"/>
      <c r="LCA78" s="113"/>
      <c r="LCB78" s="113"/>
      <c r="LCC78" s="113"/>
      <c r="LCD78" s="113"/>
      <c r="LCE78" s="113"/>
      <c r="LCF78" s="113"/>
      <c r="LCG78" s="113"/>
      <c r="LCH78" s="113"/>
      <c r="LCI78" s="113"/>
      <c r="LCJ78" s="113"/>
      <c r="LCK78" s="113"/>
      <c r="LCL78" s="113"/>
      <c r="LCM78" s="113"/>
      <c r="LCN78" s="113"/>
      <c r="LCO78" s="113"/>
      <c r="LCP78" s="113"/>
      <c r="LCQ78" s="113"/>
      <c r="LCR78" s="113"/>
      <c r="LCS78" s="113"/>
      <c r="LCT78" s="113"/>
      <c r="LCU78" s="113"/>
      <c r="LCV78" s="113"/>
      <c r="LCW78" s="113"/>
      <c r="LCX78" s="113"/>
      <c r="LCY78" s="113"/>
      <c r="LCZ78" s="113"/>
      <c r="LDA78" s="113"/>
      <c r="LDB78" s="113"/>
      <c r="LDC78" s="113"/>
      <c r="LDD78" s="113"/>
      <c r="LDE78" s="113"/>
      <c r="LDF78" s="113"/>
      <c r="LDG78" s="113"/>
      <c r="LDH78" s="113"/>
      <c r="LDI78" s="113"/>
      <c r="LDJ78" s="113"/>
      <c r="LDK78" s="113"/>
      <c r="LDL78" s="113"/>
      <c r="LDM78" s="113"/>
      <c r="LDN78" s="113"/>
      <c r="LDO78" s="113"/>
      <c r="LDP78" s="113"/>
      <c r="LDQ78" s="113"/>
      <c r="LDR78" s="113"/>
      <c r="LDS78" s="113"/>
      <c r="LDT78" s="113"/>
      <c r="LDU78" s="113"/>
      <c r="LDV78" s="113"/>
      <c r="LDW78" s="113"/>
      <c r="LDX78" s="113"/>
      <c r="LDY78" s="113"/>
      <c r="LDZ78" s="113"/>
      <c r="LEA78" s="113"/>
      <c r="LEB78" s="113"/>
      <c r="LEC78" s="113"/>
      <c r="LED78" s="113"/>
      <c r="LEE78" s="113"/>
      <c r="LEF78" s="113"/>
      <c r="LEG78" s="113"/>
      <c r="LEH78" s="113"/>
      <c r="LEI78" s="113"/>
      <c r="LEJ78" s="113"/>
      <c r="LEK78" s="113"/>
      <c r="LEL78" s="113"/>
      <c r="LEM78" s="113"/>
      <c r="LEN78" s="113"/>
      <c r="LEO78" s="113"/>
      <c r="LEP78" s="113"/>
      <c r="LEQ78" s="113"/>
      <c r="LER78" s="113"/>
      <c r="LES78" s="113"/>
      <c r="LET78" s="113"/>
      <c r="LEU78" s="113"/>
      <c r="LEV78" s="113"/>
      <c r="LEW78" s="113"/>
      <c r="LEX78" s="113"/>
      <c r="LEY78" s="113"/>
      <c r="LEZ78" s="113"/>
      <c r="LFA78" s="113"/>
      <c r="LFB78" s="113"/>
      <c r="LFC78" s="113"/>
      <c r="LFD78" s="113"/>
      <c r="LFE78" s="113"/>
      <c r="LFF78" s="113"/>
      <c r="LFG78" s="113"/>
      <c r="LFH78" s="113"/>
      <c r="LFI78" s="113"/>
      <c r="LFJ78" s="113"/>
      <c r="LFK78" s="113"/>
      <c r="LFL78" s="113"/>
      <c r="LFM78" s="113"/>
      <c r="LFN78" s="113"/>
      <c r="LFO78" s="113"/>
      <c r="LFP78" s="113"/>
      <c r="LFQ78" s="113"/>
      <c r="LFR78" s="113"/>
      <c r="LFS78" s="113"/>
      <c r="LFT78" s="113"/>
      <c r="LFU78" s="113"/>
      <c r="LFV78" s="113"/>
      <c r="LFW78" s="113"/>
      <c r="LFX78" s="113"/>
      <c r="LFY78" s="113"/>
      <c r="LFZ78" s="113"/>
      <c r="LGA78" s="113"/>
      <c r="LGB78" s="113"/>
      <c r="LGC78" s="113"/>
      <c r="LGD78" s="113"/>
      <c r="LGE78" s="113"/>
      <c r="LGF78" s="113"/>
      <c r="LGG78" s="113"/>
      <c r="LGH78" s="113"/>
      <c r="LGI78" s="113"/>
      <c r="LGJ78" s="113"/>
      <c r="LGK78" s="113"/>
      <c r="LGL78" s="113"/>
      <c r="LGM78" s="113"/>
      <c r="LGN78" s="113"/>
      <c r="LGO78" s="113"/>
      <c r="LGP78" s="113"/>
      <c r="LGQ78" s="113"/>
      <c r="LGR78" s="113"/>
      <c r="LGS78" s="113"/>
      <c r="LGT78" s="113"/>
      <c r="LGU78" s="113"/>
      <c r="LGV78" s="113"/>
      <c r="LGW78" s="113"/>
      <c r="LGX78" s="113"/>
      <c r="LGY78" s="113"/>
      <c r="LGZ78" s="113"/>
      <c r="LHA78" s="113"/>
      <c r="LHB78" s="113"/>
      <c r="LHC78" s="113"/>
      <c r="LHD78" s="113"/>
      <c r="LHE78" s="113"/>
      <c r="LHF78" s="113"/>
      <c r="LHG78" s="113"/>
      <c r="LHH78" s="113"/>
      <c r="LHI78" s="113"/>
      <c r="LHJ78" s="113"/>
      <c r="LHK78" s="113"/>
      <c r="LHL78" s="113"/>
      <c r="LHM78" s="113"/>
      <c r="LHN78" s="113"/>
      <c r="LHO78" s="113"/>
      <c r="LHP78" s="113"/>
      <c r="LHQ78" s="113"/>
      <c r="LHR78" s="113"/>
      <c r="LHS78" s="113"/>
      <c r="LHT78" s="113"/>
      <c r="LHU78" s="113"/>
      <c r="LHV78" s="113"/>
      <c r="LHW78" s="113"/>
      <c r="LHX78" s="113"/>
      <c r="LHY78" s="113"/>
      <c r="LHZ78" s="113"/>
      <c r="LIA78" s="113"/>
      <c r="LIB78" s="113"/>
      <c r="LIC78" s="113"/>
      <c r="LID78" s="113"/>
      <c r="LIE78" s="113"/>
      <c r="LIF78" s="113"/>
      <c r="LIG78" s="113"/>
      <c r="LIH78" s="113"/>
      <c r="LII78" s="113"/>
      <c r="LIJ78" s="113"/>
      <c r="LIK78" s="113"/>
      <c r="LIL78" s="113"/>
      <c r="LIM78" s="113"/>
      <c r="LIN78" s="113"/>
      <c r="LIO78" s="113"/>
      <c r="LIP78" s="113"/>
      <c r="LIQ78" s="113"/>
      <c r="LIR78" s="113"/>
      <c r="LIS78" s="113"/>
      <c r="LIT78" s="113"/>
      <c r="LIU78" s="113"/>
      <c r="LIV78" s="113"/>
      <c r="LIW78" s="113"/>
      <c r="LIX78" s="113"/>
      <c r="LIY78" s="113"/>
      <c r="LIZ78" s="113"/>
      <c r="LJA78" s="113"/>
      <c r="LJB78" s="113"/>
      <c r="LJC78" s="113"/>
      <c r="LJD78" s="113"/>
      <c r="LJE78" s="113"/>
      <c r="LJF78" s="113"/>
      <c r="LJG78" s="113"/>
      <c r="LJH78" s="113"/>
      <c r="LJI78" s="113"/>
      <c r="LJJ78" s="113"/>
      <c r="LJK78" s="113"/>
      <c r="LJL78" s="113"/>
      <c r="LJM78" s="113"/>
      <c r="LJN78" s="113"/>
      <c r="LJO78" s="113"/>
      <c r="LJP78" s="113"/>
      <c r="LJQ78" s="113"/>
      <c r="LJR78" s="113"/>
      <c r="LJS78" s="113"/>
      <c r="LJT78" s="113"/>
      <c r="LJU78" s="113"/>
      <c r="LJV78" s="113"/>
      <c r="LJW78" s="113"/>
      <c r="LJX78" s="113"/>
      <c r="LJY78" s="113"/>
      <c r="LJZ78" s="113"/>
      <c r="LKA78" s="113"/>
      <c r="LKB78" s="113"/>
      <c r="LKC78" s="113"/>
      <c r="LKD78" s="113"/>
      <c r="LKE78" s="113"/>
      <c r="LKF78" s="113"/>
      <c r="LKG78" s="113"/>
      <c r="LKH78" s="113"/>
      <c r="LKI78" s="113"/>
      <c r="LKJ78" s="113"/>
      <c r="LKK78" s="113"/>
      <c r="LKL78" s="113"/>
      <c r="LKM78" s="113"/>
      <c r="LKN78" s="113"/>
      <c r="LKO78" s="113"/>
      <c r="LKP78" s="113"/>
      <c r="LKQ78" s="113"/>
      <c r="LKR78" s="113"/>
      <c r="LKS78" s="113"/>
      <c r="LKT78" s="113"/>
      <c r="LKU78" s="113"/>
      <c r="LKV78" s="113"/>
      <c r="LKW78" s="113"/>
      <c r="LKX78" s="113"/>
      <c r="LKY78" s="113"/>
      <c r="LKZ78" s="113"/>
      <c r="LLA78" s="113"/>
      <c r="LLB78" s="113"/>
      <c r="LLC78" s="113"/>
      <c r="LLD78" s="113"/>
      <c r="LLE78" s="113"/>
      <c r="LLF78" s="113"/>
      <c r="LLG78" s="113"/>
      <c r="LLH78" s="113"/>
      <c r="LLI78" s="113"/>
      <c r="LLJ78" s="113"/>
      <c r="LLK78" s="113"/>
      <c r="LLL78" s="113"/>
      <c r="LLM78" s="113"/>
      <c r="LLN78" s="113"/>
      <c r="LLO78" s="113"/>
      <c r="LLP78" s="113"/>
      <c r="LLQ78" s="113"/>
      <c r="LLR78" s="113"/>
      <c r="LLS78" s="113"/>
      <c r="LLT78" s="113"/>
      <c r="LLU78" s="113"/>
      <c r="LLV78" s="113"/>
      <c r="LLW78" s="113"/>
      <c r="LLX78" s="113"/>
      <c r="LLY78" s="113"/>
      <c r="LLZ78" s="113"/>
      <c r="LMA78" s="113"/>
      <c r="LMB78" s="113"/>
      <c r="LMC78" s="113"/>
      <c r="LMD78" s="113"/>
      <c r="LME78" s="113"/>
      <c r="LMF78" s="113"/>
      <c r="LMG78" s="113"/>
      <c r="LMH78" s="113"/>
      <c r="LMI78" s="113"/>
      <c r="LMJ78" s="113"/>
      <c r="LMK78" s="113"/>
      <c r="LML78" s="113"/>
      <c r="LMM78" s="113"/>
      <c r="LMN78" s="113"/>
      <c r="LMO78" s="113"/>
      <c r="LMP78" s="113"/>
      <c r="LMQ78" s="113"/>
      <c r="LMR78" s="113"/>
      <c r="LMS78" s="113"/>
      <c r="LMT78" s="113"/>
      <c r="LMU78" s="113"/>
      <c r="LMV78" s="113"/>
      <c r="LMW78" s="113"/>
      <c r="LMX78" s="113"/>
      <c r="LMY78" s="113"/>
      <c r="LMZ78" s="113"/>
      <c r="LNA78" s="113"/>
      <c r="LNB78" s="113"/>
      <c r="LNC78" s="113"/>
      <c r="LND78" s="113"/>
      <c r="LNE78" s="113"/>
      <c r="LNF78" s="113"/>
      <c r="LNG78" s="113"/>
      <c r="LNH78" s="113"/>
      <c r="LNI78" s="113"/>
      <c r="LNJ78" s="113"/>
      <c r="LNK78" s="113"/>
      <c r="LNL78" s="113"/>
      <c r="LNM78" s="113"/>
      <c r="LNN78" s="113"/>
      <c r="LNO78" s="113"/>
      <c r="LNP78" s="113"/>
      <c r="LNQ78" s="113"/>
      <c r="LNR78" s="113"/>
      <c r="LNS78" s="113"/>
      <c r="LNT78" s="113"/>
      <c r="LNU78" s="113"/>
      <c r="LNV78" s="113"/>
      <c r="LNW78" s="113"/>
      <c r="LNX78" s="113"/>
      <c r="LNY78" s="113"/>
      <c r="LNZ78" s="113"/>
      <c r="LOA78" s="113"/>
      <c r="LOB78" s="113"/>
      <c r="LOC78" s="113"/>
      <c r="LOD78" s="113"/>
      <c r="LOE78" s="113"/>
      <c r="LOF78" s="113"/>
      <c r="LOG78" s="113"/>
      <c r="LOH78" s="113"/>
      <c r="LOI78" s="113"/>
      <c r="LOJ78" s="113"/>
      <c r="LOK78" s="113"/>
      <c r="LOL78" s="113"/>
      <c r="LOM78" s="113"/>
      <c r="LON78" s="113"/>
      <c r="LOO78" s="113"/>
      <c r="LOP78" s="113"/>
      <c r="LOQ78" s="113"/>
      <c r="LOR78" s="113"/>
      <c r="LOS78" s="113"/>
      <c r="LOT78" s="113"/>
      <c r="LOU78" s="113"/>
      <c r="LOV78" s="113"/>
      <c r="LOW78" s="113"/>
      <c r="LOX78" s="113"/>
      <c r="LOY78" s="113"/>
      <c r="LOZ78" s="113"/>
      <c r="LPA78" s="113"/>
      <c r="LPB78" s="113"/>
      <c r="LPC78" s="113"/>
      <c r="LPD78" s="113"/>
      <c r="LPE78" s="113"/>
      <c r="LPF78" s="113"/>
      <c r="LPG78" s="113"/>
      <c r="LPH78" s="113"/>
      <c r="LPI78" s="113"/>
      <c r="LPJ78" s="113"/>
      <c r="LPK78" s="113"/>
      <c r="LPL78" s="113"/>
      <c r="LPM78" s="113"/>
      <c r="LPN78" s="113"/>
      <c r="LPO78" s="113"/>
      <c r="LPP78" s="113"/>
      <c r="LPQ78" s="113"/>
      <c r="LPR78" s="113"/>
      <c r="LPS78" s="113"/>
      <c r="LPT78" s="113"/>
      <c r="LPU78" s="113"/>
      <c r="LPV78" s="113"/>
      <c r="LPW78" s="113"/>
      <c r="LPX78" s="113"/>
      <c r="LPY78" s="113"/>
      <c r="LPZ78" s="113"/>
      <c r="LQA78" s="113"/>
      <c r="LQB78" s="113"/>
      <c r="LQC78" s="113"/>
      <c r="LQD78" s="113"/>
      <c r="LQE78" s="113"/>
      <c r="LQF78" s="113"/>
      <c r="LQG78" s="113"/>
      <c r="LQH78" s="113"/>
      <c r="LQI78" s="113"/>
      <c r="LQJ78" s="113"/>
      <c r="LQK78" s="113"/>
      <c r="LQL78" s="113"/>
      <c r="LQM78" s="113"/>
      <c r="LQN78" s="113"/>
      <c r="LQO78" s="113"/>
      <c r="LQP78" s="113"/>
      <c r="LQQ78" s="113"/>
      <c r="LQR78" s="113"/>
      <c r="LQS78" s="113"/>
      <c r="LQT78" s="113"/>
      <c r="LQU78" s="113"/>
      <c r="LQV78" s="113"/>
      <c r="LQW78" s="113"/>
      <c r="LQX78" s="113"/>
      <c r="LQY78" s="113"/>
      <c r="LQZ78" s="113"/>
      <c r="LRA78" s="113"/>
      <c r="LRB78" s="113"/>
      <c r="LRC78" s="113"/>
      <c r="LRD78" s="113"/>
      <c r="LRE78" s="113"/>
      <c r="LRF78" s="113"/>
      <c r="LRG78" s="113"/>
      <c r="LRH78" s="113"/>
      <c r="LRI78" s="113"/>
      <c r="LRJ78" s="113"/>
      <c r="LRK78" s="113"/>
      <c r="LRL78" s="113"/>
      <c r="LRM78" s="113"/>
      <c r="LRN78" s="113"/>
      <c r="LRO78" s="113"/>
      <c r="LRP78" s="113"/>
      <c r="LRQ78" s="113"/>
      <c r="LRR78" s="113"/>
      <c r="LRS78" s="113"/>
      <c r="LRT78" s="113"/>
      <c r="LRU78" s="113"/>
      <c r="LRV78" s="113"/>
      <c r="LRW78" s="113"/>
      <c r="LRX78" s="113"/>
      <c r="LRY78" s="113"/>
      <c r="LRZ78" s="113"/>
      <c r="LSA78" s="113"/>
      <c r="LSB78" s="113"/>
      <c r="LSC78" s="113"/>
      <c r="LSD78" s="113"/>
      <c r="LSE78" s="113"/>
      <c r="LSF78" s="113"/>
      <c r="LSG78" s="113"/>
      <c r="LSH78" s="113"/>
      <c r="LSI78" s="113"/>
      <c r="LSJ78" s="113"/>
      <c r="LSK78" s="113"/>
      <c r="LSL78" s="113"/>
      <c r="LSM78" s="113"/>
      <c r="LSN78" s="113"/>
      <c r="LSO78" s="113"/>
      <c r="LSP78" s="113"/>
      <c r="LSQ78" s="113"/>
      <c r="LSR78" s="113"/>
      <c r="LSS78" s="113"/>
      <c r="LST78" s="113"/>
      <c r="LSU78" s="113"/>
      <c r="LSV78" s="113"/>
      <c r="LSW78" s="113"/>
      <c r="LSX78" s="113"/>
      <c r="LSY78" s="113"/>
      <c r="LSZ78" s="113"/>
      <c r="LTA78" s="113"/>
      <c r="LTB78" s="113"/>
      <c r="LTC78" s="113"/>
      <c r="LTD78" s="113"/>
      <c r="LTE78" s="113"/>
      <c r="LTF78" s="113"/>
      <c r="LTG78" s="113"/>
      <c r="LTH78" s="113"/>
      <c r="LTI78" s="113"/>
      <c r="LTJ78" s="113"/>
      <c r="LTK78" s="113"/>
      <c r="LTL78" s="113"/>
      <c r="LTM78" s="113"/>
      <c r="LTN78" s="113"/>
      <c r="LTO78" s="113"/>
      <c r="LTP78" s="113"/>
      <c r="LTQ78" s="113"/>
      <c r="LTR78" s="113"/>
      <c r="LTS78" s="113"/>
      <c r="LTT78" s="113"/>
      <c r="LTU78" s="113"/>
      <c r="LTV78" s="113"/>
      <c r="LTW78" s="113"/>
      <c r="LTX78" s="113"/>
      <c r="LTY78" s="113"/>
      <c r="LTZ78" s="113"/>
      <c r="LUA78" s="113"/>
      <c r="LUB78" s="113"/>
      <c r="LUC78" s="113"/>
      <c r="LUD78" s="113"/>
      <c r="LUE78" s="113"/>
      <c r="LUF78" s="113"/>
      <c r="LUG78" s="113"/>
      <c r="LUH78" s="113"/>
      <c r="LUI78" s="113"/>
      <c r="LUJ78" s="113"/>
      <c r="LUK78" s="113"/>
      <c r="LUL78" s="113"/>
      <c r="LUM78" s="113"/>
      <c r="LUN78" s="113"/>
      <c r="LUO78" s="113"/>
      <c r="LUP78" s="113"/>
      <c r="LUQ78" s="113"/>
      <c r="LUR78" s="113"/>
      <c r="LUS78" s="113"/>
      <c r="LUT78" s="113"/>
      <c r="LUU78" s="113"/>
      <c r="LUV78" s="113"/>
      <c r="LUW78" s="113"/>
      <c r="LUX78" s="113"/>
      <c r="LUY78" s="113"/>
      <c r="LUZ78" s="113"/>
      <c r="LVA78" s="113"/>
      <c r="LVB78" s="113"/>
      <c r="LVC78" s="113"/>
      <c r="LVD78" s="113"/>
      <c r="LVE78" s="113"/>
      <c r="LVF78" s="113"/>
      <c r="LVG78" s="113"/>
      <c r="LVH78" s="113"/>
      <c r="LVI78" s="113"/>
      <c r="LVJ78" s="113"/>
      <c r="LVK78" s="113"/>
      <c r="LVL78" s="113"/>
      <c r="LVM78" s="113"/>
      <c r="LVN78" s="113"/>
      <c r="LVO78" s="113"/>
      <c r="LVP78" s="113"/>
      <c r="LVQ78" s="113"/>
      <c r="LVR78" s="113"/>
      <c r="LVS78" s="113"/>
      <c r="LVT78" s="113"/>
      <c r="LVU78" s="113"/>
      <c r="LVV78" s="113"/>
      <c r="LVW78" s="113"/>
      <c r="LVX78" s="113"/>
      <c r="LVY78" s="113"/>
      <c r="LVZ78" s="113"/>
      <c r="LWA78" s="113"/>
      <c r="LWB78" s="113"/>
      <c r="LWC78" s="113"/>
      <c r="LWD78" s="113"/>
      <c r="LWE78" s="113"/>
      <c r="LWF78" s="113"/>
      <c r="LWG78" s="113"/>
      <c r="LWH78" s="113"/>
      <c r="LWI78" s="113"/>
      <c r="LWJ78" s="113"/>
      <c r="LWK78" s="113"/>
      <c r="LWL78" s="113"/>
      <c r="LWM78" s="113"/>
      <c r="LWN78" s="113"/>
      <c r="LWO78" s="113"/>
      <c r="LWP78" s="113"/>
      <c r="LWQ78" s="113"/>
      <c r="LWR78" s="113"/>
      <c r="LWS78" s="113"/>
      <c r="LWT78" s="113"/>
      <c r="LWU78" s="113"/>
      <c r="LWV78" s="113"/>
      <c r="LWW78" s="113"/>
      <c r="LWX78" s="113"/>
      <c r="LWY78" s="113"/>
      <c r="LWZ78" s="113"/>
      <c r="LXA78" s="113"/>
      <c r="LXB78" s="113"/>
      <c r="LXC78" s="113"/>
      <c r="LXD78" s="113"/>
      <c r="LXE78" s="113"/>
      <c r="LXF78" s="113"/>
      <c r="LXG78" s="113"/>
      <c r="LXH78" s="113"/>
      <c r="LXI78" s="113"/>
      <c r="LXJ78" s="113"/>
      <c r="LXK78" s="113"/>
      <c r="LXL78" s="113"/>
      <c r="LXM78" s="113"/>
      <c r="LXN78" s="113"/>
      <c r="LXO78" s="113"/>
      <c r="LXP78" s="113"/>
      <c r="LXQ78" s="113"/>
      <c r="LXR78" s="113"/>
      <c r="LXS78" s="113"/>
      <c r="LXT78" s="113"/>
      <c r="LXU78" s="113"/>
      <c r="LXV78" s="113"/>
      <c r="LXW78" s="113"/>
      <c r="LXX78" s="113"/>
      <c r="LXY78" s="113"/>
      <c r="LXZ78" s="113"/>
      <c r="LYA78" s="113"/>
      <c r="LYB78" s="113"/>
      <c r="LYC78" s="113"/>
      <c r="LYD78" s="113"/>
      <c r="LYE78" s="113"/>
      <c r="LYF78" s="113"/>
      <c r="LYG78" s="113"/>
      <c r="LYH78" s="113"/>
      <c r="LYI78" s="113"/>
      <c r="LYJ78" s="113"/>
      <c r="LYK78" s="113"/>
      <c r="LYL78" s="113"/>
      <c r="LYM78" s="113"/>
      <c r="LYN78" s="113"/>
      <c r="LYO78" s="113"/>
      <c r="LYP78" s="113"/>
      <c r="LYQ78" s="113"/>
      <c r="LYR78" s="113"/>
      <c r="LYS78" s="113"/>
      <c r="LYT78" s="113"/>
      <c r="LYU78" s="113"/>
      <c r="LYV78" s="113"/>
      <c r="LYW78" s="113"/>
      <c r="LYX78" s="113"/>
      <c r="LYY78" s="113"/>
      <c r="LYZ78" s="113"/>
      <c r="LZA78" s="113"/>
      <c r="LZB78" s="113"/>
      <c r="LZC78" s="113"/>
      <c r="LZD78" s="113"/>
      <c r="LZE78" s="113"/>
      <c r="LZF78" s="113"/>
      <c r="LZG78" s="113"/>
      <c r="LZH78" s="113"/>
      <c r="LZI78" s="113"/>
      <c r="LZJ78" s="113"/>
      <c r="LZK78" s="113"/>
      <c r="LZL78" s="113"/>
      <c r="LZM78" s="113"/>
      <c r="LZN78" s="113"/>
      <c r="LZO78" s="113"/>
      <c r="LZP78" s="113"/>
      <c r="LZQ78" s="113"/>
      <c r="LZR78" s="113"/>
      <c r="LZS78" s="113"/>
      <c r="LZT78" s="113"/>
      <c r="LZU78" s="113"/>
      <c r="LZV78" s="113"/>
      <c r="LZW78" s="113"/>
      <c r="LZX78" s="113"/>
      <c r="LZY78" s="113"/>
      <c r="LZZ78" s="113"/>
      <c r="MAA78" s="113"/>
      <c r="MAB78" s="113"/>
      <c r="MAC78" s="113"/>
      <c r="MAD78" s="113"/>
      <c r="MAE78" s="113"/>
      <c r="MAF78" s="113"/>
      <c r="MAG78" s="113"/>
      <c r="MAH78" s="113"/>
      <c r="MAI78" s="113"/>
      <c r="MAJ78" s="113"/>
      <c r="MAK78" s="113"/>
      <c r="MAL78" s="113"/>
      <c r="MAM78" s="113"/>
      <c r="MAN78" s="113"/>
      <c r="MAO78" s="113"/>
      <c r="MAP78" s="113"/>
      <c r="MAQ78" s="113"/>
      <c r="MAR78" s="113"/>
      <c r="MAS78" s="113"/>
      <c r="MAT78" s="113"/>
      <c r="MAU78" s="113"/>
      <c r="MAV78" s="113"/>
      <c r="MAW78" s="113"/>
      <c r="MAX78" s="113"/>
      <c r="MAY78" s="113"/>
      <c r="MAZ78" s="113"/>
      <c r="MBA78" s="113"/>
      <c r="MBB78" s="113"/>
      <c r="MBC78" s="113"/>
      <c r="MBD78" s="113"/>
      <c r="MBE78" s="113"/>
      <c r="MBF78" s="113"/>
      <c r="MBG78" s="113"/>
      <c r="MBH78" s="113"/>
      <c r="MBI78" s="113"/>
      <c r="MBJ78" s="113"/>
      <c r="MBK78" s="113"/>
      <c r="MBL78" s="113"/>
      <c r="MBM78" s="113"/>
      <c r="MBN78" s="113"/>
      <c r="MBO78" s="113"/>
      <c r="MBP78" s="113"/>
      <c r="MBQ78" s="113"/>
      <c r="MBR78" s="113"/>
      <c r="MBS78" s="113"/>
      <c r="MBT78" s="113"/>
      <c r="MBU78" s="113"/>
      <c r="MBV78" s="113"/>
      <c r="MBW78" s="113"/>
      <c r="MBX78" s="113"/>
      <c r="MBY78" s="113"/>
      <c r="MBZ78" s="113"/>
      <c r="MCA78" s="113"/>
      <c r="MCB78" s="113"/>
      <c r="MCC78" s="113"/>
      <c r="MCD78" s="113"/>
      <c r="MCE78" s="113"/>
      <c r="MCF78" s="113"/>
      <c r="MCG78" s="113"/>
      <c r="MCH78" s="113"/>
      <c r="MCI78" s="113"/>
      <c r="MCJ78" s="113"/>
      <c r="MCK78" s="113"/>
      <c r="MCL78" s="113"/>
      <c r="MCM78" s="113"/>
      <c r="MCN78" s="113"/>
      <c r="MCO78" s="113"/>
      <c r="MCP78" s="113"/>
      <c r="MCQ78" s="113"/>
      <c r="MCR78" s="113"/>
      <c r="MCS78" s="113"/>
      <c r="MCT78" s="113"/>
      <c r="MCU78" s="113"/>
      <c r="MCV78" s="113"/>
      <c r="MCW78" s="113"/>
      <c r="MCX78" s="113"/>
      <c r="MCY78" s="113"/>
      <c r="MCZ78" s="113"/>
      <c r="MDA78" s="113"/>
      <c r="MDB78" s="113"/>
      <c r="MDC78" s="113"/>
      <c r="MDD78" s="113"/>
      <c r="MDE78" s="113"/>
      <c r="MDF78" s="113"/>
      <c r="MDG78" s="113"/>
      <c r="MDH78" s="113"/>
      <c r="MDI78" s="113"/>
      <c r="MDJ78" s="113"/>
      <c r="MDK78" s="113"/>
      <c r="MDL78" s="113"/>
      <c r="MDM78" s="113"/>
      <c r="MDN78" s="113"/>
      <c r="MDO78" s="113"/>
      <c r="MDP78" s="113"/>
      <c r="MDQ78" s="113"/>
      <c r="MDR78" s="113"/>
      <c r="MDS78" s="113"/>
      <c r="MDT78" s="113"/>
      <c r="MDU78" s="113"/>
      <c r="MDV78" s="113"/>
      <c r="MDW78" s="113"/>
      <c r="MDX78" s="113"/>
      <c r="MDY78" s="113"/>
      <c r="MDZ78" s="113"/>
      <c r="MEA78" s="113"/>
      <c r="MEB78" s="113"/>
      <c r="MEC78" s="113"/>
      <c r="MED78" s="113"/>
      <c r="MEE78" s="113"/>
      <c r="MEF78" s="113"/>
      <c r="MEG78" s="113"/>
      <c r="MEH78" s="113"/>
      <c r="MEI78" s="113"/>
      <c r="MEJ78" s="113"/>
      <c r="MEK78" s="113"/>
      <c r="MEL78" s="113"/>
      <c r="MEM78" s="113"/>
      <c r="MEN78" s="113"/>
      <c r="MEO78" s="113"/>
      <c r="MEP78" s="113"/>
      <c r="MEQ78" s="113"/>
      <c r="MER78" s="113"/>
      <c r="MES78" s="113"/>
      <c r="MET78" s="113"/>
      <c r="MEU78" s="113"/>
      <c r="MEV78" s="113"/>
      <c r="MEW78" s="113"/>
      <c r="MEX78" s="113"/>
      <c r="MEY78" s="113"/>
      <c r="MEZ78" s="113"/>
      <c r="MFA78" s="113"/>
      <c r="MFB78" s="113"/>
      <c r="MFC78" s="113"/>
      <c r="MFD78" s="113"/>
      <c r="MFE78" s="113"/>
      <c r="MFF78" s="113"/>
      <c r="MFG78" s="113"/>
      <c r="MFH78" s="113"/>
      <c r="MFI78" s="113"/>
      <c r="MFJ78" s="113"/>
      <c r="MFK78" s="113"/>
      <c r="MFL78" s="113"/>
      <c r="MFM78" s="113"/>
      <c r="MFN78" s="113"/>
      <c r="MFO78" s="113"/>
      <c r="MFP78" s="113"/>
      <c r="MFQ78" s="113"/>
      <c r="MFR78" s="113"/>
      <c r="MFS78" s="113"/>
      <c r="MFT78" s="113"/>
      <c r="MFU78" s="113"/>
      <c r="MFV78" s="113"/>
      <c r="MFW78" s="113"/>
      <c r="MFX78" s="113"/>
      <c r="MFY78" s="113"/>
      <c r="MFZ78" s="113"/>
      <c r="MGA78" s="113"/>
      <c r="MGB78" s="113"/>
      <c r="MGC78" s="113"/>
      <c r="MGD78" s="113"/>
      <c r="MGE78" s="113"/>
      <c r="MGF78" s="113"/>
      <c r="MGG78" s="113"/>
      <c r="MGH78" s="113"/>
      <c r="MGI78" s="113"/>
      <c r="MGJ78" s="113"/>
      <c r="MGK78" s="113"/>
      <c r="MGL78" s="113"/>
      <c r="MGM78" s="113"/>
      <c r="MGN78" s="113"/>
      <c r="MGO78" s="113"/>
      <c r="MGP78" s="113"/>
      <c r="MGQ78" s="113"/>
      <c r="MGR78" s="113"/>
      <c r="MGS78" s="113"/>
      <c r="MGT78" s="113"/>
      <c r="MGU78" s="113"/>
      <c r="MGV78" s="113"/>
      <c r="MGW78" s="113"/>
      <c r="MGX78" s="113"/>
      <c r="MGY78" s="113"/>
      <c r="MGZ78" s="113"/>
      <c r="MHA78" s="113"/>
      <c r="MHB78" s="113"/>
      <c r="MHC78" s="113"/>
      <c r="MHD78" s="113"/>
      <c r="MHE78" s="113"/>
      <c r="MHF78" s="113"/>
      <c r="MHG78" s="113"/>
      <c r="MHH78" s="113"/>
      <c r="MHI78" s="113"/>
      <c r="MHJ78" s="113"/>
      <c r="MHK78" s="113"/>
      <c r="MHL78" s="113"/>
      <c r="MHM78" s="113"/>
      <c r="MHN78" s="113"/>
      <c r="MHO78" s="113"/>
      <c r="MHP78" s="113"/>
      <c r="MHQ78" s="113"/>
      <c r="MHR78" s="113"/>
      <c r="MHS78" s="113"/>
      <c r="MHT78" s="113"/>
      <c r="MHU78" s="113"/>
      <c r="MHV78" s="113"/>
      <c r="MHW78" s="113"/>
      <c r="MHX78" s="113"/>
      <c r="MHY78" s="113"/>
      <c r="MHZ78" s="113"/>
      <c r="MIA78" s="113"/>
      <c r="MIB78" s="113"/>
      <c r="MIC78" s="113"/>
      <c r="MID78" s="113"/>
      <c r="MIE78" s="113"/>
      <c r="MIF78" s="113"/>
      <c r="MIG78" s="113"/>
      <c r="MIH78" s="113"/>
      <c r="MII78" s="113"/>
      <c r="MIJ78" s="113"/>
      <c r="MIK78" s="113"/>
      <c r="MIL78" s="113"/>
      <c r="MIM78" s="113"/>
      <c r="MIN78" s="113"/>
      <c r="MIO78" s="113"/>
      <c r="MIP78" s="113"/>
      <c r="MIQ78" s="113"/>
      <c r="MIR78" s="113"/>
      <c r="MIS78" s="113"/>
      <c r="MIT78" s="113"/>
      <c r="MIU78" s="113"/>
      <c r="MIV78" s="113"/>
      <c r="MIW78" s="113"/>
      <c r="MIX78" s="113"/>
      <c r="MIY78" s="113"/>
      <c r="MIZ78" s="113"/>
      <c r="MJA78" s="113"/>
      <c r="MJB78" s="113"/>
      <c r="MJC78" s="113"/>
      <c r="MJD78" s="113"/>
      <c r="MJE78" s="113"/>
      <c r="MJF78" s="113"/>
      <c r="MJG78" s="113"/>
      <c r="MJH78" s="113"/>
      <c r="MJI78" s="113"/>
      <c r="MJJ78" s="113"/>
      <c r="MJK78" s="113"/>
      <c r="MJL78" s="113"/>
      <c r="MJM78" s="113"/>
      <c r="MJN78" s="113"/>
      <c r="MJO78" s="113"/>
      <c r="MJP78" s="113"/>
      <c r="MJQ78" s="113"/>
      <c r="MJR78" s="113"/>
      <c r="MJS78" s="113"/>
      <c r="MJT78" s="113"/>
      <c r="MJU78" s="113"/>
      <c r="MJV78" s="113"/>
      <c r="MJW78" s="113"/>
      <c r="MJX78" s="113"/>
      <c r="MJY78" s="113"/>
      <c r="MJZ78" s="113"/>
      <c r="MKA78" s="113"/>
      <c r="MKB78" s="113"/>
      <c r="MKC78" s="113"/>
      <c r="MKD78" s="113"/>
      <c r="MKE78" s="113"/>
      <c r="MKF78" s="113"/>
      <c r="MKG78" s="113"/>
      <c r="MKH78" s="113"/>
      <c r="MKI78" s="113"/>
      <c r="MKJ78" s="113"/>
      <c r="MKK78" s="113"/>
      <c r="MKL78" s="113"/>
      <c r="MKM78" s="113"/>
      <c r="MKN78" s="113"/>
      <c r="MKO78" s="113"/>
      <c r="MKP78" s="113"/>
      <c r="MKQ78" s="113"/>
      <c r="MKR78" s="113"/>
      <c r="MKS78" s="113"/>
      <c r="MKT78" s="113"/>
      <c r="MKU78" s="113"/>
      <c r="MKV78" s="113"/>
      <c r="MKW78" s="113"/>
      <c r="MKX78" s="113"/>
      <c r="MKY78" s="113"/>
      <c r="MKZ78" s="113"/>
      <c r="MLA78" s="113"/>
      <c r="MLB78" s="113"/>
      <c r="MLC78" s="113"/>
      <c r="MLD78" s="113"/>
      <c r="MLE78" s="113"/>
      <c r="MLF78" s="113"/>
      <c r="MLG78" s="113"/>
      <c r="MLH78" s="113"/>
      <c r="MLI78" s="113"/>
      <c r="MLJ78" s="113"/>
      <c r="MLK78" s="113"/>
      <c r="MLL78" s="113"/>
      <c r="MLM78" s="113"/>
      <c r="MLN78" s="113"/>
      <c r="MLO78" s="113"/>
      <c r="MLP78" s="113"/>
      <c r="MLQ78" s="113"/>
      <c r="MLR78" s="113"/>
      <c r="MLS78" s="113"/>
      <c r="MLT78" s="113"/>
      <c r="MLU78" s="113"/>
      <c r="MLV78" s="113"/>
      <c r="MLW78" s="113"/>
      <c r="MLX78" s="113"/>
      <c r="MLY78" s="113"/>
      <c r="MLZ78" s="113"/>
      <c r="MMA78" s="113"/>
      <c r="MMB78" s="113"/>
      <c r="MMC78" s="113"/>
      <c r="MMD78" s="113"/>
      <c r="MME78" s="113"/>
      <c r="MMF78" s="113"/>
      <c r="MMG78" s="113"/>
      <c r="MMH78" s="113"/>
      <c r="MMI78" s="113"/>
      <c r="MMJ78" s="113"/>
      <c r="MMK78" s="113"/>
      <c r="MML78" s="113"/>
      <c r="MMM78" s="113"/>
      <c r="MMN78" s="113"/>
      <c r="MMO78" s="113"/>
      <c r="MMP78" s="113"/>
      <c r="MMQ78" s="113"/>
      <c r="MMR78" s="113"/>
      <c r="MMS78" s="113"/>
      <c r="MMT78" s="113"/>
      <c r="MMU78" s="113"/>
      <c r="MMV78" s="113"/>
      <c r="MMW78" s="113"/>
      <c r="MMX78" s="113"/>
      <c r="MMY78" s="113"/>
      <c r="MMZ78" s="113"/>
      <c r="MNA78" s="113"/>
      <c r="MNB78" s="113"/>
      <c r="MNC78" s="113"/>
      <c r="MND78" s="113"/>
      <c r="MNE78" s="113"/>
      <c r="MNF78" s="113"/>
      <c r="MNG78" s="113"/>
      <c r="MNH78" s="113"/>
      <c r="MNI78" s="113"/>
      <c r="MNJ78" s="113"/>
      <c r="MNK78" s="113"/>
      <c r="MNL78" s="113"/>
      <c r="MNM78" s="113"/>
      <c r="MNN78" s="113"/>
      <c r="MNO78" s="113"/>
      <c r="MNP78" s="113"/>
      <c r="MNQ78" s="113"/>
      <c r="MNR78" s="113"/>
      <c r="MNS78" s="113"/>
      <c r="MNT78" s="113"/>
      <c r="MNU78" s="113"/>
      <c r="MNV78" s="113"/>
      <c r="MNW78" s="113"/>
      <c r="MNX78" s="113"/>
      <c r="MNY78" s="113"/>
      <c r="MNZ78" s="113"/>
      <c r="MOA78" s="113"/>
      <c r="MOB78" s="113"/>
      <c r="MOC78" s="113"/>
      <c r="MOD78" s="113"/>
      <c r="MOE78" s="113"/>
      <c r="MOF78" s="113"/>
      <c r="MOG78" s="113"/>
      <c r="MOH78" s="113"/>
      <c r="MOI78" s="113"/>
      <c r="MOJ78" s="113"/>
      <c r="MOK78" s="113"/>
      <c r="MOL78" s="113"/>
      <c r="MOM78" s="113"/>
      <c r="MON78" s="113"/>
      <c r="MOO78" s="113"/>
      <c r="MOP78" s="113"/>
      <c r="MOQ78" s="113"/>
      <c r="MOR78" s="113"/>
      <c r="MOS78" s="113"/>
      <c r="MOT78" s="113"/>
      <c r="MOU78" s="113"/>
      <c r="MOV78" s="113"/>
      <c r="MOW78" s="113"/>
      <c r="MOX78" s="113"/>
      <c r="MOY78" s="113"/>
      <c r="MOZ78" s="113"/>
      <c r="MPA78" s="113"/>
      <c r="MPB78" s="113"/>
      <c r="MPC78" s="113"/>
      <c r="MPD78" s="113"/>
      <c r="MPE78" s="113"/>
      <c r="MPF78" s="113"/>
      <c r="MPG78" s="113"/>
      <c r="MPH78" s="113"/>
      <c r="MPI78" s="113"/>
      <c r="MPJ78" s="113"/>
      <c r="MPK78" s="113"/>
      <c r="MPL78" s="113"/>
      <c r="MPM78" s="113"/>
      <c r="MPN78" s="113"/>
      <c r="MPO78" s="113"/>
      <c r="MPP78" s="113"/>
      <c r="MPQ78" s="113"/>
      <c r="MPR78" s="113"/>
      <c r="MPS78" s="113"/>
      <c r="MPT78" s="113"/>
      <c r="MPU78" s="113"/>
      <c r="MPV78" s="113"/>
      <c r="MPW78" s="113"/>
      <c r="MPX78" s="113"/>
      <c r="MPY78" s="113"/>
      <c r="MPZ78" s="113"/>
      <c r="MQA78" s="113"/>
      <c r="MQB78" s="113"/>
      <c r="MQC78" s="113"/>
      <c r="MQD78" s="113"/>
      <c r="MQE78" s="113"/>
      <c r="MQF78" s="113"/>
      <c r="MQG78" s="113"/>
      <c r="MQH78" s="113"/>
      <c r="MQI78" s="113"/>
      <c r="MQJ78" s="113"/>
      <c r="MQK78" s="113"/>
      <c r="MQL78" s="113"/>
      <c r="MQM78" s="113"/>
      <c r="MQN78" s="113"/>
      <c r="MQO78" s="113"/>
      <c r="MQP78" s="113"/>
      <c r="MQQ78" s="113"/>
      <c r="MQR78" s="113"/>
      <c r="MQS78" s="113"/>
      <c r="MQT78" s="113"/>
      <c r="MQU78" s="113"/>
      <c r="MQV78" s="113"/>
      <c r="MQW78" s="113"/>
      <c r="MQX78" s="113"/>
      <c r="MQY78" s="113"/>
      <c r="MQZ78" s="113"/>
      <c r="MRA78" s="113"/>
      <c r="MRB78" s="113"/>
      <c r="MRC78" s="113"/>
      <c r="MRD78" s="113"/>
      <c r="MRE78" s="113"/>
      <c r="MRF78" s="113"/>
      <c r="MRG78" s="113"/>
      <c r="MRH78" s="113"/>
      <c r="MRI78" s="113"/>
      <c r="MRJ78" s="113"/>
      <c r="MRK78" s="113"/>
      <c r="MRL78" s="113"/>
      <c r="MRM78" s="113"/>
      <c r="MRN78" s="113"/>
      <c r="MRO78" s="113"/>
      <c r="MRP78" s="113"/>
      <c r="MRQ78" s="113"/>
      <c r="MRR78" s="113"/>
      <c r="MRS78" s="113"/>
      <c r="MRT78" s="113"/>
      <c r="MRU78" s="113"/>
      <c r="MRV78" s="113"/>
      <c r="MRW78" s="113"/>
      <c r="MRX78" s="113"/>
      <c r="MRY78" s="113"/>
      <c r="MRZ78" s="113"/>
      <c r="MSA78" s="113"/>
      <c r="MSB78" s="113"/>
      <c r="MSC78" s="113"/>
      <c r="MSD78" s="113"/>
      <c r="MSE78" s="113"/>
      <c r="MSF78" s="113"/>
      <c r="MSG78" s="113"/>
      <c r="MSH78" s="113"/>
      <c r="MSI78" s="113"/>
      <c r="MSJ78" s="113"/>
      <c r="MSK78" s="113"/>
      <c r="MSL78" s="113"/>
      <c r="MSM78" s="113"/>
      <c r="MSN78" s="113"/>
      <c r="MSO78" s="113"/>
      <c r="MSP78" s="113"/>
      <c r="MSQ78" s="113"/>
      <c r="MSR78" s="113"/>
      <c r="MSS78" s="113"/>
      <c r="MST78" s="113"/>
      <c r="MSU78" s="113"/>
      <c r="MSV78" s="113"/>
      <c r="MSW78" s="113"/>
      <c r="MSX78" s="113"/>
      <c r="MSY78" s="113"/>
      <c r="MSZ78" s="113"/>
      <c r="MTA78" s="113"/>
      <c r="MTB78" s="113"/>
      <c r="MTC78" s="113"/>
      <c r="MTD78" s="113"/>
      <c r="MTE78" s="113"/>
      <c r="MTF78" s="113"/>
      <c r="MTG78" s="113"/>
      <c r="MTH78" s="113"/>
      <c r="MTI78" s="113"/>
      <c r="MTJ78" s="113"/>
      <c r="MTK78" s="113"/>
      <c r="MTL78" s="113"/>
      <c r="MTM78" s="113"/>
      <c r="MTN78" s="113"/>
      <c r="MTO78" s="113"/>
      <c r="MTP78" s="113"/>
      <c r="MTQ78" s="113"/>
      <c r="MTR78" s="113"/>
      <c r="MTS78" s="113"/>
      <c r="MTT78" s="113"/>
      <c r="MTU78" s="113"/>
      <c r="MTV78" s="113"/>
      <c r="MTW78" s="113"/>
      <c r="MTX78" s="113"/>
      <c r="MTY78" s="113"/>
      <c r="MTZ78" s="113"/>
      <c r="MUA78" s="113"/>
      <c r="MUB78" s="113"/>
      <c r="MUC78" s="113"/>
      <c r="MUD78" s="113"/>
      <c r="MUE78" s="113"/>
      <c r="MUF78" s="113"/>
      <c r="MUG78" s="113"/>
      <c r="MUH78" s="113"/>
      <c r="MUI78" s="113"/>
      <c r="MUJ78" s="113"/>
      <c r="MUK78" s="113"/>
      <c r="MUL78" s="113"/>
      <c r="MUM78" s="113"/>
      <c r="MUN78" s="113"/>
      <c r="MUO78" s="113"/>
      <c r="MUP78" s="113"/>
      <c r="MUQ78" s="113"/>
      <c r="MUR78" s="113"/>
      <c r="MUS78" s="113"/>
      <c r="MUT78" s="113"/>
      <c r="MUU78" s="113"/>
      <c r="MUV78" s="113"/>
      <c r="MUW78" s="113"/>
      <c r="MUX78" s="113"/>
      <c r="MUY78" s="113"/>
      <c r="MUZ78" s="113"/>
      <c r="MVA78" s="113"/>
      <c r="MVB78" s="113"/>
      <c r="MVC78" s="113"/>
      <c r="MVD78" s="113"/>
      <c r="MVE78" s="113"/>
      <c r="MVF78" s="113"/>
      <c r="MVG78" s="113"/>
      <c r="MVH78" s="113"/>
      <c r="MVI78" s="113"/>
      <c r="MVJ78" s="113"/>
      <c r="MVK78" s="113"/>
      <c r="MVL78" s="113"/>
      <c r="MVM78" s="113"/>
      <c r="MVN78" s="113"/>
      <c r="MVO78" s="113"/>
      <c r="MVP78" s="113"/>
      <c r="MVQ78" s="113"/>
      <c r="MVR78" s="113"/>
      <c r="MVS78" s="113"/>
      <c r="MVT78" s="113"/>
      <c r="MVU78" s="113"/>
      <c r="MVV78" s="113"/>
      <c r="MVW78" s="113"/>
      <c r="MVX78" s="113"/>
      <c r="MVY78" s="113"/>
      <c r="MVZ78" s="113"/>
      <c r="MWA78" s="113"/>
      <c r="MWB78" s="113"/>
      <c r="MWC78" s="113"/>
      <c r="MWD78" s="113"/>
      <c r="MWE78" s="113"/>
      <c r="MWF78" s="113"/>
      <c r="MWG78" s="113"/>
      <c r="MWH78" s="113"/>
      <c r="MWI78" s="113"/>
      <c r="MWJ78" s="113"/>
      <c r="MWK78" s="113"/>
      <c r="MWL78" s="113"/>
      <c r="MWM78" s="113"/>
      <c r="MWN78" s="113"/>
      <c r="MWO78" s="113"/>
      <c r="MWP78" s="113"/>
      <c r="MWQ78" s="113"/>
      <c r="MWR78" s="113"/>
      <c r="MWS78" s="113"/>
      <c r="MWT78" s="113"/>
      <c r="MWU78" s="113"/>
      <c r="MWV78" s="113"/>
      <c r="MWW78" s="113"/>
      <c r="MWX78" s="113"/>
      <c r="MWY78" s="113"/>
      <c r="MWZ78" s="113"/>
      <c r="MXA78" s="113"/>
      <c r="MXB78" s="113"/>
      <c r="MXC78" s="113"/>
      <c r="MXD78" s="113"/>
      <c r="MXE78" s="113"/>
      <c r="MXF78" s="113"/>
      <c r="MXG78" s="113"/>
      <c r="MXH78" s="113"/>
      <c r="MXI78" s="113"/>
      <c r="MXJ78" s="113"/>
      <c r="MXK78" s="113"/>
      <c r="MXL78" s="113"/>
      <c r="MXM78" s="113"/>
      <c r="MXN78" s="113"/>
      <c r="MXO78" s="113"/>
      <c r="MXP78" s="113"/>
      <c r="MXQ78" s="113"/>
      <c r="MXR78" s="113"/>
      <c r="MXS78" s="113"/>
      <c r="MXT78" s="113"/>
      <c r="MXU78" s="113"/>
      <c r="MXV78" s="113"/>
      <c r="MXW78" s="113"/>
      <c r="MXX78" s="113"/>
      <c r="MXY78" s="113"/>
      <c r="MXZ78" s="113"/>
      <c r="MYA78" s="113"/>
      <c r="MYB78" s="113"/>
      <c r="MYC78" s="113"/>
      <c r="MYD78" s="113"/>
      <c r="MYE78" s="113"/>
      <c r="MYF78" s="113"/>
      <c r="MYG78" s="113"/>
      <c r="MYH78" s="113"/>
      <c r="MYI78" s="113"/>
      <c r="MYJ78" s="113"/>
      <c r="MYK78" s="113"/>
      <c r="MYL78" s="113"/>
      <c r="MYM78" s="113"/>
      <c r="MYN78" s="113"/>
      <c r="MYO78" s="113"/>
      <c r="MYP78" s="113"/>
      <c r="MYQ78" s="113"/>
      <c r="MYR78" s="113"/>
      <c r="MYS78" s="113"/>
      <c r="MYT78" s="113"/>
      <c r="MYU78" s="113"/>
      <c r="MYV78" s="113"/>
      <c r="MYW78" s="113"/>
      <c r="MYX78" s="113"/>
      <c r="MYY78" s="113"/>
      <c r="MYZ78" s="113"/>
      <c r="MZA78" s="113"/>
      <c r="MZB78" s="113"/>
      <c r="MZC78" s="113"/>
      <c r="MZD78" s="113"/>
      <c r="MZE78" s="113"/>
      <c r="MZF78" s="113"/>
      <c r="MZG78" s="113"/>
      <c r="MZH78" s="113"/>
      <c r="MZI78" s="113"/>
      <c r="MZJ78" s="113"/>
      <c r="MZK78" s="113"/>
      <c r="MZL78" s="113"/>
      <c r="MZM78" s="113"/>
      <c r="MZN78" s="113"/>
      <c r="MZO78" s="113"/>
      <c r="MZP78" s="113"/>
      <c r="MZQ78" s="113"/>
      <c r="MZR78" s="113"/>
      <c r="MZS78" s="113"/>
      <c r="MZT78" s="113"/>
      <c r="MZU78" s="113"/>
      <c r="MZV78" s="113"/>
      <c r="MZW78" s="113"/>
      <c r="MZX78" s="113"/>
      <c r="MZY78" s="113"/>
      <c r="MZZ78" s="113"/>
      <c r="NAA78" s="113"/>
      <c r="NAB78" s="113"/>
      <c r="NAC78" s="113"/>
      <c r="NAD78" s="113"/>
      <c r="NAE78" s="113"/>
      <c r="NAF78" s="113"/>
      <c r="NAG78" s="113"/>
      <c r="NAH78" s="113"/>
      <c r="NAI78" s="113"/>
      <c r="NAJ78" s="113"/>
      <c r="NAK78" s="113"/>
      <c r="NAL78" s="113"/>
      <c r="NAM78" s="113"/>
      <c r="NAN78" s="113"/>
      <c r="NAO78" s="113"/>
      <c r="NAP78" s="113"/>
      <c r="NAQ78" s="113"/>
      <c r="NAR78" s="113"/>
      <c r="NAS78" s="113"/>
      <c r="NAT78" s="113"/>
      <c r="NAU78" s="113"/>
      <c r="NAV78" s="113"/>
      <c r="NAW78" s="113"/>
      <c r="NAX78" s="113"/>
      <c r="NAY78" s="113"/>
      <c r="NAZ78" s="113"/>
      <c r="NBA78" s="113"/>
      <c r="NBB78" s="113"/>
      <c r="NBC78" s="113"/>
      <c r="NBD78" s="113"/>
      <c r="NBE78" s="113"/>
      <c r="NBF78" s="113"/>
      <c r="NBG78" s="113"/>
      <c r="NBH78" s="113"/>
      <c r="NBI78" s="113"/>
      <c r="NBJ78" s="113"/>
      <c r="NBK78" s="113"/>
      <c r="NBL78" s="113"/>
      <c r="NBM78" s="113"/>
      <c r="NBN78" s="113"/>
      <c r="NBO78" s="113"/>
      <c r="NBP78" s="113"/>
      <c r="NBQ78" s="113"/>
      <c r="NBR78" s="113"/>
      <c r="NBS78" s="113"/>
      <c r="NBT78" s="113"/>
      <c r="NBU78" s="113"/>
      <c r="NBV78" s="113"/>
      <c r="NBW78" s="113"/>
      <c r="NBX78" s="113"/>
      <c r="NBY78" s="113"/>
      <c r="NBZ78" s="113"/>
      <c r="NCA78" s="113"/>
      <c r="NCB78" s="113"/>
      <c r="NCC78" s="113"/>
      <c r="NCD78" s="113"/>
      <c r="NCE78" s="113"/>
      <c r="NCF78" s="113"/>
      <c r="NCG78" s="113"/>
      <c r="NCH78" s="113"/>
      <c r="NCI78" s="113"/>
      <c r="NCJ78" s="113"/>
      <c r="NCK78" s="113"/>
      <c r="NCL78" s="113"/>
      <c r="NCM78" s="113"/>
      <c r="NCN78" s="113"/>
      <c r="NCO78" s="113"/>
      <c r="NCP78" s="113"/>
      <c r="NCQ78" s="113"/>
      <c r="NCR78" s="113"/>
      <c r="NCS78" s="113"/>
      <c r="NCT78" s="113"/>
      <c r="NCU78" s="113"/>
      <c r="NCV78" s="113"/>
      <c r="NCW78" s="113"/>
      <c r="NCX78" s="113"/>
      <c r="NCY78" s="113"/>
      <c r="NCZ78" s="113"/>
      <c r="NDA78" s="113"/>
      <c r="NDB78" s="113"/>
      <c r="NDC78" s="113"/>
      <c r="NDD78" s="113"/>
      <c r="NDE78" s="113"/>
      <c r="NDF78" s="113"/>
      <c r="NDG78" s="113"/>
      <c r="NDH78" s="113"/>
      <c r="NDI78" s="113"/>
      <c r="NDJ78" s="113"/>
      <c r="NDK78" s="113"/>
      <c r="NDL78" s="113"/>
      <c r="NDM78" s="113"/>
      <c r="NDN78" s="113"/>
      <c r="NDO78" s="113"/>
      <c r="NDP78" s="113"/>
      <c r="NDQ78" s="113"/>
      <c r="NDR78" s="113"/>
      <c r="NDS78" s="113"/>
      <c r="NDT78" s="113"/>
      <c r="NDU78" s="113"/>
      <c r="NDV78" s="113"/>
      <c r="NDW78" s="113"/>
      <c r="NDX78" s="113"/>
      <c r="NDY78" s="113"/>
      <c r="NDZ78" s="113"/>
      <c r="NEA78" s="113"/>
      <c r="NEB78" s="113"/>
      <c r="NEC78" s="113"/>
      <c r="NED78" s="113"/>
      <c r="NEE78" s="113"/>
      <c r="NEF78" s="113"/>
      <c r="NEG78" s="113"/>
      <c r="NEH78" s="113"/>
      <c r="NEI78" s="113"/>
      <c r="NEJ78" s="113"/>
      <c r="NEK78" s="113"/>
      <c r="NEL78" s="113"/>
      <c r="NEM78" s="113"/>
      <c r="NEN78" s="113"/>
      <c r="NEO78" s="113"/>
      <c r="NEP78" s="113"/>
      <c r="NEQ78" s="113"/>
      <c r="NER78" s="113"/>
      <c r="NES78" s="113"/>
      <c r="NET78" s="113"/>
      <c r="NEU78" s="113"/>
      <c r="NEV78" s="113"/>
      <c r="NEW78" s="113"/>
      <c r="NEX78" s="113"/>
      <c r="NEY78" s="113"/>
      <c r="NEZ78" s="113"/>
      <c r="NFA78" s="113"/>
      <c r="NFB78" s="113"/>
      <c r="NFC78" s="113"/>
      <c r="NFD78" s="113"/>
      <c r="NFE78" s="113"/>
      <c r="NFF78" s="113"/>
      <c r="NFG78" s="113"/>
      <c r="NFH78" s="113"/>
      <c r="NFI78" s="113"/>
      <c r="NFJ78" s="113"/>
      <c r="NFK78" s="113"/>
      <c r="NFL78" s="113"/>
      <c r="NFM78" s="113"/>
      <c r="NFN78" s="113"/>
      <c r="NFO78" s="113"/>
      <c r="NFP78" s="113"/>
      <c r="NFQ78" s="113"/>
      <c r="NFR78" s="113"/>
      <c r="NFS78" s="113"/>
      <c r="NFT78" s="113"/>
      <c r="NFU78" s="113"/>
      <c r="NFV78" s="113"/>
      <c r="NFW78" s="113"/>
      <c r="NFX78" s="113"/>
      <c r="NFY78" s="113"/>
      <c r="NFZ78" s="113"/>
      <c r="NGA78" s="113"/>
      <c r="NGB78" s="113"/>
      <c r="NGC78" s="113"/>
      <c r="NGD78" s="113"/>
      <c r="NGE78" s="113"/>
      <c r="NGF78" s="113"/>
      <c r="NGG78" s="113"/>
      <c r="NGH78" s="113"/>
      <c r="NGI78" s="113"/>
      <c r="NGJ78" s="113"/>
      <c r="NGK78" s="113"/>
      <c r="NGL78" s="113"/>
      <c r="NGM78" s="113"/>
      <c r="NGN78" s="113"/>
      <c r="NGO78" s="113"/>
      <c r="NGP78" s="113"/>
      <c r="NGQ78" s="113"/>
      <c r="NGR78" s="113"/>
      <c r="NGS78" s="113"/>
      <c r="NGT78" s="113"/>
      <c r="NGU78" s="113"/>
      <c r="NGV78" s="113"/>
      <c r="NGW78" s="113"/>
      <c r="NGX78" s="113"/>
      <c r="NGY78" s="113"/>
      <c r="NGZ78" s="113"/>
      <c r="NHA78" s="113"/>
      <c r="NHB78" s="113"/>
      <c r="NHC78" s="113"/>
      <c r="NHD78" s="113"/>
      <c r="NHE78" s="113"/>
      <c r="NHF78" s="113"/>
      <c r="NHG78" s="113"/>
      <c r="NHH78" s="113"/>
      <c r="NHI78" s="113"/>
      <c r="NHJ78" s="113"/>
      <c r="NHK78" s="113"/>
      <c r="NHL78" s="113"/>
      <c r="NHM78" s="113"/>
      <c r="NHN78" s="113"/>
      <c r="NHO78" s="113"/>
      <c r="NHP78" s="113"/>
      <c r="NHQ78" s="113"/>
      <c r="NHR78" s="113"/>
      <c r="NHS78" s="113"/>
      <c r="NHT78" s="113"/>
      <c r="NHU78" s="113"/>
      <c r="NHV78" s="113"/>
      <c r="NHW78" s="113"/>
      <c r="NHX78" s="113"/>
      <c r="NHY78" s="113"/>
      <c r="NHZ78" s="113"/>
      <c r="NIA78" s="113"/>
      <c r="NIB78" s="113"/>
      <c r="NIC78" s="113"/>
      <c r="NID78" s="113"/>
      <c r="NIE78" s="113"/>
      <c r="NIF78" s="113"/>
      <c r="NIG78" s="113"/>
      <c r="NIH78" s="113"/>
      <c r="NII78" s="113"/>
      <c r="NIJ78" s="113"/>
      <c r="NIK78" s="113"/>
      <c r="NIL78" s="113"/>
      <c r="NIM78" s="113"/>
      <c r="NIN78" s="113"/>
      <c r="NIO78" s="113"/>
      <c r="NIP78" s="113"/>
      <c r="NIQ78" s="113"/>
      <c r="NIR78" s="113"/>
      <c r="NIS78" s="113"/>
      <c r="NIT78" s="113"/>
      <c r="NIU78" s="113"/>
      <c r="NIV78" s="113"/>
      <c r="NIW78" s="113"/>
      <c r="NIX78" s="113"/>
      <c r="NIY78" s="113"/>
      <c r="NIZ78" s="113"/>
      <c r="NJA78" s="113"/>
      <c r="NJB78" s="113"/>
      <c r="NJC78" s="113"/>
      <c r="NJD78" s="113"/>
      <c r="NJE78" s="113"/>
      <c r="NJF78" s="113"/>
      <c r="NJG78" s="113"/>
      <c r="NJH78" s="113"/>
      <c r="NJI78" s="113"/>
      <c r="NJJ78" s="113"/>
      <c r="NJK78" s="113"/>
      <c r="NJL78" s="113"/>
      <c r="NJM78" s="113"/>
      <c r="NJN78" s="113"/>
      <c r="NJO78" s="113"/>
      <c r="NJP78" s="113"/>
      <c r="NJQ78" s="113"/>
      <c r="NJR78" s="113"/>
      <c r="NJS78" s="113"/>
      <c r="NJT78" s="113"/>
      <c r="NJU78" s="113"/>
      <c r="NJV78" s="113"/>
      <c r="NJW78" s="113"/>
      <c r="NJX78" s="113"/>
      <c r="NJY78" s="113"/>
      <c r="NJZ78" s="113"/>
      <c r="NKA78" s="113"/>
      <c r="NKB78" s="113"/>
      <c r="NKC78" s="113"/>
      <c r="NKD78" s="113"/>
      <c r="NKE78" s="113"/>
      <c r="NKF78" s="113"/>
      <c r="NKG78" s="113"/>
      <c r="NKH78" s="113"/>
      <c r="NKI78" s="113"/>
      <c r="NKJ78" s="113"/>
      <c r="NKK78" s="113"/>
      <c r="NKL78" s="113"/>
      <c r="NKM78" s="113"/>
      <c r="NKN78" s="113"/>
      <c r="NKO78" s="113"/>
      <c r="NKP78" s="113"/>
      <c r="NKQ78" s="113"/>
      <c r="NKR78" s="113"/>
      <c r="NKS78" s="113"/>
      <c r="NKT78" s="113"/>
      <c r="NKU78" s="113"/>
      <c r="NKV78" s="113"/>
      <c r="NKW78" s="113"/>
      <c r="NKX78" s="113"/>
      <c r="NKY78" s="113"/>
      <c r="NKZ78" s="113"/>
      <c r="NLA78" s="113"/>
      <c r="NLB78" s="113"/>
      <c r="NLC78" s="113"/>
      <c r="NLD78" s="113"/>
      <c r="NLE78" s="113"/>
      <c r="NLF78" s="113"/>
      <c r="NLG78" s="113"/>
      <c r="NLH78" s="113"/>
      <c r="NLI78" s="113"/>
      <c r="NLJ78" s="113"/>
      <c r="NLK78" s="113"/>
      <c r="NLL78" s="113"/>
      <c r="NLM78" s="113"/>
      <c r="NLN78" s="113"/>
      <c r="NLO78" s="113"/>
      <c r="NLP78" s="113"/>
      <c r="NLQ78" s="113"/>
      <c r="NLR78" s="113"/>
      <c r="NLS78" s="113"/>
      <c r="NLT78" s="113"/>
      <c r="NLU78" s="113"/>
      <c r="NLV78" s="113"/>
      <c r="NLW78" s="113"/>
      <c r="NLX78" s="113"/>
      <c r="NLY78" s="113"/>
      <c r="NLZ78" s="113"/>
      <c r="NMA78" s="113"/>
      <c r="NMB78" s="113"/>
      <c r="NMC78" s="113"/>
      <c r="NMD78" s="113"/>
      <c r="NME78" s="113"/>
      <c r="NMF78" s="113"/>
      <c r="NMG78" s="113"/>
      <c r="NMH78" s="113"/>
      <c r="NMI78" s="113"/>
      <c r="NMJ78" s="113"/>
      <c r="NMK78" s="113"/>
      <c r="NML78" s="113"/>
      <c r="NMM78" s="113"/>
      <c r="NMN78" s="113"/>
      <c r="NMO78" s="113"/>
      <c r="NMP78" s="113"/>
      <c r="NMQ78" s="113"/>
      <c r="NMR78" s="113"/>
      <c r="NMS78" s="113"/>
      <c r="NMT78" s="113"/>
      <c r="NMU78" s="113"/>
      <c r="NMV78" s="113"/>
      <c r="NMW78" s="113"/>
      <c r="NMX78" s="113"/>
      <c r="NMY78" s="113"/>
      <c r="NMZ78" s="113"/>
      <c r="NNA78" s="113"/>
      <c r="NNB78" s="113"/>
      <c r="NNC78" s="113"/>
      <c r="NND78" s="113"/>
      <c r="NNE78" s="113"/>
      <c r="NNF78" s="113"/>
      <c r="NNG78" s="113"/>
      <c r="NNH78" s="113"/>
      <c r="NNI78" s="113"/>
      <c r="NNJ78" s="113"/>
      <c r="NNK78" s="113"/>
      <c r="NNL78" s="113"/>
      <c r="NNM78" s="113"/>
      <c r="NNN78" s="113"/>
      <c r="NNO78" s="113"/>
      <c r="NNP78" s="113"/>
      <c r="NNQ78" s="113"/>
      <c r="NNR78" s="113"/>
      <c r="NNS78" s="113"/>
      <c r="NNT78" s="113"/>
      <c r="NNU78" s="113"/>
      <c r="NNV78" s="113"/>
      <c r="NNW78" s="113"/>
      <c r="NNX78" s="113"/>
      <c r="NNY78" s="113"/>
      <c r="NNZ78" s="113"/>
      <c r="NOA78" s="113"/>
      <c r="NOB78" s="113"/>
      <c r="NOC78" s="113"/>
      <c r="NOD78" s="113"/>
      <c r="NOE78" s="113"/>
      <c r="NOF78" s="113"/>
      <c r="NOG78" s="113"/>
      <c r="NOH78" s="113"/>
      <c r="NOI78" s="113"/>
      <c r="NOJ78" s="113"/>
      <c r="NOK78" s="113"/>
      <c r="NOL78" s="113"/>
      <c r="NOM78" s="113"/>
      <c r="NON78" s="113"/>
      <c r="NOO78" s="113"/>
      <c r="NOP78" s="113"/>
      <c r="NOQ78" s="113"/>
      <c r="NOR78" s="113"/>
      <c r="NOS78" s="113"/>
      <c r="NOT78" s="113"/>
      <c r="NOU78" s="113"/>
      <c r="NOV78" s="113"/>
      <c r="NOW78" s="113"/>
      <c r="NOX78" s="113"/>
      <c r="NOY78" s="113"/>
      <c r="NOZ78" s="113"/>
      <c r="NPA78" s="113"/>
      <c r="NPB78" s="113"/>
      <c r="NPC78" s="113"/>
      <c r="NPD78" s="113"/>
      <c r="NPE78" s="113"/>
      <c r="NPF78" s="113"/>
      <c r="NPG78" s="113"/>
      <c r="NPH78" s="113"/>
      <c r="NPI78" s="113"/>
      <c r="NPJ78" s="113"/>
      <c r="NPK78" s="113"/>
      <c r="NPL78" s="113"/>
      <c r="NPM78" s="113"/>
      <c r="NPN78" s="113"/>
      <c r="NPO78" s="113"/>
      <c r="NPP78" s="113"/>
      <c r="NPQ78" s="113"/>
      <c r="NPR78" s="113"/>
      <c r="NPS78" s="113"/>
      <c r="NPT78" s="113"/>
      <c r="NPU78" s="113"/>
      <c r="NPV78" s="113"/>
      <c r="NPW78" s="113"/>
      <c r="NPX78" s="113"/>
      <c r="NPY78" s="113"/>
      <c r="NPZ78" s="113"/>
      <c r="NQA78" s="113"/>
      <c r="NQB78" s="113"/>
      <c r="NQC78" s="113"/>
      <c r="NQD78" s="113"/>
      <c r="NQE78" s="113"/>
      <c r="NQF78" s="113"/>
      <c r="NQG78" s="113"/>
      <c r="NQH78" s="113"/>
      <c r="NQI78" s="113"/>
      <c r="NQJ78" s="113"/>
      <c r="NQK78" s="113"/>
      <c r="NQL78" s="113"/>
      <c r="NQM78" s="113"/>
      <c r="NQN78" s="113"/>
      <c r="NQO78" s="113"/>
      <c r="NQP78" s="113"/>
      <c r="NQQ78" s="113"/>
      <c r="NQR78" s="113"/>
      <c r="NQS78" s="113"/>
      <c r="NQT78" s="113"/>
      <c r="NQU78" s="113"/>
      <c r="NQV78" s="113"/>
      <c r="NQW78" s="113"/>
      <c r="NQX78" s="113"/>
      <c r="NQY78" s="113"/>
      <c r="NQZ78" s="113"/>
      <c r="NRA78" s="113"/>
      <c r="NRB78" s="113"/>
      <c r="NRC78" s="113"/>
      <c r="NRD78" s="113"/>
      <c r="NRE78" s="113"/>
      <c r="NRF78" s="113"/>
      <c r="NRG78" s="113"/>
      <c r="NRH78" s="113"/>
      <c r="NRI78" s="113"/>
      <c r="NRJ78" s="113"/>
      <c r="NRK78" s="113"/>
      <c r="NRL78" s="113"/>
      <c r="NRM78" s="113"/>
      <c r="NRN78" s="113"/>
      <c r="NRO78" s="113"/>
      <c r="NRP78" s="113"/>
      <c r="NRQ78" s="113"/>
      <c r="NRR78" s="113"/>
      <c r="NRS78" s="113"/>
      <c r="NRT78" s="113"/>
      <c r="NRU78" s="113"/>
      <c r="NRV78" s="113"/>
      <c r="NRW78" s="113"/>
      <c r="NRX78" s="113"/>
      <c r="NRY78" s="113"/>
      <c r="NRZ78" s="113"/>
      <c r="NSA78" s="113"/>
      <c r="NSB78" s="113"/>
      <c r="NSC78" s="113"/>
      <c r="NSD78" s="113"/>
      <c r="NSE78" s="113"/>
      <c r="NSF78" s="113"/>
      <c r="NSG78" s="113"/>
      <c r="NSH78" s="113"/>
      <c r="NSI78" s="113"/>
      <c r="NSJ78" s="113"/>
      <c r="NSK78" s="113"/>
      <c r="NSL78" s="113"/>
      <c r="NSM78" s="113"/>
      <c r="NSN78" s="113"/>
      <c r="NSO78" s="113"/>
      <c r="NSP78" s="113"/>
      <c r="NSQ78" s="113"/>
      <c r="NSR78" s="113"/>
      <c r="NSS78" s="113"/>
      <c r="NST78" s="113"/>
      <c r="NSU78" s="113"/>
      <c r="NSV78" s="113"/>
      <c r="NSW78" s="113"/>
      <c r="NSX78" s="113"/>
      <c r="NSY78" s="113"/>
      <c r="NSZ78" s="113"/>
      <c r="NTA78" s="113"/>
      <c r="NTB78" s="113"/>
      <c r="NTC78" s="113"/>
      <c r="NTD78" s="113"/>
      <c r="NTE78" s="113"/>
      <c r="NTF78" s="113"/>
      <c r="NTG78" s="113"/>
      <c r="NTH78" s="113"/>
      <c r="NTI78" s="113"/>
      <c r="NTJ78" s="113"/>
      <c r="NTK78" s="113"/>
      <c r="NTL78" s="113"/>
      <c r="NTM78" s="113"/>
      <c r="NTN78" s="113"/>
      <c r="NTO78" s="113"/>
      <c r="NTP78" s="113"/>
      <c r="NTQ78" s="113"/>
      <c r="NTR78" s="113"/>
      <c r="NTS78" s="113"/>
      <c r="NTT78" s="113"/>
      <c r="NTU78" s="113"/>
      <c r="NTV78" s="113"/>
      <c r="NTW78" s="113"/>
      <c r="NTX78" s="113"/>
      <c r="NTY78" s="113"/>
      <c r="NTZ78" s="113"/>
      <c r="NUA78" s="113"/>
      <c r="NUB78" s="113"/>
      <c r="NUC78" s="113"/>
      <c r="NUD78" s="113"/>
      <c r="NUE78" s="113"/>
      <c r="NUF78" s="113"/>
      <c r="NUG78" s="113"/>
      <c r="NUH78" s="113"/>
      <c r="NUI78" s="113"/>
      <c r="NUJ78" s="113"/>
      <c r="NUK78" s="113"/>
      <c r="NUL78" s="113"/>
      <c r="NUM78" s="113"/>
      <c r="NUN78" s="113"/>
      <c r="NUO78" s="113"/>
      <c r="NUP78" s="113"/>
      <c r="NUQ78" s="113"/>
      <c r="NUR78" s="113"/>
      <c r="NUS78" s="113"/>
      <c r="NUT78" s="113"/>
      <c r="NUU78" s="113"/>
      <c r="NUV78" s="113"/>
      <c r="NUW78" s="113"/>
      <c r="NUX78" s="113"/>
      <c r="NUY78" s="113"/>
      <c r="NUZ78" s="113"/>
      <c r="NVA78" s="113"/>
      <c r="NVB78" s="113"/>
      <c r="NVC78" s="113"/>
      <c r="NVD78" s="113"/>
      <c r="NVE78" s="113"/>
      <c r="NVF78" s="113"/>
      <c r="NVG78" s="113"/>
      <c r="NVH78" s="113"/>
      <c r="NVI78" s="113"/>
      <c r="NVJ78" s="113"/>
      <c r="NVK78" s="113"/>
      <c r="NVL78" s="113"/>
      <c r="NVM78" s="113"/>
      <c r="NVN78" s="113"/>
      <c r="NVO78" s="113"/>
      <c r="NVP78" s="113"/>
      <c r="NVQ78" s="113"/>
      <c r="NVR78" s="113"/>
      <c r="NVS78" s="113"/>
      <c r="NVT78" s="113"/>
      <c r="NVU78" s="113"/>
      <c r="NVV78" s="113"/>
      <c r="NVW78" s="113"/>
      <c r="NVX78" s="113"/>
      <c r="NVY78" s="113"/>
      <c r="NVZ78" s="113"/>
      <c r="NWA78" s="113"/>
      <c r="NWB78" s="113"/>
      <c r="NWC78" s="113"/>
      <c r="NWD78" s="113"/>
      <c r="NWE78" s="113"/>
      <c r="NWF78" s="113"/>
      <c r="NWG78" s="113"/>
      <c r="NWH78" s="113"/>
      <c r="NWI78" s="113"/>
      <c r="NWJ78" s="113"/>
      <c r="NWK78" s="113"/>
      <c r="NWL78" s="113"/>
      <c r="NWM78" s="113"/>
      <c r="NWN78" s="113"/>
      <c r="NWO78" s="113"/>
      <c r="NWP78" s="113"/>
      <c r="NWQ78" s="113"/>
      <c r="NWR78" s="113"/>
      <c r="NWS78" s="113"/>
      <c r="NWT78" s="113"/>
      <c r="NWU78" s="113"/>
      <c r="NWV78" s="113"/>
      <c r="NWW78" s="113"/>
      <c r="NWX78" s="113"/>
      <c r="NWY78" s="113"/>
      <c r="NWZ78" s="113"/>
      <c r="NXA78" s="113"/>
      <c r="NXB78" s="113"/>
      <c r="NXC78" s="113"/>
      <c r="NXD78" s="113"/>
      <c r="NXE78" s="113"/>
      <c r="NXF78" s="113"/>
      <c r="NXG78" s="113"/>
      <c r="NXH78" s="113"/>
      <c r="NXI78" s="113"/>
      <c r="NXJ78" s="113"/>
      <c r="NXK78" s="113"/>
      <c r="NXL78" s="113"/>
      <c r="NXM78" s="113"/>
      <c r="NXN78" s="113"/>
      <c r="NXO78" s="113"/>
      <c r="NXP78" s="113"/>
      <c r="NXQ78" s="113"/>
      <c r="NXR78" s="113"/>
      <c r="NXS78" s="113"/>
      <c r="NXT78" s="113"/>
      <c r="NXU78" s="113"/>
      <c r="NXV78" s="113"/>
      <c r="NXW78" s="113"/>
      <c r="NXX78" s="113"/>
      <c r="NXY78" s="113"/>
      <c r="NXZ78" s="113"/>
      <c r="NYA78" s="113"/>
      <c r="NYB78" s="113"/>
      <c r="NYC78" s="113"/>
      <c r="NYD78" s="113"/>
      <c r="NYE78" s="113"/>
      <c r="NYF78" s="113"/>
      <c r="NYG78" s="113"/>
      <c r="NYH78" s="113"/>
      <c r="NYI78" s="113"/>
      <c r="NYJ78" s="113"/>
      <c r="NYK78" s="113"/>
      <c r="NYL78" s="113"/>
      <c r="NYM78" s="113"/>
      <c r="NYN78" s="113"/>
      <c r="NYO78" s="113"/>
      <c r="NYP78" s="113"/>
      <c r="NYQ78" s="113"/>
      <c r="NYR78" s="113"/>
      <c r="NYS78" s="113"/>
      <c r="NYT78" s="113"/>
      <c r="NYU78" s="113"/>
      <c r="NYV78" s="113"/>
      <c r="NYW78" s="113"/>
      <c r="NYX78" s="113"/>
      <c r="NYY78" s="113"/>
      <c r="NYZ78" s="113"/>
      <c r="NZA78" s="113"/>
      <c r="NZB78" s="113"/>
      <c r="NZC78" s="113"/>
      <c r="NZD78" s="113"/>
      <c r="NZE78" s="113"/>
      <c r="NZF78" s="113"/>
      <c r="NZG78" s="113"/>
      <c r="NZH78" s="113"/>
      <c r="NZI78" s="113"/>
      <c r="NZJ78" s="113"/>
      <c r="NZK78" s="113"/>
      <c r="NZL78" s="113"/>
      <c r="NZM78" s="113"/>
      <c r="NZN78" s="113"/>
      <c r="NZO78" s="113"/>
      <c r="NZP78" s="113"/>
      <c r="NZQ78" s="113"/>
      <c r="NZR78" s="113"/>
      <c r="NZS78" s="113"/>
      <c r="NZT78" s="113"/>
      <c r="NZU78" s="113"/>
      <c r="NZV78" s="113"/>
      <c r="NZW78" s="113"/>
      <c r="NZX78" s="113"/>
      <c r="NZY78" s="113"/>
      <c r="NZZ78" s="113"/>
      <c r="OAA78" s="113"/>
      <c r="OAB78" s="113"/>
      <c r="OAC78" s="113"/>
      <c r="OAD78" s="113"/>
      <c r="OAE78" s="113"/>
      <c r="OAF78" s="113"/>
      <c r="OAG78" s="113"/>
      <c r="OAH78" s="113"/>
      <c r="OAI78" s="113"/>
      <c r="OAJ78" s="113"/>
      <c r="OAK78" s="113"/>
      <c r="OAL78" s="113"/>
      <c r="OAM78" s="113"/>
      <c r="OAN78" s="113"/>
      <c r="OAO78" s="113"/>
      <c r="OAP78" s="113"/>
      <c r="OAQ78" s="113"/>
      <c r="OAR78" s="113"/>
      <c r="OAS78" s="113"/>
      <c r="OAT78" s="113"/>
      <c r="OAU78" s="113"/>
      <c r="OAV78" s="113"/>
      <c r="OAW78" s="113"/>
      <c r="OAX78" s="113"/>
      <c r="OAY78" s="113"/>
      <c r="OAZ78" s="113"/>
      <c r="OBA78" s="113"/>
      <c r="OBB78" s="113"/>
      <c r="OBC78" s="113"/>
      <c r="OBD78" s="113"/>
      <c r="OBE78" s="113"/>
      <c r="OBF78" s="113"/>
      <c r="OBG78" s="113"/>
      <c r="OBH78" s="113"/>
      <c r="OBI78" s="113"/>
      <c r="OBJ78" s="113"/>
      <c r="OBK78" s="113"/>
      <c r="OBL78" s="113"/>
      <c r="OBM78" s="113"/>
      <c r="OBN78" s="113"/>
      <c r="OBO78" s="113"/>
      <c r="OBP78" s="113"/>
      <c r="OBQ78" s="113"/>
      <c r="OBR78" s="113"/>
      <c r="OBS78" s="113"/>
      <c r="OBT78" s="113"/>
      <c r="OBU78" s="113"/>
      <c r="OBV78" s="113"/>
      <c r="OBW78" s="113"/>
      <c r="OBX78" s="113"/>
      <c r="OBY78" s="113"/>
      <c r="OBZ78" s="113"/>
      <c r="OCA78" s="113"/>
      <c r="OCB78" s="113"/>
      <c r="OCC78" s="113"/>
      <c r="OCD78" s="113"/>
      <c r="OCE78" s="113"/>
      <c r="OCF78" s="113"/>
      <c r="OCG78" s="113"/>
      <c r="OCH78" s="113"/>
      <c r="OCI78" s="113"/>
      <c r="OCJ78" s="113"/>
      <c r="OCK78" s="113"/>
      <c r="OCL78" s="113"/>
      <c r="OCM78" s="113"/>
      <c r="OCN78" s="113"/>
      <c r="OCO78" s="113"/>
      <c r="OCP78" s="113"/>
      <c r="OCQ78" s="113"/>
      <c r="OCR78" s="113"/>
      <c r="OCS78" s="113"/>
      <c r="OCT78" s="113"/>
      <c r="OCU78" s="113"/>
      <c r="OCV78" s="113"/>
      <c r="OCW78" s="113"/>
      <c r="OCX78" s="113"/>
      <c r="OCY78" s="113"/>
      <c r="OCZ78" s="113"/>
      <c r="ODA78" s="113"/>
      <c r="ODB78" s="113"/>
      <c r="ODC78" s="113"/>
      <c r="ODD78" s="113"/>
      <c r="ODE78" s="113"/>
      <c r="ODF78" s="113"/>
      <c r="ODG78" s="113"/>
      <c r="ODH78" s="113"/>
      <c r="ODI78" s="113"/>
      <c r="ODJ78" s="113"/>
      <c r="ODK78" s="113"/>
      <c r="ODL78" s="113"/>
      <c r="ODM78" s="113"/>
      <c r="ODN78" s="113"/>
      <c r="ODO78" s="113"/>
      <c r="ODP78" s="113"/>
      <c r="ODQ78" s="113"/>
      <c r="ODR78" s="113"/>
      <c r="ODS78" s="113"/>
      <c r="ODT78" s="113"/>
      <c r="ODU78" s="113"/>
      <c r="ODV78" s="113"/>
      <c r="ODW78" s="113"/>
      <c r="ODX78" s="113"/>
      <c r="ODY78" s="113"/>
      <c r="ODZ78" s="113"/>
      <c r="OEA78" s="113"/>
      <c r="OEB78" s="113"/>
      <c r="OEC78" s="113"/>
      <c r="OED78" s="113"/>
      <c r="OEE78" s="113"/>
      <c r="OEF78" s="113"/>
      <c r="OEG78" s="113"/>
      <c r="OEH78" s="113"/>
      <c r="OEI78" s="113"/>
      <c r="OEJ78" s="113"/>
      <c r="OEK78" s="113"/>
      <c r="OEL78" s="113"/>
      <c r="OEM78" s="113"/>
      <c r="OEN78" s="113"/>
      <c r="OEO78" s="113"/>
      <c r="OEP78" s="113"/>
      <c r="OEQ78" s="113"/>
      <c r="OER78" s="113"/>
      <c r="OES78" s="113"/>
      <c r="OET78" s="113"/>
      <c r="OEU78" s="113"/>
      <c r="OEV78" s="113"/>
      <c r="OEW78" s="113"/>
      <c r="OEX78" s="113"/>
      <c r="OEY78" s="113"/>
      <c r="OEZ78" s="113"/>
      <c r="OFA78" s="113"/>
      <c r="OFB78" s="113"/>
      <c r="OFC78" s="113"/>
      <c r="OFD78" s="113"/>
      <c r="OFE78" s="113"/>
      <c r="OFF78" s="113"/>
      <c r="OFG78" s="113"/>
      <c r="OFH78" s="113"/>
      <c r="OFI78" s="113"/>
      <c r="OFJ78" s="113"/>
      <c r="OFK78" s="113"/>
      <c r="OFL78" s="113"/>
      <c r="OFM78" s="113"/>
      <c r="OFN78" s="113"/>
      <c r="OFO78" s="113"/>
      <c r="OFP78" s="113"/>
      <c r="OFQ78" s="113"/>
      <c r="OFR78" s="113"/>
      <c r="OFS78" s="113"/>
      <c r="OFT78" s="113"/>
      <c r="OFU78" s="113"/>
      <c r="OFV78" s="113"/>
      <c r="OFW78" s="113"/>
      <c r="OFX78" s="113"/>
      <c r="OFY78" s="113"/>
      <c r="OFZ78" s="113"/>
      <c r="OGA78" s="113"/>
      <c r="OGB78" s="113"/>
      <c r="OGC78" s="113"/>
      <c r="OGD78" s="113"/>
      <c r="OGE78" s="113"/>
      <c r="OGF78" s="113"/>
      <c r="OGG78" s="113"/>
      <c r="OGH78" s="113"/>
      <c r="OGI78" s="113"/>
      <c r="OGJ78" s="113"/>
      <c r="OGK78" s="113"/>
      <c r="OGL78" s="113"/>
      <c r="OGM78" s="113"/>
      <c r="OGN78" s="113"/>
      <c r="OGO78" s="113"/>
      <c r="OGP78" s="113"/>
      <c r="OGQ78" s="113"/>
      <c r="OGR78" s="113"/>
      <c r="OGS78" s="113"/>
      <c r="OGT78" s="113"/>
      <c r="OGU78" s="113"/>
      <c r="OGV78" s="113"/>
      <c r="OGW78" s="113"/>
      <c r="OGX78" s="113"/>
      <c r="OGY78" s="113"/>
      <c r="OGZ78" s="113"/>
      <c r="OHA78" s="113"/>
      <c r="OHB78" s="113"/>
      <c r="OHC78" s="113"/>
      <c r="OHD78" s="113"/>
      <c r="OHE78" s="113"/>
      <c r="OHF78" s="113"/>
      <c r="OHG78" s="113"/>
      <c r="OHH78" s="113"/>
      <c r="OHI78" s="113"/>
      <c r="OHJ78" s="113"/>
      <c r="OHK78" s="113"/>
      <c r="OHL78" s="113"/>
      <c r="OHM78" s="113"/>
      <c r="OHN78" s="113"/>
      <c r="OHO78" s="113"/>
      <c r="OHP78" s="113"/>
      <c r="OHQ78" s="113"/>
      <c r="OHR78" s="113"/>
      <c r="OHS78" s="113"/>
      <c r="OHT78" s="113"/>
      <c r="OHU78" s="113"/>
      <c r="OHV78" s="113"/>
      <c r="OHW78" s="113"/>
      <c r="OHX78" s="113"/>
      <c r="OHY78" s="113"/>
      <c r="OHZ78" s="113"/>
      <c r="OIA78" s="113"/>
      <c r="OIB78" s="113"/>
      <c r="OIC78" s="113"/>
      <c r="OID78" s="113"/>
      <c r="OIE78" s="113"/>
      <c r="OIF78" s="113"/>
      <c r="OIG78" s="113"/>
      <c r="OIH78" s="113"/>
      <c r="OII78" s="113"/>
      <c r="OIJ78" s="113"/>
      <c r="OIK78" s="113"/>
      <c r="OIL78" s="113"/>
      <c r="OIM78" s="113"/>
      <c r="OIN78" s="113"/>
      <c r="OIO78" s="113"/>
      <c r="OIP78" s="113"/>
      <c r="OIQ78" s="113"/>
      <c r="OIR78" s="113"/>
      <c r="OIS78" s="113"/>
      <c r="OIT78" s="113"/>
      <c r="OIU78" s="113"/>
      <c r="OIV78" s="113"/>
      <c r="OIW78" s="113"/>
      <c r="OIX78" s="113"/>
      <c r="OIY78" s="113"/>
      <c r="OIZ78" s="113"/>
      <c r="OJA78" s="113"/>
      <c r="OJB78" s="113"/>
      <c r="OJC78" s="113"/>
      <c r="OJD78" s="113"/>
      <c r="OJE78" s="113"/>
      <c r="OJF78" s="113"/>
      <c r="OJG78" s="113"/>
      <c r="OJH78" s="113"/>
      <c r="OJI78" s="113"/>
      <c r="OJJ78" s="113"/>
      <c r="OJK78" s="113"/>
      <c r="OJL78" s="113"/>
      <c r="OJM78" s="113"/>
      <c r="OJN78" s="113"/>
      <c r="OJO78" s="113"/>
      <c r="OJP78" s="113"/>
      <c r="OJQ78" s="113"/>
      <c r="OJR78" s="113"/>
      <c r="OJS78" s="113"/>
      <c r="OJT78" s="113"/>
      <c r="OJU78" s="113"/>
      <c r="OJV78" s="113"/>
      <c r="OJW78" s="113"/>
      <c r="OJX78" s="113"/>
      <c r="OJY78" s="113"/>
      <c r="OJZ78" s="113"/>
      <c r="OKA78" s="113"/>
      <c r="OKB78" s="113"/>
      <c r="OKC78" s="113"/>
      <c r="OKD78" s="113"/>
      <c r="OKE78" s="113"/>
      <c r="OKF78" s="113"/>
      <c r="OKG78" s="113"/>
      <c r="OKH78" s="113"/>
      <c r="OKI78" s="113"/>
      <c r="OKJ78" s="113"/>
      <c r="OKK78" s="113"/>
      <c r="OKL78" s="113"/>
      <c r="OKM78" s="113"/>
      <c r="OKN78" s="113"/>
      <c r="OKO78" s="113"/>
      <c r="OKP78" s="113"/>
      <c r="OKQ78" s="113"/>
      <c r="OKR78" s="113"/>
      <c r="OKS78" s="113"/>
      <c r="OKT78" s="113"/>
      <c r="OKU78" s="113"/>
      <c r="OKV78" s="113"/>
      <c r="OKW78" s="113"/>
      <c r="OKX78" s="113"/>
      <c r="OKY78" s="113"/>
      <c r="OKZ78" s="113"/>
      <c r="OLA78" s="113"/>
      <c r="OLB78" s="113"/>
      <c r="OLC78" s="113"/>
      <c r="OLD78" s="113"/>
      <c r="OLE78" s="113"/>
      <c r="OLF78" s="113"/>
      <c r="OLG78" s="113"/>
      <c r="OLH78" s="113"/>
      <c r="OLI78" s="113"/>
      <c r="OLJ78" s="113"/>
      <c r="OLK78" s="113"/>
      <c r="OLL78" s="113"/>
      <c r="OLM78" s="113"/>
      <c r="OLN78" s="113"/>
      <c r="OLO78" s="113"/>
      <c r="OLP78" s="113"/>
      <c r="OLQ78" s="113"/>
      <c r="OLR78" s="113"/>
      <c r="OLS78" s="113"/>
      <c r="OLT78" s="113"/>
      <c r="OLU78" s="113"/>
      <c r="OLV78" s="113"/>
      <c r="OLW78" s="113"/>
      <c r="OLX78" s="113"/>
      <c r="OLY78" s="113"/>
      <c r="OLZ78" s="113"/>
      <c r="OMA78" s="113"/>
      <c r="OMB78" s="113"/>
      <c r="OMC78" s="113"/>
      <c r="OMD78" s="113"/>
      <c r="OME78" s="113"/>
      <c r="OMF78" s="113"/>
      <c r="OMG78" s="113"/>
      <c r="OMH78" s="113"/>
      <c r="OMI78" s="113"/>
      <c r="OMJ78" s="113"/>
      <c r="OMK78" s="113"/>
      <c r="OML78" s="113"/>
      <c r="OMM78" s="113"/>
      <c r="OMN78" s="113"/>
      <c r="OMO78" s="113"/>
      <c r="OMP78" s="113"/>
      <c r="OMQ78" s="113"/>
      <c r="OMR78" s="113"/>
      <c r="OMS78" s="113"/>
      <c r="OMT78" s="113"/>
      <c r="OMU78" s="113"/>
      <c r="OMV78" s="113"/>
      <c r="OMW78" s="113"/>
      <c r="OMX78" s="113"/>
      <c r="OMY78" s="113"/>
      <c r="OMZ78" s="113"/>
      <c r="ONA78" s="113"/>
      <c r="ONB78" s="113"/>
      <c r="ONC78" s="113"/>
      <c r="OND78" s="113"/>
      <c r="ONE78" s="113"/>
      <c r="ONF78" s="113"/>
      <c r="ONG78" s="113"/>
      <c r="ONH78" s="113"/>
      <c r="ONI78" s="113"/>
      <c r="ONJ78" s="113"/>
      <c r="ONK78" s="113"/>
      <c r="ONL78" s="113"/>
      <c r="ONM78" s="113"/>
      <c r="ONN78" s="113"/>
      <c r="ONO78" s="113"/>
      <c r="ONP78" s="113"/>
      <c r="ONQ78" s="113"/>
      <c r="ONR78" s="113"/>
      <c r="ONS78" s="113"/>
      <c r="ONT78" s="113"/>
      <c r="ONU78" s="113"/>
      <c r="ONV78" s="113"/>
      <c r="ONW78" s="113"/>
      <c r="ONX78" s="113"/>
      <c r="ONY78" s="113"/>
      <c r="ONZ78" s="113"/>
      <c r="OOA78" s="113"/>
      <c r="OOB78" s="113"/>
      <c r="OOC78" s="113"/>
      <c r="OOD78" s="113"/>
      <c r="OOE78" s="113"/>
      <c r="OOF78" s="113"/>
      <c r="OOG78" s="113"/>
      <c r="OOH78" s="113"/>
      <c r="OOI78" s="113"/>
      <c r="OOJ78" s="113"/>
      <c r="OOK78" s="113"/>
      <c r="OOL78" s="113"/>
      <c r="OOM78" s="113"/>
      <c r="OON78" s="113"/>
      <c r="OOO78" s="113"/>
      <c r="OOP78" s="113"/>
      <c r="OOQ78" s="113"/>
      <c r="OOR78" s="113"/>
      <c r="OOS78" s="113"/>
      <c r="OOT78" s="113"/>
      <c r="OOU78" s="113"/>
      <c r="OOV78" s="113"/>
      <c r="OOW78" s="113"/>
      <c r="OOX78" s="113"/>
      <c r="OOY78" s="113"/>
      <c r="OOZ78" s="113"/>
      <c r="OPA78" s="113"/>
      <c r="OPB78" s="113"/>
      <c r="OPC78" s="113"/>
      <c r="OPD78" s="113"/>
      <c r="OPE78" s="113"/>
      <c r="OPF78" s="113"/>
      <c r="OPG78" s="113"/>
      <c r="OPH78" s="113"/>
      <c r="OPI78" s="113"/>
      <c r="OPJ78" s="113"/>
      <c r="OPK78" s="113"/>
      <c r="OPL78" s="113"/>
      <c r="OPM78" s="113"/>
      <c r="OPN78" s="113"/>
      <c r="OPO78" s="113"/>
      <c r="OPP78" s="113"/>
      <c r="OPQ78" s="113"/>
      <c r="OPR78" s="113"/>
      <c r="OPS78" s="113"/>
      <c r="OPT78" s="113"/>
      <c r="OPU78" s="113"/>
      <c r="OPV78" s="113"/>
      <c r="OPW78" s="113"/>
      <c r="OPX78" s="113"/>
      <c r="OPY78" s="113"/>
      <c r="OPZ78" s="113"/>
      <c r="OQA78" s="113"/>
      <c r="OQB78" s="113"/>
      <c r="OQC78" s="113"/>
      <c r="OQD78" s="113"/>
      <c r="OQE78" s="113"/>
      <c r="OQF78" s="113"/>
      <c r="OQG78" s="113"/>
      <c r="OQH78" s="113"/>
      <c r="OQI78" s="113"/>
      <c r="OQJ78" s="113"/>
      <c r="OQK78" s="113"/>
      <c r="OQL78" s="113"/>
      <c r="OQM78" s="113"/>
      <c r="OQN78" s="113"/>
      <c r="OQO78" s="113"/>
      <c r="OQP78" s="113"/>
      <c r="OQQ78" s="113"/>
      <c r="OQR78" s="113"/>
      <c r="OQS78" s="113"/>
      <c r="OQT78" s="113"/>
      <c r="OQU78" s="113"/>
      <c r="OQV78" s="113"/>
      <c r="OQW78" s="113"/>
      <c r="OQX78" s="113"/>
      <c r="OQY78" s="113"/>
      <c r="OQZ78" s="113"/>
      <c r="ORA78" s="113"/>
      <c r="ORB78" s="113"/>
      <c r="ORC78" s="113"/>
      <c r="ORD78" s="113"/>
      <c r="ORE78" s="113"/>
      <c r="ORF78" s="113"/>
      <c r="ORG78" s="113"/>
      <c r="ORH78" s="113"/>
      <c r="ORI78" s="113"/>
      <c r="ORJ78" s="113"/>
      <c r="ORK78" s="113"/>
      <c r="ORL78" s="113"/>
      <c r="ORM78" s="113"/>
      <c r="ORN78" s="113"/>
      <c r="ORO78" s="113"/>
      <c r="ORP78" s="113"/>
      <c r="ORQ78" s="113"/>
      <c r="ORR78" s="113"/>
      <c r="ORS78" s="113"/>
      <c r="ORT78" s="113"/>
      <c r="ORU78" s="113"/>
      <c r="ORV78" s="113"/>
      <c r="ORW78" s="113"/>
      <c r="ORX78" s="113"/>
      <c r="ORY78" s="113"/>
      <c r="ORZ78" s="113"/>
      <c r="OSA78" s="113"/>
      <c r="OSB78" s="113"/>
      <c r="OSC78" s="113"/>
      <c r="OSD78" s="113"/>
      <c r="OSE78" s="113"/>
      <c r="OSF78" s="113"/>
      <c r="OSG78" s="113"/>
      <c r="OSH78" s="113"/>
      <c r="OSI78" s="113"/>
      <c r="OSJ78" s="113"/>
      <c r="OSK78" s="113"/>
      <c r="OSL78" s="113"/>
      <c r="OSM78" s="113"/>
      <c r="OSN78" s="113"/>
      <c r="OSO78" s="113"/>
      <c r="OSP78" s="113"/>
      <c r="OSQ78" s="113"/>
      <c r="OSR78" s="113"/>
      <c r="OSS78" s="113"/>
      <c r="OST78" s="113"/>
      <c r="OSU78" s="113"/>
      <c r="OSV78" s="113"/>
      <c r="OSW78" s="113"/>
      <c r="OSX78" s="113"/>
      <c r="OSY78" s="113"/>
      <c r="OSZ78" s="113"/>
      <c r="OTA78" s="113"/>
      <c r="OTB78" s="113"/>
      <c r="OTC78" s="113"/>
      <c r="OTD78" s="113"/>
      <c r="OTE78" s="113"/>
      <c r="OTF78" s="113"/>
      <c r="OTG78" s="113"/>
      <c r="OTH78" s="113"/>
      <c r="OTI78" s="113"/>
      <c r="OTJ78" s="113"/>
      <c r="OTK78" s="113"/>
      <c r="OTL78" s="113"/>
      <c r="OTM78" s="113"/>
      <c r="OTN78" s="113"/>
      <c r="OTO78" s="113"/>
      <c r="OTP78" s="113"/>
      <c r="OTQ78" s="113"/>
      <c r="OTR78" s="113"/>
      <c r="OTS78" s="113"/>
      <c r="OTT78" s="113"/>
      <c r="OTU78" s="113"/>
      <c r="OTV78" s="113"/>
      <c r="OTW78" s="113"/>
      <c r="OTX78" s="113"/>
      <c r="OTY78" s="113"/>
      <c r="OTZ78" s="113"/>
      <c r="OUA78" s="113"/>
      <c r="OUB78" s="113"/>
      <c r="OUC78" s="113"/>
      <c r="OUD78" s="113"/>
      <c r="OUE78" s="113"/>
      <c r="OUF78" s="113"/>
      <c r="OUG78" s="113"/>
      <c r="OUH78" s="113"/>
      <c r="OUI78" s="113"/>
      <c r="OUJ78" s="113"/>
      <c r="OUK78" s="113"/>
      <c r="OUL78" s="113"/>
      <c r="OUM78" s="113"/>
      <c r="OUN78" s="113"/>
      <c r="OUO78" s="113"/>
      <c r="OUP78" s="113"/>
      <c r="OUQ78" s="113"/>
      <c r="OUR78" s="113"/>
      <c r="OUS78" s="113"/>
      <c r="OUT78" s="113"/>
      <c r="OUU78" s="113"/>
      <c r="OUV78" s="113"/>
      <c r="OUW78" s="113"/>
      <c r="OUX78" s="113"/>
      <c r="OUY78" s="113"/>
      <c r="OUZ78" s="113"/>
      <c r="OVA78" s="113"/>
      <c r="OVB78" s="113"/>
      <c r="OVC78" s="113"/>
      <c r="OVD78" s="113"/>
      <c r="OVE78" s="113"/>
      <c r="OVF78" s="113"/>
      <c r="OVG78" s="113"/>
      <c r="OVH78" s="113"/>
      <c r="OVI78" s="113"/>
      <c r="OVJ78" s="113"/>
      <c r="OVK78" s="113"/>
      <c r="OVL78" s="113"/>
      <c r="OVM78" s="113"/>
      <c r="OVN78" s="113"/>
      <c r="OVO78" s="113"/>
      <c r="OVP78" s="113"/>
      <c r="OVQ78" s="113"/>
      <c r="OVR78" s="113"/>
      <c r="OVS78" s="113"/>
      <c r="OVT78" s="113"/>
      <c r="OVU78" s="113"/>
      <c r="OVV78" s="113"/>
      <c r="OVW78" s="113"/>
      <c r="OVX78" s="113"/>
      <c r="OVY78" s="113"/>
      <c r="OVZ78" s="113"/>
      <c r="OWA78" s="113"/>
      <c r="OWB78" s="113"/>
      <c r="OWC78" s="113"/>
      <c r="OWD78" s="113"/>
      <c r="OWE78" s="113"/>
      <c r="OWF78" s="113"/>
      <c r="OWG78" s="113"/>
      <c r="OWH78" s="113"/>
      <c r="OWI78" s="113"/>
      <c r="OWJ78" s="113"/>
      <c r="OWK78" s="113"/>
      <c r="OWL78" s="113"/>
      <c r="OWM78" s="113"/>
      <c r="OWN78" s="113"/>
      <c r="OWO78" s="113"/>
      <c r="OWP78" s="113"/>
      <c r="OWQ78" s="113"/>
      <c r="OWR78" s="113"/>
      <c r="OWS78" s="113"/>
      <c r="OWT78" s="113"/>
      <c r="OWU78" s="113"/>
      <c r="OWV78" s="113"/>
      <c r="OWW78" s="113"/>
      <c r="OWX78" s="113"/>
      <c r="OWY78" s="113"/>
      <c r="OWZ78" s="113"/>
      <c r="OXA78" s="113"/>
      <c r="OXB78" s="113"/>
      <c r="OXC78" s="113"/>
      <c r="OXD78" s="113"/>
      <c r="OXE78" s="113"/>
      <c r="OXF78" s="113"/>
      <c r="OXG78" s="113"/>
      <c r="OXH78" s="113"/>
      <c r="OXI78" s="113"/>
      <c r="OXJ78" s="113"/>
      <c r="OXK78" s="113"/>
      <c r="OXL78" s="113"/>
      <c r="OXM78" s="113"/>
      <c r="OXN78" s="113"/>
      <c r="OXO78" s="113"/>
      <c r="OXP78" s="113"/>
      <c r="OXQ78" s="113"/>
      <c r="OXR78" s="113"/>
      <c r="OXS78" s="113"/>
      <c r="OXT78" s="113"/>
      <c r="OXU78" s="113"/>
      <c r="OXV78" s="113"/>
      <c r="OXW78" s="113"/>
      <c r="OXX78" s="113"/>
      <c r="OXY78" s="113"/>
      <c r="OXZ78" s="113"/>
      <c r="OYA78" s="113"/>
      <c r="OYB78" s="113"/>
      <c r="OYC78" s="113"/>
      <c r="OYD78" s="113"/>
      <c r="OYE78" s="113"/>
      <c r="OYF78" s="113"/>
      <c r="OYG78" s="113"/>
      <c r="OYH78" s="113"/>
      <c r="OYI78" s="113"/>
      <c r="OYJ78" s="113"/>
      <c r="OYK78" s="113"/>
      <c r="OYL78" s="113"/>
      <c r="OYM78" s="113"/>
      <c r="OYN78" s="113"/>
      <c r="OYO78" s="113"/>
      <c r="OYP78" s="113"/>
      <c r="OYQ78" s="113"/>
      <c r="OYR78" s="113"/>
      <c r="OYS78" s="113"/>
      <c r="OYT78" s="113"/>
      <c r="OYU78" s="113"/>
      <c r="OYV78" s="113"/>
      <c r="OYW78" s="113"/>
      <c r="OYX78" s="113"/>
      <c r="OYY78" s="113"/>
      <c r="OYZ78" s="113"/>
      <c r="OZA78" s="113"/>
      <c r="OZB78" s="113"/>
      <c r="OZC78" s="113"/>
      <c r="OZD78" s="113"/>
      <c r="OZE78" s="113"/>
      <c r="OZF78" s="113"/>
      <c r="OZG78" s="113"/>
      <c r="OZH78" s="113"/>
      <c r="OZI78" s="113"/>
      <c r="OZJ78" s="113"/>
      <c r="OZK78" s="113"/>
      <c r="OZL78" s="113"/>
      <c r="OZM78" s="113"/>
      <c r="OZN78" s="113"/>
      <c r="OZO78" s="113"/>
      <c r="OZP78" s="113"/>
      <c r="OZQ78" s="113"/>
      <c r="OZR78" s="113"/>
      <c r="OZS78" s="113"/>
      <c r="OZT78" s="113"/>
      <c r="OZU78" s="113"/>
      <c r="OZV78" s="113"/>
      <c r="OZW78" s="113"/>
      <c r="OZX78" s="113"/>
      <c r="OZY78" s="113"/>
      <c r="OZZ78" s="113"/>
      <c r="PAA78" s="113"/>
      <c r="PAB78" s="113"/>
      <c r="PAC78" s="113"/>
      <c r="PAD78" s="113"/>
      <c r="PAE78" s="113"/>
      <c r="PAF78" s="113"/>
      <c r="PAG78" s="113"/>
      <c r="PAH78" s="113"/>
      <c r="PAI78" s="113"/>
      <c r="PAJ78" s="113"/>
      <c r="PAK78" s="113"/>
      <c r="PAL78" s="113"/>
      <c r="PAM78" s="113"/>
      <c r="PAN78" s="113"/>
      <c r="PAO78" s="113"/>
      <c r="PAP78" s="113"/>
      <c r="PAQ78" s="113"/>
      <c r="PAR78" s="113"/>
      <c r="PAS78" s="113"/>
      <c r="PAT78" s="113"/>
      <c r="PAU78" s="113"/>
      <c r="PAV78" s="113"/>
      <c r="PAW78" s="113"/>
      <c r="PAX78" s="113"/>
      <c r="PAY78" s="113"/>
      <c r="PAZ78" s="113"/>
      <c r="PBA78" s="113"/>
      <c r="PBB78" s="113"/>
      <c r="PBC78" s="113"/>
      <c r="PBD78" s="113"/>
      <c r="PBE78" s="113"/>
      <c r="PBF78" s="113"/>
      <c r="PBG78" s="113"/>
      <c r="PBH78" s="113"/>
      <c r="PBI78" s="113"/>
      <c r="PBJ78" s="113"/>
      <c r="PBK78" s="113"/>
      <c r="PBL78" s="113"/>
      <c r="PBM78" s="113"/>
      <c r="PBN78" s="113"/>
      <c r="PBO78" s="113"/>
      <c r="PBP78" s="113"/>
      <c r="PBQ78" s="113"/>
      <c r="PBR78" s="113"/>
      <c r="PBS78" s="113"/>
      <c r="PBT78" s="113"/>
      <c r="PBU78" s="113"/>
      <c r="PBV78" s="113"/>
      <c r="PBW78" s="113"/>
      <c r="PBX78" s="113"/>
      <c r="PBY78" s="113"/>
      <c r="PBZ78" s="113"/>
      <c r="PCA78" s="113"/>
      <c r="PCB78" s="113"/>
      <c r="PCC78" s="113"/>
      <c r="PCD78" s="113"/>
      <c r="PCE78" s="113"/>
      <c r="PCF78" s="113"/>
      <c r="PCG78" s="113"/>
      <c r="PCH78" s="113"/>
      <c r="PCI78" s="113"/>
      <c r="PCJ78" s="113"/>
      <c r="PCK78" s="113"/>
      <c r="PCL78" s="113"/>
      <c r="PCM78" s="113"/>
      <c r="PCN78" s="113"/>
      <c r="PCO78" s="113"/>
      <c r="PCP78" s="113"/>
      <c r="PCQ78" s="113"/>
      <c r="PCR78" s="113"/>
      <c r="PCS78" s="113"/>
      <c r="PCT78" s="113"/>
      <c r="PCU78" s="113"/>
      <c r="PCV78" s="113"/>
      <c r="PCW78" s="113"/>
      <c r="PCX78" s="113"/>
      <c r="PCY78" s="113"/>
      <c r="PCZ78" s="113"/>
      <c r="PDA78" s="113"/>
      <c r="PDB78" s="113"/>
      <c r="PDC78" s="113"/>
      <c r="PDD78" s="113"/>
      <c r="PDE78" s="113"/>
      <c r="PDF78" s="113"/>
      <c r="PDG78" s="113"/>
      <c r="PDH78" s="113"/>
      <c r="PDI78" s="113"/>
      <c r="PDJ78" s="113"/>
      <c r="PDK78" s="113"/>
      <c r="PDL78" s="113"/>
      <c r="PDM78" s="113"/>
      <c r="PDN78" s="113"/>
      <c r="PDO78" s="113"/>
      <c r="PDP78" s="113"/>
      <c r="PDQ78" s="113"/>
      <c r="PDR78" s="113"/>
      <c r="PDS78" s="113"/>
      <c r="PDT78" s="113"/>
      <c r="PDU78" s="113"/>
      <c r="PDV78" s="113"/>
      <c r="PDW78" s="113"/>
      <c r="PDX78" s="113"/>
      <c r="PDY78" s="113"/>
      <c r="PDZ78" s="113"/>
      <c r="PEA78" s="113"/>
      <c r="PEB78" s="113"/>
      <c r="PEC78" s="113"/>
      <c r="PED78" s="113"/>
      <c r="PEE78" s="113"/>
      <c r="PEF78" s="113"/>
      <c r="PEG78" s="113"/>
      <c r="PEH78" s="113"/>
      <c r="PEI78" s="113"/>
      <c r="PEJ78" s="113"/>
      <c r="PEK78" s="113"/>
      <c r="PEL78" s="113"/>
      <c r="PEM78" s="113"/>
      <c r="PEN78" s="113"/>
      <c r="PEO78" s="113"/>
      <c r="PEP78" s="113"/>
      <c r="PEQ78" s="113"/>
      <c r="PER78" s="113"/>
      <c r="PES78" s="113"/>
      <c r="PET78" s="113"/>
      <c r="PEU78" s="113"/>
      <c r="PEV78" s="113"/>
      <c r="PEW78" s="113"/>
      <c r="PEX78" s="113"/>
      <c r="PEY78" s="113"/>
      <c r="PEZ78" s="113"/>
      <c r="PFA78" s="113"/>
      <c r="PFB78" s="113"/>
      <c r="PFC78" s="113"/>
      <c r="PFD78" s="113"/>
      <c r="PFE78" s="113"/>
      <c r="PFF78" s="113"/>
      <c r="PFG78" s="113"/>
      <c r="PFH78" s="113"/>
      <c r="PFI78" s="113"/>
      <c r="PFJ78" s="113"/>
      <c r="PFK78" s="113"/>
      <c r="PFL78" s="113"/>
      <c r="PFM78" s="113"/>
      <c r="PFN78" s="113"/>
      <c r="PFO78" s="113"/>
      <c r="PFP78" s="113"/>
      <c r="PFQ78" s="113"/>
      <c r="PFR78" s="113"/>
      <c r="PFS78" s="113"/>
      <c r="PFT78" s="113"/>
      <c r="PFU78" s="113"/>
      <c r="PFV78" s="113"/>
      <c r="PFW78" s="113"/>
      <c r="PFX78" s="113"/>
      <c r="PFY78" s="113"/>
      <c r="PFZ78" s="113"/>
      <c r="PGA78" s="113"/>
      <c r="PGB78" s="113"/>
      <c r="PGC78" s="113"/>
      <c r="PGD78" s="113"/>
      <c r="PGE78" s="113"/>
      <c r="PGF78" s="113"/>
      <c r="PGG78" s="113"/>
      <c r="PGH78" s="113"/>
      <c r="PGI78" s="113"/>
      <c r="PGJ78" s="113"/>
      <c r="PGK78" s="113"/>
      <c r="PGL78" s="113"/>
      <c r="PGM78" s="113"/>
      <c r="PGN78" s="113"/>
      <c r="PGO78" s="113"/>
      <c r="PGP78" s="113"/>
      <c r="PGQ78" s="113"/>
      <c r="PGR78" s="113"/>
      <c r="PGS78" s="113"/>
      <c r="PGT78" s="113"/>
      <c r="PGU78" s="113"/>
      <c r="PGV78" s="113"/>
      <c r="PGW78" s="113"/>
      <c r="PGX78" s="113"/>
      <c r="PGY78" s="113"/>
      <c r="PGZ78" s="113"/>
      <c r="PHA78" s="113"/>
      <c r="PHB78" s="113"/>
      <c r="PHC78" s="113"/>
      <c r="PHD78" s="113"/>
      <c r="PHE78" s="113"/>
      <c r="PHF78" s="113"/>
      <c r="PHG78" s="113"/>
      <c r="PHH78" s="113"/>
      <c r="PHI78" s="113"/>
      <c r="PHJ78" s="113"/>
      <c r="PHK78" s="113"/>
      <c r="PHL78" s="113"/>
      <c r="PHM78" s="113"/>
      <c r="PHN78" s="113"/>
      <c r="PHO78" s="113"/>
      <c r="PHP78" s="113"/>
      <c r="PHQ78" s="113"/>
      <c r="PHR78" s="113"/>
      <c r="PHS78" s="113"/>
      <c r="PHT78" s="113"/>
      <c r="PHU78" s="113"/>
      <c r="PHV78" s="113"/>
      <c r="PHW78" s="113"/>
      <c r="PHX78" s="113"/>
      <c r="PHY78" s="113"/>
      <c r="PHZ78" s="113"/>
      <c r="PIA78" s="113"/>
      <c r="PIB78" s="113"/>
      <c r="PIC78" s="113"/>
      <c r="PID78" s="113"/>
      <c r="PIE78" s="113"/>
      <c r="PIF78" s="113"/>
      <c r="PIG78" s="113"/>
      <c r="PIH78" s="113"/>
      <c r="PII78" s="113"/>
      <c r="PIJ78" s="113"/>
      <c r="PIK78" s="113"/>
      <c r="PIL78" s="113"/>
      <c r="PIM78" s="113"/>
      <c r="PIN78" s="113"/>
      <c r="PIO78" s="113"/>
      <c r="PIP78" s="113"/>
      <c r="PIQ78" s="113"/>
      <c r="PIR78" s="113"/>
      <c r="PIS78" s="113"/>
      <c r="PIT78" s="113"/>
      <c r="PIU78" s="113"/>
      <c r="PIV78" s="113"/>
      <c r="PIW78" s="113"/>
      <c r="PIX78" s="113"/>
      <c r="PIY78" s="113"/>
      <c r="PIZ78" s="113"/>
      <c r="PJA78" s="113"/>
      <c r="PJB78" s="113"/>
      <c r="PJC78" s="113"/>
      <c r="PJD78" s="113"/>
      <c r="PJE78" s="113"/>
      <c r="PJF78" s="113"/>
      <c r="PJG78" s="113"/>
      <c r="PJH78" s="113"/>
      <c r="PJI78" s="113"/>
      <c r="PJJ78" s="113"/>
      <c r="PJK78" s="113"/>
      <c r="PJL78" s="113"/>
      <c r="PJM78" s="113"/>
      <c r="PJN78" s="113"/>
      <c r="PJO78" s="113"/>
      <c r="PJP78" s="113"/>
      <c r="PJQ78" s="113"/>
      <c r="PJR78" s="113"/>
      <c r="PJS78" s="113"/>
      <c r="PJT78" s="113"/>
      <c r="PJU78" s="113"/>
      <c r="PJV78" s="113"/>
      <c r="PJW78" s="113"/>
      <c r="PJX78" s="113"/>
      <c r="PJY78" s="113"/>
      <c r="PJZ78" s="113"/>
      <c r="PKA78" s="113"/>
      <c r="PKB78" s="113"/>
      <c r="PKC78" s="113"/>
      <c r="PKD78" s="113"/>
      <c r="PKE78" s="113"/>
      <c r="PKF78" s="113"/>
      <c r="PKG78" s="113"/>
      <c r="PKH78" s="113"/>
      <c r="PKI78" s="113"/>
      <c r="PKJ78" s="113"/>
      <c r="PKK78" s="113"/>
      <c r="PKL78" s="113"/>
      <c r="PKM78" s="113"/>
      <c r="PKN78" s="113"/>
      <c r="PKO78" s="113"/>
      <c r="PKP78" s="113"/>
      <c r="PKQ78" s="113"/>
      <c r="PKR78" s="113"/>
      <c r="PKS78" s="113"/>
      <c r="PKT78" s="113"/>
      <c r="PKU78" s="113"/>
      <c r="PKV78" s="113"/>
      <c r="PKW78" s="113"/>
      <c r="PKX78" s="113"/>
      <c r="PKY78" s="113"/>
      <c r="PKZ78" s="113"/>
      <c r="PLA78" s="113"/>
      <c r="PLB78" s="113"/>
      <c r="PLC78" s="113"/>
      <c r="PLD78" s="113"/>
      <c r="PLE78" s="113"/>
      <c r="PLF78" s="113"/>
      <c r="PLG78" s="113"/>
      <c r="PLH78" s="113"/>
      <c r="PLI78" s="113"/>
      <c r="PLJ78" s="113"/>
      <c r="PLK78" s="113"/>
      <c r="PLL78" s="113"/>
      <c r="PLM78" s="113"/>
      <c r="PLN78" s="113"/>
      <c r="PLO78" s="113"/>
      <c r="PLP78" s="113"/>
      <c r="PLQ78" s="113"/>
      <c r="PLR78" s="113"/>
      <c r="PLS78" s="113"/>
      <c r="PLT78" s="113"/>
      <c r="PLU78" s="113"/>
      <c r="PLV78" s="113"/>
      <c r="PLW78" s="113"/>
      <c r="PLX78" s="113"/>
      <c r="PLY78" s="113"/>
      <c r="PLZ78" s="113"/>
      <c r="PMA78" s="113"/>
      <c r="PMB78" s="113"/>
      <c r="PMC78" s="113"/>
      <c r="PMD78" s="113"/>
      <c r="PME78" s="113"/>
      <c r="PMF78" s="113"/>
      <c r="PMG78" s="113"/>
      <c r="PMH78" s="113"/>
      <c r="PMI78" s="113"/>
      <c r="PMJ78" s="113"/>
      <c r="PMK78" s="113"/>
      <c r="PML78" s="113"/>
      <c r="PMM78" s="113"/>
      <c r="PMN78" s="113"/>
      <c r="PMO78" s="113"/>
      <c r="PMP78" s="113"/>
      <c r="PMQ78" s="113"/>
      <c r="PMR78" s="113"/>
      <c r="PMS78" s="113"/>
      <c r="PMT78" s="113"/>
      <c r="PMU78" s="113"/>
      <c r="PMV78" s="113"/>
      <c r="PMW78" s="113"/>
      <c r="PMX78" s="113"/>
      <c r="PMY78" s="113"/>
      <c r="PMZ78" s="113"/>
      <c r="PNA78" s="113"/>
      <c r="PNB78" s="113"/>
      <c r="PNC78" s="113"/>
      <c r="PND78" s="113"/>
      <c r="PNE78" s="113"/>
      <c r="PNF78" s="113"/>
      <c r="PNG78" s="113"/>
      <c r="PNH78" s="113"/>
      <c r="PNI78" s="113"/>
      <c r="PNJ78" s="113"/>
      <c r="PNK78" s="113"/>
      <c r="PNL78" s="113"/>
      <c r="PNM78" s="113"/>
      <c r="PNN78" s="113"/>
      <c r="PNO78" s="113"/>
      <c r="PNP78" s="113"/>
      <c r="PNQ78" s="113"/>
      <c r="PNR78" s="113"/>
      <c r="PNS78" s="113"/>
      <c r="PNT78" s="113"/>
      <c r="PNU78" s="113"/>
      <c r="PNV78" s="113"/>
      <c r="PNW78" s="113"/>
      <c r="PNX78" s="113"/>
      <c r="PNY78" s="113"/>
      <c r="PNZ78" s="113"/>
      <c r="POA78" s="113"/>
      <c r="POB78" s="113"/>
      <c r="POC78" s="113"/>
      <c r="POD78" s="113"/>
      <c r="POE78" s="113"/>
      <c r="POF78" s="113"/>
      <c r="POG78" s="113"/>
      <c r="POH78" s="113"/>
      <c r="POI78" s="113"/>
      <c r="POJ78" s="113"/>
      <c r="POK78" s="113"/>
      <c r="POL78" s="113"/>
      <c r="POM78" s="113"/>
      <c r="PON78" s="113"/>
      <c r="POO78" s="113"/>
      <c r="POP78" s="113"/>
      <c r="POQ78" s="113"/>
      <c r="POR78" s="113"/>
      <c r="POS78" s="113"/>
      <c r="POT78" s="113"/>
      <c r="POU78" s="113"/>
      <c r="POV78" s="113"/>
      <c r="POW78" s="113"/>
      <c r="POX78" s="113"/>
      <c r="POY78" s="113"/>
      <c r="POZ78" s="113"/>
      <c r="PPA78" s="113"/>
      <c r="PPB78" s="113"/>
      <c r="PPC78" s="113"/>
      <c r="PPD78" s="113"/>
      <c r="PPE78" s="113"/>
      <c r="PPF78" s="113"/>
      <c r="PPG78" s="113"/>
      <c r="PPH78" s="113"/>
      <c r="PPI78" s="113"/>
      <c r="PPJ78" s="113"/>
      <c r="PPK78" s="113"/>
      <c r="PPL78" s="113"/>
      <c r="PPM78" s="113"/>
      <c r="PPN78" s="113"/>
      <c r="PPO78" s="113"/>
      <c r="PPP78" s="113"/>
      <c r="PPQ78" s="113"/>
      <c r="PPR78" s="113"/>
      <c r="PPS78" s="113"/>
      <c r="PPT78" s="113"/>
      <c r="PPU78" s="113"/>
      <c r="PPV78" s="113"/>
      <c r="PPW78" s="113"/>
      <c r="PPX78" s="113"/>
      <c r="PPY78" s="113"/>
      <c r="PPZ78" s="113"/>
      <c r="PQA78" s="113"/>
      <c r="PQB78" s="113"/>
      <c r="PQC78" s="113"/>
      <c r="PQD78" s="113"/>
      <c r="PQE78" s="113"/>
      <c r="PQF78" s="113"/>
      <c r="PQG78" s="113"/>
      <c r="PQH78" s="113"/>
      <c r="PQI78" s="113"/>
      <c r="PQJ78" s="113"/>
      <c r="PQK78" s="113"/>
      <c r="PQL78" s="113"/>
      <c r="PQM78" s="113"/>
      <c r="PQN78" s="113"/>
      <c r="PQO78" s="113"/>
      <c r="PQP78" s="113"/>
      <c r="PQQ78" s="113"/>
      <c r="PQR78" s="113"/>
      <c r="PQS78" s="113"/>
      <c r="PQT78" s="113"/>
      <c r="PQU78" s="113"/>
      <c r="PQV78" s="113"/>
      <c r="PQW78" s="113"/>
      <c r="PQX78" s="113"/>
      <c r="PQY78" s="113"/>
      <c r="PQZ78" s="113"/>
      <c r="PRA78" s="113"/>
      <c r="PRB78" s="113"/>
      <c r="PRC78" s="113"/>
      <c r="PRD78" s="113"/>
      <c r="PRE78" s="113"/>
      <c r="PRF78" s="113"/>
      <c r="PRG78" s="113"/>
      <c r="PRH78" s="113"/>
      <c r="PRI78" s="113"/>
      <c r="PRJ78" s="113"/>
      <c r="PRK78" s="113"/>
      <c r="PRL78" s="113"/>
      <c r="PRM78" s="113"/>
      <c r="PRN78" s="113"/>
      <c r="PRO78" s="113"/>
      <c r="PRP78" s="113"/>
      <c r="PRQ78" s="113"/>
      <c r="PRR78" s="113"/>
      <c r="PRS78" s="113"/>
      <c r="PRT78" s="113"/>
      <c r="PRU78" s="113"/>
      <c r="PRV78" s="113"/>
      <c r="PRW78" s="113"/>
      <c r="PRX78" s="113"/>
      <c r="PRY78" s="113"/>
      <c r="PRZ78" s="113"/>
      <c r="PSA78" s="113"/>
      <c r="PSB78" s="113"/>
      <c r="PSC78" s="113"/>
      <c r="PSD78" s="113"/>
      <c r="PSE78" s="113"/>
      <c r="PSF78" s="113"/>
      <c r="PSG78" s="113"/>
      <c r="PSH78" s="113"/>
      <c r="PSI78" s="113"/>
      <c r="PSJ78" s="113"/>
      <c r="PSK78" s="113"/>
      <c r="PSL78" s="113"/>
      <c r="PSM78" s="113"/>
      <c r="PSN78" s="113"/>
      <c r="PSO78" s="113"/>
      <c r="PSP78" s="113"/>
      <c r="PSQ78" s="113"/>
      <c r="PSR78" s="113"/>
      <c r="PSS78" s="113"/>
      <c r="PST78" s="113"/>
      <c r="PSU78" s="113"/>
      <c r="PSV78" s="113"/>
      <c r="PSW78" s="113"/>
      <c r="PSX78" s="113"/>
      <c r="PSY78" s="113"/>
      <c r="PSZ78" s="113"/>
      <c r="PTA78" s="113"/>
      <c r="PTB78" s="113"/>
      <c r="PTC78" s="113"/>
      <c r="PTD78" s="113"/>
      <c r="PTE78" s="113"/>
      <c r="PTF78" s="113"/>
      <c r="PTG78" s="113"/>
      <c r="PTH78" s="113"/>
      <c r="PTI78" s="113"/>
      <c r="PTJ78" s="113"/>
      <c r="PTK78" s="113"/>
      <c r="PTL78" s="113"/>
      <c r="PTM78" s="113"/>
      <c r="PTN78" s="113"/>
      <c r="PTO78" s="113"/>
      <c r="PTP78" s="113"/>
      <c r="PTQ78" s="113"/>
      <c r="PTR78" s="113"/>
      <c r="PTS78" s="113"/>
      <c r="PTT78" s="113"/>
      <c r="PTU78" s="113"/>
      <c r="PTV78" s="113"/>
      <c r="PTW78" s="113"/>
      <c r="PTX78" s="113"/>
      <c r="PTY78" s="113"/>
      <c r="PTZ78" s="113"/>
      <c r="PUA78" s="113"/>
      <c r="PUB78" s="113"/>
      <c r="PUC78" s="113"/>
      <c r="PUD78" s="113"/>
      <c r="PUE78" s="113"/>
      <c r="PUF78" s="113"/>
      <c r="PUG78" s="113"/>
      <c r="PUH78" s="113"/>
      <c r="PUI78" s="113"/>
      <c r="PUJ78" s="113"/>
      <c r="PUK78" s="113"/>
      <c r="PUL78" s="113"/>
      <c r="PUM78" s="113"/>
      <c r="PUN78" s="113"/>
      <c r="PUO78" s="113"/>
      <c r="PUP78" s="113"/>
      <c r="PUQ78" s="113"/>
      <c r="PUR78" s="113"/>
      <c r="PUS78" s="113"/>
      <c r="PUT78" s="113"/>
      <c r="PUU78" s="113"/>
      <c r="PUV78" s="113"/>
      <c r="PUW78" s="113"/>
      <c r="PUX78" s="113"/>
      <c r="PUY78" s="113"/>
      <c r="PUZ78" s="113"/>
      <c r="PVA78" s="113"/>
      <c r="PVB78" s="113"/>
      <c r="PVC78" s="113"/>
      <c r="PVD78" s="113"/>
      <c r="PVE78" s="113"/>
      <c r="PVF78" s="113"/>
      <c r="PVG78" s="113"/>
      <c r="PVH78" s="113"/>
      <c r="PVI78" s="113"/>
      <c r="PVJ78" s="113"/>
      <c r="PVK78" s="113"/>
      <c r="PVL78" s="113"/>
      <c r="PVM78" s="113"/>
      <c r="PVN78" s="113"/>
      <c r="PVO78" s="113"/>
      <c r="PVP78" s="113"/>
      <c r="PVQ78" s="113"/>
      <c r="PVR78" s="113"/>
      <c r="PVS78" s="113"/>
      <c r="PVT78" s="113"/>
      <c r="PVU78" s="113"/>
      <c r="PVV78" s="113"/>
      <c r="PVW78" s="113"/>
      <c r="PVX78" s="113"/>
      <c r="PVY78" s="113"/>
      <c r="PVZ78" s="113"/>
      <c r="PWA78" s="113"/>
      <c r="PWB78" s="113"/>
      <c r="PWC78" s="113"/>
      <c r="PWD78" s="113"/>
      <c r="PWE78" s="113"/>
      <c r="PWF78" s="113"/>
      <c r="PWG78" s="113"/>
      <c r="PWH78" s="113"/>
      <c r="PWI78" s="113"/>
      <c r="PWJ78" s="113"/>
      <c r="PWK78" s="113"/>
      <c r="PWL78" s="113"/>
      <c r="PWM78" s="113"/>
      <c r="PWN78" s="113"/>
      <c r="PWO78" s="113"/>
      <c r="PWP78" s="113"/>
      <c r="PWQ78" s="113"/>
      <c r="PWR78" s="113"/>
      <c r="PWS78" s="113"/>
      <c r="PWT78" s="113"/>
      <c r="PWU78" s="113"/>
      <c r="PWV78" s="113"/>
      <c r="PWW78" s="113"/>
      <c r="PWX78" s="113"/>
      <c r="PWY78" s="113"/>
      <c r="PWZ78" s="113"/>
      <c r="PXA78" s="113"/>
      <c r="PXB78" s="113"/>
      <c r="PXC78" s="113"/>
      <c r="PXD78" s="113"/>
      <c r="PXE78" s="113"/>
      <c r="PXF78" s="113"/>
      <c r="PXG78" s="113"/>
      <c r="PXH78" s="113"/>
      <c r="PXI78" s="113"/>
      <c r="PXJ78" s="113"/>
      <c r="PXK78" s="113"/>
      <c r="PXL78" s="113"/>
      <c r="PXM78" s="113"/>
      <c r="PXN78" s="113"/>
      <c r="PXO78" s="113"/>
      <c r="PXP78" s="113"/>
      <c r="PXQ78" s="113"/>
      <c r="PXR78" s="113"/>
      <c r="PXS78" s="113"/>
      <c r="PXT78" s="113"/>
      <c r="PXU78" s="113"/>
      <c r="PXV78" s="113"/>
      <c r="PXW78" s="113"/>
      <c r="PXX78" s="113"/>
      <c r="PXY78" s="113"/>
      <c r="PXZ78" s="113"/>
      <c r="PYA78" s="113"/>
      <c r="PYB78" s="113"/>
      <c r="PYC78" s="113"/>
      <c r="PYD78" s="113"/>
      <c r="PYE78" s="113"/>
      <c r="PYF78" s="113"/>
      <c r="PYG78" s="113"/>
      <c r="PYH78" s="113"/>
      <c r="PYI78" s="113"/>
      <c r="PYJ78" s="113"/>
      <c r="PYK78" s="113"/>
      <c r="PYL78" s="113"/>
      <c r="PYM78" s="113"/>
      <c r="PYN78" s="113"/>
      <c r="PYO78" s="113"/>
      <c r="PYP78" s="113"/>
      <c r="PYQ78" s="113"/>
      <c r="PYR78" s="113"/>
      <c r="PYS78" s="113"/>
      <c r="PYT78" s="113"/>
      <c r="PYU78" s="113"/>
      <c r="PYV78" s="113"/>
      <c r="PYW78" s="113"/>
      <c r="PYX78" s="113"/>
      <c r="PYY78" s="113"/>
      <c r="PYZ78" s="113"/>
      <c r="PZA78" s="113"/>
      <c r="PZB78" s="113"/>
      <c r="PZC78" s="113"/>
      <c r="PZD78" s="113"/>
      <c r="PZE78" s="113"/>
      <c r="PZF78" s="113"/>
      <c r="PZG78" s="113"/>
      <c r="PZH78" s="113"/>
      <c r="PZI78" s="113"/>
      <c r="PZJ78" s="113"/>
      <c r="PZK78" s="113"/>
      <c r="PZL78" s="113"/>
      <c r="PZM78" s="113"/>
      <c r="PZN78" s="113"/>
      <c r="PZO78" s="113"/>
      <c r="PZP78" s="113"/>
      <c r="PZQ78" s="113"/>
      <c r="PZR78" s="113"/>
      <c r="PZS78" s="113"/>
      <c r="PZT78" s="113"/>
      <c r="PZU78" s="113"/>
      <c r="PZV78" s="113"/>
      <c r="PZW78" s="113"/>
      <c r="PZX78" s="113"/>
      <c r="PZY78" s="113"/>
      <c r="PZZ78" s="113"/>
      <c r="QAA78" s="113"/>
      <c r="QAB78" s="113"/>
      <c r="QAC78" s="113"/>
      <c r="QAD78" s="113"/>
      <c r="QAE78" s="113"/>
      <c r="QAF78" s="113"/>
      <c r="QAG78" s="113"/>
      <c r="QAH78" s="113"/>
      <c r="QAI78" s="113"/>
      <c r="QAJ78" s="113"/>
      <c r="QAK78" s="113"/>
      <c r="QAL78" s="113"/>
      <c r="QAM78" s="113"/>
      <c r="QAN78" s="113"/>
      <c r="QAO78" s="113"/>
      <c r="QAP78" s="113"/>
      <c r="QAQ78" s="113"/>
      <c r="QAR78" s="113"/>
      <c r="QAS78" s="113"/>
      <c r="QAT78" s="113"/>
      <c r="QAU78" s="113"/>
      <c r="QAV78" s="113"/>
      <c r="QAW78" s="113"/>
      <c r="QAX78" s="113"/>
      <c r="QAY78" s="113"/>
      <c r="QAZ78" s="113"/>
      <c r="QBA78" s="113"/>
      <c r="QBB78" s="113"/>
      <c r="QBC78" s="113"/>
      <c r="QBD78" s="113"/>
      <c r="QBE78" s="113"/>
      <c r="QBF78" s="113"/>
      <c r="QBG78" s="113"/>
      <c r="QBH78" s="113"/>
      <c r="QBI78" s="113"/>
      <c r="QBJ78" s="113"/>
      <c r="QBK78" s="113"/>
      <c r="QBL78" s="113"/>
      <c r="QBM78" s="113"/>
      <c r="QBN78" s="113"/>
      <c r="QBO78" s="113"/>
      <c r="QBP78" s="113"/>
      <c r="QBQ78" s="113"/>
      <c r="QBR78" s="113"/>
      <c r="QBS78" s="113"/>
      <c r="QBT78" s="113"/>
      <c r="QBU78" s="113"/>
      <c r="QBV78" s="113"/>
      <c r="QBW78" s="113"/>
      <c r="QBX78" s="113"/>
      <c r="QBY78" s="113"/>
      <c r="QBZ78" s="113"/>
      <c r="QCA78" s="113"/>
      <c r="QCB78" s="113"/>
      <c r="QCC78" s="113"/>
      <c r="QCD78" s="113"/>
      <c r="QCE78" s="113"/>
      <c r="QCF78" s="113"/>
      <c r="QCG78" s="113"/>
      <c r="QCH78" s="113"/>
      <c r="QCI78" s="113"/>
      <c r="QCJ78" s="113"/>
      <c r="QCK78" s="113"/>
      <c r="QCL78" s="113"/>
      <c r="QCM78" s="113"/>
      <c r="QCN78" s="113"/>
      <c r="QCO78" s="113"/>
      <c r="QCP78" s="113"/>
      <c r="QCQ78" s="113"/>
      <c r="QCR78" s="113"/>
      <c r="QCS78" s="113"/>
      <c r="QCT78" s="113"/>
      <c r="QCU78" s="113"/>
      <c r="QCV78" s="113"/>
      <c r="QCW78" s="113"/>
      <c r="QCX78" s="113"/>
      <c r="QCY78" s="113"/>
      <c r="QCZ78" s="113"/>
      <c r="QDA78" s="113"/>
      <c r="QDB78" s="113"/>
      <c r="QDC78" s="113"/>
      <c r="QDD78" s="113"/>
      <c r="QDE78" s="113"/>
      <c r="QDF78" s="113"/>
      <c r="QDG78" s="113"/>
      <c r="QDH78" s="113"/>
      <c r="QDI78" s="113"/>
      <c r="QDJ78" s="113"/>
      <c r="QDK78" s="113"/>
      <c r="QDL78" s="113"/>
      <c r="QDM78" s="113"/>
      <c r="QDN78" s="113"/>
      <c r="QDO78" s="113"/>
      <c r="QDP78" s="113"/>
      <c r="QDQ78" s="113"/>
      <c r="QDR78" s="113"/>
      <c r="QDS78" s="113"/>
      <c r="QDT78" s="113"/>
      <c r="QDU78" s="113"/>
      <c r="QDV78" s="113"/>
      <c r="QDW78" s="113"/>
      <c r="QDX78" s="113"/>
      <c r="QDY78" s="113"/>
      <c r="QDZ78" s="113"/>
      <c r="QEA78" s="113"/>
      <c r="QEB78" s="113"/>
      <c r="QEC78" s="113"/>
      <c r="QED78" s="113"/>
      <c r="QEE78" s="113"/>
      <c r="QEF78" s="113"/>
      <c r="QEG78" s="113"/>
      <c r="QEH78" s="113"/>
      <c r="QEI78" s="113"/>
      <c r="QEJ78" s="113"/>
      <c r="QEK78" s="113"/>
      <c r="QEL78" s="113"/>
      <c r="QEM78" s="113"/>
      <c r="QEN78" s="113"/>
      <c r="QEO78" s="113"/>
      <c r="QEP78" s="113"/>
      <c r="QEQ78" s="113"/>
      <c r="QER78" s="113"/>
      <c r="QES78" s="113"/>
      <c r="QET78" s="113"/>
      <c r="QEU78" s="113"/>
      <c r="QEV78" s="113"/>
      <c r="QEW78" s="113"/>
      <c r="QEX78" s="113"/>
      <c r="QEY78" s="113"/>
      <c r="QEZ78" s="113"/>
      <c r="QFA78" s="113"/>
      <c r="QFB78" s="113"/>
      <c r="QFC78" s="113"/>
      <c r="QFD78" s="113"/>
      <c r="QFE78" s="113"/>
      <c r="QFF78" s="113"/>
      <c r="QFG78" s="113"/>
      <c r="QFH78" s="113"/>
      <c r="QFI78" s="113"/>
      <c r="QFJ78" s="113"/>
      <c r="QFK78" s="113"/>
      <c r="QFL78" s="113"/>
      <c r="QFM78" s="113"/>
      <c r="QFN78" s="113"/>
      <c r="QFO78" s="113"/>
      <c r="QFP78" s="113"/>
      <c r="QFQ78" s="113"/>
      <c r="QFR78" s="113"/>
      <c r="QFS78" s="113"/>
      <c r="QFT78" s="113"/>
      <c r="QFU78" s="113"/>
      <c r="QFV78" s="113"/>
      <c r="QFW78" s="113"/>
      <c r="QFX78" s="113"/>
      <c r="QFY78" s="113"/>
      <c r="QFZ78" s="113"/>
      <c r="QGA78" s="113"/>
      <c r="QGB78" s="113"/>
      <c r="QGC78" s="113"/>
      <c r="QGD78" s="113"/>
      <c r="QGE78" s="113"/>
      <c r="QGF78" s="113"/>
      <c r="QGG78" s="113"/>
      <c r="QGH78" s="113"/>
      <c r="QGI78" s="113"/>
      <c r="QGJ78" s="113"/>
      <c r="QGK78" s="113"/>
      <c r="QGL78" s="113"/>
      <c r="QGM78" s="113"/>
      <c r="QGN78" s="113"/>
      <c r="QGO78" s="113"/>
      <c r="QGP78" s="113"/>
      <c r="QGQ78" s="113"/>
      <c r="QGR78" s="113"/>
      <c r="QGS78" s="113"/>
      <c r="QGT78" s="113"/>
      <c r="QGU78" s="113"/>
      <c r="QGV78" s="113"/>
      <c r="QGW78" s="113"/>
      <c r="QGX78" s="113"/>
      <c r="QGY78" s="113"/>
      <c r="QGZ78" s="113"/>
      <c r="QHA78" s="113"/>
      <c r="QHB78" s="113"/>
      <c r="QHC78" s="113"/>
      <c r="QHD78" s="113"/>
      <c r="QHE78" s="113"/>
      <c r="QHF78" s="113"/>
      <c r="QHG78" s="113"/>
      <c r="QHH78" s="113"/>
      <c r="QHI78" s="113"/>
      <c r="QHJ78" s="113"/>
      <c r="QHK78" s="113"/>
      <c r="QHL78" s="113"/>
      <c r="QHM78" s="113"/>
      <c r="QHN78" s="113"/>
      <c r="QHO78" s="113"/>
      <c r="QHP78" s="113"/>
      <c r="QHQ78" s="113"/>
      <c r="QHR78" s="113"/>
      <c r="QHS78" s="113"/>
      <c r="QHT78" s="113"/>
      <c r="QHU78" s="113"/>
      <c r="QHV78" s="113"/>
      <c r="QHW78" s="113"/>
      <c r="QHX78" s="113"/>
      <c r="QHY78" s="113"/>
      <c r="QHZ78" s="113"/>
      <c r="QIA78" s="113"/>
      <c r="QIB78" s="113"/>
      <c r="QIC78" s="113"/>
      <c r="QID78" s="113"/>
      <c r="QIE78" s="113"/>
      <c r="QIF78" s="113"/>
      <c r="QIG78" s="113"/>
      <c r="QIH78" s="113"/>
      <c r="QII78" s="113"/>
      <c r="QIJ78" s="113"/>
      <c r="QIK78" s="113"/>
      <c r="QIL78" s="113"/>
      <c r="QIM78" s="113"/>
      <c r="QIN78" s="113"/>
      <c r="QIO78" s="113"/>
      <c r="QIP78" s="113"/>
      <c r="QIQ78" s="113"/>
      <c r="QIR78" s="113"/>
      <c r="QIS78" s="113"/>
      <c r="QIT78" s="113"/>
      <c r="QIU78" s="113"/>
      <c r="QIV78" s="113"/>
      <c r="QIW78" s="113"/>
      <c r="QIX78" s="113"/>
      <c r="QIY78" s="113"/>
      <c r="QIZ78" s="113"/>
      <c r="QJA78" s="113"/>
      <c r="QJB78" s="113"/>
      <c r="QJC78" s="113"/>
      <c r="QJD78" s="113"/>
      <c r="QJE78" s="113"/>
      <c r="QJF78" s="113"/>
      <c r="QJG78" s="113"/>
      <c r="QJH78" s="113"/>
      <c r="QJI78" s="113"/>
      <c r="QJJ78" s="113"/>
      <c r="QJK78" s="113"/>
      <c r="QJL78" s="113"/>
      <c r="QJM78" s="113"/>
      <c r="QJN78" s="113"/>
      <c r="QJO78" s="113"/>
      <c r="QJP78" s="113"/>
      <c r="QJQ78" s="113"/>
      <c r="QJR78" s="113"/>
      <c r="QJS78" s="113"/>
      <c r="QJT78" s="113"/>
      <c r="QJU78" s="113"/>
      <c r="QJV78" s="113"/>
      <c r="QJW78" s="113"/>
      <c r="QJX78" s="113"/>
      <c r="QJY78" s="113"/>
      <c r="QJZ78" s="113"/>
      <c r="QKA78" s="113"/>
      <c r="QKB78" s="113"/>
      <c r="QKC78" s="113"/>
      <c r="QKD78" s="113"/>
      <c r="QKE78" s="113"/>
      <c r="QKF78" s="113"/>
      <c r="QKG78" s="113"/>
      <c r="QKH78" s="113"/>
      <c r="QKI78" s="113"/>
      <c r="QKJ78" s="113"/>
      <c r="QKK78" s="113"/>
      <c r="QKL78" s="113"/>
      <c r="QKM78" s="113"/>
      <c r="QKN78" s="113"/>
      <c r="QKO78" s="113"/>
      <c r="QKP78" s="113"/>
      <c r="QKQ78" s="113"/>
      <c r="QKR78" s="113"/>
      <c r="QKS78" s="113"/>
      <c r="QKT78" s="113"/>
      <c r="QKU78" s="113"/>
      <c r="QKV78" s="113"/>
      <c r="QKW78" s="113"/>
      <c r="QKX78" s="113"/>
      <c r="QKY78" s="113"/>
      <c r="QKZ78" s="113"/>
      <c r="QLA78" s="113"/>
      <c r="QLB78" s="113"/>
      <c r="QLC78" s="113"/>
      <c r="QLD78" s="113"/>
      <c r="QLE78" s="113"/>
      <c r="QLF78" s="113"/>
      <c r="QLG78" s="113"/>
      <c r="QLH78" s="113"/>
      <c r="QLI78" s="113"/>
      <c r="QLJ78" s="113"/>
      <c r="QLK78" s="113"/>
      <c r="QLL78" s="113"/>
      <c r="QLM78" s="113"/>
      <c r="QLN78" s="113"/>
      <c r="QLO78" s="113"/>
      <c r="QLP78" s="113"/>
      <c r="QLQ78" s="113"/>
      <c r="QLR78" s="113"/>
      <c r="QLS78" s="113"/>
      <c r="QLT78" s="113"/>
      <c r="QLU78" s="113"/>
      <c r="QLV78" s="113"/>
      <c r="QLW78" s="113"/>
      <c r="QLX78" s="113"/>
      <c r="QLY78" s="113"/>
      <c r="QLZ78" s="113"/>
      <c r="QMA78" s="113"/>
      <c r="QMB78" s="113"/>
      <c r="QMC78" s="113"/>
      <c r="QMD78" s="113"/>
      <c r="QME78" s="113"/>
      <c r="QMF78" s="113"/>
      <c r="QMG78" s="113"/>
      <c r="QMH78" s="113"/>
      <c r="QMI78" s="113"/>
      <c r="QMJ78" s="113"/>
      <c r="QMK78" s="113"/>
      <c r="QML78" s="113"/>
      <c r="QMM78" s="113"/>
      <c r="QMN78" s="113"/>
      <c r="QMO78" s="113"/>
      <c r="QMP78" s="113"/>
      <c r="QMQ78" s="113"/>
      <c r="QMR78" s="113"/>
      <c r="QMS78" s="113"/>
      <c r="QMT78" s="113"/>
      <c r="QMU78" s="113"/>
      <c r="QMV78" s="113"/>
      <c r="QMW78" s="113"/>
      <c r="QMX78" s="113"/>
      <c r="QMY78" s="113"/>
      <c r="QMZ78" s="113"/>
      <c r="QNA78" s="113"/>
      <c r="QNB78" s="113"/>
      <c r="QNC78" s="113"/>
      <c r="QND78" s="113"/>
      <c r="QNE78" s="113"/>
      <c r="QNF78" s="113"/>
      <c r="QNG78" s="113"/>
      <c r="QNH78" s="113"/>
      <c r="QNI78" s="113"/>
      <c r="QNJ78" s="113"/>
      <c r="QNK78" s="113"/>
      <c r="QNL78" s="113"/>
      <c r="QNM78" s="113"/>
      <c r="QNN78" s="113"/>
      <c r="QNO78" s="113"/>
      <c r="QNP78" s="113"/>
      <c r="QNQ78" s="113"/>
      <c r="QNR78" s="113"/>
      <c r="QNS78" s="113"/>
      <c r="QNT78" s="113"/>
      <c r="QNU78" s="113"/>
      <c r="QNV78" s="113"/>
      <c r="QNW78" s="113"/>
      <c r="QNX78" s="113"/>
      <c r="QNY78" s="113"/>
      <c r="QNZ78" s="113"/>
      <c r="QOA78" s="113"/>
      <c r="QOB78" s="113"/>
      <c r="QOC78" s="113"/>
      <c r="QOD78" s="113"/>
      <c r="QOE78" s="113"/>
      <c r="QOF78" s="113"/>
      <c r="QOG78" s="113"/>
      <c r="QOH78" s="113"/>
      <c r="QOI78" s="113"/>
      <c r="QOJ78" s="113"/>
      <c r="QOK78" s="113"/>
      <c r="QOL78" s="113"/>
      <c r="QOM78" s="113"/>
      <c r="QON78" s="113"/>
      <c r="QOO78" s="113"/>
      <c r="QOP78" s="113"/>
      <c r="QOQ78" s="113"/>
      <c r="QOR78" s="113"/>
      <c r="QOS78" s="113"/>
      <c r="QOT78" s="113"/>
      <c r="QOU78" s="113"/>
      <c r="QOV78" s="113"/>
      <c r="QOW78" s="113"/>
      <c r="QOX78" s="113"/>
      <c r="QOY78" s="113"/>
      <c r="QOZ78" s="113"/>
      <c r="QPA78" s="113"/>
      <c r="QPB78" s="113"/>
      <c r="QPC78" s="113"/>
      <c r="QPD78" s="113"/>
      <c r="QPE78" s="113"/>
      <c r="QPF78" s="113"/>
      <c r="QPG78" s="113"/>
      <c r="QPH78" s="113"/>
      <c r="QPI78" s="113"/>
      <c r="QPJ78" s="113"/>
      <c r="QPK78" s="113"/>
      <c r="QPL78" s="113"/>
      <c r="QPM78" s="113"/>
      <c r="QPN78" s="113"/>
      <c r="QPO78" s="113"/>
      <c r="QPP78" s="113"/>
      <c r="QPQ78" s="113"/>
      <c r="QPR78" s="113"/>
      <c r="QPS78" s="113"/>
      <c r="QPT78" s="113"/>
      <c r="QPU78" s="113"/>
      <c r="QPV78" s="113"/>
      <c r="QPW78" s="113"/>
      <c r="QPX78" s="113"/>
      <c r="QPY78" s="113"/>
      <c r="QPZ78" s="113"/>
      <c r="QQA78" s="113"/>
      <c r="QQB78" s="113"/>
      <c r="QQC78" s="113"/>
      <c r="QQD78" s="113"/>
      <c r="QQE78" s="113"/>
      <c r="QQF78" s="113"/>
      <c r="QQG78" s="113"/>
      <c r="QQH78" s="113"/>
      <c r="QQI78" s="113"/>
      <c r="QQJ78" s="113"/>
      <c r="QQK78" s="113"/>
      <c r="QQL78" s="113"/>
      <c r="QQM78" s="113"/>
      <c r="QQN78" s="113"/>
      <c r="QQO78" s="113"/>
      <c r="QQP78" s="113"/>
      <c r="QQQ78" s="113"/>
      <c r="QQR78" s="113"/>
      <c r="QQS78" s="113"/>
      <c r="QQT78" s="113"/>
      <c r="QQU78" s="113"/>
      <c r="QQV78" s="113"/>
      <c r="QQW78" s="113"/>
      <c r="QQX78" s="113"/>
      <c r="QQY78" s="113"/>
      <c r="QQZ78" s="113"/>
      <c r="QRA78" s="113"/>
      <c r="QRB78" s="113"/>
      <c r="QRC78" s="113"/>
      <c r="QRD78" s="113"/>
      <c r="QRE78" s="113"/>
      <c r="QRF78" s="113"/>
      <c r="QRG78" s="113"/>
      <c r="QRH78" s="113"/>
      <c r="QRI78" s="113"/>
      <c r="QRJ78" s="113"/>
      <c r="QRK78" s="113"/>
      <c r="QRL78" s="113"/>
      <c r="QRM78" s="113"/>
      <c r="QRN78" s="113"/>
      <c r="QRO78" s="113"/>
      <c r="QRP78" s="113"/>
      <c r="QRQ78" s="113"/>
      <c r="QRR78" s="113"/>
      <c r="QRS78" s="113"/>
      <c r="QRT78" s="113"/>
      <c r="QRU78" s="113"/>
      <c r="QRV78" s="113"/>
      <c r="QRW78" s="113"/>
      <c r="QRX78" s="113"/>
      <c r="QRY78" s="113"/>
      <c r="QRZ78" s="113"/>
      <c r="QSA78" s="113"/>
      <c r="QSB78" s="113"/>
      <c r="QSC78" s="113"/>
      <c r="QSD78" s="113"/>
      <c r="QSE78" s="113"/>
      <c r="QSF78" s="113"/>
      <c r="QSG78" s="113"/>
      <c r="QSH78" s="113"/>
      <c r="QSI78" s="113"/>
      <c r="QSJ78" s="113"/>
      <c r="QSK78" s="113"/>
      <c r="QSL78" s="113"/>
      <c r="QSM78" s="113"/>
      <c r="QSN78" s="113"/>
      <c r="QSO78" s="113"/>
      <c r="QSP78" s="113"/>
      <c r="QSQ78" s="113"/>
      <c r="QSR78" s="113"/>
      <c r="QSS78" s="113"/>
      <c r="QST78" s="113"/>
      <c r="QSU78" s="113"/>
      <c r="QSV78" s="113"/>
      <c r="QSW78" s="113"/>
      <c r="QSX78" s="113"/>
      <c r="QSY78" s="113"/>
      <c r="QSZ78" s="113"/>
      <c r="QTA78" s="113"/>
      <c r="QTB78" s="113"/>
      <c r="QTC78" s="113"/>
      <c r="QTD78" s="113"/>
      <c r="QTE78" s="113"/>
      <c r="QTF78" s="113"/>
      <c r="QTG78" s="113"/>
      <c r="QTH78" s="113"/>
      <c r="QTI78" s="113"/>
      <c r="QTJ78" s="113"/>
      <c r="QTK78" s="113"/>
      <c r="QTL78" s="113"/>
      <c r="QTM78" s="113"/>
      <c r="QTN78" s="113"/>
      <c r="QTO78" s="113"/>
      <c r="QTP78" s="113"/>
      <c r="QTQ78" s="113"/>
      <c r="QTR78" s="113"/>
      <c r="QTS78" s="113"/>
      <c r="QTT78" s="113"/>
      <c r="QTU78" s="113"/>
      <c r="QTV78" s="113"/>
      <c r="QTW78" s="113"/>
      <c r="QTX78" s="113"/>
      <c r="QTY78" s="113"/>
      <c r="QTZ78" s="113"/>
      <c r="QUA78" s="113"/>
      <c r="QUB78" s="113"/>
      <c r="QUC78" s="113"/>
      <c r="QUD78" s="113"/>
      <c r="QUE78" s="113"/>
      <c r="QUF78" s="113"/>
      <c r="QUG78" s="113"/>
      <c r="QUH78" s="113"/>
      <c r="QUI78" s="113"/>
      <c r="QUJ78" s="113"/>
      <c r="QUK78" s="113"/>
      <c r="QUL78" s="113"/>
      <c r="QUM78" s="113"/>
      <c r="QUN78" s="113"/>
      <c r="QUO78" s="113"/>
      <c r="QUP78" s="113"/>
      <c r="QUQ78" s="113"/>
      <c r="QUR78" s="113"/>
      <c r="QUS78" s="113"/>
      <c r="QUT78" s="113"/>
      <c r="QUU78" s="113"/>
      <c r="QUV78" s="113"/>
      <c r="QUW78" s="113"/>
      <c r="QUX78" s="113"/>
      <c r="QUY78" s="113"/>
      <c r="QUZ78" s="113"/>
      <c r="QVA78" s="113"/>
      <c r="QVB78" s="113"/>
      <c r="QVC78" s="113"/>
      <c r="QVD78" s="113"/>
      <c r="QVE78" s="113"/>
      <c r="QVF78" s="113"/>
      <c r="QVG78" s="113"/>
      <c r="QVH78" s="113"/>
      <c r="QVI78" s="113"/>
      <c r="QVJ78" s="113"/>
      <c r="QVK78" s="113"/>
      <c r="QVL78" s="113"/>
      <c r="QVM78" s="113"/>
      <c r="QVN78" s="113"/>
      <c r="QVO78" s="113"/>
      <c r="QVP78" s="113"/>
      <c r="QVQ78" s="113"/>
      <c r="QVR78" s="113"/>
      <c r="QVS78" s="113"/>
      <c r="QVT78" s="113"/>
      <c r="QVU78" s="113"/>
      <c r="QVV78" s="113"/>
      <c r="QVW78" s="113"/>
      <c r="QVX78" s="113"/>
      <c r="QVY78" s="113"/>
      <c r="QVZ78" s="113"/>
      <c r="QWA78" s="113"/>
      <c r="QWB78" s="113"/>
      <c r="QWC78" s="113"/>
      <c r="QWD78" s="113"/>
      <c r="QWE78" s="113"/>
      <c r="QWF78" s="113"/>
      <c r="QWG78" s="113"/>
      <c r="QWH78" s="113"/>
      <c r="QWI78" s="113"/>
      <c r="QWJ78" s="113"/>
      <c r="QWK78" s="113"/>
      <c r="QWL78" s="113"/>
      <c r="QWM78" s="113"/>
      <c r="QWN78" s="113"/>
      <c r="QWO78" s="113"/>
      <c r="QWP78" s="113"/>
      <c r="QWQ78" s="113"/>
      <c r="QWR78" s="113"/>
      <c r="QWS78" s="113"/>
      <c r="QWT78" s="113"/>
      <c r="QWU78" s="113"/>
      <c r="QWV78" s="113"/>
      <c r="QWW78" s="113"/>
      <c r="QWX78" s="113"/>
      <c r="QWY78" s="113"/>
      <c r="QWZ78" s="113"/>
      <c r="QXA78" s="113"/>
      <c r="QXB78" s="113"/>
      <c r="QXC78" s="113"/>
      <c r="QXD78" s="113"/>
      <c r="QXE78" s="113"/>
      <c r="QXF78" s="113"/>
      <c r="QXG78" s="113"/>
      <c r="QXH78" s="113"/>
      <c r="QXI78" s="113"/>
      <c r="QXJ78" s="113"/>
      <c r="QXK78" s="113"/>
      <c r="QXL78" s="113"/>
      <c r="QXM78" s="113"/>
      <c r="QXN78" s="113"/>
      <c r="QXO78" s="113"/>
      <c r="QXP78" s="113"/>
      <c r="QXQ78" s="113"/>
      <c r="QXR78" s="113"/>
      <c r="QXS78" s="113"/>
      <c r="QXT78" s="113"/>
      <c r="QXU78" s="113"/>
      <c r="QXV78" s="113"/>
      <c r="QXW78" s="113"/>
      <c r="QXX78" s="113"/>
      <c r="QXY78" s="113"/>
      <c r="QXZ78" s="113"/>
      <c r="QYA78" s="113"/>
      <c r="QYB78" s="113"/>
      <c r="QYC78" s="113"/>
      <c r="QYD78" s="113"/>
      <c r="QYE78" s="113"/>
      <c r="QYF78" s="113"/>
      <c r="QYG78" s="113"/>
      <c r="QYH78" s="113"/>
      <c r="QYI78" s="113"/>
      <c r="QYJ78" s="113"/>
      <c r="QYK78" s="113"/>
      <c r="QYL78" s="113"/>
      <c r="QYM78" s="113"/>
      <c r="QYN78" s="113"/>
      <c r="QYO78" s="113"/>
      <c r="QYP78" s="113"/>
      <c r="QYQ78" s="113"/>
      <c r="QYR78" s="113"/>
      <c r="QYS78" s="113"/>
      <c r="QYT78" s="113"/>
      <c r="QYU78" s="113"/>
      <c r="QYV78" s="113"/>
      <c r="QYW78" s="113"/>
      <c r="QYX78" s="113"/>
      <c r="QYY78" s="113"/>
      <c r="QYZ78" s="113"/>
      <c r="QZA78" s="113"/>
      <c r="QZB78" s="113"/>
      <c r="QZC78" s="113"/>
      <c r="QZD78" s="113"/>
      <c r="QZE78" s="113"/>
      <c r="QZF78" s="113"/>
      <c r="QZG78" s="113"/>
      <c r="QZH78" s="113"/>
      <c r="QZI78" s="113"/>
      <c r="QZJ78" s="113"/>
      <c r="QZK78" s="113"/>
      <c r="QZL78" s="113"/>
      <c r="QZM78" s="113"/>
      <c r="QZN78" s="113"/>
      <c r="QZO78" s="113"/>
      <c r="QZP78" s="113"/>
      <c r="QZQ78" s="113"/>
      <c r="QZR78" s="113"/>
      <c r="QZS78" s="113"/>
      <c r="QZT78" s="113"/>
      <c r="QZU78" s="113"/>
      <c r="QZV78" s="113"/>
      <c r="QZW78" s="113"/>
      <c r="QZX78" s="113"/>
      <c r="QZY78" s="113"/>
      <c r="QZZ78" s="113"/>
      <c r="RAA78" s="113"/>
      <c r="RAB78" s="113"/>
      <c r="RAC78" s="113"/>
      <c r="RAD78" s="113"/>
      <c r="RAE78" s="113"/>
      <c r="RAF78" s="113"/>
      <c r="RAG78" s="113"/>
      <c r="RAH78" s="113"/>
      <c r="RAI78" s="113"/>
      <c r="RAJ78" s="113"/>
      <c r="RAK78" s="113"/>
      <c r="RAL78" s="113"/>
      <c r="RAM78" s="113"/>
      <c r="RAN78" s="113"/>
      <c r="RAO78" s="113"/>
      <c r="RAP78" s="113"/>
      <c r="RAQ78" s="113"/>
      <c r="RAR78" s="113"/>
      <c r="RAS78" s="113"/>
      <c r="RAT78" s="113"/>
      <c r="RAU78" s="113"/>
      <c r="RAV78" s="113"/>
      <c r="RAW78" s="113"/>
      <c r="RAX78" s="113"/>
      <c r="RAY78" s="113"/>
      <c r="RAZ78" s="113"/>
      <c r="RBA78" s="113"/>
      <c r="RBB78" s="113"/>
      <c r="RBC78" s="113"/>
      <c r="RBD78" s="113"/>
      <c r="RBE78" s="113"/>
      <c r="RBF78" s="113"/>
      <c r="RBG78" s="113"/>
      <c r="RBH78" s="113"/>
      <c r="RBI78" s="113"/>
      <c r="RBJ78" s="113"/>
      <c r="RBK78" s="113"/>
      <c r="RBL78" s="113"/>
      <c r="RBM78" s="113"/>
      <c r="RBN78" s="113"/>
      <c r="RBO78" s="113"/>
      <c r="RBP78" s="113"/>
      <c r="RBQ78" s="113"/>
      <c r="RBR78" s="113"/>
      <c r="RBS78" s="113"/>
      <c r="RBT78" s="113"/>
      <c r="RBU78" s="113"/>
      <c r="RBV78" s="113"/>
      <c r="RBW78" s="113"/>
      <c r="RBX78" s="113"/>
      <c r="RBY78" s="113"/>
      <c r="RBZ78" s="113"/>
      <c r="RCA78" s="113"/>
      <c r="RCB78" s="113"/>
      <c r="RCC78" s="113"/>
      <c r="RCD78" s="113"/>
      <c r="RCE78" s="113"/>
      <c r="RCF78" s="113"/>
      <c r="RCG78" s="113"/>
      <c r="RCH78" s="113"/>
      <c r="RCI78" s="113"/>
      <c r="RCJ78" s="113"/>
      <c r="RCK78" s="113"/>
      <c r="RCL78" s="113"/>
      <c r="RCM78" s="113"/>
      <c r="RCN78" s="113"/>
      <c r="RCO78" s="113"/>
      <c r="RCP78" s="113"/>
      <c r="RCQ78" s="113"/>
      <c r="RCR78" s="113"/>
      <c r="RCS78" s="113"/>
      <c r="RCT78" s="113"/>
      <c r="RCU78" s="113"/>
      <c r="RCV78" s="113"/>
      <c r="RCW78" s="113"/>
      <c r="RCX78" s="113"/>
      <c r="RCY78" s="113"/>
      <c r="RCZ78" s="113"/>
      <c r="RDA78" s="113"/>
      <c r="RDB78" s="113"/>
      <c r="RDC78" s="113"/>
      <c r="RDD78" s="113"/>
      <c r="RDE78" s="113"/>
      <c r="RDF78" s="113"/>
      <c r="RDG78" s="113"/>
      <c r="RDH78" s="113"/>
      <c r="RDI78" s="113"/>
      <c r="RDJ78" s="113"/>
      <c r="RDK78" s="113"/>
      <c r="RDL78" s="113"/>
      <c r="RDM78" s="113"/>
      <c r="RDN78" s="113"/>
      <c r="RDO78" s="113"/>
      <c r="RDP78" s="113"/>
      <c r="RDQ78" s="113"/>
      <c r="RDR78" s="113"/>
      <c r="RDS78" s="113"/>
      <c r="RDT78" s="113"/>
      <c r="RDU78" s="113"/>
      <c r="RDV78" s="113"/>
      <c r="RDW78" s="113"/>
      <c r="RDX78" s="113"/>
      <c r="RDY78" s="113"/>
      <c r="RDZ78" s="113"/>
      <c r="REA78" s="113"/>
      <c r="REB78" s="113"/>
      <c r="REC78" s="113"/>
      <c r="RED78" s="113"/>
      <c r="REE78" s="113"/>
      <c r="REF78" s="113"/>
      <c r="REG78" s="113"/>
      <c r="REH78" s="113"/>
      <c r="REI78" s="113"/>
      <c r="REJ78" s="113"/>
      <c r="REK78" s="113"/>
      <c r="REL78" s="113"/>
      <c r="REM78" s="113"/>
      <c r="REN78" s="113"/>
      <c r="REO78" s="113"/>
      <c r="REP78" s="113"/>
      <c r="REQ78" s="113"/>
      <c r="RER78" s="113"/>
      <c r="RES78" s="113"/>
      <c r="RET78" s="113"/>
      <c r="REU78" s="113"/>
      <c r="REV78" s="113"/>
      <c r="REW78" s="113"/>
      <c r="REX78" s="113"/>
      <c r="REY78" s="113"/>
      <c r="REZ78" s="113"/>
      <c r="RFA78" s="113"/>
      <c r="RFB78" s="113"/>
      <c r="RFC78" s="113"/>
      <c r="RFD78" s="113"/>
      <c r="RFE78" s="113"/>
      <c r="RFF78" s="113"/>
      <c r="RFG78" s="113"/>
      <c r="RFH78" s="113"/>
      <c r="RFI78" s="113"/>
      <c r="RFJ78" s="113"/>
      <c r="RFK78" s="113"/>
      <c r="RFL78" s="113"/>
      <c r="RFM78" s="113"/>
      <c r="RFN78" s="113"/>
      <c r="RFO78" s="113"/>
      <c r="RFP78" s="113"/>
      <c r="RFQ78" s="113"/>
      <c r="RFR78" s="113"/>
      <c r="RFS78" s="113"/>
      <c r="RFT78" s="113"/>
      <c r="RFU78" s="113"/>
      <c r="RFV78" s="113"/>
      <c r="RFW78" s="113"/>
      <c r="RFX78" s="113"/>
      <c r="RFY78" s="113"/>
      <c r="RFZ78" s="113"/>
      <c r="RGA78" s="113"/>
      <c r="RGB78" s="113"/>
      <c r="RGC78" s="113"/>
      <c r="RGD78" s="113"/>
      <c r="RGE78" s="113"/>
      <c r="RGF78" s="113"/>
      <c r="RGG78" s="113"/>
      <c r="RGH78" s="113"/>
      <c r="RGI78" s="113"/>
      <c r="RGJ78" s="113"/>
      <c r="RGK78" s="113"/>
      <c r="RGL78" s="113"/>
      <c r="RGM78" s="113"/>
      <c r="RGN78" s="113"/>
      <c r="RGO78" s="113"/>
      <c r="RGP78" s="113"/>
      <c r="RGQ78" s="113"/>
      <c r="RGR78" s="113"/>
      <c r="RGS78" s="113"/>
      <c r="RGT78" s="113"/>
      <c r="RGU78" s="113"/>
      <c r="RGV78" s="113"/>
      <c r="RGW78" s="113"/>
      <c r="RGX78" s="113"/>
      <c r="RGY78" s="113"/>
      <c r="RGZ78" s="113"/>
      <c r="RHA78" s="113"/>
      <c r="RHB78" s="113"/>
      <c r="RHC78" s="113"/>
      <c r="RHD78" s="113"/>
      <c r="RHE78" s="113"/>
      <c r="RHF78" s="113"/>
      <c r="RHG78" s="113"/>
      <c r="RHH78" s="113"/>
      <c r="RHI78" s="113"/>
      <c r="RHJ78" s="113"/>
      <c r="RHK78" s="113"/>
      <c r="RHL78" s="113"/>
      <c r="RHM78" s="113"/>
      <c r="RHN78" s="113"/>
      <c r="RHO78" s="113"/>
      <c r="RHP78" s="113"/>
      <c r="RHQ78" s="113"/>
      <c r="RHR78" s="113"/>
      <c r="RHS78" s="113"/>
      <c r="RHT78" s="113"/>
      <c r="RHU78" s="113"/>
      <c r="RHV78" s="113"/>
      <c r="RHW78" s="113"/>
      <c r="RHX78" s="113"/>
      <c r="RHY78" s="113"/>
      <c r="RHZ78" s="113"/>
      <c r="RIA78" s="113"/>
      <c r="RIB78" s="113"/>
      <c r="RIC78" s="113"/>
      <c r="RID78" s="113"/>
      <c r="RIE78" s="113"/>
      <c r="RIF78" s="113"/>
      <c r="RIG78" s="113"/>
      <c r="RIH78" s="113"/>
      <c r="RII78" s="113"/>
      <c r="RIJ78" s="113"/>
      <c r="RIK78" s="113"/>
      <c r="RIL78" s="113"/>
      <c r="RIM78" s="113"/>
      <c r="RIN78" s="113"/>
      <c r="RIO78" s="113"/>
      <c r="RIP78" s="113"/>
      <c r="RIQ78" s="113"/>
      <c r="RIR78" s="113"/>
      <c r="RIS78" s="113"/>
      <c r="RIT78" s="113"/>
      <c r="RIU78" s="113"/>
      <c r="RIV78" s="113"/>
      <c r="RIW78" s="113"/>
      <c r="RIX78" s="113"/>
      <c r="RIY78" s="113"/>
      <c r="RIZ78" s="113"/>
      <c r="RJA78" s="113"/>
      <c r="RJB78" s="113"/>
      <c r="RJC78" s="113"/>
      <c r="RJD78" s="113"/>
      <c r="RJE78" s="113"/>
      <c r="RJF78" s="113"/>
      <c r="RJG78" s="113"/>
      <c r="RJH78" s="113"/>
      <c r="RJI78" s="113"/>
      <c r="RJJ78" s="113"/>
      <c r="RJK78" s="113"/>
      <c r="RJL78" s="113"/>
      <c r="RJM78" s="113"/>
      <c r="RJN78" s="113"/>
      <c r="RJO78" s="113"/>
      <c r="RJP78" s="113"/>
      <c r="RJQ78" s="113"/>
      <c r="RJR78" s="113"/>
      <c r="RJS78" s="113"/>
      <c r="RJT78" s="113"/>
      <c r="RJU78" s="113"/>
      <c r="RJV78" s="113"/>
      <c r="RJW78" s="113"/>
      <c r="RJX78" s="113"/>
      <c r="RJY78" s="113"/>
      <c r="RJZ78" s="113"/>
      <c r="RKA78" s="113"/>
      <c r="RKB78" s="113"/>
      <c r="RKC78" s="113"/>
      <c r="RKD78" s="113"/>
      <c r="RKE78" s="113"/>
      <c r="RKF78" s="113"/>
      <c r="RKG78" s="113"/>
      <c r="RKH78" s="113"/>
      <c r="RKI78" s="113"/>
      <c r="RKJ78" s="113"/>
      <c r="RKK78" s="113"/>
      <c r="RKL78" s="113"/>
      <c r="RKM78" s="113"/>
      <c r="RKN78" s="113"/>
      <c r="RKO78" s="113"/>
      <c r="RKP78" s="113"/>
      <c r="RKQ78" s="113"/>
      <c r="RKR78" s="113"/>
      <c r="RKS78" s="113"/>
      <c r="RKT78" s="113"/>
      <c r="RKU78" s="113"/>
      <c r="RKV78" s="113"/>
      <c r="RKW78" s="113"/>
      <c r="RKX78" s="113"/>
      <c r="RKY78" s="113"/>
      <c r="RKZ78" s="113"/>
      <c r="RLA78" s="113"/>
      <c r="RLB78" s="113"/>
      <c r="RLC78" s="113"/>
      <c r="RLD78" s="113"/>
      <c r="RLE78" s="113"/>
      <c r="RLF78" s="113"/>
      <c r="RLG78" s="113"/>
      <c r="RLH78" s="113"/>
      <c r="RLI78" s="113"/>
      <c r="RLJ78" s="113"/>
      <c r="RLK78" s="113"/>
      <c r="RLL78" s="113"/>
      <c r="RLM78" s="113"/>
      <c r="RLN78" s="113"/>
      <c r="RLO78" s="113"/>
      <c r="RLP78" s="113"/>
      <c r="RLQ78" s="113"/>
      <c r="RLR78" s="113"/>
      <c r="RLS78" s="113"/>
      <c r="RLT78" s="113"/>
      <c r="RLU78" s="113"/>
      <c r="RLV78" s="113"/>
      <c r="RLW78" s="113"/>
      <c r="RLX78" s="113"/>
      <c r="RLY78" s="113"/>
      <c r="RLZ78" s="113"/>
      <c r="RMA78" s="113"/>
      <c r="RMB78" s="113"/>
      <c r="RMC78" s="113"/>
      <c r="RMD78" s="113"/>
      <c r="RME78" s="113"/>
      <c r="RMF78" s="113"/>
      <c r="RMG78" s="113"/>
      <c r="RMH78" s="113"/>
      <c r="RMI78" s="113"/>
      <c r="RMJ78" s="113"/>
      <c r="RMK78" s="113"/>
      <c r="RML78" s="113"/>
      <c r="RMM78" s="113"/>
      <c r="RMN78" s="113"/>
      <c r="RMO78" s="113"/>
      <c r="RMP78" s="113"/>
      <c r="RMQ78" s="113"/>
      <c r="RMR78" s="113"/>
      <c r="RMS78" s="113"/>
      <c r="RMT78" s="113"/>
      <c r="RMU78" s="113"/>
      <c r="RMV78" s="113"/>
      <c r="RMW78" s="113"/>
      <c r="RMX78" s="113"/>
      <c r="RMY78" s="113"/>
      <c r="RMZ78" s="113"/>
      <c r="RNA78" s="113"/>
      <c r="RNB78" s="113"/>
      <c r="RNC78" s="113"/>
      <c r="RND78" s="113"/>
      <c r="RNE78" s="113"/>
      <c r="RNF78" s="113"/>
      <c r="RNG78" s="113"/>
      <c r="RNH78" s="113"/>
      <c r="RNI78" s="113"/>
      <c r="RNJ78" s="113"/>
      <c r="RNK78" s="113"/>
      <c r="RNL78" s="113"/>
      <c r="RNM78" s="113"/>
      <c r="RNN78" s="113"/>
      <c r="RNO78" s="113"/>
      <c r="RNP78" s="113"/>
      <c r="RNQ78" s="113"/>
      <c r="RNR78" s="113"/>
      <c r="RNS78" s="113"/>
      <c r="RNT78" s="113"/>
      <c r="RNU78" s="113"/>
      <c r="RNV78" s="113"/>
      <c r="RNW78" s="113"/>
      <c r="RNX78" s="113"/>
      <c r="RNY78" s="113"/>
      <c r="RNZ78" s="113"/>
      <c r="ROA78" s="113"/>
      <c r="ROB78" s="113"/>
      <c r="ROC78" s="113"/>
      <c r="ROD78" s="113"/>
      <c r="ROE78" s="113"/>
      <c r="ROF78" s="113"/>
      <c r="ROG78" s="113"/>
      <c r="ROH78" s="113"/>
      <c r="ROI78" s="113"/>
      <c r="ROJ78" s="113"/>
      <c r="ROK78" s="113"/>
      <c r="ROL78" s="113"/>
      <c r="ROM78" s="113"/>
      <c r="RON78" s="113"/>
      <c r="ROO78" s="113"/>
      <c r="ROP78" s="113"/>
      <c r="ROQ78" s="113"/>
      <c r="ROR78" s="113"/>
      <c r="ROS78" s="113"/>
      <c r="ROT78" s="113"/>
      <c r="ROU78" s="113"/>
      <c r="ROV78" s="113"/>
      <c r="ROW78" s="113"/>
      <c r="ROX78" s="113"/>
      <c r="ROY78" s="113"/>
      <c r="ROZ78" s="113"/>
      <c r="RPA78" s="113"/>
      <c r="RPB78" s="113"/>
      <c r="RPC78" s="113"/>
      <c r="RPD78" s="113"/>
      <c r="RPE78" s="113"/>
      <c r="RPF78" s="113"/>
      <c r="RPG78" s="113"/>
      <c r="RPH78" s="113"/>
      <c r="RPI78" s="113"/>
      <c r="RPJ78" s="113"/>
      <c r="RPK78" s="113"/>
      <c r="RPL78" s="113"/>
      <c r="RPM78" s="113"/>
      <c r="RPN78" s="113"/>
      <c r="RPO78" s="113"/>
      <c r="RPP78" s="113"/>
      <c r="RPQ78" s="113"/>
      <c r="RPR78" s="113"/>
      <c r="RPS78" s="113"/>
      <c r="RPT78" s="113"/>
      <c r="RPU78" s="113"/>
      <c r="RPV78" s="113"/>
      <c r="RPW78" s="113"/>
      <c r="RPX78" s="113"/>
      <c r="RPY78" s="113"/>
      <c r="RPZ78" s="113"/>
      <c r="RQA78" s="113"/>
      <c r="RQB78" s="113"/>
      <c r="RQC78" s="113"/>
      <c r="RQD78" s="113"/>
      <c r="RQE78" s="113"/>
      <c r="RQF78" s="113"/>
      <c r="RQG78" s="113"/>
      <c r="RQH78" s="113"/>
      <c r="RQI78" s="113"/>
      <c r="RQJ78" s="113"/>
      <c r="RQK78" s="113"/>
      <c r="RQL78" s="113"/>
      <c r="RQM78" s="113"/>
      <c r="RQN78" s="113"/>
      <c r="RQO78" s="113"/>
      <c r="RQP78" s="113"/>
      <c r="RQQ78" s="113"/>
      <c r="RQR78" s="113"/>
      <c r="RQS78" s="113"/>
      <c r="RQT78" s="113"/>
      <c r="RQU78" s="113"/>
      <c r="RQV78" s="113"/>
      <c r="RQW78" s="113"/>
      <c r="RQX78" s="113"/>
      <c r="RQY78" s="113"/>
      <c r="RQZ78" s="113"/>
      <c r="RRA78" s="113"/>
      <c r="RRB78" s="113"/>
      <c r="RRC78" s="113"/>
      <c r="RRD78" s="113"/>
      <c r="RRE78" s="113"/>
      <c r="RRF78" s="113"/>
      <c r="RRG78" s="113"/>
      <c r="RRH78" s="113"/>
      <c r="RRI78" s="113"/>
      <c r="RRJ78" s="113"/>
      <c r="RRK78" s="113"/>
      <c r="RRL78" s="113"/>
      <c r="RRM78" s="113"/>
      <c r="RRN78" s="113"/>
      <c r="RRO78" s="113"/>
      <c r="RRP78" s="113"/>
      <c r="RRQ78" s="113"/>
      <c r="RRR78" s="113"/>
      <c r="RRS78" s="113"/>
      <c r="RRT78" s="113"/>
      <c r="RRU78" s="113"/>
      <c r="RRV78" s="113"/>
      <c r="RRW78" s="113"/>
      <c r="RRX78" s="113"/>
      <c r="RRY78" s="113"/>
      <c r="RRZ78" s="113"/>
      <c r="RSA78" s="113"/>
      <c r="RSB78" s="113"/>
      <c r="RSC78" s="113"/>
      <c r="RSD78" s="113"/>
      <c r="RSE78" s="113"/>
      <c r="RSF78" s="113"/>
      <c r="RSG78" s="113"/>
      <c r="RSH78" s="113"/>
      <c r="RSI78" s="113"/>
      <c r="RSJ78" s="113"/>
      <c r="RSK78" s="113"/>
      <c r="RSL78" s="113"/>
      <c r="RSM78" s="113"/>
      <c r="RSN78" s="113"/>
      <c r="RSO78" s="113"/>
      <c r="RSP78" s="113"/>
      <c r="RSQ78" s="113"/>
      <c r="RSR78" s="113"/>
      <c r="RSS78" s="113"/>
      <c r="RST78" s="113"/>
      <c r="RSU78" s="113"/>
      <c r="RSV78" s="113"/>
      <c r="RSW78" s="113"/>
      <c r="RSX78" s="113"/>
      <c r="RSY78" s="113"/>
      <c r="RSZ78" s="113"/>
      <c r="RTA78" s="113"/>
      <c r="RTB78" s="113"/>
      <c r="RTC78" s="113"/>
      <c r="RTD78" s="113"/>
      <c r="RTE78" s="113"/>
      <c r="RTF78" s="113"/>
      <c r="RTG78" s="113"/>
      <c r="RTH78" s="113"/>
      <c r="RTI78" s="113"/>
      <c r="RTJ78" s="113"/>
      <c r="RTK78" s="113"/>
      <c r="RTL78" s="113"/>
      <c r="RTM78" s="113"/>
      <c r="RTN78" s="113"/>
      <c r="RTO78" s="113"/>
      <c r="RTP78" s="113"/>
      <c r="RTQ78" s="113"/>
      <c r="RTR78" s="113"/>
      <c r="RTS78" s="113"/>
      <c r="RTT78" s="113"/>
      <c r="RTU78" s="113"/>
      <c r="RTV78" s="113"/>
      <c r="RTW78" s="113"/>
      <c r="RTX78" s="113"/>
      <c r="RTY78" s="113"/>
      <c r="RTZ78" s="113"/>
      <c r="RUA78" s="113"/>
      <c r="RUB78" s="113"/>
      <c r="RUC78" s="113"/>
      <c r="RUD78" s="113"/>
      <c r="RUE78" s="113"/>
      <c r="RUF78" s="113"/>
      <c r="RUG78" s="113"/>
      <c r="RUH78" s="113"/>
      <c r="RUI78" s="113"/>
      <c r="RUJ78" s="113"/>
      <c r="RUK78" s="113"/>
      <c r="RUL78" s="113"/>
      <c r="RUM78" s="113"/>
      <c r="RUN78" s="113"/>
      <c r="RUO78" s="113"/>
      <c r="RUP78" s="113"/>
      <c r="RUQ78" s="113"/>
      <c r="RUR78" s="113"/>
      <c r="RUS78" s="113"/>
      <c r="RUT78" s="113"/>
      <c r="RUU78" s="113"/>
      <c r="RUV78" s="113"/>
      <c r="RUW78" s="113"/>
      <c r="RUX78" s="113"/>
      <c r="RUY78" s="113"/>
      <c r="RUZ78" s="113"/>
      <c r="RVA78" s="113"/>
      <c r="RVB78" s="113"/>
      <c r="RVC78" s="113"/>
      <c r="RVD78" s="113"/>
      <c r="RVE78" s="113"/>
      <c r="RVF78" s="113"/>
      <c r="RVG78" s="113"/>
      <c r="RVH78" s="113"/>
      <c r="RVI78" s="113"/>
      <c r="RVJ78" s="113"/>
      <c r="RVK78" s="113"/>
      <c r="RVL78" s="113"/>
      <c r="RVM78" s="113"/>
      <c r="RVN78" s="113"/>
      <c r="RVO78" s="113"/>
      <c r="RVP78" s="113"/>
      <c r="RVQ78" s="113"/>
      <c r="RVR78" s="113"/>
      <c r="RVS78" s="113"/>
      <c r="RVT78" s="113"/>
      <c r="RVU78" s="113"/>
      <c r="RVV78" s="113"/>
      <c r="RVW78" s="113"/>
      <c r="RVX78" s="113"/>
      <c r="RVY78" s="113"/>
      <c r="RVZ78" s="113"/>
      <c r="RWA78" s="113"/>
      <c r="RWB78" s="113"/>
      <c r="RWC78" s="113"/>
      <c r="RWD78" s="113"/>
      <c r="RWE78" s="113"/>
      <c r="RWF78" s="113"/>
      <c r="RWG78" s="113"/>
      <c r="RWH78" s="113"/>
      <c r="RWI78" s="113"/>
      <c r="RWJ78" s="113"/>
      <c r="RWK78" s="113"/>
      <c r="RWL78" s="113"/>
      <c r="RWM78" s="113"/>
      <c r="RWN78" s="113"/>
      <c r="RWO78" s="113"/>
      <c r="RWP78" s="113"/>
      <c r="RWQ78" s="113"/>
      <c r="RWR78" s="113"/>
      <c r="RWS78" s="113"/>
      <c r="RWT78" s="113"/>
      <c r="RWU78" s="113"/>
      <c r="RWV78" s="113"/>
      <c r="RWW78" s="113"/>
      <c r="RWX78" s="113"/>
      <c r="RWY78" s="113"/>
      <c r="RWZ78" s="113"/>
      <c r="RXA78" s="113"/>
      <c r="RXB78" s="113"/>
      <c r="RXC78" s="113"/>
      <c r="RXD78" s="113"/>
      <c r="RXE78" s="113"/>
      <c r="RXF78" s="113"/>
      <c r="RXG78" s="113"/>
      <c r="RXH78" s="113"/>
      <c r="RXI78" s="113"/>
      <c r="RXJ78" s="113"/>
      <c r="RXK78" s="113"/>
      <c r="RXL78" s="113"/>
      <c r="RXM78" s="113"/>
      <c r="RXN78" s="113"/>
      <c r="RXO78" s="113"/>
      <c r="RXP78" s="113"/>
      <c r="RXQ78" s="113"/>
      <c r="RXR78" s="113"/>
      <c r="RXS78" s="113"/>
      <c r="RXT78" s="113"/>
      <c r="RXU78" s="113"/>
      <c r="RXV78" s="113"/>
      <c r="RXW78" s="113"/>
      <c r="RXX78" s="113"/>
      <c r="RXY78" s="113"/>
      <c r="RXZ78" s="113"/>
      <c r="RYA78" s="113"/>
      <c r="RYB78" s="113"/>
      <c r="RYC78" s="113"/>
      <c r="RYD78" s="113"/>
      <c r="RYE78" s="113"/>
      <c r="RYF78" s="113"/>
      <c r="RYG78" s="113"/>
      <c r="RYH78" s="113"/>
      <c r="RYI78" s="113"/>
      <c r="RYJ78" s="113"/>
      <c r="RYK78" s="113"/>
      <c r="RYL78" s="113"/>
      <c r="RYM78" s="113"/>
      <c r="RYN78" s="113"/>
      <c r="RYO78" s="113"/>
      <c r="RYP78" s="113"/>
      <c r="RYQ78" s="113"/>
      <c r="RYR78" s="113"/>
      <c r="RYS78" s="113"/>
      <c r="RYT78" s="113"/>
      <c r="RYU78" s="113"/>
      <c r="RYV78" s="113"/>
      <c r="RYW78" s="113"/>
      <c r="RYX78" s="113"/>
      <c r="RYY78" s="113"/>
      <c r="RYZ78" s="113"/>
      <c r="RZA78" s="113"/>
      <c r="RZB78" s="113"/>
      <c r="RZC78" s="113"/>
      <c r="RZD78" s="113"/>
      <c r="RZE78" s="113"/>
      <c r="RZF78" s="113"/>
      <c r="RZG78" s="113"/>
      <c r="RZH78" s="113"/>
      <c r="RZI78" s="113"/>
      <c r="RZJ78" s="113"/>
      <c r="RZK78" s="113"/>
      <c r="RZL78" s="113"/>
      <c r="RZM78" s="113"/>
      <c r="RZN78" s="113"/>
      <c r="RZO78" s="113"/>
      <c r="RZP78" s="113"/>
      <c r="RZQ78" s="113"/>
      <c r="RZR78" s="113"/>
      <c r="RZS78" s="113"/>
      <c r="RZT78" s="113"/>
      <c r="RZU78" s="113"/>
      <c r="RZV78" s="113"/>
      <c r="RZW78" s="113"/>
      <c r="RZX78" s="113"/>
      <c r="RZY78" s="113"/>
      <c r="RZZ78" s="113"/>
      <c r="SAA78" s="113"/>
      <c r="SAB78" s="113"/>
      <c r="SAC78" s="113"/>
      <c r="SAD78" s="113"/>
      <c r="SAE78" s="113"/>
      <c r="SAF78" s="113"/>
      <c r="SAG78" s="113"/>
      <c r="SAH78" s="113"/>
      <c r="SAI78" s="113"/>
      <c r="SAJ78" s="113"/>
      <c r="SAK78" s="113"/>
      <c r="SAL78" s="113"/>
      <c r="SAM78" s="113"/>
      <c r="SAN78" s="113"/>
      <c r="SAO78" s="113"/>
      <c r="SAP78" s="113"/>
      <c r="SAQ78" s="113"/>
      <c r="SAR78" s="113"/>
      <c r="SAS78" s="113"/>
      <c r="SAT78" s="113"/>
      <c r="SAU78" s="113"/>
      <c r="SAV78" s="113"/>
      <c r="SAW78" s="113"/>
      <c r="SAX78" s="113"/>
      <c r="SAY78" s="113"/>
      <c r="SAZ78" s="113"/>
      <c r="SBA78" s="113"/>
      <c r="SBB78" s="113"/>
      <c r="SBC78" s="113"/>
      <c r="SBD78" s="113"/>
      <c r="SBE78" s="113"/>
      <c r="SBF78" s="113"/>
      <c r="SBG78" s="113"/>
      <c r="SBH78" s="113"/>
      <c r="SBI78" s="113"/>
      <c r="SBJ78" s="113"/>
      <c r="SBK78" s="113"/>
      <c r="SBL78" s="113"/>
      <c r="SBM78" s="113"/>
      <c r="SBN78" s="113"/>
      <c r="SBO78" s="113"/>
      <c r="SBP78" s="113"/>
      <c r="SBQ78" s="113"/>
      <c r="SBR78" s="113"/>
      <c r="SBS78" s="113"/>
      <c r="SBT78" s="113"/>
      <c r="SBU78" s="113"/>
      <c r="SBV78" s="113"/>
      <c r="SBW78" s="113"/>
      <c r="SBX78" s="113"/>
      <c r="SBY78" s="113"/>
      <c r="SBZ78" s="113"/>
      <c r="SCA78" s="113"/>
      <c r="SCB78" s="113"/>
      <c r="SCC78" s="113"/>
      <c r="SCD78" s="113"/>
      <c r="SCE78" s="113"/>
      <c r="SCF78" s="113"/>
      <c r="SCG78" s="113"/>
      <c r="SCH78" s="113"/>
      <c r="SCI78" s="113"/>
      <c r="SCJ78" s="113"/>
      <c r="SCK78" s="113"/>
      <c r="SCL78" s="113"/>
      <c r="SCM78" s="113"/>
      <c r="SCN78" s="113"/>
      <c r="SCO78" s="113"/>
      <c r="SCP78" s="113"/>
      <c r="SCQ78" s="113"/>
      <c r="SCR78" s="113"/>
      <c r="SCS78" s="113"/>
      <c r="SCT78" s="113"/>
      <c r="SCU78" s="113"/>
      <c r="SCV78" s="113"/>
      <c r="SCW78" s="113"/>
      <c r="SCX78" s="113"/>
      <c r="SCY78" s="113"/>
      <c r="SCZ78" s="113"/>
      <c r="SDA78" s="113"/>
      <c r="SDB78" s="113"/>
      <c r="SDC78" s="113"/>
      <c r="SDD78" s="113"/>
      <c r="SDE78" s="113"/>
      <c r="SDF78" s="113"/>
      <c r="SDG78" s="113"/>
      <c r="SDH78" s="113"/>
      <c r="SDI78" s="113"/>
      <c r="SDJ78" s="113"/>
      <c r="SDK78" s="113"/>
      <c r="SDL78" s="113"/>
      <c r="SDM78" s="113"/>
      <c r="SDN78" s="113"/>
      <c r="SDO78" s="113"/>
      <c r="SDP78" s="113"/>
      <c r="SDQ78" s="113"/>
      <c r="SDR78" s="113"/>
      <c r="SDS78" s="113"/>
      <c r="SDT78" s="113"/>
      <c r="SDU78" s="113"/>
      <c r="SDV78" s="113"/>
      <c r="SDW78" s="113"/>
      <c r="SDX78" s="113"/>
      <c r="SDY78" s="113"/>
      <c r="SDZ78" s="113"/>
      <c r="SEA78" s="113"/>
      <c r="SEB78" s="113"/>
      <c r="SEC78" s="113"/>
      <c r="SED78" s="113"/>
      <c r="SEE78" s="113"/>
      <c r="SEF78" s="113"/>
      <c r="SEG78" s="113"/>
      <c r="SEH78" s="113"/>
      <c r="SEI78" s="113"/>
      <c r="SEJ78" s="113"/>
      <c r="SEK78" s="113"/>
      <c r="SEL78" s="113"/>
      <c r="SEM78" s="113"/>
      <c r="SEN78" s="113"/>
      <c r="SEO78" s="113"/>
      <c r="SEP78" s="113"/>
      <c r="SEQ78" s="113"/>
      <c r="SER78" s="113"/>
      <c r="SES78" s="113"/>
      <c r="SET78" s="113"/>
      <c r="SEU78" s="113"/>
      <c r="SEV78" s="113"/>
      <c r="SEW78" s="113"/>
      <c r="SEX78" s="113"/>
      <c r="SEY78" s="113"/>
      <c r="SEZ78" s="113"/>
      <c r="SFA78" s="113"/>
      <c r="SFB78" s="113"/>
      <c r="SFC78" s="113"/>
      <c r="SFD78" s="113"/>
      <c r="SFE78" s="113"/>
      <c r="SFF78" s="113"/>
      <c r="SFG78" s="113"/>
      <c r="SFH78" s="113"/>
      <c r="SFI78" s="113"/>
      <c r="SFJ78" s="113"/>
      <c r="SFK78" s="113"/>
      <c r="SFL78" s="113"/>
      <c r="SFM78" s="113"/>
      <c r="SFN78" s="113"/>
      <c r="SFO78" s="113"/>
      <c r="SFP78" s="113"/>
      <c r="SFQ78" s="113"/>
      <c r="SFR78" s="113"/>
      <c r="SFS78" s="113"/>
      <c r="SFT78" s="113"/>
      <c r="SFU78" s="113"/>
      <c r="SFV78" s="113"/>
      <c r="SFW78" s="113"/>
      <c r="SFX78" s="113"/>
      <c r="SFY78" s="113"/>
      <c r="SFZ78" s="113"/>
      <c r="SGA78" s="113"/>
      <c r="SGB78" s="113"/>
      <c r="SGC78" s="113"/>
      <c r="SGD78" s="113"/>
      <c r="SGE78" s="113"/>
      <c r="SGF78" s="113"/>
      <c r="SGG78" s="113"/>
      <c r="SGH78" s="113"/>
      <c r="SGI78" s="113"/>
      <c r="SGJ78" s="113"/>
      <c r="SGK78" s="113"/>
      <c r="SGL78" s="113"/>
      <c r="SGM78" s="113"/>
      <c r="SGN78" s="113"/>
      <c r="SGO78" s="113"/>
      <c r="SGP78" s="113"/>
      <c r="SGQ78" s="113"/>
      <c r="SGR78" s="113"/>
      <c r="SGS78" s="113"/>
      <c r="SGT78" s="113"/>
      <c r="SGU78" s="113"/>
      <c r="SGV78" s="113"/>
      <c r="SGW78" s="113"/>
      <c r="SGX78" s="113"/>
      <c r="SGY78" s="113"/>
      <c r="SGZ78" s="113"/>
      <c r="SHA78" s="113"/>
      <c r="SHB78" s="113"/>
      <c r="SHC78" s="113"/>
      <c r="SHD78" s="113"/>
      <c r="SHE78" s="113"/>
      <c r="SHF78" s="113"/>
      <c r="SHG78" s="113"/>
      <c r="SHH78" s="113"/>
      <c r="SHI78" s="113"/>
      <c r="SHJ78" s="113"/>
      <c r="SHK78" s="113"/>
      <c r="SHL78" s="113"/>
      <c r="SHM78" s="113"/>
      <c r="SHN78" s="113"/>
      <c r="SHO78" s="113"/>
      <c r="SHP78" s="113"/>
      <c r="SHQ78" s="113"/>
      <c r="SHR78" s="113"/>
      <c r="SHS78" s="113"/>
      <c r="SHT78" s="113"/>
      <c r="SHU78" s="113"/>
      <c r="SHV78" s="113"/>
      <c r="SHW78" s="113"/>
      <c r="SHX78" s="113"/>
      <c r="SHY78" s="113"/>
      <c r="SHZ78" s="113"/>
      <c r="SIA78" s="113"/>
      <c r="SIB78" s="113"/>
      <c r="SIC78" s="113"/>
      <c r="SID78" s="113"/>
      <c r="SIE78" s="113"/>
      <c r="SIF78" s="113"/>
      <c r="SIG78" s="113"/>
      <c r="SIH78" s="113"/>
      <c r="SII78" s="113"/>
      <c r="SIJ78" s="113"/>
      <c r="SIK78" s="113"/>
      <c r="SIL78" s="113"/>
      <c r="SIM78" s="113"/>
      <c r="SIN78" s="113"/>
      <c r="SIO78" s="113"/>
      <c r="SIP78" s="113"/>
      <c r="SIQ78" s="113"/>
      <c r="SIR78" s="113"/>
      <c r="SIS78" s="113"/>
      <c r="SIT78" s="113"/>
      <c r="SIU78" s="113"/>
      <c r="SIV78" s="113"/>
      <c r="SIW78" s="113"/>
      <c r="SIX78" s="113"/>
      <c r="SIY78" s="113"/>
      <c r="SIZ78" s="113"/>
      <c r="SJA78" s="113"/>
      <c r="SJB78" s="113"/>
      <c r="SJC78" s="113"/>
      <c r="SJD78" s="113"/>
      <c r="SJE78" s="113"/>
      <c r="SJF78" s="113"/>
      <c r="SJG78" s="113"/>
      <c r="SJH78" s="113"/>
      <c r="SJI78" s="113"/>
      <c r="SJJ78" s="113"/>
      <c r="SJK78" s="113"/>
      <c r="SJL78" s="113"/>
      <c r="SJM78" s="113"/>
      <c r="SJN78" s="113"/>
      <c r="SJO78" s="113"/>
      <c r="SJP78" s="113"/>
      <c r="SJQ78" s="113"/>
      <c r="SJR78" s="113"/>
      <c r="SJS78" s="113"/>
      <c r="SJT78" s="113"/>
      <c r="SJU78" s="113"/>
      <c r="SJV78" s="113"/>
      <c r="SJW78" s="113"/>
      <c r="SJX78" s="113"/>
      <c r="SJY78" s="113"/>
      <c r="SJZ78" s="113"/>
      <c r="SKA78" s="113"/>
      <c r="SKB78" s="113"/>
      <c r="SKC78" s="113"/>
      <c r="SKD78" s="113"/>
      <c r="SKE78" s="113"/>
      <c r="SKF78" s="113"/>
      <c r="SKG78" s="113"/>
      <c r="SKH78" s="113"/>
      <c r="SKI78" s="113"/>
      <c r="SKJ78" s="113"/>
      <c r="SKK78" s="113"/>
      <c r="SKL78" s="113"/>
      <c r="SKM78" s="113"/>
      <c r="SKN78" s="113"/>
      <c r="SKO78" s="113"/>
      <c r="SKP78" s="113"/>
      <c r="SKQ78" s="113"/>
      <c r="SKR78" s="113"/>
      <c r="SKS78" s="113"/>
      <c r="SKT78" s="113"/>
      <c r="SKU78" s="113"/>
      <c r="SKV78" s="113"/>
      <c r="SKW78" s="113"/>
      <c r="SKX78" s="113"/>
      <c r="SKY78" s="113"/>
      <c r="SKZ78" s="113"/>
      <c r="SLA78" s="113"/>
      <c r="SLB78" s="113"/>
      <c r="SLC78" s="113"/>
      <c r="SLD78" s="113"/>
      <c r="SLE78" s="113"/>
      <c r="SLF78" s="113"/>
      <c r="SLG78" s="113"/>
      <c r="SLH78" s="113"/>
      <c r="SLI78" s="113"/>
      <c r="SLJ78" s="113"/>
      <c r="SLK78" s="113"/>
      <c r="SLL78" s="113"/>
      <c r="SLM78" s="113"/>
      <c r="SLN78" s="113"/>
      <c r="SLO78" s="113"/>
      <c r="SLP78" s="113"/>
      <c r="SLQ78" s="113"/>
      <c r="SLR78" s="113"/>
      <c r="SLS78" s="113"/>
      <c r="SLT78" s="113"/>
      <c r="SLU78" s="113"/>
      <c r="SLV78" s="113"/>
      <c r="SLW78" s="113"/>
      <c r="SLX78" s="113"/>
      <c r="SLY78" s="113"/>
      <c r="SLZ78" s="113"/>
      <c r="SMA78" s="113"/>
      <c r="SMB78" s="113"/>
      <c r="SMC78" s="113"/>
      <c r="SMD78" s="113"/>
      <c r="SME78" s="113"/>
      <c r="SMF78" s="113"/>
      <c r="SMG78" s="113"/>
      <c r="SMH78" s="113"/>
      <c r="SMI78" s="113"/>
      <c r="SMJ78" s="113"/>
      <c r="SMK78" s="113"/>
      <c r="SML78" s="113"/>
      <c r="SMM78" s="113"/>
      <c r="SMN78" s="113"/>
      <c r="SMO78" s="113"/>
      <c r="SMP78" s="113"/>
      <c r="SMQ78" s="113"/>
      <c r="SMR78" s="113"/>
      <c r="SMS78" s="113"/>
      <c r="SMT78" s="113"/>
      <c r="SMU78" s="113"/>
      <c r="SMV78" s="113"/>
      <c r="SMW78" s="113"/>
      <c r="SMX78" s="113"/>
      <c r="SMY78" s="113"/>
      <c r="SMZ78" s="113"/>
      <c r="SNA78" s="113"/>
      <c r="SNB78" s="113"/>
      <c r="SNC78" s="113"/>
      <c r="SND78" s="113"/>
      <c r="SNE78" s="113"/>
      <c r="SNF78" s="113"/>
      <c r="SNG78" s="113"/>
      <c r="SNH78" s="113"/>
      <c r="SNI78" s="113"/>
      <c r="SNJ78" s="113"/>
      <c r="SNK78" s="113"/>
      <c r="SNL78" s="113"/>
      <c r="SNM78" s="113"/>
      <c r="SNN78" s="113"/>
      <c r="SNO78" s="113"/>
      <c r="SNP78" s="113"/>
      <c r="SNQ78" s="113"/>
      <c r="SNR78" s="113"/>
      <c r="SNS78" s="113"/>
      <c r="SNT78" s="113"/>
      <c r="SNU78" s="113"/>
      <c r="SNV78" s="113"/>
      <c r="SNW78" s="113"/>
      <c r="SNX78" s="113"/>
      <c r="SNY78" s="113"/>
      <c r="SNZ78" s="113"/>
      <c r="SOA78" s="113"/>
      <c r="SOB78" s="113"/>
      <c r="SOC78" s="113"/>
      <c r="SOD78" s="113"/>
      <c r="SOE78" s="113"/>
      <c r="SOF78" s="113"/>
      <c r="SOG78" s="113"/>
      <c r="SOH78" s="113"/>
      <c r="SOI78" s="113"/>
      <c r="SOJ78" s="113"/>
      <c r="SOK78" s="113"/>
      <c r="SOL78" s="113"/>
      <c r="SOM78" s="113"/>
      <c r="SON78" s="113"/>
      <c r="SOO78" s="113"/>
      <c r="SOP78" s="113"/>
      <c r="SOQ78" s="113"/>
      <c r="SOR78" s="113"/>
      <c r="SOS78" s="113"/>
      <c r="SOT78" s="113"/>
      <c r="SOU78" s="113"/>
      <c r="SOV78" s="113"/>
      <c r="SOW78" s="113"/>
      <c r="SOX78" s="113"/>
      <c r="SOY78" s="113"/>
      <c r="SOZ78" s="113"/>
      <c r="SPA78" s="113"/>
      <c r="SPB78" s="113"/>
      <c r="SPC78" s="113"/>
      <c r="SPD78" s="113"/>
      <c r="SPE78" s="113"/>
      <c r="SPF78" s="113"/>
      <c r="SPG78" s="113"/>
      <c r="SPH78" s="113"/>
      <c r="SPI78" s="113"/>
      <c r="SPJ78" s="113"/>
      <c r="SPK78" s="113"/>
      <c r="SPL78" s="113"/>
      <c r="SPM78" s="113"/>
      <c r="SPN78" s="113"/>
      <c r="SPO78" s="113"/>
      <c r="SPP78" s="113"/>
      <c r="SPQ78" s="113"/>
      <c r="SPR78" s="113"/>
      <c r="SPS78" s="113"/>
      <c r="SPT78" s="113"/>
      <c r="SPU78" s="113"/>
      <c r="SPV78" s="113"/>
      <c r="SPW78" s="113"/>
      <c r="SPX78" s="113"/>
      <c r="SPY78" s="113"/>
      <c r="SPZ78" s="113"/>
      <c r="SQA78" s="113"/>
      <c r="SQB78" s="113"/>
      <c r="SQC78" s="113"/>
      <c r="SQD78" s="113"/>
      <c r="SQE78" s="113"/>
      <c r="SQF78" s="113"/>
      <c r="SQG78" s="113"/>
      <c r="SQH78" s="113"/>
      <c r="SQI78" s="113"/>
      <c r="SQJ78" s="113"/>
      <c r="SQK78" s="113"/>
      <c r="SQL78" s="113"/>
      <c r="SQM78" s="113"/>
      <c r="SQN78" s="113"/>
      <c r="SQO78" s="113"/>
      <c r="SQP78" s="113"/>
      <c r="SQQ78" s="113"/>
      <c r="SQR78" s="113"/>
      <c r="SQS78" s="113"/>
      <c r="SQT78" s="113"/>
      <c r="SQU78" s="113"/>
      <c r="SQV78" s="113"/>
      <c r="SQW78" s="113"/>
      <c r="SQX78" s="113"/>
      <c r="SQY78" s="113"/>
      <c r="SQZ78" s="113"/>
      <c r="SRA78" s="113"/>
      <c r="SRB78" s="113"/>
      <c r="SRC78" s="113"/>
      <c r="SRD78" s="113"/>
      <c r="SRE78" s="113"/>
      <c r="SRF78" s="113"/>
      <c r="SRG78" s="113"/>
      <c r="SRH78" s="113"/>
      <c r="SRI78" s="113"/>
      <c r="SRJ78" s="113"/>
      <c r="SRK78" s="113"/>
      <c r="SRL78" s="113"/>
      <c r="SRM78" s="113"/>
      <c r="SRN78" s="113"/>
      <c r="SRO78" s="113"/>
      <c r="SRP78" s="113"/>
      <c r="SRQ78" s="113"/>
      <c r="SRR78" s="113"/>
      <c r="SRS78" s="113"/>
      <c r="SRT78" s="113"/>
      <c r="SRU78" s="113"/>
      <c r="SRV78" s="113"/>
      <c r="SRW78" s="113"/>
      <c r="SRX78" s="113"/>
      <c r="SRY78" s="113"/>
      <c r="SRZ78" s="113"/>
      <c r="SSA78" s="113"/>
      <c r="SSB78" s="113"/>
      <c r="SSC78" s="113"/>
      <c r="SSD78" s="113"/>
      <c r="SSE78" s="113"/>
      <c r="SSF78" s="113"/>
      <c r="SSG78" s="113"/>
      <c r="SSH78" s="113"/>
      <c r="SSI78" s="113"/>
      <c r="SSJ78" s="113"/>
      <c r="SSK78" s="113"/>
      <c r="SSL78" s="113"/>
      <c r="SSM78" s="113"/>
      <c r="SSN78" s="113"/>
      <c r="SSO78" s="113"/>
      <c r="SSP78" s="113"/>
      <c r="SSQ78" s="113"/>
      <c r="SSR78" s="113"/>
      <c r="SSS78" s="113"/>
      <c r="SST78" s="113"/>
      <c r="SSU78" s="113"/>
      <c r="SSV78" s="113"/>
      <c r="SSW78" s="113"/>
      <c r="SSX78" s="113"/>
      <c r="SSY78" s="113"/>
      <c r="SSZ78" s="113"/>
      <c r="STA78" s="113"/>
      <c r="STB78" s="113"/>
      <c r="STC78" s="113"/>
      <c r="STD78" s="113"/>
      <c r="STE78" s="113"/>
      <c r="STF78" s="113"/>
      <c r="STG78" s="113"/>
      <c r="STH78" s="113"/>
      <c r="STI78" s="113"/>
      <c r="STJ78" s="113"/>
      <c r="STK78" s="113"/>
      <c r="STL78" s="113"/>
      <c r="STM78" s="113"/>
      <c r="STN78" s="113"/>
      <c r="STO78" s="113"/>
      <c r="STP78" s="113"/>
      <c r="STQ78" s="113"/>
      <c r="STR78" s="113"/>
      <c r="STS78" s="113"/>
      <c r="STT78" s="113"/>
      <c r="STU78" s="113"/>
      <c r="STV78" s="113"/>
      <c r="STW78" s="113"/>
      <c r="STX78" s="113"/>
      <c r="STY78" s="113"/>
      <c r="STZ78" s="113"/>
      <c r="SUA78" s="113"/>
      <c r="SUB78" s="113"/>
      <c r="SUC78" s="113"/>
      <c r="SUD78" s="113"/>
      <c r="SUE78" s="113"/>
      <c r="SUF78" s="113"/>
      <c r="SUG78" s="113"/>
      <c r="SUH78" s="113"/>
      <c r="SUI78" s="113"/>
      <c r="SUJ78" s="113"/>
      <c r="SUK78" s="113"/>
      <c r="SUL78" s="113"/>
      <c r="SUM78" s="113"/>
      <c r="SUN78" s="113"/>
      <c r="SUO78" s="113"/>
      <c r="SUP78" s="113"/>
      <c r="SUQ78" s="113"/>
      <c r="SUR78" s="113"/>
      <c r="SUS78" s="113"/>
      <c r="SUT78" s="113"/>
      <c r="SUU78" s="113"/>
      <c r="SUV78" s="113"/>
      <c r="SUW78" s="113"/>
      <c r="SUX78" s="113"/>
      <c r="SUY78" s="113"/>
      <c r="SUZ78" s="113"/>
      <c r="SVA78" s="113"/>
      <c r="SVB78" s="113"/>
      <c r="SVC78" s="113"/>
      <c r="SVD78" s="113"/>
      <c r="SVE78" s="113"/>
      <c r="SVF78" s="113"/>
      <c r="SVG78" s="113"/>
      <c r="SVH78" s="113"/>
      <c r="SVI78" s="113"/>
      <c r="SVJ78" s="113"/>
      <c r="SVK78" s="113"/>
      <c r="SVL78" s="113"/>
      <c r="SVM78" s="113"/>
      <c r="SVN78" s="113"/>
      <c r="SVO78" s="113"/>
      <c r="SVP78" s="113"/>
      <c r="SVQ78" s="113"/>
      <c r="SVR78" s="113"/>
      <c r="SVS78" s="113"/>
      <c r="SVT78" s="113"/>
      <c r="SVU78" s="113"/>
      <c r="SVV78" s="113"/>
      <c r="SVW78" s="113"/>
      <c r="SVX78" s="113"/>
      <c r="SVY78" s="113"/>
      <c r="SVZ78" s="113"/>
      <c r="SWA78" s="113"/>
      <c r="SWB78" s="113"/>
      <c r="SWC78" s="113"/>
      <c r="SWD78" s="113"/>
      <c r="SWE78" s="113"/>
      <c r="SWF78" s="113"/>
      <c r="SWG78" s="113"/>
      <c r="SWH78" s="113"/>
      <c r="SWI78" s="113"/>
      <c r="SWJ78" s="113"/>
      <c r="SWK78" s="113"/>
      <c r="SWL78" s="113"/>
      <c r="SWM78" s="113"/>
      <c r="SWN78" s="113"/>
      <c r="SWO78" s="113"/>
      <c r="SWP78" s="113"/>
      <c r="SWQ78" s="113"/>
      <c r="SWR78" s="113"/>
      <c r="SWS78" s="113"/>
      <c r="SWT78" s="113"/>
      <c r="SWU78" s="113"/>
      <c r="SWV78" s="113"/>
      <c r="SWW78" s="113"/>
      <c r="SWX78" s="113"/>
      <c r="SWY78" s="113"/>
      <c r="SWZ78" s="113"/>
      <c r="SXA78" s="113"/>
      <c r="SXB78" s="113"/>
      <c r="SXC78" s="113"/>
      <c r="SXD78" s="113"/>
      <c r="SXE78" s="113"/>
      <c r="SXF78" s="113"/>
      <c r="SXG78" s="113"/>
      <c r="SXH78" s="113"/>
      <c r="SXI78" s="113"/>
      <c r="SXJ78" s="113"/>
      <c r="SXK78" s="113"/>
      <c r="SXL78" s="113"/>
      <c r="SXM78" s="113"/>
      <c r="SXN78" s="113"/>
      <c r="SXO78" s="113"/>
      <c r="SXP78" s="113"/>
      <c r="SXQ78" s="113"/>
      <c r="SXR78" s="113"/>
      <c r="SXS78" s="113"/>
      <c r="SXT78" s="113"/>
      <c r="SXU78" s="113"/>
      <c r="SXV78" s="113"/>
      <c r="SXW78" s="113"/>
      <c r="SXX78" s="113"/>
      <c r="SXY78" s="113"/>
      <c r="SXZ78" s="113"/>
      <c r="SYA78" s="113"/>
      <c r="SYB78" s="113"/>
      <c r="SYC78" s="113"/>
      <c r="SYD78" s="113"/>
      <c r="SYE78" s="113"/>
      <c r="SYF78" s="113"/>
      <c r="SYG78" s="113"/>
      <c r="SYH78" s="113"/>
      <c r="SYI78" s="113"/>
      <c r="SYJ78" s="113"/>
      <c r="SYK78" s="113"/>
      <c r="SYL78" s="113"/>
      <c r="SYM78" s="113"/>
      <c r="SYN78" s="113"/>
      <c r="SYO78" s="113"/>
      <c r="SYP78" s="113"/>
      <c r="SYQ78" s="113"/>
      <c r="SYR78" s="113"/>
      <c r="SYS78" s="113"/>
      <c r="SYT78" s="113"/>
      <c r="SYU78" s="113"/>
      <c r="SYV78" s="113"/>
      <c r="SYW78" s="113"/>
      <c r="SYX78" s="113"/>
      <c r="SYY78" s="113"/>
      <c r="SYZ78" s="113"/>
      <c r="SZA78" s="113"/>
      <c r="SZB78" s="113"/>
      <c r="SZC78" s="113"/>
      <c r="SZD78" s="113"/>
      <c r="SZE78" s="113"/>
      <c r="SZF78" s="113"/>
      <c r="SZG78" s="113"/>
      <c r="SZH78" s="113"/>
      <c r="SZI78" s="113"/>
      <c r="SZJ78" s="113"/>
      <c r="SZK78" s="113"/>
      <c r="SZL78" s="113"/>
      <c r="SZM78" s="113"/>
      <c r="SZN78" s="113"/>
      <c r="SZO78" s="113"/>
      <c r="SZP78" s="113"/>
      <c r="SZQ78" s="113"/>
      <c r="SZR78" s="113"/>
      <c r="SZS78" s="113"/>
      <c r="SZT78" s="113"/>
      <c r="SZU78" s="113"/>
      <c r="SZV78" s="113"/>
      <c r="SZW78" s="113"/>
      <c r="SZX78" s="113"/>
      <c r="SZY78" s="113"/>
      <c r="SZZ78" s="113"/>
      <c r="TAA78" s="113"/>
      <c r="TAB78" s="113"/>
      <c r="TAC78" s="113"/>
      <c r="TAD78" s="113"/>
      <c r="TAE78" s="113"/>
      <c r="TAF78" s="113"/>
      <c r="TAG78" s="113"/>
      <c r="TAH78" s="113"/>
      <c r="TAI78" s="113"/>
      <c r="TAJ78" s="113"/>
      <c r="TAK78" s="113"/>
      <c r="TAL78" s="113"/>
      <c r="TAM78" s="113"/>
      <c r="TAN78" s="113"/>
      <c r="TAO78" s="113"/>
      <c r="TAP78" s="113"/>
      <c r="TAQ78" s="113"/>
      <c r="TAR78" s="113"/>
      <c r="TAS78" s="113"/>
      <c r="TAT78" s="113"/>
      <c r="TAU78" s="113"/>
      <c r="TAV78" s="113"/>
      <c r="TAW78" s="113"/>
      <c r="TAX78" s="113"/>
      <c r="TAY78" s="113"/>
      <c r="TAZ78" s="113"/>
      <c r="TBA78" s="113"/>
      <c r="TBB78" s="113"/>
      <c r="TBC78" s="113"/>
      <c r="TBD78" s="113"/>
      <c r="TBE78" s="113"/>
      <c r="TBF78" s="113"/>
      <c r="TBG78" s="113"/>
      <c r="TBH78" s="113"/>
      <c r="TBI78" s="113"/>
      <c r="TBJ78" s="113"/>
      <c r="TBK78" s="113"/>
      <c r="TBL78" s="113"/>
      <c r="TBM78" s="113"/>
      <c r="TBN78" s="113"/>
      <c r="TBO78" s="113"/>
      <c r="TBP78" s="113"/>
      <c r="TBQ78" s="113"/>
      <c r="TBR78" s="113"/>
      <c r="TBS78" s="113"/>
      <c r="TBT78" s="113"/>
      <c r="TBU78" s="113"/>
      <c r="TBV78" s="113"/>
      <c r="TBW78" s="113"/>
      <c r="TBX78" s="113"/>
      <c r="TBY78" s="113"/>
      <c r="TBZ78" s="113"/>
      <c r="TCA78" s="113"/>
      <c r="TCB78" s="113"/>
      <c r="TCC78" s="113"/>
      <c r="TCD78" s="113"/>
      <c r="TCE78" s="113"/>
      <c r="TCF78" s="113"/>
      <c r="TCG78" s="113"/>
      <c r="TCH78" s="113"/>
      <c r="TCI78" s="113"/>
      <c r="TCJ78" s="113"/>
      <c r="TCK78" s="113"/>
      <c r="TCL78" s="113"/>
      <c r="TCM78" s="113"/>
      <c r="TCN78" s="113"/>
      <c r="TCO78" s="113"/>
      <c r="TCP78" s="113"/>
      <c r="TCQ78" s="113"/>
      <c r="TCR78" s="113"/>
      <c r="TCS78" s="113"/>
      <c r="TCT78" s="113"/>
      <c r="TCU78" s="113"/>
      <c r="TCV78" s="113"/>
      <c r="TCW78" s="113"/>
      <c r="TCX78" s="113"/>
      <c r="TCY78" s="113"/>
      <c r="TCZ78" s="113"/>
      <c r="TDA78" s="113"/>
      <c r="TDB78" s="113"/>
      <c r="TDC78" s="113"/>
      <c r="TDD78" s="113"/>
      <c r="TDE78" s="113"/>
      <c r="TDF78" s="113"/>
      <c r="TDG78" s="113"/>
      <c r="TDH78" s="113"/>
      <c r="TDI78" s="113"/>
      <c r="TDJ78" s="113"/>
      <c r="TDK78" s="113"/>
      <c r="TDL78" s="113"/>
      <c r="TDM78" s="113"/>
      <c r="TDN78" s="113"/>
      <c r="TDO78" s="113"/>
      <c r="TDP78" s="113"/>
      <c r="TDQ78" s="113"/>
      <c r="TDR78" s="113"/>
      <c r="TDS78" s="113"/>
      <c r="TDT78" s="113"/>
      <c r="TDU78" s="113"/>
      <c r="TDV78" s="113"/>
      <c r="TDW78" s="113"/>
      <c r="TDX78" s="113"/>
      <c r="TDY78" s="113"/>
      <c r="TDZ78" s="113"/>
      <c r="TEA78" s="113"/>
      <c r="TEB78" s="113"/>
      <c r="TEC78" s="113"/>
      <c r="TED78" s="113"/>
      <c r="TEE78" s="113"/>
      <c r="TEF78" s="113"/>
      <c r="TEG78" s="113"/>
      <c r="TEH78" s="113"/>
      <c r="TEI78" s="113"/>
      <c r="TEJ78" s="113"/>
      <c r="TEK78" s="113"/>
      <c r="TEL78" s="113"/>
      <c r="TEM78" s="113"/>
      <c r="TEN78" s="113"/>
      <c r="TEO78" s="113"/>
      <c r="TEP78" s="113"/>
      <c r="TEQ78" s="113"/>
      <c r="TER78" s="113"/>
      <c r="TES78" s="113"/>
      <c r="TET78" s="113"/>
      <c r="TEU78" s="113"/>
      <c r="TEV78" s="113"/>
      <c r="TEW78" s="113"/>
      <c r="TEX78" s="113"/>
      <c r="TEY78" s="113"/>
      <c r="TEZ78" s="113"/>
      <c r="TFA78" s="113"/>
      <c r="TFB78" s="113"/>
      <c r="TFC78" s="113"/>
      <c r="TFD78" s="113"/>
      <c r="TFE78" s="113"/>
      <c r="TFF78" s="113"/>
      <c r="TFG78" s="113"/>
      <c r="TFH78" s="113"/>
      <c r="TFI78" s="113"/>
      <c r="TFJ78" s="113"/>
      <c r="TFK78" s="113"/>
      <c r="TFL78" s="113"/>
      <c r="TFM78" s="113"/>
      <c r="TFN78" s="113"/>
      <c r="TFO78" s="113"/>
      <c r="TFP78" s="113"/>
      <c r="TFQ78" s="113"/>
      <c r="TFR78" s="113"/>
      <c r="TFS78" s="113"/>
      <c r="TFT78" s="113"/>
      <c r="TFU78" s="113"/>
      <c r="TFV78" s="113"/>
      <c r="TFW78" s="113"/>
      <c r="TFX78" s="113"/>
      <c r="TFY78" s="113"/>
      <c r="TFZ78" s="113"/>
      <c r="TGA78" s="113"/>
      <c r="TGB78" s="113"/>
      <c r="TGC78" s="113"/>
      <c r="TGD78" s="113"/>
      <c r="TGE78" s="113"/>
      <c r="TGF78" s="113"/>
      <c r="TGG78" s="113"/>
      <c r="TGH78" s="113"/>
      <c r="TGI78" s="113"/>
      <c r="TGJ78" s="113"/>
      <c r="TGK78" s="113"/>
      <c r="TGL78" s="113"/>
      <c r="TGM78" s="113"/>
      <c r="TGN78" s="113"/>
      <c r="TGO78" s="113"/>
      <c r="TGP78" s="113"/>
      <c r="TGQ78" s="113"/>
      <c r="TGR78" s="113"/>
      <c r="TGS78" s="113"/>
      <c r="TGT78" s="113"/>
      <c r="TGU78" s="113"/>
      <c r="TGV78" s="113"/>
      <c r="TGW78" s="113"/>
      <c r="TGX78" s="113"/>
      <c r="TGY78" s="113"/>
      <c r="TGZ78" s="113"/>
      <c r="THA78" s="113"/>
      <c r="THB78" s="113"/>
      <c r="THC78" s="113"/>
      <c r="THD78" s="113"/>
      <c r="THE78" s="113"/>
      <c r="THF78" s="113"/>
      <c r="THG78" s="113"/>
      <c r="THH78" s="113"/>
      <c r="THI78" s="113"/>
      <c r="THJ78" s="113"/>
      <c r="THK78" s="113"/>
      <c r="THL78" s="113"/>
      <c r="THM78" s="113"/>
      <c r="THN78" s="113"/>
      <c r="THO78" s="113"/>
      <c r="THP78" s="113"/>
      <c r="THQ78" s="113"/>
      <c r="THR78" s="113"/>
      <c r="THS78" s="113"/>
      <c r="THT78" s="113"/>
      <c r="THU78" s="113"/>
      <c r="THV78" s="113"/>
      <c r="THW78" s="113"/>
      <c r="THX78" s="113"/>
      <c r="THY78" s="113"/>
      <c r="THZ78" s="113"/>
      <c r="TIA78" s="113"/>
      <c r="TIB78" s="113"/>
      <c r="TIC78" s="113"/>
      <c r="TID78" s="113"/>
      <c r="TIE78" s="113"/>
      <c r="TIF78" s="113"/>
      <c r="TIG78" s="113"/>
      <c r="TIH78" s="113"/>
      <c r="TII78" s="113"/>
      <c r="TIJ78" s="113"/>
      <c r="TIK78" s="113"/>
      <c r="TIL78" s="113"/>
      <c r="TIM78" s="113"/>
      <c r="TIN78" s="113"/>
      <c r="TIO78" s="113"/>
      <c r="TIP78" s="113"/>
      <c r="TIQ78" s="113"/>
      <c r="TIR78" s="113"/>
      <c r="TIS78" s="113"/>
      <c r="TIT78" s="113"/>
      <c r="TIU78" s="113"/>
      <c r="TIV78" s="113"/>
      <c r="TIW78" s="113"/>
      <c r="TIX78" s="113"/>
      <c r="TIY78" s="113"/>
      <c r="TIZ78" s="113"/>
      <c r="TJA78" s="113"/>
      <c r="TJB78" s="113"/>
      <c r="TJC78" s="113"/>
      <c r="TJD78" s="113"/>
      <c r="TJE78" s="113"/>
      <c r="TJF78" s="113"/>
      <c r="TJG78" s="113"/>
      <c r="TJH78" s="113"/>
      <c r="TJI78" s="113"/>
      <c r="TJJ78" s="113"/>
      <c r="TJK78" s="113"/>
      <c r="TJL78" s="113"/>
      <c r="TJM78" s="113"/>
      <c r="TJN78" s="113"/>
      <c r="TJO78" s="113"/>
      <c r="TJP78" s="113"/>
      <c r="TJQ78" s="113"/>
      <c r="TJR78" s="113"/>
      <c r="TJS78" s="113"/>
      <c r="TJT78" s="113"/>
      <c r="TJU78" s="113"/>
      <c r="TJV78" s="113"/>
      <c r="TJW78" s="113"/>
      <c r="TJX78" s="113"/>
      <c r="TJY78" s="113"/>
      <c r="TJZ78" s="113"/>
      <c r="TKA78" s="113"/>
      <c r="TKB78" s="113"/>
      <c r="TKC78" s="113"/>
      <c r="TKD78" s="113"/>
      <c r="TKE78" s="113"/>
      <c r="TKF78" s="113"/>
      <c r="TKG78" s="113"/>
      <c r="TKH78" s="113"/>
      <c r="TKI78" s="113"/>
      <c r="TKJ78" s="113"/>
      <c r="TKK78" s="113"/>
      <c r="TKL78" s="113"/>
      <c r="TKM78" s="113"/>
      <c r="TKN78" s="113"/>
      <c r="TKO78" s="113"/>
      <c r="TKP78" s="113"/>
      <c r="TKQ78" s="113"/>
      <c r="TKR78" s="113"/>
      <c r="TKS78" s="113"/>
      <c r="TKT78" s="113"/>
      <c r="TKU78" s="113"/>
      <c r="TKV78" s="113"/>
      <c r="TKW78" s="113"/>
      <c r="TKX78" s="113"/>
      <c r="TKY78" s="113"/>
      <c r="TKZ78" s="113"/>
      <c r="TLA78" s="113"/>
      <c r="TLB78" s="113"/>
      <c r="TLC78" s="113"/>
      <c r="TLD78" s="113"/>
      <c r="TLE78" s="113"/>
      <c r="TLF78" s="113"/>
      <c r="TLG78" s="113"/>
      <c r="TLH78" s="113"/>
      <c r="TLI78" s="113"/>
      <c r="TLJ78" s="113"/>
      <c r="TLK78" s="113"/>
      <c r="TLL78" s="113"/>
      <c r="TLM78" s="113"/>
      <c r="TLN78" s="113"/>
      <c r="TLO78" s="113"/>
      <c r="TLP78" s="113"/>
      <c r="TLQ78" s="113"/>
      <c r="TLR78" s="113"/>
      <c r="TLS78" s="113"/>
      <c r="TLT78" s="113"/>
      <c r="TLU78" s="113"/>
      <c r="TLV78" s="113"/>
      <c r="TLW78" s="113"/>
      <c r="TLX78" s="113"/>
      <c r="TLY78" s="113"/>
      <c r="TLZ78" s="113"/>
      <c r="TMA78" s="113"/>
      <c r="TMB78" s="113"/>
      <c r="TMC78" s="113"/>
      <c r="TMD78" s="113"/>
      <c r="TME78" s="113"/>
      <c r="TMF78" s="113"/>
      <c r="TMG78" s="113"/>
      <c r="TMH78" s="113"/>
      <c r="TMI78" s="113"/>
      <c r="TMJ78" s="113"/>
      <c r="TMK78" s="113"/>
      <c r="TML78" s="113"/>
      <c r="TMM78" s="113"/>
      <c r="TMN78" s="113"/>
      <c r="TMO78" s="113"/>
      <c r="TMP78" s="113"/>
      <c r="TMQ78" s="113"/>
      <c r="TMR78" s="113"/>
      <c r="TMS78" s="113"/>
      <c r="TMT78" s="113"/>
      <c r="TMU78" s="113"/>
      <c r="TMV78" s="113"/>
      <c r="TMW78" s="113"/>
      <c r="TMX78" s="113"/>
      <c r="TMY78" s="113"/>
      <c r="TMZ78" s="113"/>
      <c r="TNA78" s="113"/>
      <c r="TNB78" s="113"/>
      <c r="TNC78" s="113"/>
      <c r="TND78" s="113"/>
      <c r="TNE78" s="113"/>
      <c r="TNF78" s="113"/>
      <c r="TNG78" s="113"/>
      <c r="TNH78" s="113"/>
      <c r="TNI78" s="113"/>
      <c r="TNJ78" s="113"/>
      <c r="TNK78" s="113"/>
      <c r="TNL78" s="113"/>
      <c r="TNM78" s="113"/>
      <c r="TNN78" s="113"/>
      <c r="TNO78" s="113"/>
      <c r="TNP78" s="113"/>
      <c r="TNQ78" s="113"/>
      <c r="TNR78" s="113"/>
      <c r="TNS78" s="113"/>
      <c r="TNT78" s="113"/>
      <c r="TNU78" s="113"/>
      <c r="TNV78" s="113"/>
      <c r="TNW78" s="113"/>
      <c r="TNX78" s="113"/>
      <c r="TNY78" s="113"/>
      <c r="TNZ78" s="113"/>
      <c r="TOA78" s="113"/>
      <c r="TOB78" s="113"/>
      <c r="TOC78" s="113"/>
      <c r="TOD78" s="113"/>
      <c r="TOE78" s="113"/>
      <c r="TOF78" s="113"/>
      <c r="TOG78" s="113"/>
      <c r="TOH78" s="113"/>
      <c r="TOI78" s="113"/>
      <c r="TOJ78" s="113"/>
      <c r="TOK78" s="113"/>
      <c r="TOL78" s="113"/>
      <c r="TOM78" s="113"/>
      <c r="TON78" s="113"/>
      <c r="TOO78" s="113"/>
      <c r="TOP78" s="113"/>
      <c r="TOQ78" s="113"/>
      <c r="TOR78" s="113"/>
      <c r="TOS78" s="113"/>
      <c r="TOT78" s="113"/>
      <c r="TOU78" s="113"/>
      <c r="TOV78" s="113"/>
      <c r="TOW78" s="113"/>
      <c r="TOX78" s="113"/>
      <c r="TOY78" s="113"/>
      <c r="TOZ78" s="113"/>
      <c r="TPA78" s="113"/>
      <c r="TPB78" s="113"/>
      <c r="TPC78" s="113"/>
      <c r="TPD78" s="113"/>
      <c r="TPE78" s="113"/>
      <c r="TPF78" s="113"/>
      <c r="TPG78" s="113"/>
      <c r="TPH78" s="113"/>
      <c r="TPI78" s="113"/>
      <c r="TPJ78" s="113"/>
      <c r="TPK78" s="113"/>
      <c r="TPL78" s="113"/>
      <c r="TPM78" s="113"/>
      <c r="TPN78" s="113"/>
      <c r="TPO78" s="113"/>
      <c r="TPP78" s="113"/>
      <c r="TPQ78" s="113"/>
      <c r="TPR78" s="113"/>
      <c r="TPS78" s="113"/>
      <c r="TPT78" s="113"/>
      <c r="TPU78" s="113"/>
      <c r="TPV78" s="113"/>
      <c r="TPW78" s="113"/>
      <c r="TPX78" s="113"/>
      <c r="TPY78" s="113"/>
      <c r="TPZ78" s="113"/>
      <c r="TQA78" s="113"/>
      <c r="TQB78" s="113"/>
      <c r="TQC78" s="113"/>
      <c r="TQD78" s="113"/>
      <c r="TQE78" s="113"/>
      <c r="TQF78" s="113"/>
      <c r="TQG78" s="113"/>
      <c r="TQH78" s="113"/>
      <c r="TQI78" s="113"/>
      <c r="TQJ78" s="113"/>
      <c r="TQK78" s="113"/>
      <c r="TQL78" s="113"/>
      <c r="TQM78" s="113"/>
      <c r="TQN78" s="113"/>
      <c r="TQO78" s="113"/>
      <c r="TQP78" s="113"/>
      <c r="TQQ78" s="113"/>
      <c r="TQR78" s="113"/>
      <c r="TQS78" s="113"/>
      <c r="TQT78" s="113"/>
      <c r="TQU78" s="113"/>
      <c r="TQV78" s="113"/>
      <c r="TQW78" s="113"/>
      <c r="TQX78" s="113"/>
      <c r="TQY78" s="113"/>
      <c r="TQZ78" s="113"/>
      <c r="TRA78" s="113"/>
      <c r="TRB78" s="113"/>
      <c r="TRC78" s="113"/>
      <c r="TRD78" s="113"/>
      <c r="TRE78" s="113"/>
      <c r="TRF78" s="113"/>
      <c r="TRG78" s="113"/>
      <c r="TRH78" s="113"/>
      <c r="TRI78" s="113"/>
      <c r="TRJ78" s="113"/>
      <c r="TRK78" s="113"/>
      <c r="TRL78" s="113"/>
      <c r="TRM78" s="113"/>
      <c r="TRN78" s="113"/>
      <c r="TRO78" s="113"/>
      <c r="TRP78" s="113"/>
      <c r="TRQ78" s="113"/>
      <c r="TRR78" s="113"/>
      <c r="TRS78" s="113"/>
      <c r="TRT78" s="113"/>
      <c r="TRU78" s="113"/>
      <c r="TRV78" s="113"/>
      <c r="TRW78" s="113"/>
      <c r="TRX78" s="113"/>
      <c r="TRY78" s="113"/>
      <c r="TRZ78" s="113"/>
      <c r="TSA78" s="113"/>
      <c r="TSB78" s="113"/>
      <c r="TSC78" s="113"/>
      <c r="TSD78" s="113"/>
      <c r="TSE78" s="113"/>
      <c r="TSF78" s="113"/>
      <c r="TSG78" s="113"/>
      <c r="TSH78" s="113"/>
      <c r="TSI78" s="113"/>
      <c r="TSJ78" s="113"/>
      <c r="TSK78" s="113"/>
      <c r="TSL78" s="113"/>
      <c r="TSM78" s="113"/>
      <c r="TSN78" s="113"/>
      <c r="TSO78" s="113"/>
      <c r="TSP78" s="113"/>
      <c r="TSQ78" s="113"/>
      <c r="TSR78" s="113"/>
      <c r="TSS78" s="113"/>
      <c r="TST78" s="113"/>
      <c r="TSU78" s="113"/>
      <c r="TSV78" s="113"/>
      <c r="TSW78" s="113"/>
      <c r="TSX78" s="113"/>
      <c r="TSY78" s="113"/>
      <c r="TSZ78" s="113"/>
      <c r="TTA78" s="113"/>
      <c r="TTB78" s="113"/>
      <c r="TTC78" s="113"/>
      <c r="TTD78" s="113"/>
      <c r="TTE78" s="113"/>
      <c r="TTF78" s="113"/>
      <c r="TTG78" s="113"/>
      <c r="TTH78" s="113"/>
      <c r="TTI78" s="113"/>
      <c r="TTJ78" s="113"/>
      <c r="TTK78" s="113"/>
      <c r="TTL78" s="113"/>
      <c r="TTM78" s="113"/>
      <c r="TTN78" s="113"/>
      <c r="TTO78" s="113"/>
      <c r="TTP78" s="113"/>
      <c r="TTQ78" s="113"/>
      <c r="TTR78" s="113"/>
      <c r="TTS78" s="113"/>
      <c r="TTT78" s="113"/>
      <c r="TTU78" s="113"/>
      <c r="TTV78" s="113"/>
      <c r="TTW78" s="113"/>
      <c r="TTX78" s="113"/>
      <c r="TTY78" s="113"/>
      <c r="TTZ78" s="113"/>
      <c r="TUA78" s="113"/>
      <c r="TUB78" s="113"/>
      <c r="TUC78" s="113"/>
      <c r="TUD78" s="113"/>
      <c r="TUE78" s="113"/>
      <c r="TUF78" s="113"/>
      <c r="TUG78" s="113"/>
      <c r="TUH78" s="113"/>
      <c r="TUI78" s="113"/>
      <c r="TUJ78" s="113"/>
      <c r="TUK78" s="113"/>
      <c r="TUL78" s="113"/>
      <c r="TUM78" s="113"/>
      <c r="TUN78" s="113"/>
      <c r="TUO78" s="113"/>
      <c r="TUP78" s="113"/>
      <c r="TUQ78" s="113"/>
      <c r="TUR78" s="113"/>
      <c r="TUS78" s="113"/>
      <c r="TUT78" s="113"/>
      <c r="TUU78" s="113"/>
      <c r="TUV78" s="113"/>
      <c r="TUW78" s="113"/>
      <c r="TUX78" s="113"/>
      <c r="TUY78" s="113"/>
      <c r="TUZ78" s="113"/>
      <c r="TVA78" s="113"/>
      <c r="TVB78" s="113"/>
      <c r="TVC78" s="113"/>
      <c r="TVD78" s="113"/>
      <c r="TVE78" s="113"/>
      <c r="TVF78" s="113"/>
      <c r="TVG78" s="113"/>
      <c r="TVH78" s="113"/>
      <c r="TVI78" s="113"/>
      <c r="TVJ78" s="113"/>
      <c r="TVK78" s="113"/>
      <c r="TVL78" s="113"/>
      <c r="TVM78" s="113"/>
      <c r="TVN78" s="113"/>
      <c r="TVO78" s="113"/>
      <c r="TVP78" s="113"/>
      <c r="TVQ78" s="113"/>
      <c r="TVR78" s="113"/>
      <c r="TVS78" s="113"/>
      <c r="TVT78" s="113"/>
      <c r="TVU78" s="113"/>
      <c r="TVV78" s="113"/>
      <c r="TVW78" s="113"/>
      <c r="TVX78" s="113"/>
      <c r="TVY78" s="113"/>
      <c r="TVZ78" s="113"/>
      <c r="TWA78" s="113"/>
      <c r="TWB78" s="113"/>
      <c r="TWC78" s="113"/>
      <c r="TWD78" s="113"/>
      <c r="TWE78" s="113"/>
      <c r="TWF78" s="113"/>
      <c r="TWG78" s="113"/>
      <c r="TWH78" s="113"/>
      <c r="TWI78" s="113"/>
      <c r="TWJ78" s="113"/>
      <c r="TWK78" s="113"/>
      <c r="TWL78" s="113"/>
      <c r="TWM78" s="113"/>
      <c r="TWN78" s="113"/>
      <c r="TWO78" s="113"/>
      <c r="TWP78" s="113"/>
      <c r="TWQ78" s="113"/>
      <c r="TWR78" s="113"/>
      <c r="TWS78" s="113"/>
      <c r="TWT78" s="113"/>
      <c r="TWU78" s="113"/>
      <c r="TWV78" s="113"/>
      <c r="TWW78" s="113"/>
      <c r="TWX78" s="113"/>
      <c r="TWY78" s="113"/>
      <c r="TWZ78" s="113"/>
      <c r="TXA78" s="113"/>
      <c r="TXB78" s="113"/>
      <c r="TXC78" s="113"/>
      <c r="TXD78" s="113"/>
      <c r="TXE78" s="113"/>
      <c r="TXF78" s="113"/>
      <c r="TXG78" s="113"/>
      <c r="TXH78" s="113"/>
      <c r="TXI78" s="113"/>
      <c r="TXJ78" s="113"/>
      <c r="TXK78" s="113"/>
      <c r="TXL78" s="113"/>
      <c r="TXM78" s="113"/>
      <c r="TXN78" s="113"/>
      <c r="TXO78" s="113"/>
      <c r="TXP78" s="113"/>
      <c r="TXQ78" s="113"/>
      <c r="TXR78" s="113"/>
      <c r="TXS78" s="113"/>
      <c r="TXT78" s="113"/>
      <c r="TXU78" s="113"/>
      <c r="TXV78" s="113"/>
      <c r="TXW78" s="113"/>
      <c r="TXX78" s="113"/>
      <c r="TXY78" s="113"/>
      <c r="TXZ78" s="113"/>
      <c r="TYA78" s="113"/>
      <c r="TYB78" s="113"/>
      <c r="TYC78" s="113"/>
      <c r="TYD78" s="113"/>
      <c r="TYE78" s="113"/>
      <c r="TYF78" s="113"/>
      <c r="TYG78" s="113"/>
      <c r="TYH78" s="113"/>
      <c r="TYI78" s="113"/>
      <c r="TYJ78" s="113"/>
      <c r="TYK78" s="113"/>
      <c r="TYL78" s="113"/>
      <c r="TYM78" s="113"/>
      <c r="TYN78" s="113"/>
      <c r="TYO78" s="113"/>
      <c r="TYP78" s="113"/>
      <c r="TYQ78" s="113"/>
      <c r="TYR78" s="113"/>
      <c r="TYS78" s="113"/>
      <c r="TYT78" s="113"/>
      <c r="TYU78" s="113"/>
      <c r="TYV78" s="113"/>
      <c r="TYW78" s="113"/>
      <c r="TYX78" s="113"/>
      <c r="TYY78" s="113"/>
      <c r="TYZ78" s="113"/>
      <c r="TZA78" s="113"/>
      <c r="TZB78" s="113"/>
      <c r="TZC78" s="113"/>
      <c r="TZD78" s="113"/>
      <c r="TZE78" s="113"/>
      <c r="TZF78" s="113"/>
      <c r="TZG78" s="113"/>
      <c r="TZH78" s="113"/>
      <c r="TZI78" s="113"/>
      <c r="TZJ78" s="113"/>
      <c r="TZK78" s="113"/>
      <c r="TZL78" s="113"/>
      <c r="TZM78" s="113"/>
      <c r="TZN78" s="113"/>
      <c r="TZO78" s="113"/>
      <c r="TZP78" s="113"/>
      <c r="TZQ78" s="113"/>
      <c r="TZR78" s="113"/>
      <c r="TZS78" s="113"/>
      <c r="TZT78" s="113"/>
      <c r="TZU78" s="113"/>
      <c r="TZV78" s="113"/>
      <c r="TZW78" s="113"/>
      <c r="TZX78" s="113"/>
      <c r="TZY78" s="113"/>
      <c r="TZZ78" s="113"/>
      <c r="UAA78" s="113"/>
      <c r="UAB78" s="113"/>
      <c r="UAC78" s="113"/>
      <c r="UAD78" s="113"/>
      <c r="UAE78" s="113"/>
      <c r="UAF78" s="113"/>
      <c r="UAG78" s="113"/>
      <c r="UAH78" s="113"/>
      <c r="UAI78" s="113"/>
      <c r="UAJ78" s="113"/>
      <c r="UAK78" s="113"/>
      <c r="UAL78" s="113"/>
      <c r="UAM78" s="113"/>
      <c r="UAN78" s="113"/>
      <c r="UAO78" s="113"/>
      <c r="UAP78" s="113"/>
      <c r="UAQ78" s="113"/>
      <c r="UAR78" s="113"/>
      <c r="UAS78" s="113"/>
      <c r="UAT78" s="113"/>
      <c r="UAU78" s="113"/>
      <c r="UAV78" s="113"/>
      <c r="UAW78" s="113"/>
      <c r="UAX78" s="113"/>
      <c r="UAY78" s="113"/>
      <c r="UAZ78" s="113"/>
      <c r="UBA78" s="113"/>
      <c r="UBB78" s="113"/>
      <c r="UBC78" s="113"/>
      <c r="UBD78" s="113"/>
      <c r="UBE78" s="113"/>
      <c r="UBF78" s="113"/>
      <c r="UBG78" s="113"/>
      <c r="UBH78" s="113"/>
      <c r="UBI78" s="113"/>
      <c r="UBJ78" s="113"/>
      <c r="UBK78" s="113"/>
      <c r="UBL78" s="113"/>
      <c r="UBM78" s="113"/>
      <c r="UBN78" s="113"/>
      <c r="UBO78" s="113"/>
      <c r="UBP78" s="113"/>
      <c r="UBQ78" s="113"/>
      <c r="UBR78" s="113"/>
      <c r="UBS78" s="113"/>
      <c r="UBT78" s="113"/>
      <c r="UBU78" s="113"/>
      <c r="UBV78" s="113"/>
      <c r="UBW78" s="113"/>
      <c r="UBX78" s="113"/>
      <c r="UBY78" s="113"/>
      <c r="UBZ78" s="113"/>
      <c r="UCA78" s="113"/>
      <c r="UCB78" s="113"/>
      <c r="UCC78" s="113"/>
      <c r="UCD78" s="113"/>
      <c r="UCE78" s="113"/>
      <c r="UCF78" s="113"/>
      <c r="UCG78" s="113"/>
      <c r="UCH78" s="113"/>
      <c r="UCI78" s="113"/>
      <c r="UCJ78" s="113"/>
      <c r="UCK78" s="113"/>
      <c r="UCL78" s="113"/>
      <c r="UCM78" s="113"/>
      <c r="UCN78" s="113"/>
      <c r="UCO78" s="113"/>
      <c r="UCP78" s="113"/>
      <c r="UCQ78" s="113"/>
      <c r="UCR78" s="113"/>
      <c r="UCS78" s="113"/>
      <c r="UCT78" s="113"/>
      <c r="UCU78" s="113"/>
      <c r="UCV78" s="113"/>
      <c r="UCW78" s="113"/>
      <c r="UCX78" s="113"/>
      <c r="UCY78" s="113"/>
      <c r="UCZ78" s="113"/>
      <c r="UDA78" s="113"/>
      <c r="UDB78" s="113"/>
      <c r="UDC78" s="113"/>
      <c r="UDD78" s="113"/>
      <c r="UDE78" s="113"/>
      <c r="UDF78" s="113"/>
      <c r="UDG78" s="113"/>
      <c r="UDH78" s="113"/>
      <c r="UDI78" s="113"/>
      <c r="UDJ78" s="113"/>
      <c r="UDK78" s="113"/>
      <c r="UDL78" s="113"/>
      <c r="UDM78" s="113"/>
      <c r="UDN78" s="113"/>
      <c r="UDO78" s="113"/>
      <c r="UDP78" s="113"/>
      <c r="UDQ78" s="113"/>
      <c r="UDR78" s="113"/>
      <c r="UDS78" s="113"/>
      <c r="UDT78" s="113"/>
      <c r="UDU78" s="113"/>
      <c r="UDV78" s="113"/>
      <c r="UDW78" s="113"/>
      <c r="UDX78" s="113"/>
      <c r="UDY78" s="113"/>
      <c r="UDZ78" s="113"/>
      <c r="UEA78" s="113"/>
      <c r="UEB78" s="113"/>
      <c r="UEC78" s="113"/>
      <c r="UED78" s="113"/>
      <c r="UEE78" s="113"/>
      <c r="UEF78" s="113"/>
      <c r="UEG78" s="113"/>
      <c r="UEH78" s="113"/>
      <c r="UEI78" s="113"/>
      <c r="UEJ78" s="113"/>
      <c r="UEK78" s="113"/>
      <c r="UEL78" s="113"/>
      <c r="UEM78" s="113"/>
      <c r="UEN78" s="113"/>
      <c r="UEO78" s="113"/>
      <c r="UEP78" s="113"/>
      <c r="UEQ78" s="113"/>
      <c r="UER78" s="113"/>
      <c r="UES78" s="113"/>
      <c r="UET78" s="113"/>
      <c r="UEU78" s="113"/>
      <c r="UEV78" s="113"/>
      <c r="UEW78" s="113"/>
      <c r="UEX78" s="113"/>
      <c r="UEY78" s="113"/>
      <c r="UEZ78" s="113"/>
      <c r="UFA78" s="113"/>
      <c r="UFB78" s="113"/>
      <c r="UFC78" s="113"/>
      <c r="UFD78" s="113"/>
      <c r="UFE78" s="113"/>
      <c r="UFF78" s="113"/>
      <c r="UFG78" s="113"/>
      <c r="UFH78" s="113"/>
      <c r="UFI78" s="113"/>
      <c r="UFJ78" s="113"/>
      <c r="UFK78" s="113"/>
      <c r="UFL78" s="113"/>
      <c r="UFM78" s="113"/>
      <c r="UFN78" s="113"/>
      <c r="UFO78" s="113"/>
      <c r="UFP78" s="113"/>
      <c r="UFQ78" s="113"/>
      <c r="UFR78" s="113"/>
      <c r="UFS78" s="113"/>
      <c r="UFT78" s="113"/>
      <c r="UFU78" s="113"/>
      <c r="UFV78" s="113"/>
      <c r="UFW78" s="113"/>
      <c r="UFX78" s="113"/>
      <c r="UFY78" s="113"/>
      <c r="UFZ78" s="113"/>
      <c r="UGA78" s="113"/>
      <c r="UGB78" s="113"/>
      <c r="UGC78" s="113"/>
      <c r="UGD78" s="113"/>
      <c r="UGE78" s="113"/>
      <c r="UGF78" s="113"/>
      <c r="UGG78" s="113"/>
      <c r="UGH78" s="113"/>
      <c r="UGI78" s="113"/>
      <c r="UGJ78" s="113"/>
      <c r="UGK78" s="113"/>
      <c r="UGL78" s="113"/>
      <c r="UGM78" s="113"/>
      <c r="UGN78" s="113"/>
      <c r="UGO78" s="113"/>
      <c r="UGP78" s="113"/>
      <c r="UGQ78" s="113"/>
      <c r="UGR78" s="113"/>
      <c r="UGS78" s="113"/>
      <c r="UGT78" s="113"/>
      <c r="UGU78" s="113"/>
      <c r="UGV78" s="113"/>
      <c r="UGW78" s="113"/>
      <c r="UGX78" s="113"/>
      <c r="UGY78" s="113"/>
      <c r="UGZ78" s="113"/>
      <c r="UHA78" s="113"/>
      <c r="UHB78" s="113"/>
      <c r="UHC78" s="113"/>
      <c r="UHD78" s="113"/>
      <c r="UHE78" s="113"/>
      <c r="UHF78" s="113"/>
      <c r="UHG78" s="113"/>
      <c r="UHH78" s="113"/>
      <c r="UHI78" s="113"/>
      <c r="UHJ78" s="113"/>
      <c r="UHK78" s="113"/>
      <c r="UHL78" s="113"/>
      <c r="UHM78" s="113"/>
      <c r="UHN78" s="113"/>
      <c r="UHO78" s="113"/>
      <c r="UHP78" s="113"/>
      <c r="UHQ78" s="113"/>
      <c r="UHR78" s="113"/>
      <c r="UHS78" s="113"/>
      <c r="UHT78" s="113"/>
      <c r="UHU78" s="113"/>
      <c r="UHV78" s="113"/>
      <c r="UHW78" s="113"/>
      <c r="UHX78" s="113"/>
      <c r="UHY78" s="113"/>
      <c r="UHZ78" s="113"/>
      <c r="UIA78" s="113"/>
      <c r="UIB78" s="113"/>
      <c r="UIC78" s="113"/>
      <c r="UID78" s="113"/>
      <c r="UIE78" s="113"/>
      <c r="UIF78" s="113"/>
      <c r="UIG78" s="113"/>
      <c r="UIH78" s="113"/>
      <c r="UII78" s="113"/>
      <c r="UIJ78" s="113"/>
      <c r="UIK78" s="113"/>
      <c r="UIL78" s="113"/>
      <c r="UIM78" s="113"/>
      <c r="UIN78" s="113"/>
      <c r="UIO78" s="113"/>
      <c r="UIP78" s="113"/>
      <c r="UIQ78" s="113"/>
      <c r="UIR78" s="113"/>
      <c r="UIS78" s="113"/>
      <c r="UIT78" s="113"/>
      <c r="UIU78" s="113"/>
      <c r="UIV78" s="113"/>
      <c r="UIW78" s="113"/>
      <c r="UIX78" s="113"/>
      <c r="UIY78" s="113"/>
      <c r="UIZ78" s="113"/>
      <c r="UJA78" s="113"/>
      <c r="UJB78" s="113"/>
      <c r="UJC78" s="113"/>
      <c r="UJD78" s="113"/>
      <c r="UJE78" s="113"/>
      <c r="UJF78" s="113"/>
      <c r="UJG78" s="113"/>
      <c r="UJH78" s="113"/>
      <c r="UJI78" s="113"/>
      <c r="UJJ78" s="113"/>
      <c r="UJK78" s="113"/>
      <c r="UJL78" s="113"/>
      <c r="UJM78" s="113"/>
      <c r="UJN78" s="113"/>
      <c r="UJO78" s="113"/>
      <c r="UJP78" s="113"/>
      <c r="UJQ78" s="113"/>
      <c r="UJR78" s="113"/>
      <c r="UJS78" s="113"/>
      <c r="UJT78" s="113"/>
      <c r="UJU78" s="113"/>
      <c r="UJV78" s="113"/>
      <c r="UJW78" s="113"/>
      <c r="UJX78" s="113"/>
      <c r="UJY78" s="113"/>
      <c r="UJZ78" s="113"/>
      <c r="UKA78" s="113"/>
      <c r="UKB78" s="113"/>
      <c r="UKC78" s="113"/>
      <c r="UKD78" s="113"/>
      <c r="UKE78" s="113"/>
      <c r="UKF78" s="113"/>
      <c r="UKG78" s="113"/>
      <c r="UKH78" s="113"/>
      <c r="UKI78" s="113"/>
      <c r="UKJ78" s="113"/>
      <c r="UKK78" s="113"/>
      <c r="UKL78" s="113"/>
      <c r="UKM78" s="113"/>
      <c r="UKN78" s="113"/>
      <c r="UKO78" s="113"/>
      <c r="UKP78" s="113"/>
      <c r="UKQ78" s="113"/>
      <c r="UKR78" s="113"/>
      <c r="UKS78" s="113"/>
      <c r="UKT78" s="113"/>
      <c r="UKU78" s="113"/>
      <c r="UKV78" s="113"/>
      <c r="UKW78" s="113"/>
      <c r="UKX78" s="113"/>
      <c r="UKY78" s="113"/>
      <c r="UKZ78" s="113"/>
      <c r="ULA78" s="113"/>
      <c r="ULB78" s="113"/>
      <c r="ULC78" s="113"/>
      <c r="ULD78" s="113"/>
      <c r="ULE78" s="113"/>
      <c r="ULF78" s="113"/>
      <c r="ULG78" s="113"/>
      <c r="ULH78" s="113"/>
      <c r="ULI78" s="113"/>
      <c r="ULJ78" s="113"/>
      <c r="ULK78" s="113"/>
      <c r="ULL78" s="113"/>
      <c r="ULM78" s="113"/>
      <c r="ULN78" s="113"/>
      <c r="ULO78" s="113"/>
      <c r="ULP78" s="113"/>
      <c r="ULQ78" s="113"/>
      <c r="ULR78" s="113"/>
      <c r="ULS78" s="113"/>
      <c r="ULT78" s="113"/>
      <c r="ULU78" s="113"/>
      <c r="ULV78" s="113"/>
      <c r="ULW78" s="113"/>
      <c r="ULX78" s="113"/>
      <c r="ULY78" s="113"/>
      <c r="ULZ78" s="113"/>
      <c r="UMA78" s="113"/>
      <c r="UMB78" s="113"/>
      <c r="UMC78" s="113"/>
      <c r="UMD78" s="113"/>
      <c r="UME78" s="113"/>
      <c r="UMF78" s="113"/>
      <c r="UMG78" s="113"/>
      <c r="UMH78" s="113"/>
      <c r="UMI78" s="113"/>
      <c r="UMJ78" s="113"/>
      <c r="UMK78" s="113"/>
      <c r="UML78" s="113"/>
      <c r="UMM78" s="113"/>
      <c r="UMN78" s="113"/>
      <c r="UMO78" s="113"/>
      <c r="UMP78" s="113"/>
      <c r="UMQ78" s="113"/>
      <c r="UMR78" s="113"/>
      <c r="UMS78" s="113"/>
      <c r="UMT78" s="113"/>
      <c r="UMU78" s="113"/>
      <c r="UMV78" s="113"/>
      <c r="UMW78" s="113"/>
      <c r="UMX78" s="113"/>
      <c r="UMY78" s="113"/>
      <c r="UMZ78" s="113"/>
      <c r="UNA78" s="113"/>
      <c r="UNB78" s="113"/>
      <c r="UNC78" s="113"/>
      <c r="UND78" s="113"/>
      <c r="UNE78" s="113"/>
      <c r="UNF78" s="113"/>
      <c r="UNG78" s="113"/>
      <c r="UNH78" s="113"/>
      <c r="UNI78" s="113"/>
      <c r="UNJ78" s="113"/>
      <c r="UNK78" s="113"/>
      <c r="UNL78" s="113"/>
      <c r="UNM78" s="113"/>
      <c r="UNN78" s="113"/>
      <c r="UNO78" s="113"/>
      <c r="UNP78" s="113"/>
      <c r="UNQ78" s="113"/>
      <c r="UNR78" s="113"/>
      <c r="UNS78" s="113"/>
      <c r="UNT78" s="113"/>
      <c r="UNU78" s="113"/>
      <c r="UNV78" s="113"/>
      <c r="UNW78" s="113"/>
      <c r="UNX78" s="113"/>
      <c r="UNY78" s="113"/>
      <c r="UNZ78" s="113"/>
      <c r="UOA78" s="113"/>
      <c r="UOB78" s="113"/>
      <c r="UOC78" s="113"/>
      <c r="UOD78" s="113"/>
      <c r="UOE78" s="113"/>
      <c r="UOF78" s="113"/>
      <c r="UOG78" s="113"/>
      <c r="UOH78" s="113"/>
      <c r="UOI78" s="113"/>
      <c r="UOJ78" s="113"/>
      <c r="UOK78" s="113"/>
      <c r="UOL78" s="113"/>
      <c r="UOM78" s="113"/>
      <c r="UON78" s="113"/>
      <c r="UOO78" s="113"/>
      <c r="UOP78" s="113"/>
      <c r="UOQ78" s="113"/>
      <c r="UOR78" s="113"/>
      <c r="UOS78" s="113"/>
      <c r="UOT78" s="113"/>
      <c r="UOU78" s="113"/>
      <c r="UOV78" s="113"/>
      <c r="UOW78" s="113"/>
      <c r="UOX78" s="113"/>
      <c r="UOY78" s="113"/>
      <c r="UOZ78" s="113"/>
      <c r="UPA78" s="113"/>
      <c r="UPB78" s="113"/>
      <c r="UPC78" s="113"/>
      <c r="UPD78" s="113"/>
      <c r="UPE78" s="113"/>
      <c r="UPF78" s="113"/>
      <c r="UPG78" s="113"/>
      <c r="UPH78" s="113"/>
      <c r="UPI78" s="113"/>
      <c r="UPJ78" s="113"/>
      <c r="UPK78" s="113"/>
      <c r="UPL78" s="113"/>
      <c r="UPM78" s="113"/>
      <c r="UPN78" s="113"/>
      <c r="UPO78" s="113"/>
      <c r="UPP78" s="113"/>
      <c r="UPQ78" s="113"/>
      <c r="UPR78" s="113"/>
      <c r="UPS78" s="113"/>
      <c r="UPT78" s="113"/>
      <c r="UPU78" s="113"/>
      <c r="UPV78" s="113"/>
      <c r="UPW78" s="113"/>
      <c r="UPX78" s="113"/>
      <c r="UPY78" s="113"/>
      <c r="UPZ78" s="113"/>
      <c r="UQA78" s="113"/>
      <c r="UQB78" s="113"/>
      <c r="UQC78" s="113"/>
      <c r="UQD78" s="113"/>
      <c r="UQE78" s="113"/>
      <c r="UQF78" s="113"/>
      <c r="UQG78" s="113"/>
      <c r="UQH78" s="113"/>
      <c r="UQI78" s="113"/>
      <c r="UQJ78" s="113"/>
      <c r="UQK78" s="113"/>
      <c r="UQL78" s="113"/>
      <c r="UQM78" s="113"/>
      <c r="UQN78" s="113"/>
      <c r="UQO78" s="113"/>
      <c r="UQP78" s="113"/>
      <c r="UQQ78" s="113"/>
      <c r="UQR78" s="113"/>
      <c r="UQS78" s="113"/>
      <c r="UQT78" s="113"/>
      <c r="UQU78" s="113"/>
      <c r="UQV78" s="113"/>
      <c r="UQW78" s="113"/>
      <c r="UQX78" s="113"/>
      <c r="UQY78" s="113"/>
      <c r="UQZ78" s="113"/>
      <c r="URA78" s="113"/>
      <c r="URB78" s="113"/>
      <c r="URC78" s="113"/>
      <c r="URD78" s="113"/>
      <c r="URE78" s="113"/>
      <c r="URF78" s="113"/>
      <c r="URG78" s="113"/>
      <c r="URH78" s="113"/>
      <c r="URI78" s="113"/>
      <c r="URJ78" s="113"/>
      <c r="URK78" s="113"/>
      <c r="URL78" s="113"/>
      <c r="URM78" s="113"/>
      <c r="URN78" s="113"/>
      <c r="URO78" s="113"/>
      <c r="URP78" s="113"/>
      <c r="URQ78" s="113"/>
      <c r="URR78" s="113"/>
      <c r="URS78" s="113"/>
      <c r="URT78" s="113"/>
      <c r="URU78" s="113"/>
      <c r="URV78" s="113"/>
      <c r="URW78" s="113"/>
      <c r="URX78" s="113"/>
      <c r="URY78" s="113"/>
      <c r="URZ78" s="113"/>
      <c r="USA78" s="113"/>
      <c r="USB78" s="113"/>
      <c r="USC78" s="113"/>
      <c r="USD78" s="113"/>
      <c r="USE78" s="113"/>
      <c r="USF78" s="113"/>
      <c r="USG78" s="113"/>
      <c r="USH78" s="113"/>
      <c r="USI78" s="113"/>
      <c r="USJ78" s="113"/>
      <c r="USK78" s="113"/>
      <c r="USL78" s="113"/>
      <c r="USM78" s="113"/>
      <c r="USN78" s="113"/>
      <c r="USO78" s="113"/>
      <c r="USP78" s="113"/>
      <c r="USQ78" s="113"/>
      <c r="USR78" s="113"/>
      <c r="USS78" s="113"/>
      <c r="UST78" s="113"/>
      <c r="USU78" s="113"/>
      <c r="USV78" s="113"/>
      <c r="USW78" s="113"/>
      <c r="USX78" s="113"/>
      <c r="USY78" s="113"/>
      <c r="USZ78" s="113"/>
      <c r="UTA78" s="113"/>
      <c r="UTB78" s="113"/>
      <c r="UTC78" s="113"/>
      <c r="UTD78" s="113"/>
      <c r="UTE78" s="113"/>
      <c r="UTF78" s="113"/>
      <c r="UTG78" s="113"/>
      <c r="UTH78" s="113"/>
      <c r="UTI78" s="113"/>
      <c r="UTJ78" s="113"/>
      <c r="UTK78" s="113"/>
      <c r="UTL78" s="113"/>
      <c r="UTM78" s="113"/>
      <c r="UTN78" s="113"/>
      <c r="UTO78" s="113"/>
      <c r="UTP78" s="113"/>
      <c r="UTQ78" s="113"/>
      <c r="UTR78" s="113"/>
      <c r="UTS78" s="113"/>
      <c r="UTT78" s="113"/>
      <c r="UTU78" s="113"/>
      <c r="UTV78" s="113"/>
      <c r="UTW78" s="113"/>
      <c r="UTX78" s="113"/>
      <c r="UTY78" s="113"/>
      <c r="UTZ78" s="113"/>
      <c r="UUA78" s="113"/>
      <c r="UUB78" s="113"/>
      <c r="UUC78" s="113"/>
      <c r="UUD78" s="113"/>
      <c r="UUE78" s="113"/>
      <c r="UUF78" s="113"/>
      <c r="UUG78" s="113"/>
      <c r="UUH78" s="113"/>
      <c r="UUI78" s="113"/>
      <c r="UUJ78" s="113"/>
      <c r="UUK78" s="113"/>
      <c r="UUL78" s="113"/>
      <c r="UUM78" s="113"/>
      <c r="UUN78" s="113"/>
      <c r="UUO78" s="113"/>
      <c r="UUP78" s="113"/>
      <c r="UUQ78" s="113"/>
      <c r="UUR78" s="113"/>
      <c r="UUS78" s="113"/>
      <c r="UUT78" s="113"/>
      <c r="UUU78" s="113"/>
      <c r="UUV78" s="113"/>
      <c r="UUW78" s="113"/>
      <c r="UUX78" s="113"/>
      <c r="UUY78" s="113"/>
      <c r="UUZ78" s="113"/>
      <c r="UVA78" s="113"/>
      <c r="UVB78" s="113"/>
      <c r="UVC78" s="113"/>
      <c r="UVD78" s="113"/>
      <c r="UVE78" s="113"/>
      <c r="UVF78" s="113"/>
      <c r="UVG78" s="113"/>
      <c r="UVH78" s="113"/>
      <c r="UVI78" s="113"/>
      <c r="UVJ78" s="113"/>
      <c r="UVK78" s="113"/>
      <c r="UVL78" s="113"/>
      <c r="UVM78" s="113"/>
      <c r="UVN78" s="113"/>
      <c r="UVO78" s="113"/>
      <c r="UVP78" s="113"/>
      <c r="UVQ78" s="113"/>
      <c r="UVR78" s="113"/>
      <c r="UVS78" s="113"/>
      <c r="UVT78" s="113"/>
      <c r="UVU78" s="113"/>
      <c r="UVV78" s="113"/>
      <c r="UVW78" s="113"/>
      <c r="UVX78" s="113"/>
      <c r="UVY78" s="113"/>
      <c r="UVZ78" s="113"/>
      <c r="UWA78" s="113"/>
      <c r="UWB78" s="113"/>
      <c r="UWC78" s="113"/>
      <c r="UWD78" s="113"/>
      <c r="UWE78" s="113"/>
      <c r="UWF78" s="113"/>
      <c r="UWG78" s="113"/>
      <c r="UWH78" s="113"/>
      <c r="UWI78" s="113"/>
      <c r="UWJ78" s="113"/>
      <c r="UWK78" s="113"/>
      <c r="UWL78" s="113"/>
      <c r="UWM78" s="113"/>
      <c r="UWN78" s="113"/>
      <c r="UWO78" s="113"/>
      <c r="UWP78" s="113"/>
      <c r="UWQ78" s="113"/>
      <c r="UWR78" s="113"/>
      <c r="UWS78" s="113"/>
      <c r="UWT78" s="113"/>
      <c r="UWU78" s="113"/>
      <c r="UWV78" s="113"/>
      <c r="UWW78" s="113"/>
      <c r="UWX78" s="113"/>
      <c r="UWY78" s="113"/>
      <c r="UWZ78" s="113"/>
      <c r="UXA78" s="113"/>
      <c r="UXB78" s="113"/>
      <c r="UXC78" s="113"/>
      <c r="UXD78" s="113"/>
      <c r="UXE78" s="113"/>
      <c r="UXF78" s="113"/>
      <c r="UXG78" s="113"/>
      <c r="UXH78" s="113"/>
      <c r="UXI78" s="113"/>
      <c r="UXJ78" s="113"/>
      <c r="UXK78" s="113"/>
      <c r="UXL78" s="113"/>
      <c r="UXM78" s="113"/>
      <c r="UXN78" s="113"/>
      <c r="UXO78" s="113"/>
      <c r="UXP78" s="113"/>
      <c r="UXQ78" s="113"/>
      <c r="UXR78" s="113"/>
      <c r="UXS78" s="113"/>
      <c r="UXT78" s="113"/>
      <c r="UXU78" s="113"/>
      <c r="UXV78" s="113"/>
      <c r="UXW78" s="113"/>
      <c r="UXX78" s="113"/>
      <c r="UXY78" s="113"/>
      <c r="UXZ78" s="113"/>
      <c r="UYA78" s="113"/>
      <c r="UYB78" s="113"/>
      <c r="UYC78" s="113"/>
      <c r="UYD78" s="113"/>
      <c r="UYE78" s="113"/>
      <c r="UYF78" s="113"/>
      <c r="UYG78" s="113"/>
      <c r="UYH78" s="113"/>
      <c r="UYI78" s="113"/>
      <c r="UYJ78" s="113"/>
      <c r="UYK78" s="113"/>
      <c r="UYL78" s="113"/>
      <c r="UYM78" s="113"/>
      <c r="UYN78" s="113"/>
      <c r="UYO78" s="113"/>
      <c r="UYP78" s="113"/>
      <c r="UYQ78" s="113"/>
      <c r="UYR78" s="113"/>
      <c r="UYS78" s="113"/>
      <c r="UYT78" s="113"/>
      <c r="UYU78" s="113"/>
      <c r="UYV78" s="113"/>
      <c r="UYW78" s="113"/>
      <c r="UYX78" s="113"/>
      <c r="UYY78" s="113"/>
      <c r="UYZ78" s="113"/>
      <c r="UZA78" s="113"/>
      <c r="UZB78" s="113"/>
      <c r="UZC78" s="113"/>
      <c r="UZD78" s="113"/>
      <c r="UZE78" s="113"/>
      <c r="UZF78" s="113"/>
      <c r="UZG78" s="113"/>
      <c r="UZH78" s="113"/>
      <c r="UZI78" s="113"/>
      <c r="UZJ78" s="113"/>
      <c r="UZK78" s="113"/>
      <c r="UZL78" s="113"/>
      <c r="UZM78" s="113"/>
      <c r="UZN78" s="113"/>
      <c r="UZO78" s="113"/>
      <c r="UZP78" s="113"/>
      <c r="UZQ78" s="113"/>
      <c r="UZR78" s="113"/>
      <c r="UZS78" s="113"/>
      <c r="UZT78" s="113"/>
      <c r="UZU78" s="113"/>
      <c r="UZV78" s="113"/>
      <c r="UZW78" s="113"/>
      <c r="UZX78" s="113"/>
      <c r="UZY78" s="113"/>
      <c r="UZZ78" s="113"/>
      <c r="VAA78" s="113"/>
      <c r="VAB78" s="113"/>
      <c r="VAC78" s="113"/>
      <c r="VAD78" s="113"/>
      <c r="VAE78" s="113"/>
      <c r="VAF78" s="113"/>
      <c r="VAG78" s="113"/>
      <c r="VAH78" s="113"/>
      <c r="VAI78" s="113"/>
      <c r="VAJ78" s="113"/>
      <c r="VAK78" s="113"/>
      <c r="VAL78" s="113"/>
      <c r="VAM78" s="113"/>
      <c r="VAN78" s="113"/>
      <c r="VAO78" s="113"/>
      <c r="VAP78" s="113"/>
      <c r="VAQ78" s="113"/>
      <c r="VAR78" s="113"/>
      <c r="VAS78" s="113"/>
      <c r="VAT78" s="113"/>
      <c r="VAU78" s="113"/>
      <c r="VAV78" s="113"/>
      <c r="VAW78" s="113"/>
      <c r="VAX78" s="113"/>
      <c r="VAY78" s="113"/>
      <c r="VAZ78" s="113"/>
      <c r="VBA78" s="113"/>
      <c r="VBB78" s="113"/>
      <c r="VBC78" s="113"/>
      <c r="VBD78" s="113"/>
      <c r="VBE78" s="113"/>
      <c r="VBF78" s="113"/>
      <c r="VBG78" s="113"/>
      <c r="VBH78" s="113"/>
      <c r="VBI78" s="113"/>
      <c r="VBJ78" s="113"/>
      <c r="VBK78" s="113"/>
      <c r="VBL78" s="113"/>
      <c r="VBM78" s="113"/>
      <c r="VBN78" s="113"/>
      <c r="VBO78" s="113"/>
      <c r="VBP78" s="113"/>
      <c r="VBQ78" s="113"/>
      <c r="VBR78" s="113"/>
      <c r="VBS78" s="113"/>
      <c r="VBT78" s="113"/>
      <c r="VBU78" s="113"/>
      <c r="VBV78" s="113"/>
      <c r="VBW78" s="113"/>
      <c r="VBX78" s="113"/>
      <c r="VBY78" s="113"/>
      <c r="VBZ78" s="113"/>
      <c r="VCA78" s="113"/>
      <c r="VCB78" s="113"/>
      <c r="VCC78" s="113"/>
      <c r="VCD78" s="113"/>
      <c r="VCE78" s="113"/>
      <c r="VCF78" s="113"/>
      <c r="VCG78" s="113"/>
      <c r="VCH78" s="113"/>
      <c r="VCI78" s="113"/>
      <c r="VCJ78" s="113"/>
      <c r="VCK78" s="113"/>
      <c r="VCL78" s="113"/>
      <c r="VCM78" s="113"/>
      <c r="VCN78" s="113"/>
      <c r="VCO78" s="113"/>
      <c r="VCP78" s="113"/>
      <c r="VCQ78" s="113"/>
      <c r="VCR78" s="113"/>
      <c r="VCS78" s="113"/>
      <c r="VCT78" s="113"/>
      <c r="VCU78" s="113"/>
      <c r="VCV78" s="113"/>
      <c r="VCW78" s="113"/>
      <c r="VCX78" s="113"/>
      <c r="VCY78" s="113"/>
      <c r="VCZ78" s="113"/>
      <c r="VDA78" s="113"/>
      <c r="VDB78" s="113"/>
      <c r="VDC78" s="113"/>
      <c r="VDD78" s="113"/>
      <c r="VDE78" s="113"/>
      <c r="VDF78" s="113"/>
      <c r="VDG78" s="113"/>
      <c r="VDH78" s="113"/>
      <c r="VDI78" s="113"/>
      <c r="VDJ78" s="113"/>
      <c r="VDK78" s="113"/>
      <c r="VDL78" s="113"/>
      <c r="VDM78" s="113"/>
      <c r="VDN78" s="113"/>
      <c r="VDO78" s="113"/>
      <c r="VDP78" s="113"/>
      <c r="VDQ78" s="113"/>
      <c r="VDR78" s="113"/>
      <c r="VDS78" s="113"/>
      <c r="VDT78" s="113"/>
      <c r="VDU78" s="113"/>
      <c r="VDV78" s="113"/>
      <c r="VDW78" s="113"/>
      <c r="VDX78" s="113"/>
      <c r="VDY78" s="113"/>
      <c r="VDZ78" s="113"/>
      <c r="VEA78" s="113"/>
      <c r="VEB78" s="113"/>
      <c r="VEC78" s="113"/>
      <c r="VED78" s="113"/>
      <c r="VEE78" s="113"/>
      <c r="VEF78" s="113"/>
      <c r="VEG78" s="113"/>
      <c r="VEH78" s="113"/>
      <c r="VEI78" s="113"/>
      <c r="VEJ78" s="113"/>
      <c r="VEK78" s="113"/>
      <c r="VEL78" s="113"/>
      <c r="VEM78" s="113"/>
      <c r="VEN78" s="113"/>
      <c r="VEO78" s="113"/>
      <c r="VEP78" s="113"/>
      <c r="VEQ78" s="113"/>
      <c r="VER78" s="113"/>
      <c r="VES78" s="113"/>
      <c r="VET78" s="113"/>
      <c r="VEU78" s="113"/>
      <c r="VEV78" s="113"/>
      <c r="VEW78" s="113"/>
      <c r="VEX78" s="113"/>
      <c r="VEY78" s="113"/>
      <c r="VEZ78" s="113"/>
      <c r="VFA78" s="113"/>
      <c r="VFB78" s="113"/>
      <c r="VFC78" s="113"/>
      <c r="VFD78" s="113"/>
      <c r="VFE78" s="113"/>
      <c r="VFF78" s="113"/>
      <c r="VFG78" s="113"/>
      <c r="VFH78" s="113"/>
      <c r="VFI78" s="113"/>
      <c r="VFJ78" s="113"/>
      <c r="VFK78" s="113"/>
      <c r="VFL78" s="113"/>
      <c r="VFM78" s="113"/>
      <c r="VFN78" s="113"/>
      <c r="VFO78" s="113"/>
      <c r="VFP78" s="113"/>
      <c r="VFQ78" s="113"/>
      <c r="VFR78" s="113"/>
      <c r="VFS78" s="113"/>
      <c r="VFT78" s="113"/>
      <c r="VFU78" s="113"/>
      <c r="VFV78" s="113"/>
      <c r="VFW78" s="113"/>
      <c r="VFX78" s="113"/>
      <c r="VFY78" s="113"/>
      <c r="VFZ78" s="113"/>
      <c r="VGA78" s="113"/>
      <c r="VGB78" s="113"/>
      <c r="VGC78" s="113"/>
      <c r="VGD78" s="113"/>
      <c r="VGE78" s="113"/>
      <c r="VGF78" s="113"/>
      <c r="VGG78" s="113"/>
      <c r="VGH78" s="113"/>
      <c r="VGI78" s="113"/>
      <c r="VGJ78" s="113"/>
      <c r="VGK78" s="113"/>
      <c r="VGL78" s="113"/>
      <c r="VGM78" s="113"/>
      <c r="VGN78" s="113"/>
      <c r="VGO78" s="113"/>
      <c r="VGP78" s="113"/>
      <c r="VGQ78" s="113"/>
      <c r="VGR78" s="113"/>
      <c r="VGS78" s="113"/>
      <c r="VGT78" s="113"/>
      <c r="VGU78" s="113"/>
      <c r="VGV78" s="113"/>
      <c r="VGW78" s="113"/>
      <c r="VGX78" s="113"/>
      <c r="VGY78" s="113"/>
      <c r="VGZ78" s="113"/>
      <c r="VHA78" s="113"/>
      <c r="VHB78" s="113"/>
      <c r="VHC78" s="113"/>
      <c r="VHD78" s="113"/>
      <c r="VHE78" s="113"/>
      <c r="VHF78" s="113"/>
      <c r="VHG78" s="113"/>
      <c r="VHH78" s="113"/>
      <c r="VHI78" s="113"/>
      <c r="VHJ78" s="113"/>
      <c r="VHK78" s="113"/>
      <c r="VHL78" s="113"/>
      <c r="VHM78" s="113"/>
      <c r="VHN78" s="113"/>
      <c r="VHO78" s="113"/>
      <c r="VHP78" s="113"/>
      <c r="VHQ78" s="113"/>
      <c r="VHR78" s="113"/>
      <c r="VHS78" s="113"/>
      <c r="VHT78" s="113"/>
      <c r="VHU78" s="113"/>
      <c r="VHV78" s="113"/>
      <c r="VHW78" s="113"/>
      <c r="VHX78" s="113"/>
      <c r="VHY78" s="113"/>
      <c r="VHZ78" s="113"/>
      <c r="VIA78" s="113"/>
      <c r="VIB78" s="113"/>
      <c r="VIC78" s="113"/>
      <c r="VID78" s="113"/>
      <c r="VIE78" s="113"/>
      <c r="VIF78" s="113"/>
      <c r="VIG78" s="113"/>
      <c r="VIH78" s="113"/>
      <c r="VII78" s="113"/>
      <c r="VIJ78" s="113"/>
      <c r="VIK78" s="113"/>
      <c r="VIL78" s="113"/>
      <c r="VIM78" s="113"/>
      <c r="VIN78" s="113"/>
      <c r="VIO78" s="113"/>
      <c r="VIP78" s="113"/>
      <c r="VIQ78" s="113"/>
      <c r="VIR78" s="113"/>
      <c r="VIS78" s="113"/>
      <c r="VIT78" s="113"/>
      <c r="VIU78" s="113"/>
      <c r="VIV78" s="113"/>
      <c r="VIW78" s="113"/>
      <c r="VIX78" s="113"/>
      <c r="VIY78" s="113"/>
      <c r="VIZ78" s="113"/>
      <c r="VJA78" s="113"/>
      <c r="VJB78" s="113"/>
      <c r="VJC78" s="113"/>
      <c r="VJD78" s="113"/>
      <c r="VJE78" s="113"/>
      <c r="VJF78" s="113"/>
      <c r="VJG78" s="113"/>
      <c r="VJH78" s="113"/>
      <c r="VJI78" s="113"/>
      <c r="VJJ78" s="113"/>
      <c r="VJK78" s="113"/>
      <c r="VJL78" s="113"/>
      <c r="VJM78" s="113"/>
      <c r="VJN78" s="113"/>
      <c r="VJO78" s="113"/>
      <c r="VJP78" s="113"/>
      <c r="VJQ78" s="113"/>
      <c r="VJR78" s="113"/>
      <c r="VJS78" s="113"/>
      <c r="VJT78" s="113"/>
      <c r="VJU78" s="113"/>
      <c r="VJV78" s="113"/>
      <c r="VJW78" s="113"/>
      <c r="VJX78" s="113"/>
      <c r="VJY78" s="113"/>
      <c r="VJZ78" s="113"/>
      <c r="VKA78" s="113"/>
      <c r="VKB78" s="113"/>
      <c r="VKC78" s="113"/>
      <c r="VKD78" s="113"/>
      <c r="VKE78" s="113"/>
      <c r="VKF78" s="113"/>
      <c r="VKG78" s="113"/>
      <c r="VKH78" s="113"/>
      <c r="VKI78" s="113"/>
      <c r="VKJ78" s="113"/>
      <c r="VKK78" s="113"/>
      <c r="VKL78" s="113"/>
      <c r="VKM78" s="113"/>
      <c r="VKN78" s="113"/>
      <c r="VKO78" s="113"/>
      <c r="VKP78" s="113"/>
      <c r="VKQ78" s="113"/>
      <c r="VKR78" s="113"/>
      <c r="VKS78" s="113"/>
      <c r="VKT78" s="113"/>
      <c r="VKU78" s="113"/>
      <c r="VKV78" s="113"/>
      <c r="VKW78" s="113"/>
      <c r="VKX78" s="113"/>
      <c r="VKY78" s="113"/>
      <c r="VKZ78" s="113"/>
      <c r="VLA78" s="113"/>
      <c r="VLB78" s="113"/>
      <c r="VLC78" s="113"/>
      <c r="VLD78" s="113"/>
      <c r="VLE78" s="113"/>
      <c r="VLF78" s="113"/>
      <c r="VLG78" s="113"/>
      <c r="VLH78" s="113"/>
      <c r="VLI78" s="113"/>
      <c r="VLJ78" s="113"/>
      <c r="VLK78" s="113"/>
      <c r="VLL78" s="113"/>
      <c r="VLM78" s="113"/>
      <c r="VLN78" s="113"/>
      <c r="VLO78" s="113"/>
      <c r="VLP78" s="113"/>
      <c r="VLQ78" s="113"/>
      <c r="VLR78" s="113"/>
      <c r="VLS78" s="113"/>
      <c r="VLT78" s="113"/>
      <c r="VLU78" s="113"/>
      <c r="VLV78" s="113"/>
      <c r="VLW78" s="113"/>
      <c r="VLX78" s="113"/>
      <c r="VLY78" s="113"/>
      <c r="VLZ78" s="113"/>
      <c r="VMA78" s="113"/>
      <c r="VMB78" s="113"/>
      <c r="VMC78" s="113"/>
      <c r="VMD78" s="113"/>
      <c r="VME78" s="113"/>
      <c r="VMF78" s="113"/>
      <c r="VMG78" s="113"/>
      <c r="VMH78" s="113"/>
      <c r="VMI78" s="113"/>
      <c r="VMJ78" s="113"/>
      <c r="VMK78" s="113"/>
      <c r="VML78" s="113"/>
      <c r="VMM78" s="113"/>
      <c r="VMN78" s="113"/>
      <c r="VMO78" s="113"/>
      <c r="VMP78" s="113"/>
      <c r="VMQ78" s="113"/>
      <c r="VMR78" s="113"/>
      <c r="VMS78" s="113"/>
      <c r="VMT78" s="113"/>
      <c r="VMU78" s="113"/>
      <c r="VMV78" s="113"/>
      <c r="VMW78" s="113"/>
      <c r="VMX78" s="113"/>
      <c r="VMY78" s="113"/>
      <c r="VMZ78" s="113"/>
      <c r="VNA78" s="113"/>
      <c r="VNB78" s="113"/>
      <c r="VNC78" s="113"/>
      <c r="VND78" s="113"/>
      <c r="VNE78" s="113"/>
      <c r="VNF78" s="113"/>
      <c r="VNG78" s="113"/>
      <c r="VNH78" s="113"/>
      <c r="VNI78" s="113"/>
      <c r="VNJ78" s="113"/>
      <c r="VNK78" s="113"/>
      <c r="VNL78" s="113"/>
      <c r="VNM78" s="113"/>
      <c r="VNN78" s="113"/>
      <c r="VNO78" s="113"/>
      <c r="VNP78" s="113"/>
      <c r="VNQ78" s="113"/>
      <c r="VNR78" s="113"/>
      <c r="VNS78" s="113"/>
      <c r="VNT78" s="113"/>
      <c r="VNU78" s="113"/>
      <c r="VNV78" s="113"/>
      <c r="VNW78" s="113"/>
      <c r="VNX78" s="113"/>
      <c r="VNY78" s="113"/>
      <c r="VNZ78" s="113"/>
      <c r="VOA78" s="113"/>
      <c r="VOB78" s="113"/>
      <c r="VOC78" s="113"/>
      <c r="VOD78" s="113"/>
      <c r="VOE78" s="113"/>
      <c r="VOF78" s="113"/>
      <c r="VOG78" s="113"/>
      <c r="VOH78" s="113"/>
      <c r="VOI78" s="113"/>
      <c r="VOJ78" s="113"/>
      <c r="VOK78" s="113"/>
      <c r="VOL78" s="113"/>
      <c r="VOM78" s="113"/>
      <c r="VON78" s="113"/>
      <c r="VOO78" s="113"/>
      <c r="VOP78" s="113"/>
      <c r="VOQ78" s="113"/>
      <c r="VOR78" s="113"/>
      <c r="VOS78" s="113"/>
      <c r="VOT78" s="113"/>
      <c r="VOU78" s="113"/>
      <c r="VOV78" s="113"/>
      <c r="VOW78" s="113"/>
      <c r="VOX78" s="113"/>
      <c r="VOY78" s="113"/>
      <c r="VOZ78" s="113"/>
      <c r="VPA78" s="113"/>
      <c r="VPB78" s="113"/>
      <c r="VPC78" s="113"/>
      <c r="VPD78" s="113"/>
      <c r="VPE78" s="113"/>
      <c r="VPF78" s="113"/>
      <c r="VPG78" s="113"/>
      <c r="VPH78" s="113"/>
      <c r="VPI78" s="113"/>
      <c r="VPJ78" s="113"/>
      <c r="VPK78" s="113"/>
      <c r="VPL78" s="113"/>
      <c r="VPM78" s="113"/>
      <c r="VPN78" s="113"/>
      <c r="VPO78" s="113"/>
      <c r="VPP78" s="113"/>
      <c r="VPQ78" s="113"/>
      <c r="VPR78" s="113"/>
      <c r="VPS78" s="113"/>
      <c r="VPT78" s="113"/>
      <c r="VPU78" s="113"/>
      <c r="VPV78" s="113"/>
      <c r="VPW78" s="113"/>
      <c r="VPX78" s="113"/>
      <c r="VPY78" s="113"/>
      <c r="VPZ78" s="113"/>
      <c r="VQA78" s="113"/>
      <c r="VQB78" s="113"/>
      <c r="VQC78" s="113"/>
      <c r="VQD78" s="113"/>
      <c r="VQE78" s="113"/>
      <c r="VQF78" s="113"/>
      <c r="VQG78" s="113"/>
      <c r="VQH78" s="113"/>
      <c r="VQI78" s="113"/>
      <c r="VQJ78" s="113"/>
      <c r="VQK78" s="113"/>
      <c r="VQL78" s="113"/>
      <c r="VQM78" s="113"/>
      <c r="VQN78" s="113"/>
      <c r="VQO78" s="113"/>
      <c r="VQP78" s="113"/>
      <c r="VQQ78" s="113"/>
      <c r="VQR78" s="113"/>
      <c r="VQS78" s="113"/>
      <c r="VQT78" s="113"/>
      <c r="VQU78" s="113"/>
      <c r="VQV78" s="113"/>
      <c r="VQW78" s="113"/>
      <c r="VQX78" s="113"/>
      <c r="VQY78" s="113"/>
      <c r="VQZ78" s="113"/>
      <c r="VRA78" s="113"/>
      <c r="VRB78" s="113"/>
      <c r="VRC78" s="113"/>
      <c r="VRD78" s="113"/>
      <c r="VRE78" s="113"/>
      <c r="VRF78" s="113"/>
      <c r="VRG78" s="113"/>
      <c r="VRH78" s="113"/>
      <c r="VRI78" s="113"/>
      <c r="VRJ78" s="113"/>
      <c r="VRK78" s="113"/>
      <c r="VRL78" s="113"/>
      <c r="VRM78" s="113"/>
      <c r="VRN78" s="113"/>
      <c r="VRO78" s="113"/>
      <c r="VRP78" s="113"/>
      <c r="VRQ78" s="113"/>
      <c r="VRR78" s="113"/>
      <c r="VRS78" s="113"/>
      <c r="VRT78" s="113"/>
      <c r="VRU78" s="113"/>
      <c r="VRV78" s="113"/>
      <c r="VRW78" s="113"/>
      <c r="VRX78" s="113"/>
      <c r="VRY78" s="113"/>
      <c r="VRZ78" s="113"/>
      <c r="VSA78" s="113"/>
      <c r="VSB78" s="113"/>
      <c r="VSC78" s="113"/>
      <c r="VSD78" s="113"/>
      <c r="VSE78" s="113"/>
      <c r="VSF78" s="113"/>
      <c r="VSG78" s="113"/>
      <c r="VSH78" s="113"/>
      <c r="VSI78" s="113"/>
      <c r="VSJ78" s="113"/>
      <c r="VSK78" s="113"/>
      <c r="VSL78" s="113"/>
      <c r="VSM78" s="113"/>
      <c r="VSN78" s="113"/>
      <c r="VSO78" s="113"/>
      <c r="VSP78" s="113"/>
      <c r="VSQ78" s="113"/>
      <c r="VSR78" s="113"/>
      <c r="VSS78" s="113"/>
      <c r="VST78" s="113"/>
      <c r="VSU78" s="113"/>
      <c r="VSV78" s="113"/>
      <c r="VSW78" s="113"/>
      <c r="VSX78" s="113"/>
      <c r="VSY78" s="113"/>
      <c r="VSZ78" s="113"/>
      <c r="VTA78" s="113"/>
      <c r="VTB78" s="113"/>
      <c r="VTC78" s="113"/>
      <c r="VTD78" s="113"/>
      <c r="VTE78" s="113"/>
      <c r="VTF78" s="113"/>
      <c r="VTG78" s="113"/>
      <c r="VTH78" s="113"/>
      <c r="VTI78" s="113"/>
      <c r="VTJ78" s="113"/>
      <c r="VTK78" s="113"/>
      <c r="VTL78" s="113"/>
      <c r="VTM78" s="113"/>
      <c r="VTN78" s="113"/>
      <c r="VTO78" s="113"/>
      <c r="VTP78" s="113"/>
      <c r="VTQ78" s="113"/>
      <c r="VTR78" s="113"/>
      <c r="VTS78" s="113"/>
      <c r="VTT78" s="113"/>
      <c r="VTU78" s="113"/>
      <c r="VTV78" s="113"/>
      <c r="VTW78" s="113"/>
      <c r="VTX78" s="113"/>
      <c r="VTY78" s="113"/>
      <c r="VTZ78" s="113"/>
      <c r="VUA78" s="113"/>
      <c r="VUB78" s="113"/>
      <c r="VUC78" s="113"/>
      <c r="VUD78" s="113"/>
      <c r="VUE78" s="113"/>
      <c r="VUF78" s="113"/>
      <c r="VUG78" s="113"/>
      <c r="VUH78" s="113"/>
      <c r="VUI78" s="113"/>
      <c r="VUJ78" s="113"/>
      <c r="VUK78" s="113"/>
      <c r="VUL78" s="113"/>
      <c r="VUM78" s="113"/>
      <c r="VUN78" s="113"/>
      <c r="VUO78" s="113"/>
      <c r="VUP78" s="113"/>
      <c r="VUQ78" s="113"/>
      <c r="VUR78" s="113"/>
      <c r="VUS78" s="113"/>
      <c r="VUT78" s="113"/>
      <c r="VUU78" s="113"/>
      <c r="VUV78" s="113"/>
      <c r="VUW78" s="113"/>
      <c r="VUX78" s="113"/>
      <c r="VUY78" s="113"/>
      <c r="VUZ78" s="113"/>
      <c r="VVA78" s="113"/>
      <c r="VVB78" s="113"/>
      <c r="VVC78" s="113"/>
      <c r="VVD78" s="113"/>
      <c r="VVE78" s="113"/>
      <c r="VVF78" s="113"/>
      <c r="VVG78" s="113"/>
      <c r="VVH78" s="113"/>
      <c r="VVI78" s="113"/>
      <c r="VVJ78" s="113"/>
      <c r="VVK78" s="113"/>
      <c r="VVL78" s="113"/>
      <c r="VVM78" s="113"/>
      <c r="VVN78" s="113"/>
      <c r="VVO78" s="113"/>
      <c r="VVP78" s="113"/>
      <c r="VVQ78" s="113"/>
      <c r="VVR78" s="113"/>
      <c r="VVS78" s="113"/>
      <c r="VVT78" s="113"/>
      <c r="VVU78" s="113"/>
      <c r="VVV78" s="113"/>
      <c r="VVW78" s="113"/>
      <c r="VVX78" s="113"/>
      <c r="VVY78" s="113"/>
      <c r="VVZ78" s="113"/>
      <c r="VWA78" s="113"/>
      <c r="VWB78" s="113"/>
      <c r="VWC78" s="113"/>
      <c r="VWD78" s="113"/>
      <c r="VWE78" s="113"/>
      <c r="VWF78" s="113"/>
      <c r="VWG78" s="113"/>
      <c r="VWH78" s="113"/>
      <c r="VWI78" s="113"/>
      <c r="VWJ78" s="113"/>
      <c r="VWK78" s="113"/>
      <c r="VWL78" s="113"/>
      <c r="VWM78" s="113"/>
      <c r="VWN78" s="113"/>
      <c r="VWO78" s="113"/>
      <c r="VWP78" s="113"/>
      <c r="VWQ78" s="113"/>
      <c r="VWR78" s="113"/>
      <c r="VWS78" s="113"/>
      <c r="VWT78" s="113"/>
      <c r="VWU78" s="113"/>
      <c r="VWV78" s="113"/>
      <c r="VWW78" s="113"/>
      <c r="VWX78" s="113"/>
      <c r="VWY78" s="113"/>
      <c r="VWZ78" s="113"/>
      <c r="VXA78" s="113"/>
      <c r="VXB78" s="113"/>
      <c r="VXC78" s="113"/>
      <c r="VXD78" s="113"/>
      <c r="VXE78" s="113"/>
      <c r="VXF78" s="113"/>
      <c r="VXG78" s="113"/>
      <c r="VXH78" s="113"/>
      <c r="VXI78" s="113"/>
      <c r="VXJ78" s="113"/>
      <c r="VXK78" s="113"/>
      <c r="VXL78" s="113"/>
      <c r="VXM78" s="113"/>
      <c r="VXN78" s="113"/>
      <c r="VXO78" s="113"/>
      <c r="VXP78" s="113"/>
      <c r="VXQ78" s="113"/>
      <c r="VXR78" s="113"/>
      <c r="VXS78" s="113"/>
      <c r="VXT78" s="113"/>
      <c r="VXU78" s="113"/>
      <c r="VXV78" s="113"/>
      <c r="VXW78" s="113"/>
      <c r="VXX78" s="113"/>
      <c r="VXY78" s="113"/>
      <c r="VXZ78" s="113"/>
      <c r="VYA78" s="113"/>
      <c r="VYB78" s="113"/>
      <c r="VYC78" s="113"/>
      <c r="VYD78" s="113"/>
      <c r="VYE78" s="113"/>
      <c r="VYF78" s="113"/>
      <c r="VYG78" s="113"/>
      <c r="VYH78" s="113"/>
      <c r="VYI78" s="113"/>
      <c r="VYJ78" s="113"/>
      <c r="VYK78" s="113"/>
      <c r="VYL78" s="113"/>
      <c r="VYM78" s="113"/>
      <c r="VYN78" s="113"/>
      <c r="VYO78" s="113"/>
      <c r="VYP78" s="113"/>
      <c r="VYQ78" s="113"/>
      <c r="VYR78" s="113"/>
      <c r="VYS78" s="113"/>
      <c r="VYT78" s="113"/>
      <c r="VYU78" s="113"/>
      <c r="VYV78" s="113"/>
      <c r="VYW78" s="113"/>
      <c r="VYX78" s="113"/>
      <c r="VYY78" s="113"/>
      <c r="VYZ78" s="113"/>
      <c r="VZA78" s="113"/>
      <c r="VZB78" s="113"/>
      <c r="VZC78" s="113"/>
      <c r="VZD78" s="113"/>
      <c r="VZE78" s="113"/>
      <c r="VZF78" s="113"/>
      <c r="VZG78" s="113"/>
      <c r="VZH78" s="113"/>
      <c r="VZI78" s="113"/>
      <c r="VZJ78" s="113"/>
      <c r="VZK78" s="113"/>
      <c r="VZL78" s="113"/>
      <c r="VZM78" s="113"/>
      <c r="VZN78" s="113"/>
      <c r="VZO78" s="113"/>
      <c r="VZP78" s="113"/>
      <c r="VZQ78" s="113"/>
      <c r="VZR78" s="113"/>
      <c r="VZS78" s="113"/>
      <c r="VZT78" s="113"/>
      <c r="VZU78" s="113"/>
      <c r="VZV78" s="113"/>
      <c r="VZW78" s="113"/>
      <c r="VZX78" s="113"/>
      <c r="VZY78" s="113"/>
      <c r="VZZ78" s="113"/>
      <c r="WAA78" s="113"/>
      <c r="WAB78" s="113"/>
      <c r="WAC78" s="113"/>
      <c r="WAD78" s="113"/>
      <c r="WAE78" s="113"/>
      <c r="WAF78" s="113"/>
      <c r="WAG78" s="113"/>
      <c r="WAH78" s="113"/>
      <c r="WAI78" s="113"/>
      <c r="WAJ78" s="113"/>
      <c r="WAK78" s="113"/>
      <c r="WAL78" s="113"/>
      <c r="WAM78" s="113"/>
      <c r="WAN78" s="113"/>
      <c r="WAO78" s="113"/>
      <c r="WAP78" s="113"/>
      <c r="WAQ78" s="113"/>
      <c r="WAR78" s="113"/>
      <c r="WAS78" s="113"/>
      <c r="WAT78" s="113"/>
      <c r="WAU78" s="113"/>
      <c r="WAV78" s="113"/>
      <c r="WAW78" s="113"/>
      <c r="WAX78" s="113"/>
      <c r="WAY78" s="113"/>
      <c r="WAZ78" s="113"/>
      <c r="WBA78" s="113"/>
      <c r="WBB78" s="113"/>
      <c r="WBC78" s="113"/>
      <c r="WBD78" s="113"/>
      <c r="WBE78" s="113"/>
      <c r="WBF78" s="113"/>
      <c r="WBG78" s="113"/>
      <c r="WBH78" s="113"/>
      <c r="WBI78" s="113"/>
      <c r="WBJ78" s="113"/>
      <c r="WBK78" s="113"/>
      <c r="WBL78" s="113"/>
      <c r="WBM78" s="113"/>
      <c r="WBN78" s="113"/>
      <c r="WBO78" s="113"/>
      <c r="WBP78" s="113"/>
      <c r="WBQ78" s="113"/>
      <c r="WBR78" s="113"/>
      <c r="WBS78" s="113"/>
      <c r="WBT78" s="113"/>
      <c r="WBU78" s="113"/>
      <c r="WBV78" s="113"/>
      <c r="WBW78" s="113"/>
      <c r="WBX78" s="113"/>
      <c r="WBY78" s="113"/>
      <c r="WBZ78" s="113"/>
      <c r="WCA78" s="113"/>
      <c r="WCB78" s="113"/>
      <c r="WCC78" s="113"/>
      <c r="WCD78" s="113"/>
      <c r="WCE78" s="113"/>
      <c r="WCF78" s="113"/>
      <c r="WCG78" s="113"/>
      <c r="WCH78" s="113"/>
      <c r="WCI78" s="113"/>
      <c r="WCJ78" s="113"/>
      <c r="WCK78" s="113"/>
      <c r="WCL78" s="113"/>
      <c r="WCM78" s="113"/>
      <c r="WCN78" s="113"/>
      <c r="WCO78" s="113"/>
      <c r="WCP78" s="113"/>
      <c r="WCQ78" s="113"/>
      <c r="WCR78" s="113"/>
      <c r="WCS78" s="113"/>
      <c r="WCT78" s="113"/>
      <c r="WCU78" s="113"/>
      <c r="WCV78" s="113"/>
      <c r="WCW78" s="113"/>
      <c r="WCX78" s="113"/>
      <c r="WCY78" s="113"/>
      <c r="WCZ78" s="113"/>
      <c r="WDA78" s="113"/>
      <c r="WDB78" s="113"/>
      <c r="WDC78" s="113"/>
      <c r="WDD78" s="113"/>
      <c r="WDE78" s="113"/>
      <c r="WDF78" s="113"/>
      <c r="WDG78" s="113"/>
      <c r="WDH78" s="113"/>
      <c r="WDI78" s="113"/>
      <c r="WDJ78" s="113"/>
      <c r="WDK78" s="113"/>
      <c r="WDL78" s="113"/>
      <c r="WDM78" s="113"/>
      <c r="WDN78" s="113"/>
      <c r="WDO78" s="113"/>
      <c r="WDP78" s="113"/>
      <c r="WDQ78" s="113"/>
      <c r="WDR78" s="113"/>
      <c r="WDS78" s="113"/>
      <c r="WDT78" s="113"/>
      <c r="WDU78" s="113"/>
      <c r="WDV78" s="113"/>
      <c r="WDW78" s="113"/>
      <c r="WDX78" s="113"/>
      <c r="WDY78" s="113"/>
      <c r="WDZ78" s="113"/>
      <c r="WEA78" s="113"/>
      <c r="WEB78" s="113"/>
      <c r="WEC78" s="113"/>
      <c r="WED78" s="113"/>
      <c r="WEE78" s="113"/>
      <c r="WEF78" s="113"/>
      <c r="WEG78" s="113"/>
      <c r="WEH78" s="113"/>
      <c r="WEI78" s="113"/>
      <c r="WEJ78" s="113"/>
      <c r="WEK78" s="113"/>
      <c r="WEL78" s="113"/>
      <c r="WEM78" s="113"/>
      <c r="WEN78" s="113"/>
      <c r="WEO78" s="113"/>
      <c r="WEP78" s="113"/>
      <c r="WEQ78" s="113"/>
      <c r="WER78" s="113"/>
      <c r="WES78" s="113"/>
      <c r="WET78" s="113"/>
      <c r="WEU78" s="113"/>
      <c r="WEV78" s="113"/>
      <c r="WEW78" s="113"/>
      <c r="WEX78" s="113"/>
      <c r="WEY78" s="113"/>
      <c r="WEZ78" s="113"/>
      <c r="WFA78" s="113"/>
      <c r="WFB78" s="113"/>
      <c r="WFC78" s="113"/>
      <c r="WFD78" s="113"/>
      <c r="WFE78" s="113"/>
      <c r="WFF78" s="113"/>
      <c r="WFG78" s="113"/>
      <c r="WFH78" s="113"/>
      <c r="WFI78" s="113"/>
      <c r="WFJ78" s="113"/>
      <c r="WFK78" s="113"/>
      <c r="WFL78" s="113"/>
      <c r="WFM78" s="113"/>
      <c r="WFN78" s="113"/>
      <c r="WFO78" s="113"/>
      <c r="WFP78" s="113"/>
      <c r="WFQ78" s="113"/>
      <c r="WFR78" s="113"/>
      <c r="WFS78" s="113"/>
      <c r="WFT78" s="113"/>
      <c r="WFU78" s="113"/>
      <c r="WFV78" s="113"/>
      <c r="WFW78" s="113"/>
      <c r="WFX78" s="113"/>
      <c r="WFY78" s="113"/>
      <c r="WFZ78" s="113"/>
      <c r="WGA78" s="113"/>
      <c r="WGB78" s="113"/>
      <c r="WGC78" s="113"/>
      <c r="WGD78" s="113"/>
      <c r="WGE78" s="113"/>
      <c r="WGF78" s="113"/>
      <c r="WGG78" s="113"/>
      <c r="WGH78" s="113"/>
      <c r="WGI78" s="113"/>
      <c r="WGJ78" s="113"/>
      <c r="WGK78" s="113"/>
      <c r="WGL78" s="113"/>
      <c r="WGM78" s="113"/>
      <c r="WGN78" s="113"/>
      <c r="WGO78" s="113"/>
      <c r="WGP78" s="113"/>
      <c r="WGQ78" s="113"/>
      <c r="WGR78" s="113"/>
      <c r="WGS78" s="113"/>
      <c r="WGT78" s="113"/>
      <c r="WGU78" s="113"/>
      <c r="WGV78" s="113"/>
      <c r="WGW78" s="113"/>
      <c r="WGX78" s="113"/>
      <c r="WGY78" s="113"/>
      <c r="WGZ78" s="113"/>
      <c r="WHA78" s="113"/>
      <c r="WHB78" s="113"/>
      <c r="WHC78" s="113"/>
      <c r="WHD78" s="113"/>
      <c r="WHE78" s="113"/>
      <c r="WHF78" s="113"/>
      <c r="WHG78" s="113"/>
      <c r="WHH78" s="113"/>
      <c r="WHI78" s="113"/>
      <c r="WHJ78" s="113"/>
      <c r="WHK78" s="113"/>
      <c r="WHL78" s="113"/>
      <c r="WHM78" s="113"/>
      <c r="WHN78" s="113"/>
      <c r="WHO78" s="113"/>
      <c r="WHP78" s="113"/>
      <c r="WHQ78" s="113"/>
      <c r="WHR78" s="113"/>
      <c r="WHS78" s="113"/>
      <c r="WHT78" s="113"/>
      <c r="WHU78" s="113"/>
      <c r="WHV78" s="113"/>
      <c r="WHW78" s="113"/>
      <c r="WHX78" s="113"/>
      <c r="WHY78" s="113"/>
      <c r="WHZ78" s="113"/>
      <c r="WIA78" s="113"/>
      <c r="WIB78" s="113"/>
      <c r="WIC78" s="113"/>
      <c r="WID78" s="113"/>
      <c r="WIE78" s="113"/>
      <c r="WIF78" s="113"/>
      <c r="WIG78" s="113"/>
      <c r="WIH78" s="113"/>
      <c r="WII78" s="113"/>
      <c r="WIJ78" s="113"/>
      <c r="WIK78" s="113"/>
      <c r="WIL78" s="113"/>
      <c r="WIM78" s="113"/>
      <c r="WIN78" s="113"/>
      <c r="WIO78" s="113"/>
      <c r="WIP78" s="113"/>
      <c r="WIQ78" s="113"/>
      <c r="WIR78" s="113"/>
      <c r="WIS78" s="113"/>
      <c r="WIT78" s="113"/>
      <c r="WIU78" s="113"/>
      <c r="WIV78" s="113"/>
      <c r="WIW78" s="113"/>
      <c r="WIX78" s="113"/>
      <c r="WIY78" s="113"/>
      <c r="WIZ78" s="113"/>
      <c r="WJA78" s="113"/>
      <c r="WJB78" s="113"/>
      <c r="WJC78" s="113"/>
      <c r="WJD78" s="113"/>
      <c r="WJE78" s="113"/>
      <c r="WJF78" s="113"/>
      <c r="WJG78" s="113"/>
      <c r="WJH78" s="113"/>
      <c r="WJI78" s="113"/>
      <c r="WJJ78" s="113"/>
      <c r="WJK78" s="113"/>
      <c r="WJL78" s="113"/>
      <c r="WJM78" s="113"/>
      <c r="WJN78" s="113"/>
      <c r="WJO78" s="113"/>
      <c r="WJP78" s="113"/>
      <c r="WJQ78" s="113"/>
      <c r="WJR78" s="113"/>
      <c r="WJS78" s="113"/>
      <c r="WJT78" s="113"/>
      <c r="WJU78" s="113"/>
      <c r="WJV78" s="113"/>
      <c r="WJW78" s="113"/>
      <c r="WJX78" s="113"/>
      <c r="WJY78" s="113"/>
      <c r="WJZ78" s="113"/>
      <c r="WKA78" s="113"/>
      <c r="WKB78" s="113"/>
      <c r="WKC78" s="113"/>
      <c r="WKD78" s="113"/>
      <c r="WKE78" s="113"/>
      <c r="WKF78" s="113"/>
      <c r="WKG78" s="113"/>
      <c r="WKH78" s="113"/>
      <c r="WKI78" s="113"/>
      <c r="WKJ78" s="113"/>
      <c r="WKK78" s="113"/>
      <c r="WKL78" s="113"/>
      <c r="WKM78" s="113"/>
      <c r="WKN78" s="113"/>
      <c r="WKO78" s="113"/>
      <c r="WKP78" s="113"/>
      <c r="WKQ78" s="113"/>
      <c r="WKR78" s="113"/>
      <c r="WKS78" s="113"/>
      <c r="WKT78" s="113"/>
      <c r="WKU78" s="113"/>
      <c r="WKV78" s="113"/>
      <c r="WKW78" s="113"/>
      <c r="WKX78" s="113"/>
      <c r="WKY78" s="113"/>
      <c r="WKZ78" s="113"/>
      <c r="WLA78" s="113"/>
      <c r="WLB78" s="113"/>
      <c r="WLC78" s="113"/>
      <c r="WLD78" s="113"/>
      <c r="WLE78" s="113"/>
      <c r="WLF78" s="113"/>
      <c r="WLG78" s="113"/>
      <c r="WLH78" s="113"/>
      <c r="WLI78" s="113"/>
      <c r="WLJ78" s="113"/>
      <c r="WLK78" s="113"/>
      <c r="WLL78" s="113"/>
      <c r="WLM78" s="113"/>
      <c r="WLN78" s="113"/>
      <c r="WLO78" s="113"/>
      <c r="WLP78" s="113"/>
      <c r="WLQ78" s="113"/>
      <c r="WLR78" s="113"/>
      <c r="WLS78" s="113"/>
      <c r="WLT78" s="113"/>
      <c r="WLU78" s="113"/>
      <c r="WLV78" s="113"/>
      <c r="WLW78" s="113"/>
      <c r="WLX78" s="113"/>
      <c r="WLY78" s="113"/>
      <c r="WLZ78" s="113"/>
      <c r="WMA78" s="113"/>
      <c r="WMB78" s="113"/>
      <c r="WMC78" s="113"/>
      <c r="WMD78" s="113"/>
      <c r="WME78" s="113"/>
      <c r="WMF78" s="113"/>
      <c r="WMG78" s="113"/>
      <c r="WMH78" s="113"/>
      <c r="WMI78" s="113"/>
      <c r="WMJ78" s="113"/>
      <c r="WMK78" s="113"/>
      <c r="WML78" s="113"/>
      <c r="WMM78" s="113"/>
      <c r="WMN78" s="113"/>
      <c r="WMO78" s="113"/>
      <c r="WMP78" s="113"/>
      <c r="WMQ78" s="113"/>
      <c r="WMR78" s="113"/>
      <c r="WMS78" s="113"/>
      <c r="WMT78" s="113"/>
      <c r="WMU78" s="113"/>
      <c r="WMV78" s="113"/>
      <c r="WMW78" s="113"/>
      <c r="WMX78" s="113"/>
      <c r="WMY78" s="113"/>
      <c r="WMZ78" s="113"/>
      <c r="WNA78" s="113"/>
      <c r="WNB78" s="113"/>
      <c r="WNC78" s="113"/>
      <c r="WND78" s="113"/>
      <c r="WNE78" s="113"/>
      <c r="WNF78" s="113"/>
      <c r="WNG78" s="113"/>
      <c r="WNH78" s="113"/>
      <c r="WNI78" s="113"/>
      <c r="WNJ78" s="113"/>
      <c r="WNK78" s="113"/>
      <c r="WNL78" s="113"/>
      <c r="WNM78" s="113"/>
      <c r="WNN78" s="113"/>
      <c r="WNO78" s="113"/>
      <c r="WNP78" s="113"/>
      <c r="WNQ78" s="113"/>
      <c r="WNR78" s="113"/>
      <c r="WNS78" s="113"/>
      <c r="WNT78" s="113"/>
      <c r="WNU78" s="113"/>
      <c r="WNV78" s="113"/>
      <c r="WNW78" s="113"/>
      <c r="WNX78" s="113"/>
      <c r="WNY78" s="113"/>
      <c r="WNZ78" s="113"/>
      <c r="WOA78" s="113"/>
      <c r="WOB78" s="113"/>
      <c r="WOC78" s="113"/>
      <c r="WOD78" s="113"/>
      <c r="WOE78" s="113"/>
      <c r="WOF78" s="113"/>
      <c r="WOG78" s="113"/>
      <c r="WOH78" s="113"/>
      <c r="WOI78" s="113"/>
      <c r="WOJ78" s="113"/>
      <c r="WOK78" s="113"/>
      <c r="WOL78" s="113"/>
      <c r="WOM78" s="113"/>
      <c r="WON78" s="113"/>
      <c r="WOO78" s="113"/>
      <c r="WOP78" s="113"/>
      <c r="WOQ78" s="113"/>
      <c r="WOR78" s="113"/>
      <c r="WOS78" s="113"/>
      <c r="WOT78" s="113"/>
      <c r="WOU78" s="113"/>
      <c r="WOV78" s="113"/>
      <c r="WOW78" s="113"/>
      <c r="WOX78" s="113"/>
      <c r="WOY78" s="113"/>
      <c r="WOZ78" s="113"/>
      <c r="WPA78" s="113"/>
      <c r="WPB78" s="113"/>
      <c r="WPC78" s="113"/>
      <c r="WPD78" s="113"/>
      <c r="WPE78" s="113"/>
      <c r="WPF78" s="113"/>
      <c r="WPG78" s="113"/>
      <c r="WPH78" s="113"/>
      <c r="WPI78" s="113"/>
      <c r="WPJ78" s="113"/>
      <c r="WPK78" s="113"/>
      <c r="WPL78" s="113"/>
      <c r="WPM78" s="113"/>
      <c r="WPN78" s="113"/>
      <c r="WPO78" s="113"/>
      <c r="WPP78" s="113"/>
      <c r="WPQ78" s="113"/>
      <c r="WPR78" s="113"/>
      <c r="WPS78" s="113"/>
      <c r="WPT78" s="113"/>
      <c r="WPU78" s="113"/>
      <c r="WPV78" s="113"/>
      <c r="WPW78" s="113"/>
      <c r="WPX78" s="113"/>
      <c r="WPY78" s="113"/>
      <c r="WPZ78" s="113"/>
      <c r="WQA78" s="113"/>
      <c r="WQB78" s="113"/>
      <c r="WQC78" s="113"/>
      <c r="WQD78" s="113"/>
      <c r="WQE78" s="113"/>
      <c r="WQF78" s="113"/>
      <c r="WQG78" s="113"/>
      <c r="WQH78" s="113"/>
      <c r="WQI78" s="113"/>
      <c r="WQJ78" s="113"/>
      <c r="WQK78" s="113"/>
      <c r="WQL78" s="113"/>
      <c r="WQM78" s="113"/>
      <c r="WQN78" s="113"/>
      <c r="WQO78" s="113"/>
      <c r="WQP78" s="113"/>
      <c r="WQQ78" s="113"/>
      <c r="WQR78" s="113"/>
      <c r="WQS78" s="113"/>
      <c r="WQT78" s="113"/>
      <c r="WQU78" s="113"/>
      <c r="WQV78" s="113"/>
      <c r="WQW78" s="113"/>
      <c r="WQX78" s="113"/>
      <c r="WQY78" s="113"/>
      <c r="WQZ78" s="113"/>
      <c r="WRA78" s="113"/>
      <c r="WRB78" s="113"/>
      <c r="WRC78" s="113"/>
      <c r="WRD78" s="113"/>
      <c r="WRE78" s="113"/>
      <c r="WRF78" s="113"/>
      <c r="WRG78" s="113"/>
      <c r="WRH78" s="113"/>
      <c r="WRI78" s="113"/>
      <c r="WRJ78" s="113"/>
      <c r="WRK78" s="113"/>
      <c r="WRL78" s="113"/>
      <c r="WRM78" s="113"/>
      <c r="WRN78" s="113"/>
      <c r="WRO78" s="113"/>
      <c r="WRP78" s="113"/>
      <c r="WRQ78" s="113"/>
      <c r="WRR78" s="113"/>
      <c r="WRS78" s="113"/>
      <c r="WRT78" s="113"/>
      <c r="WRU78" s="113"/>
      <c r="WRV78" s="113"/>
      <c r="WRW78" s="113"/>
      <c r="WRX78" s="113"/>
      <c r="WRY78" s="113"/>
      <c r="WRZ78" s="113"/>
      <c r="WSA78" s="113"/>
      <c r="WSB78" s="113"/>
      <c r="WSC78" s="113"/>
      <c r="WSD78" s="113"/>
      <c r="WSE78" s="113"/>
      <c r="WSF78" s="113"/>
      <c r="WSG78" s="113"/>
      <c r="WSH78" s="113"/>
      <c r="WSI78" s="113"/>
      <c r="WSJ78" s="113"/>
      <c r="WSK78" s="113"/>
      <c r="WSL78" s="113"/>
      <c r="WSM78" s="113"/>
      <c r="WSN78" s="113"/>
      <c r="WSO78" s="113"/>
      <c r="WSP78" s="113"/>
      <c r="WSQ78" s="113"/>
      <c r="WSR78" s="113"/>
      <c r="WSS78" s="113"/>
      <c r="WST78" s="113"/>
      <c r="WSU78" s="113"/>
      <c r="WSV78" s="113"/>
      <c r="WSW78" s="113"/>
      <c r="WSX78" s="113"/>
      <c r="WSY78" s="113"/>
      <c r="WSZ78" s="113"/>
      <c r="WTA78" s="113"/>
      <c r="WTB78" s="113"/>
      <c r="WTC78" s="113"/>
      <c r="WTD78" s="113"/>
      <c r="WTE78" s="113"/>
      <c r="WTF78" s="113"/>
      <c r="WTG78" s="113"/>
      <c r="WTH78" s="113"/>
      <c r="WTI78" s="113"/>
      <c r="WTJ78" s="113"/>
      <c r="WTK78" s="113"/>
      <c r="WTL78" s="113"/>
      <c r="WTM78" s="113"/>
      <c r="WTN78" s="113"/>
      <c r="WTO78" s="113"/>
      <c r="WTP78" s="113"/>
      <c r="WTQ78" s="113"/>
      <c r="WTR78" s="113"/>
      <c r="WTS78" s="113"/>
      <c r="WTT78" s="113"/>
      <c r="WTU78" s="113"/>
      <c r="WTV78" s="113"/>
      <c r="WTW78" s="113"/>
      <c r="WTX78" s="113"/>
      <c r="WTY78" s="113"/>
      <c r="WTZ78" s="113"/>
      <c r="WUA78" s="113"/>
      <c r="WUB78" s="113"/>
      <c r="WUC78" s="113"/>
      <c r="WUD78" s="113"/>
      <c r="WUE78" s="113"/>
      <c r="WUF78" s="113"/>
      <c r="WUG78" s="113"/>
      <c r="WUH78" s="113"/>
      <c r="WUI78" s="113"/>
      <c r="WUJ78" s="113"/>
      <c r="WUK78" s="113"/>
      <c r="WUL78" s="113"/>
      <c r="WUM78" s="113"/>
      <c r="WUN78" s="113"/>
      <c r="WUO78" s="113"/>
      <c r="WUP78" s="113"/>
      <c r="WUQ78" s="113"/>
      <c r="WUR78" s="113"/>
      <c r="WUS78" s="113"/>
      <c r="WUT78" s="113"/>
      <c r="WUU78" s="113"/>
      <c r="WUV78" s="113"/>
      <c r="WUW78" s="113"/>
      <c r="WUX78" s="113"/>
      <c r="WUY78" s="113"/>
      <c r="WUZ78" s="113"/>
      <c r="WVA78" s="113"/>
      <c r="WVB78" s="113"/>
      <c r="WVC78" s="113"/>
      <c r="WVD78" s="113"/>
      <c r="WVE78" s="113"/>
      <c r="WVF78" s="113"/>
      <c r="WVG78" s="113"/>
      <c r="WVH78" s="113"/>
      <c r="WVI78" s="113"/>
      <c r="WVJ78" s="113"/>
      <c r="WVK78" s="113"/>
      <c r="WVL78" s="113"/>
      <c r="WVM78" s="113"/>
      <c r="WVN78" s="113"/>
      <c r="WVO78" s="113"/>
      <c r="WVP78" s="113"/>
      <c r="WVQ78" s="113"/>
      <c r="WVR78" s="113"/>
      <c r="WVS78" s="113"/>
      <c r="WVT78" s="113"/>
      <c r="WVU78" s="113"/>
      <c r="WVV78" s="113"/>
      <c r="WVW78" s="113"/>
      <c r="WVX78" s="113"/>
      <c r="WVY78" s="113"/>
      <c r="WVZ78" s="113"/>
      <c r="WWA78" s="113"/>
      <c r="WWB78" s="113"/>
      <c r="WWC78" s="113"/>
      <c r="WWD78" s="113"/>
      <c r="WWE78" s="113"/>
      <c r="WWF78" s="113"/>
      <c r="WWG78" s="113"/>
      <c r="WWH78" s="113"/>
      <c r="WWI78" s="113"/>
      <c r="WWJ78" s="113"/>
      <c r="WWK78" s="113"/>
      <c r="WWL78" s="113"/>
      <c r="WWM78" s="113"/>
      <c r="WWN78" s="113"/>
      <c r="WWO78" s="113"/>
      <c r="WWP78" s="113"/>
      <c r="WWQ78" s="113"/>
      <c r="WWR78" s="113"/>
      <c r="WWS78" s="113"/>
      <c r="WWT78" s="113"/>
      <c r="WWU78" s="113"/>
      <c r="WWV78" s="113"/>
      <c r="WWW78" s="113"/>
      <c r="WWX78" s="113"/>
      <c r="WWY78" s="113"/>
      <c r="WWZ78" s="113"/>
      <c r="WXA78" s="113"/>
      <c r="WXB78" s="113"/>
      <c r="WXC78" s="113"/>
      <c r="WXD78" s="113"/>
      <c r="WXE78" s="113"/>
      <c r="WXF78" s="113"/>
      <c r="WXG78" s="113"/>
      <c r="WXH78" s="113"/>
      <c r="WXI78" s="113"/>
      <c r="WXJ78" s="113"/>
      <c r="WXK78" s="113"/>
      <c r="WXL78" s="113"/>
      <c r="WXM78" s="113"/>
      <c r="WXN78" s="113"/>
      <c r="WXO78" s="113"/>
      <c r="WXP78" s="113"/>
      <c r="WXQ78" s="113"/>
      <c r="WXR78" s="113"/>
      <c r="WXS78" s="113"/>
      <c r="WXT78" s="113"/>
      <c r="WXU78" s="113"/>
      <c r="WXV78" s="113"/>
      <c r="WXW78" s="113"/>
      <c r="WXX78" s="113"/>
      <c r="WXY78" s="113"/>
      <c r="WXZ78" s="113"/>
      <c r="WYA78" s="113"/>
      <c r="WYB78" s="113"/>
      <c r="WYC78" s="113"/>
      <c r="WYD78" s="113"/>
      <c r="WYE78" s="113"/>
      <c r="WYF78" s="113"/>
      <c r="WYG78" s="113"/>
      <c r="WYH78" s="113"/>
      <c r="WYI78" s="113"/>
      <c r="WYJ78" s="113"/>
      <c r="WYK78" s="113"/>
      <c r="WYL78" s="113"/>
      <c r="WYM78" s="113"/>
      <c r="WYN78" s="113"/>
      <c r="WYO78" s="113"/>
      <c r="WYP78" s="113"/>
      <c r="WYQ78" s="113"/>
      <c r="WYR78" s="113"/>
      <c r="WYS78" s="113"/>
      <c r="WYT78" s="113"/>
      <c r="WYU78" s="113"/>
      <c r="WYV78" s="113"/>
      <c r="WYW78" s="113"/>
      <c r="WYX78" s="113"/>
      <c r="WYY78" s="113"/>
      <c r="WYZ78" s="113"/>
      <c r="WZA78" s="113"/>
      <c r="WZB78" s="113"/>
      <c r="WZC78" s="113"/>
      <c r="WZD78" s="113"/>
      <c r="WZE78" s="113"/>
      <c r="WZF78" s="113"/>
      <c r="WZG78" s="113"/>
      <c r="WZH78" s="113"/>
      <c r="WZI78" s="113"/>
      <c r="WZJ78" s="113"/>
      <c r="WZK78" s="113"/>
      <c r="WZL78" s="113"/>
      <c r="WZM78" s="113"/>
      <c r="WZN78" s="113"/>
      <c r="WZO78" s="113"/>
      <c r="WZP78" s="113"/>
      <c r="WZQ78" s="113"/>
      <c r="WZR78" s="113"/>
      <c r="WZS78" s="113"/>
      <c r="WZT78" s="113"/>
      <c r="WZU78" s="113"/>
      <c r="WZV78" s="113"/>
      <c r="WZW78" s="113"/>
      <c r="WZX78" s="113"/>
      <c r="WZY78" s="113"/>
      <c r="WZZ78" s="113"/>
      <c r="XAA78" s="113"/>
      <c r="XAB78" s="113"/>
      <c r="XAC78" s="113"/>
      <c r="XAD78" s="113"/>
      <c r="XAE78" s="113"/>
      <c r="XAF78" s="113"/>
      <c r="XAG78" s="113"/>
      <c r="XAH78" s="113"/>
      <c r="XAI78" s="113"/>
      <c r="XAJ78" s="113"/>
      <c r="XAK78" s="113"/>
      <c r="XAL78" s="113"/>
      <c r="XAM78" s="113"/>
      <c r="XAN78" s="113"/>
      <c r="XAO78" s="113"/>
      <c r="XAP78" s="113"/>
      <c r="XAQ78" s="113"/>
      <c r="XAR78" s="113"/>
      <c r="XAS78" s="113"/>
      <c r="XAT78" s="113"/>
      <c r="XAU78" s="113"/>
      <c r="XAV78" s="113"/>
      <c r="XAW78" s="113"/>
      <c r="XAX78" s="113"/>
      <c r="XAY78" s="113"/>
      <c r="XAZ78" s="113"/>
      <c r="XBA78" s="113"/>
      <c r="XBB78" s="113"/>
      <c r="XBC78" s="113"/>
      <c r="XBD78" s="113"/>
      <c r="XBE78" s="113"/>
      <c r="XBF78" s="113"/>
      <c r="XBG78" s="113"/>
      <c r="XBH78" s="113"/>
      <c r="XBI78" s="113"/>
      <c r="XBJ78" s="113"/>
      <c r="XBK78" s="113"/>
      <c r="XBL78" s="113"/>
      <c r="XBM78" s="113"/>
      <c r="XBN78" s="113"/>
      <c r="XBO78" s="113"/>
      <c r="XBP78" s="113"/>
      <c r="XBQ78" s="113"/>
      <c r="XBR78" s="113"/>
      <c r="XBS78" s="113"/>
      <c r="XBT78" s="113"/>
      <c r="XBU78" s="113"/>
      <c r="XBV78" s="113"/>
      <c r="XBW78" s="113"/>
      <c r="XBX78" s="113"/>
      <c r="XBY78" s="113"/>
      <c r="XBZ78" s="113"/>
      <c r="XCA78" s="113"/>
      <c r="XCB78" s="113"/>
      <c r="XCC78" s="113"/>
      <c r="XCD78" s="113"/>
      <c r="XCE78" s="113"/>
      <c r="XCF78" s="113"/>
      <c r="XCG78" s="113"/>
      <c r="XCH78" s="113"/>
      <c r="XCI78" s="113"/>
      <c r="XCJ78" s="113"/>
      <c r="XCK78" s="113"/>
      <c r="XCL78" s="113"/>
      <c r="XCM78" s="113"/>
      <c r="XCN78" s="113"/>
      <c r="XCO78" s="113"/>
      <c r="XCP78" s="113"/>
      <c r="XCQ78" s="113"/>
      <c r="XCR78" s="113"/>
      <c r="XCS78" s="113"/>
      <c r="XCT78" s="113"/>
      <c r="XCU78" s="113"/>
      <c r="XCV78" s="113"/>
      <c r="XCW78" s="113"/>
      <c r="XCX78" s="113"/>
      <c r="XCY78" s="113"/>
      <c r="XCZ78" s="113"/>
      <c r="XDA78" s="113"/>
      <c r="XDB78" s="113"/>
      <c r="XDC78" s="113"/>
      <c r="XDD78" s="113"/>
      <c r="XDE78" s="113"/>
      <c r="XDF78" s="113"/>
      <c r="XDG78" s="113"/>
      <c r="XDH78" s="113"/>
      <c r="XDI78" s="113"/>
      <c r="XDJ78" s="113"/>
      <c r="XDK78" s="113"/>
      <c r="XDL78" s="113"/>
      <c r="XDM78" s="113"/>
      <c r="XDN78" s="113"/>
      <c r="XDO78" s="113"/>
      <c r="XDP78" s="113"/>
      <c r="XDQ78" s="113"/>
      <c r="XDR78" s="113"/>
      <c r="XDS78" s="113"/>
      <c r="XDT78" s="113"/>
      <c r="XDU78" s="113"/>
      <c r="XDV78" s="113"/>
      <c r="XDW78" s="113"/>
      <c r="XDX78" s="113"/>
      <c r="XDY78" s="113"/>
      <c r="XDZ78" s="113"/>
      <c r="XEA78" s="113"/>
      <c r="XEB78" s="113"/>
      <c r="XEC78" s="113"/>
      <c r="XED78" s="113"/>
      <c r="XEE78" s="113"/>
      <c r="XEF78" s="113"/>
      <c r="XEG78" s="113"/>
      <c r="XEH78" s="113"/>
      <c r="XEI78" s="113"/>
      <c r="XEJ78" s="113"/>
      <c r="XEK78" s="113"/>
      <c r="XEL78" s="113"/>
      <c r="XEM78" s="113"/>
      <c r="XEN78" s="113"/>
      <c r="XEO78" s="113"/>
      <c r="XEP78" s="113"/>
      <c r="XEQ78" s="113"/>
      <c r="XER78" s="113"/>
      <c r="XES78" s="113"/>
      <c r="XET78" s="113"/>
      <c r="XEU78" s="113"/>
      <c r="XEV78" s="113"/>
      <c r="XEW78" s="113"/>
      <c r="XEX78" s="113"/>
      <c r="XEY78" s="113"/>
      <c r="XEZ78" s="113"/>
      <c r="XFA78" s="113"/>
      <c r="XFB78" s="113"/>
      <c r="XFC78" s="113"/>
      <c r="XFD78" s="113"/>
    </row>
    <row r="79" spans="2:16384" ht="14.25" x14ac:dyDescent="0.2">
      <c r="B79" s="20"/>
      <c r="C79" s="113"/>
      <c r="D79" s="113"/>
      <c r="E79" s="113"/>
      <c r="F79" s="119"/>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3"/>
      <c r="AL79" s="113"/>
      <c r="AM79" s="113"/>
      <c r="AN79" s="113"/>
      <c r="AO79" s="113"/>
      <c r="AP79" s="113"/>
      <c r="AQ79" s="113"/>
      <c r="AR79" s="113"/>
      <c r="AS79" s="113"/>
      <c r="AT79" s="113"/>
      <c r="AU79" s="113"/>
      <c r="AV79" s="113"/>
      <c r="AW79" s="113"/>
      <c r="AX79" s="113"/>
      <c r="AY79" s="113"/>
      <c r="AZ79" s="113"/>
      <c r="BA79" s="113"/>
      <c r="BB79" s="113"/>
      <c r="BC79" s="113"/>
      <c r="BD79" s="113"/>
      <c r="BE79" s="113"/>
      <c r="BF79" s="113"/>
      <c r="BG79" s="113"/>
      <c r="BH79" s="113"/>
      <c r="BI79" s="113"/>
      <c r="BJ79" s="113"/>
      <c r="BK79" s="113"/>
      <c r="BL79" s="113"/>
      <c r="BM79" s="113"/>
      <c r="BN79" s="113"/>
      <c r="BO79" s="113"/>
      <c r="BP79" s="113"/>
      <c r="BQ79" s="113"/>
      <c r="BR79" s="113"/>
      <c r="BS79" s="113"/>
      <c r="BT79" s="113"/>
      <c r="BU79" s="113"/>
      <c r="BV79" s="113"/>
      <c r="BW79" s="113"/>
      <c r="BX79" s="113"/>
      <c r="BY79" s="113"/>
      <c r="BZ79" s="113"/>
      <c r="CA79" s="113"/>
      <c r="CB79" s="113"/>
      <c r="CC79" s="113"/>
      <c r="CD79" s="113"/>
      <c r="CE79" s="113"/>
      <c r="CF79" s="113"/>
      <c r="CG79" s="113"/>
      <c r="CH79" s="113"/>
      <c r="CI79" s="113"/>
      <c r="CJ79" s="113"/>
      <c r="CK79" s="113"/>
      <c r="CL79" s="113"/>
      <c r="CM79" s="113"/>
      <c r="CN79" s="113"/>
      <c r="CO79" s="113"/>
      <c r="CP79" s="113"/>
      <c r="CQ79" s="113"/>
      <c r="CR79" s="113"/>
      <c r="CS79" s="113"/>
      <c r="CT79" s="113"/>
      <c r="CU79" s="113"/>
      <c r="CV79" s="113"/>
      <c r="CW79" s="113"/>
      <c r="CX79" s="113"/>
      <c r="CY79" s="113"/>
      <c r="CZ79" s="113"/>
      <c r="DA79" s="113"/>
      <c r="DB79" s="113"/>
      <c r="DC79" s="113"/>
      <c r="DD79" s="113"/>
      <c r="DE79" s="113"/>
      <c r="DF79" s="113"/>
      <c r="DG79" s="113"/>
      <c r="DH79" s="113"/>
      <c r="DI79" s="113"/>
      <c r="DJ79" s="113"/>
      <c r="DK79" s="113"/>
      <c r="DL79" s="113"/>
      <c r="DM79" s="113"/>
      <c r="DN79" s="113"/>
      <c r="DO79" s="113"/>
      <c r="DP79" s="113"/>
      <c r="DQ79" s="113"/>
      <c r="DR79" s="113"/>
      <c r="DS79" s="113"/>
      <c r="DT79" s="113"/>
      <c r="DU79" s="113"/>
      <c r="DV79" s="113"/>
      <c r="DW79" s="113"/>
      <c r="DX79" s="113"/>
      <c r="DY79" s="113"/>
      <c r="DZ79" s="113"/>
      <c r="EA79" s="113"/>
      <c r="EB79" s="113"/>
      <c r="EC79" s="113"/>
      <c r="ED79" s="113"/>
      <c r="EE79" s="113"/>
      <c r="EF79" s="113"/>
      <c r="EG79" s="113"/>
      <c r="EH79" s="113"/>
      <c r="EI79" s="113"/>
      <c r="EJ79" s="113"/>
      <c r="EK79" s="113"/>
      <c r="EL79" s="113"/>
      <c r="EM79" s="113"/>
      <c r="EN79" s="113"/>
      <c r="EO79" s="113"/>
      <c r="EP79" s="113"/>
      <c r="EQ79" s="113"/>
      <c r="ER79" s="113"/>
      <c r="ES79" s="113"/>
      <c r="ET79" s="113"/>
      <c r="EU79" s="113"/>
      <c r="EV79" s="113"/>
      <c r="EW79" s="113"/>
      <c r="EX79" s="113"/>
      <c r="EY79" s="113"/>
      <c r="EZ79" s="113"/>
      <c r="FA79" s="113"/>
      <c r="FB79" s="113"/>
      <c r="FC79" s="113"/>
      <c r="FD79" s="113"/>
      <c r="FE79" s="113"/>
      <c r="FF79" s="113"/>
      <c r="FG79" s="113"/>
      <c r="FH79" s="113"/>
      <c r="FI79" s="113"/>
      <c r="FJ79" s="113"/>
      <c r="FK79" s="113"/>
      <c r="FL79" s="113"/>
      <c r="FM79" s="113"/>
      <c r="FN79" s="113"/>
      <c r="FO79" s="113"/>
      <c r="FP79" s="113"/>
      <c r="FQ79" s="113"/>
      <c r="FR79" s="113"/>
      <c r="FS79" s="113"/>
      <c r="FT79" s="113"/>
      <c r="FU79" s="113"/>
      <c r="FV79" s="113"/>
      <c r="FW79" s="113"/>
      <c r="FX79" s="113"/>
      <c r="FY79" s="113"/>
      <c r="FZ79" s="113"/>
      <c r="GA79" s="113"/>
      <c r="GB79" s="113"/>
      <c r="GC79" s="113"/>
      <c r="GD79" s="113"/>
      <c r="GE79" s="113"/>
      <c r="GF79" s="113"/>
      <c r="GG79" s="113"/>
      <c r="GH79" s="113"/>
      <c r="GI79" s="113"/>
      <c r="GJ79" s="113"/>
      <c r="GK79" s="113"/>
      <c r="GL79" s="113"/>
      <c r="GM79" s="113"/>
      <c r="GN79" s="113"/>
      <c r="GO79" s="113"/>
      <c r="GP79" s="113"/>
      <c r="GQ79" s="113"/>
      <c r="GR79" s="113"/>
      <c r="GS79" s="113"/>
      <c r="GT79" s="113"/>
      <c r="GU79" s="113"/>
      <c r="GV79" s="113"/>
      <c r="GW79" s="113"/>
      <c r="GX79" s="113"/>
      <c r="GY79" s="113"/>
      <c r="GZ79" s="113"/>
      <c r="HA79" s="113"/>
      <c r="HB79" s="113"/>
      <c r="HC79" s="113"/>
      <c r="HD79" s="113"/>
      <c r="HE79" s="113"/>
      <c r="HF79" s="113"/>
      <c r="HG79" s="113"/>
      <c r="HH79" s="113"/>
      <c r="HI79" s="113"/>
      <c r="HJ79" s="113"/>
      <c r="HK79" s="113"/>
      <c r="HL79" s="113"/>
      <c r="HM79" s="113"/>
      <c r="HN79" s="113"/>
      <c r="HO79" s="113"/>
      <c r="HP79" s="113"/>
      <c r="HQ79" s="113"/>
      <c r="HR79" s="113"/>
      <c r="HS79" s="113"/>
      <c r="HT79" s="113"/>
      <c r="HU79" s="113"/>
      <c r="HV79" s="113"/>
      <c r="HW79" s="113"/>
      <c r="HX79" s="113"/>
      <c r="HY79" s="113"/>
      <c r="HZ79" s="113"/>
      <c r="IA79" s="113"/>
      <c r="IB79" s="113"/>
      <c r="IC79" s="113"/>
      <c r="ID79" s="113"/>
      <c r="IE79" s="113"/>
      <c r="IF79" s="113"/>
      <c r="IG79" s="113"/>
      <c r="IH79" s="113"/>
      <c r="II79" s="113"/>
      <c r="IJ79" s="113"/>
      <c r="IK79" s="113"/>
      <c r="IL79" s="113"/>
      <c r="IM79" s="113"/>
      <c r="IN79" s="113"/>
      <c r="IO79" s="113"/>
      <c r="IP79" s="113"/>
      <c r="IQ79" s="113"/>
      <c r="IR79" s="113"/>
      <c r="IS79" s="113"/>
      <c r="IT79" s="113"/>
      <c r="IU79" s="113"/>
      <c r="IV79" s="113"/>
      <c r="IW79" s="113"/>
      <c r="IX79" s="113"/>
      <c r="IY79" s="113"/>
      <c r="IZ79" s="113"/>
      <c r="JA79" s="113"/>
      <c r="JB79" s="113"/>
      <c r="JC79" s="113"/>
      <c r="JD79" s="113"/>
      <c r="JE79" s="113"/>
      <c r="JF79" s="113"/>
      <c r="JG79" s="113"/>
      <c r="JH79" s="113"/>
      <c r="JI79" s="113"/>
      <c r="JJ79" s="113"/>
      <c r="JK79" s="113"/>
      <c r="JL79" s="113"/>
      <c r="JM79" s="113"/>
      <c r="JN79" s="113"/>
      <c r="JO79" s="113"/>
      <c r="JP79" s="113"/>
      <c r="JQ79" s="113"/>
      <c r="JR79" s="113"/>
      <c r="JS79" s="113"/>
      <c r="JT79" s="113"/>
      <c r="JU79" s="113"/>
      <c r="JV79" s="113"/>
      <c r="JW79" s="113"/>
      <c r="JX79" s="113"/>
      <c r="JY79" s="113"/>
      <c r="JZ79" s="113"/>
      <c r="KA79" s="113"/>
      <c r="KB79" s="113"/>
      <c r="KC79" s="113"/>
      <c r="KD79" s="113"/>
      <c r="KE79" s="113"/>
      <c r="KF79" s="113"/>
      <c r="KG79" s="113"/>
      <c r="KH79" s="113"/>
      <c r="KI79" s="113"/>
      <c r="KJ79" s="113"/>
      <c r="KK79" s="113"/>
      <c r="KL79" s="113"/>
      <c r="KM79" s="113"/>
      <c r="KN79" s="113"/>
      <c r="KO79" s="113"/>
      <c r="KP79" s="113"/>
      <c r="KQ79" s="113"/>
      <c r="KR79" s="113"/>
      <c r="KS79" s="113"/>
      <c r="KT79" s="113"/>
      <c r="KU79" s="113"/>
      <c r="KV79" s="113"/>
      <c r="KW79" s="113"/>
      <c r="KX79" s="113"/>
      <c r="KY79" s="113"/>
      <c r="KZ79" s="113"/>
      <c r="LA79" s="113"/>
      <c r="LB79" s="113"/>
      <c r="LC79" s="113"/>
      <c r="LD79" s="113"/>
      <c r="LE79" s="113"/>
      <c r="LF79" s="113"/>
      <c r="LG79" s="113"/>
      <c r="LH79" s="113"/>
      <c r="LI79" s="113"/>
      <c r="LJ79" s="113"/>
      <c r="LK79" s="113"/>
      <c r="LL79" s="113"/>
      <c r="LM79" s="113"/>
      <c r="LN79" s="113"/>
      <c r="LO79" s="113"/>
      <c r="LP79" s="113"/>
      <c r="LQ79" s="113"/>
      <c r="LR79" s="113"/>
      <c r="LS79" s="113"/>
      <c r="LT79" s="113"/>
      <c r="LU79" s="113"/>
      <c r="LV79" s="113"/>
      <c r="LW79" s="113"/>
      <c r="LX79" s="113"/>
      <c r="LY79" s="113"/>
      <c r="LZ79" s="113"/>
      <c r="MA79" s="113"/>
      <c r="MB79" s="113"/>
      <c r="MC79" s="113"/>
      <c r="MD79" s="113"/>
      <c r="ME79" s="113"/>
      <c r="MF79" s="113"/>
      <c r="MG79" s="113"/>
      <c r="MH79" s="113"/>
      <c r="MI79" s="113"/>
      <c r="MJ79" s="113"/>
      <c r="MK79" s="113"/>
      <c r="ML79" s="113"/>
      <c r="MM79" s="113"/>
      <c r="MN79" s="113"/>
      <c r="MO79" s="113"/>
      <c r="MP79" s="113"/>
      <c r="MQ79" s="113"/>
      <c r="MR79" s="113"/>
      <c r="MS79" s="113"/>
      <c r="MT79" s="113"/>
      <c r="MU79" s="113"/>
      <c r="MV79" s="113"/>
      <c r="MW79" s="113"/>
      <c r="MX79" s="113"/>
      <c r="MY79" s="113"/>
      <c r="MZ79" s="113"/>
      <c r="NA79" s="113"/>
      <c r="NB79" s="113"/>
      <c r="NC79" s="113"/>
      <c r="ND79" s="113"/>
      <c r="NE79" s="113"/>
      <c r="NF79" s="113"/>
      <c r="NG79" s="113"/>
      <c r="NH79" s="113"/>
      <c r="NI79" s="113"/>
      <c r="NJ79" s="113"/>
      <c r="NK79" s="113"/>
      <c r="NL79" s="113"/>
      <c r="NM79" s="113"/>
      <c r="NN79" s="113"/>
      <c r="NO79" s="113"/>
      <c r="NP79" s="113"/>
      <c r="NQ79" s="113"/>
      <c r="NR79" s="113"/>
      <c r="NS79" s="113"/>
      <c r="NT79" s="113"/>
      <c r="NU79" s="113"/>
      <c r="NV79" s="113"/>
      <c r="NW79" s="113"/>
      <c r="NX79" s="113"/>
      <c r="NY79" s="113"/>
      <c r="NZ79" s="113"/>
      <c r="OA79" s="113"/>
      <c r="OB79" s="113"/>
      <c r="OC79" s="113"/>
      <c r="OD79" s="113"/>
      <c r="OE79" s="113"/>
      <c r="OF79" s="113"/>
      <c r="OG79" s="113"/>
      <c r="OH79" s="113"/>
      <c r="OI79" s="113"/>
      <c r="OJ79" s="113"/>
      <c r="OK79" s="113"/>
      <c r="OL79" s="113"/>
      <c r="OM79" s="113"/>
      <c r="ON79" s="113"/>
      <c r="OO79" s="113"/>
      <c r="OP79" s="113"/>
      <c r="OQ79" s="113"/>
      <c r="OR79" s="113"/>
      <c r="OS79" s="113"/>
      <c r="OT79" s="113"/>
      <c r="OU79" s="113"/>
      <c r="OV79" s="113"/>
      <c r="OW79" s="113"/>
      <c r="OX79" s="113"/>
      <c r="OY79" s="113"/>
      <c r="OZ79" s="113"/>
      <c r="PA79" s="113"/>
      <c r="PB79" s="113"/>
      <c r="PC79" s="113"/>
      <c r="PD79" s="113"/>
      <c r="PE79" s="113"/>
      <c r="PF79" s="113"/>
      <c r="PG79" s="113"/>
      <c r="PH79" s="113"/>
      <c r="PI79" s="113"/>
      <c r="PJ79" s="113"/>
      <c r="PK79" s="113"/>
      <c r="PL79" s="113"/>
      <c r="PM79" s="113"/>
      <c r="PN79" s="113"/>
      <c r="PO79" s="113"/>
      <c r="PP79" s="113"/>
      <c r="PQ79" s="113"/>
      <c r="PR79" s="113"/>
      <c r="PS79" s="113"/>
      <c r="PT79" s="113"/>
      <c r="PU79" s="113"/>
      <c r="PV79" s="113"/>
      <c r="PW79" s="113"/>
      <c r="PX79" s="113"/>
      <c r="PY79" s="113"/>
      <c r="PZ79" s="113"/>
      <c r="QA79" s="113"/>
      <c r="QB79" s="113"/>
      <c r="QC79" s="113"/>
      <c r="QD79" s="113"/>
      <c r="QE79" s="113"/>
      <c r="QF79" s="113"/>
      <c r="QG79" s="113"/>
      <c r="QH79" s="113"/>
      <c r="QI79" s="113"/>
      <c r="QJ79" s="113"/>
      <c r="QK79" s="113"/>
      <c r="QL79" s="113"/>
      <c r="QM79" s="113"/>
      <c r="QN79" s="113"/>
      <c r="QO79" s="113"/>
      <c r="QP79" s="113"/>
      <c r="QQ79" s="113"/>
      <c r="QR79" s="113"/>
      <c r="QS79" s="113"/>
      <c r="QT79" s="113"/>
      <c r="QU79" s="113"/>
      <c r="QV79" s="113"/>
      <c r="QW79" s="113"/>
      <c r="QX79" s="113"/>
      <c r="QY79" s="113"/>
      <c r="QZ79" s="113"/>
      <c r="RA79" s="113"/>
      <c r="RB79" s="113"/>
      <c r="RC79" s="113"/>
      <c r="RD79" s="113"/>
      <c r="RE79" s="113"/>
      <c r="RF79" s="113"/>
      <c r="RG79" s="113"/>
      <c r="RH79" s="113"/>
      <c r="RI79" s="113"/>
      <c r="RJ79" s="113"/>
      <c r="RK79" s="113"/>
      <c r="RL79" s="113"/>
      <c r="RM79" s="113"/>
      <c r="RN79" s="113"/>
      <c r="RO79" s="113"/>
      <c r="RP79" s="113"/>
      <c r="RQ79" s="113"/>
      <c r="RR79" s="113"/>
      <c r="RS79" s="113"/>
      <c r="RT79" s="113"/>
      <c r="RU79" s="113"/>
      <c r="RV79" s="113"/>
      <c r="RW79" s="113"/>
      <c r="RX79" s="113"/>
      <c r="RY79" s="113"/>
      <c r="RZ79" s="113"/>
      <c r="SA79" s="113"/>
      <c r="SB79" s="113"/>
      <c r="SC79" s="113"/>
      <c r="SD79" s="113"/>
      <c r="SE79" s="113"/>
      <c r="SF79" s="113"/>
      <c r="SG79" s="113"/>
      <c r="SH79" s="113"/>
      <c r="SI79" s="113"/>
      <c r="SJ79" s="113"/>
      <c r="SK79" s="113"/>
      <c r="SL79" s="113"/>
      <c r="SM79" s="113"/>
      <c r="SN79" s="113"/>
      <c r="SO79" s="113"/>
      <c r="SP79" s="113"/>
      <c r="SQ79" s="113"/>
      <c r="SR79" s="113"/>
      <c r="SS79" s="113"/>
      <c r="ST79" s="113"/>
      <c r="SU79" s="113"/>
      <c r="SV79" s="113"/>
      <c r="SW79" s="113"/>
      <c r="SX79" s="113"/>
      <c r="SY79" s="113"/>
      <c r="SZ79" s="113"/>
      <c r="TA79" s="113"/>
      <c r="TB79" s="113"/>
      <c r="TC79" s="113"/>
      <c r="TD79" s="113"/>
      <c r="TE79" s="113"/>
      <c r="TF79" s="113"/>
      <c r="TG79" s="113"/>
      <c r="TH79" s="113"/>
      <c r="TI79" s="113"/>
      <c r="TJ79" s="113"/>
      <c r="TK79" s="113"/>
      <c r="TL79" s="113"/>
      <c r="TM79" s="113"/>
      <c r="TN79" s="113"/>
      <c r="TO79" s="113"/>
      <c r="TP79" s="113"/>
      <c r="TQ79" s="113"/>
      <c r="TR79" s="113"/>
      <c r="TS79" s="113"/>
      <c r="TT79" s="113"/>
      <c r="TU79" s="113"/>
      <c r="TV79" s="113"/>
      <c r="TW79" s="113"/>
      <c r="TX79" s="113"/>
      <c r="TY79" s="113"/>
      <c r="TZ79" s="113"/>
      <c r="UA79" s="113"/>
      <c r="UB79" s="113"/>
      <c r="UC79" s="113"/>
      <c r="UD79" s="113"/>
      <c r="UE79" s="113"/>
      <c r="UF79" s="113"/>
      <c r="UG79" s="113"/>
      <c r="UH79" s="113"/>
      <c r="UI79" s="113"/>
      <c r="UJ79" s="113"/>
      <c r="UK79" s="113"/>
      <c r="UL79" s="113"/>
      <c r="UM79" s="113"/>
      <c r="UN79" s="113"/>
      <c r="UO79" s="113"/>
      <c r="UP79" s="113"/>
      <c r="UQ79" s="113"/>
      <c r="UR79" s="113"/>
      <c r="US79" s="113"/>
      <c r="UT79" s="113"/>
      <c r="UU79" s="113"/>
      <c r="UV79" s="113"/>
      <c r="UW79" s="113"/>
      <c r="UX79" s="113"/>
      <c r="UY79" s="113"/>
      <c r="UZ79" s="113"/>
      <c r="VA79" s="113"/>
      <c r="VB79" s="113"/>
      <c r="VC79" s="113"/>
      <c r="VD79" s="113"/>
      <c r="VE79" s="113"/>
      <c r="VF79" s="113"/>
      <c r="VG79" s="113"/>
      <c r="VH79" s="113"/>
      <c r="VI79" s="113"/>
      <c r="VJ79" s="113"/>
      <c r="VK79" s="113"/>
      <c r="VL79" s="113"/>
      <c r="VM79" s="113"/>
      <c r="VN79" s="113"/>
      <c r="VO79" s="113"/>
      <c r="VP79" s="113"/>
      <c r="VQ79" s="113"/>
      <c r="VR79" s="113"/>
      <c r="VS79" s="113"/>
      <c r="VT79" s="113"/>
      <c r="VU79" s="113"/>
      <c r="VV79" s="113"/>
      <c r="VW79" s="113"/>
      <c r="VX79" s="113"/>
      <c r="VY79" s="113"/>
      <c r="VZ79" s="113"/>
      <c r="WA79" s="113"/>
      <c r="WB79" s="113"/>
      <c r="WC79" s="113"/>
      <c r="WD79" s="113"/>
      <c r="WE79" s="113"/>
      <c r="WF79" s="113"/>
      <c r="WG79" s="113"/>
      <c r="WH79" s="113"/>
      <c r="WI79" s="113"/>
      <c r="WJ79" s="113"/>
      <c r="WK79" s="113"/>
      <c r="WL79" s="113"/>
      <c r="WM79" s="113"/>
      <c r="WN79" s="113"/>
      <c r="WO79" s="113"/>
      <c r="WP79" s="113"/>
      <c r="WQ79" s="113"/>
      <c r="WR79" s="113"/>
      <c r="WS79" s="113"/>
      <c r="WT79" s="113"/>
      <c r="WU79" s="113"/>
      <c r="WV79" s="113"/>
      <c r="WW79" s="113"/>
      <c r="WX79" s="113"/>
      <c r="WY79" s="113"/>
      <c r="WZ79" s="113"/>
      <c r="XA79" s="113"/>
      <c r="XB79" s="113"/>
      <c r="XC79" s="113"/>
      <c r="XD79" s="113"/>
      <c r="XE79" s="113"/>
      <c r="XF79" s="113"/>
      <c r="XG79" s="113"/>
      <c r="XH79" s="113"/>
      <c r="XI79" s="113"/>
      <c r="XJ79" s="113"/>
      <c r="XK79" s="113"/>
      <c r="XL79" s="113"/>
      <c r="XM79" s="113"/>
      <c r="XN79" s="113"/>
      <c r="XO79" s="113"/>
      <c r="XP79" s="113"/>
      <c r="XQ79" s="113"/>
      <c r="XR79" s="113"/>
      <c r="XS79" s="113"/>
      <c r="XT79" s="113"/>
      <c r="XU79" s="113"/>
      <c r="XV79" s="113"/>
      <c r="XW79" s="113"/>
      <c r="XX79" s="113"/>
      <c r="XY79" s="113"/>
      <c r="XZ79" s="113"/>
      <c r="YA79" s="113"/>
      <c r="YB79" s="113"/>
      <c r="YC79" s="113"/>
      <c r="YD79" s="113"/>
      <c r="YE79" s="113"/>
      <c r="YF79" s="113"/>
      <c r="YG79" s="113"/>
      <c r="YH79" s="113"/>
      <c r="YI79" s="113"/>
      <c r="YJ79" s="113"/>
      <c r="YK79" s="113"/>
      <c r="YL79" s="113"/>
      <c r="YM79" s="113"/>
      <c r="YN79" s="113"/>
      <c r="YO79" s="113"/>
      <c r="YP79" s="113"/>
      <c r="YQ79" s="113"/>
      <c r="YR79" s="113"/>
      <c r="YS79" s="113"/>
      <c r="YT79" s="113"/>
      <c r="YU79" s="113"/>
      <c r="YV79" s="113"/>
      <c r="YW79" s="113"/>
      <c r="YX79" s="113"/>
      <c r="YY79" s="113"/>
      <c r="YZ79" s="113"/>
      <c r="ZA79" s="113"/>
      <c r="ZB79" s="113"/>
      <c r="ZC79" s="113"/>
      <c r="ZD79" s="113"/>
      <c r="ZE79" s="113"/>
      <c r="ZF79" s="113"/>
      <c r="ZG79" s="113"/>
      <c r="ZH79" s="113"/>
      <c r="ZI79" s="113"/>
      <c r="ZJ79" s="113"/>
      <c r="ZK79" s="113"/>
      <c r="ZL79" s="113"/>
      <c r="ZM79" s="113"/>
      <c r="ZN79" s="113"/>
      <c r="ZO79" s="113"/>
      <c r="ZP79" s="113"/>
      <c r="ZQ79" s="113"/>
      <c r="ZR79" s="113"/>
      <c r="ZS79" s="113"/>
      <c r="ZT79" s="113"/>
      <c r="ZU79" s="113"/>
      <c r="ZV79" s="113"/>
      <c r="ZW79" s="113"/>
      <c r="ZX79" s="113"/>
      <c r="ZY79" s="113"/>
      <c r="ZZ79" s="113"/>
      <c r="AAA79" s="113"/>
      <c r="AAB79" s="113"/>
      <c r="AAC79" s="113"/>
      <c r="AAD79" s="113"/>
      <c r="AAE79" s="113"/>
      <c r="AAF79" s="113"/>
      <c r="AAG79" s="113"/>
      <c r="AAH79" s="113"/>
      <c r="AAI79" s="113"/>
      <c r="AAJ79" s="113"/>
      <c r="AAK79" s="113"/>
      <c r="AAL79" s="113"/>
      <c r="AAM79" s="113"/>
      <c r="AAN79" s="113"/>
      <c r="AAO79" s="113"/>
      <c r="AAP79" s="113"/>
      <c r="AAQ79" s="113"/>
      <c r="AAR79" s="113"/>
      <c r="AAS79" s="113"/>
      <c r="AAT79" s="113"/>
      <c r="AAU79" s="113"/>
      <c r="AAV79" s="113"/>
      <c r="AAW79" s="113"/>
      <c r="AAX79" s="113"/>
      <c r="AAY79" s="113"/>
      <c r="AAZ79" s="113"/>
      <c r="ABA79" s="113"/>
      <c r="ABB79" s="113"/>
      <c r="ABC79" s="113"/>
      <c r="ABD79" s="113"/>
      <c r="ABE79" s="113"/>
      <c r="ABF79" s="113"/>
      <c r="ABG79" s="113"/>
      <c r="ABH79" s="113"/>
      <c r="ABI79" s="113"/>
      <c r="ABJ79" s="113"/>
      <c r="ABK79" s="113"/>
      <c r="ABL79" s="113"/>
      <c r="ABM79" s="113"/>
      <c r="ABN79" s="113"/>
      <c r="ABO79" s="113"/>
      <c r="ABP79" s="113"/>
      <c r="ABQ79" s="113"/>
      <c r="ABR79" s="113"/>
      <c r="ABS79" s="113"/>
      <c r="ABT79" s="113"/>
      <c r="ABU79" s="113"/>
      <c r="ABV79" s="113"/>
      <c r="ABW79" s="113"/>
      <c r="ABX79" s="113"/>
      <c r="ABY79" s="113"/>
      <c r="ABZ79" s="113"/>
      <c r="ACA79" s="113"/>
      <c r="ACB79" s="113"/>
      <c r="ACC79" s="113"/>
      <c r="ACD79" s="113"/>
      <c r="ACE79" s="113"/>
      <c r="ACF79" s="113"/>
      <c r="ACG79" s="113"/>
      <c r="ACH79" s="113"/>
      <c r="ACI79" s="113"/>
      <c r="ACJ79" s="113"/>
      <c r="ACK79" s="113"/>
      <c r="ACL79" s="113"/>
      <c r="ACM79" s="113"/>
      <c r="ACN79" s="113"/>
      <c r="ACO79" s="113"/>
      <c r="ACP79" s="113"/>
      <c r="ACQ79" s="113"/>
      <c r="ACR79" s="113"/>
      <c r="ACS79" s="113"/>
      <c r="ACT79" s="113"/>
      <c r="ACU79" s="113"/>
      <c r="ACV79" s="113"/>
      <c r="ACW79" s="113"/>
      <c r="ACX79" s="113"/>
      <c r="ACY79" s="113"/>
      <c r="ACZ79" s="113"/>
      <c r="ADA79" s="113"/>
      <c r="ADB79" s="113"/>
      <c r="ADC79" s="113"/>
      <c r="ADD79" s="113"/>
      <c r="ADE79" s="113"/>
      <c r="ADF79" s="113"/>
      <c r="ADG79" s="113"/>
      <c r="ADH79" s="113"/>
      <c r="ADI79" s="113"/>
      <c r="ADJ79" s="113"/>
      <c r="ADK79" s="113"/>
      <c r="ADL79" s="113"/>
      <c r="ADM79" s="113"/>
      <c r="ADN79" s="113"/>
      <c r="ADO79" s="113"/>
      <c r="ADP79" s="113"/>
      <c r="ADQ79" s="113"/>
      <c r="ADR79" s="113"/>
      <c r="ADS79" s="113"/>
      <c r="ADT79" s="113"/>
      <c r="ADU79" s="113"/>
      <c r="ADV79" s="113"/>
      <c r="ADW79" s="113"/>
      <c r="ADX79" s="113"/>
      <c r="ADY79" s="113"/>
      <c r="ADZ79" s="113"/>
      <c r="AEA79" s="113"/>
      <c r="AEB79" s="113"/>
      <c r="AEC79" s="113"/>
      <c r="AED79" s="113"/>
      <c r="AEE79" s="113"/>
      <c r="AEF79" s="113"/>
      <c r="AEG79" s="113"/>
      <c r="AEH79" s="113"/>
      <c r="AEI79" s="113"/>
      <c r="AEJ79" s="113"/>
      <c r="AEK79" s="113"/>
      <c r="AEL79" s="113"/>
      <c r="AEM79" s="113"/>
      <c r="AEN79" s="113"/>
      <c r="AEO79" s="113"/>
      <c r="AEP79" s="113"/>
      <c r="AEQ79" s="113"/>
      <c r="AER79" s="113"/>
      <c r="AES79" s="113"/>
      <c r="AET79" s="113"/>
      <c r="AEU79" s="113"/>
      <c r="AEV79" s="113"/>
      <c r="AEW79" s="113"/>
      <c r="AEX79" s="113"/>
      <c r="AEY79" s="113"/>
      <c r="AEZ79" s="113"/>
      <c r="AFA79" s="113"/>
      <c r="AFB79" s="113"/>
      <c r="AFC79" s="113"/>
      <c r="AFD79" s="113"/>
      <c r="AFE79" s="113"/>
      <c r="AFF79" s="113"/>
      <c r="AFG79" s="113"/>
      <c r="AFH79" s="113"/>
      <c r="AFI79" s="113"/>
      <c r="AFJ79" s="113"/>
      <c r="AFK79" s="113"/>
      <c r="AFL79" s="113"/>
      <c r="AFM79" s="113"/>
      <c r="AFN79" s="113"/>
      <c r="AFO79" s="113"/>
      <c r="AFP79" s="113"/>
      <c r="AFQ79" s="113"/>
      <c r="AFR79" s="113"/>
      <c r="AFS79" s="113"/>
      <c r="AFT79" s="113"/>
      <c r="AFU79" s="113"/>
      <c r="AFV79" s="113"/>
      <c r="AFW79" s="113"/>
      <c r="AFX79" s="113"/>
      <c r="AFY79" s="113"/>
      <c r="AFZ79" s="113"/>
      <c r="AGA79" s="113"/>
      <c r="AGB79" s="113"/>
      <c r="AGC79" s="113"/>
      <c r="AGD79" s="113"/>
      <c r="AGE79" s="113"/>
      <c r="AGF79" s="113"/>
      <c r="AGG79" s="113"/>
      <c r="AGH79" s="113"/>
      <c r="AGI79" s="113"/>
      <c r="AGJ79" s="113"/>
      <c r="AGK79" s="113"/>
      <c r="AGL79" s="113"/>
      <c r="AGM79" s="113"/>
      <c r="AGN79" s="113"/>
      <c r="AGO79" s="113"/>
      <c r="AGP79" s="113"/>
      <c r="AGQ79" s="113"/>
      <c r="AGR79" s="113"/>
      <c r="AGS79" s="113"/>
      <c r="AGT79" s="113"/>
      <c r="AGU79" s="113"/>
      <c r="AGV79" s="113"/>
      <c r="AGW79" s="113"/>
      <c r="AGX79" s="113"/>
      <c r="AGY79" s="113"/>
      <c r="AGZ79" s="113"/>
      <c r="AHA79" s="113"/>
      <c r="AHB79" s="113"/>
      <c r="AHC79" s="113"/>
      <c r="AHD79" s="113"/>
      <c r="AHE79" s="113"/>
      <c r="AHF79" s="113"/>
      <c r="AHG79" s="113"/>
      <c r="AHH79" s="113"/>
      <c r="AHI79" s="113"/>
      <c r="AHJ79" s="113"/>
      <c r="AHK79" s="113"/>
      <c r="AHL79" s="113"/>
      <c r="AHM79" s="113"/>
      <c r="AHN79" s="113"/>
      <c r="AHO79" s="113"/>
      <c r="AHP79" s="113"/>
      <c r="AHQ79" s="113"/>
      <c r="AHR79" s="113"/>
      <c r="AHS79" s="113"/>
      <c r="AHT79" s="113"/>
      <c r="AHU79" s="113"/>
      <c r="AHV79" s="113"/>
      <c r="AHW79" s="113"/>
      <c r="AHX79" s="113"/>
      <c r="AHY79" s="113"/>
      <c r="AHZ79" s="113"/>
      <c r="AIA79" s="113"/>
      <c r="AIB79" s="113"/>
      <c r="AIC79" s="113"/>
      <c r="AID79" s="113"/>
      <c r="AIE79" s="113"/>
      <c r="AIF79" s="113"/>
      <c r="AIG79" s="113"/>
      <c r="AIH79" s="113"/>
      <c r="AII79" s="113"/>
      <c r="AIJ79" s="113"/>
      <c r="AIK79" s="113"/>
      <c r="AIL79" s="113"/>
      <c r="AIM79" s="113"/>
      <c r="AIN79" s="113"/>
      <c r="AIO79" s="113"/>
      <c r="AIP79" s="113"/>
      <c r="AIQ79" s="113"/>
      <c r="AIR79" s="113"/>
      <c r="AIS79" s="113"/>
      <c r="AIT79" s="113"/>
      <c r="AIU79" s="113"/>
      <c r="AIV79" s="113"/>
      <c r="AIW79" s="113"/>
      <c r="AIX79" s="113"/>
      <c r="AIY79" s="113"/>
      <c r="AIZ79" s="113"/>
      <c r="AJA79" s="113"/>
      <c r="AJB79" s="113"/>
      <c r="AJC79" s="113"/>
      <c r="AJD79" s="113"/>
      <c r="AJE79" s="113"/>
      <c r="AJF79" s="113"/>
      <c r="AJG79" s="113"/>
      <c r="AJH79" s="113"/>
      <c r="AJI79" s="113"/>
      <c r="AJJ79" s="113"/>
      <c r="AJK79" s="113"/>
      <c r="AJL79" s="113"/>
      <c r="AJM79" s="113"/>
      <c r="AJN79" s="113"/>
      <c r="AJO79" s="113"/>
      <c r="AJP79" s="113"/>
      <c r="AJQ79" s="113"/>
      <c r="AJR79" s="113"/>
      <c r="AJS79" s="113"/>
      <c r="AJT79" s="113"/>
      <c r="AJU79" s="113"/>
      <c r="AJV79" s="113"/>
      <c r="AJW79" s="113"/>
      <c r="AJX79" s="113"/>
      <c r="AJY79" s="113"/>
      <c r="AJZ79" s="113"/>
      <c r="AKA79" s="113"/>
      <c r="AKB79" s="113"/>
      <c r="AKC79" s="113"/>
      <c r="AKD79" s="113"/>
      <c r="AKE79" s="113"/>
      <c r="AKF79" s="113"/>
      <c r="AKG79" s="113"/>
      <c r="AKH79" s="113"/>
      <c r="AKI79" s="113"/>
      <c r="AKJ79" s="113"/>
      <c r="AKK79" s="113"/>
      <c r="AKL79" s="113"/>
      <c r="AKM79" s="113"/>
      <c r="AKN79" s="113"/>
      <c r="AKO79" s="113"/>
      <c r="AKP79" s="113"/>
      <c r="AKQ79" s="113"/>
      <c r="AKR79" s="113"/>
      <c r="AKS79" s="113"/>
      <c r="AKT79" s="113"/>
      <c r="AKU79" s="113"/>
      <c r="AKV79" s="113"/>
      <c r="AKW79" s="113"/>
      <c r="AKX79" s="113"/>
      <c r="AKY79" s="113"/>
      <c r="AKZ79" s="113"/>
      <c r="ALA79" s="113"/>
      <c r="ALB79" s="113"/>
      <c r="ALC79" s="113"/>
      <c r="ALD79" s="113"/>
      <c r="ALE79" s="113"/>
      <c r="ALF79" s="113"/>
      <c r="ALG79" s="113"/>
      <c r="ALH79" s="113"/>
      <c r="ALI79" s="113"/>
      <c r="ALJ79" s="113"/>
      <c r="ALK79" s="113"/>
      <c r="ALL79" s="113"/>
      <c r="ALM79" s="113"/>
      <c r="ALN79" s="113"/>
      <c r="ALO79" s="113"/>
      <c r="ALP79" s="113"/>
      <c r="ALQ79" s="113"/>
      <c r="ALR79" s="113"/>
      <c r="ALS79" s="113"/>
      <c r="ALT79" s="113"/>
      <c r="ALU79" s="113"/>
      <c r="ALV79" s="113"/>
      <c r="ALW79" s="113"/>
      <c r="ALX79" s="113"/>
      <c r="ALY79" s="113"/>
      <c r="ALZ79" s="113"/>
      <c r="AMA79" s="113"/>
      <c r="AMB79" s="113"/>
      <c r="AMC79" s="113"/>
      <c r="AMD79" s="113"/>
      <c r="AME79" s="113"/>
      <c r="AMF79" s="113"/>
      <c r="AMG79" s="113"/>
      <c r="AMH79" s="113"/>
      <c r="AMI79" s="113"/>
      <c r="AMJ79" s="113"/>
      <c r="AMK79" s="113"/>
      <c r="AML79" s="113"/>
      <c r="AMM79" s="113"/>
      <c r="AMN79" s="113"/>
      <c r="AMO79" s="113"/>
      <c r="AMP79" s="113"/>
      <c r="AMQ79" s="113"/>
      <c r="AMR79" s="113"/>
      <c r="AMS79" s="113"/>
      <c r="AMT79" s="113"/>
      <c r="AMU79" s="113"/>
      <c r="AMV79" s="113"/>
      <c r="AMW79" s="113"/>
      <c r="AMX79" s="113"/>
      <c r="AMY79" s="113"/>
      <c r="AMZ79" s="113"/>
      <c r="ANA79" s="113"/>
      <c r="ANB79" s="113"/>
      <c r="ANC79" s="113"/>
      <c r="AND79" s="113"/>
      <c r="ANE79" s="113"/>
      <c r="ANF79" s="113"/>
      <c r="ANG79" s="113"/>
      <c r="ANH79" s="113"/>
      <c r="ANI79" s="113"/>
      <c r="ANJ79" s="113"/>
      <c r="ANK79" s="113"/>
      <c r="ANL79" s="113"/>
      <c r="ANM79" s="113"/>
      <c r="ANN79" s="113"/>
      <c r="ANO79" s="113"/>
      <c r="ANP79" s="113"/>
      <c r="ANQ79" s="113"/>
      <c r="ANR79" s="113"/>
      <c r="ANS79" s="113"/>
      <c r="ANT79" s="113"/>
      <c r="ANU79" s="113"/>
      <c r="ANV79" s="113"/>
      <c r="ANW79" s="113"/>
      <c r="ANX79" s="113"/>
      <c r="ANY79" s="113"/>
      <c r="ANZ79" s="113"/>
      <c r="AOA79" s="113"/>
      <c r="AOB79" s="113"/>
      <c r="AOC79" s="113"/>
      <c r="AOD79" s="113"/>
      <c r="AOE79" s="113"/>
      <c r="AOF79" s="113"/>
      <c r="AOG79" s="113"/>
      <c r="AOH79" s="113"/>
      <c r="AOI79" s="113"/>
      <c r="AOJ79" s="113"/>
      <c r="AOK79" s="113"/>
      <c r="AOL79" s="113"/>
      <c r="AOM79" s="113"/>
      <c r="AON79" s="113"/>
      <c r="AOO79" s="113"/>
      <c r="AOP79" s="113"/>
      <c r="AOQ79" s="113"/>
      <c r="AOR79" s="113"/>
      <c r="AOS79" s="113"/>
      <c r="AOT79" s="113"/>
      <c r="AOU79" s="113"/>
      <c r="AOV79" s="113"/>
      <c r="AOW79" s="113"/>
      <c r="AOX79" s="113"/>
      <c r="AOY79" s="113"/>
      <c r="AOZ79" s="113"/>
      <c r="APA79" s="113"/>
      <c r="APB79" s="113"/>
      <c r="APC79" s="113"/>
      <c r="APD79" s="113"/>
      <c r="APE79" s="113"/>
      <c r="APF79" s="113"/>
      <c r="APG79" s="113"/>
      <c r="APH79" s="113"/>
      <c r="API79" s="113"/>
      <c r="APJ79" s="113"/>
      <c r="APK79" s="113"/>
      <c r="APL79" s="113"/>
      <c r="APM79" s="113"/>
      <c r="APN79" s="113"/>
      <c r="APO79" s="113"/>
      <c r="APP79" s="113"/>
      <c r="APQ79" s="113"/>
      <c r="APR79" s="113"/>
      <c r="APS79" s="113"/>
      <c r="APT79" s="113"/>
      <c r="APU79" s="113"/>
      <c r="APV79" s="113"/>
      <c r="APW79" s="113"/>
      <c r="APX79" s="113"/>
      <c r="APY79" s="113"/>
      <c r="APZ79" s="113"/>
      <c r="AQA79" s="113"/>
      <c r="AQB79" s="113"/>
      <c r="AQC79" s="113"/>
      <c r="AQD79" s="113"/>
      <c r="AQE79" s="113"/>
      <c r="AQF79" s="113"/>
      <c r="AQG79" s="113"/>
      <c r="AQH79" s="113"/>
      <c r="AQI79" s="113"/>
      <c r="AQJ79" s="113"/>
      <c r="AQK79" s="113"/>
      <c r="AQL79" s="113"/>
      <c r="AQM79" s="113"/>
      <c r="AQN79" s="113"/>
      <c r="AQO79" s="113"/>
      <c r="AQP79" s="113"/>
      <c r="AQQ79" s="113"/>
      <c r="AQR79" s="113"/>
      <c r="AQS79" s="113"/>
      <c r="AQT79" s="113"/>
      <c r="AQU79" s="113"/>
      <c r="AQV79" s="113"/>
      <c r="AQW79" s="113"/>
      <c r="AQX79" s="113"/>
      <c r="AQY79" s="113"/>
      <c r="AQZ79" s="113"/>
      <c r="ARA79" s="113"/>
      <c r="ARB79" s="113"/>
      <c r="ARC79" s="113"/>
      <c r="ARD79" s="113"/>
      <c r="ARE79" s="113"/>
      <c r="ARF79" s="113"/>
      <c r="ARG79" s="113"/>
      <c r="ARH79" s="113"/>
      <c r="ARI79" s="113"/>
      <c r="ARJ79" s="113"/>
      <c r="ARK79" s="113"/>
      <c r="ARL79" s="113"/>
      <c r="ARM79" s="113"/>
      <c r="ARN79" s="113"/>
      <c r="ARO79" s="113"/>
      <c r="ARP79" s="113"/>
      <c r="ARQ79" s="113"/>
      <c r="ARR79" s="113"/>
      <c r="ARS79" s="113"/>
      <c r="ART79" s="113"/>
      <c r="ARU79" s="113"/>
      <c r="ARV79" s="113"/>
      <c r="ARW79" s="113"/>
      <c r="ARX79" s="113"/>
      <c r="ARY79" s="113"/>
      <c r="ARZ79" s="113"/>
      <c r="ASA79" s="113"/>
      <c r="ASB79" s="113"/>
      <c r="ASC79" s="113"/>
      <c r="ASD79" s="113"/>
      <c r="ASE79" s="113"/>
      <c r="ASF79" s="113"/>
      <c r="ASG79" s="113"/>
      <c r="ASH79" s="113"/>
      <c r="ASI79" s="113"/>
      <c r="ASJ79" s="113"/>
      <c r="ASK79" s="113"/>
      <c r="ASL79" s="113"/>
      <c r="ASM79" s="113"/>
      <c r="ASN79" s="113"/>
      <c r="ASO79" s="113"/>
      <c r="ASP79" s="113"/>
      <c r="ASQ79" s="113"/>
      <c r="ASR79" s="113"/>
      <c r="ASS79" s="113"/>
      <c r="AST79" s="113"/>
      <c r="ASU79" s="113"/>
      <c r="ASV79" s="113"/>
      <c r="ASW79" s="113"/>
      <c r="ASX79" s="113"/>
      <c r="ASY79" s="113"/>
      <c r="ASZ79" s="113"/>
      <c r="ATA79" s="113"/>
      <c r="ATB79" s="113"/>
      <c r="ATC79" s="113"/>
      <c r="ATD79" s="113"/>
      <c r="ATE79" s="113"/>
      <c r="ATF79" s="113"/>
      <c r="ATG79" s="113"/>
      <c r="ATH79" s="113"/>
      <c r="ATI79" s="113"/>
      <c r="ATJ79" s="113"/>
      <c r="ATK79" s="113"/>
      <c r="ATL79" s="113"/>
      <c r="ATM79" s="113"/>
      <c r="ATN79" s="113"/>
      <c r="ATO79" s="113"/>
      <c r="ATP79" s="113"/>
      <c r="ATQ79" s="113"/>
      <c r="ATR79" s="113"/>
      <c r="ATS79" s="113"/>
      <c r="ATT79" s="113"/>
      <c r="ATU79" s="113"/>
      <c r="ATV79" s="113"/>
      <c r="ATW79" s="113"/>
      <c r="ATX79" s="113"/>
      <c r="ATY79" s="113"/>
      <c r="ATZ79" s="113"/>
      <c r="AUA79" s="113"/>
      <c r="AUB79" s="113"/>
      <c r="AUC79" s="113"/>
      <c r="AUD79" s="113"/>
      <c r="AUE79" s="113"/>
      <c r="AUF79" s="113"/>
      <c r="AUG79" s="113"/>
      <c r="AUH79" s="113"/>
      <c r="AUI79" s="113"/>
      <c r="AUJ79" s="113"/>
      <c r="AUK79" s="113"/>
      <c r="AUL79" s="113"/>
      <c r="AUM79" s="113"/>
      <c r="AUN79" s="113"/>
      <c r="AUO79" s="113"/>
      <c r="AUP79" s="113"/>
      <c r="AUQ79" s="113"/>
      <c r="AUR79" s="113"/>
      <c r="AUS79" s="113"/>
      <c r="AUT79" s="113"/>
      <c r="AUU79" s="113"/>
      <c r="AUV79" s="113"/>
      <c r="AUW79" s="113"/>
      <c r="AUX79" s="113"/>
      <c r="AUY79" s="113"/>
      <c r="AUZ79" s="113"/>
      <c r="AVA79" s="113"/>
      <c r="AVB79" s="113"/>
      <c r="AVC79" s="113"/>
      <c r="AVD79" s="113"/>
      <c r="AVE79" s="113"/>
      <c r="AVF79" s="113"/>
      <c r="AVG79" s="113"/>
      <c r="AVH79" s="113"/>
      <c r="AVI79" s="113"/>
      <c r="AVJ79" s="113"/>
      <c r="AVK79" s="113"/>
      <c r="AVL79" s="113"/>
      <c r="AVM79" s="113"/>
      <c r="AVN79" s="113"/>
      <c r="AVO79" s="113"/>
      <c r="AVP79" s="113"/>
      <c r="AVQ79" s="113"/>
      <c r="AVR79" s="113"/>
      <c r="AVS79" s="113"/>
      <c r="AVT79" s="113"/>
      <c r="AVU79" s="113"/>
      <c r="AVV79" s="113"/>
      <c r="AVW79" s="113"/>
      <c r="AVX79" s="113"/>
      <c r="AVY79" s="113"/>
      <c r="AVZ79" s="113"/>
      <c r="AWA79" s="113"/>
      <c r="AWB79" s="113"/>
      <c r="AWC79" s="113"/>
      <c r="AWD79" s="113"/>
      <c r="AWE79" s="113"/>
      <c r="AWF79" s="113"/>
      <c r="AWG79" s="113"/>
      <c r="AWH79" s="113"/>
      <c r="AWI79" s="113"/>
      <c r="AWJ79" s="113"/>
      <c r="AWK79" s="113"/>
      <c r="AWL79" s="113"/>
      <c r="AWM79" s="113"/>
      <c r="AWN79" s="113"/>
      <c r="AWO79" s="113"/>
      <c r="AWP79" s="113"/>
      <c r="AWQ79" s="113"/>
      <c r="AWR79" s="113"/>
      <c r="AWS79" s="113"/>
      <c r="AWT79" s="113"/>
      <c r="AWU79" s="113"/>
      <c r="AWV79" s="113"/>
      <c r="AWW79" s="113"/>
      <c r="AWX79" s="113"/>
      <c r="AWY79" s="113"/>
      <c r="AWZ79" s="113"/>
      <c r="AXA79" s="113"/>
      <c r="AXB79" s="113"/>
      <c r="AXC79" s="113"/>
      <c r="AXD79" s="113"/>
      <c r="AXE79" s="113"/>
      <c r="AXF79" s="113"/>
      <c r="AXG79" s="113"/>
      <c r="AXH79" s="113"/>
      <c r="AXI79" s="113"/>
      <c r="AXJ79" s="113"/>
      <c r="AXK79" s="113"/>
      <c r="AXL79" s="113"/>
      <c r="AXM79" s="113"/>
      <c r="AXN79" s="113"/>
      <c r="AXO79" s="113"/>
      <c r="AXP79" s="113"/>
      <c r="AXQ79" s="113"/>
      <c r="AXR79" s="113"/>
      <c r="AXS79" s="113"/>
      <c r="AXT79" s="113"/>
      <c r="AXU79" s="113"/>
      <c r="AXV79" s="113"/>
      <c r="AXW79" s="113"/>
      <c r="AXX79" s="113"/>
      <c r="AXY79" s="113"/>
      <c r="AXZ79" s="113"/>
      <c r="AYA79" s="113"/>
      <c r="AYB79" s="113"/>
      <c r="AYC79" s="113"/>
      <c r="AYD79" s="113"/>
      <c r="AYE79" s="113"/>
      <c r="AYF79" s="113"/>
      <c r="AYG79" s="113"/>
      <c r="AYH79" s="113"/>
      <c r="AYI79" s="113"/>
      <c r="AYJ79" s="113"/>
      <c r="AYK79" s="113"/>
      <c r="AYL79" s="113"/>
      <c r="AYM79" s="113"/>
      <c r="AYN79" s="113"/>
      <c r="AYO79" s="113"/>
      <c r="AYP79" s="113"/>
      <c r="AYQ79" s="113"/>
      <c r="AYR79" s="113"/>
      <c r="AYS79" s="113"/>
      <c r="AYT79" s="113"/>
      <c r="AYU79" s="113"/>
      <c r="AYV79" s="113"/>
      <c r="AYW79" s="113"/>
      <c r="AYX79" s="113"/>
      <c r="AYY79" s="113"/>
      <c r="AYZ79" s="113"/>
      <c r="AZA79" s="113"/>
      <c r="AZB79" s="113"/>
      <c r="AZC79" s="113"/>
      <c r="AZD79" s="113"/>
      <c r="AZE79" s="113"/>
      <c r="AZF79" s="113"/>
      <c r="AZG79" s="113"/>
      <c r="AZH79" s="113"/>
      <c r="AZI79" s="113"/>
      <c r="AZJ79" s="113"/>
      <c r="AZK79" s="113"/>
      <c r="AZL79" s="113"/>
      <c r="AZM79" s="113"/>
      <c r="AZN79" s="113"/>
      <c r="AZO79" s="113"/>
      <c r="AZP79" s="113"/>
      <c r="AZQ79" s="113"/>
      <c r="AZR79" s="113"/>
      <c r="AZS79" s="113"/>
      <c r="AZT79" s="113"/>
      <c r="AZU79" s="113"/>
      <c r="AZV79" s="113"/>
      <c r="AZW79" s="113"/>
      <c r="AZX79" s="113"/>
      <c r="AZY79" s="113"/>
      <c r="AZZ79" s="113"/>
      <c r="BAA79" s="113"/>
      <c r="BAB79" s="113"/>
      <c r="BAC79" s="113"/>
      <c r="BAD79" s="113"/>
      <c r="BAE79" s="113"/>
      <c r="BAF79" s="113"/>
      <c r="BAG79" s="113"/>
      <c r="BAH79" s="113"/>
      <c r="BAI79" s="113"/>
      <c r="BAJ79" s="113"/>
      <c r="BAK79" s="113"/>
      <c r="BAL79" s="113"/>
      <c r="BAM79" s="113"/>
      <c r="BAN79" s="113"/>
      <c r="BAO79" s="113"/>
      <c r="BAP79" s="113"/>
      <c r="BAQ79" s="113"/>
      <c r="BAR79" s="113"/>
      <c r="BAS79" s="113"/>
      <c r="BAT79" s="113"/>
      <c r="BAU79" s="113"/>
      <c r="BAV79" s="113"/>
      <c r="BAW79" s="113"/>
      <c r="BAX79" s="113"/>
      <c r="BAY79" s="113"/>
      <c r="BAZ79" s="113"/>
      <c r="BBA79" s="113"/>
      <c r="BBB79" s="113"/>
      <c r="BBC79" s="113"/>
      <c r="BBD79" s="113"/>
      <c r="BBE79" s="113"/>
      <c r="BBF79" s="113"/>
      <c r="BBG79" s="113"/>
      <c r="BBH79" s="113"/>
      <c r="BBI79" s="113"/>
      <c r="BBJ79" s="113"/>
      <c r="BBK79" s="113"/>
      <c r="BBL79" s="113"/>
      <c r="BBM79" s="113"/>
      <c r="BBN79" s="113"/>
      <c r="BBO79" s="113"/>
      <c r="BBP79" s="113"/>
      <c r="BBQ79" s="113"/>
      <c r="BBR79" s="113"/>
      <c r="BBS79" s="113"/>
      <c r="BBT79" s="113"/>
      <c r="BBU79" s="113"/>
      <c r="BBV79" s="113"/>
      <c r="BBW79" s="113"/>
      <c r="BBX79" s="113"/>
      <c r="BBY79" s="113"/>
      <c r="BBZ79" s="113"/>
      <c r="BCA79" s="113"/>
      <c r="BCB79" s="113"/>
      <c r="BCC79" s="113"/>
      <c r="BCD79" s="113"/>
      <c r="BCE79" s="113"/>
      <c r="BCF79" s="113"/>
      <c r="BCG79" s="113"/>
      <c r="BCH79" s="113"/>
      <c r="BCI79" s="113"/>
      <c r="BCJ79" s="113"/>
      <c r="BCK79" s="113"/>
      <c r="BCL79" s="113"/>
      <c r="BCM79" s="113"/>
      <c r="BCN79" s="113"/>
      <c r="BCO79" s="113"/>
      <c r="BCP79" s="113"/>
      <c r="BCQ79" s="113"/>
      <c r="BCR79" s="113"/>
      <c r="BCS79" s="113"/>
      <c r="BCT79" s="113"/>
      <c r="BCU79" s="113"/>
      <c r="BCV79" s="113"/>
      <c r="BCW79" s="113"/>
      <c r="BCX79" s="113"/>
      <c r="BCY79" s="113"/>
      <c r="BCZ79" s="113"/>
      <c r="BDA79" s="113"/>
      <c r="BDB79" s="113"/>
      <c r="BDC79" s="113"/>
      <c r="BDD79" s="113"/>
      <c r="BDE79" s="113"/>
      <c r="BDF79" s="113"/>
      <c r="BDG79" s="113"/>
      <c r="BDH79" s="113"/>
      <c r="BDI79" s="113"/>
      <c r="BDJ79" s="113"/>
      <c r="BDK79" s="113"/>
      <c r="BDL79" s="113"/>
      <c r="BDM79" s="113"/>
      <c r="BDN79" s="113"/>
      <c r="BDO79" s="113"/>
      <c r="BDP79" s="113"/>
      <c r="BDQ79" s="113"/>
      <c r="BDR79" s="113"/>
      <c r="BDS79" s="113"/>
      <c r="BDT79" s="113"/>
      <c r="BDU79" s="113"/>
      <c r="BDV79" s="113"/>
      <c r="BDW79" s="113"/>
      <c r="BDX79" s="113"/>
      <c r="BDY79" s="113"/>
      <c r="BDZ79" s="113"/>
      <c r="BEA79" s="113"/>
      <c r="BEB79" s="113"/>
      <c r="BEC79" s="113"/>
      <c r="BED79" s="113"/>
      <c r="BEE79" s="113"/>
      <c r="BEF79" s="113"/>
      <c r="BEG79" s="113"/>
      <c r="BEH79" s="113"/>
      <c r="BEI79" s="113"/>
      <c r="BEJ79" s="113"/>
      <c r="BEK79" s="113"/>
      <c r="BEL79" s="113"/>
      <c r="BEM79" s="113"/>
      <c r="BEN79" s="113"/>
      <c r="BEO79" s="113"/>
      <c r="BEP79" s="113"/>
      <c r="BEQ79" s="113"/>
      <c r="BER79" s="113"/>
      <c r="BES79" s="113"/>
      <c r="BET79" s="113"/>
      <c r="BEU79" s="113"/>
      <c r="BEV79" s="113"/>
      <c r="BEW79" s="113"/>
      <c r="BEX79" s="113"/>
      <c r="BEY79" s="113"/>
      <c r="BEZ79" s="113"/>
      <c r="BFA79" s="113"/>
      <c r="BFB79" s="113"/>
      <c r="BFC79" s="113"/>
      <c r="BFD79" s="113"/>
      <c r="BFE79" s="113"/>
      <c r="BFF79" s="113"/>
      <c r="BFG79" s="113"/>
      <c r="BFH79" s="113"/>
      <c r="BFI79" s="113"/>
      <c r="BFJ79" s="113"/>
      <c r="BFK79" s="113"/>
      <c r="BFL79" s="113"/>
      <c r="BFM79" s="113"/>
      <c r="BFN79" s="113"/>
      <c r="BFO79" s="113"/>
      <c r="BFP79" s="113"/>
      <c r="BFQ79" s="113"/>
      <c r="BFR79" s="113"/>
      <c r="BFS79" s="113"/>
      <c r="BFT79" s="113"/>
      <c r="BFU79" s="113"/>
      <c r="BFV79" s="113"/>
      <c r="BFW79" s="113"/>
      <c r="BFX79" s="113"/>
      <c r="BFY79" s="113"/>
      <c r="BFZ79" s="113"/>
      <c r="BGA79" s="113"/>
      <c r="BGB79" s="113"/>
      <c r="BGC79" s="113"/>
      <c r="BGD79" s="113"/>
      <c r="BGE79" s="113"/>
      <c r="BGF79" s="113"/>
      <c r="BGG79" s="113"/>
      <c r="BGH79" s="113"/>
      <c r="BGI79" s="113"/>
      <c r="BGJ79" s="113"/>
      <c r="BGK79" s="113"/>
      <c r="BGL79" s="113"/>
      <c r="BGM79" s="113"/>
      <c r="BGN79" s="113"/>
      <c r="BGO79" s="113"/>
      <c r="BGP79" s="113"/>
      <c r="BGQ79" s="113"/>
      <c r="BGR79" s="113"/>
      <c r="BGS79" s="113"/>
      <c r="BGT79" s="113"/>
      <c r="BGU79" s="113"/>
      <c r="BGV79" s="113"/>
      <c r="BGW79" s="113"/>
      <c r="BGX79" s="113"/>
      <c r="BGY79" s="113"/>
      <c r="BGZ79" s="113"/>
      <c r="BHA79" s="113"/>
      <c r="BHB79" s="113"/>
      <c r="BHC79" s="113"/>
      <c r="BHD79" s="113"/>
      <c r="BHE79" s="113"/>
      <c r="BHF79" s="113"/>
      <c r="BHG79" s="113"/>
      <c r="BHH79" s="113"/>
      <c r="BHI79" s="113"/>
      <c r="BHJ79" s="113"/>
      <c r="BHK79" s="113"/>
      <c r="BHL79" s="113"/>
      <c r="BHM79" s="113"/>
      <c r="BHN79" s="113"/>
      <c r="BHO79" s="113"/>
      <c r="BHP79" s="113"/>
      <c r="BHQ79" s="113"/>
      <c r="BHR79" s="113"/>
      <c r="BHS79" s="113"/>
      <c r="BHT79" s="113"/>
      <c r="BHU79" s="113"/>
      <c r="BHV79" s="113"/>
      <c r="BHW79" s="113"/>
      <c r="BHX79" s="113"/>
      <c r="BHY79" s="113"/>
      <c r="BHZ79" s="113"/>
      <c r="BIA79" s="113"/>
      <c r="BIB79" s="113"/>
      <c r="BIC79" s="113"/>
      <c r="BID79" s="113"/>
      <c r="BIE79" s="113"/>
      <c r="BIF79" s="113"/>
      <c r="BIG79" s="113"/>
      <c r="BIH79" s="113"/>
      <c r="BII79" s="113"/>
      <c r="BIJ79" s="113"/>
      <c r="BIK79" s="113"/>
      <c r="BIL79" s="113"/>
      <c r="BIM79" s="113"/>
      <c r="BIN79" s="113"/>
      <c r="BIO79" s="113"/>
      <c r="BIP79" s="113"/>
      <c r="BIQ79" s="113"/>
      <c r="BIR79" s="113"/>
      <c r="BIS79" s="113"/>
      <c r="BIT79" s="113"/>
      <c r="BIU79" s="113"/>
      <c r="BIV79" s="113"/>
      <c r="BIW79" s="113"/>
      <c r="BIX79" s="113"/>
      <c r="BIY79" s="113"/>
      <c r="BIZ79" s="113"/>
      <c r="BJA79" s="113"/>
      <c r="BJB79" s="113"/>
      <c r="BJC79" s="113"/>
      <c r="BJD79" s="113"/>
      <c r="BJE79" s="113"/>
      <c r="BJF79" s="113"/>
      <c r="BJG79" s="113"/>
      <c r="BJH79" s="113"/>
      <c r="BJI79" s="113"/>
      <c r="BJJ79" s="113"/>
      <c r="BJK79" s="113"/>
      <c r="BJL79" s="113"/>
      <c r="BJM79" s="113"/>
      <c r="BJN79" s="113"/>
      <c r="BJO79" s="113"/>
      <c r="BJP79" s="113"/>
      <c r="BJQ79" s="113"/>
      <c r="BJR79" s="113"/>
      <c r="BJS79" s="113"/>
      <c r="BJT79" s="113"/>
      <c r="BJU79" s="113"/>
      <c r="BJV79" s="113"/>
      <c r="BJW79" s="113"/>
      <c r="BJX79" s="113"/>
      <c r="BJY79" s="113"/>
      <c r="BJZ79" s="113"/>
      <c r="BKA79" s="113"/>
      <c r="BKB79" s="113"/>
      <c r="BKC79" s="113"/>
      <c r="BKD79" s="113"/>
      <c r="BKE79" s="113"/>
      <c r="BKF79" s="113"/>
      <c r="BKG79" s="113"/>
      <c r="BKH79" s="113"/>
      <c r="BKI79" s="113"/>
      <c r="BKJ79" s="113"/>
      <c r="BKK79" s="113"/>
      <c r="BKL79" s="113"/>
      <c r="BKM79" s="113"/>
      <c r="BKN79" s="113"/>
      <c r="BKO79" s="113"/>
      <c r="BKP79" s="113"/>
      <c r="BKQ79" s="113"/>
      <c r="BKR79" s="113"/>
      <c r="BKS79" s="113"/>
      <c r="BKT79" s="113"/>
      <c r="BKU79" s="113"/>
      <c r="BKV79" s="113"/>
      <c r="BKW79" s="113"/>
      <c r="BKX79" s="113"/>
      <c r="BKY79" s="113"/>
      <c r="BKZ79" s="113"/>
      <c r="BLA79" s="113"/>
      <c r="BLB79" s="113"/>
      <c r="BLC79" s="113"/>
      <c r="BLD79" s="113"/>
      <c r="BLE79" s="113"/>
      <c r="BLF79" s="113"/>
      <c r="BLG79" s="113"/>
      <c r="BLH79" s="113"/>
      <c r="BLI79" s="113"/>
      <c r="BLJ79" s="113"/>
      <c r="BLK79" s="113"/>
      <c r="BLL79" s="113"/>
      <c r="BLM79" s="113"/>
      <c r="BLN79" s="113"/>
      <c r="BLO79" s="113"/>
      <c r="BLP79" s="113"/>
      <c r="BLQ79" s="113"/>
      <c r="BLR79" s="113"/>
      <c r="BLS79" s="113"/>
      <c r="BLT79" s="113"/>
      <c r="BLU79" s="113"/>
      <c r="BLV79" s="113"/>
      <c r="BLW79" s="113"/>
      <c r="BLX79" s="113"/>
      <c r="BLY79" s="113"/>
      <c r="BLZ79" s="113"/>
      <c r="BMA79" s="113"/>
      <c r="BMB79" s="113"/>
      <c r="BMC79" s="113"/>
      <c r="BMD79" s="113"/>
      <c r="BME79" s="113"/>
      <c r="BMF79" s="113"/>
      <c r="BMG79" s="113"/>
      <c r="BMH79" s="113"/>
      <c r="BMI79" s="113"/>
      <c r="BMJ79" s="113"/>
      <c r="BMK79" s="113"/>
      <c r="BML79" s="113"/>
      <c r="BMM79" s="113"/>
      <c r="BMN79" s="113"/>
      <c r="BMO79" s="113"/>
      <c r="BMP79" s="113"/>
      <c r="BMQ79" s="113"/>
      <c r="BMR79" s="113"/>
      <c r="BMS79" s="113"/>
      <c r="BMT79" s="113"/>
      <c r="BMU79" s="113"/>
      <c r="BMV79" s="113"/>
      <c r="BMW79" s="113"/>
      <c r="BMX79" s="113"/>
      <c r="BMY79" s="113"/>
      <c r="BMZ79" s="113"/>
      <c r="BNA79" s="113"/>
      <c r="BNB79" s="113"/>
      <c r="BNC79" s="113"/>
      <c r="BND79" s="113"/>
      <c r="BNE79" s="113"/>
      <c r="BNF79" s="113"/>
      <c r="BNG79" s="113"/>
      <c r="BNH79" s="113"/>
      <c r="BNI79" s="113"/>
      <c r="BNJ79" s="113"/>
      <c r="BNK79" s="113"/>
      <c r="BNL79" s="113"/>
      <c r="BNM79" s="113"/>
      <c r="BNN79" s="113"/>
      <c r="BNO79" s="113"/>
      <c r="BNP79" s="113"/>
      <c r="BNQ79" s="113"/>
      <c r="BNR79" s="113"/>
      <c r="BNS79" s="113"/>
      <c r="BNT79" s="113"/>
      <c r="BNU79" s="113"/>
      <c r="BNV79" s="113"/>
      <c r="BNW79" s="113"/>
      <c r="BNX79" s="113"/>
      <c r="BNY79" s="113"/>
      <c r="BNZ79" s="113"/>
      <c r="BOA79" s="113"/>
      <c r="BOB79" s="113"/>
      <c r="BOC79" s="113"/>
      <c r="BOD79" s="113"/>
      <c r="BOE79" s="113"/>
      <c r="BOF79" s="113"/>
      <c r="BOG79" s="113"/>
      <c r="BOH79" s="113"/>
      <c r="BOI79" s="113"/>
      <c r="BOJ79" s="113"/>
      <c r="BOK79" s="113"/>
      <c r="BOL79" s="113"/>
      <c r="BOM79" s="113"/>
      <c r="BON79" s="113"/>
      <c r="BOO79" s="113"/>
      <c r="BOP79" s="113"/>
      <c r="BOQ79" s="113"/>
      <c r="BOR79" s="113"/>
      <c r="BOS79" s="113"/>
      <c r="BOT79" s="113"/>
      <c r="BOU79" s="113"/>
      <c r="BOV79" s="113"/>
      <c r="BOW79" s="113"/>
      <c r="BOX79" s="113"/>
      <c r="BOY79" s="113"/>
      <c r="BOZ79" s="113"/>
      <c r="BPA79" s="113"/>
      <c r="BPB79" s="113"/>
      <c r="BPC79" s="113"/>
      <c r="BPD79" s="113"/>
      <c r="BPE79" s="113"/>
      <c r="BPF79" s="113"/>
      <c r="BPG79" s="113"/>
      <c r="BPH79" s="113"/>
      <c r="BPI79" s="113"/>
      <c r="BPJ79" s="113"/>
      <c r="BPK79" s="113"/>
      <c r="BPL79" s="113"/>
      <c r="BPM79" s="113"/>
      <c r="BPN79" s="113"/>
      <c r="BPO79" s="113"/>
      <c r="BPP79" s="113"/>
      <c r="BPQ79" s="113"/>
      <c r="BPR79" s="113"/>
      <c r="BPS79" s="113"/>
      <c r="BPT79" s="113"/>
      <c r="BPU79" s="113"/>
      <c r="BPV79" s="113"/>
      <c r="BPW79" s="113"/>
      <c r="BPX79" s="113"/>
      <c r="BPY79" s="113"/>
      <c r="BPZ79" s="113"/>
      <c r="BQA79" s="113"/>
      <c r="BQB79" s="113"/>
      <c r="BQC79" s="113"/>
      <c r="BQD79" s="113"/>
      <c r="BQE79" s="113"/>
      <c r="BQF79" s="113"/>
      <c r="BQG79" s="113"/>
      <c r="BQH79" s="113"/>
      <c r="BQI79" s="113"/>
      <c r="BQJ79" s="113"/>
      <c r="BQK79" s="113"/>
      <c r="BQL79" s="113"/>
      <c r="BQM79" s="113"/>
      <c r="BQN79" s="113"/>
      <c r="BQO79" s="113"/>
      <c r="BQP79" s="113"/>
      <c r="BQQ79" s="113"/>
      <c r="BQR79" s="113"/>
      <c r="BQS79" s="113"/>
      <c r="BQT79" s="113"/>
      <c r="BQU79" s="113"/>
      <c r="BQV79" s="113"/>
      <c r="BQW79" s="113"/>
      <c r="BQX79" s="113"/>
      <c r="BQY79" s="113"/>
      <c r="BQZ79" s="113"/>
      <c r="BRA79" s="113"/>
      <c r="BRB79" s="113"/>
      <c r="BRC79" s="113"/>
      <c r="BRD79" s="113"/>
      <c r="BRE79" s="113"/>
      <c r="BRF79" s="113"/>
      <c r="BRG79" s="113"/>
      <c r="BRH79" s="113"/>
      <c r="BRI79" s="113"/>
      <c r="BRJ79" s="113"/>
      <c r="BRK79" s="113"/>
      <c r="BRL79" s="113"/>
      <c r="BRM79" s="113"/>
      <c r="BRN79" s="113"/>
      <c r="BRO79" s="113"/>
      <c r="BRP79" s="113"/>
      <c r="BRQ79" s="113"/>
      <c r="BRR79" s="113"/>
      <c r="BRS79" s="113"/>
      <c r="BRT79" s="113"/>
      <c r="BRU79" s="113"/>
      <c r="BRV79" s="113"/>
      <c r="BRW79" s="113"/>
      <c r="BRX79" s="113"/>
      <c r="BRY79" s="113"/>
      <c r="BRZ79" s="113"/>
      <c r="BSA79" s="113"/>
      <c r="BSB79" s="113"/>
      <c r="BSC79" s="113"/>
      <c r="BSD79" s="113"/>
      <c r="BSE79" s="113"/>
      <c r="BSF79" s="113"/>
      <c r="BSG79" s="113"/>
      <c r="BSH79" s="113"/>
      <c r="BSI79" s="113"/>
      <c r="BSJ79" s="113"/>
      <c r="BSK79" s="113"/>
      <c r="BSL79" s="113"/>
      <c r="BSM79" s="113"/>
      <c r="BSN79" s="113"/>
      <c r="BSO79" s="113"/>
      <c r="BSP79" s="113"/>
      <c r="BSQ79" s="113"/>
      <c r="BSR79" s="113"/>
      <c r="BSS79" s="113"/>
      <c r="BST79" s="113"/>
      <c r="BSU79" s="113"/>
      <c r="BSV79" s="113"/>
      <c r="BSW79" s="113"/>
      <c r="BSX79" s="113"/>
      <c r="BSY79" s="113"/>
      <c r="BSZ79" s="113"/>
      <c r="BTA79" s="113"/>
      <c r="BTB79" s="113"/>
      <c r="BTC79" s="113"/>
      <c r="BTD79" s="113"/>
      <c r="BTE79" s="113"/>
      <c r="BTF79" s="113"/>
      <c r="BTG79" s="113"/>
      <c r="BTH79" s="113"/>
      <c r="BTI79" s="113"/>
      <c r="BTJ79" s="113"/>
      <c r="BTK79" s="113"/>
      <c r="BTL79" s="113"/>
      <c r="BTM79" s="113"/>
      <c r="BTN79" s="113"/>
      <c r="BTO79" s="113"/>
      <c r="BTP79" s="113"/>
      <c r="BTQ79" s="113"/>
      <c r="BTR79" s="113"/>
      <c r="BTS79" s="113"/>
      <c r="BTT79" s="113"/>
      <c r="BTU79" s="113"/>
      <c r="BTV79" s="113"/>
      <c r="BTW79" s="113"/>
      <c r="BTX79" s="113"/>
      <c r="BTY79" s="113"/>
      <c r="BTZ79" s="113"/>
      <c r="BUA79" s="113"/>
      <c r="BUB79" s="113"/>
      <c r="BUC79" s="113"/>
      <c r="BUD79" s="113"/>
      <c r="BUE79" s="113"/>
      <c r="BUF79" s="113"/>
      <c r="BUG79" s="113"/>
      <c r="BUH79" s="113"/>
      <c r="BUI79" s="113"/>
      <c r="BUJ79" s="113"/>
      <c r="BUK79" s="113"/>
      <c r="BUL79" s="113"/>
      <c r="BUM79" s="113"/>
      <c r="BUN79" s="113"/>
      <c r="BUO79" s="113"/>
      <c r="BUP79" s="113"/>
      <c r="BUQ79" s="113"/>
      <c r="BUR79" s="113"/>
      <c r="BUS79" s="113"/>
      <c r="BUT79" s="113"/>
      <c r="BUU79" s="113"/>
      <c r="BUV79" s="113"/>
      <c r="BUW79" s="113"/>
      <c r="BUX79" s="113"/>
      <c r="BUY79" s="113"/>
      <c r="BUZ79" s="113"/>
      <c r="BVA79" s="113"/>
      <c r="BVB79" s="113"/>
      <c r="BVC79" s="113"/>
      <c r="BVD79" s="113"/>
      <c r="BVE79" s="113"/>
      <c r="BVF79" s="113"/>
      <c r="BVG79" s="113"/>
      <c r="BVH79" s="113"/>
      <c r="BVI79" s="113"/>
      <c r="BVJ79" s="113"/>
      <c r="BVK79" s="113"/>
      <c r="BVL79" s="113"/>
      <c r="BVM79" s="113"/>
      <c r="BVN79" s="113"/>
      <c r="BVO79" s="113"/>
      <c r="BVP79" s="113"/>
      <c r="BVQ79" s="113"/>
      <c r="BVR79" s="113"/>
      <c r="BVS79" s="113"/>
      <c r="BVT79" s="113"/>
      <c r="BVU79" s="113"/>
      <c r="BVV79" s="113"/>
      <c r="BVW79" s="113"/>
      <c r="BVX79" s="113"/>
      <c r="BVY79" s="113"/>
      <c r="BVZ79" s="113"/>
      <c r="BWA79" s="113"/>
      <c r="BWB79" s="113"/>
      <c r="BWC79" s="113"/>
      <c r="BWD79" s="113"/>
      <c r="BWE79" s="113"/>
      <c r="BWF79" s="113"/>
      <c r="BWG79" s="113"/>
      <c r="BWH79" s="113"/>
      <c r="BWI79" s="113"/>
      <c r="BWJ79" s="113"/>
      <c r="BWK79" s="113"/>
      <c r="BWL79" s="113"/>
      <c r="BWM79" s="113"/>
      <c r="BWN79" s="113"/>
      <c r="BWO79" s="113"/>
      <c r="BWP79" s="113"/>
      <c r="BWQ79" s="113"/>
      <c r="BWR79" s="113"/>
      <c r="BWS79" s="113"/>
      <c r="BWT79" s="113"/>
      <c r="BWU79" s="113"/>
      <c r="BWV79" s="113"/>
      <c r="BWW79" s="113"/>
      <c r="BWX79" s="113"/>
      <c r="BWY79" s="113"/>
      <c r="BWZ79" s="113"/>
      <c r="BXA79" s="113"/>
      <c r="BXB79" s="113"/>
      <c r="BXC79" s="113"/>
      <c r="BXD79" s="113"/>
      <c r="BXE79" s="113"/>
      <c r="BXF79" s="113"/>
      <c r="BXG79" s="113"/>
      <c r="BXH79" s="113"/>
      <c r="BXI79" s="113"/>
      <c r="BXJ79" s="113"/>
      <c r="BXK79" s="113"/>
      <c r="BXL79" s="113"/>
      <c r="BXM79" s="113"/>
      <c r="BXN79" s="113"/>
      <c r="BXO79" s="113"/>
      <c r="BXP79" s="113"/>
      <c r="BXQ79" s="113"/>
      <c r="BXR79" s="113"/>
      <c r="BXS79" s="113"/>
      <c r="BXT79" s="113"/>
      <c r="BXU79" s="113"/>
      <c r="BXV79" s="113"/>
      <c r="BXW79" s="113"/>
      <c r="BXX79" s="113"/>
      <c r="BXY79" s="113"/>
      <c r="BXZ79" s="113"/>
      <c r="BYA79" s="113"/>
      <c r="BYB79" s="113"/>
      <c r="BYC79" s="113"/>
      <c r="BYD79" s="113"/>
      <c r="BYE79" s="113"/>
      <c r="BYF79" s="113"/>
      <c r="BYG79" s="113"/>
      <c r="BYH79" s="113"/>
      <c r="BYI79" s="113"/>
      <c r="BYJ79" s="113"/>
      <c r="BYK79" s="113"/>
      <c r="BYL79" s="113"/>
      <c r="BYM79" s="113"/>
      <c r="BYN79" s="113"/>
      <c r="BYO79" s="113"/>
      <c r="BYP79" s="113"/>
      <c r="BYQ79" s="113"/>
      <c r="BYR79" s="113"/>
      <c r="BYS79" s="113"/>
      <c r="BYT79" s="113"/>
      <c r="BYU79" s="113"/>
      <c r="BYV79" s="113"/>
      <c r="BYW79" s="113"/>
      <c r="BYX79" s="113"/>
      <c r="BYY79" s="113"/>
      <c r="BYZ79" s="113"/>
      <c r="BZA79" s="113"/>
      <c r="BZB79" s="113"/>
      <c r="BZC79" s="113"/>
      <c r="BZD79" s="113"/>
      <c r="BZE79" s="113"/>
      <c r="BZF79" s="113"/>
      <c r="BZG79" s="113"/>
      <c r="BZH79" s="113"/>
      <c r="BZI79" s="113"/>
      <c r="BZJ79" s="113"/>
      <c r="BZK79" s="113"/>
      <c r="BZL79" s="113"/>
      <c r="BZM79" s="113"/>
      <c r="BZN79" s="113"/>
      <c r="BZO79" s="113"/>
      <c r="BZP79" s="113"/>
      <c r="BZQ79" s="113"/>
      <c r="BZR79" s="113"/>
      <c r="BZS79" s="113"/>
      <c r="BZT79" s="113"/>
      <c r="BZU79" s="113"/>
      <c r="BZV79" s="113"/>
      <c r="BZW79" s="113"/>
      <c r="BZX79" s="113"/>
      <c r="BZY79" s="113"/>
      <c r="BZZ79" s="113"/>
      <c r="CAA79" s="113"/>
      <c r="CAB79" s="113"/>
      <c r="CAC79" s="113"/>
      <c r="CAD79" s="113"/>
      <c r="CAE79" s="113"/>
      <c r="CAF79" s="113"/>
      <c r="CAG79" s="113"/>
      <c r="CAH79" s="113"/>
      <c r="CAI79" s="113"/>
      <c r="CAJ79" s="113"/>
      <c r="CAK79" s="113"/>
      <c r="CAL79" s="113"/>
      <c r="CAM79" s="113"/>
      <c r="CAN79" s="113"/>
      <c r="CAO79" s="113"/>
      <c r="CAP79" s="113"/>
      <c r="CAQ79" s="113"/>
      <c r="CAR79" s="113"/>
      <c r="CAS79" s="113"/>
      <c r="CAT79" s="113"/>
      <c r="CAU79" s="113"/>
      <c r="CAV79" s="113"/>
      <c r="CAW79" s="113"/>
      <c r="CAX79" s="113"/>
      <c r="CAY79" s="113"/>
      <c r="CAZ79" s="113"/>
      <c r="CBA79" s="113"/>
      <c r="CBB79" s="113"/>
      <c r="CBC79" s="113"/>
      <c r="CBD79" s="113"/>
      <c r="CBE79" s="113"/>
      <c r="CBF79" s="113"/>
      <c r="CBG79" s="113"/>
      <c r="CBH79" s="113"/>
      <c r="CBI79" s="113"/>
      <c r="CBJ79" s="113"/>
      <c r="CBK79" s="113"/>
      <c r="CBL79" s="113"/>
      <c r="CBM79" s="113"/>
      <c r="CBN79" s="113"/>
      <c r="CBO79" s="113"/>
      <c r="CBP79" s="113"/>
      <c r="CBQ79" s="113"/>
      <c r="CBR79" s="113"/>
      <c r="CBS79" s="113"/>
      <c r="CBT79" s="113"/>
      <c r="CBU79" s="113"/>
      <c r="CBV79" s="113"/>
      <c r="CBW79" s="113"/>
      <c r="CBX79" s="113"/>
      <c r="CBY79" s="113"/>
      <c r="CBZ79" s="113"/>
      <c r="CCA79" s="113"/>
      <c r="CCB79" s="113"/>
      <c r="CCC79" s="113"/>
      <c r="CCD79" s="113"/>
      <c r="CCE79" s="113"/>
      <c r="CCF79" s="113"/>
      <c r="CCG79" s="113"/>
      <c r="CCH79" s="113"/>
      <c r="CCI79" s="113"/>
      <c r="CCJ79" s="113"/>
      <c r="CCK79" s="113"/>
      <c r="CCL79" s="113"/>
      <c r="CCM79" s="113"/>
      <c r="CCN79" s="113"/>
      <c r="CCO79" s="113"/>
      <c r="CCP79" s="113"/>
      <c r="CCQ79" s="113"/>
      <c r="CCR79" s="113"/>
      <c r="CCS79" s="113"/>
      <c r="CCT79" s="113"/>
      <c r="CCU79" s="113"/>
      <c r="CCV79" s="113"/>
      <c r="CCW79" s="113"/>
      <c r="CCX79" s="113"/>
      <c r="CCY79" s="113"/>
      <c r="CCZ79" s="113"/>
      <c r="CDA79" s="113"/>
      <c r="CDB79" s="113"/>
      <c r="CDC79" s="113"/>
      <c r="CDD79" s="113"/>
      <c r="CDE79" s="113"/>
      <c r="CDF79" s="113"/>
      <c r="CDG79" s="113"/>
      <c r="CDH79" s="113"/>
      <c r="CDI79" s="113"/>
      <c r="CDJ79" s="113"/>
      <c r="CDK79" s="113"/>
      <c r="CDL79" s="113"/>
      <c r="CDM79" s="113"/>
      <c r="CDN79" s="113"/>
      <c r="CDO79" s="113"/>
      <c r="CDP79" s="113"/>
      <c r="CDQ79" s="113"/>
      <c r="CDR79" s="113"/>
      <c r="CDS79" s="113"/>
      <c r="CDT79" s="113"/>
      <c r="CDU79" s="113"/>
      <c r="CDV79" s="113"/>
      <c r="CDW79" s="113"/>
      <c r="CDX79" s="113"/>
      <c r="CDY79" s="113"/>
      <c r="CDZ79" s="113"/>
      <c r="CEA79" s="113"/>
      <c r="CEB79" s="113"/>
      <c r="CEC79" s="113"/>
      <c r="CED79" s="113"/>
      <c r="CEE79" s="113"/>
      <c r="CEF79" s="113"/>
      <c r="CEG79" s="113"/>
      <c r="CEH79" s="113"/>
      <c r="CEI79" s="113"/>
      <c r="CEJ79" s="113"/>
      <c r="CEK79" s="113"/>
      <c r="CEL79" s="113"/>
      <c r="CEM79" s="113"/>
      <c r="CEN79" s="113"/>
      <c r="CEO79" s="113"/>
      <c r="CEP79" s="113"/>
      <c r="CEQ79" s="113"/>
      <c r="CER79" s="113"/>
      <c r="CES79" s="113"/>
      <c r="CET79" s="113"/>
      <c r="CEU79" s="113"/>
      <c r="CEV79" s="113"/>
      <c r="CEW79" s="113"/>
      <c r="CEX79" s="113"/>
      <c r="CEY79" s="113"/>
      <c r="CEZ79" s="113"/>
      <c r="CFA79" s="113"/>
      <c r="CFB79" s="113"/>
      <c r="CFC79" s="113"/>
      <c r="CFD79" s="113"/>
      <c r="CFE79" s="113"/>
      <c r="CFF79" s="113"/>
      <c r="CFG79" s="113"/>
      <c r="CFH79" s="113"/>
      <c r="CFI79" s="113"/>
      <c r="CFJ79" s="113"/>
      <c r="CFK79" s="113"/>
      <c r="CFL79" s="113"/>
      <c r="CFM79" s="113"/>
      <c r="CFN79" s="113"/>
      <c r="CFO79" s="113"/>
      <c r="CFP79" s="113"/>
      <c r="CFQ79" s="113"/>
      <c r="CFR79" s="113"/>
      <c r="CFS79" s="113"/>
      <c r="CFT79" s="113"/>
      <c r="CFU79" s="113"/>
      <c r="CFV79" s="113"/>
      <c r="CFW79" s="113"/>
      <c r="CFX79" s="113"/>
      <c r="CFY79" s="113"/>
      <c r="CFZ79" s="113"/>
      <c r="CGA79" s="113"/>
      <c r="CGB79" s="113"/>
      <c r="CGC79" s="113"/>
      <c r="CGD79" s="113"/>
      <c r="CGE79" s="113"/>
      <c r="CGF79" s="113"/>
      <c r="CGG79" s="113"/>
      <c r="CGH79" s="113"/>
      <c r="CGI79" s="113"/>
      <c r="CGJ79" s="113"/>
      <c r="CGK79" s="113"/>
      <c r="CGL79" s="113"/>
      <c r="CGM79" s="113"/>
      <c r="CGN79" s="113"/>
      <c r="CGO79" s="113"/>
      <c r="CGP79" s="113"/>
      <c r="CGQ79" s="113"/>
      <c r="CGR79" s="113"/>
      <c r="CGS79" s="113"/>
      <c r="CGT79" s="113"/>
      <c r="CGU79" s="113"/>
      <c r="CGV79" s="113"/>
      <c r="CGW79" s="113"/>
      <c r="CGX79" s="113"/>
      <c r="CGY79" s="113"/>
      <c r="CGZ79" s="113"/>
      <c r="CHA79" s="113"/>
      <c r="CHB79" s="113"/>
      <c r="CHC79" s="113"/>
      <c r="CHD79" s="113"/>
      <c r="CHE79" s="113"/>
      <c r="CHF79" s="113"/>
      <c r="CHG79" s="113"/>
      <c r="CHH79" s="113"/>
      <c r="CHI79" s="113"/>
      <c r="CHJ79" s="113"/>
      <c r="CHK79" s="113"/>
      <c r="CHL79" s="113"/>
      <c r="CHM79" s="113"/>
      <c r="CHN79" s="113"/>
      <c r="CHO79" s="113"/>
      <c r="CHP79" s="113"/>
      <c r="CHQ79" s="113"/>
      <c r="CHR79" s="113"/>
      <c r="CHS79" s="113"/>
      <c r="CHT79" s="113"/>
      <c r="CHU79" s="113"/>
      <c r="CHV79" s="113"/>
      <c r="CHW79" s="113"/>
      <c r="CHX79" s="113"/>
      <c r="CHY79" s="113"/>
      <c r="CHZ79" s="113"/>
      <c r="CIA79" s="113"/>
      <c r="CIB79" s="113"/>
      <c r="CIC79" s="113"/>
      <c r="CID79" s="113"/>
      <c r="CIE79" s="113"/>
      <c r="CIF79" s="113"/>
      <c r="CIG79" s="113"/>
      <c r="CIH79" s="113"/>
      <c r="CII79" s="113"/>
      <c r="CIJ79" s="113"/>
      <c r="CIK79" s="113"/>
      <c r="CIL79" s="113"/>
      <c r="CIM79" s="113"/>
      <c r="CIN79" s="113"/>
      <c r="CIO79" s="113"/>
      <c r="CIP79" s="113"/>
      <c r="CIQ79" s="113"/>
      <c r="CIR79" s="113"/>
      <c r="CIS79" s="113"/>
      <c r="CIT79" s="113"/>
      <c r="CIU79" s="113"/>
      <c r="CIV79" s="113"/>
      <c r="CIW79" s="113"/>
      <c r="CIX79" s="113"/>
      <c r="CIY79" s="113"/>
      <c r="CIZ79" s="113"/>
      <c r="CJA79" s="113"/>
      <c r="CJB79" s="113"/>
      <c r="CJC79" s="113"/>
      <c r="CJD79" s="113"/>
      <c r="CJE79" s="113"/>
      <c r="CJF79" s="113"/>
      <c r="CJG79" s="113"/>
      <c r="CJH79" s="113"/>
      <c r="CJI79" s="113"/>
      <c r="CJJ79" s="113"/>
      <c r="CJK79" s="113"/>
      <c r="CJL79" s="113"/>
      <c r="CJM79" s="113"/>
      <c r="CJN79" s="113"/>
      <c r="CJO79" s="113"/>
      <c r="CJP79" s="113"/>
      <c r="CJQ79" s="113"/>
      <c r="CJR79" s="113"/>
      <c r="CJS79" s="113"/>
      <c r="CJT79" s="113"/>
      <c r="CJU79" s="113"/>
      <c r="CJV79" s="113"/>
      <c r="CJW79" s="113"/>
      <c r="CJX79" s="113"/>
      <c r="CJY79" s="113"/>
      <c r="CJZ79" s="113"/>
      <c r="CKA79" s="113"/>
      <c r="CKB79" s="113"/>
      <c r="CKC79" s="113"/>
      <c r="CKD79" s="113"/>
      <c r="CKE79" s="113"/>
      <c r="CKF79" s="113"/>
      <c r="CKG79" s="113"/>
      <c r="CKH79" s="113"/>
      <c r="CKI79" s="113"/>
      <c r="CKJ79" s="113"/>
      <c r="CKK79" s="113"/>
      <c r="CKL79" s="113"/>
      <c r="CKM79" s="113"/>
      <c r="CKN79" s="113"/>
      <c r="CKO79" s="113"/>
      <c r="CKP79" s="113"/>
      <c r="CKQ79" s="113"/>
      <c r="CKR79" s="113"/>
      <c r="CKS79" s="113"/>
      <c r="CKT79" s="113"/>
      <c r="CKU79" s="113"/>
      <c r="CKV79" s="113"/>
      <c r="CKW79" s="113"/>
      <c r="CKX79" s="113"/>
      <c r="CKY79" s="113"/>
      <c r="CKZ79" s="113"/>
      <c r="CLA79" s="113"/>
      <c r="CLB79" s="113"/>
      <c r="CLC79" s="113"/>
      <c r="CLD79" s="113"/>
      <c r="CLE79" s="113"/>
      <c r="CLF79" s="113"/>
      <c r="CLG79" s="113"/>
      <c r="CLH79" s="113"/>
      <c r="CLI79" s="113"/>
      <c r="CLJ79" s="113"/>
      <c r="CLK79" s="113"/>
      <c r="CLL79" s="113"/>
      <c r="CLM79" s="113"/>
      <c r="CLN79" s="113"/>
      <c r="CLO79" s="113"/>
      <c r="CLP79" s="113"/>
      <c r="CLQ79" s="113"/>
      <c r="CLR79" s="113"/>
      <c r="CLS79" s="113"/>
      <c r="CLT79" s="113"/>
      <c r="CLU79" s="113"/>
      <c r="CLV79" s="113"/>
      <c r="CLW79" s="113"/>
      <c r="CLX79" s="113"/>
      <c r="CLY79" s="113"/>
      <c r="CLZ79" s="113"/>
      <c r="CMA79" s="113"/>
      <c r="CMB79" s="113"/>
      <c r="CMC79" s="113"/>
      <c r="CMD79" s="113"/>
      <c r="CME79" s="113"/>
      <c r="CMF79" s="113"/>
      <c r="CMG79" s="113"/>
      <c r="CMH79" s="113"/>
      <c r="CMI79" s="113"/>
      <c r="CMJ79" s="113"/>
      <c r="CMK79" s="113"/>
      <c r="CML79" s="113"/>
      <c r="CMM79" s="113"/>
      <c r="CMN79" s="113"/>
      <c r="CMO79" s="113"/>
      <c r="CMP79" s="113"/>
      <c r="CMQ79" s="113"/>
      <c r="CMR79" s="113"/>
      <c r="CMS79" s="113"/>
      <c r="CMT79" s="113"/>
      <c r="CMU79" s="113"/>
      <c r="CMV79" s="113"/>
      <c r="CMW79" s="113"/>
      <c r="CMX79" s="113"/>
      <c r="CMY79" s="113"/>
      <c r="CMZ79" s="113"/>
      <c r="CNA79" s="113"/>
      <c r="CNB79" s="113"/>
      <c r="CNC79" s="113"/>
      <c r="CND79" s="113"/>
      <c r="CNE79" s="113"/>
      <c r="CNF79" s="113"/>
      <c r="CNG79" s="113"/>
      <c r="CNH79" s="113"/>
      <c r="CNI79" s="113"/>
      <c r="CNJ79" s="113"/>
      <c r="CNK79" s="113"/>
      <c r="CNL79" s="113"/>
      <c r="CNM79" s="113"/>
      <c r="CNN79" s="113"/>
      <c r="CNO79" s="113"/>
      <c r="CNP79" s="113"/>
      <c r="CNQ79" s="113"/>
      <c r="CNR79" s="113"/>
      <c r="CNS79" s="113"/>
      <c r="CNT79" s="113"/>
      <c r="CNU79" s="113"/>
      <c r="CNV79" s="113"/>
      <c r="CNW79" s="113"/>
      <c r="CNX79" s="113"/>
      <c r="CNY79" s="113"/>
      <c r="CNZ79" s="113"/>
      <c r="COA79" s="113"/>
      <c r="COB79" s="113"/>
      <c r="COC79" s="113"/>
      <c r="COD79" s="113"/>
      <c r="COE79" s="113"/>
      <c r="COF79" s="113"/>
      <c r="COG79" s="113"/>
      <c r="COH79" s="113"/>
      <c r="COI79" s="113"/>
      <c r="COJ79" s="113"/>
      <c r="COK79" s="113"/>
      <c r="COL79" s="113"/>
      <c r="COM79" s="113"/>
      <c r="CON79" s="113"/>
      <c r="COO79" s="113"/>
      <c r="COP79" s="113"/>
      <c r="COQ79" s="113"/>
      <c r="COR79" s="113"/>
      <c r="COS79" s="113"/>
      <c r="COT79" s="113"/>
      <c r="COU79" s="113"/>
      <c r="COV79" s="113"/>
      <c r="COW79" s="113"/>
      <c r="COX79" s="113"/>
      <c r="COY79" s="113"/>
      <c r="COZ79" s="113"/>
      <c r="CPA79" s="113"/>
      <c r="CPB79" s="113"/>
      <c r="CPC79" s="113"/>
      <c r="CPD79" s="113"/>
      <c r="CPE79" s="113"/>
      <c r="CPF79" s="113"/>
      <c r="CPG79" s="113"/>
      <c r="CPH79" s="113"/>
      <c r="CPI79" s="113"/>
      <c r="CPJ79" s="113"/>
      <c r="CPK79" s="113"/>
      <c r="CPL79" s="113"/>
      <c r="CPM79" s="113"/>
      <c r="CPN79" s="113"/>
      <c r="CPO79" s="113"/>
      <c r="CPP79" s="113"/>
      <c r="CPQ79" s="113"/>
      <c r="CPR79" s="113"/>
      <c r="CPS79" s="113"/>
      <c r="CPT79" s="113"/>
      <c r="CPU79" s="113"/>
      <c r="CPV79" s="113"/>
      <c r="CPW79" s="113"/>
      <c r="CPX79" s="113"/>
      <c r="CPY79" s="113"/>
      <c r="CPZ79" s="113"/>
      <c r="CQA79" s="113"/>
      <c r="CQB79" s="113"/>
      <c r="CQC79" s="113"/>
      <c r="CQD79" s="113"/>
      <c r="CQE79" s="113"/>
      <c r="CQF79" s="113"/>
      <c r="CQG79" s="113"/>
      <c r="CQH79" s="113"/>
      <c r="CQI79" s="113"/>
      <c r="CQJ79" s="113"/>
      <c r="CQK79" s="113"/>
      <c r="CQL79" s="113"/>
      <c r="CQM79" s="113"/>
      <c r="CQN79" s="113"/>
      <c r="CQO79" s="113"/>
      <c r="CQP79" s="113"/>
      <c r="CQQ79" s="113"/>
      <c r="CQR79" s="113"/>
      <c r="CQS79" s="113"/>
      <c r="CQT79" s="113"/>
      <c r="CQU79" s="113"/>
      <c r="CQV79" s="113"/>
      <c r="CQW79" s="113"/>
      <c r="CQX79" s="113"/>
      <c r="CQY79" s="113"/>
      <c r="CQZ79" s="113"/>
      <c r="CRA79" s="113"/>
      <c r="CRB79" s="113"/>
      <c r="CRC79" s="113"/>
      <c r="CRD79" s="113"/>
      <c r="CRE79" s="113"/>
      <c r="CRF79" s="113"/>
      <c r="CRG79" s="113"/>
      <c r="CRH79" s="113"/>
      <c r="CRI79" s="113"/>
      <c r="CRJ79" s="113"/>
      <c r="CRK79" s="113"/>
      <c r="CRL79" s="113"/>
      <c r="CRM79" s="113"/>
      <c r="CRN79" s="113"/>
      <c r="CRO79" s="113"/>
      <c r="CRP79" s="113"/>
      <c r="CRQ79" s="113"/>
      <c r="CRR79" s="113"/>
      <c r="CRS79" s="113"/>
      <c r="CRT79" s="113"/>
      <c r="CRU79" s="113"/>
      <c r="CRV79" s="113"/>
      <c r="CRW79" s="113"/>
      <c r="CRX79" s="113"/>
      <c r="CRY79" s="113"/>
      <c r="CRZ79" s="113"/>
      <c r="CSA79" s="113"/>
      <c r="CSB79" s="113"/>
      <c r="CSC79" s="113"/>
      <c r="CSD79" s="113"/>
      <c r="CSE79" s="113"/>
      <c r="CSF79" s="113"/>
      <c r="CSG79" s="113"/>
      <c r="CSH79" s="113"/>
      <c r="CSI79" s="113"/>
      <c r="CSJ79" s="113"/>
      <c r="CSK79" s="113"/>
      <c r="CSL79" s="113"/>
      <c r="CSM79" s="113"/>
      <c r="CSN79" s="113"/>
      <c r="CSO79" s="113"/>
      <c r="CSP79" s="113"/>
      <c r="CSQ79" s="113"/>
      <c r="CSR79" s="113"/>
      <c r="CSS79" s="113"/>
      <c r="CST79" s="113"/>
      <c r="CSU79" s="113"/>
      <c r="CSV79" s="113"/>
      <c r="CSW79" s="113"/>
      <c r="CSX79" s="113"/>
      <c r="CSY79" s="113"/>
      <c r="CSZ79" s="113"/>
      <c r="CTA79" s="113"/>
      <c r="CTB79" s="113"/>
      <c r="CTC79" s="113"/>
      <c r="CTD79" s="113"/>
      <c r="CTE79" s="113"/>
      <c r="CTF79" s="113"/>
      <c r="CTG79" s="113"/>
      <c r="CTH79" s="113"/>
      <c r="CTI79" s="113"/>
      <c r="CTJ79" s="113"/>
      <c r="CTK79" s="113"/>
      <c r="CTL79" s="113"/>
      <c r="CTM79" s="113"/>
      <c r="CTN79" s="113"/>
      <c r="CTO79" s="113"/>
      <c r="CTP79" s="113"/>
      <c r="CTQ79" s="113"/>
      <c r="CTR79" s="113"/>
      <c r="CTS79" s="113"/>
      <c r="CTT79" s="113"/>
      <c r="CTU79" s="113"/>
      <c r="CTV79" s="113"/>
      <c r="CTW79" s="113"/>
      <c r="CTX79" s="113"/>
      <c r="CTY79" s="113"/>
      <c r="CTZ79" s="113"/>
      <c r="CUA79" s="113"/>
      <c r="CUB79" s="113"/>
      <c r="CUC79" s="113"/>
      <c r="CUD79" s="113"/>
      <c r="CUE79" s="113"/>
      <c r="CUF79" s="113"/>
      <c r="CUG79" s="113"/>
      <c r="CUH79" s="113"/>
      <c r="CUI79" s="113"/>
      <c r="CUJ79" s="113"/>
      <c r="CUK79" s="113"/>
      <c r="CUL79" s="113"/>
      <c r="CUM79" s="113"/>
      <c r="CUN79" s="113"/>
      <c r="CUO79" s="113"/>
      <c r="CUP79" s="113"/>
      <c r="CUQ79" s="113"/>
      <c r="CUR79" s="113"/>
      <c r="CUS79" s="113"/>
      <c r="CUT79" s="113"/>
      <c r="CUU79" s="113"/>
      <c r="CUV79" s="113"/>
      <c r="CUW79" s="113"/>
      <c r="CUX79" s="113"/>
      <c r="CUY79" s="113"/>
      <c r="CUZ79" s="113"/>
      <c r="CVA79" s="113"/>
      <c r="CVB79" s="113"/>
      <c r="CVC79" s="113"/>
      <c r="CVD79" s="113"/>
      <c r="CVE79" s="113"/>
      <c r="CVF79" s="113"/>
      <c r="CVG79" s="113"/>
      <c r="CVH79" s="113"/>
      <c r="CVI79" s="113"/>
      <c r="CVJ79" s="113"/>
      <c r="CVK79" s="113"/>
      <c r="CVL79" s="113"/>
      <c r="CVM79" s="113"/>
      <c r="CVN79" s="113"/>
      <c r="CVO79" s="113"/>
      <c r="CVP79" s="113"/>
      <c r="CVQ79" s="113"/>
      <c r="CVR79" s="113"/>
      <c r="CVS79" s="113"/>
      <c r="CVT79" s="113"/>
      <c r="CVU79" s="113"/>
      <c r="CVV79" s="113"/>
      <c r="CVW79" s="113"/>
      <c r="CVX79" s="113"/>
      <c r="CVY79" s="113"/>
      <c r="CVZ79" s="113"/>
      <c r="CWA79" s="113"/>
      <c r="CWB79" s="113"/>
      <c r="CWC79" s="113"/>
      <c r="CWD79" s="113"/>
      <c r="CWE79" s="113"/>
      <c r="CWF79" s="113"/>
      <c r="CWG79" s="113"/>
      <c r="CWH79" s="113"/>
      <c r="CWI79" s="113"/>
      <c r="CWJ79" s="113"/>
      <c r="CWK79" s="113"/>
      <c r="CWL79" s="113"/>
      <c r="CWM79" s="113"/>
      <c r="CWN79" s="113"/>
      <c r="CWO79" s="113"/>
      <c r="CWP79" s="113"/>
      <c r="CWQ79" s="113"/>
      <c r="CWR79" s="113"/>
      <c r="CWS79" s="113"/>
      <c r="CWT79" s="113"/>
      <c r="CWU79" s="113"/>
      <c r="CWV79" s="113"/>
      <c r="CWW79" s="113"/>
      <c r="CWX79" s="113"/>
      <c r="CWY79" s="113"/>
      <c r="CWZ79" s="113"/>
      <c r="CXA79" s="113"/>
      <c r="CXB79" s="113"/>
      <c r="CXC79" s="113"/>
      <c r="CXD79" s="113"/>
      <c r="CXE79" s="113"/>
      <c r="CXF79" s="113"/>
      <c r="CXG79" s="113"/>
      <c r="CXH79" s="113"/>
      <c r="CXI79" s="113"/>
      <c r="CXJ79" s="113"/>
      <c r="CXK79" s="113"/>
      <c r="CXL79" s="113"/>
      <c r="CXM79" s="113"/>
      <c r="CXN79" s="113"/>
      <c r="CXO79" s="113"/>
      <c r="CXP79" s="113"/>
      <c r="CXQ79" s="113"/>
      <c r="CXR79" s="113"/>
      <c r="CXS79" s="113"/>
      <c r="CXT79" s="113"/>
      <c r="CXU79" s="113"/>
      <c r="CXV79" s="113"/>
      <c r="CXW79" s="113"/>
      <c r="CXX79" s="113"/>
      <c r="CXY79" s="113"/>
      <c r="CXZ79" s="113"/>
      <c r="CYA79" s="113"/>
      <c r="CYB79" s="113"/>
      <c r="CYC79" s="113"/>
      <c r="CYD79" s="113"/>
      <c r="CYE79" s="113"/>
      <c r="CYF79" s="113"/>
      <c r="CYG79" s="113"/>
      <c r="CYH79" s="113"/>
      <c r="CYI79" s="113"/>
      <c r="CYJ79" s="113"/>
      <c r="CYK79" s="113"/>
      <c r="CYL79" s="113"/>
      <c r="CYM79" s="113"/>
      <c r="CYN79" s="113"/>
      <c r="CYO79" s="113"/>
      <c r="CYP79" s="113"/>
      <c r="CYQ79" s="113"/>
      <c r="CYR79" s="113"/>
      <c r="CYS79" s="113"/>
      <c r="CYT79" s="113"/>
      <c r="CYU79" s="113"/>
      <c r="CYV79" s="113"/>
      <c r="CYW79" s="113"/>
      <c r="CYX79" s="113"/>
      <c r="CYY79" s="113"/>
      <c r="CYZ79" s="113"/>
      <c r="CZA79" s="113"/>
      <c r="CZB79" s="113"/>
      <c r="CZC79" s="113"/>
      <c r="CZD79" s="113"/>
      <c r="CZE79" s="113"/>
      <c r="CZF79" s="113"/>
      <c r="CZG79" s="113"/>
      <c r="CZH79" s="113"/>
      <c r="CZI79" s="113"/>
      <c r="CZJ79" s="113"/>
      <c r="CZK79" s="113"/>
      <c r="CZL79" s="113"/>
      <c r="CZM79" s="113"/>
      <c r="CZN79" s="113"/>
      <c r="CZO79" s="113"/>
      <c r="CZP79" s="113"/>
      <c r="CZQ79" s="113"/>
      <c r="CZR79" s="113"/>
      <c r="CZS79" s="113"/>
      <c r="CZT79" s="113"/>
      <c r="CZU79" s="113"/>
      <c r="CZV79" s="113"/>
      <c r="CZW79" s="113"/>
      <c r="CZX79" s="113"/>
      <c r="CZY79" s="113"/>
      <c r="CZZ79" s="113"/>
      <c r="DAA79" s="113"/>
      <c r="DAB79" s="113"/>
      <c r="DAC79" s="113"/>
      <c r="DAD79" s="113"/>
      <c r="DAE79" s="113"/>
      <c r="DAF79" s="113"/>
      <c r="DAG79" s="113"/>
      <c r="DAH79" s="113"/>
      <c r="DAI79" s="113"/>
      <c r="DAJ79" s="113"/>
      <c r="DAK79" s="113"/>
      <c r="DAL79" s="113"/>
      <c r="DAM79" s="113"/>
      <c r="DAN79" s="113"/>
      <c r="DAO79" s="113"/>
      <c r="DAP79" s="113"/>
      <c r="DAQ79" s="113"/>
      <c r="DAR79" s="113"/>
      <c r="DAS79" s="113"/>
      <c r="DAT79" s="113"/>
      <c r="DAU79" s="113"/>
      <c r="DAV79" s="113"/>
      <c r="DAW79" s="113"/>
      <c r="DAX79" s="113"/>
      <c r="DAY79" s="113"/>
      <c r="DAZ79" s="113"/>
      <c r="DBA79" s="113"/>
      <c r="DBB79" s="113"/>
      <c r="DBC79" s="113"/>
      <c r="DBD79" s="113"/>
      <c r="DBE79" s="113"/>
      <c r="DBF79" s="113"/>
      <c r="DBG79" s="113"/>
      <c r="DBH79" s="113"/>
      <c r="DBI79" s="113"/>
      <c r="DBJ79" s="113"/>
      <c r="DBK79" s="113"/>
      <c r="DBL79" s="113"/>
      <c r="DBM79" s="113"/>
      <c r="DBN79" s="113"/>
      <c r="DBO79" s="113"/>
      <c r="DBP79" s="113"/>
      <c r="DBQ79" s="113"/>
      <c r="DBR79" s="113"/>
      <c r="DBS79" s="113"/>
      <c r="DBT79" s="113"/>
      <c r="DBU79" s="113"/>
      <c r="DBV79" s="113"/>
      <c r="DBW79" s="113"/>
      <c r="DBX79" s="113"/>
      <c r="DBY79" s="113"/>
      <c r="DBZ79" s="113"/>
      <c r="DCA79" s="113"/>
      <c r="DCB79" s="113"/>
      <c r="DCC79" s="113"/>
      <c r="DCD79" s="113"/>
      <c r="DCE79" s="113"/>
      <c r="DCF79" s="113"/>
      <c r="DCG79" s="113"/>
      <c r="DCH79" s="113"/>
      <c r="DCI79" s="113"/>
      <c r="DCJ79" s="113"/>
      <c r="DCK79" s="113"/>
      <c r="DCL79" s="113"/>
      <c r="DCM79" s="113"/>
      <c r="DCN79" s="113"/>
      <c r="DCO79" s="113"/>
      <c r="DCP79" s="113"/>
      <c r="DCQ79" s="113"/>
      <c r="DCR79" s="113"/>
      <c r="DCS79" s="113"/>
      <c r="DCT79" s="113"/>
      <c r="DCU79" s="113"/>
      <c r="DCV79" s="113"/>
      <c r="DCW79" s="113"/>
      <c r="DCX79" s="113"/>
      <c r="DCY79" s="113"/>
      <c r="DCZ79" s="113"/>
      <c r="DDA79" s="113"/>
      <c r="DDB79" s="113"/>
      <c r="DDC79" s="113"/>
      <c r="DDD79" s="113"/>
      <c r="DDE79" s="113"/>
      <c r="DDF79" s="113"/>
      <c r="DDG79" s="113"/>
      <c r="DDH79" s="113"/>
      <c r="DDI79" s="113"/>
      <c r="DDJ79" s="113"/>
      <c r="DDK79" s="113"/>
      <c r="DDL79" s="113"/>
      <c r="DDM79" s="113"/>
      <c r="DDN79" s="113"/>
      <c r="DDO79" s="113"/>
      <c r="DDP79" s="113"/>
      <c r="DDQ79" s="113"/>
      <c r="DDR79" s="113"/>
      <c r="DDS79" s="113"/>
      <c r="DDT79" s="113"/>
      <c r="DDU79" s="113"/>
      <c r="DDV79" s="113"/>
      <c r="DDW79" s="113"/>
      <c r="DDX79" s="113"/>
      <c r="DDY79" s="113"/>
      <c r="DDZ79" s="113"/>
      <c r="DEA79" s="113"/>
      <c r="DEB79" s="113"/>
      <c r="DEC79" s="113"/>
      <c r="DED79" s="113"/>
      <c r="DEE79" s="113"/>
      <c r="DEF79" s="113"/>
      <c r="DEG79" s="113"/>
      <c r="DEH79" s="113"/>
      <c r="DEI79" s="113"/>
      <c r="DEJ79" s="113"/>
      <c r="DEK79" s="113"/>
      <c r="DEL79" s="113"/>
      <c r="DEM79" s="113"/>
      <c r="DEN79" s="113"/>
      <c r="DEO79" s="113"/>
      <c r="DEP79" s="113"/>
      <c r="DEQ79" s="113"/>
      <c r="DER79" s="113"/>
      <c r="DES79" s="113"/>
      <c r="DET79" s="113"/>
      <c r="DEU79" s="113"/>
      <c r="DEV79" s="113"/>
      <c r="DEW79" s="113"/>
      <c r="DEX79" s="113"/>
      <c r="DEY79" s="113"/>
      <c r="DEZ79" s="113"/>
      <c r="DFA79" s="113"/>
      <c r="DFB79" s="113"/>
      <c r="DFC79" s="113"/>
      <c r="DFD79" s="113"/>
      <c r="DFE79" s="113"/>
      <c r="DFF79" s="113"/>
      <c r="DFG79" s="113"/>
      <c r="DFH79" s="113"/>
      <c r="DFI79" s="113"/>
      <c r="DFJ79" s="113"/>
      <c r="DFK79" s="113"/>
      <c r="DFL79" s="113"/>
      <c r="DFM79" s="113"/>
      <c r="DFN79" s="113"/>
      <c r="DFO79" s="113"/>
      <c r="DFP79" s="113"/>
      <c r="DFQ79" s="113"/>
      <c r="DFR79" s="113"/>
      <c r="DFS79" s="113"/>
      <c r="DFT79" s="113"/>
      <c r="DFU79" s="113"/>
      <c r="DFV79" s="113"/>
      <c r="DFW79" s="113"/>
      <c r="DFX79" s="113"/>
      <c r="DFY79" s="113"/>
      <c r="DFZ79" s="113"/>
      <c r="DGA79" s="113"/>
      <c r="DGB79" s="113"/>
      <c r="DGC79" s="113"/>
      <c r="DGD79" s="113"/>
      <c r="DGE79" s="113"/>
      <c r="DGF79" s="113"/>
      <c r="DGG79" s="113"/>
      <c r="DGH79" s="113"/>
      <c r="DGI79" s="113"/>
      <c r="DGJ79" s="113"/>
      <c r="DGK79" s="113"/>
      <c r="DGL79" s="113"/>
      <c r="DGM79" s="113"/>
      <c r="DGN79" s="113"/>
      <c r="DGO79" s="113"/>
      <c r="DGP79" s="113"/>
      <c r="DGQ79" s="113"/>
      <c r="DGR79" s="113"/>
      <c r="DGS79" s="113"/>
      <c r="DGT79" s="113"/>
      <c r="DGU79" s="113"/>
      <c r="DGV79" s="113"/>
      <c r="DGW79" s="113"/>
      <c r="DGX79" s="113"/>
      <c r="DGY79" s="113"/>
      <c r="DGZ79" s="113"/>
      <c r="DHA79" s="113"/>
      <c r="DHB79" s="113"/>
      <c r="DHC79" s="113"/>
      <c r="DHD79" s="113"/>
      <c r="DHE79" s="113"/>
      <c r="DHF79" s="113"/>
      <c r="DHG79" s="113"/>
      <c r="DHH79" s="113"/>
      <c r="DHI79" s="113"/>
      <c r="DHJ79" s="113"/>
      <c r="DHK79" s="113"/>
      <c r="DHL79" s="113"/>
      <c r="DHM79" s="113"/>
      <c r="DHN79" s="113"/>
      <c r="DHO79" s="113"/>
      <c r="DHP79" s="113"/>
      <c r="DHQ79" s="113"/>
      <c r="DHR79" s="113"/>
      <c r="DHS79" s="113"/>
      <c r="DHT79" s="113"/>
      <c r="DHU79" s="113"/>
      <c r="DHV79" s="113"/>
      <c r="DHW79" s="113"/>
      <c r="DHX79" s="113"/>
      <c r="DHY79" s="113"/>
      <c r="DHZ79" s="113"/>
      <c r="DIA79" s="113"/>
      <c r="DIB79" s="113"/>
      <c r="DIC79" s="113"/>
      <c r="DID79" s="113"/>
      <c r="DIE79" s="113"/>
      <c r="DIF79" s="113"/>
      <c r="DIG79" s="113"/>
      <c r="DIH79" s="113"/>
      <c r="DII79" s="113"/>
      <c r="DIJ79" s="113"/>
      <c r="DIK79" s="113"/>
      <c r="DIL79" s="113"/>
      <c r="DIM79" s="113"/>
      <c r="DIN79" s="113"/>
      <c r="DIO79" s="113"/>
      <c r="DIP79" s="113"/>
      <c r="DIQ79" s="113"/>
      <c r="DIR79" s="113"/>
      <c r="DIS79" s="113"/>
      <c r="DIT79" s="113"/>
      <c r="DIU79" s="113"/>
      <c r="DIV79" s="113"/>
      <c r="DIW79" s="113"/>
      <c r="DIX79" s="113"/>
      <c r="DIY79" s="113"/>
      <c r="DIZ79" s="113"/>
      <c r="DJA79" s="113"/>
      <c r="DJB79" s="113"/>
      <c r="DJC79" s="113"/>
      <c r="DJD79" s="113"/>
      <c r="DJE79" s="113"/>
      <c r="DJF79" s="113"/>
      <c r="DJG79" s="113"/>
      <c r="DJH79" s="113"/>
      <c r="DJI79" s="113"/>
      <c r="DJJ79" s="113"/>
      <c r="DJK79" s="113"/>
      <c r="DJL79" s="113"/>
      <c r="DJM79" s="113"/>
      <c r="DJN79" s="113"/>
      <c r="DJO79" s="113"/>
      <c r="DJP79" s="113"/>
      <c r="DJQ79" s="113"/>
      <c r="DJR79" s="113"/>
      <c r="DJS79" s="113"/>
      <c r="DJT79" s="113"/>
      <c r="DJU79" s="113"/>
      <c r="DJV79" s="113"/>
      <c r="DJW79" s="113"/>
      <c r="DJX79" s="113"/>
      <c r="DJY79" s="113"/>
      <c r="DJZ79" s="113"/>
      <c r="DKA79" s="113"/>
      <c r="DKB79" s="113"/>
      <c r="DKC79" s="113"/>
      <c r="DKD79" s="113"/>
      <c r="DKE79" s="113"/>
      <c r="DKF79" s="113"/>
      <c r="DKG79" s="113"/>
      <c r="DKH79" s="113"/>
      <c r="DKI79" s="113"/>
      <c r="DKJ79" s="113"/>
      <c r="DKK79" s="113"/>
      <c r="DKL79" s="113"/>
      <c r="DKM79" s="113"/>
      <c r="DKN79" s="113"/>
      <c r="DKO79" s="113"/>
      <c r="DKP79" s="113"/>
      <c r="DKQ79" s="113"/>
      <c r="DKR79" s="113"/>
      <c r="DKS79" s="113"/>
      <c r="DKT79" s="113"/>
      <c r="DKU79" s="113"/>
      <c r="DKV79" s="113"/>
      <c r="DKW79" s="113"/>
      <c r="DKX79" s="113"/>
      <c r="DKY79" s="113"/>
      <c r="DKZ79" s="113"/>
      <c r="DLA79" s="113"/>
      <c r="DLB79" s="113"/>
      <c r="DLC79" s="113"/>
      <c r="DLD79" s="113"/>
      <c r="DLE79" s="113"/>
      <c r="DLF79" s="113"/>
      <c r="DLG79" s="113"/>
      <c r="DLH79" s="113"/>
      <c r="DLI79" s="113"/>
      <c r="DLJ79" s="113"/>
      <c r="DLK79" s="113"/>
      <c r="DLL79" s="113"/>
      <c r="DLM79" s="113"/>
      <c r="DLN79" s="113"/>
      <c r="DLO79" s="113"/>
      <c r="DLP79" s="113"/>
      <c r="DLQ79" s="113"/>
      <c r="DLR79" s="113"/>
      <c r="DLS79" s="113"/>
      <c r="DLT79" s="113"/>
      <c r="DLU79" s="113"/>
      <c r="DLV79" s="113"/>
      <c r="DLW79" s="113"/>
      <c r="DLX79" s="113"/>
      <c r="DLY79" s="113"/>
      <c r="DLZ79" s="113"/>
      <c r="DMA79" s="113"/>
      <c r="DMB79" s="113"/>
      <c r="DMC79" s="113"/>
      <c r="DMD79" s="113"/>
      <c r="DME79" s="113"/>
      <c r="DMF79" s="113"/>
      <c r="DMG79" s="113"/>
      <c r="DMH79" s="113"/>
      <c r="DMI79" s="113"/>
      <c r="DMJ79" s="113"/>
      <c r="DMK79" s="113"/>
      <c r="DML79" s="113"/>
      <c r="DMM79" s="113"/>
      <c r="DMN79" s="113"/>
      <c r="DMO79" s="113"/>
      <c r="DMP79" s="113"/>
      <c r="DMQ79" s="113"/>
      <c r="DMR79" s="113"/>
      <c r="DMS79" s="113"/>
      <c r="DMT79" s="113"/>
      <c r="DMU79" s="113"/>
      <c r="DMV79" s="113"/>
      <c r="DMW79" s="113"/>
      <c r="DMX79" s="113"/>
      <c r="DMY79" s="113"/>
      <c r="DMZ79" s="113"/>
      <c r="DNA79" s="113"/>
      <c r="DNB79" s="113"/>
      <c r="DNC79" s="113"/>
      <c r="DND79" s="113"/>
      <c r="DNE79" s="113"/>
      <c r="DNF79" s="113"/>
      <c r="DNG79" s="113"/>
      <c r="DNH79" s="113"/>
      <c r="DNI79" s="113"/>
      <c r="DNJ79" s="113"/>
      <c r="DNK79" s="113"/>
      <c r="DNL79" s="113"/>
      <c r="DNM79" s="113"/>
      <c r="DNN79" s="113"/>
      <c r="DNO79" s="113"/>
      <c r="DNP79" s="113"/>
      <c r="DNQ79" s="113"/>
      <c r="DNR79" s="113"/>
      <c r="DNS79" s="113"/>
      <c r="DNT79" s="113"/>
      <c r="DNU79" s="113"/>
      <c r="DNV79" s="113"/>
      <c r="DNW79" s="113"/>
      <c r="DNX79" s="113"/>
      <c r="DNY79" s="113"/>
      <c r="DNZ79" s="113"/>
      <c r="DOA79" s="113"/>
      <c r="DOB79" s="113"/>
      <c r="DOC79" s="113"/>
      <c r="DOD79" s="113"/>
      <c r="DOE79" s="113"/>
      <c r="DOF79" s="113"/>
      <c r="DOG79" s="113"/>
      <c r="DOH79" s="113"/>
      <c r="DOI79" s="113"/>
      <c r="DOJ79" s="113"/>
      <c r="DOK79" s="113"/>
      <c r="DOL79" s="113"/>
      <c r="DOM79" s="113"/>
      <c r="DON79" s="113"/>
      <c r="DOO79" s="113"/>
      <c r="DOP79" s="113"/>
      <c r="DOQ79" s="113"/>
      <c r="DOR79" s="113"/>
      <c r="DOS79" s="113"/>
      <c r="DOT79" s="113"/>
      <c r="DOU79" s="113"/>
      <c r="DOV79" s="113"/>
      <c r="DOW79" s="113"/>
      <c r="DOX79" s="113"/>
      <c r="DOY79" s="113"/>
      <c r="DOZ79" s="113"/>
      <c r="DPA79" s="113"/>
      <c r="DPB79" s="113"/>
      <c r="DPC79" s="113"/>
      <c r="DPD79" s="113"/>
      <c r="DPE79" s="113"/>
      <c r="DPF79" s="113"/>
      <c r="DPG79" s="113"/>
      <c r="DPH79" s="113"/>
      <c r="DPI79" s="113"/>
      <c r="DPJ79" s="113"/>
      <c r="DPK79" s="113"/>
      <c r="DPL79" s="113"/>
      <c r="DPM79" s="113"/>
      <c r="DPN79" s="113"/>
      <c r="DPO79" s="113"/>
      <c r="DPP79" s="113"/>
      <c r="DPQ79" s="113"/>
      <c r="DPR79" s="113"/>
      <c r="DPS79" s="113"/>
      <c r="DPT79" s="113"/>
      <c r="DPU79" s="113"/>
      <c r="DPV79" s="113"/>
      <c r="DPW79" s="113"/>
      <c r="DPX79" s="113"/>
      <c r="DPY79" s="113"/>
      <c r="DPZ79" s="113"/>
      <c r="DQA79" s="113"/>
      <c r="DQB79" s="113"/>
      <c r="DQC79" s="113"/>
      <c r="DQD79" s="113"/>
      <c r="DQE79" s="113"/>
      <c r="DQF79" s="113"/>
      <c r="DQG79" s="113"/>
      <c r="DQH79" s="113"/>
      <c r="DQI79" s="113"/>
      <c r="DQJ79" s="113"/>
      <c r="DQK79" s="113"/>
      <c r="DQL79" s="113"/>
      <c r="DQM79" s="113"/>
      <c r="DQN79" s="113"/>
      <c r="DQO79" s="113"/>
      <c r="DQP79" s="113"/>
      <c r="DQQ79" s="113"/>
      <c r="DQR79" s="113"/>
      <c r="DQS79" s="113"/>
      <c r="DQT79" s="113"/>
      <c r="DQU79" s="113"/>
      <c r="DQV79" s="113"/>
      <c r="DQW79" s="113"/>
      <c r="DQX79" s="113"/>
      <c r="DQY79" s="113"/>
      <c r="DQZ79" s="113"/>
      <c r="DRA79" s="113"/>
      <c r="DRB79" s="113"/>
      <c r="DRC79" s="113"/>
      <c r="DRD79" s="113"/>
      <c r="DRE79" s="113"/>
      <c r="DRF79" s="113"/>
      <c r="DRG79" s="113"/>
      <c r="DRH79" s="113"/>
      <c r="DRI79" s="113"/>
      <c r="DRJ79" s="113"/>
      <c r="DRK79" s="113"/>
      <c r="DRL79" s="113"/>
      <c r="DRM79" s="113"/>
      <c r="DRN79" s="113"/>
      <c r="DRO79" s="113"/>
      <c r="DRP79" s="113"/>
      <c r="DRQ79" s="113"/>
      <c r="DRR79" s="113"/>
      <c r="DRS79" s="113"/>
      <c r="DRT79" s="113"/>
      <c r="DRU79" s="113"/>
      <c r="DRV79" s="113"/>
      <c r="DRW79" s="113"/>
      <c r="DRX79" s="113"/>
      <c r="DRY79" s="113"/>
      <c r="DRZ79" s="113"/>
      <c r="DSA79" s="113"/>
      <c r="DSB79" s="113"/>
      <c r="DSC79" s="113"/>
      <c r="DSD79" s="113"/>
      <c r="DSE79" s="113"/>
      <c r="DSF79" s="113"/>
      <c r="DSG79" s="113"/>
      <c r="DSH79" s="113"/>
      <c r="DSI79" s="113"/>
      <c r="DSJ79" s="113"/>
      <c r="DSK79" s="113"/>
      <c r="DSL79" s="113"/>
      <c r="DSM79" s="113"/>
      <c r="DSN79" s="113"/>
      <c r="DSO79" s="113"/>
      <c r="DSP79" s="113"/>
      <c r="DSQ79" s="113"/>
      <c r="DSR79" s="113"/>
      <c r="DSS79" s="113"/>
      <c r="DST79" s="113"/>
      <c r="DSU79" s="113"/>
      <c r="DSV79" s="113"/>
      <c r="DSW79" s="113"/>
      <c r="DSX79" s="113"/>
      <c r="DSY79" s="113"/>
      <c r="DSZ79" s="113"/>
      <c r="DTA79" s="113"/>
      <c r="DTB79" s="113"/>
      <c r="DTC79" s="113"/>
      <c r="DTD79" s="113"/>
      <c r="DTE79" s="113"/>
      <c r="DTF79" s="113"/>
      <c r="DTG79" s="113"/>
      <c r="DTH79" s="113"/>
      <c r="DTI79" s="113"/>
      <c r="DTJ79" s="113"/>
      <c r="DTK79" s="113"/>
      <c r="DTL79" s="113"/>
      <c r="DTM79" s="113"/>
      <c r="DTN79" s="113"/>
      <c r="DTO79" s="113"/>
      <c r="DTP79" s="113"/>
      <c r="DTQ79" s="113"/>
      <c r="DTR79" s="113"/>
      <c r="DTS79" s="113"/>
      <c r="DTT79" s="113"/>
      <c r="DTU79" s="113"/>
      <c r="DTV79" s="113"/>
      <c r="DTW79" s="113"/>
      <c r="DTX79" s="113"/>
      <c r="DTY79" s="113"/>
      <c r="DTZ79" s="113"/>
      <c r="DUA79" s="113"/>
      <c r="DUB79" s="113"/>
      <c r="DUC79" s="113"/>
      <c r="DUD79" s="113"/>
      <c r="DUE79" s="113"/>
      <c r="DUF79" s="113"/>
      <c r="DUG79" s="113"/>
      <c r="DUH79" s="113"/>
      <c r="DUI79" s="113"/>
      <c r="DUJ79" s="113"/>
      <c r="DUK79" s="113"/>
      <c r="DUL79" s="113"/>
      <c r="DUM79" s="113"/>
      <c r="DUN79" s="113"/>
      <c r="DUO79" s="113"/>
      <c r="DUP79" s="113"/>
      <c r="DUQ79" s="113"/>
      <c r="DUR79" s="113"/>
      <c r="DUS79" s="113"/>
      <c r="DUT79" s="113"/>
      <c r="DUU79" s="113"/>
      <c r="DUV79" s="113"/>
      <c r="DUW79" s="113"/>
      <c r="DUX79" s="113"/>
      <c r="DUY79" s="113"/>
      <c r="DUZ79" s="113"/>
      <c r="DVA79" s="113"/>
      <c r="DVB79" s="113"/>
      <c r="DVC79" s="113"/>
      <c r="DVD79" s="113"/>
      <c r="DVE79" s="113"/>
      <c r="DVF79" s="113"/>
      <c r="DVG79" s="113"/>
      <c r="DVH79" s="113"/>
      <c r="DVI79" s="113"/>
      <c r="DVJ79" s="113"/>
      <c r="DVK79" s="113"/>
      <c r="DVL79" s="113"/>
      <c r="DVM79" s="113"/>
      <c r="DVN79" s="113"/>
      <c r="DVO79" s="113"/>
      <c r="DVP79" s="113"/>
      <c r="DVQ79" s="113"/>
      <c r="DVR79" s="113"/>
      <c r="DVS79" s="113"/>
      <c r="DVT79" s="113"/>
      <c r="DVU79" s="113"/>
      <c r="DVV79" s="113"/>
      <c r="DVW79" s="113"/>
      <c r="DVX79" s="113"/>
      <c r="DVY79" s="113"/>
      <c r="DVZ79" s="113"/>
      <c r="DWA79" s="113"/>
      <c r="DWB79" s="113"/>
      <c r="DWC79" s="113"/>
      <c r="DWD79" s="113"/>
      <c r="DWE79" s="113"/>
      <c r="DWF79" s="113"/>
      <c r="DWG79" s="113"/>
      <c r="DWH79" s="113"/>
      <c r="DWI79" s="113"/>
      <c r="DWJ79" s="113"/>
      <c r="DWK79" s="113"/>
      <c r="DWL79" s="113"/>
      <c r="DWM79" s="113"/>
      <c r="DWN79" s="113"/>
      <c r="DWO79" s="113"/>
      <c r="DWP79" s="113"/>
      <c r="DWQ79" s="113"/>
      <c r="DWR79" s="113"/>
      <c r="DWS79" s="113"/>
      <c r="DWT79" s="113"/>
      <c r="DWU79" s="113"/>
      <c r="DWV79" s="113"/>
      <c r="DWW79" s="113"/>
      <c r="DWX79" s="113"/>
      <c r="DWY79" s="113"/>
      <c r="DWZ79" s="113"/>
      <c r="DXA79" s="113"/>
      <c r="DXB79" s="113"/>
      <c r="DXC79" s="113"/>
      <c r="DXD79" s="113"/>
      <c r="DXE79" s="113"/>
      <c r="DXF79" s="113"/>
      <c r="DXG79" s="113"/>
      <c r="DXH79" s="113"/>
      <c r="DXI79" s="113"/>
      <c r="DXJ79" s="113"/>
      <c r="DXK79" s="113"/>
      <c r="DXL79" s="113"/>
      <c r="DXM79" s="113"/>
      <c r="DXN79" s="113"/>
      <c r="DXO79" s="113"/>
      <c r="DXP79" s="113"/>
      <c r="DXQ79" s="113"/>
      <c r="DXR79" s="113"/>
      <c r="DXS79" s="113"/>
      <c r="DXT79" s="113"/>
      <c r="DXU79" s="113"/>
      <c r="DXV79" s="113"/>
      <c r="DXW79" s="113"/>
      <c r="DXX79" s="113"/>
      <c r="DXY79" s="113"/>
      <c r="DXZ79" s="113"/>
      <c r="DYA79" s="113"/>
      <c r="DYB79" s="113"/>
      <c r="DYC79" s="113"/>
      <c r="DYD79" s="113"/>
      <c r="DYE79" s="113"/>
      <c r="DYF79" s="113"/>
      <c r="DYG79" s="113"/>
      <c r="DYH79" s="113"/>
      <c r="DYI79" s="113"/>
      <c r="DYJ79" s="113"/>
      <c r="DYK79" s="113"/>
      <c r="DYL79" s="113"/>
      <c r="DYM79" s="113"/>
      <c r="DYN79" s="113"/>
      <c r="DYO79" s="113"/>
      <c r="DYP79" s="113"/>
      <c r="DYQ79" s="113"/>
      <c r="DYR79" s="113"/>
      <c r="DYS79" s="113"/>
      <c r="DYT79" s="113"/>
      <c r="DYU79" s="113"/>
      <c r="DYV79" s="113"/>
      <c r="DYW79" s="113"/>
      <c r="DYX79" s="113"/>
      <c r="DYY79" s="113"/>
      <c r="DYZ79" s="113"/>
      <c r="DZA79" s="113"/>
      <c r="DZB79" s="113"/>
      <c r="DZC79" s="113"/>
      <c r="DZD79" s="113"/>
      <c r="DZE79" s="113"/>
      <c r="DZF79" s="113"/>
      <c r="DZG79" s="113"/>
      <c r="DZH79" s="113"/>
      <c r="DZI79" s="113"/>
      <c r="DZJ79" s="113"/>
      <c r="DZK79" s="113"/>
      <c r="DZL79" s="113"/>
      <c r="DZM79" s="113"/>
      <c r="DZN79" s="113"/>
      <c r="DZO79" s="113"/>
      <c r="DZP79" s="113"/>
      <c r="DZQ79" s="113"/>
      <c r="DZR79" s="113"/>
      <c r="DZS79" s="113"/>
      <c r="DZT79" s="113"/>
      <c r="DZU79" s="113"/>
      <c r="DZV79" s="113"/>
      <c r="DZW79" s="113"/>
      <c r="DZX79" s="113"/>
      <c r="DZY79" s="113"/>
      <c r="DZZ79" s="113"/>
      <c r="EAA79" s="113"/>
      <c r="EAB79" s="113"/>
      <c r="EAC79" s="113"/>
      <c r="EAD79" s="113"/>
      <c r="EAE79" s="113"/>
      <c r="EAF79" s="113"/>
      <c r="EAG79" s="113"/>
      <c r="EAH79" s="113"/>
      <c r="EAI79" s="113"/>
      <c r="EAJ79" s="113"/>
      <c r="EAK79" s="113"/>
      <c r="EAL79" s="113"/>
      <c r="EAM79" s="113"/>
      <c r="EAN79" s="113"/>
      <c r="EAO79" s="113"/>
      <c r="EAP79" s="113"/>
      <c r="EAQ79" s="113"/>
      <c r="EAR79" s="113"/>
      <c r="EAS79" s="113"/>
      <c r="EAT79" s="113"/>
      <c r="EAU79" s="113"/>
      <c r="EAV79" s="113"/>
      <c r="EAW79" s="113"/>
      <c r="EAX79" s="113"/>
      <c r="EAY79" s="113"/>
      <c r="EAZ79" s="113"/>
      <c r="EBA79" s="113"/>
      <c r="EBB79" s="113"/>
      <c r="EBC79" s="113"/>
      <c r="EBD79" s="113"/>
      <c r="EBE79" s="113"/>
      <c r="EBF79" s="113"/>
      <c r="EBG79" s="113"/>
      <c r="EBH79" s="113"/>
      <c r="EBI79" s="113"/>
      <c r="EBJ79" s="113"/>
      <c r="EBK79" s="113"/>
      <c r="EBL79" s="113"/>
      <c r="EBM79" s="113"/>
      <c r="EBN79" s="113"/>
      <c r="EBO79" s="113"/>
      <c r="EBP79" s="113"/>
      <c r="EBQ79" s="113"/>
      <c r="EBR79" s="113"/>
      <c r="EBS79" s="113"/>
      <c r="EBT79" s="113"/>
      <c r="EBU79" s="113"/>
      <c r="EBV79" s="113"/>
      <c r="EBW79" s="113"/>
      <c r="EBX79" s="113"/>
      <c r="EBY79" s="113"/>
      <c r="EBZ79" s="113"/>
      <c r="ECA79" s="113"/>
      <c r="ECB79" s="113"/>
      <c r="ECC79" s="113"/>
      <c r="ECD79" s="113"/>
      <c r="ECE79" s="113"/>
      <c r="ECF79" s="113"/>
      <c r="ECG79" s="113"/>
      <c r="ECH79" s="113"/>
      <c r="ECI79" s="113"/>
      <c r="ECJ79" s="113"/>
      <c r="ECK79" s="113"/>
      <c r="ECL79" s="113"/>
      <c r="ECM79" s="113"/>
      <c r="ECN79" s="113"/>
      <c r="ECO79" s="113"/>
      <c r="ECP79" s="113"/>
      <c r="ECQ79" s="113"/>
      <c r="ECR79" s="113"/>
      <c r="ECS79" s="113"/>
      <c r="ECT79" s="113"/>
      <c r="ECU79" s="113"/>
      <c r="ECV79" s="113"/>
      <c r="ECW79" s="113"/>
      <c r="ECX79" s="113"/>
      <c r="ECY79" s="113"/>
      <c r="ECZ79" s="113"/>
      <c r="EDA79" s="113"/>
      <c r="EDB79" s="113"/>
      <c r="EDC79" s="113"/>
      <c r="EDD79" s="113"/>
      <c r="EDE79" s="113"/>
      <c r="EDF79" s="113"/>
      <c r="EDG79" s="113"/>
      <c r="EDH79" s="113"/>
      <c r="EDI79" s="113"/>
      <c r="EDJ79" s="113"/>
      <c r="EDK79" s="113"/>
      <c r="EDL79" s="113"/>
      <c r="EDM79" s="113"/>
      <c r="EDN79" s="113"/>
      <c r="EDO79" s="113"/>
      <c r="EDP79" s="113"/>
      <c r="EDQ79" s="113"/>
      <c r="EDR79" s="113"/>
      <c r="EDS79" s="113"/>
      <c r="EDT79" s="113"/>
      <c r="EDU79" s="113"/>
      <c r="EDV79" s="113"/>
      <c r="EDW79" s="113"/>
      <c r="EDX79" s="113"/>
      <c r="EDY79" s="113"/>
      <c r="EDZ79" s="113"/>
      <c r="EEA79" s="113"/>
      <c r="EEB79" s="113"/>
      <c r="EEC79" s="113"/>
      <c r="EED79" s="113"/>
      <c r="EEE79" s="113"/>
      <c r="EEF79" s="113"/>
      <c r="EEG79" s="113"/>
      <c r="EEH79" s="113"/>
      <c r="EEI79" s="113"/>
      <c r="EEJ79" s="113"/>
      <c r="EEK79" s="113"/>
      <c r="EEL79" s="113"/>
      <c r="EEM79" s="113"/>
      <c r="EEN79" s="113"/>
      <c r="EEO79" s="113"/>
      <c r="EEP79" s="113"/>
      <c r="EEQ79" s="113"/>
      <c r="EER79" s="113"/>
      <c r="EES79" s="113"/>
      <c r="EET79" s="113"/>
      <c r="EEU79" s="113"/>
      <c r="EEV79" s="113"/>
      <c r="EEW79" s="113"/>
      <c r="EEX79" s="113"/>
      <c r="EEY79" s="113"/>
      <c r="EEZ79" s="113"/>
      <c r="EFA79" s="113"/>
      <c r="EFB79" s="113"/>
      <c r="EFC79" s="113"/>
      <c r="EFD79" s="113"/>
      <c r="EFE79" s="113"/>
      <c r="EFF79" s="113"/>
      <c r="EFG79" s="113"/>
      <c r="EFH79" s="113"/>
      <c r="EFI79" s="113"/>
      <c r="EFJ79" s="113"/>
      <c r="EFK79" s="113"/>
      <c r="EFL79" s="113"/>
      <c r="EFM79" s="113"/>
      <c r="EFN79" s="113"/>
      <c r="EFO79" s="113"/>
      <c r="EFP79" s="113"/>
      <c r="EFQ79" s="113"/>
      <c r="EFR79" s="113"/>
      <c r="EFS79" s="113"/>
      <c r="EFT79" s="113"/>
      <c r="EFU79" s="113"/>
      <c r="EFV79" s="113"/>
      <c r="EFW79" s="113"/>
      <c r="EFX79" s="113"/>
      <c r="EFY79" s="113"/>
      <c r="EFZ79" s="113"/>
      <c r="EGA79" s="113"/>
      <c r="EGB79" s="113"/>
      <c r="EGC79" s="113"/>
      <c r="EGD79" s="113"/>
      <c r="EGE79" s="113"/>
      <c r="EGF79" s="113"/>
      <c r="EGG79" s="113"/>
      <c r="EGH79" s="113"/>
      <c r="EGI79" s="113"/>
      <c r="EGJ79" s="113"/>
      <c r="EGK79" s="113"/>
      <c r="EGL79" s="113"/>
      <c r="EGM79" s="113"/>
      <c r="EGN79" s="113"/>
      <c r="EGO79" s="113"/>
      <c r="EGP79" s="113"/>
      <c r="EGQ79" s="113"/>
      <c r="EGR79" s="113"/>
      <c r="EGS79" s="113"/>
      <c r="EGT79" s="113"/>
      <c r="EGU79" s="113"/>
      <c r="EGV79" s="113"/>
      <c r="EGW79" s="113"/>
      <c r="EGX79" s="113"/>
      <c r="EGY79" s="113"/>
      <c r="EGZ79" s="113"/>
      <c r="EHA79" s="113"/>
      <c r="EHB79" s="113"/>
      <c r="EHC79" s="113"/>
      <c r="EHD79" s="113"/>
      <c r="EHE79" s="113"/>
      <c r="EHF79" s="113"/>
      <c r="EHG79" s="113"/>
      <c r="EHH79" s="113"/>
      <c r="EHI79" s="113"/>
      <c r="EHJ79" s="113"/>
      <c r="EHK79" s="113"/>
      <c r="EHL79" s="113"/>
      <c r="EHM79" s="113"/>
      <c r="EHN79" s="113"/>
      <c r="EHO79" s="113"/>
      <c r="EHP79" s="113"/>
      <c r="EHQ79" s="113"/>
      <c r="EHR79" s="113"/>
      <c r="EHS79" s="113"/>
      <c r="EHT79" s="113"/>
      <c r="EHU79" s="113"/>
      <c r="EHV79" s="113"/>
      <c r="EHW79" s="113"/>
      <c r="EHX79" s="113"/>
      <c r="EHY79" s="113"/>
      <c r="EHZ79" s="113"/>
      <c r="EIA79" s="113"/>
      <c r="EIB79" s="113"/>
      <c r="EIC79" s="113"/>
      <c r="EID79" s="113"/>
      <c r="EIE79" s="113"/>
      <c r="EIF79" s="113"/>
      <c r="EIG79" s="113"/>
      <c r="EIH79" s="113"/>
      <c r="EII79" s="113"/>
      <c r="EIJ79" s="113"/>
      <c r="EIK79" s="113"/>
      <c r="EIL79" s="113"/>
      <c r="EIM79" s="113"/>
      <c r="EIN79" s="113"/>
      <c r="EIO79" s="113"/>
      <c r="EIP79" s="113"/>
      <c r="EIQ79" s="113"/>
      <c r="EIR79" s="113"/>
      <c r="EIS79" s="113"/>
      <c r="EIT79" s="113"/>
      <c r="EIU79" s="113"/>
      <c r="EIV79" s="113"/>
      <c r="EIW79" s="113"/>
      <c r="EIX79" s="113"/>
      <c r="EIY79" s="113"/>
      <c r="EIZ79" s="113"/>
      <c r="EJA79" s="113"/>
      <c r="EJB79" s="113"/>
      <c r="EJC79" s="113"/>
      <c r="EJD79" s="113"/>
      <c r="EJE79" s="113"/>
      <c r="EJF79" s="113"/>
      <c r="EJG79" s="113"/>
      <c r="EJH79" s="113"/>
      <c r="EJI79" s="113"/>
      <c r="EJJ79" s="113"/>
      <c r="EJK79" s="113"/>
      <c r="EJL79" s="113"/>
      <c r="EJM79" s="113"/>
      <c r="EJN79" s="113"/>
      <c r="EJO79" s="113"/>
      <c r="EJP79" s="113"/>
      <c r="EJQ79" s="113"/>
      <c r="EJR79" s="113"/>
      <c r="EJS79" s="113"/>
      <c r="EJT79" s="113"/>
      <c r="EJU79" s="113"/>
      <c r="EJV79" s="113"/>
      <c r="EJW79" s="113"/>
      <c r="EJX79" s="113"/>
      <c r="EJY79" s="113"/>
      <c r="EJZ79" s="113"/>
      <c r="EKA79" s="113"/>
      <c r="EKB79" s="113"/>
      <c r="EKC79" s="113"/>
      <c r="EKD79" s="113"/>
      <c r="EKE79" s="113"/>
      <c r="EKF79" s="113"/>
      <c r="EKG79" s="113"/>
      <c r="EKH79" s="113"/>
      <c r="EKI79" s="113"/>
      <c r="EKJ79" s="113"/>
      <c r="EKK79" s="113"/>
      <c r="EKL79" s="113"/>
      <c r="EKM79" s="113"/>
      <c r="EKN79" s="113"/>
      <c r="EKO79" s="113"/>
      <c r="EKP79" s="113"/>
      <c r="EKQ79" s="113"/>
      <c r="EKR79" s="113"/>
      <c r="EKS79" s="113"/>
      <c r="EKT79" s="113"/>
      <c r="EKU79" s="113"/>
      <c r="EKV79" s="113"/>
      <c r="EKW79" s="113"/>
      <c r="EKX79" s="113"/>
      <c r="EKY79" s="113"/>
      <c r="EKZ79" s="113"/>
      <c r="ELA79" s="113"/>
      <c r="ELB79" s="113"/>
      <c r="ELC79" s="113"/>
      <c r="ELD79" s="113"/>
      <c r="ELE79" s="113"/>
      <c r="ELF79" s="113"/>
      <c r="ELG79" s="113"/>
      <c r="ELH79" s="113"/>
      <c r="ELI79" s="113"/>
      <c r="ELJ79" s="113"/>
      <c r="ELK79" s="113"/>
      <c r="ELL79" s="113"/>
      <c r="ELM79" s="113"/>
      <c r="ELN79" s="113"/>
      <c r="ELO79" s="113"/>
      <c r="ELP79" s="113"/>
      <c r="ELQ79" s="113"/>
      <c r="ELR79" s="113"/>
      <c r="ELS79" s="113"/>
      <c r="ELT79" s="113"/>
      <c r="ELU79" s="113"/>
      <c r="ELV79" s="113"/>
      <c r="ELW79" s="113"/>
      <c r="ELX79" s="113"/>
      <c r="ELY79" s="113"/>
      <c r="ELZ79" s="113"/>
      <c r="EMA79" s="113"/>
      <c r="EMB79" s="113"/>
      <c r="EMC79" s="113"/>
      <c r="EMD79" s="113"/>
      <c r="EME79" s="113"/>
      <c r="EMF79" s="113"/>
      <c r="EMG79" s="113"/>
      <c r="EMH79" s="113"/>
      <c r="EMI79" s="113"/>
      <c r="EMJ79" s="113"/>
      <c r="EMK79" s="113"/>
      <c r="EML79" s="113"/>
      <c r="EMM79" s="113"/>
      <c r="EMN79" s="113"/>
      <c r="EMO79" s="113"/>
      <c r="EMP79" s="113"/>
      <c r="EMQ79" s="113"/>
      <c r="EMR79" s="113"/>
      <c r="EMS79" s="113"/>
      <c r="EMT79" s="113"/>
      <c r="EMU79" s="113"/>
      <c r="EMV79" s="113"/>
      <c r="EMW79" s="113"/>
      <c r="EMX79" s="113"/>
      <c r="EMY79" s="113"/>
      <c r="EMZ79" s="113"/>
      <c r="ENA79" s="113"/>
      <c r="ENB79" s="113"/>
      <c r="ENC79" s="113"/>
      <c r="END79" s="113"/>
      <c r="ENE79" s="113"/>
      <c r="ENF79" s="113"/>
      <c r="ENG79" s="113"/>
      <c r="ENH79" s="113"/>
      <c r="ENI79" s="113"/>
      <c r="ENJ79" s="113"/>
      <c r="ENK79" s="113"/>
      <c r="ENL79" s="113"/>
      <c r="ENM79" s="113"/>
      <c r="ENN79" s="113"/>
      <c r="ENO79" s="113"/>
      <c r="ENP79" s="113"/>
      <c r="ENQ79" s="113"/>
      <c r="ENR79" s="113"/>
      <c r="ENS79" s="113"/>
      <c r="ENT79" s="113"/>
      <c r="ENU79" s="113"/>
      <c r="ENV79" s="113"/>
      <c r="ENW79" s="113"/>
      <c r="ENX79" s="113"/>
      <c r="ENY79" s="113"/>
      <c r="ENZ79" s="113"/>
      <c r="EOA79" s="113"/>
      <c r="EOB79" s="113"/>
      <c r="EOC79" s="113"/>
      <c r="EOD79" s="113"/>
      <c r="EOE79" s="113"/>
      <c r="EOF79" s="113"/>
      <c r="EOG79" s="113"/>
      <c r="EOH79" s="113"/>
      <c r="EOI79" s="113"/>
      <c r="EOJ79" s="113"/>
      <c r="EOK79" s="113"/>
      <c r="EOL79" s="113"/>
      <c r="EOM79" s="113"/>
      <c r="EON79" s="113"/>
      <c r="EOO79" s="113"/>
      <c r="EOP79" s="113"/>
      <c r="EOQ79" s="113"/>
      <c r="EOR79" s="113"/>
      <c r="EOS79" s="113"/>
      <c r="EOT79" s="113"/>
      <c r="EOU79" s="113"/>
      <c r="EOV79" s="113"/>
      <c r="EOW79" s="113"/>
      <c r="EOX79" s="113"/>
      <c r="EOY79" s="113"/>
      <c r="EOZ79" s="113"/>
      <c r="EPA79" s="113"/>
      <c r="EPB79" s="113"/>
      <c r="EPC79" s="113"/>
      <c r="EPD79" s="113"/>
      <c r="EPE79" s="113"/>
      <c r="EPF79" s="113"/>
      <c r="EPG79" s="113"/>
      <c r="EPH79" s="113"/>
      <c r="EPI79" s="113"/>
      <c r="EPJ79" s="113"/>
      <c r="EPK79" s="113"/>
      <c r="EPL79" s="113"/>
      <c r="EPM79" s="113"/>
      <c r="EPN79" s="113"/>
      <c r="EPO79" s="113"/>
      <c r="EPP79" s="113"/>
      <c r="EPQ79" s="113"/>
      <c r="EPR79" s="113"/>
      <c r="EPS79" s="113"/>
      <c r="EPT79" s="113"/>
      <c r="EPU79" s="113"/>
      <c r="EPV79" s="113"/>
      <c r="EPW79" s="113"/>
      <c r="EPX79" s="113"/>
      <c r="EPY79" s="113"/>
      <c r="EPZ79" s="113"/>
      <c r="EQA79" s="113"/>
      <c r="EQB79" s="113"/>
      <c r="EQC79" s="113"/>
      <c r="EQD79" s="113"/>
      <c r="EQE79" s="113"/>
      <c r="EQF79" s="113"/>
      <c r="EQG79" s="113"/>
      <c r="EQH79" s="113"/>
      <c r="EQI79" s="113"/>
      <c r="EQJ79" s="113"/>
      <c r="EQK79" s="113"/>
      <c r="EQL79" s="113"/>
      <c r="EQM79" s="113"/>
      <c r="EQN79" s="113"/>
      <c r="EQO79" s="113"/>
      <c r="EQP79" s="113"/>
      <c r="EQQ79" s="113"/>
      <c r="EQR79" s="113"/>
      <c r="EQS79" s="113"/>
      <c r="EQT79" s="113"/>
      <c r="EQU79" s="113"/>
      <c r="EQV79" s="113"/>
      <c r="EQW79" s="113"/>
      <c r="EQX79" s="113"/>
      <c r="EQY79" s="113"/>
      <c r="EQZ79" s="113"/>
      <c r="ERA79" s="113"/>
      <c r="ERB79" s="113"/>
      <c r="ERC79" s="113"/>
      <c r="ERD79" s="113"/>
      <c r="ERE79" s="113"/>
      <c r="ERF79" s="113"/>
      <c r="ERG79" s="113"/>
      <c r="ERH79" s="113"/>
      <c r="ERI79" s="113"/>
      <c r="ERJ79" s="113"/>
      <c r="ERK79" s="113"/>
      <c r="ERL79" s="113"/>
      <c r="ERM79" s="113"/>
      <c r="ERN79" s="113"/>
      <c r="ERO79" s="113"/>
      <c r="ERP79" s="113"/>
      <c r="ERQ79" s="113"/>
      <c r="ERR79" s="113"/>
      <c r="ERS79" s="113"/>
      <c r="ERT79" s="113"/>
      <c r="ERU79" s="113"/>
      <c r="ERV79" s="113"/>
      <c r="ERW79" s="113"/>
      <c r="ERX79" s="113"/>
      <c r="ERY79" s="113"/>
      <c r="ERZ79" s="113"/>
      <c r="ESA79" s="113"/>
      <c r="ESB79" s="113"/>
      <c r="ESC79" s="113"/>
      <c r="ESD79" s="113"/>
      <c r="ESE79" s="113"/>
      <c r="ESF79" s="113"/>
      <c r="ESG79" s="113"/>
      <c r="ESH79" s="113"/>
      <c r="ESI79" s="113"/>
      <c r="ESJ79" s="113"/>
      <c r="ESK79" s="113"/>
      <c r="ESL79" s="113"/>
      <c r="ESM79" s="113"/>
      <c r="ESN79" s="113"/>
      <c r="ESO79" s="113"/>
      <c r="ESP79" s="113"/>
      <c r="ESQ79" s="113"/>
      <c r="ESR79" s="113"/>
      <c r="ESS79" s="113"/>
      <c r="EST79" s="113"/>
      <c r="ESU79" s="113"/>
      <c r="ESV79" s="113"/>
      <c r="ESW79" s="113"/>
      <c r="ESX79" s="113"/>
      <c r="ESY79" s="113"/>
      <c r="ESZ79" s="113"/>
      <c r="ETA79" s="113"/>
      <c r="ETB79" s="113"/>
      <c r="ETC79" s="113"/>
      <c r="ETD79" s="113"/>
      <c r="ETE79" s="113"/>
      <c r="ETF79" s="113"/>
      <c r="ETG79" s="113"/>
      <c r="ETH79" s="113"/>
      <c r="ETI79" s="113"/>
      <c r="ETJ79" s="113"/>
      <c r="ETK79" s="113"/>
      <c r="ETL79" s="113"/>
      <c r="ETM79" s="113"/>
      <c r="ETN79" s="113"/>
      <c r="ETO79" s="113"/>
      <c r="ETP79" s="113"/>
      <c r="ETQ79" s="113"/>
      <c r="ETR79" s="113"/>
      <c r="ETS79" s="113"/>
      <c r="ETT79" s="113"/>
      <c r="ETU79" s="113"/>
      <c r="ETV79" s="113"/>
      <c r="ETW79" s="113"/>
      <c r="ETX79" s="113"/>
      <c r="ETY79" s="113"/>
      <c r="ETZ79" s="113"/>
      <c r="EUA79" s="113"/>
      <c r="EUB79" s="113"/>
      <c r="EUC79" s="113"/>
      <c r="EUD79" s="113"/>
      <c r="EUE79" s="113"/>
      <c r="EUF79" s="113"/>
      <c r="EUG79" s="113"/>
      <c r="EUH79" s="113"/>
      <c r="EUI79" s="113"/>
      <c r="EUJ79" s="113"/>
      <c r="EUK79" s="113"/>
      <c r="EUL79" s="113"/>
      <c r="EUM79" s="113"/>
      <c r="EUN79" s="113"/>
      <c r="EUO79" s="113"/>
      <c r="EUP79" s="113"/>
      <c r="EUQ79" s="113"/>
      <c r="EUR79" s="113"/>
      <c r="EUS79" s="113"/>
      <c r="EUT79" s="113"/>
      <c r="EUU79" s="113"/>
      <c r="EUV79" s="113"/>
      <c r="EUW79" s="113"/>
      <c r="EUX79" s="113"/>
      <c r="EUY79" s="113"/>
      <c r="EUZ79" s="113"/>
      <c r="EVA79" s="113"/>
      <c r="EVB79" s="113"/>
      <c r="EVC79" s="113"/>
      <c r="EVD79" s="113"/>
      <c r="EVE79" s="113"/>
      <c r="EVF79" s="113"/>
      <c r="EVG79" s="113"/>
      <c r="EVH79" s="113"/>
      <c r="EVI79" s="113"/>
      <c r="EVJ79" s="113"/>
      <c r="EVK79" s="113"/>
      <c r="EVL79" s="113"/>
      <c r="EVM79" s="113"/>
      <c r="EVN79" s="113"/>
      <c r="EVO79" s="113"/>
      <c r="EVP79" s="113"/>
      <c r="EVQ79" s="113"/>
      <c r="EVR79" s="113"/>
      <c r="EVS79" s="113"/>
      <c r="EVT79" s="113"/>
      <c r="EVU79" s="113"/>
      <c r="EVV79" s="113"/>
      <c r="EVW79" s="113"/>
      <c r="EVX79" s="113"/>
      <c r="EVY79" s="113"/>
      <c r="EVZ79" s="113"/>
      <c r="EWA79" s="113"/>
      <c r="EWB79" s="113"/>
      <c r="EWC79" s="113"/>
      <c r="EWD79" s="113"/>
      <c r="EWE79" s="113"/>
      <c r="EWF79" s="113"/>
      <c r="EWG79" s="113"/>
      <c r="EWH79" s="113"/>
      <c r="EWI79" s="113"/>
      <c r="EWJ79" s="113"/>
      <c r="EWK79" s="113"/>
      <c r="EWL79" s="113"/>
      <c r="EWM79" s="113"/>
      <c r="EWN79" s="113"/>
      <c r="EWO79" s="113"/>
      <c r="EWP79" s="113"/>
      <c r="EWQ79" s="113"/>
      <c r="EWR79" s="113"/>
      <c r="EWS79" s="113"/>
      <c r="EWT79" s="113"/>
      <c r="EWU79" s="113"/>
      <c r="EWV79" s="113"/>
      <c r="EWW79" s="113"/>
      <c r="EWX79" s="113"/>
      <c r="EWY79" s="113"/>
      <c r="EWZ79" s="113"/>
      <c r="EXA79" s="113"/>
      <c r="EXB79" s="113"/>
      <c r="EXC79" s="113"/>
      <c r="EXD79" s="113"/>
      <c r="EXE79" s="113"/>
      <c r="EXF79" s="113"/>
      <c r="EXG79" s="113"/>
      <c r="EXH79" s="113"/>
      <c r="EXI79" s="113"/>
      <c r="EXJ79" s="113"/>
      <c r="EXK79" s="113"/>
      <c r="EXL79" s="113"/>
      <c r="EXM79" s="113"/>
      <c r="EXN79" s="113"/>
      <c r="EXO79" s="113"/>
      <c r="EXP79" s="113"/>
      <c r="EXQ79" s="113"/>
      <c r="EXR79" s="113"/>
      <c r="EXS79" s="113"/>
      <c r="EXT79" s="113"/>
      <c r="EXU79" s="113"/>
      <c r="EXV79" s="113"/>
      <c r="EXW79" s="113"/>
      <c r="EXX79" s="113"/>
      <c r="EXY79" s="113"/>
      <c r="EXZ79" s="113"/>
      <c r="EYA79" s="113"/>
      <c r="EYB79" s="113"/>
      <c r="EYC79" s="113"/>
      <c r="EYD79" s="113"/>
      <c r="EYE79" s="113"/>
      <c r="EYF79" s="113"/>
      <c r="EYG79" s="113"/>
      <c r="EYH79" s="113"/>
      <c r="EYI79" s="113"/>
      <c r="EYJ79" s="113"/>
      <c r="EYK79" s="113"/>
      <c r="EYL79" s="113"/>
      <c r="EYM79" s="113"/>
      <c r="EYN79" s="113"/>
      <c r="EYO79" s="113"/>
      <c r="EYP79" s="113"/>
      <c r="EYQ79" s="113"/>
      <c r="EYR79" s="113"/>
      <c r="EYS79" s="113"/>
      <c r="EYT79" s="113"/>
      <c r="EYU79" s="113"/>
      <c r="EYV79" s="113"/>
      <c r="EYW79" s="113"/>
      <c r="EYX79" s="113"/>
      <c r="EYY79" s="113"/>
      <c r="EYZ79" s="113"/>
      <c r="EZA79" s="113"/>
      <c r="EZB79" s="113"/>
      <c r="EZC79" s="113"/>
      <c r="EZD79" s="113"/>
      <c r="EZE79" s="113"/>
      <c r="EZF79" s="113"/>
      <c r="EZG79" s="113"/>
      <c r="EZH79" s="113"/>
      <c r="EZI79" s="113"/>
      <c r="EZJ79" s="113"/>
      <c r="EZK79" s="113"/>
      <c r="EZL79" s="113"/>
      <c r="EZM79" s="113"/>
      <c r="EZN79" s="113"/>
      <c r="EZO79" s="113"/>
      <c r="EZP79" s="113"/>
      <c r="EZQ79" s="113"/>
      <c r="EZR79" s="113"/>
      <c r="EZS79" s="113"/>
      <c r="EZT79" s="113"/>
      <c r="EZU79" s="113"/>
      <c r="EZV79" s="113"/>
      <c r="EZW79" s="113"/>
      <c r="EZX79" s="113"/>
      <c r="EZY79" s="113"/>
      <c r="EZZ79" s="113"/>
      <c r="FAA79" s="113"/>
      <c r="FAB79" s="113"/>
      <c r="FAC79" s="113"/>
      <c r="FAD79" s="113"/>
      <c r="FAE79" s="113"/>
      <c r="FAF79" s="113"/>
      <c r="FAG79" s="113"/>
      <c r="FAH79" s="113"/>
      <c r="FAI79" s="113"/>
      <c r="FAJ79" s="113"/>
      <c r="FAK79" s="113"/>
      <c r="FAL79" s="113"/>
      <c r="FAM79" s="113"/>
      <c r="FAN79" s="113"/>
      <c r="FAO79" s="113"/>
      <c r="FAP79" s="113"/>
      <c r="FAQ79" s="113"/>
      <c r="FAR79" s="113"/>
      <c r="FAS79" s="113"/>
      <c r="FAT79" s="113"/>
      <c r="FAU79" s="113"/>
      <c r="FAV79" s="113"/>
      <c r="FAW79" s="113"/>
      <c r="FAX79" s="113"/>
      <c r="FAY79" s="113"/>
      <c r="FAZ79" s="113"/>
      <c r="FBA79" s="113"/>
      <c r="FBB79" s="113"/>
      <c r="FBC79" s="113"/>
      <c r="FBD79" s="113"/>
      <c r="FBE79" s="113"/>
      <c r="FBF79" s="113"/>
      <c r="FBG79" s="113"/>
      <c r="FBH79" s="113"/>
      <c r="FBI79" s="113"/>
      <c r="FBJ79" s="113"/>
      <c r="FBK79" s="113"/>
      <c r="FBL79" s="113"/>
      <c r="FBM79" s="113"/>
      <c r="FBN79" s="113"/>
      <c r="FBO79" s="113"/>
      <c r="FBP79" s="113"/>
      <c r="FBQ79" s="113"/>
      <c r="FBR79" s="113"/>
      <c r="FBS79" s="113"/>
      <c r="FBT79" s="113"/>
      <c r="FBU79" s="113"/>
      <c r="FBV79" s="113"/>
      <c r="FBW79" s="113"/>
      <c r="FBX79" s="113"/>
      <c r="FBY79" s="113"/>
      <c r="FBZ79" s="113"/>
      <c r="FCA79" s="113"/>
      <c r="FCB79" s="113"/>
      <c r="FCC79" s="113"/>
      <c r="FCD79" s="113"/>
      <c r="FCE79" s="113"/>
      <c r="FCF79" s="113"/>
      <c r="FCG79" s="113"/>
      <c r="FCH79" s="113"/>
      <c r="FCI79" s="113"/>
      <c r="FCJ79" s="113"/>
      <c r="FCK79" s="113"/>
      <c r="FCL79" s="113"/>
      <c r="FCM79" s="113"/>
      <c r="FCN79" s="113"/>
      <c r="FCO79" s="113"/>
      <c r="FCP79" s="113"/>
      <c r="FCQ79" s="113"/>
      <c r="FCR79" s="113"/>
      <c r="FCS79" s="113"/>
      <c r="FCT79" s="113"/>
      <c r="FCU79" s="113"/>
      <c r="FCV79" s="113"/>
      <c r="FCW79" s="113"/>
      <c r="FCX79" s="113"/>
      <c r="FCY79" s="113"/>
      <c r="FCZ79" s="113"/>
      <c r="FDA79" s="113"/>
      <c r="FDB79" s="113"/>
      <c r="FDC79" s="113"/>
      <c r="FDD79" s="113"/>
      <c r="FDE79" s="113"/>
      <c r="FDF79" s="113"/>
      <c r="FDG79" s="113"/>
      <c r="FDH79" s="113"/>
      <c r="FDI79" s="113"/>
      <c r="FDJ79" s="113"/>
      <c r="FDK79" s="113"/>
      <c r="FDL79" s="113"/>
      <c r="FDM79" s="113"/>
      <c r="FDN79" s="113"/>
      <c r="FDO79" s="113"/>
      <c r="FDP79" s="113"/>
      <c r="FDQ79" s="113"/>
      <c r="FDR79" s="113"/>
      <c r="FDS79" s="113"/>
      <c r="FDT79" s="113"/>
      <c r="FDU79" s="113"/>
      <c r="FDV79" s="113"/>
      <c r="FDW79" s="113"/>
      <c r="FDX79" s="113"/>
      <c r="FDY79" s="113"/>
      <c r="FDZ79" s="113"/>
      <c r="FEA79" s="113"/>
      <c r="FEB79" s="113"/>
      <c r="FEC79" s="113"/>
      <c r="FED79" s="113"/>
      <c r="FEE79" s="113"/>
      <c r="FEF79" s="113"/>
      <c r="FEG79" s="113"/>
      <c r="FEH79" s="113"/>
      <c r="FEI79" s="113"/>
      <c r="FEJ79" s="113"/>
      <c r="FEK79" s="113"/>
      <c r="FEL79" s="113"/>
      <c r="FEM79" s="113"/>
      <c r="FEN79" s="113"/>
      <c r="FEO79" s="113"/>
      <c r="FEP79" s="113"/>
      <c r="FEQ79" s="113"/>
      <c r="FER79" s="113"/>
      <c r="FES79" s="113"/>
      <c r="FET79" s="113"/>
      <c r="FEU79" s="113"/>
      <c r="FEV79" s="113"/>
      <c r="FEW79" s="113"/>
      <c r="FEX79" s="113"/>
      <c r="FEY79" s="113"/>
      <c r="FEZ79" s="113"/>
      <c r="FFA79" s="113"/>
      <c r="FFB79" s="113"/>
      <c r="FFC79" s="113"/>
      <c r="FFD79" s="113"/>
      <c r="FFE79" s="113"/>
      <c r="FFF79" s="113"/>
      <c r="FFG79" s="113"/>
      <c r="FFH79" s="113"/>
      <c r="FFI79" s="113"/>
      <c r="FFJ79" s="113"/>
      <c r="FFK79" s="113"/>
      <c r="FFL79" s="113"/>
      <c r="FFM79" s="113"/>
      <c r="FFN79" s="113"/>
      <c r="FFO79" s="113"/>
      <c r="FFP79" s="113"/>
      <c r="FFQ79" s="113"/>
      <c r="FFR79" s="113"/>
      <c r="FFS79" s="113"/>
      <c r="FFT79" s="113"/>
      <c r="FFU79" s="113"/>
      <c r="FFV79" s="113"/>
      <c r="FFW79" s="113"/>
      <c r="FFX79" s="113"/>
      <c r="FFY79" s="113"/>
      <c r="FFZ79" s="113"/>
      <c r="FGA79" s="113"/>
      <c r="FGB79" s="113"/>
      <c r="FGC79" s="113"/>
      <c r="FGD79" s="113"/>
      <c r="FGE79" s="113"/>
      <c r="FGF79" s="113"/>
      <c r="FGG79" s="113"/>
      <c r="FGH79" s="113"/>
      <c r="FGI79" s="113"/>
      <c r="FGJ79" s="113"/>
      <c r="FGK79" s="113"/>
      <c r="FGL79" s="113"/>
      <c r="FGM79" s="113"/>
      <c r="FGN79" s="113"/>
      <c r="FGO79" s="113"/>
      <c r="FGP79" s="113"/>
      <c r="FGQ79" s="113"/>
      <c r="FGR79" s="113"/>
      <c r="FGS79" s="113"/>
      <c r="FGT79" s="113"/>
      <c r="FGU79" s="113"/>
      <c r="FGV79" s="113"/>
      <c r="FGW79" s="113"/>
      <c r="FGX79" s="113"/>
      <c r="FGY79" s="113"/>
      <c r="FGZ79" s="113"/>
      <c r="FHA79" s="113"/>
      <c r="FHB79" s="113"/>
      <c r="FHC79" s="113"/>
      <c r="FHD79" s="113"/>
      <c r="FHE79" s="113"/>
      <c r="FHF79" s="113"/>
      <c r="FHG79" s="113"/>
      <c r="FHH79" s="113"/>
      <c r="FHI79" s="113"/>
      <c r="FHJ79" s="113"/>
      <c r="FHK79" s="113"/>
      <c r="FHL79" s="113"/>
      <c r="FHM79" s="113"/>
      <c r="FHN79" s="113"/>
      <c r="FHO79" s="113"/>
      <c r="FHP79" s="113"/>
      <c r="FHQ79" s="113"/>
      <c r="FHR79" s="113"/>
      <c r="FHS79" s="113"/>
      <c r="FHT79" s="113"/>
      <c r="FHU79" s="113"/>
      <c r="FHV79" s="113"/>
      <c r="FHW79" s="113"/>
      <c r="FHX79" s="113"/>
      <c r="FHY79" s="113"/>
      <c r="FHZ79" s="113"/>
      <c r="FIA79" s="113"/>
      <c r="FIB79" s="113"/>
      <c r="FIC79" s="113"/>
      <c r="FID79" s="113"/>
      <c r="FIE79" s="113"/>
      <c r="FIF79" s="113"/>
      <c r="FIG79" s="113"/>
      <c r="FIH79" s="113"/>
      <c r="FII79" s="113"/>
      <c r="FIJ79" s="113"/>
      <c r="FIK79" s="113"/>
      <c r="FIL79" s="113"/>
      <c r="FIM79" s="113"/>
      <c r="FIN79" s="113"/>
      <c r="FIO79" s="113"/>
      <c r="FIP79" s="113"/>
      <c r="FIQ79" s="113"/>
      <c r="FIR79" s="113"/>
      <c r="FIS79" s="113"/>
      <c r="FIT79" s="113"/>
      <c r="FIU79" s="113"/>
      <c r="FIV79" s="113"/>
      <c r="FIW79" s="113"/>
      <c r="FIX79" s="113"/>
      <c r="FIY79" s="113"/>
      <c r="FIZ79" s="113"/>
      <c r="FJA79" s="113"/>
      <c r="FJB79" s="113"/>
      <c r="FJC79" s="113"/>
      <c r="FJD79" s="113"/>
      <c r="FJE79" s="113"/>
      <c r="FJF79" s="113"/>
      <c r="FJG79" s="113"/>
      <c r="FJH79" s="113"/>
      <c r="FJI79" s="113"/>
      <c r="FJJ79" s="113"/>
      <c r="FJK79" s="113"/>
      <c r="FJL79" s="113"/>
      <c r="FJM79" s="113"/>
      <c r="FJN79" s="113"/>
      <c r="FJO79" s="113"/>
      <c r="FJP79" s="113"/>
      <c r="FJQ79" s="113"/>
      <c r="FJR79" s="113"/>
      <c r="FJS79" s="113"/>
      <c r="FJT79" s="113"/>
      <c r="FJU79" s="113"/>
      <c r="FJV79" s="113"/>
      <c r="FJW79" s="113"/>
      <c r="FJX79" s="113"/>
      <c r="FJY79" s="113"/>
      <c r="FJZ79" s="113"/>
      <c r="FKA79" s="113"/>
      <c r="FKB79" s="113"/>
      <c r="FKC79" s="113"/>
      <c r="FKD79" s="113"/>
      <c r="FKE79" s="113"/>
      <c r="FKF79" s="113"/>
      <c r="FKG79" s="113"/>
      <c r="FKH79" s="113"/>
      <c r="FKI79" s="113"/>
      <c r="FKJ79" s="113"/>
      <c r="FKK79" s="113"/>
      <c r="FKL79" s="113"/>
      <c r="FKM79" s="113"/>
      <c r="FKN79" s="113"/>
      <c r="FKO79" s="113"/>
      <c r="FKP79" s="113"/>
      <c r="FKQ79" s="113"/>
      <c r="FKR79" s="113"/>
      <c r="FKS79" s="113"/>
      <c r="FKT79" s="113"/>
      <c r="FKU79" s="113"/>
      <c r="FKV79" s="113"/>
      <c r="FKW79" s="113"/>
      <c r="FKX79" s="113"/>
      <c r="FKY79" s="113"/>
      <c r="FKZ79" s="113"/>
      <c r="FLA79" s="113"/>
      <c r="FLB79" s="113"/>
      <c r="FLC79" s="113"/>
      <c r="FLD79" s="113"/>
      <c r="FLE79" s="113"/>
      <c r="FLF79" s="113"/>
      <c r="FLG79" s="113"/>
      <c r="FLH79" s="113"/>
      <c r="FLI79" s="113"/>
      <c r="FLJ79" s="113"/>
      <c r="FLK79" s="113"/>
      <c r="FLL79" s="113"/>
      <c r="FLM79" s="113"/>
      <c r="FLN79" s="113"/>
      <c r="FLO79" s="113"/>
      <c r="FLP79" s="113"/>
      <c r="FLQ79" s="113"/>
      <c r="FLR79" s="113"/>
      <c r="FLS79" s="113"/>
      <c r="FLT79" s="113"/>
      <c r="FLU79" s="113"/>
      <c r="FLV79" s="113"/>
      <c r="FLW79" s="113"/>
      <c r="FLX79" s="113"/>
      <c r="FLY79" s="113"/>
      <c r="FLZ79" s="113"/>
      <c r="FMA79" s="113"/>
      <c r="FMB79" s="113"/>
      <c r="FMC79" s="113"/>
      <c r="FMD79" s="113"/>
      <c r="FME79" s="113"/>
      <c r="FMF79" s="113"/>
      <c r="FMG79" s="113"/>
      <c r="FMH79" s="113"/>
      <c r="FMI79" s="113"/>
      <c r="FMJ79" s="113"/>
      <c r="FMK79" s="113"/>
      <c r="FML79" s="113"/>
      <c r="FMM79" s="113"/>
      <c r="FMN79" s="113"/>
      <c r="FMO79" s="113"/>
      <c r="FMP79" s="113"/>
      <c r="FMQ79" s="113"/>
      <c r="FMR79" s="113"/>
      <c r="FMS79" s="113"/>
      <c r="FMT79" s="113"/>
      <c r="FMU79" s="113"/>
      <c r="FMV79" s="113"/>
      <c r="FMW79" s="113"/>
      <c r="FMX79" s="113"/>
      <c r="FMY79" s="113"/>
      <c r="FMZ79" s="113"/>
      <c r="FNA79" s="113"/>
      <c r="FNB79" s="113"/>
      <c r="FNC79" s="113"/>
      <c r="FND79" s="113"/>
      <c r="FNE79" s="113"/>
      <c r="FNF79" s="113"/>
      <c r="FNG79" s="113"/>
      <c r="FNH79" s="113"/>
      <c r="FNI79" s="113"/>
      <c r="FNJ79" s="113"/>
      <c r="FNK79" s="113"/>
      <c r="FNL79" s="113"/>
      <c r="FNM79" s="113"/>
      <c r="FNN79" s="113"/>
      <c r="FNO79" s="113"/>
      <c r="FNP79" s="113"/>
      <c r="FNQ79" s="113"/>
      <c r="FNR79" s="113"/>
      <c r="FNS79" s="113"/>
      <c r="FNT79" s="113"/>
      <c r="FNU79" s="113"/>
      <c r="FNV79" s="113"/>
      <c r="FNW79" s="113"/>
      <c r="FNX79" s="113"/>
      <c r="FNY79" s="113"/>
      <c r="FNZ79" s="113"/>
      <c r="FOA79" s="113"/>
      <c r="FOB79" s="113"/>
      <c r="FOC79" s="113"/>
      <c r="FOD79" s="113"/>
      <c r="FOE79" s="113"/>
      <c r="FOF79" s="113"/>
      <c r="FOG79" s="113"/>
      <c r="FOH79" s="113"/>
      <c r="FOI79" s="113"/>
      <c r="FOJ79" s="113"/>
      <c r="FOK79" s="113"/>
      <c r="FOL79" s="113"/>
      <c r="FOM79" s="113"/>
      <c r="FON79" s="113"/>
      <c r="FOO79" s="113"/>
      <c r="FOP79" s="113"/>
      <c r="FOQ79" s="113"/>
      <c r="FOR79" s="113"/>
      <c r="FOS79" s="113"/>
      <c r="FOT79" s="113"/>
      <c r="FOU79" s="113"/>
      <c r="FOV79" s="113"/>
      <c r="FOW79" s="113"/>
      <c r="FOX79" s="113"/>
      <c r="FOY79" s="113"/>
      <c r="FOZ79" s="113"/>
      <c r="FPA79" s="113"/>
      <c r="FPB79" s="113"/>
      <c r="FPC79" s="113"/>
      <c r="FPD79" s="113"/>
      <c r="FPE79" s="113"/>
      <c r="FPF79" s="113"/>
      <c r="FPG79" s="113"/>
      <c r="FPH79" s="113"/>
      <c r="FPI79" s="113"/>
      <c r="FPJ79" s="113"/>
      <c r="FPK79" s="113"/>
      <c r="FPL79" s="113"/>
      <c r="FPM79" s="113"/>
      <c r="FPN79" s="113"/>
      <c r="FPO79" s="113"/>
      <c r="FPP79" s="113"/>
      <c r="FPQ79" s="113"/>
      <c r="FPR79" s="113"/>
      <c r="FPS79" s="113"/>
      <c r="FPT79" s="113"/>
      <c r="FPU79" s="113"/>
      <c r="FPV79" s="113"/>
      <c r="FPW79" s="113"/>
      <c r="FPX79" s="113"/>
      <c r="FPY79" s="113"/>
      <c r="FPZ79" s="113"/>
      <c r="FQA79" s="113"/>
      <c r="FQB79" s="113"/>
      <c r="FQC79" s="113"/>
      <c r="FQD79" s="113"/>
      <c r="FQE79" s="113"/>
      <c r="FQF79" s="113"/>
      <c r="FQG79" s="113"/>
      <c r="FQH79" s="113"/>
      <c r="FQI79" s="113"/>
      <c r="FQJ79" s="113"/>
      <c r="FQK79" s="113"/>
      <c r="FQL79" s="113"/>
      <c r="FQM79" s="113"/>
      <c r="FQN79" s="113"/>
      <c r="FQO79" s="113"/>
      <c r="FQP79" s="113"/>
      <c r="FQQ79" s="113"/>
      <c r="FQR79" s="113"/>
      <c r="FQS79" s="113"/>
      <c r="FQT79" s="113"/>
      <c r="FQU79" s="113"/>
      <c r="FQV79" s="113"/>
      <c r="FQW79" s="113"/>
      <c r="FQX79" s="113"/>
      <c r="FQY79" s="113"/>
      <c r="FQZ79" s="113"/>
      <c r="FRA79" s="113"/>
      <c r="FRB79" s="113"/>
      <c r="FRC79" s="113"/>
      <c r="FRD79" s="113"/>
      <c r="FRE79" s="113"/>
      <c r="FRF79" s="113"/>
      <c r="FRG79" s="113"/>
      <c r="FRH79" s="113"/>
      <c r="FRI79" s="113"/>
      <c r="FRJ79" s="113"/>
      <c r="FRK79" s="113"/>
      <c r="FRL79" s="113"/>
      <c r="FRM79" s="113"/>
      <c r="FRN79" s="113"/>
      <c r="FRO79" s="113"/>
      <c r="FRP79" s="113"/>
      <c r="FRQ79" s="113"/>
      <c r="FRR79" s="113"/>
      <c r="FRS79" s="113"/>
      <c r="FRT79" s="113"/>
      <c r="FRU79" s="113"/>
      <c r="FRV79" s="113"/>
      <c r="FRW79" s="113"/>
      <c r="FRX79" s="113"/>
      <c r="FRY79" s="113"/>
      <c r="FRZ79" s="113"/>
      <c r="FSA79" s="113"/>
      <c r="FSB79" s="113"/>
      <c r="FSC79" s="113"/>
      <c r="FSD79" s="113"/>
      <c r="FSE79" s="113"/>
      <c r="FSF79" s="113"/>
      <c r="FSG79" s="113"/>
      <c r="FSH79" s="113"/>
      <c r="FSI79" s="113"/>
      <c r="FSJ79" s="113"/>
      <c r="FSK79" s="113"/>
      <c r="FSL79" s="113"/>
      <c r="FSM79" s="113"/>
      <c r="FSN79" s="113"/>
      <c r="FSO79" s="113"/>
      <c r="FSP79" s="113"/>
      <c r="FSQ79" s="113"/>
      <c r="FSR79" s="113"/>
      <c r="FSS79" s="113"/>
      <c r="FST79" s="113"/>
      <c r="FSU79" s="113"/>
      <c r="FSV79" s="113"/>
      <c r="FSW79" s="113"/>
      <c r="FSX79" s="113"/>
      <c r="FSY79" s="113"/>
      <c r="FSZ79" s="113"/>
      <c r="FTA79" s="113"/>
      <c r="FTB79" s="113"/>
      <c r="FTC79" s="113"/>
      <c r="FTD79" s="113"/>
      <c r="FTE79" s="113"/>
      <c r="FTF79" s="113"/>
      <c r="FTG79" s="113"/>
      <c r="FTH79" s="113"/>
      <c r="FTI79" s="113"/>
      <c r="FTJ79" s="113"/>
      <c r="FTK79" s="113"/>
      <c r="FTL79" s="113"/>
      <c r="FTM79" s="113"/>
      <c r="FTN79" s="113"/>
      <c r="FTO79" s="113"/>
      <c r="FTP79" s="113"/>
      <c r="FTQ79" s="113"/>
      <c r="FTR79" s="113"/>
      <c r="FTS79" s="113"/>
      <c r="FTT79" s="113"/>
      <c r="FTU79" s="113"/>
      <c r="FTV79" s="113"/>
      <c r="FTW79" s="113"/>
      <c r="FTX79" s="113"/>
      <c r="FTY79" s="113"/>
      <c r="FTZ79" s="113"/>
      <c r="FUA79" s="113"/>
      <c r="FUB79" s="113"/>
      <c r="FUC79" s="113"/>
      <c r="FUD79" s="113"/>
      <c r="FUE79" s="113"/>
      <c r="FUF79" s="113"/>
      <c r="FUG79" s="113"/>
      <c r="FUH79" s="113"/>
      <c r="FUI79" s="113"/>
      <c r="FUJ79" s="113"/>
      <c r="FUK79" s="113"/>
      <c r="FUL79" s="113"/>
      <c r="FUM79" s="113"/>
      <c r="FUN79" s="113"/>
      <c r="FUO79" s="113"/>
      <c r="FUP79" s="113"/>
      <c r="FUQ79" s="113"/>
      <c r="FUR79" s="113"/>
      <c r="FUS79" s="113"/>
      <c r="FUT79" s="113"/>
      <c r="FUU79" s="113"/>
      <c r="FUV79" s="113"/>
      <c r="FUW79" s="113"/>
      <c r="FUX79" s="113"/>
      <c r="FUY79" s="113"/>
      <c r="FUZ79" s="113"/>
      <c r="FVA79" s="113"/>
      <c r="FVB79" s="113"/>
      <c r="FVC79" s="113"/>
      <c r="FVD79" s="113"/>
      <c r="FVE79" s="113"/>
      <c r="FVF79" s="113"/>
      <c r="FVG79" s="113"/>
      <c r="FVH79" s="113"/>
      <c r="FVI79" s="113"/>
      <c r="FVJ79" s="113"/>
      <c r="FVK79" s="113"/>
      <c r="FVL79" s="113"/>
      <c r="FVM79" s="113"/>
      <c r="FVN79" s="113"/>
      <c r="FVO79" s="113"/>
      <c r="FVP79" s="113"/>
      <c r="FVQ79" s="113"/>
      <c r="FVR79" s="113"/>
      <c r="FVS79" s="113"/>
      <c r="FVT79" s="113"/>
      <c r="FVU79" s="113"/>
      <c r="FVV79" s="113"/>
      <c r="FVW79" s="113"/>
      <c r="FVX79" s="113"/>
      <c r="FVY79" s="113"/>
      <c r="FVZ79" s="113"/>
      <c r="FWA79" s="113"/>
      <c r="FWB79" s="113"/>
      <c r="FWC79" s="113"/>
      <c r="FWD79" s="113"/>
      <c r="FWE79" s="113"/>
      <c r="FWF79" s="113"/>
      <c r="FWG79" s="113"/>
      <c r="FWH79" s="113"/>
      <c r="FWI79" s="113"/>
      <c r="FWJ79" s="113"/>
      <c r="FWK79" s="113"/>
      <c r="FWL79" s="113"/>
      <c r="FWM79" s="113"/>
      <c r="FWN79" s="113"/>
      <c r="FWO79" s="113"/>
      <c r="FWP79" s="113"/>
      <c r="FWQ79" s="113"/>
      <c r="FWR79" s="113"/>
      <c r="FWS79" s="113"/>
      <c r="FWT79" s="113"/>
      <c r="FWU79" s="113"/>
      <c r="FWV79" s="113"/>
      <c r="FWW79" s="113"/>
      <c r="FWX79" s="113"/>
      <c r="FWY79" s="113"/>
      <c r="FWZ79" s="113"/>
      <c r="FXA79" s="113"/>
      <c r="FXB79" s="113"/>
      <c r="FXC79" s="113"/>
      <c r="FXD79" s="113"/>
      <c r="FXE79" s="113"/>
      <c r="FXF79" s="113"/>
      <c r="FXG79" s="113"/>
      <c r="FXH79" s="113"/>
      <c r="FXI79" s="113"/>
      <c r="FXJ79" s="113"/>
      <c r="FXK79" s="113"/>
      <c r="FXL79" s="113"/>
      <c r="FXM79" s="113"/>
      <c r="FXN79" s="113"/>
      <c r="FXO79" s="113"/>
      <c r="FXP79" s="113"/>
      <c r="FXQ79" s="113"/>
      <c r="FXR79" s="113"/>
      <c r="FXS79" s="113"/>
      <c r="FXT79" s="113"/>
      <c r="FXU79" s="113"/>
      <c r="FXV79" s="113"/>
      <c r="FXW79" s="113"/>
      <c r="FXX79" s="113"/>
      <c r="FXY79" s="113"/>
      <c r="FXZ79" s="113"/>
      <c r="FYA79" s="113"/>
      <c r="FYB79" s="113"/>
      <c r="FYC79" s="113"/>
      <c r="FYD79" s="113"/>
      <c r="FYE79" s="113"/>
      <c r="FYF79" s="113"/>
      <c r="FYG79" s="113"/>
      <c r="FYH79" s="113"/>
      <c r="FYI79" s="113"/>
      <c r="FYJ79" s="113"/>
      <c r="FYK79" s="113"/>
      <c r="FYL79" s="113"/>
      <c r="FYM79" s="113"/>
      <c r="FYN79" s="113"/>
      <c r="FYO79" s="113"/>
      <c r="FYP79" s="113"/>
      <c r="FYQ79" s="113"/>
      <c r="FYR79" s="113"/>
      <c r="FYS79" s="113"/>
      <c r="FYT79" s="113"/>
      <c r="FYU79" s="113"/>
      <c r="FYV79" s="113"/>
      <c r="FYW79" s="113"/>
      <c r="FYX79" s="113"/>
      <c r="FYY79" s="113"/>
      <c r="FYZ79" s="113"/>
      <c r="FZA79" s="113"/>
      <c r="FZB79" s="113"/>
      <c r="FZC79" s="113"/>
      <c r="FZD79" s="113"/>
      <c r="FZE79" s="113"/>
      <c r="FZF79" s="113"/>
      <c r="FZG79" s="113"/>
      <c r="FZH79" s="113"/>
      <c r="FZI79" s="113"/>
      <c r="FZJ79" s="113"/>
      <c r="FZK79" s="113"/>
      <c r="FZL79" s="113"/>
      <c r="FZM79" s="113"/>
      <c r="FZN79" s="113"/>
      <c r="FZO79" s="113"/>
      <c r="FZP79" s="113"/>
      <c r="FZQ79" s="113"/>
      <c r="FZR79" s="113"/>
      <c r="FZS79" s="113"/>
      <c r="FZT79" s="113"/>
      <c r="FZU79" s="113"/>
      <c r="FZV79" s="113"/>
      <c r="FZW79" s="113"/>
      <c r="FZX79" s="113"/>
      <c r="FZY79" s="113"/>
      <c r="FZZ79" s="113"/>
      <c r="GAA79" s="113"/>
      <c r="GAB79" s="113"/>
      <c r="GAC79" s="113"/>
      <c r="GAD79" s="113"/>
      <c r="GAE79" s="113"/>
      <c r="GAF79" s="113"/>
      <c r="GAG79" s="113"/>
      <c r="GAH79" s="113"/>
      <c r="GAI79" s="113"/>
      <c r="GAJ79" s="113"/>
      <c r="GAK79" s="113"/>
      <c r="GAL79" s="113"/>
      <c r="GAM79" s="113"/>
      <c r="GAN79" s="113"/>
      <c r="GAO79" s="113"/>
      <c r="GAP79" s="113"/>
      <c r="GAQ79" s="113"/>
      <c r="GAR79" s="113"/>
      <c r="GAS79" s="113"/>
      <c r="GAT79" s="113"/>
      <c r="GAU79" s="113"/>
      <c r="GAV79" s="113"/>
      <c r="GAW79" s="113"/>
      <c r="GAX79" s="113"/>
      <c r="GAY79" s="113"/>
      <c r="GAZ79" s="113"/>
      <c r="GBA79" s="113"/>
      <c r="GBB79" s="113"/>
      <c r="GBC79" s="113"/>
      <c r="GBD79" s="113"/>
      <c r="GBE79" s="113"/>
      <c r="GBF79" s="113"/>
      <c r="GBG79" s="113"/>
      <c r="GBH79" s="113"/>
      <c r="GBI79" s="113"/>
      <c r="GBJ79" s="113"/>
      <c r="GBK79" s="113"/>
      <c r="GBL79" s="113"/>
      <c r="GBM79" s="113"/>
      <c r="GBN79" s="113"/>
      <c r="GBO79" s="113"/>
      <c r="GBP79" s="113"/>
      <c r="GBQ79" s="113"/>
      <c r="GBR79" s="113"/>
      <c r="GBS79" s="113"/>
      <c r="GBT79" s="113"/>
      <c r="GBU79" s="113"/>
      <c r="GBV79" s="113"/>
      <c r="GBW79" s="113"/>
      <c r="GBX79" s="113"/>
      <c r="GBY79" s="113"/>
      <c r="GBZ79" s="113"/>
      <c r="GCA79" s="113"/>
      <c r="GCB79" s="113"/>
      <c r="GCC79" s="113"/>
      <c r="GCD79" s="113"/>
      <c r="GCE79" s="113"/>
      <c r="GCF79" s="113"/>
      <c r="GCG79" s="113"/>
      <c r="GCH79" s="113"/>
      <c r="GCI79" s="113"/>
      <c r="GCJ79" s="113"/>
      <c r="GCK79" s="113"/>
      <c r="GCL79" s="113"/>
      <c r="GCM79" s="113"/>
      <c r="GCN79" s="113"/>
      <c r="GCO79" s="113"/>
      <c r="GCP79" s="113"/>
      <c r="GCQ79" s="113"/>
      <c r="GCR79" s="113"/>
      <c r="GCS79" s="113"/>
      <c r="GCT79" s="113"/>
      <c r="GCU79" s="113"/>
      <c r="GCV79" s="113"/>
      <c r="GCW79" s="113"/>
      <c r="GCX79" s="113"/>
      <c r="GCY79" s="113"/>
      <c r="GCZ79" s="113"/>
      <c r="GDA79" s="113"/>
      <c r="GDB79" s="113"/>
      <c r="GDC79" s="113"/>
      <c r="GDD79" s="113"/>
      <c r="GDE79" s="113"/>
      <c r="GDF79" s="113"/>
      <c r="GDG79" s="113"/>
      <c r="GDH79" s="113"/>
      <c r="GDI79" s="113"/>
      <c r="GDJ79" s="113"/>
      <c r="GDK79" s="113"/>
      <c r="GDL79" s="113"/>
      <c r="GDM79" s="113"/>
      <c r="GDN79" s="113"/>
      <c r="GDO79" s="113"/>
      <c r="GDP79" s="113"/>
      <c r="GDQ79" s="113"/>
      <c r="GDR79" s="113"/>
      <c r="GDS79" s="113"/>
      <c r="GDT79" s="113"/>
      <c r="GDU79" s="113"/>
      <c r="GDV79" s="113"/>
      <c r="GDW79" s="113"/>
      <c r="GDX79" s="113"/>
      <c r="GDY79" s="113"/>
      <c r="GDZ79" s="113"/>
      <c r="GEA79" s="113"/>
      <c r="GEB79" s="113"/>
      <c r="GEC79" s="113"/>
      <c r="GED79" s="113"/>
      <c r="GEE79" s="113"/>
      <c r="GEF79" s="113"/>
      <c r="GEG79" s="113"/>
      <c r="GEH79" s="113"/>
      <c r="GEI79" s="113"/>
      <c r="GEJ79" s="113"/>
      <c r="GEK79" s="113"/>
      <c r="GEL79" s="113"/>
      <c r="GEM79" s="113"/>
      <c r="GEN79" s="113"/>
      <c r="GEO79" s="113"/>
      <c r="GEP79" s="113"/>
      <c r="GEQ79" s="113"/>
      <c r="GER79" s="113"/>
      <c r="GES79" s="113"/>
      <c r="GET79" s="113"/>
      <c r="GEU79" s="113"/>
      <c r="GEV79" s="113"/>
      <c r="GEW79" s="113"/>
      <c r="GEX79" s="113"/>
      <c r="GEY79" s="113"/>
      <c r="GEZ79" s="113"/>
      <c r="GFA79" s="113"/>
      <c r="GFB79" s="113"/>
      <c r="GFC79" s="113"/>
      <c r="GFD79" s="113"/>
      <c r="GFE79" s="113"/>
      <c r="GFF79" s="113"/>
      <c r="GFG79" s="113"/>
      <c r="GFH79" s="113"/>
      <c r="GFI79" s="113"/>
      <c r="GFJ79" s="113"/>
      <c r="GFK79" s="113"/>
      <c r="GFL79" s="113"/>
      <c r="GFM79" s="113"/>
      <c r="GFN79" s="113"/>
      <c r="GFO79" s="113"/>
      <c r="GFP79" s="113"/>
      <c r="GFQ79" s="113"/>
      <c r="GFR79" s="113"/>
      <c r="GFS79" s="113"/>
      <c r="GFT79" s="113"/>
      <c r="GFU79" s="113"/>
      <c r="GFV79" s="113"/>
      <c r="GFW79" s="113"/>
      <c r="GFX79" s="113"/>
      <c r="GFY79" s="113"/>
      <c r="GFZ79" s="113"/>
      <c r="GGA79" s="113"/>
      <c r="GGB79" s="113"/>
      <c r="GGC79" s="113"/>
      <c r="GGD79" s="113"/>
      <c r="GGE79" s="113"/>
      <c r="GGF79" s="113"/>
      <c r="GGG79" s="113"/>
      <c r="GGH79" s="113"/>
      <c r="GGI79" s="113"/>
      <c r="GGJ79" s="113"/>
      <c r="GGK79" s="113"/>
      <c r="GGL79" s="113"/>
      <c r="GGM79" s="113"/>
      <c r="GGN79" s="113"/>
      <c r="GGO79" s="113"/>
      <c r="GGP79" s="113"/>
      <c r="GGQ79" s="113"/>
      <c r="GGR79" s="113"/>
      <c r="GGS79" s="113"/>
      <c r="GGT79" s="113"/>
      <c r="GGU79" s="113"/>
      <c r="GGV79" s="113"/>
      <c r="GGW79" s="113"/>
      <c r="GGX79" s="113"/>
      <c r="GGY79" s="113"/>
      <c r="GGZ79" s="113"/>
      <c r="GHA79" s="113"/>
      <c r="GHB79" s="113"/>
      <c r="GHC79" s="113"/>
      <c r="GHD79" s="113"/>
      <c r="GHE79" s="113"/>
      <c r="GHF79" s="113"/>
      <c r="GHG79" s="113"/>
      <c r="GHH79" s="113"/>
      <c r="GHI79" s="113"/>
      <c r="GHJ79" s="113"/>
      <c r="GHK79" s="113"/>
      <c r="GHL79" s="113"/>
      <c r="GHM79" s="113"/>
      <c r="GHN79" s="113"/>
      <c r="GHO79" s="113"/>
      <c r="GHP79" s="113"/>
      <c r="GHQ79" s="113"/>
      <c r="GHR79" s="113"/>
      <c r="GHS79" s="113"/>
      <c r="GHT79" s="113"/>
      <c r="GHU79" s="113"/>
      <c r="GHV79" s="113"/>
      <c r="GHW79" s="113"/>
      <c r="GHX79" s="113"/>
      <c r="GHY79" s="113"/>
      <c r="GHZ79" s="113"/>
      <c r="GIA79" s="113"/>
      <c r="GIB79" s="113"/>
      <c r="GIC79" s="113"/>
      <c r="GID79" s="113"/>
      <c r="GIE79" s="113"/>
      <c r="GIF79" s="113"/>
      <c r="GIG79" s="113"/>
      <c r="GIH79" s="113"/>
      <c r="GII79" s="113"/>
      <c r="GIJ79" s="113"/>
      <c r="GIK79" s="113"/>
      <c r="GIL79" s="113"/>
      <c r="GIM79" s="113"/>
      <c r="GIN79" s="113"/>
      <c r="GIO79" s="113"/>
      <c r="GIP79" s="113"/>
      <c r="GIQ79" s="113"/>
      <c r="GIR79" s="113"/>
      <c r="GIS79" s="113"/>
      <c r="GIT79" s="113"/>
      <c r="GIU79" s="113"/>
      <c r="GIV79" s="113"/>
      <c r="GIW79" s="113"/>
      <c r="GIX79" s="113"/>
      <c r="GIY79" s="113"/>
      <c r="GIZ79" s="113"/>
      <c r="GJA79" s="113"/>
      <c r="GJB79" s="113"/>
      <c r="GJC79" s="113"/>
      <c r="GJD79" s="113"/>
      <c r="GJE79" s="113"/>
      <c r="GJF79" s="113"/>
      <c r="GJG79" s="113"/>
      <c r="GJH79" s="113"/>
      <c r="GJI79" s="113"/>
      <c r="GJJ79" s="113"/>
      <c r="GJK79" s="113"/>
      <c r="GJL79" s="113"/>
      <c r="GJM79" s="113"/>
      <c r="GJN79" s="113"/>
      <c r="GJO79" s="113"/>
      <c r="GJP79" s="113"/>
      <c r="GJQ79" s="113"/>
      <c r="GJR79" s="113"/>
      <c r="GJS79" s="113"/>
      <c r="GJT79" s="113"/>
      <c r="GJU79" s="113"/>
      <c r="GJV79" s="113"/>
      <c r="GJW79" s="113"/>
      <c r="GJX79" s="113"/>
      <c r="GJY79" s="113"/>
      <c r="GJZ79" s="113"/>
      <c r="GKA79" s="113"/>
      <c r="GKB79" s="113"/>
      <c r="GKC79" s="113"/>
      <c r="GKD79" s="113"/>
      <c r="GKE79" s="113"/>
      <c r="GKF79" s="113"/>
      <c r="GKG79" s="113"/>
      <c r="GKH79" s="113"/>
      <c r="GKI79" s="113"/>
      <c r="GKJ79" s="113"/>
      <c r="GKK79" s="113"/>
      <c r="GKL79" s="113"/>
      <c r="GKM79" s="113"/>
      <c r="GKN79" s="113"/>
      <c r="GKO79" s="113"/>
      <c r="GKP79" s="113"/>
      <c r="GKQ79" s="113"/>
      <c r="GKR79" s="113"/>
      <c r="GKS79" s="113"/>
      <c r="GKT79" s="113"/>
      <c r="GKU79" s="113"/>
      <c r="GKV79" s="113"/>
      <c r="GKW79" s="113"/>
      <c r="GKX79" s="113"/>
      <c r="GKY79" s="113"/>
      <c r="GKZ79" s="113"/>
      <c r="GLA79" s="113"/>
      <c r="GLB79" s="113"/>
      <c r="GLC79" s="113"/>
      <c r="GLD79" s="113"/>
      <c r="GLE79" s="113"/>
      <c r="GLF79" s="113"/>
      <c r="GLG79" s="113"/>
      <c r="GLH79" s="113"/>
      <c r="GLI79" s="113"/>
      <c r="GLJ79" s="113"/>
      <c r="GLK79" s="113"/>
      <c r="GLL79" s="113"/>
      <c r="GLM79" s="113"/>
      <c r="GLN79" s="113"/>
      <c r="GLO79" s="113"/>
      <c r="GLP79" s="113"/>
      <c r="GLQ79" s="113"/>
      <c r="GLR79" s="113"/>
      <c r="GLS79" s="113"/>
      <c r="GLT79" s="113"/>
      <c r="GLU79" s="113"/>
      <c r="GLV79" s="113"/>
      <c r="GLW79" s="113"/>
      <c r="GLX79" s="113"/>
      <c r="GLY79" s="113"/>
      <c r="GLZ79" s="113"/>
      <c r="GMA79" s="113"/>
      <c r="GMB79" s="113"/>
      <c r="GMC79" s="113"/>
      <c r="GMD79" s="113"/>
      <c r="GME79" s="113"/>
      <c r="GMF79" s="113"/>
      <c r="GMG79" s="113"/>
      <c r="GMH79" s="113"/>
      <c r="GMI79" s="113"/>
      <c r="GMJ79" s="113"/>
      <c r="GMK79" s="113"/>
      <c r="GML79" s="113"/>
      <c r="GMM79" s="113"/>
      <c r="GMN79" s="113"/>
      <c r="GMO79" s="113"/>
      <c r="GMP79" s="113"/>
      <c r="GMQ79" s="113"/>
      <c r="GMR79" s="113"/>
      <c r="GMS79" s="113"/>
      <c r="GMT79" s="113"/>
      <c r="GMU79" s="113"/>
      <c r="GMV79" s="113"/>
      <c r="GMW79" s="113"/>
      <c r="GMX79" s="113"/>
      <c r="GMY79" s="113"/>
      <c r="GMZ79" s="113"/>
      <c r="GNA79" s="113"/>
      <c r="GNB79" s="113"/>
      <c r="GNC79" s="113"/>
      <c r="GND79" s="113"/>
      <c r="GNE79" s="113"/>
      <c r="GNF79" s="113"/>
      <c r="GNG79" s="113"/>
      <c r="GNH79" s="113"/>
      <c r="GNI79" s="113"/>
      <c r="GNJ79" s="113"/>
      <c r="GNK79" s="113"/>
      <c r="GNL79" s="113"/>
      <c r="GNM79" s="113"/>
      <c r="GNN79" s="113"/>
      <c r="GNO79" s="113"/>
      <c r="GNP79" s="113"/>
      <c r="GNQ79" s="113"/>
      <c r="GNR79" s="113"/>
      <c r="GNS79" s="113"/>
      <c r="GNT79" s="113"/>
      <c r="GNU79" s="113"/>
      <c r="GNV79" s="113"/>
      <c r="GNW79" s="113"/>
      <c r="GNX79" s="113"/>
      <c r="GNY79" s="113"/>
      <c r="GNZ79" s="113"/>
      <c r="GOA79" s="113"/>
      <c r="GOB79" s="113"/>
      <c r="GOC79" s="113"/>
      <c r="GOD79" s="113"/>
      <c r="GOE79" s="113"/>
      <c r="GOF79" s="113"/>
      <c r="GOG79" s="113"/>
      <c r="GOH79" s="113"/>
      <c r="GOI79" s="113"/>
      <c r="GOJ79" s="113"/>
      <c r="GOK79" s="113"/>
      <c r="GOL79" s="113"/>
      <c r="GOM79" s="113"/>
      <c r="GON79" s="113"/>
      <c r="GOO79" s="113"/>
      <c r="GOP79" s="113"/>
      <c r="GOQ79" s="113"/>
      <c r="GOR79" s="113"/>
      <c r="GOS79" s="113"/>
      <c r="GOT79" s="113"/>
      <c r="GOU79" s="113"/>
      <c r="GOV79" s="113"/>
      <c r="GOW79" s="113"/>
      <c r="GOX79" s="113"/>
      <c r="GOY79" s="113"/>
      <c r="GOZ79" s="113"/>
      <c r="GPA79" s="113"/>
      <c r="GPB79" s="113"/>
      <c r="GPC79" s="113"/>
      <c r="GPD79" s="113"/>
      <c r="GPE79" s="113"/>
      <c r="GPF79" s="113"/>
      <c r="GPG79" s="113"/>
      <c r="GPH79" s="113"/>
      <c r="GPI79" s="113"/>
      <c r="GPJ79" s="113"/>
      <c r="GPK79" s="113"/>
      <c r="GPL79" s="113"/>
      <c r="GPM79" s="113"/>
      <c r="GPN79" s="113"/>
      <c r="GPO79" s="113"/>
      <c r="GPP79" s="113"/>
      <c r="GPQ79" s="113"/>
      <c r="GPR79" s="113"/>
      <c r="GPS79" s="113"/>
      <c r="GPT79" s="113"/>
      <c r="GPU79" s="113"/>
      <c r="GPV79" s="113"/>
      <c r="GPW79" s="113"/>
      <c r="GPX79" s="113"/>
      <c r="GPY79" s="113"/>
      <c r="GPZ79" s="113"/>
      <c r="GQA79" s="113"/>
      <c r="GQB79" s="113"/>
      <c r="GQC79" s="113"/>
      <c r="GQD79" s="113"/>
      <c r="GQE79" s="113"/>
      <c r="GQF79" s="113"/>
      <c r="GQG79" s="113"/>
      <c r="GQH79" s="113"/>
      <c r="GQI79" s="113"/>
      <c r="GQJ79" s="113"/>
      <c r="GQK79" s="113"/>
      <c r="GQL79" s="113"/>
      <c r="GQM79" s="113"/>
      <c r="GQN79" s="113"/>
      <c r="GQO79" s="113"/>
      <c r="GQP79" s="113"/>
      <c r="GQQ79" s="113"/>
      <c r="GQR79" s="113"/>
      <c r="GQS79" s="113"/>
      <c r="GQT79" s="113"/>
      <c r="GQU79" s="113"/>
      <c r="GQV79" s="113"/>
      <c r="GQW79" s="113"/>
      <c r="GQX79" s="113"/>
      <c r="GQY79" s="113"/>
      <c r="GQZ79" s="113"/>
      <c r="GRA79" s="113"/>
      <c r="GRB79" s="113"/>
      <c r="GRC79" s="113"/>
      <c r="GRD79" s="113"/>
      <c r="GRE79" s="113"/>
      <c r="GRF79" s="113"/>
      <c r="GRG79" s="113"/>
      <c r="GRH79" s="113"/>
      <c r="GRI79" s="113"/>
      <c r="GRJ79" s="113"/>
      <c r="GRK79" s="113"/>
      <c r="GRL79" s="113"/>
      <c r="GRM79" s="113"/>
      <c r="GRN79" s="113"/>
      <c r="GRO79" s="113"/>
      <c r="GRP79" s="113"/>
      <c r="GRQ79" s="113"/>
      <c r="GRR79" s="113"/>
      <c r="GRS79" s="113"/>
      <c r="GRT79" s="113"/>
      <c r="GRU79" s="113"/>
      <c r="GRV79" s="113"/>
      <c r="GRW79" s="113"/>
      <c r="GRX79" s="113"/>
      <c r="GRY79" s="113"/>
      <c r="GRZ79" s="113"/>
      <c r="GSA79" s="113"/>
      <c r="GSB79" s="113"/>
      <c r="GSC79" s="113"/>
      <c r="GSD79" s="113"/>
      <c r="GSE79" s="113"/>
      <c r="GSF79" s="113"/>
      <c r="GSG79" s="113"/>
      <c r="GSH79" s="113"/>
      <c r="GSI79" s="113"/>
      <c r="GSJ79" s="113"/>
      <c r="GSK79" s="113"/>
      <c r="GSL79" s="113"/>
      <c r="GSM79" s="113"/>
      <c r="GSN79" s="113"/>
      <c r="GSO79" s="113"/>
      <c r="GSP79" s="113"/>
      <c r="GSQ79" s="113"/>
      <c r="GSR79" s="113"/>
      <c r="GSS79" s="113"/>
      <c r="GST79" s="113"/>
      <c r="GSU79" s="113"/>
      <c r="GSV79" s="113"/>
      <c r="GSW79" s="113"/>
      <c r="GSX79" s="113"/>
      <c r="GSY79" s="113"/>
      <c r="GSZ79" s="113"/>
      <c r="GTA79" s="113"/>
      <c r="GTB79" s="113"/>
      <c r="GTC79" s="113"/>
      <c r="GTD79" s="113"/>
      <c r="GTE79" s="113"/>
      <c r="GTF79" s="113"/>
      <c r="GTG79" s="113"/>
      <c r="GTH79" s="113"/>
      <c r="GTI79" s="113"/>
      <c r="GTJ79" s="113"/>
      <c r="GTK79" s="113"/>
      <c r="GTL79" s="113"/>
      <c r="GTM79" s="113"/>
      <c r="GTN79" s="113"/>
      <c r="GTO79" s="113"/>
      <c r="GTP79" s="113"/>
      <c r="GTQ79" s="113"/>
      <c r="GTR79" s="113"/>
      <c r="GTS79" s="113"/>
      <c r="GTT79" s="113"/>
      <c r="GTU79" s="113"/>
      <c r="GTV79" s="113"/>
      <c r="GTW79" s="113"/>
      <c r="GTX79" s="113"/>
      <c r="GTY79" s="113"/>
      <c r="GTZ79" s="113"/>
      <c r="GUA79" s="113"/>
      <c r="GUB79" s="113"/>
      <c r="GUC79" s="113"/>
      <c r="GUD79" s="113"/>
      <c r="GUE79" s="113"/>
      <c r="GUF79" s="113"/>
      <c r="GUG79" s="113"/>
      <c r="GUH79" s="113"/>
      <c r="GUI79" s="113"/>
      <c r="GUJ79" s="113"/>
      <c r="GUK79" s="113"/>
      <c r="GUL79" s="113"/>
      <c r="GUM79" s="113"/>
      <c r="GUN79" s="113"/>
      <c r="GUO79" s="113"/>
      <c r="GUP79" s="113"/>
      <c r="GUQ79" s="113"/>
      <c r="GUR79" s="113"/>
      <c r="GUS79" s="113"/>
      <c r="GUT79" s="113"/>
      <c r="GUU79" s="113"/>
      <c r="GUV79" s="113"/>
      <c r="GUW79" s="113"/>
      <c r="GUX79" s="113"/>
      <c r="GUY79" s="113"/>
      <c r="GUZ79" s="113"/>
      <c r="GVA79" s="113"/>
      <c r="GVB79" s="113"/>
      <c r="GVC79" s="113"/>
      <c r="GVD79" s="113"/>
      <c r="GVE79" s="113"/>
      <c r="GVF79" s="113"/>
      <c r="GVG79" s="113"/>
      <c r="GVH79" s="113"/>
      <c r="GVI79" s="113"/>
      <c r="GVJ79" s="113"/>
      <c r="GVK79" s="113"/>
      <c r="GVL79" s="113"/>
      <c r="GVM79" s="113"/>
      <c r="GVN79" s="113"/>
      <c r="GVO79" s="113"/>
      <c r="GVP79" s="113"/>
      <c r="GVQ79" s="113"/>
      <c r="GVR79" s="113"/>
      <c r="GVS79" s="113"/>
      <c r="GVT79" s="113"/>
      <c r="GVU79" s="113"/>
      <c r="GVV79" s="113"/>
      <c r="GVW79" s="113"/>
      <c r="GVX79" s="113"/>
      <c r="GVY79" s="113"/>
      <c r="GVZ79" s="113"/>
      <c r="GWA79" s="113"/>
      <c r="GWB79" s="113"/>
      <c r="GWC79" s="113"/>
      <c r="GWD79" s="113"/>
      <c r="GWE79" s="113"/>
      <c r="GWF79" s="113"/>
      <c r="GWG79" s="113"/>
      <c r="GWH79" s="113"/>
      <c r="GWI79" s="113"/>
      <c r="GWJ79" s="113"/>
      <c r="GWK79" s="113"/>
      <c r="GWL79" s="113"/>
      <c r="GWM79" s="113"/>
      <c r="GWN79" s="113"/>
      <c r="GWO79" s="113"/>
      <c r="GWP79" s="113"/>
      <c r="GWQ79" s="113"/>
      <c r="GWR79" s="113"/>
      <c r="GWS79" s="113"/>
      <c r="GWT79" s="113"/>
      <c r="GWU79" s="113"/>
      <c r="GWV79" s="113"/>
      <c r="GWW79" s="113"/>
      <c r="GWX79" s="113"/>
      <c r="GWY79" s="113"/>
      <c r="GWZ79" s="113"/>
      <c r="GXA79" s="113"/>
      <c r="GXB79" s="113"/>
      <c r="GXC79" s="113"/>
      <c r="GXD79" s="113"/>
      <c r="GXE79" s="113"/>
      <c r="GXF79" s="113"/>
      <c r="GXG79" s="113"/>
      <c r="GXH79" s="113"/>
      <c r="GXI79" s="113"/>
      <c r="GXJ79" s="113"/>
      <c r="GXK79" s="113"/>
      <c r="GXL79" s="113"/>
      <c r="GXM79" s="113"/>
      <c r="GXN79" s="113"/>
      <c r="GXO79" s="113"/>
      <c r="GXP79" s="113"/>
      <c r="GXQ79" s="113"/>
      <c r="GXR79" s="113"/>
      <c r="GXS79" s="113"/>
      <c r="GXT79" s="113"/>
      <c r="GXU79" s="113"/>
      <c r="GXV79" s="113"/>
      <c r="GXW79" s="113"/>
      <c r="GXX79" s="113"/>
      <c r="GXY79" s="113"/>
      <c r="GXZ79" s="113"/>
      <c r="GYA79" s="113"/>
      <c r="GYB79" s="113"/>
      <c r="GYC79" s="113"/>
      <c r="GYD79" s="113"/>
      <c r="GYE79" s="113"/>
      <c r="GYF79" s="113"/>
      <c r="GYG79" s="113"/>
      <c r="GYH79" s="113"/>
      <c r="GYI79" s="113"/>
      <c r="GYJ79" s="113"/>
      <c r="GYK79" s="113"/>
      <c r="GYL79" s="113"/>
      <c r="GYM79" s="113"/>
      <c r="GYN79" s="113"/>
      <c r="GYO79" s="113"/>
      <c r="GYP79" s="113"/>
      <c r="GYQ79" s="113"/>
      <c r="GYR79" s="113"/>
      <c r="GYS79" s="113"/>
      <c r="GYT79" s="113"/>
      <c r="GYU79" s="113"/>
      <c r="GYV79" s="113"/>
      <c r="GYW79" s="113"/>
      <c r="GYX79" s="113"/>
      <c r="GYY79" s="113"/>
      <c r="GYZ79" s="113"/>
      <c r="GZA79" s="113"/>
      <c r="GZB79" s="113"/>
      <c r="GZC79" s="113"/>
      <c r="GZD79" s="113"/>
      <c r="GZE79" s="113"/>
      <c r="GZF79" s="113"/>
      <c r="GZG79" s="113"/>
      <c r="GZH79" s="113"/>
      <c r="GZI79" s="113"/>
      <c r="GZJ79" s="113"/>
      <c r="GZK79" s="113"/>
      <c r="GZL79" s="113"/>
      <c r="GZM79" s="113"/>
      <c r="GZN79" s="113"/>
      <c r="GZO79" s="113"/>
      <c r="GZP79" s="113"/>
      <c r="GZQ79" s="113"/>
      <c r="GZR79" s="113"/>
      <c r="GZS79" s="113"/>
      <c r="GZT79" s="113"/>
      <c r="GZU79" s="113"/>
      <c r="GZV79" s="113"/>
      <c r="GZW79" s="113"/>
      <c r="GZX79" s="113"/>
      <c r="GZY79" s="113"/>
      <c r="GZZ79" s="113"/>
      <c r="HAA79" s="113"/>
      <c r="HAB79" s="113"/>
      <c r="HAC79" s="113"/>
      <c r="HAD79" s="113"/>
      <c r="HAE79" s="113"/>
      <c r="HAF79" s="113"/>
      <c r="HAG79" s="113"/>
      <c r="HAH79" s="113"/>
      <c r="HAI79" s="113"/>
      <c r="HAJ79" s="113"/>
      <c r="HAK79" s="113"/>
      <c r="HAL79" s="113"/>
      <c r="HAM79" s="113"/>
      <c r="HAN79" s="113"/>
      <c r="HAO79" s="113"/>
      <c r="HAP79" s="113"/>
      <c r="HAQ79" s="113"/>
      <c r="HAR79" s="113"/>
      <c r="HAS79" s="113"/>
      <c r="HAT79" s="113"/>
      <c r="HAU79" s="113"/>
      <c r="HAV79" s="113"/>
      <c r="HAW79" s="113"/>
      <c r="HAX79" s="113"/>
      <c r="HAY79" s="113"/>
      <c r="HAZ79" s="113"/>
      <c r="HBA79" s="113"/>
      <c r="HBB79" s="113"/>
      <c r="HBC79" s="113"/>
      <c r="HBD79" s="113"/>
      <c r="HBE79" s="113"/>
      <c r="HBF79" s="113"/>
      <c r="HBG79" s="113"/>
      <c r="HBH79" s="113"/>
      <c r="HBI79" s="113"/>
      <c r="HBJ79" s="113"/>
      <c r="HBK79" s="113"/>
      <c r="HBL79" s="113"/>
      <c r="HBM79" s="113"/>
      <c r="HBN79" s="113"/>
      <c r="HBO79" s="113"/>
      <c r="HBP79" s="113"/>
      <c r="HBQ79" s="113"/>
      <c r="HBR79" s="113"/>
      <c r="HBS79" s="113"/>
      <c r="HBT79" s="113"/>
      <c r="HBU79" s="113"/>
      <c r="HBV79" s="113"/>
      <c r="HBW79" s="113"/>
      <c r="HBX79" s="113"/>
      <c r="HBY79" s="113"/>
      <c r="HBZ79" s="113"/>
      <c r="HCA79" s="113"/>
      <c r="HCB79" s="113"/>
      <c r="HCC79" s="113"/>
      <c r="HCD79" s="113"/>
      <c r="HCE79" s="113"/>
      <c r="HCF79" s="113"/>
      <c r="HCG79" s="113"/>
      <c r="HCH79" s="113"/>
      <c r="HCI79" s="113"/>
      <c r="HCJ79" s="113"/>
      <c r="HCK79" s="113"/>
      <c r="HCL79" s="113"/>
      <c r="HCM79" s="113"/>
      <c r="HCN79" s="113"/>
      <c r="HCO79" s="113"/>
      <c r="HCP79" s="113"/>
      <c r="HCQ79" s="113"/>
      <c r="HCR79" s="113"/>
      <c r="HCS79" s="113"/>
      <c r="HCT79" s="113"/>
      <c r="HCU79" s="113"/>
      <c r="HCV79" s="113"/>
      <c r="HCW79" s="113"/>
      <c r="HCX79" s="113"/>
      <c r="HCY79" s="113"/>
      <c r="HCZ79" s="113"/>
      <c r="HDA79" s="113"/>
      <c r="HDB79" s="113"/>
      <c r="HDC79" s="113"/>
      <c r="HDD79" s="113"/>
      <c r="HDE79" s="113"/>
      <c r="HDF79" s="113"/>
      <c r="HDG79" s="113"/>
      <c r="HDH79" s="113"/>
      <c r="HDI79" s="113"/>
      <c r="HDJ79" s="113"/>
      <c r="HDK79" s="113"/>
      <c r="HDL79" s="113"/>
      <c r="HDM79" s="113"/>
      <c r="HDN79" s="113"/>
      <c r="HDO79" s="113"/>
      <c r="HDP79" s="113"/>
      <c r="HDQ79" s="113"/>
      <c r="HDR79" s="113"/>
      <c r="HDS79" s="113"/>
      <c r="HDT79" s="113"/>
      <c r="HDU79" s="113"/>
      <c r="HDV79" s="113"/>
      <c r="HDW79" s="113"/>
      <c r="HDX79" s="113"/>
      <c r="HDY79" s="113"/>
      <c r="HDZ79" s="113"/>
      <c r="HEA79" s="113"/>
      <c r="HEB79" s="113"/>
      <c r="HEC79" s="113"/>
      <c r="HED79" s="113"/>
      <c r="HEE79" s="113"/>
      <c r="HEF79" s="113"/>
      <c r="HEG79" s="113"/>
      <c r="HEH79" s="113"/>
      <c r="HEI79" s="113"/>
      <c r="HEJ79" s="113"/>
      <c r="HEK79" s="113"/>
      <c r="HEL79" s="113"/>
      <c r="HEM79" s="113"/>
      <c r="HEN79" s="113"/>
      <c r="HEO79" s="113"/>
      <c r="HEP79" s="113"/>
      <c r="HEQ79" s="113"/>
      <c r="HER79" s="113"/>
      <c r="HES79" s="113"/>
      <c r="HET79" s="113"/>
      <c r="HEU79" s="113"/>
      <c r="HEV79" s="113"/>
      <c r="HEW79" s="113"/>
      <c r="HEX79" s="113"/>
      <c r="HEY79" s="113"/>
      <c r="HEZ79" s="113"/>
      <c r="HFA79" s="113"/>
      <c r="HFB79" s="113"/>
      <c r="HFC79" s="113"/>
      <c r="HFD79" s="113"/>
      <c r="HFE79" s="113"/>
      <c r="HFF79" s="113"/>
      <c r="HFG79" s="113"/>
      <c r="HFH79" s="113"/>
      <c r="HFI79" s="113"/>
      <c r="HFJ79" s="113"/>
      <c r="HFK79" s="113"/>
      <c r="HFL79" s="113"/>
      <c r="HFM79" s="113"/>
      <c r="HFN79" s="113"/>
      <c r="HFO79" s="113"/>
      <c r="HFP79" s="113"/>
      <c r="HFQ79" s="113"/>
      <c r="HFR79" s="113"/>
      <c r="HFS79" s="113"/>
      <c r="HFT79" s="113"/>
      <c r="HFU79" s="113"/>
      <c r="HFV79" s="113"/>
      <c r="HFW79" s="113"/>
      <c r="HFX79" s="113"/>
      <c r="HFY79" s="113"/>
      <c r="HFZ79" s="113"/>
      <c r="HGA79" s="113"/>
      <c r="HGB79" s="113"/>
      <c r="HGC79" s="113"/>
      <c r="HGD79" s="113"/>
      <c r="HGE79" s="113"/>
      <c r="HGF79" s="113"/>
      <c r="HGG79" s="113"/>
      <c r="HGH79" s="113"/>
      <c r="HGI79" s="113"/>
      <c r="HGJ79" s="113"/>
      <c r="HGK79" s="113"/>
      <c r="HGL79" s="113"/>
      <c r="HGM79" s="113"/>
      <c r="HGN79" s="113"/>
      <c r="HGO79" s="113"/>
      <c r="HGP79" s="113"/>
      <c r="HGQ79" s="113"/>
      <c r="HGR79" s="113"/>
      <c r="HGS79" s="113"/>
      <c r="HGT79" s="113"/>
      <c r="HGU79" s="113"/>
      <c r="HGV79" s="113"/>
      <c r="HGW79" s="113"/>
      <c r="HGX79" s="113"/>
      <c r="HGY79" s="113"/>
      <c r="HGZ79" s="113"/>
      <c r="HHA79" s="113"/>
      <c r="HHB79" s="113"/>
      <c r="HHC79" s="113"/>
      <c r="HHD79" s="113"/>
      <c r="HHE79" s="113"/>
      <c r="HHF79" s="113"/>
      <c r="HHG79" s="113"/>
      <c r="HHH79" s="113"/>
      <c r="HHI79" s="113"/>
      <c r="HHJ79" s="113"/>
      <c r="HHK79" s="113"/>
      <c r="HHL79" s="113"/>
      <c r="HHM79" s="113"/>
      <c r="HHN79" s="113"/>
      <c r="HHO79" s="113"/>
      <c r="HHP79" s="113"/>
      <c r="HHQ79" s="113"/>
      <c r="HHR79" s="113"/>
      <c r="HHS79" s="113"/>
      <c r="HHT79" s="113"/>
      <c r="HHU79" s="113"/>
      <c r="HHV79" s="113"/>
      <c r="HHW79" s="113"/>
      <c r="HHX79" s="113"/>
      <c r="HHY79" s="113"/>
      <c r="HHZ79" s="113"/>
      <c r="HIA79" s="113"/>
      <c r="HIB79" s="113"/>
      <c r="HIC79" s="113"/>
      <c r="HID79" s="113"/>
      <c r="HIE79" s="113"/>
      <c r="HIF79" s="113"/>
      <c r="HIG79" s="113"/>
      <c r="HIH79" s="113"/>
      <c r="HII79" s="113"/>
      <c r="HIJ79" s="113"/>
      <c r="HIK79" s="113"/>
      <c r="HIL79" s="113"/>
      <c r="HIM79" s="113"/>
      <c r="HIN79" s="113"/>
      <c r="HIO79" s="113"/>
      <c r="HIP79" s="113"/>
      <c r="HIQ79" s="113"/>
      <c r="HIR79" s="113"/>
      <c r="HIS79" s="113"/>
      <c r="HIT79" s="113"/>
      <c r="HIU79" s="113"/>
      <c r="HIV79" s="113"/>
      <c r="HIW79" s="113"/>
      <c r="HIX79" s="113"/>
      <c r="HIY79" s="113"/>
      <c r="HIZ79" s="113"/>
      <c r="HJA79" s="113"/>
      <c r="HJB79" s="113"/>
      <c r="HJC79" s="113"/>
      <c r="HJD79" s="113"/>
      <c r="HJE79" s="113"/>
      <c r="HJF79" s="113"/>
      <c r="HJG79" s="113"/>
      <c r="HJH79" s="113"/>
      <c r="HJI79" s="113"/>
      <c r="HJJ79" s="113"/>
      <c r="HJK79" s="113"/>
      <c r="HJL79" s="113"/>
      <c r="HJM79" s="113"/>
      <c r="HJN79" s="113"/>
      <c r="HJO79" s="113"/>
      <c r="HJP79" s="113"/>
      <c r="HJQ79" s="113"/>
      <c r="HJR79" s="113"/>
      <c r="HJS79" s="113"/>
      <c r="HJT79" s="113"/>
      <c r="HJU79" s="113"/>
      <c r="HJV79" s="113"/>
      <c r="HJW79" s="113"/>
      <c r="HJX79" s="113"/>
      <c r="HJY79" s="113"/>
      <c r="HJZ79" s="113"/>
      <c r="HKA79" s="113"/>
      <c r="HKB79" s="113"/>
      <c r="HKC79" s="113"/>
      <c r="HKD79" s="113"/>
      <c r="HKE79" s="113"/>
      <c r="HKF79" s="113"/>
      <c r="HKG79" s="113"/>
      <c r="HKH79" s="113"/>
      <c r="HKI79" s="113"/>
      <c r="HKJ79" s="113"/>
      <c r="HKK79" s="113"/>
      <c r="HKL79" s="113"/>
      <c r="HKM79" s="113"/>
      <c r="HKN79" s="113"/>
      <c r="HKO79" s="113"/>
      <c r="HKP79" s="113"/>
      <c r="HKQ79" s="113"/>
      <c r="HKR79" s="113"/>
      <c r="HKS79" s="113"/>
      <c r="HKT79" s="113"/>
      <c r="HKU79" s="113"/>
      <c r="HKV79" s="113"/>
      <c r="HKW79" s="113"/>
      <c r="HKX79" s="113"/>
      <c r="HKY79" s="113"/>
      <c r="HKZ79" s="113"/>
      <c r="HLA79" s="113"/>
      <c r="HLB79" s="113"/>
      <c r="HLC79" s="113"/>
      <c r="HLD79" s="113"/>
      <c r="HLE79" s="113"/>
      <c r="HLF79" s="113"/>
      <c r="HLG79" s="113"/>
      <c r="HLH79" s="113"/>
      <c r="HLI79" s="113"/>
      <c r="HLJ79" s="113"/>
      <c r="HLK79" s="113"/>
      <c r="HLL79" s="113"/>
      <c r="HLM79" s="113"/>
      <c r="HLN79" s="113"/>
      <c r="HLO79" s="113"/>
      <c r="HLP79" s="113"/>
      <c r="HLQ79" s="113"/>
      <c r="HLR79" s="113"/>
      <c r="HLS79" s="113"/>
      <c r="HLT79" s="113"/>
      <c r="HLU79" s="113"/>
      <c r="HLV79" s="113"/>
      <c r="HLW79" s="113"/>
      <c r="HLX79" s="113"/>
      <c r="HLY79" s="113"/>
      <c r="HLZ79" s="113"/>
      <c r="HMA79" s="113"/>
      <c r="HMB79" s="113"/>
      <c r="HMC79" s="113"/>
      <c r="HMD79" s="113"/>
      <c r="HME79" s="113"/>
      <c r="HMF79" s="113"/>
      <c r="HMG79" s="113"/>
      <c r="HMH79" s="113"/>
      <c r="HMI79" s="113"/>
      <c r="HMJ79" s="113"/>
      <c r="HMK79" s="113"/>
      <c r="HML79" s="113"/>
      <c r="HMM79" s="113"/>
      <c r="HMN79" s="113"/>
      <c r="HMO79" s="113"/>
      <c r="HMP79" s="113"/>
      <c r="HMQ79" s="113"/>
      <c r="HMR79" s="113"/>
      <c r="HMS79" s="113"/>
      <c r="HMT79" s="113"/>
      <c r="HMU79" s="113"/>
      <c r="HMV79" s="113"/>
      <c r="HMW79" s="113"/>
      <c r="HMX79" s="113"/>
      <c r="HMY79" s="113"/>
      <c r="HMZ79" s="113"/>
      <c r="HNA79" s="113"/>
      <c r="HNB79" s="113"/>
      <c r="HNC79" s="113"/>
      <c r="HND79" s="113"/>
      <c r="HNE79" s="113"/>
      <c r="HNF79" s="113"/>
      <c r="HNG79" s="113"/>
      <c r="HNH79" s="113"/>
      <c r="HNI79" s="113"/>
      <c r="HNJ79" s="113"/>
      <c r="HNK79" s="113"/>
      <c r="HNL79" s="113"/>
      <c r="HNM79" s="113"/>
      <c r="HNN79" s="113"/>
      <c r="HNO79" s="113"/>
      <c r="HNP79" s="113"/>
      <c r="HNQ79" s="113"/>
      <c r="HNR79" s="113"/>
      <c r="HNS79" s="113"/>
      <c r="HNT79" s="113"/>
      <c r="HNU79" s="113"/>
      <c r="HNV79" s="113"/>
      <c r="HNW79" s="113"/>
      <c r="HNX79" s="113"/>
      <c r="HNY79" s="113"/>
      <c r="HNZ79" s="113"/>
      <c r="HOA79" s="113"/>
      <c r="HOB79" s="113"/>
      <c r="HOC79" s="113"/>
      <c r="HOD79" s="113"/>
      <c r="HOE79" s="113"/>
      <c r="HOF79" s="113"/>
      <c r="HOG79" s="113"/>
      <c r="HOH79" s="113"/>
      <c r="HOI79" s="113"/>
      <c r="HOJ79" s="113"/>
      <c r="HOK79" s="113"/>
      <c r="HOL79" s="113"/>
      <c r="HOM79" s="113"/>
      <c r="HON79" s="113"/>
      <c r="HOO79" s="113"/>
      <c r="HOP79" s="113"/>
      <c r="HOQ79" s="113"/>
      <c r="HOR79" s="113"/>
      <c r="HOS79" s="113"/>
      <c r="HOT79" s="113"/>
      <c r="HOU79" s="113"/>
      <c r="HOV79" s="113"/>
      <c r="HOW79" s="113"/>
      <c r="HOX79" s="113"/>
      <c r="HOY79" s="113"/>
      <c r="HOZ79" s="113"/>
      <c r="HPA79" s="113"/>
      <c r="HPB79" s="113"/>
      <c r="HPC79" s="113"/>
      <c r="HPD79" s="113"/>
      <c r="HPE79" s="113"/>
      <c r="HPF79" s="113"/>
      <c r="HPG79" s="113"/>
      <c r="HPH79" s="113"/>
      <c r="HPI79" s="113"/>
      <c r="HPJ79" s="113"/>
      <c r="HPK79" s="113"/>
      <c r="HPL79" s="113"/>
      <c r="HPM79" s="113"/>
      <c r="HPN79" s="113"/>
      <c r="HPO79" s="113"/>
      <c r="HPP79" s="113"/>
      <c r="HPQ79" s="113"/>
      <c r="HPR79" s="113"/>
      <c r="HPS79" s="113"/>
      <c r="HPT79" s="113"/>
      <c r="HPU79" s="113"/>
      <c r="HPV79" s="113"/>
      <c r="HPW79" s="113"/>
      <c r="HPX79" s="113"/>
      <c r="HPY79" s="113"/>
      <c r="HPZ79" s="113"/>
      <c r="HQA79" s="113"/>
      <c r="HQB79" s="113"/>
      <c r="HQC79" s="113"/>
      <c r="HQD79" s="113"/>
      <c r="HQE79" s="113"/>
      <c r="HQF79" s="113"/>
      <c r="HQG79" s="113"/>
      <c r="HQH79" s="113"/>
      <c r="HQI79" s="113"/>
      <c r="HQJ79" s="113"/>
      <c r="HQK79" s="113"/>
      <c r="HQL79" s="113"/>
      <c r="HQM79" s="113"/>
      <c r="HQN79" s="113"/>
      <c r="HQO79" s="113"/>
      <c r="HQP79" s="113"/>
      <c r="HQQ79" s="113"/>
      <c r="HQR79" s="113"/>
      <c r="HQS79" s="113"/>
      <c r="HQT79" s="113"/>
      <c r="HQU79" s="113"/>
      <c r="HQV79" s="113"/>
      <c r="HQW79" s="113"/>
      <c r="HQX79" s="113"/>
      <c r="HQY79" s="113"/>
      <c r="HQZ79" s="113"/>
      <c r="HRA79" s="113"/>
      <c r="HRB79" s="113"/>
      <c r="HRC79" s="113"/>
      <c r="HRD79" s="113"/>
      <c r="HRE79" s="113"/>
      <c r="HRF79" s="113"/>
      <c r="HRG79" s="113"/>
      <c r="HRH79" s="113"/>
      <c r="HRI79" s="113"/>
      <c r="HRJ79" s="113"/>
      <c r="HRK79" s="113"/>
      <c r="HRL79" s="113"/>
      <c r="HRM79" s="113"/>
      <c r="HRN79" s="113"/>
      <c r="HRO79" s="113"/>
      <c r="HRP79" s="113"/>
      <c r="HRQ79" s="113"/>
      <c r="HRR79" s="113"/>
      <c r="HRS79" s="113"/>
      <c r="HRT79" s="113"/>
      <c r="HRU79" s="113"/>
      <c r="HRV79" s="113"/>
      <c r="HRW79" s="113"/>
      <c r="HRX79" s="113"/>
      <c r="HRY79" s="113"/>
      <c r="HRZ79" s="113"/>
      <c r="HSA79" s="113"/>
      <c r="HSB79" s="113"/>
      <c r="HSC79" s="113"/>
      <c r="HSD79" s="113"/>
      <c r="HSE79" s="113"/>
      <c r="HSF79" s="113"/>
      <c r="HSG79" s="113"/>
      <c r="HSH79" s="113"/>
      <c r="HSI79" s="113"/>
      <c r="HSJ79" s="113"/>
      <c r="HSK79" s="113"/>
      <c r="HSL79" s="113"/>
      <c r="HSM79" s="113"/>
      <c r="HSN79" s="113"/>
      <c r="HSO79" s="113"/>
      <c r="HSP79" s="113"/>
      <c r="HSQ79" s="113"/>
      <c r="HSR79" s="113"/>
      <c r="HSS79" s="113"/>
      <c r="HST79" s="113"/>
      <c r="HSU79" s="113"/>
      <c r="HSV79" s="113"/>
      <c r="HSW79" s="113"/>
      <c r="HSX79" s="113"/>
      <c r="HSY79" s="113"/>
      <c r="HSZ79" s="113"/>
      <c r="HTA79" s="113"/>
      <c r="HTB79" s="113"/>
      <c r="HTC79" s="113"/>
      <c r="HTD79" s="113"/>
      <c r="HTE79" s="113"/>
      <c r="HTF79" s="113"/>
      <c r="HTG79" s="113"/>
      <c r="HTH79" s="113"/>
      <c r="HTI79" s="113"/>
      <c r="HTJ79" s="113"/>
      <c r="HTK79" s="113"/>
      <c r="HTL79" s="113"/>
      <c r="HTM79" s="113"/>
      <c r="HTN79" s="113"/>
      <c r="HTO79" s="113"/>
      <c r="HTP79" s="113"/>
      <c r="HTQ79" s="113"/>
      <c r="HTR79" s="113"/>
      <c r="HTS79" s="113"/>
      <c r="HTT79" s="113"/>
      <c r="HTU79" s="113"/>
      <c r="HTV79" s="113"/>
      <c r="HTW79" s="113"/>
      <c r="HTX79" s="113"/>
      <c r="HTY79" s="113"/>
      <c r="HTZ79" s="113"/>
      <c r="HUA79" s="113"/>
      <c r="HUB79" s="113"/>
      <c r="HUC79" s="113"/>
      <c r="HUD79" s="113"/>
      <c r="HUE79" s="113"/>
      <c r="HUF79" s="113"/>
      <c r="HUG79" s="113"/>
      <c r="HUH79" s="113"/>
      <c r="HUI79" s="113"/>
      <c r="HUJ79" s="113"/>
      <c r="HUK79" s="113"/>
      <c r="HUL79" s="113"/>
      <c r="HUM79" s="113"/>
      <c r="HUN79" s="113"/>
      <c r="HUO79" s="113"/>
      <c r="HUP79" s="113"/>
      <c r="HUQ79" s="113"/>
      <c r="HUR79" s="113"/>
      <c r="HUS79" s="113"/>
      <c r="HUT79" s="113"/>
      <c r="HUU79" s="113"/>
      <c r="HUV79" s="113"/>
      <c r="HUW79" s="113"/>
      <c r="HUX79" s="113"/>
      <c r="HUY79" s="113"/>
      <c r="HUZ79" s="113"/>
      <c r="HVA79" s="113"/>
      <c r="HVB79" s="113"/>
      <c r="HVC79" s="113"/>
      <c r="HVD79" s="113"/>
      <c r="HVE79" s="113"/>
      <c r="HVF79" s="113"/>
      <c r="HVG79" s="113"/>
      <c r="HVH79" s="113"/>
      <c r="HVI79" s="113"/>
      <c r="HVJ79" s="113"/>
      <c r="HVK79" s="113"/>
      <c r="HVL79" s="113"/>
      <c r="HVM79" s="113"/>
      <c r="HVN79" s="113"/>
      <c r="HVO79" s="113"/>
      <c r="HVP79" s="113"/>
      <c r="HVQ79" s="113"/>
      <c r="HVR79" s="113"/>
      <c r="HVS79" s="113"/>
      <c r="HVT79" s="113"/>
      <c r="HVU79" s="113"/>
      <c r="HVV79" s="113"/>
      <c r="HVW79" s="113"/>
      <c r="HVX79" s="113"/>
      <c r="HVY79" s="113"/>
      <c r="HVZ79" s="113"/>
      <c r="HWA79" s="113"/>
      <c r="HWB79" s="113"/>
      <c r="HWC79" s="113"/>
      <c r="HWD79" s="113"/>
      <c r="HWE79" s="113"/>
      <c r="HWF79" s="113"/>
      <c r="HWG79" s="113"/>
      <c r="HWH79" s="113"/>
      <c r="HWI79" s="113"/>
      <c r="HWJ79" s="113"/>
      <c r="HWK79" s="113"/>
      <c r="HWL79" s="113"/>
      <c r="HWM79" s="113"/>
      <c r="HWN79" s="113"/>
      <c r="HWO79" s="113"/>
      <c r="HWP79" s="113"/>
      <c r="HWQ79" s="113"/>
      <c r="HWR79" s="113"/>
      <c r="HWS79" s="113"/>
      <c r="HWT79" s="113"/>
      <c r="HWU79" s="113"/>
      <c r="HWV79" s="113"/>
      <c r="HWW79" s="113"/>
      <c r="HWX79" s="113"/>
      <c r="HWY79" s="113"/>
      <c r="HWZ79" s="113"/>
      <c r="HXA79" s="113"/>
      <c r="HXB79" s="113"/>
      <c r="HXC79" s="113"/>
      <c r="HXD79" s="113"/>
      <c r="HXE79" s="113"/>
      <c r="HXF79" s="113"/>
      <c r="HXG79" s="113"/>
      <c r="HXH79" s="113"/>
      <c r="HXI79" s="113"/>
      <c r="HXJ79" s="113"/>
      <c r="HXK79" s="113"/>
      <c r="HXL79" s="113"/>
      <c r="HXM79" s="113"/>
      <c r="HXN79" s="113"/>
      <c r="HXO79" s="113"/>
      <c r="HXP79" s="113"/>
      <c r="HXQ79" s="113"/>
      <c r="HXR79" s="113"/>
      <c r="HXS79" s="113"/>
      <c r="HXT79" s="113"/>
      <c r="HXU79" s="113"/>
      <c r="HXV79" s="113"/>
      <c r="HXW79" s="113"/>
      <c r="HXX79" s="113"/>
      <c r="HXY79" s="113"/>
      <c r="HXZ79" s="113"/>
      <c r="HYA79" s="113"/>
      <c r="HYB79" s="113"/>
      <c r="HYC79" s="113"/>
      <c r="HYD79" s="113"/>
      <c r="HYE79" s="113"/>
      <c r="HYF79" s="113"/>
      <c r="HYG79" s="113"/>
      <c r="HYH79" s="113"/>
      <c r="HYI79" s="113"/>
      <c r="HYJ79" s="113"/>
      <c r="HYK79" s="113"/>
      <c r="HYL79" s="113"/>
      <c r="HYM79" s="113"/>
      <c r="HYN79" s="113"/>
      <c r="HYO79" s="113"/>
      <c r="HYP79" s="113"/>
      <c r="HYQ79" s="113"/>
      <c r="HYR79" s="113"/>
      <c r="HYS79" s="113"/>
      <c r="HYT79" s="113"/>
      <c r="HYU79" s="113"/>
      <c r="HYV79" s="113"/>
      <c r="HYW79" s="113"/>
      <c r="HYX79" s="113"/>
      <c r="HYY79" s="113"/>
      <c r="HYZ79" s="113"/>
      <c r="HZA79" s="113"/>
      <c r="HZB79" s="113"/>
      <c r="HZC79" s="113"/>
      <c r="HZD79" s="113"/>
      <c r="HZE79" s="113"/>
      <c r="HZF79" s="113"/>
      <c r="HZG79" s="113"/>
      <c r="HZH79" s="113"/>
      <c r="HZI79" s="113"/>
      <c r="HZJ79" s="113"/>
      <c r="HZK79" s="113"/>
      <c r="HZL79" s="113"/>
      <c r="HZM79" s="113"/>
      <c r="HZN79" s="113"/>
      <c r="HZO79" s="113"/>
      <c r="HZP79" s="113"/>
      <c r="HZQ79" s="113"/>
      <c r="HZR79" s="113"/>
      <c r="HZS79" s="113"/>
      <c r="HZT79" s="113"/>
      <c r="HZU79" s="113"/>
      <c r="HZV79" s="113"/>
      <c r="HZW79" s="113"/>
      <c r="HZX79" s="113"/>
      <c r="HZY79" s="113"/>
      <c r="HZZ79" s="113"/>
      <c r="IAA79" s="113"/>
      <c r="IAB79" s="113"/>
      <c r="IAC79" s="113"/>
      <c r="IAD79" s="113"/>
      <c r="IAE79" s="113"/>
      <c r="IAF79" s="113"/>
      <c r="IAG79" s="113"/>
      <c r="IAH79" s="113"/>
      <c r="IAI79" s="113"/>
      <c r="IAJ79" s="113"/>
      <c r="IAK79" s="113"/>
      <c r="IAL79" s="113"/>
      <c r="IAM79" s="113"/>
      <c r="IAN79" s="113"/>
      <c r="IAO79" s="113"/>
      <c r="IAP79" s="113"/>
      <c r="IAQ79" s="113"/>
      <c r="IAR79" s="113"/>
      <c r="IAS79" s="113"/>
      <c r="IAT79" s="113"/>
      <c r="IAU79" s="113"/>
      <c r="IAV79" s="113"/>
      <c r="IAW79" s="113"/>
      <c r="IAX79" s="113"/>
      <c r="IAY79" s="113"/>
      <c r="IAZ79" s="113"/>
      <c r="IBA79" s="113"/>
      <c r="IBB79" s="113"/>
      <c r="IBC79" s="113"/>
      <c r="IBD79" s="113"/>
      <c r="IBE79" s="113"/>
      <c r="IBF79" s="113"/>
      <c r="IBG79" s="113"/>
      <c r="IBH79" s="113"/>
      <c r="IBI79" s="113"/>
      <c r="IBJ79" s="113"/>
      <c r="IBK79" s="113"/>
      <c r="IBL79" s="113"/>
      <c r="IBM79" s="113"/>
      <c r="IBN79" s="113"/>
      <c r="IBO79" s="113"/>
      <c r="IBP79" s="113"/>
      <c r="IBQ79" s="113"/>
      <c r="IBR79" s="113"/>
      <c r="IBS79" s="113"/>
      <c r="IBT79" s="113"/>
      <c r="IBU79" s="113"/>
      <c r="IBV79" s="113"/>
      <c r="IBW79" s="113"/>
      <c r="IBX79" s="113"/>
      <c r="IBY79" s="113"/>
      <c r="IBZ79" s="113"/>
      <c r="ICA79" s="113"/>
      <c r="ICB79" s="113"/>
      <c r="ICC79" s="113"/>
      <c r="ICD79" s="113"/>
      <c r="ICE79" s="113"/>
      <c r="ICF79" s="113"/>
      <c r="ICG79" s="113"/>
      <c r="ICH79" s="113"/>
      <c r="ICI79" s="113"/>
      <c r="ICJ79" s="113"/>
      <c r="ICK79" s="113"/>
      <c r="ICL79" s="113"/>
      <c r="ICM79" s="113"/>
      <c r="ICN79" s="113"/>
      <c r="ICO79" s="113"/>
      <c r="ICP79" s="113"/>
      <c r="ICQ79" s="113"/>
      <c r="ICR79" s="113"/>
      <c r="ICS79" s="113"/>
      <c r="ICT79" s="113"/>
      <c r="ICU79" s="113"/>
      <c r="ICV79" s="113"/>
      <c r="ICW79" s="113"/>
      <c r="ICX79" s="113"/>
      <c r="ICY79" s="113"/>
      <c r="ICZ79" s="113"/>
      <c r="IDA79" s="113"/>
      <c r="IDB79" s="113"/>
      <c r="IDC79" s="113"/>
      <c r="IDD79" s="113"/>
      <c r="IDE79" s="113"/>
      <c r="IDF79" s="113"/>
      <c r="IDG79" s="113"/>
      <c r="IDH79" s="113"/>
      <c r="IDI79" s="113"/>
      <c r="IDJ79" s="113"/>
      <c r="IDK79" s="113"/>
      <c r="IDL79" s="113"/>
      <c r="IDM79" s="113"/>
      <c r="IDN79" s="113"/>
      <c r="IDO79" s="113"/>
      <c r="IDP79" s="113"/>
      <c r="IDQ79" s="113"/>
      <c r="IDR79" s="113"/>
      <c r="IDS79" s="113"/>
      <c r="IDT79" s="113"/>
      <c r="IDU79" s="113"/>
      <c r="IDV79" s="113"/>
      <c r="IDW79" s="113"/>
      <c r="IDX79" s="113"/>
      <c r="IDY79" s="113"/>
      <c r="IDZ79" s="113"/>
      <c r="IEA79" s="113"/>
      <c r="IEB79" s="113"/>
      <c r="IEC79" s="113"/>
      <c r="IED79" s="113"/>
      <c r="IEE79" s="113"/>
      <c r="IEF79" s="113"/>
      <c r="IEG79" s="113"/>
      <c r="IEH79" s="113"/>
      <c r="IEI79" s="113"/>
      <c r="IEJ79" s="113"/>
      <c r="IEK79" s="113"/>
      <c r="IEL79" s="113"/>
      <c r="IEM79" s="113"/>
      <c r="IEN79" s="113"/>
      <c r="IEO79" s="113"/>
      <c r="IEP79" s="113"/>
      <c r="IEQ79" s="113"/>
      <c r="IER79" s="113"/>
      <c r="IES79" s="113"/>
      <c r="IET79" s="113"/>
      <c r="IEU79" s="113"/>
      <c r="IEV79" s="113"/>
      <c r="IEW79" s="113"/>
      <c r="IEX79" s="113"/>
      <c r="IEY79" s="113"/>
      <c r="IEZ79" s="113"/>
      <c r="IFA79" s="113"/>
      <c r="IFB79" s="113"/>
      <c r="IFC79" s="113"/>
      <c r="IFD79" s="113"/>
      <c r="IFE79" s="113"/>
      <c r="IFF79" s="113"/>
      <c r="IFG79" s="113"/>
      <c r="IFH79" s="113"/>
      <c r="IFI79" s="113"/>
      <c r="IFJ79" s="113"/>
      <c r="IFK79" s="113"/>
      <c r="IFL79" s="113"/>
      <c r="IFM79" s="113"/>
      <c r="IFN79" s="113"/>
      <c r="IFO79" s="113"/>
      <c r="IFP79" s="113"/>
      <c r="IFQ79" s="113"/>
      <c r="IFR79" s="113"/>
      <c r="IFS79" s="113"/>
      <c r="IFT79" s="113"/>
      <c r="IFU79" s="113"/>
      <c r="IFV79" s="113"/>
      <c r="IFW79" s="113"/>
      <c r="IFX79" s="113"/>
      <c r="IFY79" s="113"/>
      <c r="IFZ79" s="113"/>
      <c r="IGA79" s="113"/>
      <c r="IGB79" s="113"/>
      <c r="IGC79" s="113"/>
      <c r="IGD79" s="113"/>
      <c r="IGE79" s="113"/>
      <c r="IGF79" s="113"/>
      <c r="IGG79" s="113"/>
      <c r="IGH79" s="113"/>
      <c r="IGI79" s="113"/>
      <c r="IGJ79" s="113"/>
      <c r="IGK79" s="113"/>
      <c r="IGL79" s="113"/>
      <c r="IGM79" s="113"/>
      <c r="IGN79" s="113"/>
      <c r="IGO79" s="113"/>
      <c r="IGP79" s="113"/>
      <c r="IGQ79" s="113"/>
      <c r="IGR79" s="113"/>
      <c r="IGS79" s="113"/>
      <c r="IGT79" s="113"/>
      <c r="IGU79" s="113"/>
      <c r="IGV79" s="113"/>
      <c r="IGW79" s="113"/>
      <c r="IGX79" s="113"/>
      <c r="IGY79" s="113"/>
      <c r="IGZ79" s="113"/>
      <c r="IHA79" s="113"/>
      <c r="IHB79" s="113"/>
      <c r="IHC79" s="113"/>
      <c r="IHD79" s="113"/>
      <c r="IHE79" s="113"/>
      <c r="IHF79" s="113"/>
      <c r="IHG79" s="113"/>
      <c r="IHH79" s="113"/>
      <c r="IHI79" s="113"/>
      <c r="IHJ79" s="113"/>
      <c r="IHK79" s="113"/>
      <c r="IHL79" s="113"/>
      <c r="IHM79" s="113"/>
      <c r="IHN79" s="113"/>
      <c r="IHO79" s="113"/>
      <c r="IHP79" s="113"/>
      <c r="IHQ79" s="113"/>
      <c r="IHR79" s="113"/>
      <c r="IHS79" s="113"/>
      <c r="IHT79" s="113"/>
      <c r="IHU79" s="113"/>
      <c r="IHV79" s="113"/>
      <c r="IHW79" s="113"/>
      <c r="IHX79" s="113"/>
      <c r="IHY79" s="113"/>
      <c r="IHZ79" s="113"/>
      <c r="IIA79" s="113"/>
      <c r="IIB79" s="113"/>
      <c r="IIC79" s="113"/>
      <c r="IID79" s="113"/>
      <c r="IIE79" s="113"/>
      <c r="IIF79" s="113"/>
      <c r="IIG79" s="113"/>
      <c r="IIH79" s="113"/>
      <c r="III79" s="113"/>
      <c r="IIJ79" s="113"/>
      <c r="IIK79" s="113"/>
      <c r="IIL79" s="113"/>
      <c r="IIM79" s="113"/>
      <c r="IIN79" s="113"/>
      <c r="IIO79" s="113"/>
      <c r="IIP79" s="113"/>
      <c r="IIQ79" s="113"/>
      <c r="IIR79" s="113"/>
      <c r="IIS79" s="113"/>
      <c r="IIT79" s="113"/>
      <c r="IIU79" s="113"/>
      <c r="IIV79" s="113"/>
      <c r="IIW79" s="113"/>
      <c r="IIX79" s="113"/>
      <c r="IIY79" s="113"/>
      <c r="IIZ79" s="113"/>
      <c r="IJA79" s="113"/>
      <c r="IJB79" s="113"/>
      <c r="IJC79" s="113"/>
      <c r="IJD79" s="113"/>
      <c r="IJE79" s="113"/>
      <c r="IJF79" s="113"/>
      <c r="IJG79" s="113"/>
      <c r="IJH79" s="113"/>
      <c r="IJI79" s="113"/>
      <c r="IJJ79" s="113"/>
      <c r="IJK79" s="113"/>
      <c r="IJL79" s="113"/>
      <c r="IJM79" s="113"/>
      <c r="IJN79" s="113"/>
      <c r="IJO79" s="113"/>
      <c r="IJP79" s="113"/>
      <c r="IJQ79" s="113"/>
      <c r="IJR79" s="113"/>
      <c r="IJS79" s="113"/>
      <c r="IJT79" s="113"/>
      <c r="IJU79" s="113"/>
      <c r="IJV79" s="113"/>
      <c r="IJW79" s="113"/>
      <c r="IJX79" s="113"/>
      <c r="IJY79" s="113"/>
      <c r="IJZ79" s="113"/>
      <c r="IKA79" s="113"/>
      <c r="IKB79" s="113"/>
      <c r="IKC79" s="113"/>
      <c r="IKD79" s="113"/>
      <c r="IKE79" s="113"/>
      <c r="IKF79" s="113"/>
      <c r="IKG79" s="113"/>
      <c r="IKH79" s="113"/>
      <c r="IKI79" s="113"/>
      <c r="IKJ79" s="113"/>
      <c r="IKK79" s="113"/>
      <c r="IKL79" s="113"/>
      <c r="IKM79" s="113"/>
      <c r="IKN79" s="113"/>
      <c r="IKO79" s="113"/>
      <c r="IKP79" s="113"/>
      <c r="IKQ79" s="113"/>
      <c r="IKR79" s="113"/>
      <c r="IKS79" s="113"/>
      <c r="IKT79" s="113"/>
      <c r="IKU79" s="113"/>
      <c r="IKV79" s="113"/>
      <c r="IKW79" s="113"/>
      <c r="IKX79" s="113"/>
      <c r="IKY79" s="113"/>
      <c r="IKZ79" s="113"/>
      <c r="ILA79" s="113"/>
      <c r="ILB79" s="113"/>
      <c r="ILC79" s="113"/>
      <c r="ILD79" s="113"/>
      <c r="ILE79" s="113"/>
      <c r="ILF79" s="113"/>
      <c r="ILG79" s="113"/>
      <c r="ILH79" s="113"/>
      <c r="ILI79" s="113"/>
      <c r="ILJ79" s="113"/>
      <c r="ILK79" s="113"/>
      <c r="ILL79" s="113"/>
      <c r="ILM79" s="113"/>
      <c r="ILN79" s="113"/>
      <c r="ILO79" s="113"/>
      <c r="ILP79" s="113"/>
      <c r="ILQ79" s="113"/>
      <c r="ILR79" s="113"/>
      <c r="ILS79" s="113"/>
      <c r="ILT79" s="113"/>
      <c r="ILU79" s="113"/>
      <c r="ILV79" s="113"/>
      <c r="ILW79" s="113"/>
      <c r="ILX79" s="113"/>
      <c r="ILY79" s="113"/>
      <c r="ILZ79" s="113"/>
      <c r="IMA79" s="113"/>
      <c r="IMB79" s="113"/>
      <c r="IMC79" s="113"/>
      <c r="IMD79" s="113"/>
      <c r="IME79" s="113"/>
      <c r="IMF79" s="113"/>
      <c r="IMG79" s="113"/>
      <c r="IMH79" s="113"/>
      <c r="IMI79" s="113"/>
      <c r="IMJ79" s="113"/>
      <c r="IMK79" s="113"/>
      <c r="IML79" s="113"/>
      <c r="IMM79" s="113"/>
      <c r="IMN79" s="113"/>
      <c r="IMO79" s="113"/>
      <c r="IMP79" s="113"/>
      <c r="IMQ79" s="113"/>
      <c r="IMR79" s="113"/>
      <c r="IMS79" s="113"/>
      <c r="IMT79" s="113"/>
      <c r="IMU79" s="113"/>
      <c r="IMV79" s="113"/>
      <c r="IMW79" s="113"/>
      <c r="IMX79" s="113"/>
      <c r="IMY79" s="113"/>
      <c r="IMZ79" s="113"/>
      <c r="INA79" s="113"/>
      <c r="INB79" s="113"/>
      <c r="INC79" s="113"/>
      <c r="IND79" s="113"/>
      <c r="INE79" s="113"/>
      <c r="INF79" s="113"/>
      <c r="ING79" s="113"/>
      <c r="INH79" s="113"/>
      <c r="INI79" s="113"/>
      <c r="INJ79" s="113"/>
      <c r="INK79" s="113"/>
      <c r="INL79" s="113"/>
      <c r="INM79" s="113"/>
      <c r="INN79" s="113"/>
      <c r="INO79" s="113"/>
      <c r="INP79" s="113"/>
      <c r="INQ79" s="113"/>
      <c r="INR79" s="113"/>
      <c r="INS79" s="113"/>
      <c r="INT79" s="113"/>
      <c r="INU79" s="113"/>
      <c r="INV79" s="113"/>
      <c r="INW79" s="113"/>
      <c r="INX79" s="113"/>
      <c r="INY79" s="113"/>
      <c r="INZ79" s="113"/>
      <c r="IOA79" s="113"/>
      <c r="IOB79" s="113"/>
      <c r="IOC79" s="113"/>
      <c r="IOD79" s="113"/>
      <c r="IOE79" s="113"/>
      <c r="IOF79" s="113"/>
      <c r="IOG79" s="113"/>
      <c r="IOH79" s="113"/>
      <c r="IOI79" s="113"/>
      <c r="IOJ79" s="113"/>
      <c r="IOK79" s="113"/>
      <c r="IOL79" s="113"/>
      <c r="IOM79" s="113"/>
      <c r="ION79" s="113"/>
      <c r="IOO79" s="113"/>
      <c r="IOP79" s="113"/>
      <c r="IOQ79" s="113"/>
      <c r="IOR79" s="113"/>
      <c r="IOS79" s="113"/>
      <c r="IOT79" s="113"/>
      <c r="IOU79" s="113"/>
      <c r="IOV79" s="113"/>
      <c r="IOW79" s="113"/>
      <c r="IOX79" s="113"/>
      <c r="IOY79" s="113"/>
      <c r="IOZ79" s="113"/>
      <c r="IPA79" s="113"/>
      <c r="IPB79" s="113"/>
      <c r="IPC79" s="113"/>
      <c r="IPD79" s="113"/>
      <c r="IPE79" s="113"/>
      <c r="IPF79" s="113"/>
      <c r="IPG79" s="113"/>
      <c r="IPH79" s="113"/>
      <c r="IPI79" s="113"/>
      <c r="IPJ79" s="113"/>
      <c r="IPK79" s="113"/>
      <c r="IPL79" s="113"/>
      <c r="IPM79" s="113"/>
      <c r="IPN79" s="113"/>
      <c r="IPO79" s="113"/>
      <c r="IPP79" s="113"/>
      <c r="IPQ79" s="113"/>
      <c r="IPR79" s="113"/>
      <c r="IPS79" s="113"/>
      <c r="IPT79" s="113"/>
      <c r="IPU79" s="113"/>
      <c r="IPV79" s="113"/>
      <c r="IPW79" s="113"/>
      <c r="IPX79" s="113"/>
      <c r="IPY79" s="113"/>
      <c r="IPZ79" s="113"/>
      <c r="IQA79" s="113"/>
      <c r="IQB79" s="113"/>
      <c r="IQC79" s="113"/>
      <c r="IQD79" s="113"/>
      <c r="IQE79" s="113"/>
      <c r="IQF79" s="113"/>
      <c r="IQG79" s="113"/>
      <c r="IQH79" s="113"/>
      <c r="IQI79" s="113"/>
      <c r="IQJ79" s="113"/>
      <c r="IQK79" s="113"/>
      <c r="IQL79" s="113"/>
      <c r="IQM79" s="113"/>
      <c r="IQN79" s="113"/>
      <c r="IQO79" s="113"/>
      <c r="IQP79" s="113"/>
      <c r="IQQ79" s="113"/>
      <c r="IQR79" s="113"/>
      <c r="IQS79" s="113"/>
      <c r="IQT79" s="113"/>
      <c r="IQU79" s="113"/>
      <c r="IQV79" s="113"/>
      <c r="IQW79" s="113"/>
      <c r="IQX79" s="113"/>
      <c r="IQY79" s="113"/>
      <c r="IQZ79" s="113"/>
      <c r="IRA79" s="113"/>
      <c r="IRB79" s="113"/>
      <c r="IRC79" s="113"/>
      <c r="IRD79" s="113"/>
      <c r="IRE79" s="113"/>
      <c r="IRF79" s="113"/>
      <c r="IRG79" s="113"/>
      <c r="IRH79" s="113"/>
      <c r="IRI79" s="113"/>
      <c r="IRJ79" s="113"/>
      <c r="IRK79" s="113"/>
      <c r="IRL79" s="113"/>
      <c r="IRM79" s="113"/>
      <c r="IRN79" s="113"/>
      <c r="IRO79" s="113"/>
      <c r="IRP79" s="113"/>
      <c r="IRQ79" s="113"/>
      <c r="IRR79" s="113"/>
      <c r="IRS79" s="113"/>
      <c r="IRT79" s="113"/>
      <c r="IRU79" s="113"/>
      <c r="IRV79" s="113"/>
      <c r="IRW79" s="113"/>
      <c r="IRX79" s="113"/>
      <c r="IRY79" s="113"/>
      <c r="IRZ79" s="113"/>
      <c r="ISA79" s="113"/>
      <c r="ISB79" s="113"/>
      <c r="ISC79" s="113"/>
      <c r="ISD79" s="113"/>
      <c r="ISE79" s="113"/>
      <c r="ISF79" s="113"/>
      <c r="ISG79" s="113"/>
      <c r="ISH79" s="113"/>
      <c r="ISI79" s="113"/>
      <c r="ISJ79" s="113"/>
      <c r="ISK79" s="113"/>
      <c r="ISL79" s="113"/>
      <c r="ISM79" s="113"/>
      <c r="ISN79" s="113"/>
      <c r="ISO79" s="113"/>
      <c r="ISP79" s="113"/>
      <c r="ISQ79" s="113"/>
      <c r="ISR79" s="113"/>
      <c r="ISS79" s="113"/>
      <c r="IST79" s="113"/>
      <c r="ISU79" s="113"/>
      <c r="ISV79" s="113"/>
      <c r="ISW79" s="113"/>
      <c r="ISX79" s="113"/>
      <c r="ISY79" s="113"/>
      <c r="ISZ79" s="113"/>
      <c r="ITA79" s="113"/>
      <c r="ITB79" s="113"/>
      <c r="ITC79" s="113"/>
      <c r="ITD79" s="113"/>
      <c r="ITE79" s="113"/>
      <c r="ITF79" s="113"/>
      <c r="ITG79" s="113"/>
      <c r="ITH79" s="113"/>
      <c r="ITI79" s="113"/>
      <c r="ITJ79" s="113"/>
      <c r="ITK79" s="113"/>
      <c r="ITL79" s="113"/>
      <c r="ITM79" s="113"/>
      <c r="ITN79" s="113"/>
      <c r="ITO79" s="113"/>
      <c r="ITP79" s="113"/>
      <c r="ITQ79" s="113"/>
      <c r="ITR79" s="113"/>
      <c r="ITS79" s="113"/>
      <c r="ITT79" s="113"/>
      <c r="ITU79" s="113"/>
      <c r="ITV79" s="113"/>
      <c r="ITW79" s="113"/>
      <c r="ITX79" s="113"/>
      <c r="ITY79" s="113"/>
      <c r="ITZ79" s="113"/>
      <c r="IUA79" s="113"/>
      <c r="IUB79" s="113"/>
      <c r="IUC79" s="113"/>
      <c r="IUD79" s="113"/>
      <c r="IUE79" s="113"/>
      <c r="IUF79" s="113"/>
      <c r="IUG79" s="113"/>
      <c r="IUH79" s="113"/>
      <c r="IUI79" s="113"/>
      <c r="IUJ79" s="113"/>
      <c r="IUK79" s="113"/>
      <c r="IUL79" s="113"/>
      <c r="IUM79" s="113"/>
      <c r="IUN79" s="113"/>
      <c r="IUO79" s="113"/>
      <c r="IUP79" s="113"/>
      <c r="IUQ79" s="113"/>
      <c r="IUR79" s="113"/>
      <c r="IUS79" s="113"/>
      <c r="IUT79" s="113"/>
      <c r="IUU79" s="113"/>
      <c r="IUV79" s="113"/>
      <c r="IUW79" s="113"/>
      <c r="IUX79" s="113"/>
      <c r="IUY79" s="113"/>
      <c r="IUZ79" s="113"/>
      <c r="IVA79" s="113"/>
      <c r="IVB79" s="113"/>
      <c r="IVC79" s="113"/>
      <c r="IVD79" s="113"/>
      <c r="IVE79" s="113"/>
      <c r="IVF79" s="113"/>
      <c r="IVG79" s="113"/>
      <c r="IVH79" s="113"/>
      <c r="IVI79" s="113"/>
      <c r="IVJ79" s="113"/>
      <c r="IVK79" s="113"/>
      <c r="IVL79" s="113"/>
      <c r="IVM79" s="113"/>
      <c r="IVN79" s="113"/>
      <c r="IVO79" s="113"/>
      <c r="IVP79" s="113"/>
      <c r="IVQ79" s="113"/>
      <c r="IVR79" s="113"/>
      <c r="IVS79" s="113"/>
      <c r="IVT79" s="113"/>
      <c r="IVU79" s="113"/>
      <c r="IVV79" s="113"/>
      <c r="IVW79" s="113"/>
      <c r="IVX79" s="113"/>
      <c r="IVY79" s="113"/>
      <c r="IVZ79" s="113"/>
      <c r="IWA79" s="113"/>
      <c r="IWB79" s="113"/>
      <c r="IWC79" s="113"/>
      <c r="IWD79" s="113"/>
      <c r="IWE79" s="113"/>
      <c r="IWF79" s="113"/>
      <c r="IWG79" s="113"/>
      <c r="IWH79" s="113"/>
      <c r="IWI79" s="113"/>
      <c r="IWJ79" s="113"/>
      <c r="IWK79" s="113"/>
      <c r="IWL79" s="113"/>
      <c r="IWM79" s="113"/>
      <c r="IWN79" s="113"/>
      <c r="IWO79" s="113"/>
      <c r="IWP79" s="113"/>
      <c r="IWQ79" s="113"/>
      <c r="IWR79" s="113"/>
      <c r="IWS79" s="113"/>
      <c r="IWT79" s="113"/>
      <c r="IWU79" s="113"/>
      <c r="IWV79" s="113"/>
      <c r="IWW79" s="113"/>
      <c r="IWX79" s="113"/>
      <c r="IWY79" s="113"/>
      <c r="IWZ79" s="113"/>
      <c r="IXA79" s="113"/>
      <c r="IXB79" s="113"/>
      <c r="IXC79" s="113"/>
      <c r="IXD79" s="113"/>
      <c r="IXE79" s="113"/>
      <c r="IXF79" s="113"/>
      <c r="IXG79" s="113"/>
      <c r="IXH79" s="113"/>
      <c r="IXI79" s="113"/>
      <c r="IXJ79" s="113"/>
      <c r="IXK79" s="113"/>
      <c r="IXL79" s="113"/>
      <c r="IXM79" s="113"/>
      <c r="IXN79" s="113"/>
      <c r="IXO79" s="113"/>
      <c r="IXP79" s="113"/>
      <c r="IXQ79" s="113"/>
      <c r="IXR79" s="113"/>
      <c r="IXS79" s="113"/>
      <c r="IXT79" s="113"/>
      <c r="IXU79" s="113"/>
      <c r="IXV79" s="113"/>
      <c r="IXW79" s="113"/>
      <c r="IXX79" s="113"/>
      <c r="IXY79" s="113"/>
      <c r="IXZ79" s="113"/>
      <c r="IYA79" s="113"/>
      <c r="IYB79" s="113"/>
      <c r="IYC79" s="113"/>
      <c r="IYD79" s="113"/>
      <c r="IYE79" s="113"/>
      <c r="IYF79" s="113"/>
      <c r="IYG79" s="113"/>
      <c r="IYH79" s="113"/>
      <c r="IYI79" s="113"/>
      <c r="IYJ79" s="113"/>
      <c r="IYK79" s="113"/>
      <c r="IYL79" s="113"/>
      <c r="IYM79" s="113"/>
      <c r="IYN79" s="113"/>
      <c r="IYO79" s="113"/>
      <c r="IYP79" s="113"/>
      <c r="IYQ79" s="113"/>
      <c r="IYR79" s="113"/>
      <c r="IYS79" s="113"/>
      <c r="IYT79" s="113"/>
      <c r="IYU79" s="113"/>
      <c r="IYV79" s="113"/>
      <c r="IYW79" s="113"/>
      <c r="IYX79" s="113"/>
      <c r="IYY79" s="113"/>
      <c r="IYZ79" s="113"/>
      <c r="IZA79" s="113"/>
      <c r="IZB79" s="113"/>
      <c r="IZC79" s="113"/>
      <c r="IZD79" s="113"/>
      <c r="IZE79" s="113"/>
      <c r="IZF79" s="113"/>
      <c r="IZG79" s="113"/>
      <c r="IZH79" s="113"/>
      <c r="IZI79" s="113"/>
      <c r="IZJ79" s="113"/>
      <c r="IZK79" s="113"/>
      <c r="IZL79" s="113"/>
      <c r="IZM79" s="113"/>
      <c r="IZN79" s="113"/>
      <c r="IZO79" s="113"/>
      <c r="IZP79" s="113"/>
      <c r="IZQ79" s="113"/>
      <c r="IZR79" s="113"/>
      <c r="IZS79" s="113"/>
      <c r="IZT79" s="113"/>
      <c r="IZU79" s="113"/>
      <c r="IZV79" s="113"/>
      <c r="IZW79" s="113"/>
      <c r="IZX79" s="113"/>
      <c r="IZY79" s="113"/>
      <c r="IZZ79" s="113"/>
      <c r="JAA79" s="113"/>
      <c r="JAB79" s="113"/>
      <c r="JAC79" s="113"/>
      <c r="JAD79" s="113"/>
      <c r="JAE79" s="113"/>
      <c r="JAF79" s="113"/>
      <c r="JAG79" s="113"/>
      <c r="JAH79" s="113"/>
      <c r="JAI79" s="113"/>
      <c r="JAJ79" s="113"/>
      <c r="JAK79" s="113"/>
      <c r="JAL79" s="113"/>
      <c r="JAM79" s="113"/>
      <c r="JAN79" s="113"/>
      <c r="JAO79" s="113"/>
      <c r="JAP79" s="113"/>
      <c r="JAQ79" s="113"/>
      <c r="JAR79" s="113"/>
      <c r="JAS79" s="113"/>
      <c r="JAT79" s="113"/>
      <c r="JAU79" s="113"/>
      <c r="JAV79" s="113"/>
      <c r="JAW79" s="113"/>
      <c r="JAX79" s="113"/>
      <c r="JAY79" s="113"/>
      <c r="JAZ79" s="113"/>
      <c r="JBA79" s="113"/>
      <c r="JBB79" s="113"/>
      <c r="JBC79" s="113"/>
      <c r="JBD79" s="113"/>
      <c r="JBE79" s="113"/>
      <c r="JBF79" s="113"/>
      <c r="JBG79" s="113"/>
      <c r="JBH79" s="113"/>
      <c r="JBI79" s="113"/>
      <c r="JBJ79" s="113"/>
      <c r="JBK79" s="113"/>
      <c r="JBL79" s="113"/>
      <c r="JBM79" s="113"/>
      <c r="JBN79" s="113"/>
      <c r="JBO79" s="113"/>
      <c r="JBP79" s="113"/>
      <c r="JBQ79" s="113"/>
      <c r="JBR79" s="113"/>
      <c r="JBS79" s="113"/>
      <c r="JBT79" s="113"/>
      <c r="JBU79" s="113"/>
      <c r="JBV79" s="113"/>
      <c r="JBW79" s="113"/>
      <c r="JBX79" s="113"/>
      <c r="JBY79" s="113"/>
      <c r="JBZ79" s="113"/>
      <c r="JCA79" s="113"/>
      <c r="JCB79" s="113"/>
      <c r="JCC79" s="113"/>
      <c r="JCD79" s="113"/>
      <c r="JCE79" s="113"/>
      <c r="JCF79" s="113"/>
      <c r="JCG79" s="113"/>
      <c r="JCH79" s="113"/>
      <c r="JCI79" s="113"/>
      <c r="JCJ79" s="113"/>
      <c r="JCK79" s="113"/>
      <c r="JCL79" s="113"/>
      <c r="JCM79" s="113"/>
      <c r="JCN79" s="113"/>
      <c r="JCO79" s="113"/>
      <c r="JCP79" s="113"/>
      <c r="JCQ79" s="113"/>
      <c r="JCR79" s="113"/>
      <c r="JCS79" s="113"/>
      <c r="JCT79" s="113"/>
      <c r="JCU79" s="113"/>
      <c r="JCV79" s="113"/>
      <c r="JCW79" s="113"/>
      <c r="JCX79" s="113"/>
      <c r="JCY79" s="113"/>
      <c r="JCZ79" s="113"/>
      <c r="JDA79" s="113"/>
      <c r="JDB79" s="113"/>
      <c r="JDC79" s="113"/>
      <c r="JDD79" s="113"/>
      <c r="JDE79" s="113"/>
      <c r="JDF79" s="113"/>
      <c r="JDG79" s="113"/>
      <c r="JDH79" s="113"/>
      <c r="JDI79" s="113"/>
      <c r="JDJ79" s="113"/>
      <c r="JDK79" s="113"/>
      <c r="JDL79" s="113"/>
      <c r="JDM79" s="113"/>
      <c r="JDN79" s="113"/>
      <c r="JDO79" s="113"/>
      <c r="JDP79" s="113"/>
      <c r="JDQ79" s="113"/>
      <c r="JDR79" s="113"/>
      <c r="JDS79" s="113"/>
      <c r="JDT79" s="113"/>
      <c r="JDU79" s="113"/>
      <c r="JDV79" s="113"/>
      <c r="JDW79" s="113"/>
      <c r="JDX79" s="113"/>
      <c r="JDY79" s="113"/>
      <c r="JDZ79" s="113"/>
      <c r="JEA79" s="113"/>
      <c r="JEB79" s="113"/>
      <c r="JEC79" s="113"/>
      <c r="JED79" s="113"/>
      <c r="JEE79" s="113"/>
      <c r="JEF79" s="113"/>
      <c r="JEG79" s="113"/>
      <c r="JEH79" s="113"/>
      <c r="JEI79" s="113"/>
      <c r="JEJ79" s="113"/>
      <c r="JEK79" s="113"/>
      <c r="JEL79" s="113"/>
      <c r="JEM79" s="113"/>
      <c r="JEN79" s="113"/>
      <c r="JEO79" s="113"/>
      <c r="JEP79" s="113"/>
      <c r="JEQ79" s="113"/>
      <c r="JER79" s="113"/>
      <c r="JES79" s="113"/>
      <c r="JET79" s="113"/>
      <c r="JEU79" s="113"/>
      <c r="JEV79" s="113"/>
      <c r="JEW79" s="113"/>
      <c r="JEX79" s="113"/>
      <c r="JEY79" s="113"/>
      <c r="JEZ79" s="113"/>
      <c r="JFA79" s="113"/>
      <c r="JFB79" s="113"/>
      <c r="JFC79" s="113"/>
      <c r="JFD79" s="113"/>
      <c r="JFE79" s="113"/>
      <c r="JFF79" s="113"/>
      <c r="JFG79" s="113"/>
      <c r="JFH79" s="113"/>
      <c r="JFI79" s="113"/>
      <c r="JFJ79" s="113"/>
      <c r="JFK79" s="113"/>
      <c r="JFL79" s="113"/>
      <c r="JFM79" s="113"/>
      <c r="JFN79" s="113"/>
      <c r="JFO79" s="113"/>
      <c r="JFP79" s="113"/>
      <c r="JFQ79" s="113"/>
      <c r="JFR79" s="113"/>
      <c r="JFS79" s="113"/>
      <c r="JFT79" s="113"/>
      <c r="JFU79" s="113"/>
      <c r="JFV79" s="113"/>
      <c r="JFW79" s="113"/>
      <c r="JFX79" s="113"/>
      <c r="JFY79" s="113"/>
      <c r="JFZ79" s="113"/>
      <c r="JGA79" s="113"/>
      <c r="JGB79" s="113"/>
      <c r="JGC79" s="113"/>
      <c r="JGD79" s="113"/>
      <c r="JGE79" s="113"/>
      <c r="JGF79" s="113"/>
      <c r="JGG79" s="113"/>
      <c r="JGH79" s="113"/>
      <c r="JGI79" s="113"/>
      <c r="JGJ79" s="113"/>
      <c r="JGK79" s="113"/>
      <c r="JGL79" s="113"/>
      <c r="JGM79" s="113"/>
      <c r="JGN79" s="113"/>
      <c r="JGO79" s="113"/>
      <c r="JGP79" s="113"/>
      <c r="JGQ79" s="113"/>
      <c r="JGR79" s="113"/>
      <c r="JGS79" s="113"/>
      <c r="JGT79" s="113"/>
      <c r="JGU79" s="113"/>
      <c r="JGV79" s="113"/>
      <c r="JGW79" s="113"/>
      <c r="JGX79" s="113"/>
      <c r="JGY79" s="113"/>
      <c r="JGZ79" s="113"/>
      <c r="JHA79" s="113"/>
      <c r="JHB79" s="113"/>
      <c r="JHC79" s="113"/>
      <c r="JHD79" s="113"/>
      <c r="JHE79" s="113"/>
      <c r="JHF79" s="113"/>
      <c r="JHG79" s="113"/>
      <c r="JHH79" s="113"/>
      <c r="JHI79" s="113"/>
      <c r="JHJ79" s="113"/>
      <c r="JHK79" s="113"/>
      <c r="JHL79" s="113"/>
      <c r="JHM79" s="113"/>
      <c r="JHN79" s="113"/>
      <c r="JHO79" s="113"/>
      <c r="JHP79" s="113"/>
      <c r="JHQ79" s="113"/>
      <c r="JHR79" s="113"/>
      <c r="JHS79" s="113"/>
      <c r="JHT79" s="113"/>
      <c r="JHU79" s="113"/>
      <c r="JHV79" s="113"/>
      <c r="JHW79" s="113"/>
      <c r="JHX79" s="113"/>
      <c r="JHY79" s="113"/>
      <c r="JHZ79" s="113"/>
      <c r="JIA79" s="113"/>
      <c r="JIB79" s="113"/>
      <c r="JIC79" s="113"/>
      <c r="JID79" s="113"/>
      <c r="JIE79" s="113"/>
      <c r="JIF79" s="113"/>
      <c r="JIG79" s="113"/>
      <c r="JIH79" s="113"/>
      <c r="JII79" s="113"/>
      <c r="JIJ79" s="113"/>
      <c r="JIK79" s="113"/>
      <c r="JIL79" s="113"/>
      <c r="JIM79" s="113"/>
      <c r="JIN79" s="113"/>
      <c r="JIO79" s="113"/>
      <c r="JIP79" s="113"/>
      <c r="JIQ79" s="113"/>
      <c r="JIR79" s="113"/>
      <c r="JIS79" s="113"/>
      <c r="JIT79" s="113"/>
      <c r="JIU79" s="113"/>
      <c r="JIV79" s="113"/>
      <c r="JIW79" s="113"/>
      <c r="JIX79" s="113"/>
      <c r="JIY79" s="113"/>
      <c r="JIZ79" s="113"/>
      <c r="JJA79" s="113"/>
      <c r="JJB79" s="113"/>
      <c r="JJC79" s="113"/>
      <c r="JJD79" s="113"/>
      <c r="JJE79" s="113"/>
      <c r="JJF79" s="113"/>
      <c r="JJG79" s="113"/>
      <c r="JJH79" s="113"/>
      <c r="JJI79" s="113"/>
      <c r="JJJ79" s="113"/>
      <c r="JJK79" s="113"/>
      <c r="JJL79" s="113"/>
      <c r="JJM79" s="113"/>
      <c r="JJN79" s="113"/>
      <c r="JJO79" s="113"/>
      <c r="JJP79" s="113"/>
      <c r="JJQ79" s="113"/>
      <c r="JJR79" s="113"/>
      <c r="JJS79" s="113"/>
      <c r="JJT79" s="113"/>
      <c r="JJU79" s="113"/>
      <c r="JJV79" s="113"/>
      <c r="JJW79" s="113"/>
      <c r="JJX79" s="113"/>
      <c r="JJY79" s="113"/>
      <c r="JJZ79" s="113"/>
      <c r="JKA79" s="113"/>
      <c r="JKB79" s="113"/>
      <c r="JKC79" s="113"/>
      <c r="JKD79" s="113"/>
      <c r="JKE79" s="113"/>
      <c r="JKF79" s="113"/>
      <c r="JKG79" s="113"/>
      <c r="JKH79" s="113"/>
      <c r="JKI79" s="113"/>
      <c r="JKJ79" s="113"/>
      <c r="JKK79" s="113"/>
      <c r="JKL79" s="113"/>
      <c r="JKM79" s="113"/>
      <c r="JKN79" s="113"/>
      <c r="JKO79" s="113"/>
      <c r="JKP79" s="113"/>
      <c r="JKQ79" s="113"/>
      <c r="JKR79" s="113"/>
      <c r="JKS79" s="113"/>
      <c r="JKT79" s="113"/>
      <c r="JKU79" s="113"/>
      <c r="JKV79" s="113"/>
      <c r="JKW79" s="113"/>
      <c r="JKX79" s="113"/>
      <c r="JKY79" s="113"/>
      <c r="JKZ79" s="113"/>
      <c r="JLA79" s="113"/>
      <c r="JLB79" s="113"/>
      <c r="JLC79" s="113"/>
      <c r="JLD79" s="113"/>
      <c r="JLE79" s="113"/>
      <c r="JLF79" s="113"/>
      <c r="JLG79" s="113"/>
      <c r="JLH79" s="113"/>
      <c r="JLI79" s="113"/>
      <c r="JLJ79" s="113"/>
      <c r="JLK79" s="113"/>
      <c r="JLL79" s="113"/>
      <c r="JLM79" s="113"/>
      <c r="JLN79" s="113"/>
      <c r="JLO79" s="113"/>
      <c r="JLP79" s="113"/>
      <c r="JLQ79" s="113"/>
      <c r="JLR79" s="113"/>
      <c r="JLS79" s="113"/>
      <c r="JLT79" s="113"/>
      <c r="JLU79" s="113"/>
      <c r="JLV79" s="113"/>
      <c r="JLW79" s="113"/>
      <c r="JLX79" s="113"/>
      <c r="JLY79" s="113"/>
      <c r="JLZ79" s="113"/>
      <c r="JMA79" s="113"/>
      <c r="JMB79" s="113"/>
      <c r="JMC79" s="113"/>
      <c r="JMD79" s="113"/>
      <c r="JME79" s="113"/>
      <c r="JMF79" s="113"/>
      <c r="JMG79" s="113"/>
      <c r="JMH79" s="113"/>
      <c r="JMI79" s="113"/>
      <c r="JMJ79" s="113"/>
      <c r="JMK79" s="113"/>
      <c r="JML79" s="113"/>
      <c r="JMM79" s="113"/>
      <c r="JMN79" s="113"/>
      <c r="JMO79" s="113"/>
      <c r="JMP79" s="113"/>
      <c r="JMQ79" s="113"/>
      <c r="JMR79" s="113"/>
      <c r="JMS79" s="113"/>
      <c r="JMT79" s="113"/>
      <c r="JMU79" s="113"/>
      <c r="JMV79" s="113"/>
      <c r="JMW79" s="113"/>
      <c r="JMX79" s="113"/>
      <c r="JMY79" s="113"/>
      <c r="JMZ79" s="113"/>
      <c r="JNA79" s="113"/>
      <c r="JNB79" s="113"/>
      <c r="JNC79" s="113"/>
      <c r="JND79" s="113"/>
      <c r="JNE79" s="113"/>
      <c r="JNF79" s="113"/>
      <c r="JNG79" s="113"/>
      <c r="JNH79" s="113"/>
      <c r="JNI79" s="113"/>
      <c r="JNJ79" s="113"/>
      <c r="JNK79" s="113"/>
      <c r="JNL79" s="113"/>
      <c r="JNM79" s="113"/>
      <c r="JNN79" s="113"/>
      <c r="JNO79" s="113"/>
      <c r="JNP79" s="113"/>
      <c r="JNQ79" s="113"/>
      <c r="JNR79" s="113"/>
      <c r="JNS79" s="113"/>
      <c r="JNT79" s="113"/>
      <c r="JNU79" s="113"/>
      <c r="JNV79" s="113"/>
      <c r="JNW79" s="113"/>
      <c r="JNX79" s="113"/>
      <c r="JNY79" s="113"/>
      <c r="JNZ79" s="113"/>
      <c r="JOA79" s="113"/>
      <c r="JOB79" s="113"/>
      <c r="JOC79" s="113"/>
      <c r="JOD79" s="113"/>
      <c r="JOE79" s="113"/>
      <c r="JOF79" s="113"/>
      <c r="JOG79" s="113"/>
      <c r="JOH79" s="113"/>
      <c r="JOI79" s="113"/>
      <c r="JOJ79" s="113"/>
      <c r="JOK79" s="113"/>
      <c r="JOL79" s="113"/>
      <c r="JOM79" s="113"/>
      <c r="JON79" s="113"/>
      <c r="JOO79" s="113"/>
      <c r="JOP79" s="113"/>
      <c r="JOQ79" s="113"/>
      <c r="JOR79" s="113"/>
      <c r="JOS79" s="113"/>
      <c r="JOT79" s="113"/>
      <c r="JOU79" s="113"/>
      <c r="JOV79" s="113"/>
      <c r="JOW79" s="113"/>
      <c r="JOX79" s="113"/>
      <c r="JOY79" s="113"/>
      <c r="JOZ79" s="113"/>
      <c r="JPA79" s="113"/>
      <c r="JPB79" s="113"/>
      <c r="JPC79" s="113"/>
      <c r="JPD79" s="113"/>
      <c r="JPE79" s="113"/>
      <c r="JPF79" s="113"/>
      <c r="JPG79" s="113"/>
      <c r="JPH79" s="113"/>
      <c r="JPI79" s="113"/>
      <c r="JPJ79" s="113"/>
      <c r="JPK79" s="113"/>
      <c r="JPL79" s="113"/>
      <c r="JPM79" s="113"/>
      <c r="JPN79" s="113"/>
      <c r="JPO79" s="113"/>
      <c r="JPP79" s="113"/>
      <c r="JPQ79" s="113"/>
      <c r="JPR79" s="113"/>
      <c r="JPS79" s="113"/>
      <c r="JPT79" s="113"/>
      <c r="JPU79" s="113"/>
      <c r="JPV79" s="113"/>
      <c r="JPW79" s="113"/>
      <c r="JPX79" s="113"/>
      <c r="JPY79" s="113"/>
      <c r="JPZ79" s="113"/>
      <c r="JQA79" s="113"/>
      <c r="JQB79" s="113"/>
      <c r="JQC79" s="113"/>
      <c r="JQD79" s="113"/>
      <c r="JQE79" s="113"/>
      <c r="JQF79" s="113"/>
      <c r="JQG79" s="113"/>
      <c r="JQH79" s="113"/>
      <c r="JQI79" s="113"/>
      <c r="JQJ79" s="113"/>
      <c r="JQK79" s="113"/>
      <c r="JQL79" s="113"/>
      <c r="JQM79" s="113"/>
      <c r="JQN79" s="113"/>
      <c r="JQO79" s="113"/>
      <c r="JQP79" s="113"/>
      <c r="JQQ79" s="113"/>
      <c r="JQR79" s="113"/>
      <c r="JQS79" s="113"/>
      <c r="JQT79" s="113"/>
      <c r="JQU79" s="113"/>
      <c r="JQV79" s="113"/>
      <c r="JQW79" s="113"/>
      <c r="JQX79" s="113"/>
      <c r="JQY79" s="113"/>
      <c r="JQZ79" s="113"/>
      <c r="JRA79" s="113"/>
      <c r="JRB79" s="113"/>
      <c r="JRC79" s="113"/>
      <c r="JRD79" s="113"/>
      <c r="JRE79" s="113"/>
      <c r="JRF79" s="113"/>
      <c r="JRG79" s="113"/>
      <c r="JRH79" s="113"/>
      <c r="JRI79" s="113"/>
      <c r="JRJ79" s="113"/>
      <c r="JRK79" s="113"/>
      <c r="JRL79" s="113"/>
      <c r="JRM79" s="113"/>
      <c r="JRN79" s="113"/>
      <c r="JRO79" s="113"/>
      <c r="JRP79" s="113"/>
      <c r="JRQ79" s="113"/>
      <c r="JRR79" s="113"/>
      <c r="JRS79" s="113"/>
      <c r="JRT79" s="113"/>
      <c r="JRU79" s="113"/>
      <c r="JRV79" s="113"/>
      <c r="JRW79" s="113"/>
      <c r="JRX79" s="113"/>
      <c r="JRY79" s="113"/>
      <c r="JRZ79" s="113"/>
      <c r="JSA79" s="113"/>
      <c r="JSB79" s="113"/>
      <c r="JSC79" s="113"/>
      <c r="JSD79" s="113"/>
      <c r="JSE79" s="113"/>
      <c r="JSF79" s="113"/>
      <c r="JSG79" s="113"/>
      <c r="JSH79" s="113"/>
      <c r="JSI79" s="113"/>
      <c r="JSJ79" s="113"/>
      <c r="JSK79" s="113"/>
      <c r="JSL79" s="113"/>
      <c r="JSM79" s="113"/>
      <c r="JSN79" s="113"/>
      <c r="JSO79" s="113"/>
      <c r="JSP79" s="113"/>
      <c r="JSQ79" s="113"/>
      <c r="JSR79" s="113"/>
      <c r="JSS79" s="113"/>
      <c r="JST79" s="113"/>
      <c r="JSU79" s="113"/>
      <c r="JSV79" s="113"/>
      <c r="JSW79" s="113"/>
      <c r="JSX79" s="113"/>
      <c r="JSY79" s="113"/>
      <c r="JSZ79" s="113"/>
      <c r="JTA79" s="113"/>
      <c r="JTB79" s="113"/>
      <c r="JTC79" s="113"/>
      <c r="JTD79" s="113"/>
      <c r="JTE79" s="113"/>
      <c r="JTF79" s="113"/>
      <c r="JTG79" s="113"/>
      <c r="JTH79" s="113"/>
      <c r="JTI79" s="113"/>
      <c r="JTJ79" s="113"/>
      <c r="JTK79" s="113"/>
      <c r="JTL79" s="113"/>
      <c r="JTM79" s="113"/>
      <c r="JTN79" s="113"/>
      <c r="JTO79" s="113"/>
      <c r="JTP79" s="113"/>
      <c r="JTQ79" s="113"/>
      <c r="JTR79" s="113"/>
      <c r="JTS79" s="113"/>
      <c r="JTT79" s="113"/>
      <c r="JTU79" s="113"/>
      <c r="JTV79" s="113"/>
      <c r="JTW79" s="113"/>
      <c r="JTX79" s="113"/>
      <c r="JTY79" s="113"/>
      <c r="JTZ79" s="113"/>
      <c r="JUA79" s="113"/>
      <c r="JUB79" s="113"/>
      <c r="JUC79" s="113"/>
      <c r="JUD79" s="113"/>
      <c r="JUE79" s="113"/>
      <c r="JUF79" s="113"/>
      <c r="JUG79" s="113"/>
      <c r="JUH79" s="113"/>
      <c r="JUI79" s="113"/>
      <c r="JUJ79" s="113"/>
      <c r="JUK79" s="113"/>
      <c r="JUL79" s="113"/>
      <c r="JUM79" s="113"/>
      <c r="JUN79" s="113"/>
      <c r="JUO79" s="113"/>
      <c r="JUP79" s="113"/>
      <c r="JUQ79" s="113"/>
      <c r="JUR79" s="113"/>
      <c r="JUS79" s="113"/>
      <c r="JUT79" s="113"/>
      <c r="JUU79" s="113"/>
      <c r="JUV79" s="113"/>
      <c r="JUW79" s="113"/>
      <c r="JUX79" s="113"/>
      <c r="JUY79" s="113"/>
      <c r="JUZ79" s="113"/>
      <c r="JVA79" s="113"/>
      <c r="JVB79" s="113"/>
      <c r="JVC79" s="113"/>
      <c r="JVD79" s="113"/>
      <c r="JVE79" s="113"/>
      <c r="JVF79" s="113"/>
      <c r="JVG79" s="113"/>
      <c r="JVH79" s="113"/>
      <c r="JVI79" s="113"/>
      <c r="JVJ79" s="113"/>
      <c r="JVK79" s="113"/>
      <c r="JVL79" s="113"/>
      <c r="JVM79" s="113"/>
      <c r="JVN79" s="113"/>
      <c r="JVO79" s="113"/>
      <c r="JVP79" s="113"/>
      <c r="JVQ79" s="113"/>
      <c r="JVR79" s="113"/>
      <c r="JVS79" s="113"/>
      <c r="JVT79" s="113"/>
      <c r="JVU79" s="113"/>
      <c r="JVV79" s="113"/>
      <c r="JVW79" s="113"/>
      <c r="JVX79" s="113"/>
      <c r="JVY79" s="113"/>
      <c r="JVZ79" s="113"/>
      <c r="JWA79" s="113"/>
      <c r="JWB79" s="113"/>
      <c r="JWC79" s="113"/>
      <c r="JWD79" s="113"/>
      <c r="JWE79" s="113"/>
      <c r="JWF79" s="113"/>
      <c r="JWG79" s="113"/>
      <c r="JWH79" s="113"/>
      <c r="JWI79" s="113"/>
      <c r="JWJ79" s="113"/>
      <c r="JWK79" s="113"/>
      <c r="JWL79" s="113"/>
      <c r="JWM79" s="113"/>
      <c r="JWN79" s="113"/>
      <c r="JWO79" s="113"/>
      <c r="JWP79" s="113"/>
      <c r="JWQ79" s="113"/>
      <c r="JWR79" s="113"/>
      <c r="JWS79" s="113"/>
      <c r="JWT79" s="113"/>
      <c r="JWU79" s="113"/>
      <c r="JWV79" s="113"/>
      <c r="JWW79" s="113"/>
      <c r="JWX79" s="113"/>
      <c r="JWY79" s="113"/>
      <c r="JWZ79" s="113"/>
      <c r="JXA79" s="113"/>
      <c r="JXB79" s="113"/>
      <c r="JXC79" s="113"/>
      <c r="JXD79" s="113"/>
      <c r="JXE79" s="113"/>
      <c r="JXF79" s="113"/>
      <c r="JXG79" s="113"/>
      <c r="JXH79" s="113"/>
      <c r="JXI79" s="113"/>
      <c r="JXJ79" s="113"/>
      <c r="JXK79" s="113"/>
      <c r="JXL79" s="113"/>
      <c r="JXM79" s="113"/>
      <c r="JXN79" s="113"/>
      <c r="JXO79" s="113"/>
      <c r="JXP79" s="113"/>
      <c r="JXQ79" s="113"/>
      <c r="JXR79" s="113"/>
      <c r="JXS79" s="113"/>
      <c r="JXT79" s="113"/>
      <c r="JXU79" s="113"/>
      <c r="JXV79" s="113"/>
      <c r="JXW79" s="113"/>
      <c r="JXX79" s="113"/>
      <c r="JXY79" s="113"/>
      <c r="JXZ79" s="113"/>
      <c r="JYA79" s="113"/>
      <c r="JYB79" s="113"/>
      <c r="JYC79" s="113"/>
      <c r="JYD79" s="113"/>
      <c r="JYE79" s="113"/>
      <c r="JYF79" s="113"/>
      <c r="JYG79" s="113"/>
      <c r="JYH79" s="113"/>
      <c r="JYI79" s="113"/>
      <c r="JYJ79" s="113"/>
      <c r="JYK79" s="113"/>
      <c r="JYL79" s="113"/>
      <c r="JYM79" s="113"/>
      <c r="JYN79" s="113"/>
      <c r="JYO79" s="113"/>
      <c r="JYP79" s="113"/>
      <c r="JYQ79" s="113"/>
      <c r="JYR79" s="113"/>
      <c r="JYS79" s="113"/>
      <c r="JYT79" s="113"/>
      <c r="JYU79" s="113"/>
      <c r="JYV79" s="113"/>
      <c r="JYW79" s="113"/>
      <c r="JYX79" s="113"/>
      <c r="JYY79" s="113"/>
      <c r="JYZ79" s="113"/>
      <c r="JZA79" s="113"/>
      <c r="JZB79" s="113"/>
      <c r="JZC79" s="113"/>
      <c r="JZD79" s="113"/>
      <c r="JZE79" s="113"/>
      <c r="JZF79" s="113"/>
      <c r="JZG79" s="113"/>
      <c r="JZH79" s="113"/>
      <c r="JZI79" s="113"/>
      <c r="JZJ79" s="113"/>
      <c r="JZK79" s="113"/>
      <c r="JZL79" s="113"/>
      <c r="JZM79" s="113"/>
      <c r="JZN79" s="113"/>
      <c r="JZO79" s="113"/>
      <c r="JZP79" s="113"/>
      <c r="JZQ79" s="113"/>
      <c r="JZR79" s="113"/>
      <c r="JZS79" s="113"/>
      <c r="JZT79" s="113"/>
      <c r="JZU79" s="113"/>
      <c r="JZV79" s="113"/>
      <c r="JZW79" s="113"/>
      <c r="JZX79" s="113"/>
      <c r="JZY79" s="113"/>
      <c r="JZZ79" s="113"/>
      <c r="KAA79" s="113"/>
      <c r="KAB79" s="113"/>
      <c r="KAC79" s="113"/>
      <c r="KAD79" s="113"/>
      <c r="KAE79" s="113"/>
      <c r="KAF79" s="113"/>
      <c r="KAG79" s="113"/>
      <c r="KAH79" s="113"/>
      <c r="KAI79" s="113"/>
      <c r="KAJ79" s="113"/>
      <c r="KAK79" s="113"/>
      <c r="KAL79" s="113"/>
      <c r="KAM79" s="113"/>
      <c r="KAN79" s="113"/>
      <c r="KAO79" s="113"/>
      <c r="KAP79" s="113"/>
      <c r="KAQ79" s="113"/>
      <c r="KAR79" s="113"/>
      <c r="KAS79" s="113"/>
      <c r="KAT79" s="113"/>
      <c r="KAU79" s="113"/>
      <c r="KAV79" s="113"/>
      <c r="KAW79" s="113"/>
      <c r="KAX79" s="113"/>
      <c r="KAY79" s="113"/>
      <c r="KAZ79" s="113"/>
      <c r="KBA79" s="113"/>
      <c r="KBB79" s="113"/>
      <c r="KBC79" s="113"/>
      <c r="KBD79" s="113"/>
      <c r="KBE79" s="113"/>
      <c r="KBF79" s="113"/>
      <c r="KBG79" s="113"/>
      <c r="KBH79" s="113"/>
      <c r="KBI79" s="113"/>
      <c r="KBJ79" s="113"/>
      <c r="KBK79" s="113"/>
      <c r="KBL79" s="113"/>
      <c r="KBM79" s="113"/>
      <c r="KBN79" s="113"/>
      <c r="KBO79" s="113"/>
      <c r="KBP79" s="113"/>
      <c r="KBQ79" s="113"/>
      <c r="KBR79" s="113"/>
      <c r="KBS79" s="113"/>
      <c r="KBT79" s="113"/>
      <c r="KBU79" s="113"/>
      <c r="KBV79" s="113"/>
      <c r="KBW79" s="113"/>
      <c r="KBX79" s="113"/>
      <c r="KBY79" s="113"/>
      <c r="KBZ79" s="113"/>
      <c r="KCA79" s="113"/>
      <c r="KCB79" s="113"/>
      <c r="KCC79" s="113"/>
      <c r="KCD79" s="113"/>
      <c r="KCE79" s="113"/>
      <c r="KCF79" s="113"/>
      <c r="KCG79" s="113"/>
      <c r="KCH79" s="113"/>
      <c r="KCI79" s="113"/>
      <c r="KCJ79" s="113"/>
      <c r="KCK79" s="113"/>
      <c r="KCL79" s="113"/>
      <c r="KCM79" s="113"/>
      <c r="KCN79" s="113"/>
      <c r="KCO79" s="113"/>
      <c r="KCP79" s="113"/>
      <c r="KCQ79" s="113"/>
      <c r="KCR79" s="113"/>
      <c r="KCS79" s="113"/>
      <c r="KCT79" s="113"/>
      <c r="KCU79" s="113"/>
      <c r="KCV79" s="113"/>
      <c r="KCW79" s="113"/>
      <c r="KCX79" s="113"/>
      <c r="KCY79" s="113"/>
      <c r="KCZ79" s="113"/>
      <c r="KDA79" s="113"/>
      <c r="KDB79" s="113"/>
      <c r="KDC79" s="113"/>
      <c r="KDD79" s="113"/>
      <c r="KDE79" s="113"/>
      <c r="KDF79" s="113"/>
      <c r="KDG79" s="113"/>
      <c r="KDH79" s="113"/>
      <c r="KDI79" s="113"/>
      <c r="KDJ79" s="113"/>
      <c r="KDK79" s="113"/>
      <c r="KDL79" s="113"/>
      <c r="KDM79" s="113"/>
      <c r="KDN79" s="113"/>
      <c r="KDO79" s="113"/>
      <c r="KDP79" s="113"/>
      <c r="KDQ79" s="113"/>
      <c r="KDR79" s="113"/>
      <c r="KDS79" s="113"/>
      <c r="KDT79" s="113"/>
      <c r="KDU79" s="113"/>
      <c r="KDV79" s="113"/>
      <c r="KDW79" s="113"/>
      <c r="KDX79" s="113"/>
      <c r="KDY79" s="113"/>
      <c r="KDZ79" s="113"/>
      <c r="KEA79" s="113"/>
      <c r="KEB79" s="113"/>
      <c r="KEC79" s="113"/>
      <c r="KED79" s="113"/>
      <c r="KEE79" s="113"/>
      <c r="KEF79" s="113"/>
      <c r="KEG79" s="113"/>
      <c r="KEH79" s="113"/>
      <c r="KEI79" s="113"/>
      <c r="KEJ79" s="113"/>
      <c r="KEK79" s="113"/>
      <c r="KEL79" s="113"/>
      <c r="KEM79" s="113"/>
      <c r="KEN79" s="113"/>
      <c r="KEO79" s="113"/>
      <c r="KEP79" s="113"/>
      <c r="KEQ79" s="113"/>
      <c r="KER79" s="113"/>
      <c r="KES79" s="113"/>
      <c r="KET79" s="113"/>
      <c r="KEU79" s="113"/>
      <c r="KEV79" s="113"/>
      <c r="KEW79" s="113"/>
      <c r="KEX79" s="113"/>
      <c r="KEY79" s="113"/>
      <c r="KEZ79" s="113"/>
      <c r="KFA79" s="113"/>
      <c r="KFB79" s="113"/>
      <c r="KFC79" s="113"/>
      <c r="KFD79" s="113"/>
      <c r="KFE79" s="113"/>
      <c r="KFF79" s="113"/>
      <c r="KFG79" s="113"/>
      <c r="KFH79" s="113"/>
      <c r="KFI79" s="113"/>
      <c r="KFJ79" s="113"/>
      <c r="KFK79" s="113"/>
      <c r="KFL79" s="113"/>
      <c r="KFM79" s="113"/>
      <c r="KFN79" s="113"/>
      <c r="KFO79" s="113"/>
      <c r="KFP79" s="113"/>
      <c r="KFQ79" s="113"/>
      <c r="KFR79" s="113"/>
      <c r="KFS79" s="113"/>
      <c r="KFT79" s="113"/>
      <c r="KFU79" s="113"/>
      <c r="KFV79" s="113"/>
      <c r="KFW79" s="113"/>
      <c r="KFX79" s="113"/>
      <c r="KFY79" s="113"/>
      <c r="KFZ79" s="113"/>
      <c r="KGA79" s="113"/>
      <c r="KGB79" s="113"/>
      <c r="KGC79" s="113"/>
      <c r="KGD79" s="113"/>
      <c r="KGE79" s="113"/>
      <c r="KGF79" s="113"/>
      <c r="KGG79" s="113"/>
      <c r="KGH79" s="113"/>
      <c r="KGI79" s="113"/>
      <c r="KGJ79" s="113"/>
      <c r="KGK79" s="113"/>
      <c r="KGL79" s="113"/>
      <c r="KGM79" s="113"/>
      <c r="KGN79" s="113"/>
      <c r="KGO79" s="113"/>
      <c r="KGP79" s="113"/>
      <c r="KGQ79" s="113"/>
      <c r="KGR79" s="113"/>
      <c r="KGS79" s="113"/>
      <c r="KGT79" s="113"/>
      <c r="KGU79" s="113"/>
      <c r="KGV79" s="113"/>
      <c r="KGW79" s="113"/>
      <c r="KGX79" s="113"/>
      <c r="KGY79" s="113"/>
      <c r="KGZ79" s="113"/>
      <c r="KHA79" s="113"/>
      <c r="KHB79" s="113"/>
      <c r="KHC79" s="113"/>
      <c r="KHD79" s="113"/>
      <c r="KHE79" s="113"/>
      <c r="KHF79" s="113"/>
      <c r="KHG79" s="113"/>
      <c r="KHH79" s="113"/>
      <c r="KHI79" s="113"/>
      <c r="KHJ79" s="113"/>
      <c r="KHK79" s="113"/>
      <c r="KHL79" s="113"/>
      <c r="KHM79" s="113"/>
      <c r="KHN79" s="113"/>
      <c r="KHO79" s="113"/>
      <c r="KHP79" s="113"/>
      <c r="KHQ79" s="113"/>
      <c r="KHR79" s="113"/>
      <c r="KHS79" s="113"/>
      <c r="KHT79" s="113"/>
      <c r="KHU79" s="113"/>
      <c r="KHV79" s="113"/>
      <c r="KHW79" s="113"/>
      <c r="KHX79" s="113"/>
      <c r="KHY79" s="113"/>
      <c r="KHZ79" s="113"/>
      <c r="KIA79" s="113"/>
      <c r="KIB79" s="113"/>
      <c r="KIC79" s="113"/>
      <c r="KID79" s="113"/>
      <c r="KIE79" s="113"/>
      <c r="KIF79" s="113"/>
      <c r="KIG79" s="113"/>
      <c r="KIH79" s="113"/>
      <c r="KII79" s="113"/>
      <c r="KIJ79" s="113"/>
      <c r="KIK79" s="113"/>
      <c r="KIL79" s="113"/>
      <c r="KIM79" s="113"/>
      <c r="KIN79" s="113"/>
      <c r="KIO79" s="113"/>
      <c r="KIP79" s="113"/>
      <c r="KIQ79" s="113"/>
      <c r="KIR79" s="113"/>
      <c r="KIS79" s="113"/>
      <c r="KIT79" s="113"/>
      <c r="KIU79" s="113"/>
      <c r="KIV79" s="113"/>
      <c r="KIW79" s="113"/>
      <c r="KIX79" s="113"/>
      <c r="KIY79" s="113"/>
      <c r="KIZ79" s="113"/>
      <c r="KJA79" s="113"/>
      <c r="KJB79" s="113"/>
      <c r="KJC79" s="113"/>
      <c r="KJD79" s="113"/>
      <c r="KJE79" s="113"/>
      <c r="KJF79" s="113"/>
      <c r="KJG79" s="113"/>
      <c r="KJH79" s="113"/>
      <c r="KJI79" s="113"/>
      <c r="KJJ79" s="113"/>
      <c r="KJK79" s="113"/>
      <c r="KJL79" s="113"/>
      <c r="KJM79" s="113"/>
      <c r="KJN79" s="113"/>
      <c r="KJO79" s="113"/>
      <c r="KJP79" s="113"/>
      <c r="KJQ79" s="113"/>
      <c r="KJR79" s="113"/>
      <c r="KJS79" s="113"/>
      <c r="KJT79" s="113"/>
      <c r="KJU79" s="113"/>
      <c r="KJV79" s="113"/>
      <c r="KJW79" s="113"/>
      <c r="KJX79" s="113"/>
      <c r="KJY79" s="113"/>
      <c r="KJZ79" s="113"/>
      <c r="KKA79" s="113"/>
      <c r="KKB79" s="113"/>
      <c r="KKC79" s="113"/>
      <c r="KKD79" s="113"/>
      <c r="KKE79" s="113"/>
      <c r="KKF79" s="113"/>
      <c r="KKG79" s="113"/>
      <c r="KKH79" s="113"/>
      <c r="KKI79" s="113"/>
      <c r="KKJ79" s="113"/>
      <c r="KKK79" s="113"/>
      <c r="KKL79" s="113"/>
      <c r="KKM79" s="113"/>
      <c r="KKN79" s="113"/>
      <c r="KKO79" s="113"/>
      <c r="KKP79" s="113"/>
      <c r="KKQ79" s="113"/>
      <c r="KKR79" s="113"/>
      <c r="KKS79" s="113"/>
      <c r="KKT79" s="113"/>
      <c r="KKU79" s="113"/>
      <c r="KKV79" s="113"/>
      <c r="KKW79" s="113"/>
      <c r="KKX79" s="113"/>
      <c r="KKY79" s="113"/>
      <c r="KKZ79" s="113"/>
      <c r="KLA79" s="113"/>
      <c r="KLB79" s="113"/>
      <c r="KLC79" s="113"/>
      <c r="KLD79" s="113"/>
      <c r="KLE79" s="113"/>
      <c r="KLF79" s="113"/>
      <c r="KLG79" s="113"/>
      <c r="KLH79" s="113"/>
      <c r="KLI79" s="113"/>
      <c r="KLJ79" s="113"/>
      <c r="KLK79" s="113"/>
      <c r="KLL79" s="113"/>
      <c r="KLM79" s="113"/>
      <c r="KLN79" s="113"/>
      <c r="KLO79" s="113"/>
      <c r="KLP79" s="113"/>
      <c r="KLQ79" s="113"/>
      <c r="KLR79" s="113"/>
      <c r="KLS79" s="113"/>
      <c r="KLT79" s="113"/>
      <c r="KLU79" s="113"/>
      <c r="KLV79" s="113"/>
      <c r="KLW79" s="113"/>
      <c r="KLX79" s="113"/>
      <c r="KLY79" s="113"/>
      <c r="KLZ79" s="113"/>
      <c r="KMA79" s="113"/>
      <c r="KMB79" s="113"/>
      <c r="KMC79" s="113"/>
      <c r="KMD79" s="113"/>
      <c r="KME79" s="113"/>
      <c r="KMF79" s="113"/>
      <c r="KMG79" s="113"/>
      <c r="KMH79" s="113"/>
      <c r="KMI79" s="113"/>
      <c r="KMJ79" s="113"/>
      <c r="KMK79" s="113"/>
      <c r="KML79" s="113"/>
      <c r="KMM79" s="113"/>
      <c r="KMN79" s="113"/>
      <c r="KMO79" s="113"/>
      <c r="KMP79" s="113"/>
      <c r="KMQ79" s="113"/>
      <c r="KMR79" s="113"/>
      <c r="KMS79" s="113"/>
      <c r="KMT79" s="113"/>
      <c r="KMU79" s="113"/>
      <c r="KMV79" s="113"/>
      <c r="KMW79" s="113"/>
      <c r="KMX79" s="113"/>
      <c r="KMY79" s="113"/>
      <c r="KMZ79" s="113"/>
      <c r="KNA79" s="113"/>
      <c r="KNB79" s="113"/>
      <c r="KNC79" s="113"/>
      <c r="KND79" s="113"/>
      <c r="KNE79" s="113"/>
      <c r="KNF79" s="113"/>
      <c r="KNG79" s="113"/>
      <c r="KNH79" s="113"/>
      <c r="KNI79" s="113"/>
      <c r="KNJ79" s="113"/>
      <c r="KNK79" s="113"/>
      <c r="KNL79" s="113"/>
      <c r="KNM79" s="113"/>
      <c r="KNN79" s="113"/>
      <c r="KNO79" s="113"/>
      <c r="KNP79" s="113"/>
      <c r="KNQ79" s="113"/>
      <c r="KNR79" s="113"/>
      <c r="KNS79" s="113"/>
      <c r="KNT79" s="113"/>
      <c r="KNU79" s="113"/>
      <c r="KNV79" s="113"/>
      <c r="KNW79" s="113"/>
      <c r="KNX79" s="113"/>
      <c r="KNY79" s="113"/>
      <c r="KNZ79" s="113"/>
      <c r="KOA79" s="113"/>
      <c r="KOB79" s="113"/>
      <c r="KOC79" s="113"/>
      <c r="KOD79" s="113"/>
      <c r="KOE79" s="113"/>
      <c r="KOF79" s="113"/>
      <c r="KOG79" s="113"/>
      <c r="KOH79" s="113"/>
      <c r="KOI79" s="113"/>
      <c r="KOJ79" s="113"/>
      <c r="KOK79" s="113"/>
      <c r="KOL79" s="113"/>
      <c r="KOM79" s="113"/>
      <c r="KON79" s="113"/>
      <c r="KOO79" s="113"/>
      <c r="KOP79" s="113"/>
      <c r="KOQ79" s="113"/>
      <c r="KOR79" s="113"/>
      <c r="KOS79" s="113"/>
      <c r="KOT79" s="113"/>
      <c r="KOU79" s="113"/>
      <c r="KOV79" s="113"/>
      <c r="KOW79" s="113"/>
      <c r="KOX79" s="113"/>
      <c r="KOY79" s="113"/>
      <c r="KOZ79" s="113"/>
      <c r="KPA79" s="113"/>
      <c r="KPB79" s="113"/>
      <c r="KPC79" s="113"/>
      <c r="KPD79" s="113"/>
      <c r="KPE79" s="113"/>
      <c r="KPF79" s="113"/>
      <c r="KPG79" s="113"/>
      <c r="KPH79" s="113"/>
      <c r="KPI79" s="113"/>
      <c r="KPJ79" s="113"/>
      <c r="KPK79" s="113"/>
      <c r="KPL79" s="113"/>
      <c r="KPM79" s="113"/>
      <c r="KPN79" s="113"/>
      <c r="KPO79" s="113"/>
      <c r="KPP79" s="113"/>
      <c r="KPQ79" s="113"/>
      <c r="KPR79" s="113"/>
      <c r="KPS79" s="113"/>
      <c r="KPT79" s="113"/>
      <c r="KPU79" s="113"/>
      <c r="KPV79" s="113"/>
      <c r="KPW79" s="113"/>
      <c r="KPX79" s="113"/>
      <c r="KPY79" s="113"/>
      <c r="KPZ79" s="113"/>
      <c r="KQA79" s="113"/>
      <c r="KQB79" s="113"/>
      <c r="KQC79" s="113"/>
      <c r="KQD79" s="113"/>
      <c r="KQE79" s="113"/>
      <c r="KQF79" s="113"/>
      <c r="KQG79" s="113"/>
      <c r="KQH79" s="113"/>
      <c r="KQI79" s="113"/>
      <c r="KQJ79" s="113"/>
      <c r="KQK79" s="113"/>
      <c r="KQL79" s="113"/>
      <c r="KQM79" s="113"/>
      <c r="KQN79" s="113"/>
      <c r="KQO79" s="113"/>
      <c r="KQP79" s="113"/>
      <c r="KQQ79" s="113"/>
      <c r="KQR79" s="113"/>
      <c r="KQS79" s="113"/>
      <c r="KQT79" s="113"/>
      <c r="KQU79" s="113"/>
      <c r="KQV79" s="113"/>
      <c r="KQW79" s="113"/>
      <c r="KQX79" s="113"/>
      <c r="KQY79" s="113"/>
      <c r="KQZ79" s="113"/>
      <c r="KRA79" s="113"/>
      <c r="KRB79" s="113"/>
      <c r="KRC79" s="113"/>
      <c r="KRD79" s="113"/>
      <c r="KRE79" s="113"/>
      <c r="KRF79" s="113"/>
      <c r="KRG79" s="113"/>
      <c r="KRH79" s="113"/>
      <c r="KRI79" s="113"/>
      <c r="KRJ79" s="113"/>
      <c r="KRK79" s="113"/>
      <c r="KRL79" s="113"/>
      <c r="KRM79" s="113"/>
      <c r="KRN79" s="113"/>
      <c r="KRO79" s="113"/>
      <c r="KRP79" s="113"/>
      <c r="KRQ79" s="113"/>
      <c r="KRR79" s="113"/>
      <c r="KRS79" s="113"/>
      <c r="KRT79" s="113"/>
      <c r="KRU79" s="113"/>
      <c r="KRV79" s="113"/>
      <c r="KRW79" s="113"/>
      <c r="KRX79" s="113"/>
      <c r="KRY79" s="113"/>
      <c r="KRZ79" s="113"/>
      <c r="KSA79" s="113"/>
      <c r="KSB79" s="113"/>
      <c r="KSC79" s="113"/>
      <c r="KSD79" s="113"/>
      <c r="KSE79" s="113"/>
      <c r="KSF79" s="113"/>
      <c r="KSG79" s="113"/>
      <c r="KSH79" s="113"/>
      <c r="KSI79" s="113"/>
      <c r="KSJ79" s="113"/>
      <c r="KSK79" s="113"/>
      <c r="KSL79" s="113"/>
      <c r="KSM79" s="113"/>
      <c r="KSN79" s="113"/>
      <c r="KSO79" s="113"/>
      <c r="KSP79" s="113"/>
      <c r="KSQ79" s="113"/>
      <c r="KSR79" s="113"/>
      <c r="KSS79" s="113"/>
      <c r="KST79" s="113"/>
      <c r="KSU79" s="113"/>
      <c r="KSV79" s="113"/>
      <c r="KSW79" s="113"/>
      <c r="KSX79" s="113"/>
      <c r="KSY79" s="113"/>
      <c r="KSZ79" s="113"/>
      <c r="KTA79" s="113"/>
      <c r="KTB79" s="113"/>
      <c r="KTC79" s="113"/>
      <c r="KTD79" s="113"/>
      <c r="KTE79" s="113"/>
      <c r="KTF79" s="113"/>
      <c r="KTG79" s="113"/>
      <c r="KTH79" s="113"/>
      <c r="KTI79" s="113"/>
      <c r="KTJ79" s="113"/>
      <c r="KTK79" s="113"/>
      <c r="KTL79" s="113"/>
      <c r="KTM79" s="113"/>
      <c r="KTN79" s="113"/>
      <c r="KTO79" s="113"/>
      <c r="KTP79" s="113"/>
      <c r="KTQ79" s="113"/>
      <c r="KTR79" s="113"/>
      <c r="KTS79" s="113"/>
      <c r="KTT79" s="113"/>
      <c r="KTU79" s="113"/>
      <c r="KTV79" s="113"/>
      <c r="KTW79" s="113"/>
      <c r="KTX79" s="113"/>
      <c r="KTY79" s="113"/>
      <c r="KTZ79" s="113"/>
      <c r="KUA79" s="113"/>
      <c r="KUB79" s="113"/>
      <c r="KUC79" s="113"/>
      <c r="KUD79" s="113"/>
      <c r="KUE79" s="113"/>
      <c r="KUF79" s="113"/>
      <c r="KUG79" s="113"/>
      <c r="KUH79" s="113"/>
      <c r="KUI79" s="113"/>
      <c r="KUJ79" s="113"/>
      <c r="KUK79" s="113"/>
      <c r="KUL79" s="113"/>
      <c r="KUM79" s="113"/>
      <c r="KUN79" s="113"/>
      <c r="KUO79" s="113"/>
      <c r="KUP79" s="113"/>
      <c r="KUQ79" s="113"/>
      <c r="KUR79" s="113"/>
      <c r="KUS79" s="113"/>
      <c r="KUT79" s="113"/>
      <c r="KUU79" s="113"/>
      <c r="KUV79" s="113"/>
      <c r="KUW79" s="113"/>
      <c r="KUX79" s="113"/>
      <c r="KUY79" s="113"/>
      <c r="KUZ79" s="113"/>
      <c r="KVA79" s="113"/>
      <c r="KVB79" s="113"/>
      <c r="KVC79" s="113"/>
      <c r="KVD79" s="113"/>
      <c r="KVE79" s="113"/>
      <c r="KVF79" s="113"/>
      <c r="KVG79" s="113"/>
      <c r="KVH79" s="113"/>
      <c r="KVI79" s="113"/>
      <c r="KVJ79" s="113"/>
      <c r="KVK79" s="113"/>
      <c r="KVL79" s="113"/>
      <c r="KVM79" s="113"/>
      <c r="KVN79" s="113"/>
      <c r="KVO79" s="113"/>
      <c r="KVP79" s="113"/>
      <c r="KVQ79" s="113"/>
      <c r="KVR79" s="113"/>
      <c r="KVS79" s="113"/>
      <c r="KVT79" s="113"/>
      <c r="KVU79" s="113"/>
      <c r="KVV79" s="113"/>
      <c r="KVW79" s="113"/>
      <c r="KVX79" s="113"/>
      <c r="KVY79" s="113"/>
      <c r="KVZ79" s="113"/>
      <c r="KWA79" s="113"/>
      <c r="KWB79" s="113"/>
      <c r="KWC79" s="113"/>
      <c r="KWD79" s="113"/>
      <c r="KWE79" s="113"/>
      <c r="KWF79" s="113"/>
      <c r="KWG79" s="113"/>
      <c r="KWH79" s="113"/>
      <c r="KWI79" s="113"/>
      <c r="KWJ79" s="113"/>
      <c r="KWK79" s="113"/>
      <c r="KWL79" s="113"/>
      <c r="KWM79" s="113"/>
      <c r="KWN79" s="113"/>
      <c r="KWO79" s="113"/>
      <c r="KWP79" s="113"/>
      <c r="KWQ79" s="113"/>
      <c r="KWR79" s="113"/>
      <c r="KWS79" s="113"/>
      <c r="KWT79" s="113"/>
      <c r="KWU79" s="113"/>
      <c r="KWV79" s="113"/>
      <c r="KWW79" s="113"/>
      <c r="KWX79" s="113"/>
      <c r="KWY79" s="113"/>
      <c r="KWZ79" s="113"/>
      <c r="KXA79" s="113"/>
      <c r="KXB79" s="113"/>
      <c r="KXC79" s="113"/>
      <c r="KXD79" s="113"/>
      <c r="KXE79" s="113"/>
      <c r="KXF79" s="113"/>
      <c r="KXG79" s="113"/>
      <c r="KXH79" s="113"/>
      <c r="KXI79" s="113"/>
      <c r="KXJ79" s="113"/>
      <c r="KXK79" s="113"/>
      <c r="KXL79" s="113"/>
      <c r="KXM79" s="113"/>
      <c r="KXN79" s="113"/>
      <c r="KXO79" s="113"/>
      <c r="KXP79" s="113"/>
      <c r="KXQ79" s="113"/>
      <c r="KXR79" s="113"/>
      <c r="KXS79" s="113"/>
      <c r="KXT79" s="113"/>
      <c r="KXU79" s="113"/>
      <c r="KXV79" s="113"/>
      <c r="KXW79" s="113"/>
      <c r="KXX79" s="113"/>
      <c r="KXY79" s="113"/>
      <c r="KXZ79" s="113"/>
      <c r="KYA79" s="113"/>
      <c r="KYB79" s="113"/>
      <c r="KYC79" s="113"/>
      <c r="KYD79" s="113"/>
      <c r="KYE79" s="113"/>
      <c r="KYF79" s="113"/>
      <c r="KYG79" s="113"/>
      <c r="KYH79" s="113"/>
      <c r="KYI79" s="113"/>
      <c r="KYJ79" s="113"/>
      <c r="KYK79" s="113"/>
      <c r="KYL79" s="113"/>
      <c r="KYM79" s="113"/>
      <c r="KYN79" s="113"/>
      <c r="KYO79" s="113"/>
      <c r="KYP79" s="113"/>
      <c r="KYQ79" s="113"/>
      <c r="KYR79" s="113"/>
      <c r="KYS79" s="113"/>
      <c r="KYT79" s="113"/>
      <c r="KYU79" s="113"/>
      <c r="KYV79" s="113"/>
      <c r="KYW79" s="113"/>
      <c r="KYX79" s="113"/>
      <c r="KYY79" s="113"/>
      <c r="KYZ79" s="113"/>
      <c r="KZA79" s="113"/>
      <c r="KZB79" s="113"/>
      <c r="KZC79" s="113"/>
      <c r="KZD79" s="113"/>
      <c r="KZE79" s="113"/>
      <c r="KZF79" s="113"/>
      <c r="KZG79" s="113"/>
      <c r="KZH79" s="113"/>
      <c r="KZI79" s="113"/>
      <c r="KZJ79" s="113"/>
      <c r="KZK79" s="113"/>
      <c r="KZL79" s="113"/>
      <c r="KZM79" s="113"/>
      <c r="KZN79" s="113"/>
      <c r="KZO79" s="113"/>
      <c r="KZP79" s="113"/>
      <c r="KZQ79" s="113"/>
      <c r="KZR79" s="113"/>
      <c r="KZS79" s="113"/>
      <c r="KZT79" s="113"/>
      <c r="KZU79" s="113"/>
      <c r="KZV79" s="113"/>
      <c r="KZW79" s="113"/>
      <c r="KZX79" s="113"/>
      <c r="KZY79" s="113"/>
      <c r="KZZ79" s="113"/>
      <c r="LAA79" s="113"/>
      <c r="LAB79" s="113"/>
      <c r="LAC79" s="113"/>
      <c r="LAD79" s="113"/>
      <c r="LAE79" s="113"/>
      <c r="LAF79" s="113"/>
      <c r="LAG79" s="113"/>
      <c r="LAH79" s="113"/>
      <c r="LAI79" s="113"/>
      <c r="LAJ79" s="113"/>
      <c r="LAK79" s="113"/>
      <c r="LAL79" s="113"/>
      <c r="LAM79" s="113"/>
      <c r="LAN79" s="113"/>
      <c r="LAO79" s="113"/>
      <c r="LAP79" s="113"/>
      <c r="LAQ79" s="113"/>
      <c r="LAR79" s="113"/>
      <c r="LAS79" s="113"/>
      <c r="LAT79" s="113"/>
      <c r="LAU79" s="113"/>
      <c r="LAV79" s="113"/>
      <c r="LAW79" s="113"/>
      <c r="LAX79" s="113"/>
      <c r="LAY79" s="113"/>
      <c r="LAZ79" s="113"/>
      <c r="LBA79" s="113"/>
      <c r="LBB79" s="113"/>
      <c r="LBC79" s="113"/>
      <c r="LBD79" s="113"/>
      <c r="LBE79" s="113"/>
      <c r="LBF79" s="113"/>
      <c r="LBG79" s="113"/>
      <c r="LBH79" s="113"/>
      <c r="LBI79" s="113"/>
      <c r="LBJ79" s="113"/>
      <c r="LBK79" s="113"/>
      <c r="LBL79" s="113"/>
      <c r="LBM79" s="113"/>
      <c r="LBN79" s="113"/>
      <c r="LBO79" s="113"/>
      <c r="LBP79" s="113"/>
      <c r="LBQ79" s="113"/>
      <c r="LBR79" s="113"/>
      <c r="LBS79" s="113"/>
      <c r="LBT79" s="113"/>
      <c r="LBU79" s="113"/>
      <c r="LBV79" s="113"/>
      <c r="LBW79" s="113"/>
      <c r="LBX79" s="113"/>
      <c r="LBY79" s="113"/>
      <c r="LBZ79" s="113"/>
      <c r="LCA79" s="113"/>
      <c r="LCB79" s="113"/>
      <c r="LCC79" s="113"/>
      <c r="LCD79" s="113"/>
      <c r="LCE79" s="113"/>
      <c r="LCF79" s="113"/>
      <c r="LCG79" s="113"/>
      <c r="LCH79" s="113"/>
      <c r="LCI79" s="113"/>
      <c r="LCJ79" s="113"/>
      <c r="LCK79" s="113"/>
      <c r="LCL79" s="113"/>
      <c r="LCM79" s="113"/>
      <c r="LCN79" s="113"/>
      <c r="LCO79" s="113"/>
      <c r="LCP79" s="113"/>
      <c r="LCQ79" s="113"/>
      <c r="LCR79" s="113"/>
      <c r="LCS79" s="113"/>
      <c r="LCT79" s="113"/>
      <c r="LCU79" s="113"/>
      <c r="LCV79" s="113"/>
      <c r="LCW79" s="113"/>
      <c r="LCX79" s="113"/>
      <c r="LCY79" s="113"/>
      <c r="LCZ79" s="113"/>
      <c r="LDA79" s="113"/>
      <c r="LDB79" s="113"/>
      <c r="LDC79" s="113"/>
      <c r="LDD79" s="113"/>
      <c r="LDE79" s="113"/>
      <c r="LDF79" s="113"/>
      <c r="LDG79" s="113"/>
      <c r="LDH79" s="113"/>
      <c r="LDI79" s="113"/>
      <c r="LDJ79" s="113"/>
      <c r="LDK79" s="113"/>
      <c r="LDL79" s="113"/>
      <c r="LDM79" s="113"/>
      <c r="LDN79" s="113"/>
      <c r="LDO79" s="113"/>
      <c r="LDP79" s="113"/>
      <c r="LDQ79" s="113"/>
      <c r="LDR79" s="113"/>
      <c r="LDS79" s="113"/>
      <c r="LDT79" s="113"/>
      <c r="LDU79" s="113"/>
      <c r="LDV79" s="113"/>
      <c r="LDW79" s="113"/>
      <c r="LDX79" s="113"/>
      <c r="LDY79" s="113"/>
      <c r="LDZ79" s="113"/>
      <c r="LEA79" s="113"/>
      <c r="LEB79" s="113"/>
      <c r="LEC79" s="113"/>
      <c r="LED79" s="113"/>
      <c r="LEE79" s="113"/>
      <c r="LEF79" s="113"/>
      <c r="LEG79" s="113"/>
      <c r="LEH79" s="113"/>
      <c r="LEI79" s="113"/>
      <c r="LEJ79" s="113"/>
      <c r="LEK79" s="113"/>
      <c r="LEL79" s="113"/>
      <c r="LEM79" s="113"/>
      <c r="LEN79" s="113"/>
      <c r="LEO79" s="113"/>
      <c r="LEP79" s="113"/>
      <c r="LEQ79" s="113"/>
      <c r="LER79" s="113"/>
      <c r="LES79" s="113"/>
      <c r="LET79" s="113"/>
      <c r="LEU79" s="113"/>
      <c r="LEV79" s="113"/>
      <c r="LEW79" s="113"/>
      <c r="LEX79" s="113"/>
      <c r="LEY79" s="113"/>
      <c r="LEZ79" s="113"/>
      <c r="LFA79" s="113"/>
      <c r="LFB79" s="113"/>
      <c r="LFC79" s="113"/>
      <c r="LFD79" s="113"/>
      <c r="LFE79" s="113"/>
      <c r="LFF79" s="113"/>
      <c r="LFG79" s="113"/>
      <c r="LFH79" s="113"/>
      <c r="LFI79" s="113"/>
      <c r="LFJ79" s="113"/>
      <c r="LFK79" s="113"/>
      <c r="LFL79" s="113"/>
      <c r="LFM79" s="113"/>
      <c r="LFN79" s="113"/>
      <c r="LFO79" s="113"/>
      <c r="LFP79" s="113"/>
      <c r="LFQ79" s="113"/>
      <c r="LFR79" s="113"/>
      <c r="LFS79" s="113"/>
      <c r="LFT79" s="113"/>
      <c r="LFU79" s="113"/>
      <c r="LFV79" s="113"/>
      <c r="LFW79" s="113"/>
      <c r="LFX79" s="113"/>
      <c r="LFY79" s="113"/>
      <c r="LFZ79" s="113"/>
      <c r="LGA79" s="113"/>
      <c r="LGB79" s="113"/>
      <c r="LGC79" s="113"/>
      <c r="LGD79" s="113"/>
      <c r="LGE79" s="113"/>
      <c r="LGF79" s="113"/>
      <c r="LGG79" s="113"/>
      <c r="LGH79" s="113"/>
      <c r="LGI79" s="113"/>
      <c r="LGJ79" s="113"/>
      <c r="LGK79" s="113"/>
      <c r="LGL79" s="113"/>
      <c r="LGM79" s="113"/>
      <c r="LGN79" s="113"/>
      <c r="LGO79" s="113"/>
      <c r="LGP79" s="113"/>
      <c r="LGQ79" s="113"/>
      <c r="LGR79" s="113"/>
      <c r="LGS79" s="113"/>
      <c r="LGT79" s="113"/>
      <c r="LGU79" s="113"/>
      <c r="LGV79" s="113"/>
      <c r="LGW79" s="113"/>
      <c r="LGX79" s="113"/>
      <c r="LGY79" s="113"/>
      <c r="LGZ79" s="113"/>
      <c r="LHA79" s="113"/>
      <c r="LHB79" s="113"/>
      <c r="LHC79" s="113"/>
      <c r="LHD79" s="113"/>
      <c r="LHE79" s="113"/>
      <c r="LHF79" s="113"/>
      <c r="LHG79" s="113"/>
      <c r="LHH79" s="113"/>
      <c r="LHI79" s="113"/>
      <c r="LHJ79" s="113"/>
      <c r="LHK79" s="113"/>
      <c r="LHL79" s="113"/>
      <c r="LHM79" s="113"/>
      <c r="LHN79" s="113"/>
      <c r="LHO79" s="113"/>
      <c r="LHP79" s="113"/>
      <c r="LHQ79" s="113"/>
      <c r="LHR79" s="113"/>
      <c r="LHS79" s="113"/>
      <c r="LHT79" s="113"/>
      <c r="LHU79" s="113"/>
      <c r="LHV79" s="113"/>
      <c r="LHW79" s="113"/>
      <c r="LHX79" s="113"/>
      <c r="LHY79" s="113"/>
      <c r="LHZ79" s="113"/>
      <c r="LIA79" s="113"/>
      <c r="LIB79" s="113"/>
      <c r="LIC79" s="113"/>
      <c r="LID79" s="113"/>
      <c r="LIE79" s="113"/>
      <c r="LIF79" s="113"/>
      <c r="LIG79" s="113"/>
      <c r="LIH79" s="113"/>
      <c r="LII79" s="113"/>
      <c r="LIJ79" s="113"/>
      <c r="LIK79" s="113"/>
      <c r="LIL79" s="113"/>
      <c r="LIM79" s="113"/>
      <c r="LIN79" s="113"/>
      <c r="LIO79" s="113"/>
      <c r="LIP79" s="113"/>
      <c r="LIQ79" s="113"/>
      <c r="LIR79" s="113"/>
      <c r="LIS79" s="113"/>
      <c r="LIT79" s="113"/>
      <c r="LIU79" s="113"/>
      <c r="LIV79" s="113"/>
      <c r="LIW79" s="113"/>
      <c r="LIX79" s="113"/>
      <c r="LIY79" s="113"/>
      <c r="LIZ79" s="113"/>
      <c r="LJA79" s="113"/>
      <c r="LJB79" s="113"/>
      <c r="LJC79" s="113"/>
      <c r="LJD79" s="113"/>
      <c r="LJE79" s="113"/>
      <c r="LJF79" s="113"/>
      <c r="LJG79" s="113"/>
      <c r="LJH79" s="113"/>
      <c r="LJI79" s="113"/>
      <c r="LJJ79" s="113"/>
      <c r="LJK79" s="113"/>
      <c r="LJL79" s="113"/>
      <c r="LJM79" s="113"/>
      <c r="LJN79" s="113"/>
      <c r="LJO79" s="113"/>
      <c r="LJP79" s="113"/>
      <c r="LJQ79" s="113"/>
      <c r="LJR79" s="113"/>
      <c r="LJS79" s="113"/>
      <c r="LJT79" s="113"/>
      <c r="LJU79" s="113"/>
      <c r="LJV79" s="113"/>
      <c r="LJW79" s="113"/>
      <c r="LJX79" s="113"/>
      <c r="LJY79" s="113"/>
      <c r="LJZ79" s="113"/>
      <c r="LKA79" s="113"/>
      <c r="LKB79" s="113"/>
      <c r="LKC79" s="113"/>
      <c r="LKD79" s="113"/>
      <c r="LKE79" s="113"/>
      <c r="LKF79" s="113"/>
      <c r="LKG79" s="113"/>
      <c r="LKH79" s="113"/>
      <c r="LKI79" s="113"/>
      <c r="LKJ79" s="113"/>
      <c r="LKK79" s="113"/>
      <c r="LKL79" s="113"/>
      <c r="LKM79" s="113"/>
      <c r="LKN79" s="113"/>
      <c r="LKO79" s="113"/>
      <c r="LKP79" s="113"/>
      <c r="LKQ79" s="113"/>
      <c r="LKR79" s="113"/>
      <c r="LKS79" s="113"/>
      <c r="LKT79" s="113"/>
      <c r="LKU79" s="113"/>
      <c r="LKV79" s="113"/>
      <c r="LKW79" s="113"/>
      <c r="LKX79" s="113"/>
      <c r="LKY79" s="113"/>
      <c r="LKZ79" s="113"/>
      <c r="LLA79" s="113"/>
      <c r="LLB79" s="113"/>
      <c r="LLC79" s="113"/>
      <c r="LLD79" s="113"/>
      <c r="LLE79" s="113"/>
      <c r="LLF79" s="113"/>
      <c r="LLG79" s="113"/>
      <c r="LLH79" s="113"/>
      <c r="LLI79" s="113"/>
      <c r="LLJ79" s="113"/>
      <c r="LLK79" s="113"/>
      <c r="LLL79" s="113"/>
      <c r="LLM79" s="113"/>
      <c r="LLN79" s="113"/>
      <c r="LLO79" s="113"/>
      <c r="LLP79" s="113"/>
      <c r="LLQ79" s="113"/>
      <c r="LLR79" s="113"/>
      <c r="LLS79" s="113"/>
      <c r="LLT79" s="113"/>
      <c r="LLU79" s="113"/>
      <c r="LLV79" s="113"/>
      <c r="LLW79" s="113"/>
      <c r="LLX79" s="113"/>
      <c r="LLY79" s="113"/>
      <c r="LLZ79" s="113"/>
      <c r="LMA79" s="113"/>
      <c r="LMB79" s="113"/>
      <c r="LMC79" s="113"/>
      <c r="LMD79" s="113"/>
      <c r="LME79" s="113"/>
      <c r="LMF79" s="113"/>
      <c r="LMG79" s="113"/>
      <c r="LMH79" s="113"/>
      <c r="LMI79" s="113"/>
      <c r="LMJ79" s="113"/>
      <c r="LMK79" s="113"/>
      <c r="LML79" s="113"/>
      <c r="LMM79" s="113"/>
      <c r="LMN79" s="113"/>
      <c r="LMO79" s="113"/>
      <c r="LMP79" s="113"/>
      <c r="LMQ79" s="113"/>
      <c r="LMR79" s="113"/>
      <c r="LMS79" s="113"/>
      <c r="LMT79" s="113"/>
      <c r="LMU79" s="113"/>
      <c r="LMV79" s="113"/>
      <c r="LMW79" s="113"/>
      <c r="LMX79" s="113"/>
      <c r="LMY79" s="113"/>
      <c r="LMZ79" s="113"/>
      <c r="LNA79" s="113"/>
      <c r="LNB79" s="113"/>
      <c r="LNC79" s="113"/>
      <c r="LND79" s="113"/>
      <c r="LNE79" s="113"/>
      <c r="LNF79" s="113"/>
      <c r="LNG79" s="113"/>
      <c r="LNH79" s="113"/>
      <c r="LNI79" s="113"/>
      <c r="LNJ79" s="113"/>
      <c r="LNK79" s="113"/>
      <c r="LNL79" s="113"/>
      <c r="LNM79" s="113"/>
      <c r="LNN79" s="113"/>
      <c r="LNO79" s="113"/>
      <c r="LNP79" s="113"/>
      <c r="LNQ79" s="113"/>
      <c r="LNR79" s="113"/>
      <c r="LNS79" s="113"/>
      <c r="LNT79" s="113"/>
      <c r="LNU79" s="113"/>
      <c r="LNV79" s="113"/>
      <c r="LNW79" s="113"/>
      <c r="LNX79" s="113"/>
      <c r="LNY79" s="113"/>
      <c r="LNZ79" s="113"/>
      <c r="LOA79" s="113"/>
      <c r="LOB79" s="113"/>
      <c r="LOC79" s="113"/>
      <c r="LOD79" s="113"/>
      <c r="LOE79" s="113"/>
      <c r="LOF79" s="113"/>
      <c r="LOG79" s="113"/>
      <c r="LOH79" s="113"/>
      <c r="LOI79" s="113"/>
      <c r="LOJ79" s="113"/>
      <c r="LOK79" s="113"/>
      <c r="LOL79" s="113"/>
      <c r="LOM79" s="113"/>
      <c r="LON79" s="113"/>
      <c r="LOO79" s="113"/>
      <c r="LOP79" s="113"/>
      <c r="LOQ79" s="113"/>
      <c r="LOR79" s="113"/>
      <c r="LOS79" s="113"/>
      <c r="LOT79" s="113"/>
      <c r="LOU79" s="113"/>
      <c r="LOV79" s="113"/>
      <c r="LOW79" s="113"/>
      <c r="LOX79" s="113"/>
      <c r="LOY79" s="113"/>
      <c r="LOZ79" s="113"/>
      <c r="LPA79" s="113"/>
      <c r="LPB79" s="113"/>
      <c r="LPC79" s="113"/>
      <c r="LPD79" s="113"/>
      <c r="LPE79" s="113"/>
      <c r="LPF79" s="113"/>
      <c r="LPG79" s="113"/>
      <c r="LPH79" s="113"/>
      <c r="LPI79" s="113"/>
      <c r="LPJ79" s="113"/>
      <c r="LPK79" s="113"/>
      <c r="LPL79" s="113"/>
      <c r="LPM79" s="113"/>
      <c r="LPN79" s="113"/>
      <c r="LPO79" s="113"/>
      <c r="LPP79" s="113"/>
      <c r="LPQ79" s="113"/>
      <c r="LPR79" s="113"/>
      <c r="LPS79" s="113"/>
      <c r="LPT79" s="113"/>
      <c r="LPU79" s="113"/>
      <c r="LPV79" s="113"/>
      <c r="LPW79" s="113"/>
      <c r="LPX79" s="113"/>
      <c r="LPY79" s="113"/>
      <c r="LPZ79" s="113"/>
      <c r="LQA79" s="113"/>
      <c r="LQB79" s="113"/>
      <c r="LQC79" s="113"/>
      <c r="LQD79" s="113"/>
      <c r="LQE79" s="113"/>
      <c r="LQF79" s="113"/>
      <c r="LQG79" s="113"/>
      <c r="LQH79" s="113"/>
      <c r="LQI79" s="113"/>
      <c r="LQJ79" s="113"/>
      <c r="LQK79" s="113"/>
      <c r="LQL79" s="113"/>
      <c r="LQM79" s="113"/>
      <c r="LQN79" s="113"/>
      <c r="LQO79" s="113"/>
      <c r="LQP79" s="113"/>
      <c r="LQQ79" s="113"/>
      <c r="LQR79" s="113"/>
      <c r="LQS79" s="113"/>
      <c r="LQT79" s="113"/>
      <c r="LQU79" s="113"/>
      <c r="LQV79" s="113"/>
      <c r="LQW79" s="113"/>
      <c r="LQX79" s="113"/>
      <c r="LQY79" s="113"/>
      <c r="LQZ79" s="113"/>
      <c r="LRA79" s="113"/>
      <c r="LRB79" s="113"/>
      <c r="LRC79" s="113"/>
      <c r="LRD79" s="113"/>
      <c r="LRE79" s="113"/>
      <c r="LRF79" s="113"/>
      <c r="LRG79" s="113"/>
      <c r="LRH79" s="113"/>
      <c r="LRI79" s="113"/>
      <c r="LRJ79" s="113"/>
      <c r="LRK79" s="113"/>
      <c r="LRL79" s="113"/>
      <c r="LRM79" s="113"/>
      <c r="LRN79" s="113"/>
      <c r="LRO79" s="113"/>
      <c r="LRP79" s="113"/>
      <c r="LRQ79" s="113"/>
      <c r="LRR79" s="113"/>
      <c r="LRS79" s="113"/>
      <c r="LRT79" s="113"/>
      <c r="LRU79" s="113"/>
      <c r="LRV79" s="113"/>
      <c r="LRW79" s="113"/>
      <c r="LRX79" s="113"/>
      <c r="LRY79" s="113"/>
      <c r="LRZ79" s="113"/>
      <c r="LSA79" s="113"/>
      <c r="LSB79" s="113"/>
      <c r="LSC79" s="113"/>
      <c r="LSD79" s="113"/>
      <c r="LSE79" s="113"/>
      <c r="LSF79" s="113"/>
      <c r="LSG79" s="113"/>
      <c r="LSH79" s="113"/>
      <c r="LSI79" s="113"/>
      <c r="LSJ79" s="113"/>
      <c r="LSK79" s="113"/>
      <c r="LSL79" s="113"/>
      <c r="LSM79" s="113"/>
      <c r="LSN79" s="113"/>
      <c r="LSO79" s="113"/>
      <c r="LSP79" s="113"/>
      <c r="LSQ79" s="113"/>
      <c r="LSR79" s="113"/>
      <c r="LSS79" s="113"/>
      <c r="LST79" s="113"/>
      <c r="LSU79" s="113"/>
      <c r="LSV79" s="113"/>
      <c r="LSW79" s="113"/>
      <c r="LSX79" s="113"/>
      <c r="LSY79" s="113"/>
      <c r="LSZ79" s="113"/>
      <c r="LTA79" s="113"/>
      <c r="LTB79" s="113"/>
      <c r="LTC79" s="113"/>
      <c r="LTD79" s="113"/>
      <c r="LTE79" s="113"/>
      <c r="LTF79" s="113"/>
      <c r="LTG79" s="113"/>
      <c r="LTH79" s="113"/>
      <c r="LTI79" s="113"/>
      <c r="LTJ79" s="113"/>
      <c r="LTK79" s="113"/>
      <c r="LTL79" s="113"/>
      <c r="LTM79" s="113"/>
      <c r="LTN79" s="113"/>
      <c r="LTO79" s="113"/>
      <c r="LTP79" s="113"/>
      <c r="LTQ79" s="113"/>
      <c r="LTR79" s="113"/>
      <c r="LTS79" s="113"/>
      <c r="LTT79" s="113"/>
      <c r="LTU79" s="113"/>
      <c r="LTV79" s="113"/>
      <c r="LTW79" s="113"/>
      <c r="LTX79" s="113"/>
      <c r="LTY79" s="113"/>
      <c r="LTZ79" s="113"/>
      <c r="LUA79" s="113"/>
      <c r="LUB79" s="113"/>
      <c r="LUC79" s="113"/>
      <c r="LUD79" s="113"/>
      <c r="LUE79" s="113"/>
      <c r="LUF79" s="113"/>
      <c r="LUG79" s="113"/>
      <c r="LUH79" s="113"/>
      <c r="LUI79" s="113"/>
      <c r="LUJ79" s="113"/>
      <c r="LUK79" s="113"/>
      <c r="LUL79" s="113"/>
      <c r="LUM79" s="113"/>
      <c r="LUN79" s="113"/>
      <c r="LUO79" s="113"/>
      <c r="LUP79" s="113"/>
      <c r="LUQ79" s="113"/>
      <c r="LUR79" s="113"/>
      <c r="LUS79" s="113"/>
      <c r="LUT79" s="113"/>
      <c r="LUU79" s="113"/>
      <c r="LUV79" s="113"/>
      <c r="LUW79" s="113"/>
      <c r="LUX79" s="113"/>
      <c r="LUY79" s="113"/>
      <c r="LUZ79" s="113"/>
      <c r="LVA79" s="113"/>
      <c r="LVB79" s="113"/>
      <c r="LVC79" s="113"/>
      <c r="LVD79" s="113"/>
      <c r="LVE79" s="113"/>
      <c r="LVF79" s="113"/>
      <c r="LVG79" s="113"/>
      <c r="LVH79" s="113"/>
      <c r="LVI79" s="113"/>
      <c r="LVJ79" s="113"/>
      <c r="LVK79" s="113"/>
      <c r="LVL79" s="113"/>
      <c r="LVM79" s="113"/>
      <c r="LVN79" s="113"/>
      <c r="LVO79" s="113"/>
      <c r="LVP79" s="113"/>
      <c r="LVQ79" s="113"/>
      <c r="LVR79" s="113"/>
      <c r="LVS79" s="113"/>
      <c r="LVT79" s="113"/>
      <c r="LVU79" s="113"/>
      <c r="LVV79" s="113"/>
      <c r="LVW79" s="113"/>
      <c r="LVX79" s="113"/>
      <c r="LVY79" s="113"/>
      <c r="LVZ79" s="113"/>
      <c r="LWA79" s="113"/>
      <c r="LWB79" s="113"/>
      <c r="LWC79" s="113"/>
      <c r="LWD79" s="113"/>
      <c r="LWE79" s="113"/>
      <c r="LWF79" s="113"/>
      <c r="LWG79" s="113"/>
      <c r="LWH79" s="113"/>
      <c r="LWI79" s="113"/>
      <c r="LWJ79" s="113"/>
      <c r="LWK79" s="113"/>
      <c r="LWL79" s="113"/>
      <c r="LWM79" s="113"/>
      <c r="LWN79" s="113"/>
      <c r="LWO79" s="113"/>
      <c r="LWP79" s="113"/>
      <c r="LWQ79" s="113"/>
      <c r="LWR79" s="113"/>
      <c r="LWS79" s="113"/>
      <c r="LWT79" s="113"/>
      <c r="LWU79" s="113"/>
      <c r="LWV79" s="113"/>
      <c r="LWW79" s="113"/>
      <c r="LWX79" s="113"/>
      <c r="LWY79" s="113"/>
      <c r="LWZ79" s="113"/>
      <c r="LXA79" s="113"/>
      <c r="LXB79" s="113"/>
      <c r="LXC79" s="113"/>
      <c r="LXD79" s="113"/>
      <c r="LXE79" s="113"/>
      <c r="LXF79" s="113"/>
      <c r="LXG79" s="113"/>
      <c r="LXH79" s="113"/>
      <c r="LXI79" s="113"/>
      <c r="LXJ79" s="113"/>
      <c r="LXK79" s="113"/>
      <c r="LXL79" s="113"/>
      <c r="LXM79" s="113"/>
      <c r="LXN79" s="113"/>
      <c r="LXO79" s="113"/>
      <c r="LXP79" s="113"/>
      <c r="LXQ79" s="113"/>
      <c r="LXR79" s="113"/>
      <c r="LXS79" s="113"/>
      <c r="LXT79" s="113"/>
      <c r="LXU79" s="113"/>
      <c r="LXV79" s="113"/>
      <c r="LXW79" s="113"/>
      <c r="LXX79" s="113"/>
      <c r="LXY79" s="113"/>
      <c r="LXZ79" s="113"/>
      <c r="LYA79" s="113"/>
      <c r="LYB79" s="113"/>
      <c r="LYC79" s="113"/>
      <c r="LYD79" s="113"/>
      <c r="LYE79" s="113"/>
      <c r="LYF79" s="113"/>
      <c r="LYG79" s="113"/>
      <c r="LYH79" s="113"/>
      <c r="LYI79" s="113"/>
      <c r="LYJ79" s="113"/>
      <c r="LYK79" s="113"/>
      <c r="LYL79" s="113"/>
      <c r="LYM79" s="113"/>
      <c r="LYN79" s="113"/>
      <c r="LYO79" s="113"/>
      <c r="LYP79" s="113"/>
      <c r="LYQ79" s="113"/>
      <c r="LYR79" s="113"/>
      <c r="LYS79" s="113"/>
      <c r="LYT79" s="113"/>
      <c r="LYU79" s="113"/>
      <c r="LYV79" s="113"/>
      <c r="LYW79" s="113"/>
      <c r="LYX79" s="113"/>
      <c r="LYY79" s="113"/>
      <c r="LYZ79" s="113"/>
      <c r="LZA79" s="113"/>
      <c r="LZB79" s="113"/>
      <c r="LZC79" s="113"/>
      <c r="LZD79" s="113"/>
      <c r="LZE79" s="113"/>
      <c r="LZF79" s="113"/>
      <c r="LZG79" s="113"/>
      <c r="LZH79" s="113"/>
      <c r="LZI79" s="113"/>
      <c r="LZJ79" s="113"/>
      <c r="LZK79" s="113"/>
      <c r="LZL79" s="113"/>
      <c r="LZM79" s="113"/>
      <c r="LZN79" s="113"/>
      <c r="LZO79" s="113"/>
      <c r="LZP79" s="113"/>
      <c r="LZQ79" s="113"/>
      <c r="LZR79" s="113"/>
      <c r="LZS79" s="113"/>
      <c r="LZT79" s="113"/>
      <c r="LZU79" s="113"/>
      <c r="LZV79" s="113"/>
      <c r="LZW79" s="113"/>
      <c r="LZX79" s="113"/>
      <c r="LZY79" s="113"/>
      <c r="LZZ79" s="113"/>
      <c r="MAA79" s="113"/>
      <c r="MAB79" s="113"/>
      <c r="MAC79" s="113"/>
      <c r="MAD79" s="113"/>
      <c r="MAE79" s="113"/>
      <c r="MAF79" s="113"/>
      <c r="MAG79" s="113"/>
      <c r="MAH79" s="113"/>
      <c r="MAI79" s="113"/>
      <c r="MAJ79" s="113"/>
      <c r="MAK79" s="113"/>
      <c r="MAL79" s="113"/>
      <c r="MAM79" s="113"/>
      <c r="MAN79" s="113"/>
      <c r="MAO79" s="113"/>
      <c r="MAP79" s="113"/>
      <c r="MAQ79" s="113"/>
      <c r="MAR79" s="113"/>
      <c r="MAS79" s="113"/>
      <c r="MAT79" s="113"/>
      <c r="MAU79" s="113"/>
      <c r="MAV79" s="113"/>
      <c r="MAW79" s="113"/>
      <c r="MAX79" s="113"/>
      <c r="MAY79" s="113"/>
      <c r="MAZ79" s="113"/>
      <c r="MBA79" s="113"/>
      <c r="MBB79" s="113"/>
      <c r="MBC79" s="113"/>
      <c r="MBD79" s="113"/>
      <c r="MBE79" s="113"/>
      <c r="MBF79" s="113"/>
      <c r="MBG79" s="113"/>
      <c r="MBH79" s="113"/>
      <c r="MBI79" s="113"/>
      <c r="MBJ79" s="113"/>
      <c r="MBK79" s="113"/>
      <c r="MBL79" s="113"/>
      <c r="MBM79" s="113"/>
      <c r="MBN79" s="113"/>
      <c r="MBO79" s="113"/>
      <c r="MBP79" s="113"/>
      <c r="MBQ79" s="113"/>
      <c r="MBR79" s="113"/>
      <c r="MBS79" s="113"/>
      <c r="MBT79" s="113"/>
      <c r="MBU79" s="113"/>
      <c r="MBV79" s="113"/>
      <c r="MBW79" s="113"/>
      <c r="MBX79" s="113"/>
      <c r="MBY79" s="113"/>
      <c r="MBZ79" s="113"/>
      <c r="MCA79" s="113"/>
      <c r="MCB79" s="113"/>
      <c r="MCC79" s="113"/>
      <c r="MCD79" s="113"/>
      <c r="MCE79" s="113"/>
      <c r="MCF79" s="113"/>
      <c r="MCG79" s="113"/>
      <c r="MCH79" s="113"/>
      <c r="MCI79" s="113"/>
      <c r="MCJ79" s="113"/>
      <c r="MCK79" s="113"/>
      <c r="MCL79" s="113"/>
      <c r="MCM79" s="113"/>
      <c r="MCN79" s="113"/>
      <c r="MCO79" s="113"/>
      <c r="MCP79" s="113"/>
      <c r="MCQ79" s="113"/>
      <c r="MCR79" s="113"/>
      <c r="MCS79" s="113"/>
      <c r="MCT79" s="113"/>
      <c r="MCU79" s="113"/>
      <c r="MCV79" s="113"/>
      <c r="MCW79" s="113"/>
      <c r="MCX79" s="113"/>
      <c r="MCY79" s="113"/>
      <c r="MCZ79" s="113"/>
      <c r="MDA79" s="113"/>
      <c r="MDB79" s="113"/>
      <c r="MDC79" s="113"/>
      <c r="MDD79" s="113"/>
      <c r="MDE79" s="113"/>
      <c r="MDF79" s="113"/>
      <c r="MDG79" s="113"/>
      <c r="MDH79" s="113"/>
      <c r="MDI79" s="113"/>
      <c r="MDJ79" s="113"/>
      <c r="MDK79" s="113"/>
      <c r="MDL79" s="113"/>
      <c r="MDM79" s="113"/>
      <c r="MDN79" s="113"/>
      <c r="MDO79" s="113"/>
      <c r="MDP79" s="113"/>
      <c r="MDQ79" s="113"/>
      <c r="MDR79" s="113"/>
      <c r="MDS79" s="113"/>
      <c r="MDT79" s="113"/>
      <c r="MDU79" s="113"/>
      <c r="MDV79" s="113"/>
      <c r="MDW79" s="113"/>
      <c r="MDX79" s="113"/>
      <c r="MDY79" s="113"/>
      <c r="MDZ79" s="113"/>
      <c r="MEA79" s="113"/>
      <c r="MEB79" s="113"/>
      <c r="MEC79" s="113"/>
      <c r="MED79" s="113"/>
      <c r="MEE79" s="113"/>
      <c r="MEF79" s="113"/>
      <c r="MEG79" s="113"/>
      <c r="MEH79" s="113"/>
      <c r="MEI79" s="113"/>
      <c r="MEJ79" s="113"/>
      <c r="MEK79" s="113"/>
      <c r="MEL79" s="113"/>
      <c r="MEM79" s="113"/>
      <c r="MEN79" s="113"/>
      <c r="MEO79" s="113"/>
      <c r="MEP79" s="113"/>
      <c r="MEQ79" s="113"/>
      <c r="MER79" s="113"/>
      <c r="MES79" s="113"/>
      <c r="MET79" s="113"/>
      <c r="MEU79" s="113"/>
      <c r="MEV79" s="113"/>
      <c r="MEW79" s="113"/>
      <c r="MEX79" s="113"/>
      <c r="MEY79" s="113"/>
      <c r="MEZ79" s="113"/>
      <c r="MFA79" s="113"/>
      <c r="MFB79" s="113"/>
      <c r="MFC79" s="113"/>
      <c r="MFD79" s="113"/>
      <c r="MFE79" s="113"/>
      <c r="MFF79" s="113"/>
      <c r="MFG79" s="113"/>
      <c r="MFH79" s="113"/>
      <c r="MFI79" s="113"/>
      <c r="MFJ79" s="113"/>
      <c r="MFK79" s="113"/>
      <c r="MFL79" s="113"/>
      <c r="MFM79" s="113"/>
      <c r="MFN79" s="113"/>
      <c r="MFO79" s="113"/>
      <c r="MFP79" s="113"/>
      <c r="MFQ79" s="113"/>
      <c r="MFR79" s="113"/>
      <c r="MFS79" s="113"/>
      <c r="MFT79" s="113"/>
      <c r="MFU79" s="113"/>
      <c r="MFV79" s="113"/>
      <c r="MFW79" s="113"/>
      <c r="MFX79" s="113"/>
      <c r="MFY79" s="113"/>
      <c r="MFZ79" s="113"/>
      <c r="MGA79" s="113"/>
      <c r="MGB79" s="113"/>
      <c r="MGC79" s="113"/>
      <c r="MGD79" s="113"/>
      <c r="MGE79" s="113"/>
      <c r="MGF79" s="113"/>
      <c r="MGG79" s="113"/>
      <c r="MGH79" s="113"/>
      <c r="MGI79" s="113"/>
      <c r="MGJ79" s="113"/>
      <c r="MGK79" s="113"/>
      <c r="MGL79" s="113"/>
      <c r="MGM79" s="113"/>
      <c r="MGN79" s="113"/>
      <c r="MGO79" s="113"/>
      <c r="MGP79" s="113"/>
      <c r="MGQ79" s="113"/>
      <c r="MGR79" s="113"/>
      <c r="MGS79" s="113"/>
      <c r="MGT79" s="113"/>
      <c r="MGU79" s="113"/>
      <c r="MGV79" s="113"/>
      <c r="MGW79" s="113"/>
      <c r="MGX79" s="113"/>
      <c r="MGY79" s="113"/>
      <c r="MGZ79" s="113"/>
      <c r="MHA79" s="113"/>
      <c r="MHB79" s="113"/>
      <c r="MHC79" s="113"/>
      <c r="MHD79" s="113"/>
      <c r="MHE79" s="113"/>
      <c r="MHF79" s="113"/>
      <c r="MHG79" s="113"/>
      <c r="MHH79" s="113"/>
      <c r="MHI79" s="113"/>
      <c r="MHJ79" s="113"/>
      <c r="MHK79" s="113"/>
      <c r="MHL79" s="113"/>
      <c r="MHM79" s="113"/>
      <c r="MHN79" s="113"/>
      <c r="MHO79" s="113"/>
      <c r="MHP79" s="113"/>
      <c r="MHQ79" s="113"/>
      <c r="MHR79" s="113"/>
      <c r="MHS79" s="113"/>
      <c r="MHT79" s="113"/>
      <c r="MHU79" s="113"/>
      <c r="MHV79" s="113"/>
      <c r="MHW79" s="113"/>
      <c r="MHX79" s="113"/>
      <c r="MHY79" s="113"/>
      <c r="MHZ79" s="113"/>
      <c r="MIA79" s="113"/>
      <c r="MIB79" s="113"/>
      <c r="MIC79" s="113"/>
      <c r="MID79" s="113"/>
      <c r="MIE79" s="113"/>
      <c r="MIF79" s="113"/>
      <c r="MIG79" s="113"/>
      <c r="MIH79" s="113"/>
      <c r="MII79" s="113"/>
      <c r="MIJ79" s="113"/>
      <c r="MIK79" s="113"/>
      <c r="MIL79" s="113"/>
      <c r="MIM79" s="113"/>
      <c r="MIN79" s="113"/>
      <c r="MIO79" s="113"/>
      <c r="MIP79" s="113"/>
      <c r="MIQ79" s="113"/>
      <c r="MIR79" s="113"/>
      <c r="MIS79" s="113"/>
      <c r="MIT79" s="113"/>
      <c r="MIU79" s="113"/>
      <c r="MIV79" s="113"/>
      <c r="MIW79" s="113"/>
      <c r="MIX79" s="113"/>
      <c r="MIY79" s="113"/>
      <c r="MIZ79" s="113"/>
      <c r="MJA79" s="113"/>
      <c r="MJB79" s="113"/>
      <c r="MJC79" s="113"/>
      <c r="MJD79" s="113"/>
      <c r="MJE79" s="113"/>
      <c r="MJF79" s="113"/>
      <c r="MJG79" s="113"/>
      <c r="MJH79" s="113"/>
      <c r="MJI79" s="113"/>
      <c r="MJJ79" s="113"/>
      <c r="MJK79" s="113"/>
      <c r="MJL79" s="113"/>
      <c r="MJM79" s="113"/>
      <c r="MJN79" s="113"/>
      <c r="MJO79" s="113"/>
      <c r="MJP79" s="113"/>
      <c r="MJQ79" s="113"/>
      <c r="MJR79" s="113"/>
      <c r="MJS79" s="113"/>
      <c r="MJT79" s="113"/>
      <c r="MJU79" s="113"/>
      <c r="MJV79" s="113"/>
      <c r="MJW79" s="113"/>
      <c r="MJX79" s="113"/>
      <c r="MJY79" s="113"/>
      <c r="MJZ79" s="113"/>
      <c r="MKA79" s="113"/>
      <c r="MKB79" s="113"/>
      <c r="MKC79" s="113"/>
      <c r="MKD79" s="113"/>
      <c r="MKE79" s="113"/>
      <c r="MKF79" s="113"/>
      <c r="MKG79" s="113"/>
      <c r="MKH79" s="113"/>
      <c r="MKI79" s="113"/>
      <c r="MKJ79" s="113"/>
      <c r="MKK79" s="113"/>
      <c r="MKL79" s="113"/>
      <c r="MKM79" s="113"/>
      <c r="MKN79" s="113"/>
      <c r="MKO79" s="113"/>
      <c r="MKP79" s="113"/>
      <c r="MKQ79" s="113"/>
      <c r="MKR79" s="113"/>
      <c r="MKS79" s="113"/>
      <c r="MKT79" s="113"/>
      <c r="MKU79" s="113"/>
      <c r="MKV79" s="113"/>
      <c r="MKW79" s="113"/>
      <c r="MKX79" s="113"/>
      <c r="MKY79" s="113"/>
      <c r="MKZ79" s="113"/>
      <c r="MLA79" s="113"/>
      <c r="MLB79" s="113"/>
      <c r="MLC79" s="113"/>
      <c r="MLD79" s="113"/>
      <c r="MLE79" s="113"/>
      <c r="MLF79" s="113"/>
      <c r="MLG79" s="113"/>
      <c r="MLH79" s="113"/>
      <c r="MLI79" s="113"/>
      <c r="MLJ79" s="113"/>
      <c r="MLK79" s="113"/>
      <c r="MLL79" s="113"/>
      <c r="MLM79" s="113"/>
      <c r="MLN79" s="113"/>
      <c r="MLO79" s="113"/>
      <c r="MLP79" s="113"/>
      <c r="MLQ79" s="113"/>
      <c r="MLR79" s="113"/>
      <c r="MLS79" s="113"/>
      <c r="MLT79" s="113"/>
      <c r="MLU79" s="113"/>
      <c r="MLV79" s="113"/>
      <c r="MLW79" s="113"/>
      <c r="MLX79" s="113"/>
      <c r="MLY79" s="113"/>
      <c r="MLZ79" s="113"/>
      <c r="MMA79" s="113"/>
      <c r="MMB79" s="113"/>
      <c r="MMC79" s="113"/>
      <c r="MMD79" s="113"/>
      <c r="MME79" s="113"/>
      <c r="MMF79" s="113"/>
      <c r="MMG79" s="113"/>
      <c r="MMH79" s="113"/>
      <c r="MMI79" s="113"/>
      <c r="MMJ79" s="113"/>
      <c r="MMK79" s="113"/>
      <c r="MML79" s="113"/>
      <c r="MMM79" s="113"/>
      <c r="MMN79" s="113"/>
      <c r="MMO79" s="113"/>
      <c r="MMP79" s="113"/>
      <c r="MMQ79" s="113"/>
      <c r="MMR79" s="113"/>
      <c r="MMS79" s="113"/>
      <c r="MMT79" s="113"/>
      <c r="MMU79" s="113"/>
      <c r="MMV79" s="113"/>
      <c r="MMW79" s="113"/>
      <c r="MMX79" s="113"/>
      <c r="MMY79" s="113"/>
      <c r="MMZ79" s="113"/>
      <c r="MNA79" s="113"/>
      <c r="MNB79" s="113"/>
      <c r="MNC79" s="113"/>
      <c r="MND79" s="113"/>
      <c r="MNE79" s="113"/>
      <c r="MNF79" s="113"/>
      <c r="MNG79" s="113"/>
      <c r="MNH79" s="113"/>
      <c r="MNI79" s="113"/>
      <c r="MNJ79" s="113"/>
      <c r="MNK79" s="113"/>
      <c r="MNL79" s="113"/>
      <c r="MNM79" s="113"/>
      <c r="MNN79" s="113"/>
      <c r="MNO79" s="113"/>
      <c r="MNP79" s="113"/>
      <c r="MNQ79" s="113"/>
      <c r="MNR79" s="113"/>
      <c r="MNS79" s="113"/>
      <c r="MNT79" s="113"/>
      <c r="MNU79" s="113"/>
      <c r="MNV79" s="113"/>
      <c r="MNW79" s="113"/>
      <c r="MNX79" s="113"/>
      <c r="MNY79" s="113"/>
      <c r="MNZ79" s="113"/>
      <c r="MOA79" s="113"/>
      <c r="MOB79" s="113"/>
      <c r="MOC79" s="113"/>
      <c r="MOD79" s="113"/>
      <c r="MOE79" s="113"/>
      <c r="MOF79" s="113"/>
      <c r="MOG79" s="113"/>
      <c r="MOH79" s="113"/>
      <c r="MOI79" s="113"/>
      <c r="MOJ79" s="113"/>
      <c r="MOK79" s="113"/>
      <c r="MOL79" s="113"/>
      <c r="MOM79" s="113"/>
      <c r="MON79" s="113"/>
      <c r="MOO79" s="113"/>
      <c r="MOP79" s="113"/>
      <c r="MOQ79" s="113"/>
      <c r="MOR79" s="113"/>
      <c r="MOS79" s="113"/>
      <c r="MOT79" s="113"/>
      <c r="MOU79" s="113"/>
      <c r="MOV79" s="113"/>
      <c r="MOW79" s="113"/>
      <c r="MOX79" s="113"/>
      <c r="MOY79" s="113"/>
      <c r="MOZ79" s="113"/>
      <c r="MPA79" s="113"/>
      <c r="MPB79" s="113"/>
      <c r="MPC79" s="113"/>
      <c r="MPD79" s="113"/>
      <c r="MPE79" s="113"/>
      <c r="MPF79" s="113"/>
      <c r="MPG79" s="113"/>
      <c r="MPH79" s="113"/>
      <c r="MPI79" s="113"/>
      <c r="MPJ79" s="113"/>
      <c r="MPK79" s="113"/>
      <c r="MPL79" s="113"/>
      <c r="MPM79" s="113"/>
      <c r="MPN79" s="113"/>
      <c r="MPO79" s="113"/>
      <c r="MPP79" s="113"/>
      <c r="MPQ79" s="113"/>
      <c r="MPR79" s="113"/>
      <c r="MPS79" s="113"/>
      <c r="MPT79" s="113"/>
      <c r="MPU79" s="113"/>
      <c r="MPV79" s="113"/>
      <c r="MPW79" s="113"/>
      <c r="MPX79" s="113"/>
      <c r="MPY79" s="113"/>
      <c r="MPZ79" s="113"/>
      <c r="MQA79" s="113"/>
      <c r="MQB79" s="113"/>
      <c r="MQC79" s="113"/>
      <c r="MQD79" s="113"/>
      <c r="MQE79" s="113"/>
      <c r="MQF79" s="113"/>
      <c r="MQG79" s="113"/>
      <c r="MQH79" s="113"/>
      <c r="MQI79" s="113"/>
      <c r="MQJ79" s="113"/>
      <c r="MQK79" s="113"/>
      <c r="MQL79" s="113"/>
      <c r="MQM79" s="113"/>
      <c r="MQN79" s="113"/>
      <c r="MQO79" s="113"/>
      <c r="MQP79" s="113"/>
      <c r="MQQ79" s="113"/>
      <c r="MQR79" s="113"/>
      <c r="MQS79" s="113"/>
      <c r="MQT79" s="113"/>
      <c r="MQU79" s="113"/>
      <c r="MQV79" s="113"/>
      <c r="MQW79" s="113"/>
      <c r="MQX79" s="113"/>
      <c r="MQY79" s="113"/>
      <c r="MQZ79" s="113"/>
      <c r="MRA79" s="113"/>
      <c r="MRB79" s="113"/>
      <c r="MRC79" s="113"/>
      <c r="MRD79" s="113"/>
      <c r="MRE79" s="113"/>
      <c r="MRF79" s="113"/>
      <c r="MRG79" s="113"/>
      <c r="MRH79" s="113"/>
      <c r="MRI79" s="113"/>
      <c r="MRJ79" s="113"/>
      <c r="MRK79" s="113"/>
      <c r="MRL79" s="113"/>
      <c r="MRM79" s="113"/>
      <c r="MRN79" s="113"/>
      <c r="MRO79" s="113"/>
      <c r="MRP79" s="113"/>
      <c r="MRQ79" s="113"/>
      <c r="MRR79" s="113"/>
      <c r="MRS79" s="113"/>
      <c r="MRT79" s="113"/>
      <c r="MRU79" s="113"/>
      <c r="MRV79" s="113"/>
      <c r="MRW79" s="113"/>
      <c r="MRX79" s="113"/>
      <c r="MRY79" s="113"/>
      <c r="MRZ79" s="113"/>
      <c r="MSA79" s="113"/>
      <c r="MSB79" s="113"/>
      <c r="MSC79" s="113"/>
      <c r="MSD79" s="113"/>
      <c r="MSE79" s="113"/>
      <c r="MSF79" s="113"/>
      <c r="MSG79" s="113"/>
      <c r="MSH79" s="113"/>
      <c r="MSI79" s="113"/>
      <c r="MSJ79" s="113"/>
      <c r="MSK79" s="113"/>
      <c r="MSL79" s="113"/>
      <c r="MSM79" s="113"/>
      <c r="MSN79" s="113"/>
      <c r="MSO79" s="113"/>
      <c r="MSP79" s="113"/>
      <c r="MSQ79" s="113"/>
      <c r="MSR79" s="113"/>
      <c r="MSS79" s="113"/>
      <c r="MST79" s="113"/>
      <c r="MSU79" s="113"/>
      <c r="MSV79" s="113"/>
      <c r="MSW79" s="113"/>
      <c r="MSX79" s="113"/>
      <c r="MSY79" s="113"/>
      <c r="MSZ79" s="113"/>
      <c r="MTA79" s="113"/>
      <c r="MTB79" s="113"/>
      <c r="MTC79" s="113"/>
      <c r="MTD79" s="113"/>
      <c r="MTE79" s="113"/>
      <c r="MTF79" s="113"/>
      <c r="MTG79" s="113"/>
      <c r="MTH79" s="113"/>
      <c r="MTI79" s="113"/>
      <c r="MTJ79" s="113"/>
      <c r="MTK79" s="113"/>
      <c r="MTL79" s="113"/>
      <c r="MTM79" s="113"/>
      <c r="MTN79" s="113"/>
      <c r="MTO79" s="113"/>
      <c r="MTP79" s="113"/>
      <c r="MTQ79" s="113"/>
      <c r="MTR79" s="113"/>
      <c r="MTS79" s="113"/>
      <c r="MTT79" s="113"/>
      <c r="MTU79" s="113"/>
      <c r="MTV79" s="113"/>
      <c r="MTW79" s="113"/>
      <c r="MTX79" s="113"/>
      <c r="MTY79" s="113"/>
      <c r="MTZ79" s="113"/>
      <c r="MUA79" s="113"/>
      <c r="MUB79" s="113"/>
      <c r="MUC79" s="113"/>
      <c r="MUD79" s="113"/>
      <c r="MUE79" s="113"/>
      <c r="MUF79" s="113"/>
      <c r="MUG79" s="113"/>
      <c r="MUH79" s="113"/>
      <c r="MUI79" s="113"/>
      <c r="MUJ79" s="113"/>
      <c r="MUK79" s="113"/>
      <c r="MUL79" s="113"/>
      <c r="MUM79" s="113"/>
      <c r="MUN79" s="113"/>
      <c r="MUO79" s="113"/>
      <c r="MUP79" s="113"/>
      <c r="MUQ79" s="113"/>
      <c r="MUR79" s="113"/>
      <c r="MUS79" s="113"/>
      <c r="MUT79" s="113"/>
      <c r="MUU79" s="113"/>
      <c r="MUV79" s="113"/>
      <c r="MUW79" s="113"/>
      <c r="MUX79" s="113"/>
      <c r="MUY79" s="113"/>
      <c r="MUZ79" s="113"/>
      <c r="MVA79" s="113"/>
      <c r="MVB79" s="113"/>
      <c r="MVC79" s="113"/>
      <c r="MVD79" s="113"/>
      <c r="MVE79" s="113"/>
      <c r="MVF79" s="113"/>
      <c r="MVG79" s="113"/>
      <c r="MVH79" s="113"/>
      <c r="MVI79" s="113"/>
      <c r="MVJ79" s="113"/>
      <c r="MVK79" s="113"/>
      <c r="MVL79" s="113"/>
      <c r="MVM79" s="113"/>
      <c r="MVN79" s="113"/>
      <c r="MVO79" s="113"/>
      <c r="MVP79" s="113"/>
      <c r="MVQ79" s="113"/>
      <c r="MVR79" s="113"/>
      <c r="MVS79" s="113"/>
      <c r="MVT79" s="113"/>
      <c r="MVU79" s="113"/>
      <c r="MVV79" s="113"/>
      <c r="MVW79" s="113"/>
      <c r="MVX79" s="113"/>
      <c r="MVY79" s="113"/>
      <c r="MVZ79" s="113"/>
      <c r="MWA79" s="113"/>
      <c r="MWB79" s="113"/>
      <c r="MWC79" s="113"/>
      <c r="MWD79" s="113"/>
      <c r="MWE79" s="113"/>
      <c r="MWF79" s="113"/>
      <c r="MWG79" s="113"/>
      <c r="MWH79" s="113"/>
      <c r="MWI79" s="113"/>
      <c r="MWJ79" s="113"/>
      <c r="MWK79" s="113"/>
      <c r="MWL79" s="113"/>
      <c r="MWM79" s="113"/>
      <c r="MWN79" s="113"/>
      <c r="MWO79" s="113"/>
      <c r="MWP79" s="113"/>
      <c r="MWQ79" s="113"/>
      <c r="MWR79" s="113"/>
      <c r="MWS79" s="113"/>
      <c r="MWT79" s="113"/>
      <c r="MWU79" s="113"/>
      <c r="MWV79" s="113"/>
      <c r="MWW79" s="113"/>
      <c r="MWX79" s="113"/>
      <c r="MWY79" s="113"/>
      <c r="MWZ79" s="113"/>
      <c r="MXA79" s="113"/>
      <c r="MXB79" s="113"/>
      <c r="MXC79" s="113"/>
      <c r="MXD79" s="113"/>
      <c r="MXE79" s="113"/>
      <c r="MXF79" s="113"/>
      <c r="MXG79" s="113"/>
      <c r="MXH79" s="113"/>
      <c r="MXI79" s="113"/>
      <c r="MXJ79" s="113"/>
      <c r="MXK79" s="113"/>
      <c r="MXL79" s="113"/>
      <c r="MXM79" s="113"/>
      <c r="MXN79" s="113"/>
      <c r="MXO79" s="113"/>
      <c r="MXP79" s="113"/>
      <c r="MXQ79" s="113"/>
      <c r="MXR79" s="113"/>
      <c r="MXS79" s="113"/>
      <c r="MXT79" s="113"/>
      <c r="MXU79" s="113"/>
      <c r="MXV79" s="113"/>
      <c r="MXW79" s="113"/>
      <c r="MXX79" s="113"/>
      <c r="MXY79" s="113"/>
      <c r="MXZ79" s="113"/>
      <c r="MYA79" s="113"/>
      <c r="MYB79" s="113"/>
      <c r="MYC79" s="113"/>
      <c r="MYD79" s="113"/>
      <c r="MYE79" s="113"/>
      <c r="MYF79" s="113"/>
      <c r="MYG79" s="113"/>
      <c r="MYH79" s="113"/>
      <c r="MYI79" s="113"/>
      <c r="MYJ79" s="113"/>
      <c r="MYK79" s="113"/>
      <c r="MYL79" s="113"/>
      <c r="MYM79" s="113"/>
      <c r="MYN79" s="113"/>
      <c r="MYO79" s="113"/>
      <c r="MYP79" s="113"/>
      <c r="MYQ79" s="113"/>
      <c r="MYR79" s="113"/>
      <c r="MYS79" s="113"/>
      <c r="MYT79" s="113"/>
      <c r="MYU79" s="113"/>
      <c r="MYV79" s="113"/>
      <c r="MYW79" s="113"/>
      <c r="MYX79" s="113"/>
      <c r="MYY79" s="113"/>
      <c r="MYZ79" s="113"/>
      <c r="MZA79" s="113"/>
      <c r="MZB79" s="113"/>
      <c r="MZC79" s="113"/>
      <c r="MZD79" s="113"/>
      <c r="MZE79" s="113"/>
      <c r="MZF79" s="113"/>
      <c r="MZG79" s="113"/>
      <c r="MZH79" s="113"/>
      <c r="MZI79" s="113"/>
      <c r="MZJ79" s="113"/>
      <c r="MZK79" s="113"/>
      <c r="MZL79" s="113"/>
      <c r="MZM79" s="113"/>
      <c r="MZN79" s="113"/>
      <c r="MZO79" s="113"/>
      <c r="MZP79" s="113"/>
      <c r="MZQ79" s="113"/>
      <c r="MZR79" s="113"/>
      <c r="MZS79" s="113"/>
      <c r="MZT79" s="113"/>
      <c r="MZU79" s="113"/>
      <c r="MZV79" s="113"/>
      <c r="MZW79" s="113"/>
      <c r="MZX79" s="113"/>
      <c r="MZY79" s="113"/>
      <c r="MZZ79" s="113"/>
      <c r="NAA79" s="113"/>
      <c r="NAB79" s="113"/>
      <c r="NAC79" s="113"/>
      <c r="NAD79" s="113"/>
      <c r="NAE79" s="113"/>
      <c r="NAF79" s="113"/>
      <c r="NAG79" s="113"/>
      <c r="NAH79" s="113"/>
      <c r="NAI79" s="113"/>
      <c r="NAJ79" s="113"/>
      <c r="NAK79" s="113"/>
      <c r="NAL79" s="113"/>
      <c r="NAM79" s="113"/>
      <c r="NAN79" s="113"/>
      <c r="NAO79" s="113"/>
      <c r="NAP79" s="113"/>
      <c r="NAQ79" s="113"/>
      <c r="NAR79" s="113"/>
      <c r="NAS79" s="113"/>
      <c r="NAT79" s="113"/>
      <c r="NAU79" s="113"/>
      <c r="NAV79" s="113"/>
      <c r="NAW79" s="113"/>
      <c r="NAX79" s="113"/>
      <c r="NAY79" s="113"/>
      <c r="NAZ79" s="113"/>
      <c r="NBA79" s="113"/>
      <c r="NBB79" s="113"/>
      <c r="NBC79" s="113"/>
      <c r="NBD79" s="113"/>
      <c r="NBE79" s="113"/>
      <c r="NBF79" s="113"/>
      <c r="NBG79" s="113"/>
      <c r="NBH79" s="113"/>
      <c r="NBI79" s="113"/>
      <c r="NBJ79" s="113"/>
      <c r="NBK79" s="113"/>
      <c r="NBL79" s="113"/>
      <c r="NBM79" s="113"/>
      <c r="NBN79" s="113"/>
      <c r="NBO79" s="113"/>
      <c r="NBP79" s="113"/>
      <c r="NBQ79" s="113"/>
      <c r="NBR79" s="113"/>
      <c r="NBS79" s="113"/>
      <c r="NBT79" s="113"/>
      <c r="NBU79" s="113"/>
      <c r="NBV79" s="113"/>
      <c r="NBW79" s="113"/>
      <c r="NBX79" s="113"/>
      <c r="NBY79" s="113"/>
      <c r="NBZ79" s="113"/>
      <c r="NCA79" s="113"/>
      <c r="NCB79" s="113"/>
      <c r="NCC79" s="113"/>
      <c r="NCD79" s="113"/>
      <c r="NCE79" s="113"/>
      <c r="NCF79" s="113"/>
      <c r="NCG79" s="113"/>
      <c r="NCH79" s="113"/>
      <c r="NCI79" s="113"/>
      <c r="NCJ79" s="113"/>
      <c r="NCK79" s="113"/>
      <c r="NCL79" s="113"/>
      <c r="NCM79" s="113"/>
      <c r="NCN79" s="113"/>
      <c r="NCO79" s="113"/>
      <c r="NCP79" s="113"/>
      <c r="NCQ79" s="113"/>
      <c r="NCR79" s="113"/>
      <c r="NCS79" s="113"/>
      <c r="NCT79" s="113"/>
      <c r="NCU79" s="113"/>
      <c r="NCV79" s="113"/>
      <c r="NCW79" s="113"/>
      <c r="NCX79" s="113"/>
      <c r="NCY79" s="113"/>
      <c r="NCZ79" s="113"/>
      <c r="NDA79" s="113"/>
      <c r="NDB79" s="113"/>
      <c r="NDC79" s="113"/>
      <c r="NDD79" s="113"/>
      <c r="NDE79" s="113"/>
      <c r="NDF79" s="113"/>
      <c r="NDG79" s="113"/>
      <c r="NDH79" s="113"/>
      <c r="NDI79" s="113"/>
      <c r="NDJ79" s="113"/>
      <c r="NDK79" s="113"/>
      <c r="NDL79" s="113"/>
      <c r="NDM79" s="113"/>
      <c r="NDN79" s="113"/>
      <c r="NDO79" s="113"/>
      <c r="NDP79" s="113"/>
      <c r="NDQ79" s="113"/>
      <c r="NDR79" s="113"/>
      <c r="NDS79" s="113"/>
      <c r="NDT79" s="113"/>
      <c r="NDU79" s="113"/>
      <c r="NDV79" s="113"/>
      <c r="NDW79" s="113"/>
      <c r="NDX79" s="113"/>
      <c r="NDY79" s="113"/>
      <c r="NDZ79" s="113"/>
      <c r="NEA79" s="113"/>
      <c r="NEB79" s="113"/>
      <c r="NEC79" s="113"/>
      <c r="NED79" s="113"/>
      <c r="NEE79" s="113"/>
      <c r="NEF79" s="113"/>
      <c r="NEG79" s="113"/>
      <c r="NEH79" s="113"/>
      <c r="NEI79" s="113"/>
      <c r="NEJ79" s="113"/>
      <c r="NEK79" s="113"/>
      <c r="NEL79" s="113"/>
      <c r="NEM79" s="113"/>
      <c r="NEN79" s="113"/>
      <c r="NEO79" s="113"/>
      <c r="NEP79" s="113"/>
      <c r="NEQ79" s="113"/>
      <c r="NER79" s="113"/>
      <c r="NES79" s="113"/>
      <c r="NET79" s="113"/>
      <c r="NEU79" s="113"/>
      <c r="NEV79" s="113"/>
      <c r="NEW79" s="113"/>
      <c r="NEX79" s="113"/>
      <c r="NEY79" s="113"/>
      <c r="NEZ79" s="113"/>
      <c r="NFA79" s="113"/>
      <c r="NFB79" s="113"/>
      <c r="NFC79" s="113"/>
      <c r="NFD79" s="113"/>
      <c r="NFE79" s="113"/>
      <c r="NFF79" s="113"/>
      <c r="NFG79" s="113"/>
      <c r="NFH79" s="113"/>
      <c r="NFI79" s="113"/>
      <c r="NFJ79" s="113"/>
      <c r="NFK79" s="113"/>
      <c r="NFL79" s="113"/>
      <c r="NFM79" s="113"/>
      <c r="NFN79" s="113"/>
      <c r="NFO79" s="113"/>
      <c r="NFP79" s="113"/>
      <c r="NFQ79" s="113"/>
      <c r="NFR79" s="113"/>
      <c r="NFS79" s="113"/>
      <c r="NFT79" s="113"/>
      <c r="NFU79" s="113"/>
      <c r="NFV79" s="113"/>
      <c r="NFW79" s="113"/>
      <c r="NFX79" s="113"/>
      <c r="NFY79" s="113"/>
      <c r="NFZ79" s="113"/>
      <c r="NGA79" s="113"/>
      <c r="NGB79" s="113"/>
      <c r="NGC79" s="113"/>
      <c r="NGD79" s="113"/>
      <c r="NGE79" s="113"/>
      <c r="NGF79" s="113"/>
      <c r="NGG79" s="113"/>
      <c r="NGH79" s="113"/>
      <c r="NGI79" s="113"/>
      <c r="NGJ79" s="113"/>
      <c r="NGK79" s="113"/>
      <c r="NGL79" s="113"/>
      <c r="NGM79" s="113"/>
      <c r="NGN79" s="113"/>
      <c r="NGO79" s="113"/>
      <c r="NGP79" s="113"/>
      <c r="NGQ79" s="113"/>
      <c r="NGR79" s="113"/>
      <c r="NGS79" s="113"/>
      <c r="NGT79" s="113"/>
      <c r="NGU79" s="113"/>
      <c r="NGV79" s="113"/>
      <c r="NGW79" s="113"/>
      <c r="NGX79" s="113"/>
      <c r="NGY79" s="113"/>
      <c r="NGZ79" s="113"/>
      <c r="NHA79" s="113"/>
      <c r="NHB79" s="113"/>
      <c r="NHC79" s="113"/>
      <c r="NHD79" s="113"/>
      <c r="NHE79" s="113"/>
      <c r="NHF79" s="113"/>
      <c r="NHG79" s="113"/>
      <c r="NHH79" s="113"/>
      <c r="NHI79" s="113"/>
      <c r="NHJ79" s="113"/>
      <c r="NHK79" s="113"/>
      <c r="NHL79" s="113"/>
      <c r="NHM79" s="113"/>
      <c r="NHN79" s="113"/>
      <c r="NHO79" s="113"/>
      <c r="NHP79" s="113"/>
      <c r="NHQ79" s="113"/>
      <c r="NHR79" s="113"/>
      <c r="NHS79" s="113"/>
      <c r="NHT79" s="113"/>
      <c r="NHU79" s="113"/>
      <c r="NHV79" s="113"/>
      <c r="NHW79" s="113"/>
      <c r="NHX79" s="113"/>
      <c r="NHY79" s="113"/>
      <c r="NHZ79" s="113"/>
      <c r="NIA79" s="113"/>
      <c r="NIB79" s="113"/>
      <c r="NIC79" s="113"/>
      <c r="NID79" s="113"/>
      <c r="NIE79" s="113"/>
      <c r="NIF79" s="113"/>
      <c r="NIG79" s="113"/>
      <c r="NIH79" s="113"/>
      <c r="NII79" s="113"/>
      <c r="NIJ79" s="113"/>
      <c r="NIK79" s="113"/>
      <c r="NIL79" s="113"/>
      <c r="NIM79" s="113"/>
      <c r="NIN79" s="113"/>
      <c r="NIO79" s="113"/>
      <c r="NIP79" s="113"/>
      <c r="NIQ79" s="113"/>
      <c r="NIR79" s="113"/>
      <c r="NIS79" s="113"/>
      <c r="NIT79" s="113"/>
      <c r="NIU79" s="113"/>
      <c r="NIV79" s="113"/>
      <c r="NIW79" s="113"/>
      <c r="NIX79" s="113"/>
      <c r="NIY79" s="113"/>
      <c r="NIZ79" s="113"/>
      <c r="NJA79" s="113"/>
      <c r="NJB79" s="113"/>
      <c r="NJC79" s="113"/>
      <c r="NJD79" s="113"/>
      <c r="NJE79" s="113"/>
      <c r="NJF79" s="113"/>
      <c r="NJG79" s="113"/>
      <c r="NJH79" s="113"/>
      <c r="NJI79" s="113"/>
      <c r="NJJ79" s="113"/>
      <c r="NJK79" s="113"/>
      <c r="NJL79" s="113"/>
      <c r="NJM79" s="113"/>
      <c r="NJN79" s="113"/>
      <c r="NJO79" s="113"/>
      <c r="NJP79" s="113"/>
      <c r="NJQ79" s="113"/>
      <c r="NJR79" s="113"/>
      <c r="NJS79" s="113"/>
      <c r="NJT79" s="113"/>
      <c r="NJU79" s="113"/>
      <c r="NJV79" s="113"/>
      <c r="NJW79" s="113"/>
      <c r="NJX79" s="113"/>
      <c r="NJY79" s="113"/>
      <c r="NJZ79" s="113"/>
      <c r="NKA79" s="113"/>
      <c r="NKB79" s="113"/>
      <c r="NKC79" s="113"/>
      <c r="NKD79" s="113"/>
      <c r="NKE79" s="113"/>
      <c r="NKF79" s="113"/>
      <c r="NKG79" s="113"/>
      <c r="NKH79" s="113"/>
      <c r="NKI79" s="113"/>
      <c r="NKJ79" s="113"/>
      <c r="NKK79" s="113"/>
      <c r="NKL79" s="113"/>
      <c r="NKM79" s="113"/>
      <c r="NKN79" s="113"/>
      <c r="NKO79" s="113"/>
      <c r="NKP79" s="113"/>
      <c r="NKQ79" s="113"/>
      <c r="NKR79" s="113"/>
      <c r="NKS79" s="113"/>
      <c r="NKT79" s="113"/>
      <c r="NKU79" s="113"/>
      <c r="NKV79" s="113"/>
      <c r="NKW79" s="113"/>
      <c r="NKX79" s="113"/>
      <c r="NKY79" s="113"/>
      <c r="NKZ79" s="113"/>
      <c r="NLA79" s="113"/>
      <c r="NLB79" s="113"/>
      <c r="NLC79" s="113"/>
      <c r="NLD79" s="113"/>
      <c r="NLE79" s="113"/>
      <c r="NLF79" s="113"/>
      <c r="NLG79" s="113"/>
      <c r="NLH79" s="113"/>
      <c r="NLI79" s="113"/>
      <c r="NLJ79" s="113"/>
      <c r="NLK79" s="113"/>
      <c r="NLL79" s="113"/>
      <c r="NLM79" s="113"/>
      <c r="NLN79" s="113"/>
      <c r="NLO79" s="113"/>
      <c r="NLP79" s="113"/>
      <c r="NLQ79" s="113"/>
      <c r="NLR79" s="113"/>
      <c r="NLS79" s="113"/>
      <c r="NLT79" s="113"/>
      <c r="NLU79" s="113"/>
      <c r="NLV79" s="113"/>
      <c r="NLW79" s="113"/>
      <c r="NLX79" s="113"/>
      <c r="NLY79" s="113"/>
      <c r="NLZ79" s="113"/>
      <c r="NMA79" s="113"/>
      <c r="NMB79" s="113"/>
      <c r="NMC79" s="113"/>
      <c r="NMD79" s="113"/>
      <c r="NME79" s="113"/>
      <c r="NMF79" s="113"/>
      <c r="NMG79" s="113"/>
      <c r="NMH79" s="113"/>
      <c r="NMI79" s="113"/>
      <c r="NMJ79" s="113"/>
      <c r="NMK79" s="113"/>
      <c r="NML79" s="113"/>
      <c r="NMM79" s="113"/>
      <c r="NMN79" s="113"/>
      <c r="NMO79" s="113"/>
      <c r="NMP79" s="113"/>
      <c r="NMQ79" s="113"/>
      <c r="NMR79" s="113"/>
      <c r="NMS79" s="113"/>
      <c r="NMT79" s="113"/>
      <c r="NMU79" s="113"/>
      <c r="NMV79" s="113"/>
      <c r="NMW79" s="113"/>
      <c r="NMX79" s="113"/>
      <c r="NMY79" s="113"/>
      <c r="NMZ79" s="113"/>
      <c r="NNA79" s="113"/>
      <c r="NNB79" s="113"/>
      <c r="NNC79" s="113"/>
      <c r="NND79" s="113"/>
      <c r="NNE79" s="113"/>
      <c r="NNF79" s="113"/>
      <c r="NNG79" s="113"/>
      <c r="NNH79" s="113"/>
      <c r="NNI79" s="113"/>
      <c r="NNJ79" s="113"/>
      <c r="NNK79" s="113"/>
      <c r="NNL79" s="113"/>
      <c r="NNM79" s="113"/>
      <c r="NNN79" s="113"/>
      <c r="NNO79" s="113"/>
      <c r="NNP79" s="113"/>
      <c r="NNQ79" s="113"/>
      <c r="NNR79" s="113"/>
      <c r="NNS79" s="113"/>
      <c r="NNT79" s="113"/>
      <c r="NNU79" s="113"/>
      <c r="NNV79" s="113"/>
      <c r="NNW79" s="113"/>
      <c r="NNX79" s="113"/>
      <c r="NNY79" s="113"/>
      <c r="NNZ79" s="113"/>
      <c r="NOA79" s="113"/>
      <c r="NOB79" s="113"/>
      <c r="NOC79" s="113"/>
      <c r="NOD79" s="113"/>
      <c r="NOE79" s="113"/>
      <c r="NOF79" s="113"/>
      <c r="NOG79" s="113"/>
      <c r="NOH79" s="113"/>
      <c r="NOI79" s="113"/>
      <c r="NOJ79" s="113"/>
      <c r="NOK79" s="113"/>
      <c r="NOL79" s="113"/>
      <c r="NOM79" s="113"/>
      <c r="NON79" s="113"/>
      <c r="NOO79" s="113"/>
      <c r="NOP79" s="113"/>
      <c r="NOQ79" s="113"/>
      <c r="NOR79" s="113"/>
      <c r="NOS79" s="113"/>
      <c r="NOT79" s="113"/>
      <c r="NOU79" s="113"/>
      <c r="NOV79" s="113"/>
      <c r="NOW79" s="113"/>
      <c r="NOX79" s="113"/>
      <c r="NOY79" s="113"/>
      <c r="NOZ79" s="113"/>
      <c r="NPA79" s="113"/>
      <c r="NPB79" s="113"/>
      <c r="NPC79" s="113"/>
      <c r="NPD79" s="113"/>
      <c r="NPE79" s="113"/>
      <c r="NPF79" s="113"/>
      <c r="NPG79" s="113"/>
      <c r="NPH79" s="113"/>
      <c r="NPI79" s="113"/>
      <c r="NPJ79" s="113"/>
      <c r="NPK79" s="113"/>
      <c r="NPL79" s="113"/>
      <c r="NPM79" s="113"/>
      <c r="NPN79" s="113"/>
      <c r="NPO79" s="113"/>
      <c r="NPP79" s="113"/>
      <c r="NPQ79" s="113"/>
      <c r="NPR79" s="113"/>
      <c r="NPS79" s="113"/>
      <c r="NPT79" s="113"/>
      <c r="NPU79" s="113"/>
      <c r="NPV79" s="113"/>
      <c r="NPW79" s="113"/>
      <c r="NPX79" s="113"/>
      <c r="NPY79" s="113"/>
      <c r="NPZ79" s="113"/>
      <c r="NQA79" s="113"/>
      <c r="NQB79" s="113"/>
      <c r="NQC79" s="113"/>
      <c r="NQD79" s="113"/>
      <c r="NQE79" s="113"/>
      <c r="NQF79" s="113"/>
      <c r="NQG79" s="113"/>
      <c r="NQH79" s="113"/>
      <c r="NQI79" s="113"/>
      <c r="NQJ79" s="113"/>
      <c r="NQK79" s="113"/>
      <c r="NQL79" s="113"/>
      <c r="NQM79" s="113"/>
      <c r="NQN79" s="113"/>
      <c r="NQO79" s="113"/>
      <c r="NQP79" s="113"/>
      <c r="NQQ79" s="113"/>
      <c r="NQR79" s="113"/>
      <c r="NQS79" s="113"/>
      <c r="NQT79" s="113"/>
      <c r="NQU79" s="113"/>
      <c r="NQV79" s="113"/>
      <c r="NQW79" s="113"/>
      <c r="NQX79" s="113"/>
      <c r="NQY79" s="113"/>
      <c r="NQZ79" s="113"/>
      <c r="NRA79" s="113"/>
      <c r="NRB79" s="113"/>
      <c r="NRC79" s="113"/>
      <c r="NRD79" s="113"/>
      <c r="NRE79" s="113"/>
      <c r="NRF79" s="113"/>
      <c r="NRG79" s="113"/>
      <c r="NRH79" s="113"/>
      <c r="NRI79" s="113"/>
      <c r="NRJ79" s="113"/>
      <c r="NRK79" s="113"/>
      <c r="NRL79" s="113"/>
      <c r="NRM79" s="113"/>
      <c r="NRN79" s="113"/>
      <c r="NRO79" s="113"/>
      <c r="NRP79" s="113"/>
      <c r="NRQ79" s="113"/>
      <c r="NRR79" s="113"/>
      <c r="NRS79" s="113"/>
      <c r="NRT79" s="113"/>
      <c r="NRU79" s="113"/>
      <c r="NRV79" s="113"/>
      <c r="NRW79" s="113"/>
      <c r="NRX79" s="113"/>
      <c r="NRY79" s="113"/>
      <c r="NRZ79" s="113"/>
      <c r="NSA79" s="113"/>
      <c r="NSB79" s="113"/>
      <c r="NSC79" s="113"/>
      <c r="NSD79" s="113"/>
      <c r="NSE79" s="113"/>
      <c r="NSF79" s="113"/>
      <c r="NSG79" s="113"/>
      <c r="NSH79" s="113"/>
      <c r="NSI79" s="113"/>
      <c r="NSJ79" s="113"/>
      <c r="NSK79" s="113"/>
      <c r="NSL79" s="113"/>
      <c r="NSM79" s="113"/>
      <c r="NSN79" s="113"/>
      <c r="NSO79" s="113"/>
      <c r="NSP79" s="113"/>
      <c r="NSQ79" s="113"/>
      <c r="NSR79" s="113"/>
      <c r="NSS79" s="113"/>
      <c r="NST79" s="113"/>
      <c r="NSU79" s="113"/>
      <c r="NSV79" s="113"/>
      <c r="NSW79" s="113"/>
      <c r="NSX79" s="113"/>
      <c r="NSY79" s="113"/>
      <c r="NSZ79" s="113"/>
      <c r="NTA79" s="113"/>
      <c r="NTB79" s="113"/>
      <c r="NTC79" s="113"/>
      <c r="NTD79" s="113"/>
      <c r="NTE79" s="113"/>
      <c r="NTF79" s="113"/>
      <c r="NTG79" s="113"/>
      <c r="NTH79" s="113"/>
      <c r="NTI79" s="113"/>
      <c r="NTJ79" s="113"/>
      <c r="NTK79" s="113"/>
      <c r="NTL79" s="113"/>
      <c r="NTM79" s="113"/>
      <c r="NTN79" s="113"/>
      <c r="NTO79" s="113"/>
      <c r="NTP79" s="113"/>
      <c r="NTQ79" s="113"/>
      <c r="NTR79" s="113"/>
      <c r="NTS79" s="113"/>
      <c r="NTT79" s="113"/>
      <c r="NTU79" s="113"/>
      <c r="NTV79" s="113"/>
      <c r="NTW79" s="113"/>
      <c r="NTX79" s="113"/>
      <c r="NTY79" s="113"/>
      <c r="NTZ79" s="113"/>
      <c r="NUA79" s="113"/>
      <c r="NUB79" s="113"/>
      <c r="NUC79" s="113"/>
      <c r="NUD79" s="113"/>
      <c r="NUE79" s="113"/>
      <c r="NUF79" s="113"/>
      <c r="NUG79" s="113"/>
      <c r="NUH79" s="113"/>
      <c r="NUI79" s="113"/>
      <c r="NUJ79" s="113"/>
      <c r="NUK79" s="113"/>
      <c r="NUL79" s="113"/>
      <c r="NUM79" s="113"/>
      <c r="NUN79" s="113"/>
      <c r="NUO79" s="113"/>
      <c r="NUP79" s="113"/>
      <c r="NUQ79" s="113"/>
      <c r="NUR79" s="113"/>
      <c r="NUS79" s="113"/>
      <c r="NUT79" s="113"/>
      <c r="NUU79" s="113"/>
      <c r="NUV79" s="113"/>
      <c r="NUW79" s="113"/>
      <c r="NUX79" s="113"/>
      <c r="NUY79" s="113"/>
      <c r="NUZ79" s="113"/>
      <c r="NVA79" s="113"/>
      <c r="NVB79" s="113"/>
      <c r="NVC79" s="113"/>
      <c r="NVD79" s="113"/>
      <c r="NVE79" s="113"/>
      <c r="NVF79" s="113"/>
      <c r="NVG79" s="113"/>
      <c r="NVH79" s="113"/>
      <c r="NVI79" s="113"/>
      <c r="NVJ79" s="113"/>
      <c r="NVK79" s="113"/>
      <c r="NVL79" s="113"/>
      <c r="NVM79" s="113"/>
      <c r="NVN79" s="113"/>
      <c r="NVO79" s="113"/>
      <c r="NVP79" s="113"/>
      <c r="NVQ79" s="113"/>
      <c r="NVR79" s="113"/>
      <c r="NVS79" s="113"/>
      <c r="NVT79" s="113"/>
      <c r="NVU79" s="113"/>
      <c r="NVV79" s="113"/>
      <c r="NVW79" s="113"/>
      <c r="NVX79" s="113"/>
      <c r="NVY79" s="113"/>
      <c r="NVZ79" s="113"/>
      <c r="NWA79" s="113"/>
      <c r="NWB79" s="113"/>
      <c r="NWC79" s="113"/>
      <c r="NWD79" s="113"/>
      <c r="NWE79" s="113"/>
      <c r="NWF79" s="113"/>
      <c r="NWG79" s="113"/>
      <c r="NWH79" s="113"/>
      <c r="NWI79" s="113"/>
      <c r="NWJ79" s="113"/>
      <c r="NWK79" s="113"/>
      <c r="NWL79" s="113"/>
      <c r="NWM79" s="113"/>
      <c r="NWN79" s="113"/>
      <c r="NWO79" s="113"/>
      <c r="NWP79" s="113"/>
      <c r="NWQ79" s="113"/>
      <c r="NWR79" s="113"/>
      <c r="NWS79" s="113"/>
      <c r="NWT79" s="113"/>
      <c r="NWU79" s="113"/>
      <c r="NWV79" s="113"/>
      <c r="NWW79" s="113"/>
      <c r="NWX79" s="113"/>
      <c r="NWY79" s="113"/>
      <c r="NWZ79" s="113"/>
      <c r="NXA79" s="113"/>
      <c r="NXB79" s="113"/>
      <c r="NXC79" s="113"/>
      <c r="NXD79" s="113"/>
      <c r="NXE79" s="113"/>
      <c r="NXF79" s="113"/>
      <c r="NXG79" s="113"/>
      <c r="NXH79" s="113"/>
      <c r="NXI79" s="113"/>
      <c r="NXJ79" s="113"/>
      <c r="NXK79" s="113"/>
      <c r="NXL79" s="113"/>
      <c r="NXM79" s="113"/>
      <c r="NXN79" s="113"/>
      <c r="NXO79" s="113"/>
      <c r="NXP79" s="113"/>
      <c r="NXQ79" s="113"/>
      <c r="NXR79" s="113"/>
      <c r="NXS79" s="113"/>
      <c r="NXT79" s="113"/>
      <c r="NXU79" s="113"/>
      <c r="NXV79" s="113"/>
      <c r="NXW79" s="113"/>
      <c r="NXX79" s="113"/>
      <c r="NXY79" s="113"/>
      <c r="NXZ79" s="113"/>
      <c r="NYA79" s="113"/>
      <c r="NYB79" s="113"/>
      <c r="NYC79" s="113"/>
      <c r="NYD79" s="113"/>
      <c r="NYE79" s="113"/>
      <c r="NYF79" s="113"/>
      <c r="NYG79" s="113"/>
      <c r="NYH79" s="113"/>
      <c r="NYI79" s="113"/>
      <c r="NYJ79" s="113"/>
      <c r="NYK79" s="113"/>
      <c r="NYL79" s="113"/>
      <c r="NYM79" s="113"/>
      <c r="NYN79" s="113"/>
      <c r="NYO79" s="113"/>
      <c r="NYP79" s="113"/>
      <c r="NYQ79" s="113"/>
      <c r="NYR79" s="113"/>
      <c r="NYS79" s="113"/>
      <c r="NYT79" s="113"/>
      <c r="NYU79" s="113"/>
      <c r="NYV79" s="113"/>
      <c r="NYW79" s="113"/>
      <c r="NYX79" s="113"/>
      <c r="NYY79" s="113"/>
      <c r="NYZ79" s="113"/>
      <c r="NZA79" s="113"/>
      <c r="NZB79" s="113"/>
      <c r="NZC79" s="113"/>
      <c r="NZD79" s="113"/>
      <c r="NZE79" s="113"/>
      <c r="NZF79" s="113"/>
      <c r="NZG79" s="113"/>
      <c r="NZH79" s="113"/>
      <c r="NZI79" s="113"/>
      <c r="NZJ79" s="113"/>
      <c r="NZK79" s="113"/>
      <c r="NZL79" s="113"/>
      <c r="NZM79" s="113"/>
      <c r="NZN79" s="113"/>
      <c r="NZO79" s="113"/>
      <c r="NZP79" s="113"/>
      <c r="NZQ79" s="113"/>
      <c r="NZR79" s="113"/>
      <c r="NZS79" s="113"/>
      <c r="NZT79" s="113"/>
      <c r="NZU79" s="113"/>
      <c r="NZV79" s="113"/>
      <c r="NZW79" s="113"/>
      <c r="NZX79" s="113"/>
      <c r="NZY79" s="113"/>
      <c r="NZZ79" s="113"/>
      <c r="OAA79" s="113"/>
      <c r="OAB79" s="113"/>
      <c r="OAC79" s="113"/>
      <c r="OAD79" s="113"/>
      <c r="OAE79" s="113"/>
      <c r="OAF79" s="113"/>
      <c r="OAG79" s="113"/>
      <c r="OAH79" s="113"/>
      <c r="OAI79" s="113"/>
      <c r="OAJ79" s="113"/>
      <c r="OAK79" s="113"/>
      <c r="OAL79" s="113"/>
      <c r="OAM79" s="113"/>
      <c r="OAN79" s="113"/>
      <c r="OAO79" s="113"/>
      <c r="OAP79" s="113"/>
      <c r="OAQ79" s="113"/>
      <c r="OAR79" s="113"/>
      <c r="OAS79" s="113"/>
      <c r="OAT79" s="113"/>
      <c r="OAU79" s="113"/>
      <c r="OAV79" s="113"/>
      <c r="OAW79" s="113"/>
      <c r="OAX79" s="113"/>
      <c r="OAY79" s="113"/>
      <c r="OAZ79" s="113"/>
      <c r="OBA79" s="113"/>
      <c r="OBB79" s="113"/>
      <c r="OBC79" s="113"/>
      <c r="OBD79" s="113"/>
      <c r="OBE79" s="113"/>
      <c r="OBF79" s="113"/>
      <c r="OBG79" s="113"/>
      <c r="OBH79" s="113"/>
      <c r="OBI79" s="113"/>
      <c r="OBJ79" s="113"/>
      <c r="OBK79" s="113"/>
      <c r="OBL79" s="113"/>
      <c r="OBM79" s="113"/>
      <c r="OBN79" s="113"/>
      <c r="OBO79" s="113"/>
      <c r="OBP79" s="113"/>
      <c r="OBQ79" s="113"/>
      <c r="OBR79" s="113"/>
      <c r="OBS79" s="113"/>
      <c r="OBT79" s="113"/>
      <c r="OBU79" s="113"/>
      <c r="OBV79" s="113"/>
      <c r="OBW79" s="113"/>
      <c r="OBX79" s="113"/>
      <c r="OBY79" s="113"/>
      <c r="OBZ79" s="113"/>
      <c r="OCA79" s="113"/>
      <c r="OCB79" s="113"/>
      <c r="OCC79" s="113"/>
      <c r="OCD79" s="113"/>
      <c r="OCE79" s="113"/>
      <c r="OCF79" s="113"/>
      <c r="OCG79" s="113"/>
      <c r="OCH79" s="113"/>
      <c r="OCI79" s="113"/>
      <c r="OCJ79" s="113"/>
      <c r="OCK79" s="113"/>
      <c r="OCL79" s="113"/>
      <c r="OCM79" s="113"/>
      <c r="OCN79" s="113"/>
      <c r="OCO79" s="113"/>
      <c r="OCP79" s="113"/>
      <c r="OCQ79" s="113"/>
      <c r="OCR79" s="113"/>
      <c r="OCS79" s="113"/>
      <c r="OCT79" s="113"/>
      <c r="OCU79" s="113"/>
      <c r="OCV79" s="113"/>
      <c r="OCW79" s="113"/>
      <c r="OCX79" s="113"/>
      <c r="OCY79" s="113"/>
      <c r="OCZ79" s="113"/>
      <c r="ODA79" s="113"/>
      <c r="ODB79" s="113"/>
      <c r="ODC79" s="113"/>
      <c r="ODD79" s="113"/>
      <c r="ODE79" s="113"/>
      <c r="ODF79" s="113"/>
      <c r="ODG79" s="113"/>
      <c r="ODH79" s="113"/>
      <c r="ODI79" s="113"/>
      <c r="ODJ79" s="113"/>
      <c r="ODK79" s="113"/>
      <c r="ODL79" s="113"/>
      <c r="ODM79" s="113"/>
      <c r="ODN79" s="113"/>
      <c r="ODO79" s="113"/>
      <c r="ODP79" s="113"/>
      <c r="ODQ79" s="113"/>
      <c r="ODR79" s="113"/>
      <c r="ODS79" s="113"/>
      <c r="ODT79" s="113"/>
      <c r="ODU79" s="113"/>
      <c r="ODV79" s="113"/>
      <c r="ODW79" s="113"/>
      <c r="ODX79" s="113"/>
      <c r="ODY79" s="113"/>
      <c r="ODZ79" s="113"/>
      <c r="OEA79" s="113"/>
      <c r="OEB79" s="113"/>
      <c r="OEC79" s="113"/>
      <c r="OED79" s="113"/>
      <c r="OEE79" s="113"/>
      <c r="OEF79" s="113"/>
      <c r="OEG79" s="113"/>
      <c r="OEH79" s="113"/>
      <c r="OEI79" s="113"/>
      <c r="OEJ79" s="113"/>
      <c r="OEK79" s="113"/>
      <c r="OEL79" s="113"/>
      <c r="OEM79" s="113"/>
      <c r="OEN79" s="113"/>
      <c r="OEO79" s="113"/>
      <c r="OEP79" s="113"/>
      <c r="OEQ79" s="113"/>
      <c r="OER79" s="113"/>
      <c r="OES79" s="113"/>
      <c r="OET79" s="113"/>
      <c r="OEU79" s="113"/>
      <c r="OEV79" s="113"/>
      <c r="OEW79" s="113"/>
      <c r="OEX79" s="113"/>
      <c r="OEY79" s="113"/>
      <c r="OEZ79" s="113"/>
      <c r="OFA79" s="113"/>
      <c r="OFB79" s="113"/>
      <c r="OFC79" s="113"/>
      <c r="OFD79" s="113"/>
      <c r="OFE79" s="113"/>
      <c r="OFF79" s="113"/>
      <c r="OFG79" s="113"/>
      <c r="OFH79" s="113"/>
      <c r="OFI79" s="113"/>
      <c r="OFJ79" s="113"/>
      <c r="OFK79" s="113"/>
      <c r="OFL79" s="113"/>
      <c r="OFM79" s="113"/>
      <c r="OFN79" s="113"/>
      <c r="OFO79" s="113"/>
      <c r="OFP79" s="113"/>
      <c r="OFQ79" s="113"/>
      <c r="OFR79" s="113"/>
      <c r="OFS79" s="113"/>
      <c r="OFT79" s="113"/>
      <c r="OFU79" s="113"/>
      <c r="OFV79" s="113"/>
      <c r="OFW79" s="113"/>
      <c r="OFX79" s="113"/>
      <c r="OFY79" s="113"/>
      <c r="OFZ79" s="113"/>
      <c r="OGA79" s="113"/>
      <c r="OGB79" s="113"/>
      <c r="OGC79" s="113"/>
      <c r="OGD79" s="113"/>
      <c r="OGE79" s="113"/>
      <c r="OGF79" s="113"/>
      <c r="OGG79" s="113"/>
      <c r="OGH79" s="113"/>
      <c r="OGI79" s="113"/>
      <c r="OGJ79" s="113"/>
      <c r="OGK79" s="113"/>
      <c r="OGL79" s="113"/>
      <c r="OGM79" s="113"/>
      <c r="OGN79" s="113"/>
      <c r="OGO79" s="113"/>
      <c r="OGP79" s="113"/>
      <c r="OGQ79" s="113"/>
      <c r="OGR79" s="113"/>
      <c r="OGS79" s="113"/>
      <c r="OGT79" s="113"/>
      <c r="OGU79" s="113"/>
      <c r="OGV79" s="113"/>
      <c r="OGW79" s="113"/>
      <c r="OGX79" s="113"/>
      <c r="OGY79" s="113"/>
      <c r="OGZ79" s="113"/>
      <c r="OHA79" s="113"/>
      <c r="OHB79" s="113"/>
      <c r="OHC79" s="113"/>
      <c r="OHD79" s="113"/>
      <c r="OHE79" s="113"/>
      <c r="OHF79" s="113"/>
      <c r="OHG79" s="113"/>
      <c r="OHH79" s="113"/>
      <c r="OHI79" s="113"/>
      <c r="OHJ79" s="113"/>
      <c r="OHK79" s="113"/>
      <c r="OHL79" s="113"/>
      <c r="OHM79" s="113"/>
      <c r="OHN79" s="113"/>
      <c r="OHO79" s="113"/>
      <c r="OHP79" s="113"/>
      <c r="OHQ79" s="113"/>
      <c r="OHR79" s="113"/>
      <c r="OHS79" s="113"/>
      <c r="OHT79" s="113"/>
      <c r="OHU79" s="113"/>
      <c r="OHV79" s="113"/>
      <c r="OHW79" s="113"/>
      <c r="OHX79" s="113"/>
      <c r="OHY79" s="113"/>
      <c r="OHZ79" s="113"/>
      <c r="OIA79" s="113"/>
      <c r="OIB79" s="113"/>
      <c r="OIC79" s="113"/>
      <c r="OID79" s="113"/>
      <c r="OIE79" s="113"/>
      <c r="OIF79" s="113"/>
      <c r="OIG79" s="113"/>
      <c r="OIH79" s="113"/>
      <c r="OII79" s="113"/>
      <c r="OIJ79" s="113"/>
      <c r="OIK79" s="113"/>
      <c r="OIL79" s="113"/>
      <c r="OIM79" s="113"/>
      <c r="OIN79" s="113"/>
      <c r="OIO79" s="113"/>
      <c r="OIP79" s="113"/>
      <c r="OIQ79" s="113"/>
      <c r="OIR79" s="113"/>
      <c r="OIS79" s="113"/>
      <c r="OIT79" s="113"/>
      <c r="OIU79" s="113"/>
      <c r="OIV79" s="113"/>
      <c r="OIW79" s="113"/>
      <c r="OIX79" s="113"/>
      <c r="OIY79" s="113"/>
      <c r="OIZ79" s="113"/>
      <c r="OJA79" s="113"/>
      <c r="OJB79" s="113"/>
      <c r="OJC79" s="113"/>
      <c r="OJD79" s="113"/>
      <c r="OJE79" s="113"/>
      <c r="OJF79" s="113"/>
      <c r="OJG79" s="113"/>
      <c r="OJH79" s="113"/>
      <c r="OJI79" s="113"/>
      <c r="OJJ79" s="113"/>
      <c r="OJK79" s="113"/>
      <c r="OJL79" s="113"/>
      <c r="OJM79" s="113"/>
      <c r="OJN79" s="113"/>
      <c r="OJO79" s="113"/>
      <c r="OJP79" s="113"/>
      <c r="OJQ79" s="113"/>
      <c r="OJR79" s="113"/>
      <c r="OJS79" s="113"/>
      <c r="OJT79" s="113"/>
      <c r="OJU79" s="113"/>
      <c r="OJV79" s="113"/>
      <c r="OJW79" s="113"/>
      <c r="OJX79" s="113"/>
      <c r="OJY79" s="113"/>
      <c r="OJZ79" s="113"/>
      <c r="OKA79" s="113"/>
      <c r="OKB79" s="113"/>
      <c r="OKC79" s="113"/>
      <c r="OKD79" s="113"/>
      <c r="OKE79" s="113"/>
      <c r="OKF79" s="113"/>
      <c r="OKG79" s="113"/>
      <c r="OKH79" s="113"/>
      <c r="OKI79" s="113"/>
      <c r="OKJ79" s="113"/>
      <c r="OKK79" s="113"/>
      <c r="OKL79" s="113"/>
      <c r="OKM79" s="113"/>
      <c r="OKN79" s="113"/>
      <c r="OKO79" s="113"/>
      <c r="OKP79" s="113"/>
      <c r="OKQ79" s="113"/>
      <c r="OKR79" s="113"/>
      <c r="OKS79" s="113"/>
      <c r="OKT79" s="113"/>
      <c r="OKU79" s="113"/>
      <c r="OKV79" s="113"/>
      <c r="OKW79" s="113"/>
      <c r="OKX79" s="113"/>
      <c r="OKY79" s="113"/>
      <c r="OKZ79" s="113"/>
      <c r="OLA79" s="113"/>
      <c r="OLB79" s="113"/>
      <c r="OLC79" s="113"/>
      <c r="OLD79" s="113"/>
      <c r="OLE79" s="113"/>
      <c r="OLF79" s="113"/>
      <c r="OLG79" s="113"/>
      <c r="OLH79" s="113"/>
      <c r="OLI79" s="113"/>
      <c r="OLJ79" s="113"/>
      <c r="OLK79" s="113"/>
      <c r="OLL79" s="113"/>
      <c r="OLM79" s="113"/>
      <c r="OLN79" s="113"/>
      <c r="OLO79" s="113"/>
      <c r="OLP79" s="113"/>
      <c r="OLQ79" s="113"/>
      <c r="OLR79" s="113"/>
      <c r="OLS79" s="113"/>
      <c r="OLT79" s="113"/>
      <c r="OLU79" s="113"/>
      <c r="OLV79" s="113"/>
      <c r="OLW79" s="113"/>
      <c r="OLX79" s="113"/>
      <c r="OLY79" s="113"/>
      <c r="OLZ79" s="113"/>
      <c r="OMA79" s="113"/>
      <c r="OMB79" s="113"/>
      <c r="OMC79" s="113"/>
      <c r="OMD79" s="113"/>
      <c r="OME79" s="113"/>
      <c r="OMF79" s="113"/>
      <c r="OMG79" s="113"/>
      <c r="OMH79" s="113"/>
      <c r="OMI79" s="113"/>
      <c r="OMJ79" s="113"/>
      <c r="OMK79" s="113"/>
      <c r="OML79" s="113"/>
      <c r="OMM79" s="113"/>
      <c r="OMN79" s="113"/>
      <c r="OMO79" s="113"/>
      <c r="OMP79" s="113"/>
      <c r="OMQ79" s="113"/>
      <c r="OMR79" s="113"/>
      <c r="OMS79" s="113"/>
      <c r="OMT79" s="113"/>
      <c r="OMU79" s="113"/>
      <c r="OMV79" s="113"/>
      <c r="OMW79" s="113"/>
      <c r="OMX79" s="113"/>
      <c r="OMY79" s="113"/>
      <c r="OMZ79" s="113"/>
      <c r="ONA79" s="113"/>
      <c r="ONB79" s="113"/>
      <c r="ONC79" s="113"/>
      <c r="OND79" s="113"/>
      <c r="ONE79" s="113"/>
      <c r="ONF79" s="113"/>
      <c r="ONG79" s="113"/>
      <c r="ONH79" s="113"/>
      <c r="ONI79" s="113"/>
      <c r="ONJ79" s="113"/>
      <c r="ONK79" s="113"/>
      <c r="ONL79" s="113"/>
      <c r="ONM79" s="113"/>
      <c r="ONN79" s="113"/>
      <c r="ONO79" s="113"/>
      <c r="ONP79" s="113"/>
      <c r="ONQ79" s="113"/>
      <c r="ONR79" s="113"/>
      <c r="ONS79" s="113"/>
      <c r="ONT79" s="113"/>
      <c r="ONU79" s="113"/>
      <c r="ONV79" s="113"/>
      <c r="ONW79" s="113"/>
      <c r="ONX79" s="113"/>
      <c r="ONY79" s="113"/>
      <c r="ONZ79" s="113"/>
      <c r="OOA79" s="113"/>
      <c r="OOB79" s="113"/>
      <c r="OOC79" s="113"/>
      <c r="OOD79" s="113"/>
      <c r="OOE79" s="113"/>
      <c r="OOF79" s="113"/>
      <c r="OOG79" s="113"/>
      <c r="OOH79" s="113"/>
      <c r="OOI79" s="113"/>
      <c r="OOJ79" s="113"/>
      <c r="OOK79" s="113"/>
      <c r="OOL79" s="113"/>
      <c r="OOM79" s="113"/>
      <c r="OON79" s="113"/>
      <c r="OOO79" s="113"/>
      <c r="OOP79" s="113"/>
      <c r="OOQ79" s="113"/>
      <c r="OOR79" s="113"/>
      <c r="OOS79" s="113"/>
      <c r="OOT79" s="113"/>
      <c r="OOU79" s="113"/>
      <c r="OOV79" s="113"/>
      <c r="OOW79" s="113"/>
      <c r="OOX79" s="113"/>
      <c r="OOY79" s="113"/>
      <c r="OOZ79" s="113"/>
      <c r="OPA79" s="113"/>
      <c r="OPB79" s="113"/>
      <c r="OPC79" s="113"/>
      <c r="OPD79" s="113"/>
      <c r="OPE79" s="113"/>
      <c r="OPF79" s="113"/>
      <c r="OPG79" s="113"/>
      <c r="OPH79" s="113"/>
      <c r="OPI79" s="113"/>
      <c r="OPJ79" s="113"/>
      <c r="OPK79" s="113"/>
      <c r="OPL79" s="113"/>
      <c r="OPM79" s="113"/>
      <c r="OPN79" s="113"/>
      <c r="OPO79" s="113"/>
      <c r="OPP79" s="113"/>
      <c r="OPQ79" s="113"/>
      <c r="OPR79" s="113"/>
      <c r="OPS79" s="113"/>
      <c r="OPT79" s="113"/>
      <c r="OPU79" s="113"/>
      <c r="OPV79" s="113"/>
      <c r="OPW79" s="113"/>
      <c r="OPX79" s="113"/>
      <c r="OPY79" s="113"/>
      <c r="OPZ79" s="113"/>
      <c r="OQA79" s="113"/>
      <c r="OQB79" s="113"/>
      <c r="OQC79" s="113"/>
      <c r="OQD79" s="113"/>
      <c r="OQE79" s="113"/>
      <c r="OQF79" s="113"/>
      <c r="OQG79" s="113"/>
      <c r="OQH79" s="113"/>
      <c r="OQI79" s="113"/>
      <c r="OQJ79" s="113"/>
      <c r="OQK79" s="113"/>
      <c r="OQL79" s="113"/>
      <c r="OQM79" s="113"/>
      <c r="OQN79" s="113"/>
      <c r="OQO79" s="113"/>
      <c r="OQP79" s="113"/>
      <c r="OQQ79" s="113"/>
      <c r="OQR79" s="113"/>
      <c r="OQS79" s="113"/>
      <c r="OQT79" s="113"/>
      <c r="OQU79" s="113"/>
      <c r="OQV79" s="113"/>
      <c r="OQW79" s="113"/>
      <c r="OQX79" s="113"/>
      <c r="OQY79" s="113"/>
      <c r="OQZ79" s="113"/>
      <c r="ORA79" s="113"/>
      <c r="ORB79" s="113"/>
      <c r="ORC79" s="113"/>
      <c r="ORD79" s="113"/>
      <c r="ORE79" s="113"/>
      <c r="ORF79" s="113"/>
      <c r="ORG79" s="113"/>
      <c r="ORH79" s="113"/>
      <c r="ORI79" s="113"/>
      <c r="ORJ79" s="113"/>
      <c r="ORK79" s="113"/>
      <c r="ORL79" s="113"/>
      <c r="ORM79" s="113"/>
      <c r="ORN79" s="113"/>
      <c r="ORO79" s="113"/>
      <c r="ORP79" s="113"/>
      <c r="ORQ79" s="113"/>
      <c r="ORR79" s="113"/>
      <c r="ORS79" s="113"/>
      <c r="ORT79" s="113"/>
      <c r="ORU79" s="113"/>
      <c r="ORV79" s="113"/>
      <c r="ORW79" s="113"/>
      <c r="ORX79" s="113"/>
      <c r="ORY79" s="113"/>
      <c r="ORZ79" s="113"/>
      <c r="OSA79" s="113"/>
      <c r="OSB79" s="113"/>
      <c r="OSC79" s="113"/>
      <c r="OSD79" s="113"/>
      <c r="OSE79" s="113"/>
      <c r="OSF79" s="113"/>
      <c r="OSG79" s="113"/>
      <c r="OSH79" s="113"/>
      <c r="OSI79" s="113"/>
      <c r="OSJ79" s="113"/>
      <c r="OSK79" s="113"/>
      <c r="OSL79" s="113"/>
      <c r="OSM79" s="113"/>
      <c r="OSN79" s="113"/>
      <c r="OSO79" s="113"/>
      <c r="OSP79" s="113"/>
      <c r="OSQ79" s="113"/>
      <c r="OSR79" s="113"/>
      <c r="OSS79" s="113"/>
      <c r="OST79" s="113"/>
      <c r="OSU79" s="113"/>
      <c r="OSV79" s="113"/>
      <c r="OSW79" s="113"/>
      <c r="OSX79" s="113"/>
      <c r="OSY79" s="113"/>
      <c r="OSZ79" s="113"/>
      <c r="OTA79" s="113"/>
      <c r="OTB79" s="113"/>
      <c r="OTC79" s="113"/>
      <c r="OTD79" s="113"/>
      <c r="OTE79" s="113"/>
      <c r="OTF79" s="113"/>
      <c r="OTG79" s="113"/>
      <c r="OTH79" s="113"/>
      <c r="OTI79" s="113"/>
      <c r="OTJ79" s="113"/>
      <c r="OTK79" s="113"/>
      <c r="OTL79" s="113"/>
      <c r="OTM79" s="113"/>
      <c r="OTN79" s="113"/>
      <c r="OTO79" s="113"/>
      <c r="OTP79" s="113"/>
      <c r="OTQ79" s="113"/>
      <c r="OTR79" s="113"/>
      <c r="OTS79" s="113"/>
      <c r="OTT79" s="113"/>
      <c r="OTU79" s="113"/>
      <c r="OTV79" s="113"/>
      <c r="OTW79" s="113"/>
      <c r="OTX79" s="113"/>
      <c r="OTY79" s="113"/>
      <c r="OTZ79" s="113"/>
      <c r="OUA79" s="113"/>
      <c r="OUB79" s="113"/>
      <c r="OUC79" s="113"/>
      <c r="OUD79" s="113"/>
      <c r="OUE79" s="113"/>
      <c r="OUF79" s="113"/>
      <c r="OUG79" s="113"/>
      <c r="OUH79" s="113"/>
      <c r="OUI79" s="113"/>
      <c r="OUJ79" s="113"/>
      <c r="OUK79" s="113"/>
      <c r="OUL79" s="113"/>
      <c r="OUM79" s="113"/>
      <c r="OUN79" s="113"/>
      <c r="OUO79" s="113"/>
      <c r="OUP79" s="113"/>
      <c r="OUQ79" s="113"/>
      <c r="OUR79" s="113"/>
      <c r="OUS79" s="113"/>
      <c r="OUT79" s="113"/>
      <c r="OUU79" s="113"/>
      <c r="OUV79" s="113"/>
      <c r="OUW79" s="113"/>
      <c r="OUX79" s="113"/>
      <c r="OUY79" s="113"/>
      <c r="OUZ79" s="113"/>
      <c r="OVA79" s="113"/>
      <c r="OVB79" s="113"/>
      <c r="OVC79" s="113"/>
      <c r="OVD79" s="113"/>
      <c r="OVE79" s="113"/>
      <c r="OVF79" s="113"/>
      <c r="OVG79" s="113"/>
      <c r="OVH79" s="113"/>
      <c r="OVI79" s="113"/>
      <c r="OVJ79" s="113"/>
      <c r="OVK79" s="113"/>
      <c r="OVL79" s="113"/>
      <c r="OVM79" s="113"/>
      <c r="OVN79" s="113"/>
      <c r="OVO79" s="113"/>
      <c r="OVP79" s="113"/>
      <c r="OVQ79" s="113"/>
      <c r="OVR79" s="113"/>
      <c r="OVS79" s="113"/>
      <c r="OVT79" s="113"/>
      <c r="OVU79" s="113"/>
      <c r="OVV79" s="113"/>
      <c r="OVW79" s="113"/>
      <c r="OVX79" s="113"/>
      <c r="OVY79" s="113"/>
      <c r="OVZ79" s="113"/>
      <c r="OWA79" s="113"/>
      <c r="OWB79" s="113"/>
      <c r="OWC79" s="113"/>
      <c r="OWD79" s="113"/>
      <c r="OWE79" s="113"/>
      <c r="OWF79" s="113"/>
      <c r="OWG79" s="113"/>
      <c r="OWH79" s="113"/>
      <c r="OWI79" s="113"/>
      <c r="OWJ79" s="113"/>
      <c r="OWK79" s="113"/>
      <c r="OWL79" s="113"/>
      <c r="OWM79" s="113"/>
      <c r="OWN79" s="113"/>
      <c r="OWO79" s="113"/>
      <c r="OWP79" s="113"/>
      <c r="OWQ79" s="113"/>
      <c r="OWR79" s="113"/>
      <c r="OWS79" s="113"/>
      <c r="OWT79" s="113"/>
      <c r="OWU79" s="113"/>
      <c r="OWV79" s="113"/>
      <c r="OWW79" s="113"/>
      <c r="OWX79" s="113"/>
      <c r="OWY79" s="113"/>
      <c r="OWZ79" s="113"/>
      <c r="OXA79" s="113"/>
      <c r="OXB79" s="113"/>
      <c r="OXC79" s="113"/>
      <c r="OXD79" s="113"/>
      <c r="OXE79" s="113"/>
      <c r="OXF79" s="113"/>
      <c r="OXG79" s="113"/>
      <c r="OXH79" s="113"/>
      <c r="OXI79" s="113"/>
      <c r="OXJ79" s="113"/>
      <c r="OXK79" s="113"/>
      <c r="OXL79" s="113"/>
      <c r="OXM79" s="113"/>
      <c r="OXN79" s="113"/>
      <c r="OXO79" s="113"/>
      <c r="OXP79" s="113"/>
      <c r="OXQ79" s="113"/>
      <c r="OXR79" s="113"/>
      <c r="OXS79" s="113"/>
      <c r="OXT79" s="113"/>
      <c r="OXU79" s="113"/>
      <c r="OXV79" s="113"/>
      <c r="OXW79" s="113"/>
      <c r="OXX79" s="113"/>
      <c r="OXY79" s="113"/>
      <c r="OXZ79" s="113"/>
      <c r="OYA79" s="113"/>
      <c r="OYB79" s="113"/>
      <c r="OYC79" s="113"/>
      <c r="OYD79" s="113"/>
      <c r="OYE79" s="113"/>
      <c r="OYF79" s="113"/>
      <c r="OYG79" s="113"/>
      <c r="OYH79" s="113"/>
      <c r="OYI79" s="113"/>
      <c r="OYJ79" s="113"/>
      <c r="OYK79" s="113"/>
      <c r="OYL79" s="113"/>
      <c r="OYM79" s="113"/>
      <c r="OYN79" s="113"/>
      <c r="OYO79" s="113"/>
      <c r="OYP79" s="113"/>
      <c r="OYQ79" s="113"/>
      <c r="OYR79" s="113"/>
      <c r="OYS79" s="113"/>
      <c r="OYT79" s="113"/>
      <c r="OYU79" s="113"/>
      <c r="OYV79" s="113"/>
      <c r="OYW79" s="113"/>
      <c r="OYX79" s="113"/>
      <c r="OYY79" s="113"/>
      <c r="OYZ79" s="113"/>
      <c r="OZA79" s="113"/>
      <c r="OZB79" s="113"/>
      <c r="OZC79" s="113"/>
      <c r="OZD79" s="113"/>
      <c r="OZE79" s="113"/>
      <c r="OZF79" s="113"/>
      <c r="OZG79" s="113"/>
      <c r="OZH79" s="113"/>
      <c r="OZI79" s="113"/>
      <c r="OZJ79" s="113"/>
      <c r="OZK79" s="113"/>
      <c r="OZL79" s="113"/>
      <c r="OZM79" s="113"/>
      <c r="OZN79" s="113"/>
      <c r="OZO79" s="113"/>
      <c r="OZP79" s="113"/>
      <c r="OZQ79" s="113"/>
      <c r="OZR79" s="113"/>
      <c r="OZS79" s="113"/>
      <c r="OZT79" s="113"/>
      <c r="OZU79" s="113"/>
      <c r="OZV79" s="113"/>
      <c r="OZW79" s="113"/>
      <c r="OZX79" s="113"/>
      <c r="OZY79" s="113"/>
      <c r="OZZ79" s="113"/>
      <c r="PAA79" s="113"/>
      <c r="PAB79" s="113"/>
      <c r="PAC79" s="113"/>
      <c r="PAD79" s="113"/>
      <c r="PAE79" s="113"/>
      <c r="PAF79" s="113"/>
      <c r="PAG79" s="113"/>
      <c r="PAH79" s="113"/>
      <c r="PAI79" s="113"/>
      <c r="PAJ79" s="113"/>
      <c r="PAK79" s="113"/>
      <c r="PAL79" s="113"/>
      <c r="PAM79" s="113"/>
      <c r="PAN79" s="113"/>
      <c r="PAO79" s="113"/>
      <c r="PAP79" s="113"/>
      <c r="PAQ79" s="113"/>
      <c r="PAR79" s="113"/>
      <c r="PAS79" s="113"/>
      <c r="PAT79" s="113"/>
      <c r="PAU79" s="113"/>
      <c r="PAV79" s="113"/>
      <c r="PAW79" s="113"/>
      <c r="PAX79" s="113"/>
      <c r="PAY79" s="113"/>
      <c r="PAZ79" s="113"/>
      <c r="PBA79" s="113"/>
      <c r="PBB79" s="113"/>
      <c r="PBC79" s="113"/>
      <c r="PBD79" s="113"/>
      <c r="PBE79" s="113"/>
      <c r="PBF79" s="113"/>
      <c r="PBG79" s="113"/>
      <c r="PBH79" s="113"/>
      <c r="PBI79" s="113"/>
      <c r="PBJ79" s="113"/>
      <c r="PBK79" s="113"/>
      <c r="PBL79" s="113"/>
      <c r="PBM79" s="113"/>
      <c r="PBN79" s="113"/>
      <c r="PBO79" s="113"/>
      <c r="PBP79" s="113"/>
      <c r="PBQ79" s="113"/>
      <c r="PBR79" s="113"/>
      <c r="PBS79" s="113"/>
      <c r="PBT79" s="113"/>
      <c r="PBU79" s="113"/>
      <c r="PBV79" s="113"/>
      <c r="PBW79" s="113"/>
      <c r="PBX79" s="113"/>
      <c r="PBY79" s="113"/>
      <c r="PBZ79" s="113"/>
      <c r="PCA79" s="113"/>
      <c r="PCB79" s="113"/>
      <c r="PCC79" s="113"/>
      <c r="PCD79" s="113"/>
      <c r="PCE79" s="113"/>
      <c r="PCF79" s="113"/>
      <c r="PCG79" s="113"/>
      <c r="PCH79" s="113"/>
      <c r="PCI79" s="113"/>
      <c r="PCJ79" s="113"/>
      <c r="PCK79" s="113"/>
      <c r="PCL79" s="113"/>
      <c r="PCM79" s="113"/>
      <c r="PCN79" s="113"/>
      <c r="PCO79" s="113"/>
      <c r="PCP79" s="113"/>
      <c r="PCQ79" s="113"/>
      <c r="PCR79" s="113"/>
      <c r="PCS79" s="113"/>
      <c r="PCT79" s="113"/>
      <c r="PCU79" s="113"/>
      <c r="PCV79" s="113"/>
      <c r="PCW79" s="113"/>
      <c r="PCX79" s="113"/>
      <c r="PCY79" s="113"/>
      <c r="PCZ79" s="113"/>
      <c r="PDA79" s="113"/>
      <c r="PDB79" s="113"/>
      <c r="PDC79" s="113"/>
      <c r="PDD79" s="113"/>
      <c r="PDE79" s="113"/>
      <c r="PDF79" s="113"/>
      <c r="PDG79" s="113"/>
      <c r="PDH79" s="113"/>
      <c r="PDI79" s="113"/>
      <c r="PDJ79" s="113"/>
      <c r="PDK79" s="113"/>
      <c r="PDL79" s="113"/>
      <c r="PDM79" s="113"/>
      <c r="PDN79" s="113"/>
      <c r="PDO79" s="113"/>
      <c r="PDP79" s="113"/>
      <c r="PDQ79" s="113"/>
      <c r="PDR79" s="113"/>
      <c r="PDS79" s="113"/>
      <c r="PDT79" s="113"/>
      <c r="PDU79" s="113"/>
      <c r="PDV79" s="113"/>
      <c r="PDW79" s="113"/>
      <c r="PDX79" s="113"/>
      <c r="PDY79" s="113"/>
      <c r="PDZ79" s="113"/>
      <c r="PEA79" s="113"/>
      <c r="PEB79" s="113"/>
      <c r="PEC79" s="113"/>
      <c r="PED79" s="113"/>
      <c r="PEE79" s="113"/>
      <c r="PEF79" s="113"/>
      <c r="PEG79" s="113"/>
      <c r="PEH79" s="113"/>
      <c r="PEI79" s="113"/>
      <c r="PEJ79" s="113"/>
      <c r="PEK79" s="113"/>
      <c r="PEL79" s="113"/>
      <c r="PEM79" s="113"/>
      <c r="PEN79" s="113"/>
      <c r="PEO79" s="113"/>
      <c r="PEP79" s="113"/>
      <c r="PEQ79" s="113"/>
      <c r="PER79" s="113"/>
      <c r="PES79" s="113"/>
      <c r="PET79" s="113"/>
      <c r="PEU79" s="113"/>
      <c r="PEV79" s="113"/>
      <c r="PEW79" s="113"/>
      <c r="PEX79" s="113"/>
      <c r="PEY79" s="113"/>
      <c r="PEZ79" s="113"/>
      <c r="PFA79" s="113"/>
      <c r="PFB79" s="113"/>
      <c r="PFC79" s="113"/>
      <c r="PFD79" s="113"/>
      <c r="PFE79" s="113"/>
      <c r="PFF79" s="113"/>
      <c r="PFG79" s="113"/>
      <c r="PFH79" s="113"/>
      <c r="PFI79" s="113"/>
      <c r="PFJ79" s="113"/>
      <c r="PFK79" s="113"/>
      <c r="PFL79" s="113"/>
      <c r="PFM79" s="113"/>
      <c r="PFN79" s="113"/>
      <c r="PFO79" s="113"/>
      <c r="PFP79" s="113"/>
      <c r="PFQ79" s="113"/>
      <c r="PFR79" s="113"/>
      <c r="PFS79" s="113"/>
      <c r="PFT79" s="113"/>
      <c r="PFU79" s="113"/>
      <c r="PFV79" s="113"/>
      <c r="PFW79" s="113"/>
      <c r="PFX79" s="113"/>
      <c r="PFY79" s="113"/>
      <c r="PFZ79" s="113"/>
      <c r="PGA79" s="113"/>
      <c r="PGB79" s="113"/>
      <c r="PGC79" s="113"/>
      <c r="PGD79" s="113"/>
      <c r="PGE79" s="113"/>
      <c r="PGF79" s="113"/>
      <c r="PGG79" s="113"/>
      <c r="PGH79" s="113"/>
      <c r="PGI79" s="113"/>
      <c r="PGJ79" s="113"/>
      <c r="PGK79" s="113"/>
      <c r="PGL79" s="113"/>
      <c r="PGM79" s="113"/>
      <c r="PGN79" s="113"/>
      <c r="PGO79" s="113"/>
      <c r="PGP79" s="113"/>
      <c r="PGQ79" s="113"/>
      <c r="PGR79" s="113"/>
      <c r="PGS79" s="113"/>
      <c r="PGT79" s="113"/>
      <c r="PGU79" s="113"/>
      <c r="PGV79" s="113"/>
      <c r="PGW79" s="113"/>
      <c r="PGX79" s="113"/>
      <c r="PGY79" s="113"/>
      <c r="PGZ79" s="113"/>
      <c r="PHA79" s="113"/>
      <c r="PHB79" s="113"/>
      <c r="PHC79" s="113"/>
      <c r="PHD79" s="113"/>
      <c r="PHE79" s="113"/>
      <c r="PHF79" s="113"/>
      <c r="PHG79" s="113"/>
      <c r="PHH79" s="113"/>
      <c r="PHI79" s="113"/>
      <c r="PHJ79" s="113"/>
      <c r="PHK79" s="113"/>
      <c r="PHL79" s="113"/>
      <c r="PHM79" s="113"/>
      <c r="PHN79" s="113"/>
      <c r="PHO79" s="113"/>
      <c r="PHP79" s="113"/>
      <c r="PHQ79" s="113"/>
      <c r="PHR79" s="113"/>
      <c r="PHS79" s="113"/>
      <c r="PHT79" s="113"/>
      <c r="PHU79" s="113"/>
      <c r="PHV79" s="113"/>
      <c r="PHW79" s="113"/>
      <c r="PHX79" s="113"/>
      <c r="PHY79" s="113"/>
      <c r="PHZ79" s="113"/>
      <c r="PIA79" s="113"/>
      <c r="PIB79" s="113"/>
      <c r="PIC79" s="113"/>
      <c r="PID79" s="113"/>
      <c r="PIE79" s="113"/>
      <c r="PIF79" s="113"/>
      <c r="PIG79" s="113"/>
      <c r="PIH79" s="113"/>
      <c r="PII79" s="113"/>
      <c r="PIJ79" s="113"/>
      <c r="PIK79" s="113"/>
      <c r="PIL79" s="113"/>
      <c r="PIM79" s="113"/>
      <c r="PIN79" s="113"/>
      <c r="PIO79" s="113"/>
      <c r="PIP79" s="113"/>
      <c r="PIQ79" s="113"/>
      <c r="PIR79" s="113"/>
      <c r="PIS79" s="113"/>
      <c r="PIT79" s="113"/>
      <c r="PIU79" s="113"/>
      <c r="PIV79" s="113"/>
      <c r="PIW79" s="113"/>
      <c r="PIX79" s="113"/>
      <c r="PIY79" s="113"/>
      <c r="PIZ79" s="113"/>
      <c r="PJA79" s="113"/>
      <c r="PJB79" s="113"/>
      <c r="PJC79" s="113"/>
      <c r="PJD79" s="113"/>
      <c r="PJE79" s="113"/>
      <c r="PJF79" s="113"/>
      <c r="PJG79" s="113"/>
      <c r="PJH79" s="113"/>
      <c r="PJI79" s="113"/>
      <c r="PJJ79" s="113"/>
      <c r="PJK79" s="113"/>
      <c r="PJL79" s="113"/>
      <c r="PJM79" s="113"/>
      <c r="PJN79" s="113"/>
      <c r="PJO79" s="113"/>
      <c r="PJP79" s="113"/>
      <c r="PJQ79" s="113"/>
      <c r="PJR79" s="113"/>
      <c r="PJS79" s="113"/>
      <c r="PJT79" s="113"/>
      <c r="PJU79" s="113"/>
      <c r="PJV79" s="113"/>
      <c r="PJW79" s="113"/>
      <c r="PJX79" s="113"/>
      <c r="PJY79" s="113"/>
      <c r="PJZ79" s="113"/>
      <c r="PKA79" s="113"/>
      <c r="PKB79" s="113"/>
      <c r="PKC79" s="113"/>
      <c r="PKD79" s="113"/>
      <c r="PKE79" s="113"/>
      <c r="PKF79" s="113"/>
      <c r="PKG79" s="113"/>
      <c r="PKH79" s="113"/>
      <c r="PKI79" s="113"/>
      <c r="PKJ79" s="113"/>
      <c r="PKK79" s="113"/>
      <c r="PKL79" s="113"/>
      <c r="PKM79" s="113"/>
      <c r="PKN79" s="113"/>
      <c r="PKO79" s="113"/>
      <c r="PKP79" s="113"/>
      <c r="PKQ79" s="113"/>
      <c r="PKR79" s="113"/>
      <c r="PKS79" s="113"/>
      <c r="PKT79" s="113"/>
      <c r="PKU79" s="113"/>
      <c r="PKV79" s="113"/>
      <c r="PKW79" s="113"/>
      <c r="PKX79" s="113"/>
      <c r="PKY79" s="113"/>
      <c r="PKZ79" s="113"/>
      <c r="PLA79" s="113"/>
      <c r="PLB79" s="113"/>
      <c r="PLC79" s="113"/>
      <c r="PLD79" s="113"/>
      <c r="PLE79" s="113"/>
      <c r="PLF79" s="113"/>
      <c r="PLG79" s="113"/>
      <c r="PLH79" s="113"/>
      <c r="PLI79" s="113"/>
      <c r="PLJ79" s="113"/>
      <c r="PLK79" s="113"/>
      <c r="PLL79" s="113"/>
      <c r="PLM79" s="113"/>
      <c r="PLN79" s="113"/>
      <c r="PLO79" s="113"/>
      <c r="PLP79" s="113"/>
      <c r="PLQ79" s="113"/>
      <c r="PLR79" s="113"/>
      <c r="PLS79" s="113"/>
      <c r="PLT79" s="113"/>
      <c r="PLU79" s="113"/>
      <c r="PLV79" s="113"/>
      <c r="PLW79" s="113"/>
      <c r="PLX79" s="113"/>
      <c r="PLY79" s="113"/>
      <c r="PLZ79" s="113"/>
      <c r="PMA79" s="113"/>
      <c r="PMB79" s="113"/>
      <c r="PMC79" s="113"/>
      <c r="PMD79" s="113"/>
      <c r="PME79" s="113"/>
      <c r="PMF79" s="113"/>
      <c r="PMG79" s="113"/>
      <c r="PMH79" s="113"/>
      <c r="PMI79" s="113"/>
      <c r="PMJ79" s="113"/>
      <c r="PMK79" s="113"/>
      <c r="PML79" s="113"/>
      <c r="PMM79" s="113"/>
      <c r="PMN79" s="113"/>
      <c r="PMO79" s="113"/>
      <c r="PMP79" s="113"/>
      <c r="PMQ79" s="113"/>
      <c r="PMR79" s="113"/>
      <c r="PMS79" s="113"/>
      <c r="PMT79" s="113"/>
      <c r="PMU79" s="113"/>
      <c r="PMV79" s="113"/>
      <c r="PMW79" s="113"/>
      <c r="PMX79" s="113"/>
      <c r="PMY79" s="113"/>
      <c r="PMZ79" s="113"/>
      <c r="PNA79" s="113"/>
      <c r="PNB79" s="113"/>
      <c r="PNC79" s="113"/>
      <c r="PND79" s="113"/>
      <c r="PNE79" s="113"/>
      <c r="PNF79" s="113"/>
      <c r="PNG79" s="113"/>
      <c r="PNH79" s="113"/>
      <c r="PNI79" s="113"/>
      <c r="PNJ79" s="113"/>
      <c r="PNK79" s="113"/>
      <c r="PNL79" s="113"/>
      <c r="PNM79" s="113"/>
      <c r="PNN79" s="113"/>
      <c r="PNO79" s="113"/>
      <c r="PNP79" s="113"/>
      <c r="PNQ79" s="113"/>
      <c r="PNR79" s="113"/>
      <c r="PNS79" s="113"/>
      <c r="PNT79" s="113"/>
      <c r="PNU79" s="113"/>
      <c r="PNV79" s="113"/>
      <c r="PNW79" s="113"/>
      <c r="PNX79" s="113"/>
      <c r="PNY79" s="113"/>
      <c r="PNZ79" s="113"/>
      <c r="POA79" s="113"/>
      <c r="POB79" s="113"/>
      <c r="POC79" s="113"/>
      <c r="POD79" s="113"/>
      <c r="POE79" s="113"/>
      <c r="POF79" s="113"/>
      <c r="POG79" s="113"/>
      <c r="POH79" s="113"/>
      <c r="POI79" s="113"/>
      <c r="POJ79" s="113"/>
      <c r="POK79" s="113"/>
      <c r="POL79" s="113"/>
      <c r="POM79" s="113"/>
      <c r="PON79" s="113"/>
      <c r="POO79" s="113"/>
      <c r="POP79" s="113"/>
      <c r="POQ79" s="113"/>
      <c r="POR79" s="113"/>
      <c r="POS79" s="113"/>
      <c r="POT79" s="113"/>
      <c r="POU79" s="113"/>
      <c r="POV79" s="113"/>
      <c r="POW79" s="113"/>
      <c r="POX79" s="113"/>
      <c r="POY79" s="113"/>
      <c r="POZ79" s="113"/>
      <c r="PPA79" s="113"/>
      <c r="PPB79" s="113"/>
      <c r="PPC79" s="113"/>
      <c r="PPD79" s="113"/>
      <c r="PPE79" s="113"/>
      <c r="PPF79" s="113"/>
      <c r="PPG79" s="113"/>
      <c r="PPH79" s="113"/>
      <c r="PPI79" s="113"/>
      <c r="PPJ79" s="113"/>
      <c r="PPK79" s="113"/>
      <c r="PPL79" s="113"/>
      <c r="PPM79" s="113"/>
      <c r="PPN79" s="113"/>
      <c r="PPO79" s="113"/>
      <c r="PPP79" s="113"/>
      <c r="PPQ79" s="113"/>
      <c r="PPR79" s="113"/>
      <c r="PPS79" s="113"/>
      <c r="PPT79" s="113"/>
      <c r="PPU79" s="113"/>
      <c r="PPV79" s="113"/>
      <c r="PPW79" s="113"/>
      <c r="PPX79" s="113"/>
      <c r="PPY79" s="113"/>
      <c r="PPZ79" s="113"/>
      <c r="PQA79" s="113"/>
      <c r="PQB79" s="113"/>
      <c r="PQC79" s="113"/>
      <c r="PQD79" s="113"/>
      <c r="PQE79" s="113"/>
      <c r="PQF79" s="113"/>
      <c r="PQG79" s="113"/>
      <c r="PQH79" s="113"/>
      <c r="PQI79" s="113"/>
      <c r="PQJ79" s="113"/>
      <c r="PQK79" s="113"/>
      <c r="PQL79" s="113"/>
      <c r="PQM79" s="113"/>
      <c r="PQN79" s="113"/>
      <c r="PQO79" s="113"/>
      <c r="PQP79" s="113"/>
      <c r="PQQ79" s="113"/>
      <c r="PQR79" s="113"/>
      <c r="PQS79" s="113"/>
      <c r="PQT79" s="113"/>
      <c r="PQU79" s="113"/>
      <c r="PQV79" s="113"/>
      <c r="PQW79" s="113"/>
      <c r="PQX79" s="113"/>
      <c r="PQY79" s="113"/>
      <c r="PQZ79" s="113"/>
      <c r="PRA79" s="113"/>
      <c r="PRB79" s="113"/>
      <c r="PRC79" s="113"/>
      <c r="PRD79" s="113"/>
      <c r="PRE79" s="113"/>
      <c r="PRF79" s="113"/>
      <c r="PRG79" s="113"/>
      <c r="PRH79" s="113"/>
      <c r="PRI79" s="113"/>
      <c r="PRJ79" s="113"/>
      <c r="PRK79" s="113"/>
      <c r="PRL79" s="113"/>
      <c r="PRM79" s="113"/>
      <c r="PRN79" s="113"/>
      <c r="PRO79" s="113"/>
      <c r="PRP79" s="113"/>
      <c r="PRQ79" s="113"/>
      <c r="PRR79" s="113"/>
      <c r="PRS79" s="113"/>
      <c r="PRT79" s="113"/>
      <c r="PRU79" s="113"/>
      <c r="PRV79" s="113"/>
      <c r="PRW79" s="113"/>
      <c r="PRX79" s="113"/>
      <c r="PRY79" s="113"/>
      <c r="PRZ79" s="113"/>
      <c r="PSA79" s="113"/>
      <c r="PSB79" s="113"/>
      <c r="PSC79" s="113"/>
      <c r="PSD79" s="113"/>
      <c r="PSE79" s="113"/>
      <c r="PSF79" s="113"/>
      <c r="PSG79" s="113"/>
      <c r="PSH79" s="113"/>
      <c r="PSI79" s="113"/>
      <c r="PSJ79" s="113"/>
      <c r="PSK79" s="113"/>
      <c r="PSL79" s="113"/>
      <c r="PSM79" s="113"/>
      <c r="PSN79" s="113"/>
      <c r="PSO79" s="113"/>
      <c r="PSP79" s="113"/>
      <c r="PSQ79" s="113"/>
      <c r="PSR79" s="113"/>
      <c r="PSS79" s="113"/>
      <c r="PST79" s="113"/>
      <c r="PSU79" s="113"/>
      <c r="PSV79" s="113"/>
      <c r="PSW79" s="113"/>
      <c r="PSX79" s="113"/>
      <c r="PSY79" s="113"/>
      <c r="PSZ79" s="113"/>
      <c r="PTA79" s="113"/>
      <c r="PTB79" s="113"/>
      <c r="PTC79" s="113"/>
      <c r="PTD79" s="113"/>
      <c r="PTE79" s="113"/>
      <c r="PTF79" s="113"/>
      <c r="PTG79" s="113"/>
      <c r="PTH79" s="113"/>
      <c r="PTI79" s="113"/>
      <c r="PTJ79" s="113"/>
      <c r="PTK79" s="113"/>
      <c r="PTL79" s="113"/>
      <c r="PTM79" s="113"/>
      <c r="PTN79" s="113"/>
      <c r="PTO79" s="113"/>
      <c r="PTP79" s="113"/>
      <c r="PTQ79" s="113"/>
      <c r="PTR79" s="113"/>
      <c r="PTS79" s="113"/>
      <c r="PTT79" s="113"/>
      <c r="PTU79" s="113"/>
      <c r="PTV79" s="113"/>
      <c r="PTW79" s="113"/>
      <c r="PTX79" s="113"/>
      <c r="PTY79" s="113"/>
      <c r="PTZ79" s="113"/>
      <c r="PUA79" s="113"/>
      <c r="PUB79" s="113"/>
      <c r="PUC79" s="113"/>
      <c r="PUD79" s="113"/>
      <c r="PUE79" s="113"/>
      <c r="PUF79" s="113"/>
      <c r="PUG79" s="113"/>
      <c r="PUH79" s="113"/>
      <c r="PUI79" s="113"/>
      <c r="PUJ79" s="113"/>
      <c r="PUK79" s="113"/>
      <c r="PUL79" s="113"/>
      <c r="PUM79" s="113"/>
      <c r="PUN79" s="113"/>
      <c r="PUO79" s="113"/>
      <c r="PUP79" s="113"/>
      <c r="PUQ79" s="113"/>
      <c r="PUR79" s="113"/>
      <c r="PUS79" s="113"/>
      <c r="PUT79" s="113"/>
      <c r="PUU79" s="113"/>
      <c r="PUV79" s="113"/>
      <c r="PUW79" s="113"/>
      <c r="PUX79" s="113"/>
      <c r="PUY79" s="113"/>
      <c r="PUZ79" s="113"/>
      <c r="PVA79" s="113"/>
      <c r="PVB79" s="113"/>
      <c r="PVC79" s="113"/>
      <c r="PVD79" s="113"/>
      <c r="PVE79" s="113"/>
      <c r="PVF79" s="113"/>
      <c r="PVG79" s="113"/>
      <c r="PVH79" s="113"/>
      <c r="PVI79" s="113"/>
      <c r="PVJ79" s="113"/>
      <c r="PVK79" s="113"/>
      <c r="PVL79" s="113"/>
      <c r="PVM79" s="113"/>
      <c r="PVN79" s="113"/>
      <c r="PVO79" s="113"/>
      <c r="PVP79" s="113"/>
      <c r="PVQ79" s="113"/>
      <c r="PVR79" s="113"/>
      <c r="PVS79" s="113"/>
      <c r="PVT79" s="113"/>
      <c r="PVU79" s="113"/>
      <c r="PVV79" s="113"/>
      <c r="PVW79" s="113"/>
      <c r="PVX79" s="113"/>
      <c r="PVY79" s="113"/>
      <c r="PVZ79" s="113"/>
      <c r="PWA79" s="113"/>
      <c r="PWB79" s="113"/>
      <c r="PWC79" s="113"/>
      <c r="PWD79" s="113"/>
      <c r="PWE79" s="113"/>
      <c r="PWF79" s="113"/>
      <c r="PWG79" s="113"/>
      <c r="PWH79" s="113"/>
      <c r="PWI79" s="113"/>
      <c r="PWJ79" s="113"/>
      <c r="PWK79" s="113"/>
      <c r="PWL79" s="113"/>
      <c r="PWM79" s="113"/>
      <c r="PWN79" s="113"/>
      <c r="PWO79" s="113"/>
      <c r="PWP79" s="113"/>
      <c r="PWQ79" s="113"/>
      <c r="PWR79" s="113"/>
      <c r="PWS79" s="113"/>
      <c r="PWT79" s="113"/>
      <c r="PWU79" s="113"/>
      <c r="PWV79" s="113"/>
      <c r="PWW79" s="113"/>
      <c r="PWX79" s="113"/>
      <c r="PWY79" s="113"/>
      <c r="PWZ79" s="113"/>
      <c r="PXA79" s="113"/>
      <c r="PXB79" s="113"/>
      <c r="PXC79" s="113"/>
      <c r="PXD79" s="113"/>
      <c r="PXE79" s="113"/>
      <c r="PXF79" s="113"/>
      <c r="PXG79" s="113"/>
      <c r="PXH79" s="113"/>
      <c r="PXI79" s="113"/>
      <c r="PXJ79" s="113"/>
      <c r="PXK79" s="113"/>
      <c r="PXL79" s="113"/>
      <c r="PXM79" s="113"/>
      <c r="PXN79" s="113"/>
      <c r="PXO79" s="113"/>
      <c r="PXP79" s="113"/>
      <c r="PXQ79" s="113"/>
      <c r="PXR79" s="113"/>
      <c r="PXS79" s="113"/>
      <c r="PXT79" s="113"/>
      <c r="PXU79" s="113"/>
      <c r="PXV79" s="113"/>
      <c r="PXW79" s="113"/>
      <c r="PXX79" s="113"/>
      <c r="PXY79" s="113"/>
      <c r="PXZ79" s="113"/>
      <c r="PYA79" s="113"/>
      <c r="PYB79" s="113"/>
      <c r="PYC79" s="113"/>
      <c r="PYD79" s="113"/>
      <c r="PYE79" s="113"/>
      <c r="PYF79" s="113"/>
      <c r="PYG79" s="113"/>
      <c r="PYH79" s="113"/>
      <c r="PYI79" s="113"/>
      <c r="PYJ79" s="113"/>
      <c r="PYK79" s="113"/>
      <c r="PYL79" s="113"/>
      <c r="PYM79" s="113"/>
      <c r="PYN79" s="113"/>
      <c r="PYO79" s="113"/>
      <c r="PYP79" s="113"/>
      <c r="PYQ79" s="113"/>
      <c r="PYR79" s="113"/>
      <c r="PYS79" s="113"/>
      <c r="PYT79" s="113"/>
      <c r="PYU79" s="113"/>
      <c r="PYV79" s="113"/>
      <c r="PYW79" s="113"/>
      <c r="PYX79" s="113"/>
      <c r="PYY79" s="113"/>
      <c r="PYZ79" s="113"/>
      <c r="PZA79" s="113"/>
      <c r="PZB79" s="113"/>
      <c r="PZC79" s="113"/>
      <c r="PZD79" s="113"/>
      <c r="PZE79" s="113"/>
      <c r="PZF79" s="113"/>
      <c r="PZG79" s="113"/>
      <c r="PZH79" s="113"/>
      <c r="PZI79" s="113"/>
      <c r="PZJ79" s="113"/>
      <c r="PZK79" s="113"/>
      <c r="PZL79" s="113"/>
      <c r="PZM79" s="113"/>
      <c r="PZN79" s="113"/>
      <c r="PZO79" s="113"/>
      <c r="PZP79" s="113"/>
      <c r="PZQ79" s="113"/>
      <c r="PZR79" s="113"/>
      <c r="PZS79" s="113"/>
      <c r="PZT79" s="113"/>
      <c r="PZU79" s="113"/>
      <c r="PZV79" s="113"/>
      <c r="PZW79" s="113"/>
      <c r="PZX79" s="113"/>
      <c r="PZY79" s="113"/>
      <c r="PZZ79" s="113"/>
      <c r="QAA79" s="113"/>
      <c r="QAB79" s="113"/>
      <c r="QAC79" s="113"/>
      <c r="QAD79" s="113"/>
      <c r="QAE79" s="113"/>
      <c r="QAF79" s="113"/>
      <c r="QAG79" s="113"/>
      <c r="QAH79" s="113"/>
      <c r="QAI79" s="113"/>
      <c r="QAJ79" s="113"/>
      <c r="QAK79" s="113"/>
      <c r="QAL79" s="113"/>
      <c r="QAM79" s="113"/>
      <c r="QAN79" s="113"/>
      <c r="QAO79" s="113"/>
      <c r="QAP79" s="113"/>
      <c r="QAQ79" s="113"/>
      <c r="QAR79" s="113"/>
      <c r="QAS79" s="113"/>
      <c r="QAT79" s="113"/>
      <c r="QAU79" s="113"/>
      <c r="QAV79" s="113"/>
      <c r="QAW79" s="113"/>
      <c r="QAX79" s="113"/>
      <c r="QAY79" s="113"/>
      <c r="QAZ79" s="113"/>
      <c r="QBA79" s="113"/>
      <c r="QBB79" s="113"/>
      <c r="QBC79" s="113"/>
      <c r="QBD79" s="113"/>
      <c r="QBE79" s="113"/>
      <c r="QBF79" s="113"/>
      <c r="QBG79" s="113"/>
      <c r="QBH79" s="113"/>
      <c r="QBI79" s="113"/>
      <c r="QBJ79" s="113"/>
      <c r="QBK79" s="113"/>
      <c r="QBL79" s="113"/>
      <c r="QBM79" s="113"/>
      <c r="QBN79" s="113"/>
      <c r="QBO79" s="113"/>
      <c r="QBP79" s="113"/>
      <c r="QBQ79" s="113"/>
      <c r="QBR79" s="113"/>
      <c r="QBS79" s="113"/>
      <c r="QBT79" s="113"/>
      <c r="QBU79" s="113"/>
      <c r="QBV79" s="113"/>
      <c r="QBW79" s="113"/>
      <c r="QBX79" s="113"/>
      <c r="QBY79" s="113"/>
      <c r="QBZ79" s="113"/>
      <c r="QCA79" s="113"/>
      <c r="QCB79" s="113"/>
      <c r="QCC79" s="113"/>
      <c r="QCD79" s="113"/>
      <c r="QCE79" s="113"/>
      <c r="QCF79" s="113"/>
      <c r="QCG79" s="113"/>
      <c r="QCH79" s="113"/>
      <c r="QCI79" s="113"/>
      <c r="QCJ79" s="113"/>
      <c r="QCK79" s="113"/>
      <c r="QCL79" s="113"/>
      <c r="QCM79" s="113"/>
      <c r="QCN79" s="113"/>
      <c r="QCO79" s="113"/>
      <c r="QCP79" s="113"/>
      <c r="QCQ79" s="113"/>
      <c r="QCR79" s="113"/>
      <c r="QCS79" s="113"/>
      <c r="QCT79" s="113"/>
      <c r="QCU79" s="113"/>
      <c r="QCV79" s="113"/>
      <c r="QCW79" s="113"/>
      <c r="QCX79" s="113"/>
      <c r="QCY79" s="113"/>
      <c r="QCZ79" s="113"/>
      <c r="QDA79" s="113"/>
      <c r="QDB79" s="113"/>
      <c r="QDC79" s="113"/>
      <c r="QDD79" s="113"/>
      <c r="QDE79" s="113"/>
      <c r="QDF79" s="113"/>
      <c r="QDG79" s="113"/>
      <c r="QDH79" s="113"/>
      <c r="QDI79" s="113"/>
      <c r="QDJ79" s="113"/>
      <c r="QDK79" s="113"/>
      <c r="QDL79" s="113"/>
      <c r="QDM79" s="113"/>
      <c r="QDN79" s="113"/>
      <c r="QDO79" s="113"/>
      <c r="QDP79" s="113"/>
      <c r="QDQ79" s="113"/>
      <c r="QDR79" s="113"/>
      <c r="QDS79" s="113"/>
      <c r="QDT79" s="113"/>
      <c r="QDU79" s="113"/>
      <c r="QDV79" s="113"/>
      <c r="QDW79" s="113"/>
      <c r="QDX79" s="113"/>
      <c r="QDY79" s="113"/>
      <c r="QDZ79" s="113"/>
      <c r="QEA79" s="113"/>
      <c r="QEB79" s="113"/>
      <c r="QEC79" s="113"/>
      <c r="QED79" s="113"/>
      <c r="QEE79" s="113"/>
      <c r="QEF79" s="113"/>
      <c r="QEG79" s="113"/>
      <c r="QEH79" s="113"/>
      <c r="QEI79" s="113"/>
      <c r="QEJ79" s="113"/>
      <c r="QEK79" s="113"/>
      <c r="QEL79" s="113"/>
      <c r="QEM79" s="113"/>
      <c r="QEN79" s="113"/>
      <c r="QEO79" s="113"/>
      <c r="QEP79" s="113"/>
      <c r="QEQ79" s="113"/>
      <c r="QER79" s="113"/>
      <c r="QES79" s="113"/>
      <c r="QET79" s="113"/>
      <c r="QEU79" s="113"/>
      <c r="QEV79" s="113"/>
      <c r="QEW79" s="113"/>
      <c r="QEX79" s="113"/>
      <c r="QEY79" s="113"/>
      <c r="QEZ79" s="113"/>
      <c r="QFA79" s="113"/>
      <c r="QFB79" s="113"/>
      <c r="QFC79" s="113"/>
      <c r="QFD79" s="113"/>
      <c r="QFE79" s="113"/>
      <c r="QFF79" s="113"/>
      <c r="QFG79" s="113"/>
      <c r="QFH79" s="113"/>
      <c r="QFI79" s="113"/>
      <c r="QFJ79" s="113"/>
      <c r="QFK79" s="113"/>
      <c r="QFL79" s="113"/>
      <c r="QFM79" s="113"/>
      <c r="QFN79" s="113"/>
      <c r="QFO79" s="113"/>
      <c r="QFP79" s="113"/>
      <c r="QFQ79" s="113"/>
      <c r="QFR79" s="113"/>
      <c r="QFS79" s="113"/>
      <c r="QFT79" s="113"/>
      <c r="QFU79" s="113"/>
      <c r="QFV79" s="113"/>
      <c r="QFW79" s="113"/>
      <c r="QFX79" s="113"/>
      <c r="QFY79" s="113"/>
      <c r="QFZ79" s="113"/>
      <c r="QGA79" s="113"/>
      <c r="QGB79" s="113"/>
      <c r="QGC79" s="113"/>
      <c r="QGD79" s="113"/>
      <c r="QGE79" s="113"/>
      <c r="QGF79" s="113"/>
      <c r="QGG79" s="113"/>
      <c r="QGH79" s="113"/>
      <c r="QGI79" s="113"/>
      <c r="QGJ79" s="113"/>
      <c r="QGK79" s="113"/>
      <c r="QGL79" s="113"/>
      <c r="QGM79" s="113"/>
      <c r="QGN79" s="113"/>
      <c r="QGO79" s="113"/>
      <c r="QGP79" s="113"/>
      <c r="QGQ79" s="113"/>
      <c r="QGR79" s="113"/>
      <c r="QGS79" s="113"/>
      <c r="QGT79" s="113"/>
      <c r="QGU79" s="113"/>
      <c r="QGV79" s="113"/>
      <c r="QGW79" s="113"/>
      <c r="QGX79" s="113"/>
      <c r="QGY79" s="113"/>
      <c r="QGZ79" s="113"/>
      <c r="QHA79" s="113"/>
      <c r="QHB79" s="113"/>
      <c r="QHC79" s="113"/>
      <c r="QHD79" s="113"/>
      <c r="QHE79" s="113"/>
      <c r="QHF79" s="113"/>
      <c r="QHG79" s="113"/>
      <c r="QHH79" s="113"/>
      <c r="QHI79" s="113"/>
      <c r="QHJ79" s="113"/>
      <c r="QHK79" s="113"/>
      <c r="QHL79" s="113"/>
      <c r="QHM79" s="113"/>
      <c r="QHN79" s="113"/>
      <c r="QHO79" s="113"/>
      <c r="QHP79" s="113"/>
      <c r="QHQ79" s="113"/>
      <c r="QHR79" s="113"/>
      <c r="QHS79" s="113"/>
      <c r="QHT79" s="113"/>
      <c r="QHU79" s="113"/>
      <c r="QHV79" s="113"/>
      <c r="QHW79" s="113"/>
      <c r="QHX79" s="113"/>
      <c r="QHY79" s="113"/>
      <c r="QHZ79" s="113"/>
      <c r="QIA79" s="113"/>
      <c r="QIB79" s="113"/>
      <c r="QIC79" s="113"/>
      <c r="QID79" s="113"/>
      <c r="QIE79" s="113"/>
      <c r="QIF79" s="113"/>
      <c r="QIG79" s="113"/>
      <c r="QIH79" s="113"/>
      <c r="QII79" s="113"/>
      <c r="QIJ79" s="113"/>
      <c r="QIK79" s="113"/>
      <c r="QIL79" s="113"/>
      <c r="QIM79" s="113"/>
      <c r="QIN79" s="113"/>
      <c r="QIO79" s="113"/>
      <c r="QIP79" s="113"/>
      <c r="QIQ79" s="113"/>
      <c r="QIR79" s="113"/>
      <c r="QIS79" s="113"/>
      <c r="QIT79" s="113"/>
      <c r="QIU79" s="113"/>
      <c r="QIV79" s="113"/>
      <c r="QIW79" s="113"/>
      <c r="QIX79" s="113"/>
      <c r="QIY79" s="113"/>
      <c r="QIZ79" s="113"/>
      <c r="QJA79" s="113"/>
      <c r="QJB79" s="113"/>
      <c r="QJC79" s="113"/>
      <c r="QJD79" s="113"/>
      <c r="QJE79" s="113"/>
      <c r="QJF79" s="113"/>
      <c r="QJG79" s="113"/>
      <c r="QJH79" s="113"/>
      <c r="QJI79" s="113"/>
      <c r="QJJ79" s="113"/>
      <c r="QJK79" s="113"/>
      <c r="QJL79" s="113"/>
      <c r="QJM79" s="113"/>
      <c r="QJN79" s="113"/>
      <c r="QJO79" s="113"/>
      <c r="QJP79" s="113"/>
      <c r="QJQ79" s="113"/>
      <c r="QJR79" s="113"/>
      <c r="QJS79" s="113"/>
      <c r="QJT79" s="113"/>
      <c r="QJU79" s="113"/>
      <c r="QJV79" s="113"/>
      <c r="QJW79" s="113"/>
      <c r="QJX79" s="113"/>
      <c r="QJY79" s="113"/>
      <c r="QJZ79" s="113"/>
      <c r="QKA79" s="113"/>
      <c r="QKB79" s="113"/>
      <c r="QKC79" s="113"/>
      <c r="QKD79" s="113"/>
      <c r="QKE79" s="113"/>
      <c r="QKF79" s="113"/>
      <c r="QKG79" s="113"/>
      <c r="QKH79" s="113"/>
      <c r="QKI79" s="113"/>
      <c r="QKJ79" s="113"/>
      <c r="QKK79" s="113"/>
      <c r="QKL79" s="113"/>
      <c r="QKM79" s="113"/>
      <c r="QKN79" s="113"/>
      <c r="QKO79" s="113"/>
      <c r="QKP79" s="113"/>
      <c r="QKQ79" s="113"/>
      <c r="QKR79" s="113"/>
      <c r="QKS79" s="113"/>
      <c r="QKT79" s="113"/>
      <c r="QKU79" s="113"/>
      <c r="QKV79" s="113"/>
      <c r="QKW79" s="113"/>
      <c r="QKX79" s="113"/>
      <c r="QKY79" s="113"/>
      <c r="QKZ79" s="113"/>
      <c r="QLA79" s="113"/>
      <c r="QLB79" s="113"/>
      <c r="QLC79" s="113"/>
      <c r="QLD79" s="113"/>
      <c r="QLE79" s="113"/>
      <c r="QLF79" s="113"/>
      <c r="QLG79" s="113"/>
      <c r="QLH79" s="113"/>
      <c r="QLI79" s="113"/>
      <c r="QLJ79" s="113"/>
      <c r="QLK79" s="113"/>
      <c r="QLL79" s="113"/>
      <c r="QLM79" s="113"/>
      <c r="QLN79" s="113"/>
      <c r="QLO79" s="113"/>
      <c r="QLP79" s="113"/>
      <c r="QLQ79" s="113"/>
      <c r="QLR79" s="113"/>
      <c r="QLS79" s="113"/>
      <c r="QLT79" s="113"/>
      <c r="QLU79" s="113"/>
      <c r="QLV79" s="113"/>
      <c r="QLW79" s="113"/>
      <c r="QLX79" s="113"/>
      <c r="QLY79" s="113"/>
      <c r="QLZ79" s="113"/>
      <c r="QMA79" s="113"/>
      <c r="QMB79" s="113"/>
      <c r="QMC79" s="113"/>
      <c r="QMD79" s="113"/>
      <c r="QME79" s="113"/>
      <c r="QMF79" s="113"/>
      <c r="QMG79" s="113"/>
      <c r="QMH79" s="113"/>
      <c r="QMI79" s="113"/>
      <c r="QMJ79" s="113"/>
      <c r="QMK79" s="113"/>
      <c r="QML79" s="113"/>
      <c r="QMM79" s="113"/>
      <c r="QMN79" s="113"/>
      <c r="QMO79" s="113"/>
      <c r="QMP79" s="113"/>
      <c r="QMQ79" s="113"/>
      <c r="QMR79" s="113"/>
      <c r="QMS79" s="113"/>
      <c r="QMT79" s="113"/>
      <c r="QMU79" s="113"/>
      <c r="QMV79" s="113"/>
      <c r="QMW79" s="113"/>
      <c r="QMX79" s="113"/>
      <c r="QMY79" s="113"/>
      <c r="QMZ79" s="113"/>
      <c r="QNA79" s="113"/>
      <c r="QNB79" s="113"/>
      <c r="QNC79" s="113"/>
      <c r="QND79" s="113"/>
      <c r="QNE79" s="113"/>
      <c r="QNF79" s="113"/>
      <c r="QNG79" s="113"/>
      <c r="QNH79" s="113"/>
      <c r="QNI79" s="113"/>
      <c r="QNJ79" s="113"/>
      <c r="QNK79" s="113"/>
      <c r="QNL79" s="113"/>
      <c r="QNM79" s="113"/>
      <c r="QNN79" s="113"/>
      <c r="QNO79" s="113"/>
      <c r="QNP79" s="113"/>
      <c r="QNQ79" s="113"/>
      <c r="QNR79" s="113"/>
      <c r="QNS79" s="113"/>
      <c r="QNT79" s="113"/>
      <c r="QNU79" s="113"/>
      <c r="QNV79" s="113"/>
      <c r="QNW79" s="113"/>
      <c r="QNX79" s="113"/>
      <c r="QNY79" s="113"/>
      <c r="QNZ79" s="113"/>
      <c r="QOA79" s="113"/>
      <c r="QOB79" s="113"/>
      <c r="QOC79" s="113"/>
      <c r="QOD79" s="113"/>
      <c r="QOE79" s="113"/>
      <c r="QOF79" s="113"/>
      <c r="QOG79" s="113"/>
      <c r="QOH79" s="113"/>
      <c r="QOI79" s="113"/>
      <c r="QOJ79" s="113"/>
      <c r="QOK79" s="113"/>
      <c r="QOL79" s="113"/>
      <c r="QOM79" s="113"/>
      <c r="QON79" s="113"/>
      <c r="QOO79" s="113"/>
      <c r="QOP79" s="113"/>
      <c r="QOQ79" s="113"/>
      <c r="QOR79" s="113"/>
      <c r="QOS79" s="113"/>
      <c r="QOT79" s="113"/>
      <c r="QOU79" s="113"/>
      <c r="QOV79" s="113"/>
      <c r="QOW79" s="113"/>
      <c r="QOX79" s="113"/>
      <c r="QOY79" s="113"/>
      <c r="QOZ79" s="113"/>
      <c r="QPA79" s="113"/>
      <c r="QPB79" s="113"/>
      <c r="QPC79" s="113"/>
      <c r="QPD79" s="113"/>
      <c r="QPE79" s="113"/>
      <c r="QPF79" s="113"/>
      <c r="QPG79" s="113"/>
      <c r="QPH79" s="113"/>
      <c r="QPI79" s="113"/>
      <c r="QPJ79" s="113"/>
      <c r="QPK79" s="113"/>
      <c r="QPL79" s="113"/>
      <c r="QPM79" s="113"/>
      <c r="QPN79" s="113"/>
      <c r="QPO79" s="113"/>
      <c r="QPP79" s="113"/>
      <c r="QPQ79" s="113"/>
      <c r="QPR79" s="113"/>
      <c r="QPS79" s="113"/>
      <c r="QPT79" s="113"/>
      <c r="QPU79" s="113"/>
      <c r="QPV79" s="113"/>
      <c r="QPW79" s="113"/>
      <c r="QPX79" s="113"/>
      <c r="QPY79" s="113"/>
      <c r="QPZ79" s="113"/>
      <c r="QQA79" s="113"/>
      <c r="QQB79" s="113"/>
      <c r="QQC79" s="113"/>
      <c r="QQD79" s="113"/>
      <c r="QQE79" s="113"/>
      <c r="QQF79" s="113"/>
      <c r="QQG79" s="113"/>
      <c r="QQH79" s="113"/>
      <c r="QQI79" s="113"/>
      <c r="QQJ79" s="113"/>
      <c r="QQK79" s="113"/>
      <c r="QQL79" s="113"/>
      <c r="QQM79" s="113"/>
      <c r="QQN79" s="113"/>
      <c r="QQO79" s="113"/>
      <c r="QQP79" s="113"/>
      <c r="QQQ79" s="113"/>
      <c r="QQR79" s="113"/>
      <c r="QQS79" s="113"/>
      <c r="QQT79" s="113"/>
      <c r="QQU79" s="113"/>
      <c r="QQV79" s="113"/>
      <c r="QQW79" s="113"/>
      <c r="QQX79" s="113"/>
      <c r="QQY79" s="113"/>
      <c r="QQZ79" s="113"/>
      <c r="QRA79" s="113"/>
      <c r="QRB79" s="113"/>
      <c r="QRC79" s="113"/>
      <c r="QRD79" s="113"/>
      <c r="QRE79" s="113"/>
      <c r="QRF79" s="113"/>
      <c r="QRG79" s="113"/>
      <c r="QRH79" s="113"/>
      <c r="QRI79" s="113"/>
      <c r="QRJ79" s="113"/>
      <c r="QRK79" s="113"/>
      <c r="QRL79" s="113"/>
      <c r="QRM79" s="113"/>
      <c r="QRN79" s="113"/>
      <c r="QRO79" s="113"/>
      <c r="QRP79" s="113"/>
      <c r="QRQ79" s="113"/>
      <c r="QRR79" s="113"/>
      <c r="QRS79" s="113"/>
      <c r="QRT79" s="113"/>
      <c r="QRU79" s="113"/>
      <c r="QRV79" s="113"/>
      <c r="QRW79" s="113"/>
      <c r="QRX79" s="113"/>
      <c r="QRY79" s="113"/>
      <c r="QRZ79" s="113"/>
      <c r="QSA79" s="113"/>
      <c r="QSB79" s="113"/>
      <c r="QSC79" s="113"/>
      <c r="QSD79" s="113"/>
      <c r="QSE79" s="113"/>
      <c r="QSF79" s="113"/>
      <c r="QSG79" s="113"/>
      <c r="QSH79" s="113"/>
      <c r="QSI79" s="113"/>
      <c r="QSJ79" s="113"/>
      <c r="QSK79" s="113"/>
      <c r="QSL79" s="113"/>
      <c r="QSM79" s="113"/>
      <c r="QSN79" s="113"/>
      <c r="QSO79" s="113"/>
      <c r="QSP79" s="113"/>
      <c r="QSQ79" s="113"/>
      <c r="QSR79" s="113"/>
      <c r="QSS79" s="113"/>
      <c r="QST79" s="113"/>
      <c r="QSU79" s="113"/>
      <c r="QSV79" s="113"/>
      <c r="QSW79" s="113"/>
      <c r="QSX79" s="113"/>
      <c r="QSY79" s="113"/>
      <c r="QSZ79" s="113"/>
      <c r="QTA79" s="113"/>
      <c r="QTB79" s="113"/>
      <c r="QTC79" s="113"/>
      <c r="QTD79" s="113"/>
      <c r="QTE79" s="113"/>
      <c r="QTF79" s="113"/>
      <c r="QTG79" s="113"/>
      <c r="QTH79" s="113"/>
      <c r="QTI79" s="113"/>
      <c r="QTJ79" s="113"/>
      <c r="QTK79" s="113"/>
      <c r="QTL79" s="113"/>
      <c r="QTM79" s="113"/>
      <c r="QTN79" s="113"/>
      <c r="QTO79" s="113"/>
      <c r="QTP79" s="113"/>
      <c r="QTQ79" s="113"/>
      <c r="QTR79" s="113"/>
      <c r="QTS79" s="113"/>
      <c r="QTT79" s="113"/>
      <c r="QTU79" s="113"/>
      <c r="QTV79" s="113"/>
      <c r="QTW79" s="113"/>
      <c r="QTX79" s="113"/>
      <c r="QTY79" s="113"/>
      <c r="QTZ79" s="113"/>
      <c r="QUA79" s="113"/>
      <c r="QUB79" s="113"/>
      <c r="QUC79" s="113"/>
      <c r="QUD79" s="113"/>
      <c r="QUE79" s="113"/>
      <c r="QUF79" s="113"/>
      <c r="QUG79" s="113"/>
      <c r="QUH79" s="113"/>
      <c r="QUI79" s="113"/>
      <c r="QUJ79" s="113"/>
      <c r="QUK79" s="113"/>
      <c r="QUL79" s="113"/>
      <c r="QUM79" s="113"/>
      <c r="QUN79" s="113"/>
      <c r="QUO79" s="113"/>
      <c r="QUP79" s="113"/>
      <c r="QUQ79" s="113"/>
      <c r="QUR79" s="113"/>
      <c r="QUS79" s="113"/>
      <c r="QUT79" s="113"/>
      <c r="QUU79" s="113"/>
      <c r="QUV79" s="113"/>
      <c r="QUW79" s="113"/>
      <c r="QUX79" s="113"/>
      <c r="QUY79" s="113"/>
      <c r="QUZ79" s="113"/>
      <c r="QVA79" s="113"/>
      <c r="QVB79" s="113"/>
      <c r="QVC79" s="113"/>
      <c r="QVD79" s="113"/>
      <c r="QVE79" s="113"/>
      <c r="QVF79" s="113"/>
      <c r="QVG79" s="113"/>
      <c r="QVH79" s="113"/>
      <c r="QVI79" s="113"/>
      <c r="QVJ79" s="113"/>
      <c r="QVK79" s="113"/>
      <c r="QVL79" s="113"/>
      <c r="QVM79" s="113"/>
      <c r="QVN79" s="113"/>
      <c r="QVO79" s="113"/>
      <c r="QVP79" s="113"/>
      <c r="QVQ79" s="113"/>
      <c r="QVR79" s="113"/>
      <c r="QVS79" s="113"/>
      <c r="QVT79" s="113"/>
      <c r="QVU79" s="113"/>
      <c r="QVV79" s="113"/>
      <c r="QVW79" s="113"/>
      <c r="QVX79" s="113"/>
      <c r="QVY79" s="113"/>
      <c r="QVZ79" s="113"/>
      <c r="QWA79" s="113"/>
      <c r="QWB79" s="113"/>
      <c r="QWC79" s="113"/>
      <c r="QWD79" s="113"/>
      <c r="QWE79" s="113"/>
      <c r="QWF79" s="113"/>
      <c r="QWG79" s="113"/>
      <c r="QWH79" s="113"/>
      <c r="QWI79" s="113"/>
      <c r="QWJ79" s="113"/>
      <c r="QWK79" s="113"/>
      <c r="QWL79" s="113"/>
      <c r="QWM79" s="113"/>
      <c r="QWN79" s="113"/>
      <c r="QWO79" s="113"/>
      <c r="QWP79" s="113"/>
      <c r="QWQ79" s="113"/>
      <c r="QWR79" s="113"/>
      <c r="QWS79" s="113"/>
      <c r="QWT79" s="113"/>
      <c r="QWU79" s="113"/>
      <c r="QWV79" s="113"/>
      <c r="QWW79" s="113"/>
      <c r="QWX79" s="113"/>
      <c r="QWY79" s="113"/>
      <c r="QWZ79" s="113"/>
      <c r="QXA79" s="113"/>
      <c r="QXB79" s="113"/>
      <c r="QXC79" s="113"/>
      <c r="QXD79" s="113"/>
      <c r="QXE79" s="113"/>
      <c r="QXF79" s="113"/>
      <c r="QXG79" s="113"/>
      <c r="QXH79" s="113"/>
      <c r="QXI79" s="113"/>
      <c r="QXJ79" s="113"/>
      <c r="QXK79" s="113"/>
      <c r="QXL79" s="113"/>
      <c r="QXM79" s="113"/>
      <c r="QXN79" s="113"/>
      <c r="QXO79" s="113"/>
      <c r="QXP79" s="113"/>
      <c r="QXQ79" s="113"/>
      <c r="QXR79" s="113"/>
      <c r="QXS79" s="113"/>
      <c r="QXT79" s="113"/>
      <c r="QXU79" s="113"/>
      <c r="QXV79" s="113"/>
      <c r="QXW79" s="113"/>
      <c r="QXX79" s="113"/>
      <c r="QXY79" s="113"/>
      <c r="QXZ79" s="113"/>
      <c r="QYA79" s="113"/>
      <c r="QYB79" s="113"/>
      <c r="QYC79" s="113"/>
      <c r="QYD79" s="113"/>
      <c r="QYE79" s="113"/>
      <c r="QYF79" s="113"/>
      <c r="QYG79" s="113"/>
      <c r="QYH79" s="113"/>
      <c r="QYI79" s="113"/>
      <c r="QYJ79" s="113"/>
      <c r="QYK79" s="113"/>
      <c r="QYL79" s="113"/>
      <c r="QYM79" s="113"/>
      <c r="QYN79" s="113"/>
      <c r="QYO79" s="113"/>
      <c r="QYP79" s="113"/>
      <c r="QYQ79" s="113"/>
      <c r="QYR79" s="113"/>
      <c r="QYS79" s="113"/>
      <c r="QYT79" s="113"/>
      <c r="QYU79" s="113"/>
      <c r="QYV79" s="113"/>
      <c r="QYW79" s="113"/>
      <c r="QYX79" s="113"/>
      <c r="QYY79" s="113"/>
      <c r="QYZ79" s="113"/>
      <c r="QZA79" s="113"/>
      <c r="QZB79" s="113"/>
      <c r="QZC79" s="113"/>
      <c r="QZD79" s="113"/>
      <c r="QZE79" s="113"/>
      <c r="QZF79" s="113"/>
      <c r="QZG79" s="113"/>
      <c r="QZH79" s="113"/>
      <c r="QZI79" s="113"/>
      <c r="QZJ79" s="113"/>
      <c r="QZK79" s="113"/>
      <c r="QZL79" s="113"/>
      <c r="QZM79" s="113"/>
      <c r="QZN79" s="113"/>
      <c r="QZO79" s="113"/>
      <c r="QZP79" s="113"/>
      <c r="QZQ79" s="113"/>
      <c r="QZR79" s="113"/>
      <c r="QZS79" s="113"/>
      <c r="QZT79" s="113"/>
      <c r="QZU79" s="113"/>
      <c r="QZV79" s="113"/>
      <c r="QZW79" s="113"/>
      <c r="QZX79" s="113"/>
      <c r="QZY79" s="113"/>
      <c r="QZZ79" s="113"/>
      <c r="RAA79" s="113"/>
      <c r="RAB79" s="113"/>
      <c r="RAC79" s="113"/>
      <c r="RAD79" s="113"/>
      <c r="RAE79" s="113"/>
      <c r="RAF79" s="113"/>
      <c r="RAG79" s="113"/>
      <c r="RAH79" s="113"/>
      <c r="RAI79" s="113"/>
      <c r="RAJ79" s="113"/>
      <c r="RAK79" s="113"/>
      <c r="RAL79" s="113"/>
      <c r="RAM79" s="113"/>
      <c r="RAN79" s="113"/>
      <c r="RAO79" s="113"/>
      <c r="RAP79" s="113"/>
      <c r="RAQ79" s="113"/>
      <c r="RAR79" s="113"/>
      <c r="RAS79" s="113"/>
      <c r="RAT79" s="113"/>
      <c r="RAU79" s="113"/>
      <c r="RAV79" s="113"/>
      <c r="RAW79" s="113"/>
      <c r="RAX79" s="113"/>
      <c r="RAY79" s="113"/>
      <c r="RAZ79" s="113"/>
      <c r="RBA79" s="113"/>
      <c r="RBB79" s="113"/>
      <c r="RBC79" s="113"/>
      <c r="RBD79" s="113"/>
      <c r="RBE79" s="113"/>
      <c r="RBF79" s="113"/>
      <c r="RBG79" s="113"/>
      <c r="RBH79" s="113"/>
      <c r="RBI79" s="113"/>
      <c r="RBJ79" s="113"/>
      <c r="RBK79" s="113"/>
      <c r="RBL79" s="113"/>
      <c r="RBM79" s="113"/>
      <c r="RBN79" s="113"/>
      <c r="RBO79" s="113"/>
      <c r="RBP79" s="113"/>
      <c r="RBQ79" s="113"/>
      <c r="RBR79" s="113"/>
      <c r="RBS79" s="113"/>
      <c r="RBT79" s="113"/>
      <c r="RBU79" s="113"/>
      <c r="RBV79" s="113"/>
      <c r="RBW79" s="113"/>
      <c r="RBX79" s="113"/>
      <c r="RBY79" s="113"/>
      <c r="RBZ79" s="113"/>
      <c r="RCA79" s="113"/>
      <c r="RCB79" s="113"/>
      <c r="RCC79" s="113"/>
      <c r="RCD79" s="113"/>
      <c r="RCE79" s="113"/>
      <c r="RCF79" s="113"/>
      <c r="RCG79" s="113"/>
      <c r="RCH79" s="113"/>
      <c r="RCI79" s="113"/>
      <c r="RCJ79" s="113"/>
      <c r="RCK79" s="113"/>
      <c r="RCL79" s="113"/>
      <c r="RCM79" s="113"/>
      <c r="RCN79" s="113"/>
      <c r="RCO79" s="113"/>
      <c r="RCP79" s="113"/>
      <c r="RCQ79" s="113"/>
      <c r="RCR79" s="113"/>
      <c r="RCS79" s="113"/>
      <c r="RCT79" s="113"/>
      <c r="RCU79" s="113"/>
      <c r="RCV79" s="113"/>
      <c r="RCW79" s="113"/>
      <c r="RCX79" s="113"/>
      <c r="RCY79" s="113"/>
      <c r="RCZ79" s="113"/>
      <c r="RDA79" s="113"/>
      <c r="RDB79" s="113"/>
      <c r="RDC79" s="113"/>
      <c r="RDD79" s="113"/>
      <c r="RDE79" s="113"/>
      <c r="RDF79" s="113"/>
      <c r="RDG79" s="113"/>
      <c r="RDH79" s="113"/>
      <c r="RDI79" s="113"/>
      <c r="RDJ79" s="113"/>
      <c r="RDK79" s="113"/>
      <c r="RDL79" s="113"/>
      <c r="RDM79" s="113"/>
      <c r="RDN79" s="113"/>
      <c r="RDO79" s="113"/>
      <c r="RDP79" s="113"/>
      <c r="RDQ79" s="113"/>
      <c r="RDR79" s="113"/>
      <c r="RDS79" s="113"/>
      <c r="RDT79" s="113"/>
      <c r="RDU79" s="113"/>
      <c r="RDV79" s="113"/>
      <c r="RDW79" s="113"/>
      <c r="RDX79" s="113"/>
      <c r="RDY79" s="113"/>
      <c r="RDZ79" s="113"/>
      <c r="REA79" s="113"/>
      <c r="REB79" s="113"/>
      <c r="REC79" s="113"/>
      <c r="RED79" s="113"/>
      <c r="REE79" s="113"/>
      <c r="REF79" s="113"/>
      <c r="REG79" s="113"/>
      <c r="REH79" s="113"/>
      <c r="REI79" s="113"/>
      <c r="REJ79" s="113"/>
      <c r="REK79" s="113"/>
      <c r="REL79" s="113"/>
      <c r="REM79" s="113"/>
      <c r="REN79" s="113"/>
      <c r="REO79" s="113"/>
      <c r="REP79" s="113"/>
      <c r="REQ79" s="113"/>
      <c r="RER79" s="113"/>
      <c r="RES79" s="113"/>
      <c r="RET79" s="113"/>
      <c r="REU79" s="113"/>
      <c r="REV79" s="113"/>
      <c r="REW79" s="113"/>
      <c r="REX79" s="113"/>
      <c r="REY79" s="113"/>
      <c r="REZ79" s="113"/>
      <c r="RFA79" s="113"/>
      <c r="RFB79" s="113"/>
      <c r="RFC79" s="113"/>
      <c r="RFD79" s="113"/>
      <c r="RFE79" s="113"/>
      <c r="RFF79" s="113"/>
      <c r="RFG79" s="113"/>
      <c r="RFH79" s="113"/>
      <c r="RFI79" s="113"/>
      <c r="RFJ79" s="113"/>
      <c r="RFK79" s="113"/>
      <c r="RFL79" s="113"/>
      <c r="RFM79" s="113"/>
      <c r="RFN79" s="113"/>
      <c r="RFO79" s="113"/>
      <c r="RFP79" s="113"/>
      <c r="RFQ79" s="113"/>
      <c r="RFR79" s="113"/>
      <c r="RFS79" s="113"/>
      <c r="RFT79" s="113"/>
      <c r="RFU79" s="113"/>
      <c r="RFV79" s="113"/>
      <c r="RFW79" s="113"/>
      <c r="RFX79" s="113"/>
      <c r="RFY79" s="113"/>
      <c r="RFZ79" s="113"/>
      <c r="RGA79" s="113"/>
      <c r="RGB79" s="113"/>
      <c r="RGC79" s="113"/>
      <c r="RGD79" s="113"/>
      <c r="RGE79" s="113"/>
      <c r="RGF79" s="113"/>
      <c r="RGG79" s="113"/>
      <c r="RGH79" s="113"/>
      <c r="RGI79" s="113"/>
      <c r="RGJ79" s="113"/>
      <c r="RGK79" s="113"/>
      <c r="RGL79" s="113"/>
      <c r="RGM79" s="113"/>
      <c r="RGN79" s="113"/>
      <c r="RGO79" s="113"/>
      <c r="RGP79" s="113"/>
      <c r="RGQ79" s="113"/>
      <c r="RGR79" s="113"/>
      <c r="RGS79" s="113"/>
      <c r="RGT79" s="113"/>
      <c r="RGU79" s="113"/>
      <c r="RGV79" s="113"/>
      <c r="RGW79" s="113"/>
      <c r="RGX79" s="113"/>
      <c r="RGY79" s="113"/>
      <c r="RGZ79" s="113"/>
      <c r="RHA79" s="113"/>
      <c r="RHB79" s="113"/>
      <c r="RHC79" s="113"/>
      <c r="RHD79" s="113"/>
      <c r="RHE79" s="113"/>
      <c r="RHF79" s="113"/>
      <c r="RHG79" s="113"/>
      <c r="RHH79" s="113"/>
      <c r="RHI79" s="113"/>
      <c r="RHJ79" s="113"/>
      <c r="RHK79" s="113"/>
      <c r="RHL79" s="113"/>
      <c r="RHM79" s="113"/>
      <c r="RHN79" s="113"/>
      <c r="RHO79" s="113"/>
      <c r="RHP79" s="113"/>
      <c r="RHQ79" s="113"/>
      <c r="RHR79" s="113"/>
      <c r="RHS79" s="113"/>
      <c r="RHT79" s="113"/>
      <c r="RHU79" s="113"/>
      <c r="RHV79" s="113"/>
      <c r="RHW79" s="113"/>
      <c r="RHX79" s="113"/>
      <c r="RHY79" s="113"/>
      <c r="RHZ79" s="113"/>
      <c r="RIA79" s="113"/>
      <c r="RIB79" s="113"/>
      <c r="RIC79" s="113"/>
      <c r="RID79" s="113"/>
      <c r="RIE79" s="113"/>
      <c r="RIF79" s="113"/>
      <c r="RIG79" s="113"/>
      <c r="RIH79" s="113"/>
      <c r="RII79" s="113"/>
      <c r="RIJ79" s="113"/>
      <c r="RIK79" s="113"/>
      <c r="RIL79" s="113"/>
      <c r="RIM79" s="113"/>
      <c r="RIN79" s="113"/>
      <c r="RIO79" s="113"/>
      <c r="RIP79" s="113"/>
      <c r="RIQ79" s="113"/>
      <c r="RIR79" s="113"/>
      <c r="RIS79" s="113"/>
      <c r="RIT79" s="113"/>
      <c r="RIU79" s="113"/>
      <c r="RIV79" s="113"/>
      <c r="RIW79" s="113"/>
      <c r="RIX79" s="113"/>
      <c r="RIY79" s="113"/>
      <c r="RIZ79" s="113"/>
      <c r="RJA79" s="113"/>
      <c r="RJB79" s="113"/>
      <c r="RJC79" s="113"/>
      <c r="RJD79" s="113"/>
      <c r="RJE79" s="113"/>
      <c r="RJF79" s="113"/>
      <c r="RJG79" s="113"/>
      <c r="RJH79" s="113"/>
      <c r="RJI79" s="113"/>
      <c r="RJJ79" s="113"/>
      <c r="RJK79" s="113"/>
      <c r="RJL79" s="113"/>
      <c r="RJM79" s="113"/>
      <c r="RJN79" s="113"/>
      <c r="RJO79" s="113"/>
      <c r="RJP79" s="113"/>
      <c r="RJQ79" s="113"/>
      <c r="RJR79" s="113"/>
      <c r="RJS79" s="113"/>
      <c r="RJT79" s="113"/>
      <c r="RJU79" s="113"/>
      <c r="RJV79" s="113"/>
      <c r="RJW79" s="113"/>
      <c r="RJX79" s="113"/>
      <c r="RJY79" s="113"/>
      <c r="RJZ79" s="113"/>
      <c r="RKA79" s="113"/>
      <c r="RKB79" s="113"/>
      <c r="RKC79" s="113"/>
      <c r="RKD79" s="113"/>
      <c r="RKE79" s="113"/>
      <c r="RKF79" s="113"/>
      <c r="RKG79" s="113"/>
      <c r="RKH79" s="113"/>
      <c r="RKI79" s="113"/>
      <c r="RKJ79" s="113"/>
      <c r="RKK79" s="113"/>
      <c r="RKL79" s="113"/>
      <c r="RKM79" s="113"/>
      <c r="RKN79" s="113"/>
      <c r="RKO79" s="113"/>
      <c r="RKP79" s="113"/>
      <c r="RKQ79" s="113"/>
      <c r="RKR79" s="113"/>
      <c r="RKS79" s="113"/>
      <c r="RKT79" s="113"/>
      <c r="RKU79" s="113"/>
      <c r="RKV79" s="113"/>
      <c r="RKW79" s="113"/>
      <c r="RKX79" s="113"/>
      <c r="RKY79" s="113"/>
      <c r="RKZ79" s="113"/>
      <c r="RLA79" s="113"/>
      <c r="RLB79" s="113"/>
      <c r="RLC79" s="113"/>
      <c r="RLD79" s="113"/>
      <c r="RLE79" s="113"/>
      <c r="RLF79" s="113"/>
      <c r="RLG79" s="113"/>
      <c r="RLH79" s="113"/>
      <c r="RLI79" s="113"/>
      <c r="RLJ79" s="113"/>
      <c r="RLK79" s="113"/>
      <c r="RLL79" s="113"/>
      <c r="RLM79" s="113"/>
      <c r="RLN79" s="113"/>
      <c r="RLO79" s="113"/>
      <c r="RLP79" s="113"/>
      <c r="RLQ79" s="113"/>
      <c r="RLR79" s="113"/>
      <c r="RLS79" s="113"/>
      <c r="RLT79" s="113"/>
      <c r="RLU79" s="113"/>
      <c r="RLV79" s="113"/>
      <c r="RLW79" s="113"/>
      <c r="RLX79" s="113"/>
      <c r="RLY79" s="113"/>
      <c r="RLZ79" s="113"/>
      <c r="RMA79" s="113"/>
      <c r="RMB79" s="113"/>
      <c r="RMC79" s="113"/>
      <c r="RMD79" s="113"/>
      <c r="RME79" s="113"/>
      <c r="RMF79" s="113"/>
      <c r="RMG79" s="113"/>
      <c r="RMH79" s="113"/>
      <c r="RMI79" s="113"/>
      <c r="RMJ79" s="113"/>
      <c r="RMK79" s="113"/>
      <c r="RML79" s="113"/>
      <c r="RMM79" s="113"/>
      <c r="RMN79" s="113"/>
      <c r="RMO79" s="113"/>
      <c r="RMP79" s="113"/>
      <c r="RMQ79" s="113"/>
      <c r="RMR79" s="113"/>
      <c r="RMS79" s="113"/>
      <c r="RMT79" s="113"/>
      <c r="RMU79" s="113"/>
      <c r="RMV79" s="113"/>
      <c r="RMW79" s="113"/>
      <c r="RMX79" s="113"/>
      <c r="RMY79" s="113"/>
      <c r="RMZ79" s="113"/>
      <c r="RNA79" s="113"/>
      <c r="RNB79" s="113"/>
      <c r="RNC79" s="113"/>
      <c r="RND79" s="113"/>
      <c r="RNE79" s="113"/>
      <c r="RNF79" s="113"/>
      <c r="RNG79" s="113"/>
      <c r="RNH79" s="113"/>
      <c r="RNI79" s="113"/>
      <c r="RNJ79" s="113"/>
      <c r="RNK79" s="113"/>
      <c r="RNL79" s="113"/>
      <c r="RNM79" s="113"/>
      <c r="RNN79" s="113"/>
      <c r="RNO79" s="113"/>
      <c r="RNP79" s="113"/>
      <c r="RNQ79" s="113"/>
      <c r="RNR79" s="113"/>
      <c r="RNS79" s="113"/>
      <c r="RNT79" s="113"/>
      <c r="RNU79" s="113"/>
      <c r="RNV79" s="113"/>
      <c r="RNW79" s="113"/>
      <c r="RNX79" s="113"/>
      <c r="RNY79" s="113"/>
      <c r="RNZ79" s="113"/>
      <c r="ROA79" s="113"/>
      <c r="ROB79" s="113"/>
      <c r="ROC79" s="113"/>
      <c r="ROD79" s="113"/>
      <c r="ROE79" s="113"/>
      <c r="ROF79" s="113"/>
      <c r="ROG79" s="113"/>
      <c r="ROH79" s="113"/>
      <c r="ROI79" s="113"/>
      <c r="ROJ79" s="113"/>
      <c r="ROK79" s="113"/>
      <c r="ROL79" s="113"/>
      <c r="ROM79" s="113"/>
      <c r="RON79" s="113"/>
      <c r="ROO79" s="113"/>
      <c r="ROP79" s="113"/>
      <c r="ROQ79" s="113"/>
      <c r="ROR79" s="113"/>
      <c r="ROS79" s="113"/>
      <c r="ROT79" s="113"/>
      <c r="ROU79" s="113"/>
      <c r="ROV79" s="113"/>
      <c r="ROW79" s="113"/>
      <c r="ROX79" s="113"/>
      <c r="ROY79" s="113"/>
      <c r="ROZ79" s="113"/>
      <c r="RPA79" s="113"/>
      <c r="RPB79" s="113"/>
      <c r="RPC79" s="113"/>
      <c r="RPD79" s="113"/>
      <c r="RPE79" s="113"/>
      <c r="RPF79" s="113"/>
      <c r="RPG79" s="113"/>
      <c r="RPH79" s="113"/>
      <c r="RPI79" s="113"/>
      <c r="RPJ79" s="113"/>
      <c r="RPK79" s="113"/>
      <c r="RPL79" s="113"/>
      <c r="RPM79" s="113"/>
      <c r="RPN79" s="113"/>
      <c r="RPO79" s="113"/>
      <c r="RPP79" s="113"/>
      <c r="RPQ79" s="113"/>
      <c r="RPR79" s="113"/>
      <c r="RPS79" s="113"/>
      <c r="RPT79" s="113"/>
      <c r="RPU79" s="113"/>
      <c r="RPV79" s="113"/>
      <c r="RPW79" s="113"/>
      <c r="RPX79" s="113"/>
      <c r="RPY79" s="113"/>
      <c r="RPZ79" s="113"/>
      <c r="RQA79" s="113"/>
      <c r="RQB79" s="113"/>
      <c r="RQC79" s="113"/>
      <c r="RQD79" s="113"/>
      <c r="RQE79" s="113"/>
      <c r="RQF79" s="113"/>
      <c r="RQG79" s="113"/>
      <c r="RQH79" s="113"/>
      <c r="RQI79" s="113"/>
      <c r="RQJ79" s="113"/>
      <c r="RQK79" s="113"/>
      <c r="RQL79" s="113"/>
      <c r="RQM79" s="113"/>
      <c r="RQN79" s="113"/>
      <c r="RQO79" s="113"/>
      <c r="RQP79" s="113"/>
      <c r="RQQ79" s="113"/>
      <c r="RQR79" s="113"/>
      <c r="RQS79" s="113"/>
      <c r="RQT79" s="113"/>
      <c r="RQU79" s="113"/>
      <c r="RQV79" s="113"/>
      <c r="RQW79" s="113"/>
      <c r="RQX79" s="113"/>
      <c r="RQY79" s="113"/>
      <c r="RQZ79" s="113"/>
      <c r="RRA79" s="113"/>
      <c r="RRB79" s="113"/>
      <c r="RRC79" s="113"/>
      <c r="RRD79" s="113"/>
      <c r="RRE79" s="113"/>
      <c r="RRF79" s="113"/>
      <c r="RRG79" s="113"/>
      <c r="RRH79" s="113"/>
      <c r="RRI79" s="113"/>
      <c r="RRJ79" s="113"/>
      <c r="RRK79" s="113"/>
      <c r="RRL79" s="113"/>
      <c r="RRM79" s="113"/>
      <c r="RRN79" s="113"/>
      <c r="RRO79" s="113"/>
      <c r="RRP79" s="113"/>
      <c r="RRQ79" s="113"/>
      <c r="RRR79" s="113"/>
      <c r="RRS79" s="113"/>
      <c r="RRT79" s="113"/>
      <c r="RRU79" s="113"/>
      <c r="RRV79" s="113"/>
      <c r="RRW79" s="113"/>
      <c r="RRX79" s="113"/>
      <c r="RRY79" s="113"/>
      <c r="RRZ79" s="113"/>
      <c r="RSA79" s="113"/>
      <c r="RSB79" s="113"/>
      <c r="RSC79" s="113"/>
      <c r="RSD79" s="113"/>
      <c r="RSE79" s="113"/>
      <c r="RSF79" s="113"/>
      <c r="RSG79" s="113"/>
      <c r="RSH79" s="113"/>
      <c r="RSI79" s="113"/>
      <c r="RSJ79" s="113"/>
      <c r="RSK79" s="113"/>
      <c r="RSL79" s="113"/>
      <c r="RSM79" s="113"/>
      <c r="RSN79" s="113"/>
      <c r="RSO79" s="113"/>
      <c r="RSP79" s="113"/>
      <c r="RSQ79" s="113"/>
      <c r="RSR79" s="113"/>
      <c r="RSS79" s="113"/>
      <c r="RST79" s="113"/>
      <c r="RSU79" s="113"/>
      <c r="RSV79" s="113"/>
      <c r="RSW79" s="113"/>
      <c r="RSX79" s="113"/>
      <c r="RSY79" s="113"/>
      <c r="RSZ79" s="113"/>
      <c r="RTA79" s="113"/>
      <c r="RTB79" s="113"/>
      <c r="RTC79" s="113"/>
      <c r="RTD79" s="113"/>
      <c r="RTE79" s="113"/>
      <c r="RTF79" s="113"/>
      <c r="RTG79" s="113"/>
      <c r="RTH79" s="113"/>
      <c r="RTI79" s="113"/>
      <c r="RTJ79" s="113"/>
      <c r="RTK79" s="113"/>
      <c r="RTL79" s="113"/>
      <c r="RTM79" s="113"/>
      <c r="RTN79" s="113"/>
      <c r="RTO79" s="113"/>
      <c r="RTP79" s="113"/>
      <c r="RTQ79" s="113"/>
      <c r="RTR79" s="113"/>
      <c r="RTS79" s="113"/>
      <c r="RTT79" s="113"/>
      <c r="RTU79" s="113"/>
      <c r="RTV79" s="113"/>
      <c r="RTW79" s="113"/>
      <c r="RTX79" s="113"/>
      <c r="RTY79" s="113"/>
      <c r="RTZ79" s="113"/>
      <c r="RUA79" s="113"/>
      <c r="RUB79" s="113"/>
      <c r="RUC79" s="113"/>
      <c r="RUD79" s="113"/>
      <c r="RUE79" s="113"/>
      <c r="RUF79" s="113"/>
      <c r="RUG79" s="113"/>
      <c r="RUH79" s="113"/>
      <c r="RUI79" s="113"/>
      <c r="RUJ79" s="113"/>
      <c r="RUK79" s="113"/>
      <c r="RUL79" s="113"/>
      <c r="RUM79" s="113"/>
      <c r="RUN79" s="113"/>
      <c r="RUO79" s="113"/>
      <c r="RUP79" s="113"/>
      <c r="RUQ79" s="113"/>
      <c r="RUR79" s="113"/>
      <c r="RUS79" s="113"/>
      <c r="RUT79" s="113"/>
      <c r="RUU79" s="113"/>
      <c r="RUV79" s="113"/>
      <c r="RUW79" s="113"/>
      <c r="RUX79" s="113"/>
      <c r="RUY79" s="113"/>
      <c r="RUZ79" s="113"/>
      <c r="RVA79" s="113"/>
      <c r="RVB79" s="113"/>
      <c r="RVC79" s="113"/>
      <c r="RVD79" s="113"/>
      <c r="RVE79" s="113"/>
      <c r="RVF79" s="113"/>
      <c r="RVG79" s="113"/>
      <c r="RVH79" s="113"/>
      <c r="RVI79" s="113"/>
      <c r="RVJ79" s="113"/>
      <c r="RVK79" s="113"/>
      <c r="RVL79" s="113"/>
      <c r="RVM79" s="113"/>
      <c r="RVN79" s="113"/>
      <c r="RVO79" s="113"/>
      <c r="RVP79" s="113"/>
      <c r="RVQ79" s="113"/>
      <c r="RVR79" s="113"/>
      <c r="RVS79" s="113"/>
      <c r="RVT79" s="113"/>
      <c r="RVU79" s="113"/>
      <c r="RVV79" s="113"/>
      <c r="RVW79" s="113"/>
      <c r="RVX79" s="113"/>
      <c r="RVY79" s="113"/>
      <c r="RVZ79" s="113"/>
      <c r="RWA79" s="113"/>
      <c r="RWB79" s="113"/>
      <c r="RWC79" s="113"/>
      <c r="RWD79" s="113"/>
      <c r="RWE79" s="113"/>
      <c r="RWF79" s="113"/>
      <c r="RWG79" s="113"/>
      <c r="RWH79" s="113"/>
      <c r="RWI79" s="113"/>
      <c r="RWJ79" s="113"/>
      <c r="RWK79" s="113"/>
      <c r="RWL79" s="113"/>
      <c r="RWM79" s="113"/>
      <c r="RWN79" s="113"/>
      <c r="RWO79" s="113"/>
      <c r="RWP79" s="113"/>
      <c r="RWQ79" s="113"/>
      <c r="RWR79" s="113"/>
      <c r="RWS79" s="113"/>
      <c r="RWT79" s="113"/>
      <c r="RWU79" s="113"/>
      <c r="RWV79" s="113"/>
      <c r="RWW79" s="113"/>
      <c r="RWX79" s="113"/>
      <c r="RWY79" s="113"/>
      <c r="RWZ79" s="113"/>
      <c r="RXA79" s="113"/>
      <c r="RXB79" s="113"/>
      <c r="RXC79" s="113"/>
      <c r="RXD79" s="113"/>
      <c r="RXE79" s="113"/>
      <c r="RXF79" s="113"/>
      <c r="RXG79" s="113"/>
      <c r="RXH79" s="113"/>
      <c r="RXI79" s="113"/>
      <c r="RXJ79" s="113"/>
      <c r="RXK79" s="113"/>
      <c r="RXL79" s="113"/>
      <c r="RXM79" s="113"/>
      <c r="RXN79" s="113"/>
      <c r="RXO79" s="113"/>
      <c r="RXP79" s="113"/>
      <c r="RXQ79" s="113"/>
      <c r="RXR79" s="113"/>
      <c r="RXS79" s="113"/>
      <c r="RXT79" s="113"/>
      <c r="RXU79" s="113"/>
      <c r="RXV79" s="113"/>
      <c r="RXW79" s="113"/>
      <c r="RXX79" s="113"/>
      <c r="RXY79" s="113"/>
      <c r="RXZ79" s="113"/>
      <c r="RYA79" s="113"/>
      <c r="RYB79" s="113"/>
      <c r="RYC79" s="113"/>
      <c r="RYD79" s="113"/>
      <c r="RYE79" s="113"/>
      <c r="RYF79" s="113"/>
      <c r="RYG79" s="113"/>
      <c r="RYH79" s="113"/>
      <c r="RYI79" s="113"/>
      <c r="RYJ79" s="113"/>
      <c r="RYK79" s="113"/>
      <c r="RYL79" s="113"/>
      <c r="RYM79" s="113"/>
      <c r="RYN79" s="113"/>
      <c r="RYO79" s="113"/>
      <c r="RYP79" s="113"/>
      <c r="RYQ79" s="113"/>
      <c r="RYR79" s="113"/>
      <c r="RYS79" s="113"/>
      <c r="RYT79" s="113"/>
      <c r="RYU79" s="113"/>
      <c r="RYV79" s="113"/>
      <c r="RYW79" s="113"/>
      <c r="RYX79" s="113"/>
      <c r="RYY79" s="113"/>
      <c r="RYZ79" s="113"/>
      <c r="RZA79" s="113"/>
      <c r="RZB79" s="113"/>
      <c r="RZC79" s="113"/>
      <c r="RZD79" s="113"/>
      <c r="RZE79" s="113"/>
      <c r="RZF79" s="113"/>
      <c r="RZG79" s="113"/>
      <c r="RZH79" s="113"/>
      <c r="RZI79" s="113"/>
      <c r="RZJ79" s="113"/>
      <c r="RZK79" s="113"/>
      <c r="RZL79" s="113"/>
      <c r="RZM79" s="113"/>
      <c r="RZN79" s="113"/>
      <c r="RZO79" s="113"/>
      <c r="RZP79" s="113"/>
      <c r="RZQ79" s="113"/>
      <c r="RZR79" s="113"/>
      <c r="RZS79" s="113"/>
      <c r="RZT79" s="113"/>
      <c r="RZU79" s="113"/>
      <c r="RZV79" s="113"/>
      <c r="RZW79" s="113"/>
      <c r="RZX79" s="113"/>
      <c r="RZY79" s="113"/>
      <c r="RZZ79" s="113"/>
      <c r="SAA79" s="113"/>
      <c r="SAB79" s="113"/>
      <c r="SAC79" s="113"/>
      <c r="SAD79" s="113"/>
      <c r="SAE79" s="113"/>
      <c r="SAF79" s="113"/>
      <c r="SAG79" s="113"/>
      <c r="SAH79" s="113"/>
      <c r="SAI79" s="113"/>
      <c r="SAJ79" s="113"/>
      <c r="SAK79" s="113"/>
      <c r="SAL79" s="113"/>
      <c r="SAM79" s="113"/>
      <c r="SAN79" s="113"/>
      <c r="SAO79" s="113"/>
      <c r="SAP79" s="113"/>
      <c r="SAQ79" s="113"/>
      <c r="SAR79" s="113"/>
      <c r="SAS79" s="113"/>
      <c r="SAT79" s="113"/>
      <c r="SAU79" s="113"/>
      <c r="SAV79" s="113"/>
      <c r="SAW79" s="113"/>
      <c r="SAX79" s="113"/>
      <c r="SAY79" s="113"/>
      <c r="SAZ79" s="113"/>
      <c r="SBA79" s="113"/>
      <c r="SBB79" s="113"/>
      <c r="SBC79" s="113"/>
      <c r="SBD79" s="113"/>
      <c r="SBE79" s="113"/>
      <c r="SBF79" s="113"/>
      <c r="SBG79" s="113"/>
      <c r="SBH79" s="113"/>
      <c r="SBI79" s="113"/>
      <c r="SBJ79" s="113"/>
      <c r="SBK79" s="113"/>
      <c r="SBL79" s="113"/>
      <c r="SBM79" s="113"/>
      <c r="SBN79" s="113"/>
      <c r="SBO79" s="113"/>
      <c r="SBP79" s="113"/>
      <c r="SBQ79" s="113"/>
      <c r="SBR79" s="113"/>
      <c r="SBS79" s="113"/>
      <c r="SBT79" s="113"/>
      <c r="SBU79" s="113"/>
      <c r="SBV79" s="113"/>
      <c r="SBW79" s="113"/>
      <c r="SBX79" s="113"/>
      <c r="SBY79" s="113"/>
      <c r="SBZ79" s="113"/>
      <c r="SCA79" s="113"/>
      <c r="SCB79" s="113"/>
      <c r="SCC79" s="113"/>
      <c r="SCD79" s="113"/>
      <c r="SCE79" s="113"/>
      <c r="SCF79" s="113"/>
      <c r="SCG79" s="113"/>
      <c r="SCH79" s="113"/>
      <c r="SCI79" s="113"/>
      <c r="SCJ79" s="113"/>
      <c r="SCK79" s="113"/>
      <c r="SCL79" s="113"/>
      <c r="SCM79" s="113"/>
      <c r="SCN79" s="113"/>
      <c r="SCO79" s="113"/>
      <c r="SCP79" s="113"/>
      <c r="SCQ79" s="113"/>
      <c r="SCR79" s="113"/>
      <c r="SCS79" s="113"/>
      <c r="SCT79" s="113"/>
      <c r="SCU79" s="113"/>
      <c r="SCV79" s="113"/>
      <c r="SCW79" s="113"/>
      <c r="SCX79" s="113"/>
      <c r="SCY79" s="113"/>
      <c r="SCZ79" s="113"/>
      <c r="SDA79" s="113"/>
      <c r="SDB79" s="113"/>
      <c r="SDC79" s="113"/>
      <c r="SDD79" s="113"/>
      <c r="SDE79" s="113"/>
      <c r="SDF79" s="113"/>
      <c r="SDG79" s="113"/>
      <c r="SDH79" s="113"/>
      <c r="SDI79" s="113"/>
      <c r="SDJ79" s="113"/>
      <c r="SDK79" s="113"/>
      <c r="SDL79" s="113"/>
      <c r="SDM79" s="113"/>
      <c r="SDN79" s="113"/>
      <c r="SDO79" s="113"/>
      <c r="SDP79" s="113"/>
      <c r="SDQ79" s="113"/>
      <c r="SDR79" s="113"/>
      <c r="SDS79" s="113"/>
      <c r="SDT79" s="113"/>
      <c r="SDU79" s="113"/>
      <c r="SDV79" s="113"/>
      <c r="SDW79" s="113"/>
      <c r="SDX79" s="113"/>
      <c r="SDY79" s="113"/>
      <c r="SDZ79" s="113"/>
      <c r="SEA79" s="113"/>
      <c r="SEB79" s="113"/>
      <c r="SEC79" s="113"/>
      <c r="SED79" s="113"/>
      <c r="SEE79" s="113"/>
      <c r="SEF79" s="113"/>
      <c r="SEG79" s="113"/>
      <c r="SEH79" s="113"/>
      <c r="SEI79" s="113"/>
      <c r="SEJ79" s="113"/>
      <c r="SEK79" s="113"/>
      <c r="SEL79" s="113"/>
      <c r="SEM79" s="113"/>
      <c r="SEN79" s="113"/>
      <c r="SEO79" s="113"/>
      <c r="SEP79" s="113"/>
      <c r="SEQ79" s="113"/>
      <c r="SER79" s="113"/>
      <c r="SES79" s="113"/>
      <c r="SET79" s="113"/>
      <c r="SEU79" s="113"/>
      <c r="SEV79" s="113"/>
      <c r="SEW79" s="113"/>
      <c r="SEX79" s="113"/>
      <c r="SEY79" s="113"/>
      <c r="SEZ79" s="113"/>
      <c r="SFA79" s="113"/>
      <c r="SFB79" s="113"/>
      <c r="SFC79" s="113"/>
      <c r="SFD79" s="113"/>
      <c r="SFE79" s="113"/>
      <c r="SFF79" s="113"/>
      <c r="SFG79" s="113"/>
      <c r="SFH79" s="113"/>
      <c r="SFI79" s="113"/>
      <c r="SFJ79" s="113"/>
      <c r="SFK79" s="113"/>
      <c r="SFL79" s="113"/>
      <c r="SFM79" s="113"/>
      <c r="SFN79" s="113"/>
      <c r="SFO79" s="113"/>
      <c r="SFP79" s="113"/>
      <c r="SFQ79" s="113"/>
      <c r="SFR79" s="113"/>
      <c r="SFS79" s="113"/>
      <c r="SFT79" s="113"/>
      <c r="SFU79" s="113"/>
      <c r="SFV79" s="113"/>
      <c r="SFW79" s="113"/>
      <c r="SFX79" s="113"/>
      <c r="SFY79" s="113"/>
      <c r="SFZ79" s="113"/>
      <c r="SGA79" s="113"/>
      <c r="SGB79" s="113"/>
      <c r="SGC79" s="113"/>
      <c r="SGD79" s="113"/>
      <c r="SGE79" s="113"/>
      <c r="SGF79" s="113"/>
      <c r="SGG79" s="113"/>
      <c r="SGH79" s="113"/>
      <c r="SGI79" s="113"/>
      <c r="SGJ79" s="113"/>
      <c r="SGK79" s="113"/>
      <c r="SGL79" s="113"/>
      <c r="SGM79" s="113"/>
      <c r="SGN79" s="113"/>
      <c r="SGO79" s="113"/>
      <c r="SGP79" s="113"/>
      <c r="SGQ79" s="113"/>
      <c r="SGR79" s="113"/>
      <c r="SGS79" s="113"/>
      <c r="SGT79" s="113"/>
      <c r="SGU79" s="113"/>
      <c r="SGV79" s="113"/>
      <c r="SGW79" s="113"/>
      <c r="SGX79" s="113"/>
      <c r="SGY79" s="113"/>
      <c r="SGZ79" s="113"/>
      <c r="SHA79" s="113"/>
      <c r="SHB79" s="113"/>
      <c r="SHC79" s="113"/>
      <c r="SHD79" s="113"/>
      <c r="SHE79" s="113"/>
      <c r="SHF79" s="113"/>
      <c r="SHG79" s="113"/>
      <c r="SHH79" s="113"/>
      <c r="SHI79" s="113"/>
      <c r="SHJ79" s="113"/>
      <c r="SHK79" s="113"/>
      <c r="SHL79" s="113"/>
      <c r="SHM79" s="113"/>
      <c r="SHN79" s="113"/>
      <c r="SHO79" s="113"/>
      <c r="SHP79" s="113"/>
      <c r="SHQ79" s="113"/>
      <c r="SHR79" s="113"/>
      <c r="SHS79" s="113"/>
      <c r="SHT79" s="113"/>
      <c r="SHU79" s="113"/>
      <c r="SHV79" s="113"/>
      <c r="SHW79" s="113"/>
      <c r="SHX79" s="113"/>
      <c r="SHY79" s="113"/>
      <c r="SHZ79" s="113"/>
      <c r="SIA79" s="113"/>
      <c r="SIB79" s="113"/>
      <c r="SIC79" s="113"/>
      <c r="SID79" s="113"/>
      <c r="SIE79" s="113"/>
      <c r="SIF79" s="113"/>
      <c r="SIG79" s="113"/>
      <c r="SIH79" s="113"/>
      <c r="SII79" s="113"/>
      <c r="SIJ79" s="113"/>
      <c r="SIK79" s="113"/>
      <c r="SIL79" s="113"/>
      <c r="SIM79" s="113"/>
      <c r="SIN79" s="113"/>
      <c r="SIO79" s="113"/>
      <c r="SIP79" s="113"/>
      <c r="SIQ79" s="113"/>
      <c r="SIR79" s="113"/>
      <c r="SIS79" s="113"/>
      <c r="SIT79" s="113"/>
      <c r="SIU79" s="113"/>
      <c r="SIV79" s="113"/>
      <c r="SIW79" s="113"/>
      <c r="SIX79" s="113"/>
      <c r="SIY79" s="113"/>
      <c r="SIZ79" s="113"/>
      <c r="SJA79" s="113"/>
      <c r="SJB79" s="113"/>
      <c r="SJC79" s="113"/>
      <c r="SJD79" s="113"/>
      <c r="SJE79" s="113"/>
      <c r="SJF79" s="113"/>
      <c r="SJG79" s="113"/>
      <c r="SJH79" s="113"/>
      <c r="SJI79" s="113"/>
      <c r="SJJ79" s="113"/>
      <c r="SJK79" s="113"/>
      <c r="SJL79" s="113"/>
      <c r="SJM79" s="113"/>
      <c r="SJN79" s="113"/>
      <c r="SJO79" s="113"/>
      <c r="SJP79" s="113"/>
      <c r="SJQ79" s="113"/>
      <c r="SJR79" s="113"/>
      <c r="SJS79" s="113"/>
      <c r="SJT79" s="113"/>
      <c r="SJU79" s="113"/>
      <c r="SJV79" s="113"/>
      <c r="SJW79" s="113"/>
      <c r="SJX79" s="113"/>
      <c r="SJY79" s="113"/>
      <c r="SJZ79" s="113"/>
      <c r="SKA79" s="113"/>
      <c r="SKB79" s="113"/>
      <c r="SKC79" s="113"/>
      <c r="SKD79" s="113"/>
      <c r="SKE79" s="113"/>
      <c r="SKF79" s="113"/>
      <c r="SKG79" s="113"/>
      <c r="SKH79" s="113"/>
      <c r="SKI79" s="113"/>
      <c r="SKJ79" s="113"/>
      <c r="SKK79" s="113"/>
      <c r="SKL79" s="113"/>
      <c r="SKM79" s="113"/>
      <c r="SKN79" s="113"/>
      <c r="SKO79" s="113"/>
      <c r="SKP79" s="113"/>
      <c r="SKQ79" s="113"/>
      <c r="SKR79" s="113"/>
      <c r="SKS79" s="113"/>
      <c r="SKT79" s="113"/>
      <c r="SKU79" s="113"/>
      <c r="SKV79" s="113"/>
      <c r="SKW79" s="113"/>
      <c r="SKX79" s="113"/>
      <c r="SKY79" s="113"/>
      <c r="SKZ79" s="113"/>
      <c r="SLA79" s="113"/>
      <c r="SLB79" s="113"/>
      <c r="SLC79" s="113"/>
      <c r="SLD79" s="113"/>
      <c r="SLE79" s="113"/>
      <c r="SLF79" s="113"/>
      <c r="SLG79" s="113"/>
      <c r="SLH79" s="113"/>
      <c r="SLI79" s="113"/>
      <c r="SLJ79" s="113"/>
      <c r="SLK79" s="113"/>
      <c r="SLL79" s="113"/>
      <c r="SLM79" s="113"/>
      <c r="SLN79" s="113"/>
      <c r="SLO79" s="113"/>
      <c r="SLP79" s="113"/>
      <c r="SLQ79" s="113"/>
      <c r="SLR79" s="113"/>
      <c r="SLS79" s="113"/>
      <c r="SLT79" s="113"/>
      <c r="SLU79" s="113"/>
      <c r="SLV79" s="113"/>
      <c r="SLW79" s="113"/>
      <c r="SLX79" s="113"/>
      <c r="SLY79" s="113"/>
      <c r="SLZ79" s="113"/>
      <c r="SMA79" s="113"/>
      <c r="SMB79" s="113"/>
      <c r="SMC79" s="113"/>
      <c r="SMD79" s="113"/>
      <c r="SME79" s="113"/>
      <c r="SMF79" s="113"/>
      <c r="SMG79" s="113"/>
      <c r="SMH79" s="113"/>
      <c r="SMI79" s="113"/>
      <c r="SMJ79" s="113"/>
      <c r="SMK79" s="113"/>
      <c r="SML79" s="113"/>
      <c r="SMM79" s="113"/>
      <c r="SMN79" s="113"/>
      <c r="SMO79" s="113"/>
      <c r="SMP79" s="113"/>
      <c r="SMQ79" s="113"/>
      <c r="SMR79" s="113"/>
      <c r="SMS79" s="113"/>
      <c r="SMT79" s="113"/>
      <c r="SMU79" s="113"/>
      <c r="SMV79" s="113"/>
      <c r="SMW79" s="113"/>
      <c r="SMX79" s="113"/>
      <c r="SMY79" s="113"/>
      <c r="SMZ79" s="113"/>
      <c r="SNA79" s="113"/>
      <c r="SNB79" s="113"/>
      <c r="SNC79" s="113"/>
      <c r="SND79" s="113"/>
      <c r="SNE79" s="113"/>
      <c r="SNF79" s="113"/>
      <c r="SNG79" s="113"/>
      <c r="SNH79" s="113"/>
      <c r="SNI79" s="113"/>
      <c r="SNJ79" s="113"/>
      <c r="SNK79" s="113"/>
      <c r="SNL79" s="113"/>
      <c r="SNM79" s="113"/>
      <c r="SNN79" s="113"/>
      <c r="SNO79" s="113"/>
      <c r="SNP79" s="113"/>
      <c r="SNQ79" s="113"/>
      <c r="SNR79" s="113"/>
      <c r="SNS79" s="113"/>
      <c r="SNT79" s="113"/>
      <c r="SNU79" s="113"/>
      <c r="SNV79" s="113"/>
      <c r="SNW79" s="113"/>
      <c r="SNX79" s="113"/>
      <c r="SNY79" s="113"/>
      <c r="SNZ79" s="113"/>
      <c r="SOA79" s="113"/>
      <c r="SOB79" s="113"/>
      <c r="SOC79" s="113"/>
      <c r="SOD79" s="113"/>
      <c r="SOE79" s="113"/>
      <c r="SOF79" s="113"/>
      <c r="SOG79" s="113"/>
      <c r="SOH79" s="113"/>
      <c r="SOI79" s="113"/>
      <c r="SOJ79" s="113"/>
      <c r="SOK79" s="113"/>
      <c r="SOL79" s="113"/>
      <c r="SOM79" s="113"/>
      <c r="SON79" s="113"/>
      <c r="SOO79" s="113"/>
      <c r="SOP79" s="113"/>
      <c r="SOQ79" s="113"/>
      <c r="SOR79" s="113"/>
      <c r="SOS79" s="113"/>
      <c r="SOT79" s="113"/>
      <c r="SOU79" s="113"/>
      <c r="SOV79" s="113"/>
      <c r="SOW79" s="113"/>
      <c r="SOX79" s="113"/>
      <c r="SOY79" s="113"/>
      <c r="SOZ79" s="113"/>
      <c r="SPA79" s="113"/>
      <c r="SPB79" s="113"/>
      <c r="SPC79" s="113"/>
      <c r="SPD79" s="113"/>
      <c r="SPE79" s="113"/>
      <c r="SPF79" s="113"/>
      <c r="SPG79" s="113"/>
      <c r="SPH79" s="113"/>
      <c r="SPI79" s="113"/>
      <c r="SPJ79" s="113"/>
      <c r="SPK79" s="113"/>
      <c r="SPL79" s="113"/>
      <c r="SPM79" s="113"/>
      <c r="SPN79" s="113"/>
      <c r="SPO79" s="113"/>
      <c r="SPP79" s="113"/>
      <c r="SPQ79" s="113"/>
      <c r="SPR79" s="113"/>
      <c r="SPS79" s="113"/>
      <c r="SPT79" s="113"/>
      <c r="SPU79" s="113"/>
      <c r="SPV79" s="113"/>
      <c r="SPW79" s="113"/>
      <c r="SPX79" s="113"/>
      <c r="SPY79" s="113"/>
      <c r="SPZ79" s="113"/>
      <c r="SQA79" s="113"/>
      <c r="SQB79" s="113"/>
      <c r="SQC79" s="113"/>
      <c r="SQD79" s="113"/>
      <c r="SQE79" s="113"/>
      <c r="SQF79" s="113"/>
      <c r="SQG79" s="113"/>
      <c r="SQH79" s="113"/>
      <c r="SQI79" s="113"/>
      <c r="SQJ79" s="113"/>
      <c r="SQK79" s="113"/>
      <c r="SQL79" s="113"/>
      <c r="SQM79" s="113"/>
      <c r="SQN79" s="113"/>
      <c r="SQO79" s="113"/>
      <c r="SQP79" s="113"/>
      <c r="SQQ79" s="113"/>
      <c r="SQR79" s="113"/>
      <c r="SQS79" s="113"/>
      <c r="SQT79" s="113"/>
      <c r="SQU79" s="113"/>
      <c r="SQV79" s="113"/>
      <c r="SQW79" s="113"/>
      <c r="SQX79" s="113"/>
      <c r="SQY79" s="113"/>
      <c r="SQZ79" s="113"/>
      <c r="SRA79" s="113"/>
      <c r="SRB79" s="113"/>
      <c r="SRC79" s="113"/>
      <c r="SRD79" s="113"/>
      <c r="SRE79" s="113"/>
      <c r="SRF79" s="113"/>
      <c r="SRG79" s="113"/>
      <c r="SRH79" s="113"/>
      <c r="SRI79" s="113"/>
      <c r="SRJ79" s="113"/>
      <c r="SRK79" s="113"/>
      <c r="SRL79" s="113"/>
      <c r="SRM79" s="113"/>
      <c r="SRN79" s="113"/>
      <c r="SRO79" s="113"/>
      <c r="SRP79" s="113"/>
      <c r="SRQ79" s="113"/>
      <c r="SRR79" s="113"/>
      <c r="SRS79" s="113"/>
      <c r="SRT79" s="113"/>
      <c r="SRU79" s="113"/>
      <c r="SRV79" s="113"/>
      <c r="SRW79" s="113"/>
      <c r="SRX79" s="113"/>
      <c r="SRY79" s="113"/>
      <c r="SRZ79" s="113"/>
      <c r="SSA79" s="113"/>
      <c r="SSB79" s="113"/>
      <c r="SSC79" s="113"/>
      <c r="SSD79" s="113"/>
      <c r="SSE79" s="113"/>
      <c r="SSF79" s="113"/>
      <c r="SSG79" s="113"/>
      <c r="SSH79" s="113"/>
      <c r="SSI79" s="113"/>
      <c r="SSJ79" s="113"/>
      <c r="SSK79" s="113"/>
      <c r="SSL79" s="113"/>
      <c r="SSM79" s="113"/>
      <c r="SSN79" s="113"/>
      <c r="SSO79" s="113"/>
      <c r="SSP79" s="113"/>
      <c r="SSQ79" s="113"/>
      <c r="SSR79" s="113"/>
      <c r="SSS79" s="113"/>
      <c r="SST79" s="113"/>
      <c r="SSU79" s="113"/>
      <c r="SSV79" s="113"/>
      <c r="SSW79" s="113"/>
      <c r="SSX79" s="113"/>
      <c r="SSY79" s="113"/>
      <c r="SSZ79" s="113"/>
      <c r="STA79" s="113"/>
      <c r="STB79" s="113"/>
      <c r="STC79" s="113"/>
      <c r="STD79" s="113"/>
      <c r="STE79" s="113"/>
      <c r="STF79" s="113"/>
      <c r="STG79" s="113"/>
      <c r="STH79" s="113"/>
      <c r="STI79" s="113"/>
      <c r="STJ79" s="113"/>
      <c r="STK79" s="113"/>
      <c r="STL79" s="113"/>
      <c r="STM79" s="113"/>
      <c r="STN79" s="113"/>
      <c r="STO79" s="113"/>
      <c r="STP79" s="113"/>
      <c r="STQ79" s="113"/>
      <c r="STR79" s="113"/>
      <c r="STS79" s="113"/>
      <c r="STT79" s="113"/>
      <c r="STU79" s="113"/>
      <c r="STV79" s="113"/>
      <c r="STW79" s="113"/>
      <c r="STX79" s="113"/>
      <c r="STY79" s="113"/>
      <c r="STZ79" s="113"/>
      <c r="SUA79" s="113"/>
      <c r="SUB79" s="113"/>
      <c r="SUC79" s="113"/>
      <c r="SUD79" s="113"/>
      <c r="SUE79" s="113"/>
      <c r="SUF79" s="113"/>
      <c r="SUG79" s="113"/>
      <c r="SUH79" s="113"/>
      <c r="SUI79" s="113"/>
      <c r="SUJ79" s="113"/>
      <c r="SUK79" s="113"/>
      <c r="SUL79" s="113"/>
      <c r="SUM79" s="113"/>
      <c r="SUN79" s="113"/>
      <c r="SUO79" s="113"/>
      <c r="SUP79" s="113"/>
      <c r="SUQ79" s="113"/>
      <c r="SUR79" s="113"/>
      <c r="SUS79" s="113"/>
      <c r="SUT79" s="113"/>
      <c r="SUU79" s="113"/>
      <c r="SUV79" s="113"/>
      <c r="SUW79" s="113"/>
      <c r="SUX79" s="113"/>
      <c r="SUY79" s="113"/>
      <c r="SUZ79" s="113"/>
      <c r="SVA79" s="113"/>
      <c r="SVB79" s="113"/>
      <c r="SVC79" s="113"/>
      <c r="SVD79" s="113"/>
      <c r="SVE79" s="113"/>
      <c r="SVF79" s="113"/>
      <c r="SVG79" s="113"/>
      <c r="SVH79" s="113"/>
      <c r="SVI79" s="113"/>
      <c r="SVJ79" s="113"/>
      <c r="SVK79" s="113"/>
      <c r="SVL79" s="113"/>
      <c r="SVM79" s="113"/>
      <c r="SVN79" s="113"/>
      <c r="SVO79" s="113"/>
      <c r="SVP79" s="113"/>
      <c r="SVQ79" s="113"/>
      <c r="SVR79" s="113"/>
      <c r="SVS79" s="113"/>
      <c r="SVT79" s="113"/>
      <c r="SVU79" s="113"/>
      <c r="SVV79" s="113"/>
      <c r="SVW79" s="113"/>
      <c r="SVX79" s="113"/>
      <c r="SVY79" s="113"/>
      <c r="SVZ79" s="113"/>
      <c r="SWA79" s="113"/>
      <c r="SWB79" s="113"/>
      <c r="SWC79" s="113"/>
      <c r="SWD79" s="113"/>
      <c r="SWE79" s="113"/>
      <c r="SWF79" s="113"/>
      <c r="SWG79" s="113"/>
      <c r="SWH79" s="113"/>
      <c r="SWI79" s="113"/>
      <c r="SWJ79" s="113"/>
      <c r="SWK79" s="113"/>
      <c r="SWL79" s="113"/>
      <c r="SWM79" s="113"/>
      <c r="SWN79" s="113"/>
      <c r="SWO79" s="113"/>
      <c r="SWP79" s="113"/>
      <c r="SWQ79" s="113"/>
      <c r="SWR79" s="113"/>
      <c r="SWS79" s="113"/>
      <c r="SWT79" s="113"/>
      <c r="SWU79" s="113"/>
      <c r="SWV79" s="113"/>
      <c r="SWW79" s="113"/>
      <c r="SWX79" s="113"/>
      <c r="SWY79" s="113"/>
      <c r="SWZ79" s="113"/>
      <c r="SXA79" s="113"/>
      <c r="SXB79" s="113"/>
      <c r="SXC79" s="113"/>
      <c r="SXD79" s="113"/>
      <c r="SXE79" s="113"/>
      <c r="SXF79" s="113"/>
      <c r="SXG79" s="113"/>
      <c r="SXH79" s="113"/>
      <c r="SXI79" s="113"/>
      <c r="SXJ79" s="113"/>
      <c r="SXK79" s="113"/>
      <c r="SXL79" s="113"/>
      <c r="SXM79" s="113"/>
      <c r="SXN79" s="113"/>
      <c r="SXO79" s="113"/>
      <c r="SXP79" s="113"/>
      <c r="SXQ79" s="113"/>
      <c r="SXR79" s="113"/>
      <c r="SXS79" s="113"/>
      <c r="SXT79" s="113"/>
      <c r="SXU79" s="113"/>
      <c r="SXV79" s="113"/>
      <c r="SXW79" s="113"/>
      <c r="SXX79" s="113"/>
      <c r="SXY79" s="113"/>
      <c r="SXZ79" s="113"/>
      <c r="SYA79" s="113"/>
      <c r="SYB79" s="113"/>
      <c r="SYC79" s="113"/>
      <c r="SYD79" s="113"/>
      <c r="SYE79" s="113"/>
      <c r="SYF79" s="113"/>
      <c r="SYG79" s="113"/>
      <c r="SYH79" s="113"/>
      <c r="SYI79" s="113"/>
      <c r="SYJ79" s="113"/>
      <c r="SYK79" s="113"/>
      <c r="SYL79" s="113"/>
      <c r="SYM79" s="113"/>
      <c r="SYN79" s="113"/>
      <c r="SYO79" s="113"/>
      <c r="SYP79" s="113"/>
      <c r="SYQ79" s="113"/>
      <c r="SYR79" s="113"/>
      <c r="SYS79" s="113"/>
      <c r="SYT79" s="113"/>
      <c r="SYU79" s="113"/>
      <c r="SYV79" s="113"/>
      <c r="SYW79" s="113"/>
      <c r="SYX79" s="113"/>
      <c r="SYY79" s="113"/>
      <c r="SYZ79" s="113"/>
      <c r="SZA79" s="113"/>
      <c r="SZB79" s="113"/>
      <c r="SZC79" s="113"/>
      <c r="SZD79" s="113"/>
      <c r="SZE79" s="113"/>
      <c r="SZF79" s="113"/>
      <c r="SZG79" s="113"/>
      <c r="SZH79" s="113"/>
      <c r="SZI79" s="113"/>
      <c r="SZJ79" s="113"/>
      <c r="SZK79" s="113"/>
      <c r="SZL79" s="113"/>
      <c r="SZM79" s="113"/>
      <c r="SZN79" s="113"/>
      <c r="SZO79" s="113"/>
      <c r="SZP79" s="113"/>
      <c r="SZQ79" s="113"/>
      <c r="SZR79" s="113"/>
      <c r="SZS79" s="113"/>
      <c r="SZT79" s="113"/>
      <c r="SZU79" s="113"/>
      <c r="SZV79" s="113"/>
      <c r="SZW79" s="113"/>
      <c r="SZX79" s="113"/>
      <c r="SZY79" s="113"/>
      <c r="SZZ79" s="113"/>
      <c r="TAA79" s="113"/>
      <c r="TAB79" s="113"/>
      <c r="TAC79" s="113"/>
      <c r="TAD79" s="113"/>
      <c r="TAE79" s="113"/>
      <c r="TAF79" s="113"/>
      <c r="TAG79" s="113"/>
      <c r="TAH79" s="113"/>
      <c r="TAI79" s="113"/>
      <c r="TAJ79" s="113"/>
      <c r="TAK79" s="113"/>
      <c r="TAL79" s="113"/>
      <c r="TAM79" s="113"/>
      <c r="TAN79" s="113"/>
      <c r="TAO79" s="113"/>
      <c r="TAP79" s="113"/>
      <c r="TAQ79" s="113"/>
      <c r="TAR79" s="113"/>
      <c r="TAS79" s="113"/>
      <c r="TAT79" s="113"/>
      <c r="TAU79" s="113"/>
      <c r="TAV79" s="113"/>
      <c r="TAW79" s="113"/>
      <c r="TAX79" s="113"/>
      <c r="TAY79" s="113"/>
      <c r="TAZ79" s="113"/>
      <c r="TBA79" s="113"/>
      <c r="TBB79" s="113"/>
      <c r="TBC79" s="113"/>
      <c r="TBD79" s="113"/>
      <c r="TBE79" s="113"/>
      <c r="TBF79" s="113"/>
      <c r="TBG79" s="113"/>
      <c r="TBH79" s="113"/>
      <c r="TBI79" s="113"/>
      <c r="TBJ79" s="113"/>
      <c r="TBK79" s="113"/>
      <c r="TBL79" s="113"/>
      <c r="TBM79" s="113"/>
      <c r="TBN79" s="113"/>
      <c r="TBO79" s="113"/>
      <c r="TBP79" s="113"/>
      <c r="TBQ79" s="113"/>
      <c r="TBR79" s="113"/>
      <c r="TBS79" s="113"/>
      <c r="TBT79" s="113"/>
      <c r="TBU79" s="113"/>
      <c r="TBV79" s="113"/>
      <c r="TBW79" s="113"/>
      <c r="TBX79" s="113"/>
      <c r="TBY79" s="113"/>
      <c r="TBZ79" s="113"/>
      <c r="TCA79" s="113"/>
      <c r="TCB79" s="113"/>
      <c r="TCC79" s="113"/>
      <c r="TCD79" s="113"/>
      <c r="TCE79" s="113"/>
      <c r="TCF79" s="113"/>
      <c r="TCG79" s="113"/>
      <c r="TCH79" s="113"/>
      <c r="TCI79" s="113"/>
      <c r="TCJ79" s="113"/>
      <c r="TCK79" s="113"/>
      <c r="TCL79" s="113"/>
      <c r="TCM79" s="113"/>
      <c r="TCN79" s="113"/>
      <c r="TCO79" s="113"/>
      <c r="TCP79" s="113"/>
      <c r="TCQ79" s="113"/>
      <c r="TCR79" s="113"/>
      <c r="TCS79" s="113"/>
      <c r="TCT79" s="113"/>
      <c r="TCU79" s="113"/>
      <c r="TCV79" s="113"/>
      <c r="TCW79" s="113"/>
      <c r="TCX79" s="113"/>
      <c r="TCY79" s="113"/>
      <c r="TCZ79" s="113"/>
      <c r="TDA79" s="113"/>
      <c r="TDB79" s="113"/>
      <c r="TDC79" s="113"/>
      <c r="TDD79" s="113"/>
      <c r="TDE79" s="113"/>
      <c r="TDF79" s="113"/>
      <c r="TDG79" s="113"/>
      <c r="TDH79" s="113"/>
      <c r="TDI79" s="113"/>
      <c r="TDJ79" s="113"/>
      <c r="TDK79" s="113"/>
      <c r="TDL79" s="113"/>
      <c r="TDM79" s="113"/>
      <c r="TDN79" s="113"/>
      <c r="TDO79" s="113"/>
      <c r="TDP79" s="113"/>
      <c r="TDQ79" s="113"/>
      <c r="TDR79" s="113"/>
      <c r="TDS79" s="113"/>
      <c r="TDT79" s="113"/>
      <c r="TDU79" s="113"/>
      <c r="TDV79" s="113"/>
      <c r="TDW79" s="113"/>
      <c r="TDX79" s="113"/>
      <c r="TDY79" s="113"/>
      <c r="TDZ79" s="113"/>
      <c r="TEA79" s="113"/>
      <c r="TEB79" s="113"/>
      <c r="TEC79" s="113"/>
      <c r="TED79" s="113"/>
      <c r="TEE79" s="113"/>
      <c r="TEF79" s="113"/>
      <c r="TEG79" s="113"/>
      <c r="TEH79" s="113"/>
      <c r="TEI79" s="113"/>
      <c r="TEJ79" s="113"/>
      <c r="TEK79" s="113"/>
      <c r="TEL79" s="113"/>
      <c r="TEM79" s="113"/>
      <c r="TEN79" s="113"/>
      <c r="TEO79" s="113"/>
      <c r="TEP79" s="113"/>
      <c r="TEQ79" s="113"/>
      <c r="TER79" s="113"/>
      <c r="TES79" s="113"/>
      <c r="TET79" s="113"/>
      <c r="TEU79" s="113"/>
      <c r="TEV79" s="113"/>
      <c r="TEW79" s="113"/>
      <c r="TEX79" s="113"/>
      <c r="TEY79" s="113"/>
      <c r="TEZ79" s="113"/>
      <c r="TFA79" s="113"/>
      <c r="TFB79" s="113"/>
      <c r="TFC79" s="113"/>
      <c r="TFD79" s="113"/>
      <c r="TFE79" s="113"/>
      <c r="TFF79" s="113"/>
      <c r="TFG79" s="113"/>
      <c r="TFH79" s="113"/>
      <c r="TFI79" s="113"/>
      <c r="TFJ79" s="113"/>
      <c r="TFK79" s="113"/>
      <c r="TFL79" s="113"/>
      <c r="TFM79" s="113"/>
      <c r="TFN79" s="113"/>
      <c r="TFO79" s="113"/>
      <c r="TFP79" s="113"/>
      <c r="TFQ79" s="113"/>
      <c r="TFR79" s="113"/>
      <c r="TFS79" s="113"/>
      <c r="TFT79" s="113"/>
      <c r="TFU79" s="113"/>
      <c r="TFV79" s="113"/>
      <c r="TFW79" s="113"/>
      <c r="TFX79" s="113"/>
      <c r="TFY79" s="113"/>
      <c r="TFZ79" s="113"/>
      <c r="TGA79" s="113"/>
      <c r="TGB79" s="113"/>
      <c r="TGC79" s="113"/>
      <c r="TGD79" s="113"/>
      <c r="TGE79" s="113"/>
      <c r="TGF79" s="113"/>
      <c r="TGG79" s="113"/>
      <c r="TGH79" s="113"/>
      <c r="TGI79" s="113"/>
      <c r="TGJ79" s="113"/>
      <c r="TGK79" s="113"/>
      <c r="TGL79" s="113"/>
      <c r="TGM79" s="113"/>
      <c r="TGN79" s="113"/>
      <c r="TGO79" s="113"/>
      <c r="TGP79" s="113"/>
      <c r="TGQ79" s="113"/>
      <c r="TGR79" s="113"/>
      <c r="TGS79" s="113"/>
      <c r="TGT79" s="113"/>
      <c r="TGU79" s="113"/>
      <c r="TGV79" s="113"/>
      <c r="TGW79" s="113"/>
      <c r="TGX79" s="113"/>
      <c r="TGY79" s="113"/>
      <c r="TGZ79" s="113"/>
      <c r="THA79" s="113"/>
      <c r="THB79" s="113"/>
      <c r="THC79" s="113"/>
      <c r="THD79" s="113"/>
      <c r="THE79" s="113"/>
      <c r="THF79" s="113"/>
      <c r="THG79" s="113"/>
      <c r="THH79" s="113"/>
      <c r="THI79" s="113"/>
      <c r="THJ79" s="113"/>
      <c r="THK79" s="113"/>
      <c r="THL79" s="113"/>
      <c r="THM79" s="113"/>
      <c r="THN79" s="113"/>
      <c r="THO79" s="113"/>
      <c r="THP79" s="113"/>
      <c r="THQ79" s="113"/>
      <c r="THR79" s="113"/>
      <c r="THS79" s="113"/>
      <c r="THT79" s="113"/>
      <c r="THU79" s="113"/>
      <c r="THV79" s="113"/>
      <c r="THW79" s="113"/>
      <c r="THX79" s="113"/>
      <c r="THY79" s="113"/>
      <c r="THZ79" s="113"/>
      <c r="TIA79" s="113"/>
      <c r="TIB79" s="113"/>
      <c r="TIC79" s="113"/>
      <c r="TID79" s="113"/>
      <c r="TIE79" s="113"/>
      <c r="TIF79" s="113"/>
      <c r="TIG79" s="113"/>
      <c r="TIH79" s="113"/>
      <c r="TII79" s="113"/>
      <c r="TIJ79" s="113"/>
      <c r="TIK79" s="113"/>
      <c r="TIL79" s="113"/>
      <c r="TIM79" s="113"/>
      <c r="TIN79" s="113"/>
      <c r="TIO79" s="113"/>
      <c r="TIP79" s="113"/>
      <c r="TIQ79" s="113"/>
      <c r="TIR79" s="113"/>
      <c r="TIS79" s="113"/>
      <c r="TIT79" s="113"/>
      <c r="TIU79" s="113"/>
      <c r="TIV79" s="113"/>
      <c r="TIW79" s="113"/>
      <c r="TIX79" s="113"/>
      <c r="TIY79" s="113"/>
      <c r="TIZ79" s="113"/>
      <c r="TJA79" s="113"/>
      <c r="TJB79" s="113"/>
      <c r="TJC79" s="113"/>
      <c r="TJD79" s="113"/>
      <c r="TJE79" s="113"/>
      <c r="TJF79" s="113"/>
      <c r="TJG79" s="113"/>
      <c r="TJH79" s="113"/>
      <c r="TJI79" s="113"/>
      <c r="TJJ79" s="113"/>
      <c r="TJK79" s="113"/>
      <c r="TJL79" s="113"/>
      <c r="TJM79" s="113"/>
      <c r="TJN79" s="113"/>
      <c r="TJO79" s="113"/>
      <c r="TJP79" s="113"/>
      <c r="TJQ79" s="113"/>
      <c r="TJR79" s="113"/>
      <c r="TJS79" s="113"/>
      <c r="TJT79" s="113"/>
      <c r="TJU79" s="113"/>
      <c r="TJV79" s="113"/>
      <c r="TJW79" s="113"/>
      <c r="TJX79" s="113"/>
      <c r="TJY79" s="113"/>
      <c r="TJZ79" s="113"/>
      <c r="TKA79" s="113"/>
      <c r="TKB79" s="113"/>
      <c r="TKC79" s="113"/>
      <c r="TKD79" s="113"/>
      <c r="TKE79" s="113"/>
      <c r="TKF79" s="113"/>
      <c r="TKG79" s="113"/>
      <c r="TKH79" s="113"/>
      <c r="TKI79" s="113"/>
      <c r="TKJ79" s="113"/>
      <c r="TKK79" s="113"/>
      <c r="TKL79" s="113"/>
      <c r="TKM79" s="113"/>
      <c r="TKN79" s="113"/>
      <c r="TKO79" s="113"/>
      <c r="TKP79" s="113"/>
      <c r="TKQ79" s="113"/>
      <c r="TKR79" s="113"/>
      <c r="TKS79" s="113"/>
      <c r="TKT79" s="113"/>
      <c r="TKU79" s="113"/>
      <c r="TKV79" s="113"/>
      <c r="TKW79" s="113"/>
      <c r="TKX79" s="113"/>
      <c r="TKY79" s="113"/>
      <c r="TKZ79" s="113"/>
      <c r="TLA79" s="113"/>
      <c r="TLB79" s="113"/>
      <c r="TLC79" s="113"/>
      <c r="TLD79" s="113"/>
      <c r="TLE79" s="113"/>
      <c r="TLF79" s="113"/>
      <c r="TLG79" s="113"/>
      <c r="TLH79" s="113"/>
      <c r="TLI79" s="113"/>
      <c r="TLJ79" s="113"/>
      <c r="TLK79" s="113"/>
      <c r="TLL79" s="113"/>
      <c r="TLM79" s="113"/>
      <c r="TLN79" s="113"/>
      <c r="TLO79" s="113"/>
      <c r="TLP79" s="113"/>
      <c r="TLQ79" s="113"/>
      <c r="TLR79" s="113"/>
      <c r="TLS79" s="113"/>
      <c r="TLT79" s="113"/>
      <c r="TLU79" s="113"/>
      <c r="TLV79" s="113"/>
      <c r="TLW79" s="113"/>
      <c r="TLX79" s="113"/>
      <c r="TLY79" s="113"/>
      <c r="TLZ79" s="113"/>
      <c r="TMA79" s="113"/>
      <c r="TMB79" s="113"/>
      <c r="TMC79" s="113"/>
      <c r="TMD79" s="113"/>
      <c r="TME79" s="113"/>
      <c r="TMF79" s="113"/>
      <c r="TMG79" s="113"/>
      <c r="TMH79" s="113"/>
      <c r="TMI79" s="113"/>
      <c r="TMJ79" s="113"/>
      <c r="TMK79" s="113"/>
      <c r="TML79" s="113"/>
      <c r="TMM79" s="113"/>
      <c r="TMN79" s="113"/>
      <c r="TMO79" s="113"/>
      <c r="TMP79" s="113"/>
      <c r="TMQ79" s="113"/>
      <c r="TMR79" s="113"/>
      <c r="TMS79" s="113"/>
      <c r="TMT79" s="113"/>
      <c r="TMU79" s="113"/>
      <c r="TMV79" s="113"/>
      <c r="TMW79" s="113"/>
      <c r="TMX79" s="113"/>
      <c r="TMY79" s="113"/>
      <c r="TMZ79" s="113"/>
      <c r="TNA79" s="113"/>
      <c r="TNB79" s="113"/>
      <c r="TNC79" s="113"/>
      <c r="TND79" s="113"/>
      <c r="TNE79" s="113"/>
      <c r="TNF79" s="113"/>
      <c r="TNG79" s="113"/>
      <c r="TNH79" s="113"/>
      <c r="TNI79" s="113"/>
      <c r="TNJ79" s="113"/>
      <c r="TNK79" s="113"/>
      <c r="TNL79" s="113"/>
      <c r="TNM79" s="113"/>
      <c r="TNN79" s="113"/>
      <c r="TNO79" s="113"/>
      <c r="TNP79" s="113"/>
      <c r="TNQ79" s="113"/>
      <c r="TNR79" s="113"/>
      <c r="TNS79" s="113"/>
      <c r="TNT79" s="113"/>
      <c r="TNU79" s="113"/>
      <c r="TNV79" s="113"/>
      <c r="TNW79" s="113"/>
      <c r="TNX79" s="113"/>
      <c r="TNY79" s="113"/>
      <c r="TNZ79" s="113"/>
      <c r="TOA79" s="113"/>
      <c r="TOB79" s="113"/>
      <c r="TOC79" s="113"/>
      <c r="TOD79" s="113"/>
      <c r="TOE79" s="113"/>
      <c r="TOF79" s="113"/>
      <c r="TOG79" s="113"/>
      <c r="TOH79" s="113"/>
      <c r="TOI79" s="113"/>
      <c r="TOJ79" s="113"/>
      <c r="TOK79" s="113"/>
      <c r="TOL79" s="113"/>
      <c r="TOM79" s="113"/>
      <c r="TON79" s="113"/>
      <c r="TOO79" s="113"/>
      <c r="TOP79" s="113"/>
      <c r="TOQ79" s="113"/>
      <c r="TOR79" s="113"/>
      <c r="TOS79" s="113"/>
      <c r="TOT79" s="113"/>
      <c r="TOU79" s="113"/>
      <c r="TOV79" s="113"/>
      <c r="TOW79" s="113"/>
      <c r="TOX79" s="113"/>
      <c r="TOY79" s="113"/>
      <c r="TOZ79" s="113"/>
      <c r="TPA79" s="113"/>
      <c r="TPB79" s="113"/>
      <c r="TPC79" s="113"/>
      <c r="TPD79" s="113"/>
      <c r="TPE79" s="113"/>
      <c r="TPF79" s="113"/>
      <c r="TPG79" s="113"/>
      <c r="TPH79" s="113"/>
      <c r="TPI79" s="113"/>
      <c r="TPJ79" s="113"/>
      <c r="TPK79" s="113"/>
      <c r="TPL79" s="113"/>
      <c r="TPM79" s="113"/>
      <c r="TPN79" s="113"/>
      <c r="TPO79" s="113"/>
      <c r="TPP79" s="113"/>
      <c r="TPQ79" s="113"/>
      <c r="TPR79" s="113"/>
      <c r="TPS79" s="113"/>
      <c r="TPT79" s="113"/>
      <c r="TPU79" s="113"/>
      <c r="TPV79" s="113"/>
      <c r="TPW79" s="113"/>
      <c r="TPX79" s="113"/>
      <c r="TPY79" s="113"/>
      <c r="TPZ79" s="113"/>
      <c r="TQA79" s="113"/>
      <c r="TQB79" s="113"/>
      <c r="TQC79" s="113"/>
      <c r="TQD79" s="113"/>
      <c r="TQE79" s="113"/>
      <c r="TQF79" s="113"/>
      <c r="TQG79" s="113"/>
      <c r="TQH79" s="113"/>
      <c r="TQI79" s="113"/>
      <c r="TQJ79" s="113"/>
      <c r="TQK79" s="113"/>
      <c r="TQL79" s="113"/>
      <c r="TQM79" s="113"/>
      <c r="TQN79" s="113"/>
      <c r="TQO79" s="113"/>
      <c r="TQP79" s="113"/>
      <c r="TQQ79" s="113"/>
      <c r="TQR79" s="113"/>
      <c r="TQS79" s="113"/>
      <c r="TQT79" s="113"/>
      <c r="TQU79" s="113"/>
      <c r="TQV79" s="113"/>
      <c r="TQW79" s="113"/>
      <c r="TQX79" s="113"/>
      <c r="TQY79" s="113"/>
      <c r="TQZ79" s="113"/>
      <c r="TRA79" s="113"/>
      <c r="TRB79" s="113"/>
      <c r="TRC79" s="113"/>
      <c r="TRD79" s="113"/>
      <c r="TRE79" s="113"/>
      <c r="TRF79" s="113"/>
      <c r="TRG79" s="113"/>
      <c r="TRH79" s="113"/>
      <c r="TRI79" s="113"/>
      <c r="TRJ79" s="113"/>
      <c r="TRK79" s="113"/>
      <c r="TRL79" s="113"/>
      <c r="TRM79" s="113"/>
      <c r="TRN79" s="113"/>
      <c r="TRO79" s="113"/>
      <c r="TRP79" s="113"/>
      <c r="TRQ79" s="113"/>
      <c r="TRR79" s="113"/>
      <c r="TRS79" s="113"/>
      <c r="TRT79" s="113"/>
      <c r="TRU79" s="113"/>
      <c r="TRV79" s="113"/>
      <c r="TRW79" s="113"/>
      <c r="TRX79" s="113"/>
      <c r="TRY79" s="113"/>
      <c r="TRZ79" s="113"/>
      <c r="TSA79" s="113"/>
      <c r="TSB79" s="113"/>
      <c r="TSC79" s="113"/>
      <c r="TSD79" s="113"/>
      <c r="TSE79" s="113"/>
      <c r="TSF79" s="113"/>
      <c r="TSG79" s="113"/>
      <c r="TSH79" s="113"/>
      <c r="TSI79" s="113"/>
      <c r="TSJ79" s="113"/>
      <c r="TSK79" s="113"/>
      <c r="TSL79" s="113"/>
      <c r="TSM79" s="113"/>
      <c r="TSN79" s="113"/>
      <c r="TSO79" s="113"/>
      <c r="TSP79" s="113"/>
      <c r="TSQ79" s="113"/>
      <c r="TSR79" s="113"/>
      <c r="TSS79" s="113"/>
      <c r="TST79" s="113"/>
      <c r="TSU79" s="113"/>
      <c r="TSV79" s="113"/>
      <c r="TSW79" s="113"/>
      <c r="TSX79" s="113"/>
      <c r="TSY79" s="113"/>
      <c r="TSZ79" s="113"/>
      <c r="TTA79" s="113"/>
      <c r="TTB79" s="113"/>
      <c r="TTC79" s="113"/>
      <c r="TTD79" s="113"/>
      <c r="TTE79" s="113"/>
      <c r="TTF79" s="113"/>
      <c r="TTG79" s="113"/>
      <c r="TTH79" s="113"/>
      <c r="TTI79" s="113"/>
      <c r="TTJ79" s="113"/>
      <c r="TTK79" s="113"/>
      <c r="TTL79" s="113"/>
      <c r="TTM79" s="113"/>
      <c r="TTN79" s="113"/>
      <c r="TTO79" s="113"/>
      <c r="TTP79" s="113"/>
      <c r="TTQ79" s="113"/>
      <c r="TTR79" s="113"/>
      <c r="TTS79" s="113"/>
      <c r="TTT79" s="113"/>
      <c r="TTU79" s="113"/>
      <c r="TTV79" s="113"/>
      <c r="TTW79" s="113"/>
      <c r="TTX79" s="113"/>
      <c r="TTY79" s="113"/>
      <c r="TTZ79" s="113"/>
      <c r="TUA79" s="113"/>
      <c r="TUB79" s="113"/>
      <c r="TUC79" s="113"/>
      <c r="TUD79" s="113"/>
      <c r="TUE79" s="113"/>
      <c r="TUF79" s="113"/>
      <c r="TUG79" s="113"/>
      <c r="TUH79" s="113"/>
      <c r="TUI79" s="113"/>
      <c r="TUJ79" s="113"/>
      <c r="TUK79" s="113"/>
      <c r="TUL79" s="113"/>
      <c r="TUM79" s="113"/>
      <c r="TUN79" s="113"/>
      <c r="TUO79" s="113"/>
      <c r="TUP79" s="113"/>
      <c r="TUQ79" s="113"/>
      <c r="TUR79" s="113"/>
      <c r="TUS79" s="113"/>
      <c r="TUT79" s="113"/>
      <c r="TUU79" s="113"/>
      <c r="TUV79" s="113"/>
      <c r="TUW79" s="113"/>
      <c r="TUX79" s="113"/>
      <c r="TUY79" s="113"/>
      <c r="TUZ79" s="113"/>
      <c r="TVA79" s="113"/>
      <c r="TVB79" s="113"/>
      <c r="TVC79" s="113"/>
      <c r="TVD79" s="113"/>
      <c r="TVE79" s="113"/>
      <c r="TVF79" s="113"/>
      <c r="TVG79" s="113"/>
      <c r="TVH79" s="113"/>
      <c r="TVI79" s="113"/>
      <c r="TVJ79" s="113"/>
      <c r="TVK79" s="113"/>
      <c r="TVL79" s="113"/>
      <c r="TVM79" s="113"/>
      <c r="TVN79" s="113"/>
      <c r="TVO79" s="113"/>
      <c r="TVP79" s="113"/>
      <c r="TVQ79" s="113"/>
      <c r="TVR79" s="113"/>
      <c r="TVS79" s="113"/>
      <c r="TVT79" s="113"/>
      <c r="TVU79" s="113"/>
      <c r="TVV79" s="113"/>
      <c r="TVW79" s="113"/>
      <c r="TVX79" s="113"/>
      <c r="TVY79" s="113"/>
      <c r="TVZ79" s="113"/>
      <c r="TWA79" s="113"/>
      <c r="TWB79" s="113"/>
      <c r="TWC79" s="113"/>
      <c r="TWD79" s="113"/>
      <c r="TWE79" s="113"/>
      <c r="TWF79" s="113"/>
      <c r="TWG79" s="113"/>
      <c r="TWH79" s="113"/>
      <c r="TWI79" s="113"/>
      <c r="TWJ79" s="113"/>
      <c r="TWK79" s="113"/>
      <c r="TWL79" s="113"/>
      <c r="TWM79" s="113"/>
      <c r="TWN79" s="113"/>
      <c r="TWO79" s="113"/>
      <c r="TWP79" s="113"/>
      <c r="TWQ79" s="113"/>
      <c r="TWR79" s="113"/>
      <c r="TWS79" s="113"/>
      <c r="TWT79" s="113"/>
      <c r="TWU79" s="113"/>
      <c r="TWV79" s="113"/>
      <c r="TWW79" s="113"/>
      <c r="TWX79" s="113"/>
      <c r="TWY79" s="113"/>
      <c r="TWZ79" s="113"/>
      <c r="TXA79" s="113"/>
      <c r="TXB79" s="113"/>
      <c r="TXC79" s="113"/>
      <c r="TXD79" s="113"/>
      <c r="TXE79" s="113"/>
      <c r="TXF79" s="113"/>
      <c r="TXG79" s="113"/>
      <c r="TXH79" s="113"/>
      <c r="TXI79" s="113"/>
      <c r="TXJ79" s="113"/>
      <c r="TXK79" s="113"/>
      <c r="TXL79" s="113"/>
      <c r="TXM79" s="113"/>
      <c r="TXN79" s="113"/>
      <c r="TXO79" s="113"/>
      <c r="TXP79" s="113"/>
      <c r="TXQ79" s="113"/>
      <c r="TXR79" s="113"/>
      <c r="TXS79" s="113"/>
      <c r="TXT79" s="113"/>
      <c r="TXU79" s="113"/>
      <c r="TXV79" s="113"/>
      <c r="TXW79" s="113"/>
      <c r="TXX79" s="113"/>
      <c r="TXY79" s="113"/>
      <c r="TXZ79" s="113"/>
      <c r="TYA79" s="113"/>
      <c r="TYB79" s="113"/>
      <c r="TYC79" s="113"/>
      <c r="TYD79" s="113"/>
      <c r="TYE79" s="113"/>
      <c r="TYF79" s="113"/>
      <c r="TYG79" s="113"/>
      <c r="TYH79" s="113"/>
      <c r="TYI79" s="113"/>
      <c r="TYJ79" s="113"/>
      <c r="TYK79" s="113"/>
      <c r="TYL79" s="113"/>
      <c r="TYM79" s="113"/>
      <c r="TYN79" s="113"/>
      <c r="TYO79" s="113"/>
      <c r="TYP79" s="113"/>
      <c r="TYQ79" s="113"/>
      <c r="TYR79" s="113"/>
      <c r="TYS79" s="113"/>
      <c r="TYT79" s="113"/>
      <c r="TYU79" s="113"/>
      <c r="TYV79" s="113"/>
      <c r="TYW79" s="113"/>
      <c r="TYX79" s="113"/>
      <c r="TYY79" s="113"/>
      <c r="TYZ79" s="113"/>
      <c r="TZA79" s="113"/>
      <c r="TZB79" s="113"/>
      <c r="TZC79" s="113"/>
      <c r="TZD79" s="113"/>
      <c r="TZE79" s="113"/>
      <c r="TZF79" s="113"/>
      <c r="TZG79" s="113"/>
      <c r="TZH79" s="113"/>
      <c r="TZI79" s="113"/>
      <c r="TZJ79" s="113"/>
      <c r="TZK79" s="113"/>
      <c r="TZL79" s="113"/>
      <c r="TZM79" s="113"/>
      <c r="TZN79" s="113"/>
      <c r="TZO79" s="113"/>
      <c r="TZP79" s="113"/>
      <c r="TZQ79" s="113"/>
      <c r="TZR79" s="113"/>
      <c r="TZS79" s="113"/>
      <c r="TZT79" s="113"/>
      <c r="TZU79" s="113"/>
      <c r="TZV79" s="113"/>
      <c r="TZW79" s="113"/>
      <c r="TZX79" s="113"/>
      <c r="TZY79" s="113"/>
      <c r="TZZ79" s="113"/>
      <c r="UAA79" s="113"/>
      <c r="UAB79" s="113"/>
      <c r="UAC79" s="113"/>
      <c r="UAD79" s="113"/>
      <c r="UAE79" s="113"/>
      <c r="UAF79" s="113"/>
      <c r="UAG79" s="113"/>
      <c r="UAH79" s="113"/>
      <c r="UAI79" s="113"/>
      <c r="UAJ79" s="113"/>
      <c r="UAK79" s="113"/>
      <c r="UAL79" s="113"/>
      <c r="UAM79" s="113"/>
      <c r="UAN79" s="113"/>
      <c r="UAO79" s="113"/>
      <c r="UAP79" s="113"/>
      <c r="UAQ79" s="113"/>
      <c r="UAR79" s="113"/>
      <c r="UAS79" s="113"/>
      <c r="UAT79" s="113"/>
      <c r="UAU79" s="113"/>
      <c r="UAV79" s="113"/>
      <c r="UAW79" s="113"/>
      <c r="UAX79" s="113"/>
      <c r="UAY79" s="113"/>
      <c r="UAZ79" s="113"/>
      <c r="UBA79" s="113"/>
      <c r="UBB79" s="113"/>
      <c r="UBC79" s="113"/>
      <c r="UBD79" s="113"/>
      <c r="UBE79" s="113"/>
      <c r="UBF79" s="113"/>
      <c r="UBG79" s="113"/>
      <c r="UBH79" s="113"/>
      <c r="UBI79" s="113"/>
      <c r="UBJ79" s="113"/>
      <c r="UBK79" s="113"/>
      <c r="UBL79" s="113"/>
      <c r="UBM79" s="113"/>
      <c r="UBN79" s="113"/>
      <c r="UBO79" s="113"/>
      <c r="UBP79" s="113"/>
      <c r="UBQ79" s="113"/>
      <c r="UBR79" s="113"/>
      <c r="UBS79" s="113"/>
      <c r="UBT79" s="113"/>
      <c r="UBU79" s="113"/>
      <c r="UBV79" s="113"/>
      <c r="UBW79" s="113"/>
      <c r="UBX79" s="113"/>
      <c r="UBY79" s="113"/>
      <c r="UBZ79" s="113"/>
      <c r="UCA79" s="113"/>
      <c r="UCB79" s="113"/>
      <c r="UCC79" s="113"/>
      <c r="UCD79" s="113"/>
      <c r="UCE79" s="113"/>
      <c r="UCF79" s="113"/>
      <c r="UCG79" s="113"/>
      <c r="UCH79" s="113"/>
      <c r="UCI79" s="113"/>
      <c r="UCJ79" s="113"/>
      <c r="UCK79" s="113"/>
      <c r="UCL79" s="113"/>
      <c r="UCM79" s="113"/>
      <c r="UCN79" s="113"/>
      <c r="UCO79" s="113"/>
      <c r="UCP79" s="113"/>
      <c r="UCQ79" s="113"/>
      <c r="UCR79" s="113"/>
      <c r="UCS79" s="113"/>
      <c r="UCT79" s="113"/>
      <c r="UCU79" s="113"/>
      <c r="UCV79" s="113"/>
      <c r="UCW79" s="113"/>
      <c r="UCX79" s="113"/>
      <c r="UCY79" s="113"/>
      <c r="UCZ79" s="113"/>
      <c r="UDA79" s="113"/>
      <c r="UDB79" s="113"/>
      <c r="UDC79" s="113"/>
      <c r="UDD79" s="113"/>
      <c r="UDE79" s="113"/>
      <c r="UDF79" s="113"/>
      <c r="UDG79" s="113"/>
      <c r="UDH79" s="113"/>
      <c r="UDI79" s="113"/>
      <c r="UDJ79" s="113"/>
      <c r="UDK79" s="113"/>
      <c r="UDL79" s="113"/>
      <c r="UDM79" s="113"/>
      <c r="UDN79" s="113"/>
      <c r="UDO79" s="113"/>
      <c r="UDP79" s="113"/>
      <c r="UDQ79" s="113"/>
      <c r="UDR79" s="113"/>
      <c r="UDS79" s="113"/>
      <c r="UDT79" s="113"/>
      <c r="UDU79" s="113"/>
      <c r="UDV79" s="113"/>
      <c r="UDW79" s="113"/>
      <c r="UDX79" s="113"/>
      <c r="UDY79" s="113"/>
      <c r="UDZ79" s="113"/>
      <c r="UEA79" s="113"/>
      <c r="UEB79" s="113"/>
      <c r="UEC79" s="113"/>
      <c r="UED79" s="113"/>
      <c r="UEE79" s="113"/>
      <c r="UEF79" s="113"/>
      <c r="UEG79" s="113"/>
      <c r="UEH79" s="113"/>
      <c r="UEI79" s="113"/>
      <c r="UEJ79" s="113"/>
      <c r="UEK79" s="113"/>
      <c r="UEL79" s="113"/>
      <c r="UEM79" s="113"/>
      <c r="UEN79" s="113"/>
      <c r="UEO79" s="113"/>
      <c r="UEP79" s="113"/>
      <c r="UEQ79" s="113"/>
      <c r="UER79" s="113"/>
      <c r="UES79" s="113"/>
      <c r="UET79" s="113"/>
      <c r="UEU79" s="113"/>
      <c r="UEV79" s="113"/>
      <c r="UEW79" s="113"/>
      <c r="UEX79" s="113"/>
      <c r="UEY79" s="113"/>
      <c r="UEZ79" s="113"/>
      <c r="UFA79" s="113"/>
      <c r="UFB79" s="113"/>
      <c r="UFC79" s="113"/>
      <c r="UFD79" s="113"/>
      <c r="UFE79" s="113"/>
      <c r="UFF79" s="113"/>
      <c r="UFG79" s="113"/>
      <c r="UFH79" s="113"/>
      <c r="UFI79" s="113"/>
      <c r="UFJ79" s="113"/>
      <c r="UFK79" s="113"/>
      <c r="UFL79" s="113"/>
      <c r="UFM79" s="113"/>
      <c r="UFN79" s="113"/>
      <c r="UFO79" s="113"/>
      <c r="UFP79" s="113"/>
      <c r="UFQ79" s="113"/>
      <c r="UFR79" s="113"/>
      <c r="UFS79" s="113"/>
      <c r="UFT79" s="113"/>
      <c r="UFU79" s="113"/>
      <c r="UFV79" s="113"/>
      <c r="UFW79" s="113"/>
      <c r="UFX79" s="113"/>
      <c r="UFY79" s="113"/>
      <c r="UFZ79" s="113"/>
      <c r="UGA79" s="113"/>
      <c r="UGB79" s="113"/>
      <c r="UGC79" s="113"/>
      <c r="UGD79" s="113"/>
      <c r="UGE79" s="113"/>
      <c r="UGF79" s="113"/>
      <c r="UGG79" s="113"/>
      <c r="UGH79" s="113"/>
      <c r="UGI79" s="113"/>
      <c r="UGJ79" s="113"/>
      <c r="UGK79" s="113"/>
      <c r="UGL79" s="113"/>
      <c r="UGM79" s="113"/>
      <c r="UGN79" s="113"/>
      <c r="UGO79" s="113"/>
      <c r="UGP79" s="113"/>
      <c r="UGQ79" s="113"/>
      <c r="UGR79" s="113"/>
      <c r="UGS79" s="113"/>
      <c r="UGT79" s="113"/>
      <c r="UGU79" s="113"/>
      <c r="UGV79" s="113"/>
      <c r="UGW79" s="113"/>
      <c r="UGX79" s="113"/>
      <c r="UGY79" s="113"/>
      <c r="UGZ79" s="113"/>
      <c r="UHA79" s="113"/>
      <c r="UHB79" s="113"/>
      <c r="UHC79" s="113"/>
      <c r="UHD79" s="113"/>
      <c r="UHE79" s="113"/>
      <c r="UHF79" s="113"/>
      <c r="UHG79" s="113"/>
      <c r="UHH79" s="113"/>
      <c r="UHI79" s="113"/>
      <c r="UHJ79" s="113"/>
      <c r="UHK79" s="113"/>
      <c r="UHL79" s="113"/>
      <c r="UHM79" s="113"/>
      <c r="UHN79" s="113"/>
      <c r="UHO79" s="113"/>
      <c r="UHP79" s="113"/>
      <c r="UHQ79" s="113"/>
      <c r="UHR79" s="113"/>
      <c r="UHS79" s="113"/>
      <c r="UHT79" s="113"/>
      <c r="UHU79" s="113"/>
      <c r="UHV79" s="113"/>
      <c r="UHW79" s="113"/>
      <c r="UHX79" s="113"/>
      <c r="UHY79" s="113"/>
      <c r="UHZ79" s="113"/>
      <c r="UIA79" s="113"/>
      <c r="UIB79" s="113"/>
      <c r="UIC79" s="113"/>
      <c r="UID79" s="113"/>
      <c r="UIE79" s="113"/>
      <c r="UIF79" s="113"/>
      <c r="UIG79" s="113"/>
      <c r="UIH79" s="113"/>
      <c r="UII79" s="113"/>
      <c r="UIJ79" s="113"/>
      <c r="UIK79" s="113"/>
      <c r="UIL79" s="113"/>
      <c r="UIM79" s="113"/>
      <c r="UIN79" s="113"/>
      <c r="UIO79" s="113"/>
      <c r="UIP79" s="113"/>
      <c r="UIQ79" s="113"/>
      <c r="UIR79" s="113"/>
      <c r="UIS79" s="113"/>
      <c r="UIT79" s="113"/>
      <c r="UIU79" s="113"/>
      <c r="UIV79" s="113"/>
      <c r="UIW79" s="113"/>
      <c r="UIX79" s="113"/>
      <c r="UIY79" s="113"/>
      <c r="UIZ79" s="113"/>
      <c r="UJA79" s="113"/>
      <c r="UJB79" s="113"/>
      <c r="UJC79" s="113"/>
      <c r="UJD79" s="113"/>
      <c r="UJE79" s="113"/>
      <c r="UJF79" s="113"/>
      <c r="UJG79" s="113"/>
      <c r="UJH79" s="113"/>
      <c r="UJI79" s="113"/>
      <c r="UJJ79" s="113"/>
      <c r="UJK79" s="113"/>
      <c r="UJL79" s="113"/>
      <c r="UJM79" s="113"/>
      <c r="UJN79" s="113"/>
      <c r="UJO79" s="113"/>
      <c r="UJP79" s="113"/>
      <c r="UJQ79" s="113"/>
      <c r="UJR79" s="113"/>
      <c r="UJS79" s="113"/>
      <c r="UJT79" s="113"/>
      <c r="UJU79" s="113"/>
      <c r="UJV79" s="113"/>
      <c r="UJW79" s="113"/>
      <c r="UJX79" s="113"/>
      <c r="UJY79" s="113"/>
      <c r="UJZ79" s="113"/>
      <c r="UKA79" s="113"/>
      <c r="UKB79" s="113"/>
      <c r="UKC79" s="113"/>
      <c r="UKD79" s="113"/>
      <c r="UKE79" s="113"/>
      <c r="UKF79" s="113"/>
      <c r="UKG79" s="113"/>
      <c r="UKH79" s="113"/>
      <c r="UKI79" s="113"/>
      <c r="UKJ79" s="113"/>
      <c r="UKK79" s="113"/>
      <c r="UKL79" s="113"/>
      <c r="UKM79" s="113"/>
      <c r="UKN79" s="113"/>
      <c r="UKO79" s="113"/>
      <c r="UKP79" s="113"/>
      <c r="UKQ79" s="113"/>
      <c r="UKR79" s="113"/>
      <c r="UKS79" s="113"/>
      <c r="UKT79" s="113"/>
      <c r="UKU79" s="113"/>
      <c r="UKV79" s="113"/>
      <c r="UKW79" s="113"/>
      <c r="UKX79" s="113"/>
      <c r="UKY79" s="113"/>
      <c r="UKZ79" s="113"/>
      <c r="ULA79" s="113"/>
      <c r="ULB79" s="113"/>
      <c r="ULC79" s="113"/>
      <c r="ULD79" s="113"/>
      <c r="ULE79" s="113"/>
      <c r="ULF79" s="113"/>
      <c r="ULG79" s="113"/>
      <c r="ULH79" s="113"/>
      <c r="ULI79" s="113"/>
      <c r="ULJ79" s="113"/>
      <c r="ULK79" s="113"/>
      <c r="ULL79" s="113"/>
      <c r="ULM79" s="113"/>
      <c r="ULN79" s="113"/>
      <c r="ULO79" s="113"/>
      <c r="ULP79" s="113"/>
      <c r="ULQ79" s="113"/>
      <c r="ULR79" s="113"/>
      <c r="ULS79" s="113"/>
      <c r="ULT79" s="113"/>
      <c r="ULU79" s="113"/>
      <c r="ULV79" s="113"/>
      <c r="ULW79" s="113"/>
      <c r="ULX79" s="113"/>
      <c r="ULY79" s="113"/>
      <c r="ULZ79" s="113"/>
      <c r="UMA79" s="113"/>
      <c r="UMB79" s="113"/>
      <c r="UMC79" s="113"/>
      <c r="UMD79" s="113"/>
      <c r="UME79" s="113"/>
      <c r="UMF79" s="113"/>
      <c r="UMG79" s="113"/>
      <c r="UMH79" s="113"/>
      <c r="UMI79" s="113"/>
      <c r="UMJ79" s="113"/>
      <c r="UMK79" s="113"/>
      <c r="UML79" s="113"/>
      <c r="UMM79" s="113"/>
      <c r="UMN79" s="113"/>
      <c r="UMO79" s="113"/>
      <c r="UMP79" s="113"/>
      <c r="UMQ79" s="113"/>
      <c r="UMR79" s="113"/>
      <c r="UMS79" s="113"/>
      <c r="UMT79" s="113"/>
      <c r="UMU79" s="113"/>
      <c r="UMV79" s="113"/>
      <c r="UMW79" s="113"/>
      <c r="UMX79" s="113"/>
      <c r="UMY79" s="113"/>
      <c r="UMZ79" s="113"/>
      <c r="UNA79" s="113"/>
      <c r="UNB79" s="113"/>
      <c r="UNC79" s="113"/>
      <c r="UND79" s="113"/>
      <c r="UNE79" s="113"/>
      <c r="UNF79" s="113"/>
      <c r="UNG79" s="113"/>
      <c r="UNH79" s="113"/>
      <c r="UNI79" s="113"/>
      <c r="UNJ79" s="113"/>
      <c r="UNK79" s="113"/>
      <c r="UNL79" s="113"/>
      <c r="UNM79" s="113"/>
      <c r="UNN79" s="113"/>
      <c r="UNO79" s="113"/>
      <c r="UNP79" s="113"/>
      <c r="UNQ79" s="113"/>
      <c r="UNR79" s="113"/>
      <c r="UNS79" s="113"/>
      <c r="UNT79" s="113"/>
      <c r="UNU79" s="113"/>
      <c r="UNV79" s="113"/>
      <c r="UNW79" s="113"/>
      <c r="UNX79" s="113"/>
      <c r="UNY79" s="113"/>
      <c r="UNZ79" s="113"/>
      <c r="UOA79" s="113"/>
      <c r="UOB79" s="113"/>
      <c r="UOC79" s="113"/>
      <c r="UOD79" s="113"/>
      <c r="UOE79" s="113"/>
      <c r="UOF79" s="113"/>
      <c r="UOG79" s="113"/>
      <c r="UOH79" s="113"/>
      <c r="UOI79" s="113"/>
      <c r="UOJ79" s="113"/>
      <c r="UOK79" s="113"/>
      <c r="UOL79" s="113"/>
      <c r="UOM79" s="113"/>
      <c r="UON79" s="113"/>
      <c r="UOO79" s="113"/>
      <c r="UOP79" s="113"/>
      <c r="UOQ79" s="113"/>
      <c r="UOR79" s="113"/>
      <c r="UOS79" s="113"/>
      <c r="UOT79" s="113"/>
      <c r="UOU79" s="113"/>
      <c r="UOV79" s="113"/>
      <c r="UOW79" s="113"/>
      <c r="UOX79" s="113"/>
      <c r="UOY79" s="113"/>
      <c r="UOZ79" s="113"/>
      <c r="UPA79" s="113"/>
      <c r="UPB79" s="113"/>
      <c r="UPC79" s="113"/>
      <c r="UPD79" s="113"/>
      <c r="UPE79" s="113"/>
      <c r="UPF79" s="113"/>
      <c r="UPG79" s="113"/>
      <c r="UPH79" s="113"/>
      <c r="UPI79" s="113"/>
      <c r="UPJ79" s="113"/>
      <c r="UPK79" s="113"/>
      <c r="UPL79" s="113"/>
      <c r="UPM79" s="113"/>
      <c r="UPN79" s="113"/>
      <c r="UPO79" s="113"/>
      <c r="UPP79" s="113"/>
      <c r="UPQ79" s="113"/>
      <c r="UPR79" s="113"/>
      <c r="UPS79" s="113"/>
      <c r="UPT79" s="113"/>
      <c r="UPU79" s="113"/>
      <c r="UPV79" s="113"/>
      <c r="UPW79" s="113"/>
      <c r="UPX79" s="113"/>
      <c r="UPY79" s="113"/>
      <c r="UPZ79" s="113"/>
      <c r="UQA79" s="113"/>
      <c r="UQB79" s="113"/>
      <c r="UQC79" s="113"/>
      <c r="UQD79" s="113"/>
      <c r="UQE79" s="113"/>
      <c r="UQF79" s="113"/>
      <c r="UQG79" s="113"/>
      <c r="UQH79" s="113"/>
      <c r="UQI79" s="113"/>
      <c r="UQJ79" s="113"/>
      <c r="UQK79" s="113"/>
      <c r="UQL79" s="113"/>
      <c r="UQM79" s="113"/>
      <c r="UQN79" s="113"/>
      <c r="UQO79" s="113"/>
      <c r="UQP79" s="113"/>
      <c r="UQQ79" s="113"/>
      <c r="UQR79" s="113"/>
      <c r="UQS79" s="113"/>
      <c r="UQT79" s="113"/>
      <c r="UQU79" s="113"/>
      <c r="UQV79" s="113"/>
      <c r="UQW79" s="113"/>
      <c r="UQX79" s="113"/>
      <c r="UQY79" s="113"/>
      <c r="UQZ79" s="113"/>
      <c r="URA79" s="113"/>
      <c r="URB79" s="113"/>
      <c r="URC79" s="113"/>
      <c r="URD79" s="113"/>
      <c r="URE79" s="113"/>
      <c r="URF79" s="113"/>
      <c r="URG79" s="113"/>
      <c r="URH79" s="113"/>
      <c r="URI79" s="113"/>
      <c r="URJ79" s="113"/>
      <c r="URK79" s="113"/>
      <c r="URL79" s="113"/>
      <c r="URM79" s="113"/>
      <c r="URN79" s="113"/>
      <c r="URO79" s="113"/>
      <c r="URP79" s="113"/>
      <c r="URQ79" s="113"/>
      <c r="URR79" s="113"/>
      <c r="URS79" s="113"/>
      <c r="URT79" s="113"/>
      <c r="URU79" s="113"/>
      <c r="URV79" s="113"/>
      <c r="URW79" s="113"/>
      <c r="URX79" s="113"/>
      <c r="URY79" s="113"/>
      <c r="URZ79" s="113"/>
      <c r="USA79" s="113"/>
      <c r="USB79" s="113"/>
      <c r="USC79" s="113"/>
      <c r="USD79" s="113"/>
      <c r="USE79" s="113"/>
      <c r="USF79" s="113"/>
      <c r="USG79" s="113"/>
      <c r="USH79" s="113"/>
      <c r="USI79" s="113"/>
      <c r="USJ79" s="113"/>
      <c r="USK79" s="113"/>
      <c r="USL79" s="113"/>
      <c r="USM79" s="113"/>
      <c r="USN79" s="113"/>
      <c r="USO79" s="113"/>
      <c r="USP79" s="113"/>
      <c r="USQ79" s="113"/>
      <c r="USR79" s="113"/>
      <c r="USS79" s="113"/>
      <c r="UST79" s="113"/>
      <c r="USU79" s="113"/>
      <c r="USV79" s="113"/>
      <c r="USW79" s="113"/>
      <c r="USX79" s="113"/>
      <c r="USY79" s="113"/>
      <c r="USZ79" s="113"/>
      <c r="UTA79" s="113"/>
      <c r="UTB79" s="113"/>
      <c r="UTC79" s="113"/>
      <c r="UTD79" s="113"/>
      <c r="UTE79" s="113"/>
      <c r="UTF79" s="113"/>
      <c r="UTG79" s="113"/>
      <c r="UTH79" s="113"/>
      <c r="UTI79" s="113"/>
      <c r="UTJ79" s="113"/>
      <c r="UTK79" s="113"/>
      <c r="UTL79" s="113"/>
      <c r="UTM79" s="113"/>
      <c r="UTN79" s="113"/>
      <c r="UTO79" s="113"/>
      <c r="UTP79" s="113"/>
      <c r="UTQ79" s="113"/>
      <c r="UTR79" s="113"/>
      <c r="UTS79" s="113"/>
      <c r="UTT79" s="113"/>
      <c r="UTU79" s="113"/>
      <c r="UTV79" s="113"/>
      <c r="UTW79" s="113"/>
      <c r="UTX79" s="113"/>
      <c r="UTY79" s="113"/>
      <c r="UTZ79" s="113"/>
      <c r="UUA79" s="113"/>
      <c r="UUB79" s="113"/>
      <c r="UUC79" s="113"/>
      <c r="UUD79" s="113"/>
      <c r="UUE79" s="113"/>
      <c r="UUF79" s="113"/>
      <c r="UUG79" s="113"/>
      <c r="UUH79" s="113"/>
      <c r="UUI79" s="113"/>
      <c r="UUJ79" s="113"/>
      <c r="UUK79" s="113"/>
      <c r="UUL79" s="113"/>
      <c r="UUM79" s="113"/>
      <c r="UUN79" s="113"/>
      <c r="UUO79" s="113"/>
      <c r="UUP79" s="113"/>
      <c r="UUQ79" s="113"/>
      <c r="UUR79" s="113"/>
      <c r="UUS79" s="113"/>
      <c r="UUT79" s="113"/>
      <c r="UUU79" s="113"/>
      <c r="UUV79" s="113"/>
      <c r="UUW79" s="113"/>
      <c r="UUX79" s="113"/>
      <c r="UUY79" s="113"/>
      <c r="UUZ79" s="113"/>
      <c r="UVA79" s="113"/>
      <c r="UVB79" s="113"/>
      <c r="UVC79" s="113"/>
      <c r="UVD79" s="113"/>
      <c r="UVE79" s="113"/>
      <c r="UVF79" s="113"/>
      <c r="UVG79" s="113"/>
      <c r="UVH79" s="113"/>
      <c r="UVI79" s="113"/>
      <c r="UVJ79" s="113"/>
      <c r="UVK79" s="113"/>
      <c r="UVL79" s="113"/>
      <c r="UVM79" s="113"/>
      <c r="UVN79" s="113"/>
      <c r="UVO79" s="113"/>
      <c r="UVP79" s="113"/>
      <c r="UVQ79" s="113"/>
      <c r="UVR79" s="113"/>
      <c r="UVS79" s="113"/>
      <c r="UVT79" s="113"/>
      <c r="UVU79" s="113"/>
      <c r="UVV79" s="113"/>
      <c r="UVW79" s="113"/>
      <c r="UVX79" s="113"/>
      <c r="UVY79" s="113"/>
      <c r="UVZ79" s="113"/>
      <c r="UWA79" s="113"/>
      <c r="UWB79" s="113"/>
      <c r="UWC79" s="113"/>
      <c r="UWD79" s="113"/>
      <c r="UWE79" s="113"/>
      <c r="UWF79" s="113"/>
      <c r="UWG79" s="113"/>
      <c r="UWH79" s="113"/>
      <c r="UWI79" s="113"/>
      <c r="UWJ79" s="113"/>
      <c r="UWK79" s="113"/>
      <c r="UWL79" s="113"/>
      <c r="UWM79" s="113"/>
      <c r="UWN79" s="113"/>
      <c r="UWO79" s="113"/>
      <c r="UWP79" s="113"/>
      <c r="UWQ79" s="113"/>
      <c r="UWR79" s="113"/>
      <c r="UWS79" s="113"/>
      <c r="UWT79" s="113"/>
      <c r="UWU79" s="113"/>
      <c r="UWV79" s="113"/>
      <c r="UWW79" s="113"/>
      <c r="UWX79" s="113"/>
      <c r="UWY79" s="113"/>
      <c r="UWZ79" s="113"/>
      <c r="UXA79" s="113"/>
      <c r="UXB79" s="113"/>
      <c r="UXC79" s="113"/>
      <c r="UXD79" s="113"/>
      <c r="UXE79" s="113"/>
      <c r="UXF79" s="113"/>
      <c r="UXG79" s="113"/>
      <c r="UXH79" s="113"/>
      <c r="UXI79" s="113"/>
      <c r="UXJ79" s="113"/>
      <c r="UXK79" s="113"/>
      <c r="UXL79" s="113"/>
      <c r="UXM79" s="113"/>
      <c r="UXN79" s="113"/>
      <c r="UXO79" s="113"/>
      <c r="UXP79" s="113"/>
      <c r="UXQ79" s="113"/>
      <c r="UXR79" s="113"/>
      <c r="UXS79" s="113"/>
      <c r="UXT79" s="113"/>
      <c r="UXU79" s="113"/>
      <c r="UXV79" s="113"/>
      <c r="UXW79" s="113"/>
      <c r="UXX79" s="113"/>
      <c r="UXY79" s="113"/>
      <c r="UXZ79" s="113"/>
      <c r="UYA79" s="113"/>
      <c r="UYB79" s="113"/>
      <c r="UYC79" s="113"/>
      <c r="UYD79" s="113"/>
      <c r="UYE79" s="113"/>
      <c r="UYF79" s="113"/>
      <c r="UYG79" s="113"/>
      <c r="UYH79" s="113"/>
      <c r="UYI79" s="113"/>
      <c r="UYJ79" s="113"/>
      <c r="UYK79" s="113"/>
      <c r="UYL79" s="113"/>
      <c r="UYM79" s="113"/>
      <c r="UYN79" s="113"/>
      <c r="UYO79" s="113"/>
      <c r="UYP79" s="113"/>
      <c r="UYQ79" s="113"/>
      <c r="UYR79" s="113"/>
      <c r="UYS79" s="113"/>
      <c r="UYT79" s="113"/>
      <c r="UYU79" s="113"/>
      <c r="UYV79" s="113"/>
      <c r="UYW79" s="113"/>
      <c r="UYX79" s="113"/>
      <c r="UYY79" s="113"/>
      <c r="UYZ79" s="113"/>
      <c r="UZA79" s="113"/>
      <c r="UZB79" s="113"/>
      <c r="UZC79" s="113"/>
      <c r="UZD79" s="113"/>
      <c r="UZE79" s="113"/>
      <c r="UZF79" s="113"/>
      <c r="UZG79" s="113"/>
      <c r="UZH79" s="113"/>
      <c r="UZI79" s="113"/>
      <c r="UZJ79" s="113"/>
      <c r="UZK79" s="113"/>
      <c r="UZL79" s="113"/>
      <c r="UZM79" s="113"/>
      <c r="UZN79" s="113"/>
      <c r="UZO79" s="113"/>
      <c r="UZP79" s="113"/>
      <c r="UZQ79" s="113"/>
      <c r="UZR79" s="113"/>
      <c r="UZS79" s="113"/>
      <c r="UZT79" s="113"/>
      <c r="UZU79" s="113"/>
      <c r="UZV79" s="113"/>
      <c r="UZW79" s="113"/>
      <c r="UZX79" s="113"/>
      <c r="UZY79" s="113"/>
      <c r="UZZ79" s="113"/>
      <c r="VAA79" s="113"/>
      <c r="VAB79" s="113"/>
      <c r="VAC79" s="113"/>
      <c r="VAD79" s="113"/>
      <c r="VAE79" s="113"/>
      <c r="VAF79" s="113"/>
      <c r="VAG79" s="113"/>
      <c r="VAH79" s="113"/>
      <c r="VAI79" s="113"/>
      <c r="VAJ79" s="113"/>
      <c r="VAK79" s="113"/>
      <c r="VAL79" s="113"/>
      <c r="VAM79" s="113"/>
      <c r="VAN79" s="113"/>
      <c r="VAO79" s="113"/>
      <c r="VAP79" s="113"/>
      <c r="VAQ79" s="113"/>
      <c r="VAR79" s="113"/>
      <c r="VAS79" s="113"/>
      <c r="VAT79" s="113"/>
      <c r="VAU79" s="113"/>
      <c r="VAV79" s="113"/>
      <c r="VAW79" s="113"/>
      <c r="VAX79" s="113"/>
      <c r="VAY79" s="113"/>
      <c r="VAZ79" s="113"/>
      <c r="VBA79" s="113"/>
      <c r="VBB79" s="113"/>
      <c r="VBC79" s="113"/>
      <c r="VBD79" s="113"/>
      <c r="VBE79" s="113"/>
      <c r="VBF79" s="113"/>
      <c r="VBG79" s="113"/>
      <c r="VBH79" s="113"/>
      <c r="VBI79" s="113"/>
      <c r="VBJ79" s="113"/>
      <c r="VBK79" s="113"/>
      <c r="VBL79" s="113"/>
      <c r="VBM79" s="113"/>
      <c r="VBN79" s="113"/>
      <c r="VBO79" s="113"/>
      <c r="VBP79" s="113"/>
      <c r="VBQ79" s="113"/>
      <c r="VBR79" s="113"/>
      <c r="VBS79" s="113"/>
      <c r="VBT79" s="113"/>
      <c r="VBU79" s="113"/>
      <c r="VBV79" s="113"/>
      <c r="VBW79" s="113"/>
      <c r="VBX79" s="113"/>
      <c r="VBY79" s="113"/>
      <c r="VBZ79" s="113"/>
      <c r="VCA79" s="113"/>
      <c r="VCB79" s="113"/>
      <c r="VCC79" s="113"/>
      <c r="VCD79" s="113"/>
      <c r="VCE79" s="113"/>
      <c r="VCF79" s="113"/>
      <c r="VCG79" s="113"/>
      <c r="VCH79" s="113"/>
      <c r="VCI79" s="113"/>
      <c r="VCJ79" s="113"/>
      <c r="VCK79" s="113"/>
      <c r="VCL79" s="113"/>
      <c r="VCM79" s="113"/>
      <c r="VCN79" s="113"/>
      <c r="VCO79" s="113"/>
      <c r="VCP79" s="113"/>
      <c r="VCQ79" s="113"/>
      <c r="VCR79" s="113"/>
      <c r="VCS79" s="113"/>
      <c r="VCT79" s="113"/>
      <c r="VCU79" s="113"/>
      <c r="VCV79" s="113"/>
      <c r="VCW79" s="113"/>
      <c r="VCX79" s="113"/>
      <c r="VCY79" s="113"/>
      <c r="VCZ79" s="113"/>
      <c r="VDA79" s="113"/>
      <c r="VDB79" s="113"/>
      <c r="VDC79" s="113"/>
      <c r="VDD79" s="113"/>
      <c r="VDE79" s="113"/>
      <c r="VDF79" s="113"/>
      <c r="VDG79" s="113"/>
      <c r="VDH79" s="113"/>
      <c r="VDI79" s="113"/>
      <c r="VDJ79" s="113"/>
      <c r="VDK79" s="113"/>
      <c r="VDL79" s="113"/>
      <c r="VDM79" s="113"/>
      <c r="VDN79" s="113"/>
      <c r="VDO79" s="113"/>
      <c r="VDP79" s="113"/>
      <c r="VDQ79" s="113"/>
      <c r="VDR79" s="113"/>
      <c r="VDS79" s="113"/>
      <c r="VDT79" s="113"/>
      <c r="VDU79" s="113"/>
      <c r="VDV79" s="113"/>
      <c r="VDW79" s="113"/>
      <c r="VDX79" s="113"/>
      <c r="VDY79" s="113"/>
      <c r="VDZ79" s="113"/>
      <c r="VEA79" s="113"/>
      <c r="VEB79" s="113"/>
      <c r="VEC79" s="113"/>
      <c r="VED79" s="113"/>
      <c r="VEE79" s="113"/>
      <c r="VEF79" s="113"/>
      <c r="VEG79" s="113"/>
      <c r="VEH79" s="113"/>
      <c r="VEI79" s="113"/>
      <c r="VEJ79" s="113"/>
      <c r="VEK79" s="113"/>
      <c r="VEL79" s="113"/>
      <c r="VEM79" s="113"/>
      <c r="VEN79" s="113"/>
      <c r="VEO79" s="113"/>
      <c r="VEP79" s="113"/>
      <c r="VEQ79" s="113"/>
      <c r="VER79" s="113"/>
      <c r="VES79" s="113"/>
      <c r="VET79" s="113"/>
      <c r="VEU79" s="113"/>
      <c r="VEV79" s="113"/>
      <c r="VEW79" s="113"/>
      <c r="VEX79" s="113"/>
      <c r="VEY79" s="113"/>
      <c r="VEZ79" s="113"/>
      <c r="VFA79" s="113"/>
      <c r="VFB79" s="113"/>
      <c r="VFC79" s="113"/>
      <c r="VFD79" s="113"/>
      <c r="VFE79" s="113"/>
      <c r="VFF79" s="113"/>
      <c r="VFG79" s="113"/>
      <c r="VFH79" s="113"/>
      <c r="VFI79" s="113"/>
      <c r="VFJ79" s="113"/>
      <c r="VFK79" s="113"/>
      <c r="VFL79" s="113"/>
      <c r="VFM79" s="113"/>
      <c r="VFN79" s="113"/>
      <c r="VFO79" s="113"/>
      <c r="VFP79" s="113"/>
      <c r="VFQ79" s="113"/>
      <c r="VFR79" s="113"/>
      <c r="VFS79" s="113"/>
      <c r="VFT79" s="113"/>
      <c r="VFU79" s="113"/>
      <c r="VFV79" s="113"/>
      <c r="VFW79" s="113"/>
      <c r="VFX79" s="113"/>
      <c r="VFY79" s="113"/>
      <c r="VFZ79" s="113"/>
      <c r="VGA79" s="113"/>
      <c r="VGB79" s="113"/>
      <c r="VGC79" s="113"/>
      <c r="VGD79" s="113"/>
      <c r="VGE79" s="113"/>
      <c r="VGF79" s="113"/>
      <c r="VGG79" s="113"/>
      <c r="VGH79" s="113"/>
      <c r="VGI79" s="113"/>
      <c r="VGJ79" s="113"/>
      <c r="VGK79" s="113"/>
      <c r="VGL79" s="113"/>
      <c r="VGM79" s="113"/>
      <c r="VGN79" s="113"/>
      <c r="VGO79" s="113"/>
      <c r="VGP79" s="113"/>
      <c r="VGQ79" s="113"/>
      <c r="VGR79" s="113"/>
      <c r="VGS79" s="113"/>
      <c r="VGT79" s="113"/>
      <c r="VGU79" s="113"/>
      <c r="VGV79" s="113"/>
      <c r="VGW79" s="113"/>
      <c r="VGX79" s="113"/>
      <c r="VGY79" s="113"/>
      <c r="VGZ79" s="113"/>
      <c r="VHA79" s="113"/>
      <c r="VHB79" s="113"/>
      <c r="VHC79" s="113"/>
      <c r="VHD79" s="113"/>
      <c r="VHE79" s="113"/>
      <c r="VHF79" s="113"/>
      <c r="VHG79" s="113"/>
      <c r="VHH79" s="113"/>
      <c r="VHI79" s="113"/>
      <c r="VHJ79" s="113"/>
      <c r="VHK79" s="113"/>
      <c r="VHL79" s="113"/>
      <c r="VHM79" s="113"/>
      <c r="VHN79" s="113"/>
      <c r="VHO79" s="113"/>
      <c r="VHP79" s="113"/>
      <c r="VHQ79" s="113"/>
      <c r="VHR79" s="113"/>
      <c r="VHS79" s="113"/>
      <c r="VHT79" s="113"/>
      <c r="VHU79" s="113"/>
      <c r="VHV79" s="113"/>
      <c r="VHW79" s="113"/>
      <c r="VHX79" s="113"/>
      <c r="VHY79" s="113"/>
      <c r="VHZ79" s="113"/>
      <c r="VIA79" s="113"/>
      <c r="VIB79" s="113"/>
      <c r="VIC79" s="113"/>
      <c r="VID79" s="113"/>
      <c r="VIE79" s="113"/>
      <c r="VIF79" s="113"/>
      <c r="VIG79" s="113"/>
      <c r="VIH79" s="113"/>
      <c r="VII79" s="113"/>
      <c r="VIJ79" s="113"/>
      <c r="VIK79" s="113"/>
      <c r="VIL79" s="113"/>
      <c r="VIM79" s="113"/>
      <c r="VIN79" s="113"/>
      <c r="VIO79" s="113"/>
      <c r="VIP79" s="113"/>
      <c r="VIQ79" s="113"/>
      <c r="VIR79" s="113"/>
      <c r="VIS79" s="113"/>
      <c r="VIT79" s="113"/>
      <c r="VIU79" s="113"/>
      <c r="VIV79" s="113"/>
      <c r="VIW79" s="113"/>
      <c r="VIX79" s="113"/>
      <c r="VIY79" s="113"/>
      <c r="VIZ79" s="113"/>
      <c r="VJA79" s="113"/>
      <c r="VJB79" s="113"/>
      <c r="VJC79" s="113"/>
      <c r="VJD79" s="113"/>
      <c r="VJE79" s="113"/>
      <c r="VJF79" s="113"/>
      <c r="VJG79" s="113"/>
      <c r="VJH79" s="113"/>
      <c r="VJI79" s="113"/>
      <c r="VJJ79" s="113"/>
      <c r="VJK79" s="113"/>
      <c r="VJL79" s="113"/>
      <c r="VJM79" s="113"/>
      <c r="VJN79" s="113"/>
      <c r="VJO79" s="113"/>
      <c r="VJP79" s="113"/>
      <c r="VJQ79" s="113"/>
      <c r="VJR79" s="113"/>
      <c r="VJS79" s="113"/>
      <c r="VJT79" s="113"/>
      <c r="VJU79" s="113"/>
      <c r="VJV79" s="113"/>
      <c r="VJW79" s="113"/>
      <c r="VJX79" s="113"/>
      <c r="VJY79" s="113"/>
      <c r="VJZ79" s="113"/>
      <c r="VKA79" s="113"/>
      <c r="VKB79" s="113"/>
      <c r="VKC79" s="113"/>
      <c r="VKD79" s="113"/>
      <c r="VKE79" s="113"/>
      <c r="VKF79" s="113"/>
      <c r="VKG79" s="113"/>
      <c r="VKH79" s="113"/>
      <c r="VKI79" s="113"/>
      <c r="VKJ79" s="113"/>
      <c r="VKK79" s="113"/>
      <c r="VKL79" s="113"/>
      <c r="VKM79" s="113"/>
      <c r="VKN79" s="113"/>
      <c r="VKO79" s="113"/>
      <c r="VKP79" s="113"/>
      <c r="VKQ79" s="113"/>
      <c r="VKR79" s="113"/>
      <c r="VKS79" s="113"/>
      <c r="VKT79" s="113"/>
      <c r="VKU79" s="113"/>
      <c r="VKV79" s="113"/>
      <c r="VKW79" s="113"/>
      <c r="VKX79" s="113"/>
      <c r="VKY79" s="113"/>
      <c r="VKZ79" s="113"/>
      <c r="VLA79" s="113"/>
      <c r="VLB79" s="113"/>
      <c r="VLC79" s="113"/>
      <c r="VLD79" s="113"/>
      <c r="VLE79" s="113"/>
      <c r="VLF79" s="113"/>
      <c r="VLG79" s="113"/>
      <c r="VLH79" s="113"/>
      <c r="VLI79" s="113"/>
      <c r="VLJ79" s="113"/>
      <c r="VLK79" s="113"/>
      <c r="VLL79" s="113"/>
      <c r="VLM79" s="113"/>
      <c r="VLN79" s="113"/>
      <c r="VLO79" s="113"/>
      <c r="VLP79" s="113"/>
      <c r="VLQ79" s="113"/>
      <c r="VLR79" s="113"/>
      <c r="VLS79" s="113"/>
      <c r="VLT79" s="113"/>
      <c r="VLU79" s="113"/>
      <c r="VLV79" s="113"/>
      <c r="VLW79" s="113"/>
      <c r="VLX79" s="113"/>
      <c r="VLY79" s="113"/>
      <c r="VLZ79" s="113"/>
      <c r="VMA79" s="113"/>
      <c r="VMB79" s="113"/>
      <c r="VMC79" s="113"/>
      <c r="VMD79" s="113"/>
      <c r="VME79" s="113"/>
      <c r="VMF79" s="113"/>
      <c r="VMG79" s="113"/>
      <c r="VMH79" s="113"/>
      <c r="VMI79" s="113"/>
      <c r="VMJ79" s="113"/>
      <c r="VMK79" s="113"/>
      <c r="VML79" s="113"/>
      <c r="VMM79" s="113"/>
      <c r="VMN79" s="113"/>
      <c r="VMO79" s="113"/>
      <c r="VMP79" s="113"/>
      <c r="VMQ79" s="113"/>
      <c r="VMR79" s="113"/>
      <c r="VMS79" s="113"/>
      <c r="VMT79" s="113"/>
      <c r="VMU79" s="113"/>
      <c r="VMV79" s="113"/>
      <c r="VMW79" s="113"/>
      <c r="VMX79" s="113"/>
      <c r="VMY79" s="113"/>
      <c r="VMZ79" s="113"/>
      <c r="VNA79" s="113"/>
      <c r="VNB79" s="113"/>
      <c r="VNC79" s="113"/>
      <c r="VND79" s="113"/>
      <c r="VNE79" s="113"/>
      <c r="VNF79" s="113"/>
      <c r="VNG79" s="113"/>
      <c r="VNH79" s="113"/>
      <c r="VNI79" s="113"/>
      <c r="VNJ79" s="113"/>
      <c r="VNK79" s="113"/>
      <c r="VNL79" s="113"/>
      <c r="VNM79" s="113"/>
      <c r="VNN79" s="113"/>
      <c r="VNO79" s="113"/>
      <c r="VNP79" s="113"/>
      <c r="VNQ79" s="113"/>
      <c r="VNR79" s="113"/>
      <c r="VNS79" s="113"/>
      <c r="VNT79" s="113"/>
      <c r="VNU79" s="113"/>
      <c r="VNV79" s="113"/>
      <c r="VNW79" s="113"/>
      <c r="VNX79" s="113"/>
      <c r="VNY79" s="113"/>
      <c r="VNZ79" s="113"/>
      <c r="VOA79" s="113"/>
      <c r="VOB79" s="113"/>
      <c r="VOC79" s="113"/>
      <c r="VOD79" s="113"/>
      <c r="VOE79" s="113"/>
      <c r="VOF79" s="113"/>
      <c r="VOG79" s="113"/>
      <c r="VOH79" s="113"/>
      <c r="VOI79" s="113"/>
      <c r="VOJ79" s="113"/>
      <c r="VOK79" s="113"/>
      <c r="VOL79" s="113"/>
      <c r="VOM79" s="113"/>
      <c r="VON79" s="113"/>
      <c r="VOO79" s="113"/>
      <c r="VOP79" s="113"/>
      <c r="VOQ79" s="113"/>
      <c r="VOR79" s="113"/>
      <c r="VOS79" s="113"/>
      <c r="VOT79" s="113"/>
      <c r="VOU79" s="113"/>
      <c r="VOV79" s="113"/>
      <c r="VOW79" s="113"/>
      <c r="VOX79" s="113"/>
      <c r="VOY79" s="113"/>
      <c r="VOZ79" s="113"/>
      <c r="VPA79" s="113"/>
      <c r="VPB79" s="113"/>
      <c r="VPC79" s="113"/>
      <c r="VPD79" s="113"/>
      <c r="VPE79" s="113"/>
      <c r="VPF79" s="113"/>
      <c r="VPG79" s="113"/>
      <c r="VPH79" s="113"/>
      <c r="VPI79" s="113"/>
      <c r="VPJ79" s="113"/>
      <c r="VPK79" s="113"/>
      <c r="VPL79" s="113"/>
      <c r="VPM79" s="113"/>
      <c r="VPN79" s="113"/>
      <c r="VPO79" s="113"/>
      <c r="VPP79" s="113"/>
      <c r="VPQ79" s="113"/>
      <c r="VPR79" s="113"/>
      <c r="VPS79" s="113"/>
      <c r="VPT79" s="113"/>
      <c r="VPU79" s="113"/>
      <c r="VPV79" s="113"/>
      <c r="VPW79" s="113"/>
      <c r="VPX79" s="113"/>
      <c r="VPY79" s="113"/>
      <c r="VPZ79" s="113"/>
      <c r="VQA79" s="113"/>
      <c r="VQB79" s="113"/>
      <c r="VQC79" s="113"/>
      <c r="VQD79" s="113"/>
      <c r="VQE79" s="113"/>
      <c r="VQF79" s="113"/>
      <c r="VQG79" s="113"/>
      <c r="VQH79" s="113"/>
      <c r="VQI79" s="113"/>
      <c r="VQJ79" s="113"/>
      <c r="VQK79" s="113"/>
      <c r="VQL79" s="113"/>
      <c r="VQM79" s="113"/>
      <c r="VQN79" s="113"/>
      <c r="VQO79" s="113"/>
      <c r="VQP79" s="113"/>
      <c r="VQQ79" s="113"/>
      <c r="VQR79" s="113"/>
      <c r="VQS79" s="113"/>
      <c r="VQT79" s="113"/>
      <c r="VQU79" s="113"/>
      <c r="VQV79" s="113"/>
      <c r="VQW79" s="113"/>
      <c r="VQX79" s="113"/>
      <c r="VQY79" s="113"/>
      <c r="VQZ79" s="113"/>
      <c r="VRA79" s="113"/>
      <c r="VRB79" s="113"/>
      <c r="VRC79" s="113"/>
      <c r="VRD79" s="113"/>
      <c r="VRE79" s="113"/>
      <c r="VRF79" s="113"/>
      <c r="VRG79" s="113"/>
      <c r="VRH79" s="113"/>
      <c r="VRI79" s="113"/>
      <c r="VRJ79" s="113"/>
      <c r="VRK79" s="113"/>
      <c r="VRL79" s="113"/>
      <c r="VRM79" s="113"/>
      <c r="VRN79" s="113"/>
      <c r="VRO79" s="113"/>
      <c r="VRP79" s="113"/>
      <c r="VRQ79" s="113"/>
      <c r="VRR79" s="113"/>
      <c r="VRS79" s="113"/>
      <c r="VRT79" s="113"/>
      <c r="VRU79" s="113"/>
      <c r="VRV79" s="113"/>
      <c r="VRW79" s="113"/>
      <c r="VRX79" s="113"/>
      <c r="VRY79" s="113"/>
      <c r="VRZ79" s="113"/>
      <c r="VSA79" s="113"/>
      <c r="VSB79" s="113"/>
      <c r="VSC79" s="113"/>
      <c r="VSD79" s="113"/>
      <c r="VSE79" s="113"/>
      <c r="VSF79" s="113"/>
      <c r="VSG79" s="113"/>
      <c r="VSH79" s="113"/>
      <c r="VSI79" s="113"/>
      <c r="VSJ79" s="113"/>
      <c r="VSK79" s="113"/>
      <c r="VSL79" s="113"/>
      <c r="VSM79" s="113"/>
      <c r="VSN79" s="113"/>
      <c r="VSO79" s="113"/>
      <c r="VSP79" s="113"/>
      <c r="VSQ79" s="113"/>
      <c r="VSR79" s="113"/>
      <c r="VSS79" s="113"/>
      <c r="VST79" s="113"/>
      <c r="VSU79" s="113"/>
      <c r="VSV79" s="113"/>
      <c r="VSW79" s="113"/>
      <c r="VSX79" s="113"/>
      <c r="VSY79" s="113"/>
      <c r="VSZ79" s="113"/>
      <c r="VTA79" s="113"/>
      <c r="VTB79" s="113"/>
      <c r="VTC79" s="113"/>
      <c r="VTD79" s="113"/>
      <c r="VTE79" s="113"/>
      <c r="VTF79" s="113"/>
      <c r="VTG79" s="113"/>
      <c r="VTH79" s="113"/>
      <c r="VTI79" s="113"/>
      <c r="VTJ79" s="113"/>
      <c r="VTK79" s="113"/>
      <c r="VTL79" s="113"/>
      <c r="VTM79" s="113"/>
      <c r="VTN79" s="113"/>
      <c r="VTO79" s="113"/>
      <c r="VTP79" s="113"/>
      <c r="VTQ79" s="113"/>
      <c r="VTR79" s="113"/>
      <c r="VTS79" s="113"/>
      <c r="VTT79" s="113"/>
      <c r="VTU79" s="113"/>
      <c r="VTV79" s="113"/>
      <c r="VTW79" s="113"/>
      <c r="VTX79" s="113"/>
      <c r="VTY79" s="113"/>
      <c r="VTZ79" s="113"/>
      <c r="VUA79" s="113"/>
      <c r="VUB79" s="113"/>
      <c r="VUC79" s="113"/>
      <c r="VUD79" s="113"/>
      <c r="VUE79" s="113"/>
      <c r="VUF79" s="113"/>
      <c r="VUG79" s="113"/>
      <c r="VUH79" s="113"/>
      <c r="VUI79" s="113"/>
      <c r="VUJ79" s="113"/>
      <c r="VUK79" s="113"/>
      <c r="VUL79" s="113"/>
      <c r="VUM79" s="113"/>
      <c r="VUN79" s="113"/>
      <c r="VUO79" s="113"/>
      <c r="VUP79" s="113"/>
      <c r="VUQ79" s="113"/>
      <c r="VUR79" s="113"/>
      <c r="VUS79" s="113"/>
      <c r="VUT79" s="113"/>
      <c r="VUU79" s="113"/>
      <c r="VUV79" s="113"/>
      <c r="VUW79" s="113"/>
      <c r="VUX79" s="113"/>
      <c r="VUY79" s="113"/>
      <c r="VUZ79" s="113"/>
      <c r="VVA79" s="113"/>
      <c r="VVB79" s="113"/>
      <c r="VVC79" s="113"/>
      <c r="VVD79" s="113"/>
      <c r="VVE79" s="113"/>
      <c r="VVF79" s="113"/>
      <c r="VVG79" s="113"/>
      <c r="VVH79" s="113"/>
      <c r="VVI79" s="113"/>
      <c r="VVJ79" s="113"/>
      <c r="VVK79" s="113"/>
      <c r="VVL79" s="113"/>
      <c r="VVM79" s="113"/>
      <c r="VVN79" s="113"/>
      <c r="VVO79" s="113"/>
      <c r="VVP79" s="113"/>
      <c r="VVQ79" s="113"/>
      <c r="VVR79" s="113"/>
      <c r="VVS79" s="113"/>
      <c r="VVT79" s="113"/>
      <c r="VVU79" s="113"/>
      <c r="VVV79" s="113"/>
      <c r="VVW79" s="113"/>
      <c r="VVX79" s="113"/>
      <c r="VVY79" s="113"/>
      <c r="VVZ79" s="113"/>
      <c r="VWA79" s="113"/>
      <c r="VWB79" s="113"/>
      <c r="VWC79" s="113"/>
      <c r="VWD79" s="113"/>
      <c r="VWE79" s="113"/>
      <c r="VWF79" s="113"/>
      <c r="VWG79" s="113"/>
      <c r="VWH79" s="113"/>
      <c r="VWI79" s="113"/>
      <c r="VWJ79" s="113"/>
      <c r="VWK79" s="113"/>
      <c r="VWL79" s="113"/>
      <c r="VWM79" s="113"/>
      <c r="VWN79" s="113"/>
      <c r="VWO79" s="113"/>
      <c r="VWP79" s="113"/>
      <c r="VWQ79" s="113"/>
      <c r="VWR79" s="113"/>
      <c r="VWS79" s="113"/>
      <c r="VWT79" s="113"/>
      <c r="VWU79" s="113"/>
      <c r="VWV79" s="113"/>
      <c r="VWW79" s="113"/>
      <c r="VWX79" s="113"/>
      <c r="VWY79" s="113"/>
      <c r="VWZ79" s="113"/>
      <c r="VXA79" s="113"/>
      <c r="VXB79" s="113"/>
      <c r="VXC79" s="113"/>
      <c r="VXD79" s="113"/>
      <c r="VXE79" s="113"/>
      <c r="VXF79" s="113"/>
      <c r="VXG79" s="113"/>
      <c r="VXH79" s="113"/>
      <c r="VXI79" s="113"/>
      <c r="VXJ79" s="113"/>
      <c r="VXK79" s="113"/>
      <c r="VXL79" s="113"/>
      <c r="VXM79" s="113"/>
      <c r="VXN79" s="113"/>
      <c r="VXO79" s="113"/>
      <c r="VXP79" s="113"/>
      <c r="VXQ79" s="113"/>
      <c r="VXR79" s="113"/>
      <c r="VXS79" s="113"/>
      <c r="VXT79" s="113"/>
      <c r="VXU79" s="113"/>
      <c r="VXV79" s="113"/>
      <c r="VXW79" s="113"/>
      <c r="VXX79" s="113"/>
      <c r="VXY79" s="113"/>
      <c r="VXZ79" s="113"/>
      <c r="VYA79" s="113"/>
      <c r="VYB79" s="113"/>
      <c r="VYC79" s="113"/>
      <c r="VYD79" s="113"/>
      <c r="VYE79" s="113"/>
      <c r="VYF79" s="113"/>
      <c r="VYG79" s="113"/>
      <c r="VYH79" s="113"/>
      <c r="VYI79" s="113"/>
      <c r="VYJ79" s="113"/>
      <c r="VYK79" s="113"/>
      <c r="VYL79" s="113"/>
      <c r="VYM79" s="113"/>
      <c r="VYN79" s="113"/>
      <c r="VYO79" s="113"/>
      <c r="VYP79" s="113"/>
      <c r="VYQ79" s="113"/>
      <c r="VYR79" s="113"/>
      <c r="VYS79" s="113"/>
      <c r="VYT79" s="113"/>
      <c r="VYU79" s="113"/>
      <c r="VYV79" s="113"/>
      <c r="VYW79" s="113"/>
      <c r="VYX79" s="113"/>
      <c r="VYY79" s="113"/>
      <c r="VYZ79" s="113"/>
      <c r="VZA79" s="113"/>
      <c r="VZB79" s="113"/>
      <c r="VZC79" s="113"/>
      <c r="VZD79" s="113"/>
      <c r="VZE79" s="113"/>
      <c r="VZF79" s="113"/>
      <c r="VZG79" s="113"/>
      <c r="VZH79" s="113"/>
      <c r="VZI79" s="113"/>
      <c r="VZJ79" s="113"/>
      <c r="VZK79" s="113"/>
      <c r="VZL79" s="113"/>
      <c r="VZM79" s="113"/>
      <c r="VZN79" s="113"/>
      <c r="VZO79" s="113"/>
      <c r="VZP79" s="113"/>
      <c r="VZQ79" s="113"/>
      <c r="VZR79" s="113"/>
      <c r="VZS79" s="113"/>
      <c r="VZT79" s="113"/>
      <c r="VZU79" s="113"/>
      <c r="VZV79" s="113"/>
      <c r="VZW79" s="113"/>
      <c r="VZX79" s="113"/>
      <c r="VZY79" s="113"/>
      <c r="VZZ79" s="113"/>
      <c r="WAA79" s="113"/>
      <c r="WAB79" s="113"/>
      <c r="WAC79" s="113"/>
      <c r="WAD79" s="113"/>
      <c r="WAE79" s="113"/>
      <c r="WAF79" s="113"/>
      <c r="WAG79" s="113"/>
      <c r="WAH79" s="113"/>
      <c r="WAI79" s="113"/>
      <c r="WAJ79" s="113"/>
      <c r="WAK79" s="113"/>
      <c r="WAL79" s="113"/>
      <c r="WAM79" s="113"/>
      <c r="WAN79" s="113"/>
      <c r="WAO79" s="113"/>
      <c r="WAP79" s="113"/>
      <c r="WAQ79" s="113"/>
      <c r="WAR79" s="113"/>
      <c r="WAS79" s="113"/>
      <c r="WAT79" s="113"/>
      <c r="WAU79" s="113"/>
      <c r="WAV79" s="113"/>
      <c r="WAW79" s="113"/>
      <c r="WAX79" s="113"/>
      <c r="WAY79" s="113"/>
      <c r="WAZ79" s="113"/>
      <c r="WBA79" s="113"/>
      <c r="WBB79" s="113"/>
      <c r="WBC79" s="113"/>
      <c r="WBD79" s="113"/>
      <c r="WBE79" s="113"/>
      <c r="WBF79" s="113"/>
      <c r="WBG79" s="113"/>
      <c r="WBH79" s="113"/>
      <c r="WBI79" s="113"/>
      <c r="WBJ79" s="113"/>
      <c r="WBK79" s="113"/>
      <c r="WBL79" s="113"/>
      <c r="WBM79" s="113"/>
      <c r="WBN79" s="113"/>
      <c r="WBO79" s="113"/>
      <c r="WBP79" s="113"/>
      <c r="WBQ79" s="113"/>
      <c r="WBR79" s="113"/>
      <c r="WBS79" s="113"/>
      <c r="WBT79" s="113"/>
      <c r="WBU79" s="113"/>
      <c r="WBV79" s="113"/>
      <c r="WBW79" s="113"/>
      <c r="WBX79" s="113"/>
      <c r="WBY79" s="113"/>
      <c r="WBZ79" s="113"/>
      <c r="WCA79" s="113"/>
      <c r="WCB79" s="113"/>
      <c r="WCC79" s="113"/>
      <c r="WCD79" s="113"/>
      <c r="WCE79" s="113"/>
      <c r="WCF79" s="113"/>
      <c r="WCG79" s="113"/>
      <c r="WCH79" s="113"/>
      <c r="WCI79" s="113"/>
      <c r="WCJ79" s="113"/>
      <c r="WCK79" s="113"/>
      <c r="WCL79" s="113"/>
      <c r="WCM79" s="113"/>
      <c r="WCN79" s="113"/>
      <c r="WCO79" s="113"/>
      <c r="WCP79" s="113"/>
      <c r="WCQ79" s="113"/>
      <c r="WCR79" s="113"/>
      <c r="WCS79" s="113"/>
      <c r="WCT79" s="113"/>
      <c r="WCU79" s="113"/>
      <c r="WCV79" s="113"/>
      <c r="WCW79" s="113"/>
      <c r="WCX79" s="113"/>
      <c r="WCY79" s="113"/>
      <c r="WCZ79" s="113"/>
      <c r="WDA79" s="113"/>
      <c r="WDB79" s="113"/>
      <c r="WDC79" s="113"/>
      <c r="WDD79" s="113"/>
      <c r="WDE79" s="113"/>
      <c r="WDF79" s="113"/>
      <c r="WDG79" s="113"/>
      <c r="WDH79" s="113"/>
      <c r="WDI79" s="113"/>
      <c r="WDJ79" s="113"/>
      <c r="WDK79" s="113"/>
      <c r="WDL79" s="113"/>
      <c r="WDM79" s="113"/>
      <c r="WDN79" s="113"/>
      <c r="WDO79" s="113"/>
      <c r="WDP79" s="113"/>
      <c r="WDQ79" s="113"/>
      <c r="WDR79" s="113"/>
      <c r="WDS79" s="113"/>
      <c r="WDT79" s="113"/>
      <c r="WDU79" s="113"/>
      <c r="WDV79" s="113"/>
      <c r="WDW79" s="113"/>
      <c r="WDX79" s="113"/>
      <c r="WDY79" s="113"/>
      <c r="WDZ79" s="113"/>
      <c r="WEA79" s="113"/>
      <c r="WEB79" s="113"/>
      <c r="WEC79" s="113"/>
      <c r="WED79" s="113"/>
      <c r="WEE79" s="113"/>
      <c r="WEF79" s="113"/>
      <c r="WEG79" s="113"/>
      <c r="WEH79" s="113"/>
      <c r="WEI79" s="113"/>
      <c r="WEJ79" s="113"/>
      <c r="WEK79" s="113"/>
      <c r="WEL79" s="113"/>
      <c r="WEM79" s="113"/>
      <c r="WEN79" s="113"/>
      <c r="WEO79" s="113"/>
      <c r="WEP79" s="113"/>
      <c r="WEQ79" s="113"/>
      <c r="WER79" s="113"/>
      <c r="WES79" s="113"/>
      <c r="WET79" s="113"/>
      <c r="WEU79" s="113"/>
      <c r="WEV79" s="113"/>
      <c r="WEW79" s="113"/>
      <c r="WEX79" s="113"/>
      <c r="WEY79" s="113"/>
      <c r="WEZ79" s="113"/>
      <c r="WFA79" s="113"/>
      <c r="WFB79" s="113"/>
      <c r="WFC79" s="113"/>
      <c r="WFD79" s="113"/>
      <c r="WFE79" s="113"/>
      <c r="WFF79" s="113"/>
      <c r="WFG79" s="113"/>
      <c r="WFH79" s="113"/>
      <c r="WFI79" s="113"/>
      <c r="WFJ79" s="113"/>
      <c r="WFK79" s="113"/>
      <c r="WFL79" s="113"/>
      <c r="WFM79" s="113"/>
      <c r="WFN79" s="113"/>
      <c r="WFO79" s="113"/>
      <c r="WFP79" s="113"/>
      <c r="WFQ79" s="113"/>
      <c r="WFR79" s="113"/>
      <c r="WFS79" s="113"/>
      <c r="WFT79" s="113"/>
      <c r="WFU79" s="113"/>
      <c r="WFV79" s="113"/>
      <c r="WFW79" s="113"/>
      <c r="WFX79" s="113"/>
      <c r="WFY79" s="113"/>
      <c r="WFZ79" s="113"/>
      <c r="WGA79" s="113"/>
      <c r="WGB79" s="113"/>
      <c r="WGC79" s="113"/>
      <c r="WGD79" s="113"/>
      <c r="WGE79" s="113"/>
      <c r="WGF79" s="113"/>
      <c r="WGG79" s="113"/>
      <c r="WGH79" s="113"/>
      <c r="WGI79" s="113"/>
      <c r="WGJ79" s="113"/>
      <c r="WGK79" s="113"/>
      <c r="WGL79" s="113"/>
      <c r="WGM79" s="113"/>
      <c r="WGN79" s="113"/>
      <c r="WGO79" s="113"/>
      <c r="WGP79" s="113"/>
      <c r="WGQ79" s="113"/>
      <c r="WGR79" s="113"/>
      <c r="WGS79" s="113"/>
      <c r="WGT79" s="113"/>
      <c r="WGU79" s="113"/>
      <c r="WGV79" s="113"/>
      <c r="WGW79" s="113"/>
      <c r="WGX79" s="113"/>
      <c r="WGY79" s="113"/>
      <c r="WGZ79" s="113"/>
      <c r="WHA79" s="113"/>
      <c r="WHB79" s="113"/>
      <c r="WHC79" s="113"/>
      <c r="WHD79" s="113"/>
      <c r="WHE79" s="113"/>
      <c r="WHF79" s="113"/>
      <c r="WHG79" s="113"/>
      <c r="WHH79" s="113"/>
      <c r="WHI79" s="113"/>
      <c r="WHJ79" s="113"/>
      <c r="WHK79" s="113"/>
      <c r="WHL79" s="113"/>
      <c r="WHM79" s="113"/>
      <c r="WHN79" s="113"/>
      <c r="WHO79" s="113"/>
      <c r="WHP79" s="113"/>
      <c r="WHQ79" s="113"/>
      <c r="WHR79" s="113"/>
      <c r="WHS79" s="113"/>
      <c r="WHT79" s="113"/>
      <c r="WHU79" s="113"/>
      <c r="WHV79" s="113"/>
      <c r="WHW79" s="113"/>
      <c r="WHX79" s="113"/>
      <c r="WHY79" s="113"/>
      <c r="WHZ79" s="113"/>
      <c r="WIA79" s="113"/>
      <c r="WIB79" s="113"/>
      <c r="WIC79" s="113"/>
      <c r="WID79" s="113"/>
      <c r="WIE79" s="113"/>
      <c r="WIF79" s="113"/>
      <c r="WIG79" s="113"/>
      <c r="WIH79" s="113"/>
      <c r="WII79" s="113"/>
      <c r="WIJ79" s="113"/>
      <c r="WIK79" s="113"/>
      <c r="WIL79" s="113"/>
      <c r="WIM79" s="113"/>
      <c r="WIN79" s="113"/>
      <c r="WIO79" s="113"/>
      <c r="WIP79" s="113"/>
      <c r="WIQ79" s="113"/>
      <c r="WIR79" s="113"/>
      <c r="WIS79" s="113"/>
      <c r="WIT79" s="113"/>
      <c r="WIU79" s="113"/>
      <c r="WIV79" s="113"/>
      <c r="WIW79" s="113"/>
      <c r="WIX79" s="113"/>
      <c r="WIY79" s="113"/>
      <c r="WIZ79" s="113"/>
      <c r="WJA79" s="113"/>
      <c r="WJB79" s="113"/>
      <c r="WJC79" s="113"/>
      <c r="WJD79" s="113"/>
      <c r="WJE79" s="113"/>
      <c r="WJF79" s="113"/>
      <c r="WJG79" s="113"/>
      <c r="WJH79" s="113"/>
      <c r="WJI79" s="113"/>
      <c r="WJJ79" s="113"/>
      <c r="WJK79" s="113"/>
      <c r="WJL79" s="113"/>
      <c r="WJM79" s="113"/>
      <c r="WJN79" s="113"/>
      <c r="WJO79" s="113"/>
      <c r="WJP79" s="113"/>
      <c r="WJQ79" s="113"/>
      <c r="WJR79" s="113"/>
      <c r="WJS79" s="113"/>
      <c r="WJT79" s="113"/>
      <c r="WJU79" s="113"/>
      <c r="WJV79" s="113"/>
      <c r="WJW79" s="113"/>
      <c r="WJX79" s="113"/>
      <c r="WJY79" s="113"/>
      <c r="WJZ79" s="113"/>
      <c r="WKA79" s="113"/>
      <c r="WKB79" s="113"/>
      <c r="WKC79" s="113"/>
      <c r="WKD79" s="113"/>
      <c r="WKE79" s="113"/>
      <c r="WKF79" s="113"/>
      <c r="WKG79" s="113"/>
      <c r="WKH79" s="113"/>
      <c r="WKI79" s="113"/>
      <c r="WKJ79" s="113"/>
      <c r="WKK79" s="113"/>
      <c r="WKL79" s="113"/>
      <c r="WKM79" s="113"/>
      <c r="WKN79" s="113"/>
      <c r="WKO79" s="113"/>
      <c r="WKP79" s="113"/>
      <c r="WKQ79" s="113"/>
      <c r="WKR79" s="113"/>
      <c r="WKS79" s="113"/>
      <c r="WKT79" s="113"/>
      <c r="WKU79" s="113"/>
      <c r="WKV79" s="113"/>
      <c r="WKW79" s="113"/>
      <c r="WKX79" s="113"/>
      <c r="WKY79" s="113"/>
      <c r="WKZ79" s="113"/>
      <c r="WLA79" s="113"/>
      <c r="WLB79" s="113"/>
      <c r="WLC79" s="113"/>
      <c r="WLD79" s="113"/>
      <c r="WLE79" s="113"/>
      <c r="WLF79" s="113"/>
      <c r="WLG79" s="113"/>
      <c r="WLH79" s="113"/>
      <c r="WLI79" s="113"/>
      <c r="WLJ79" s="113"/>
      <c r="WLK79" s="113"/>
      <c r="WLL79" s="113"/>
      <c r="WLM79" s="113"/>
      <c r="WLN79" s="113"/>
      <c r="WLO79" s="113"/>
      <c r="WLP79" s="113"/>
      <c r="WLQ79" s="113"/>
      <c r="WLR79" s="113"/>
      <c r="WLS79" s="113"/>
      <c r="WLT79" s="113"/>
      <c r="WLU79" s="113"/>
      <c r="WLV79" s="113"/>
      <c r="WLW79" s="113"/>
      <c r="WLX79" s="113"/>
      <c r="WLY79" s="113"/>
      <c r="WLZ79" s="113"/>
      <c r="WMA79" s="113"/>
      <c r="WMB79" s="113"/>
      <c r="WMC79" s="113"/>
      <c r="WMD79" s="113"/>
      <c r="WME79" s="113"/>
      <c r="WMF79" s="113"/>
      <c r="WMG79" s="113"/>
      <c r="WMH79" s="113"/>
      <c r="WMI79" s="113"/>
      <c r="WMJ79" s="113"/>
      <c r="WMK79" s="113"/>
      <c r="WML79" s="113"/>
      <c r="WMM79" s="113"/>
      <c r="WMN79" s="113"/>
      <c r="WMO79" s="113"/>
      <c r="WMP79" s="113"/>
      <c r="WMQ79" s="113"/>
      <c r="WMR79" s="113"/>
      <c r="WMS79" s="113"/>
      <c r="WMT79" s="113"/>
      <c r="WMU79" s="113"/>
      <c r="WMV79" s="113"/>
      <c r="WMW79" s="113"/>
      <c r="WMX79" s="113"/>
      <c r="WMY79" s="113"/>
      <c r="WMZ79" s="113"/>
      <c r="WNA79" s="113"/>
      <c r="WNB79" s="113"/>
      <c r="WNC79" s="113"/>
      <c r="WND79" s="113"/>
      <c r="WNE79" s="113"/>
      <c r="WNF79" s="113"/>
      <c r="WNG79" s="113"/>
      <c r="WNH79" s="113"/>
      <c r="WNI79" s="113"/>
      <c r="WNJ79" s="113"/>
      <c r="WNK79" s="113"/>
      <c r="WNL79" s="113"/>
      <c r="WNM79" s="113"/>
      <c r="WNN79" s="113"/>
      <c r="WNO79" s="113"/>
      <c r="WNP79" s="113"/>
      <c r="WNQ79" s="113"/>
      <c r="WNR79" s="113"/>
      <c r="WNS79" s="113"/>
      <c r="WNT79" s="113"/>
      <c r="WNU79" s="113"/>
      <c r="WNV79" s="113"/>
      <c r="WNW79" s="113"/>
      <c r="WNX79" s="113"/>
      <c r="WNY79" s="113"/>
      <c r="WNZ79" s="113"/>
      <c r="WOA79" s="113"/>
      <c r="WOB79" s="113"/>
      <c r="WOC79" s="113"/>
      <c r="WOD79" s="113"/>
      <c r="WOE79" s="113"/>
      <c r="WOF79" s="113"/>
      <c r="WOG79" s="113"/>
      <c r="WOH79" s="113"/>
      <c r="WOI79" s="113"/>
      <c r="WOJ79" s="113"/>
      <c r="WOK79" s="113"/>
      <c r="WOL79" s="113"/>
      <c r="WOM79" s="113"/>
      <c r="WON79" s="113"/>
      <c r="WOO79" s="113"/>
      <c r="WOP79" s="113"/>
      <c r="WOQ79" s="113"/>
      <c r="WOR79" s="113"/>
      <c r="WOS79" s="113"/>
      <c r="WOT79" s="113"/>
      <c r="WOU79" s="113"/>
      <c r="WOV79" s="113"/>
      <c r="WOW79" s="113"/>
      <c r="WOX79" s="113"/>
      <c r="WOY79" s="113"/>
      <c r="WOZ79" s="113"/>
      <c r="WPA79" s="113"/>
      <c r="WPB79" s="113"/>
      <c r="WPC79" s="113"/>
      <c r="WPD79" s="113"/>
      <c r="WPE79" s="113"/>
      <c r="WPF79" s="113"/>
      <c r="WPG79" s="113"/>
      <c r="WPH79" s="113"/>
      <c r="WPI79" s="113"/>
      <c r="WPJ79" s="113"/>
      <c r="WPK79" s="113"/>
      <c r="WPL79" s="113"/>
      <c r="WPM79" s="113"/>
      <c r="WPN79" s="113"/>
      <c r="WPO79" s="113"/>
      <c r="WPP79" s="113"/>
      <c r="WPQ79" s="113"/>
      <c r="WPR79" s="113"/>
      <c r="WPS79" s="113"/>
      <c r="WPT79" s="113"/>
      <c r="WPU79" s="113"/>
      <c r="WPV79" s="113"/>
      <c r="WPW79" s="113"/>
      <c r="WPX79" s="113"/>
      <c r="WPY79" s="113"/>
      <c r="WPZ79" s="113"/>
      <c r="WQA79" s="113"/>
      <c r="WQB79" s="113"/>
      <c r="WQC79" s="113"/>
      <c r="WQD79" s="113"/>
      <c r="WQE79" s="113"/>
      <c r="WQF79" s="113"/>
      <c r="WQG79" s="113"/>
      <c r="WQH79" s="113"/>
      <c r="WQI79" s="113"/>
      <c r="WQJ79" s="113"/>
      <c r="WQK79" s="113"/>
      <c r="WQL79" s="113"/>
      <c r="WQM79" s="113"/>
      <c r="WQN79" s="113"/>
      <c r="WQO79" s="113"/>
      <c r="WQP79" s="113"/>
      <c r="WQQ79" s="113"/>
      <c r="WQR79" s="113"/>
      <c r="WQS79" s="113"/>
      <c r="WQT79" s="113"/>
      <c r="WQU79" s="113"/>
      <c r="WQV79" s="113"/>
      <c r="WQW79" s="113"/>
      <c r="WQX79" s="113"/>
      <c r="WQY79" s="113"/>
      <c r="WQZ79" s="113"/>
      <c r="WRA79" s="113"/>
      <c r="WRB79" s="113"/>
      <c r="WRC79" s="113"/>
      <c r="WRD79" s="113"/>
      <c r="WRE79" s="113"/>
      <c r="WRF79" s="113"/>
      <c r="WRG79" s="113"/>
      <c r="WRH79" s="113"/>
      <c r="WRI79" s="113"/>
      <c r="WRJ79" s="113"/>
      <c r="WRK79" s="113"/>
      <c r="WRL79" s="113"/>
      <c r="WRM79" s="113"/>
      <c r="WRN79" s="113"/>
      <c r="WRO79" s="113"/>
      <c r="WRP79" s="113"/>
      <c r="WRQ79" s="113"/>
      <c r="WRR79" s="113"/>
      <c r="WRS79" s="113"/>
      <c r="WRT79" s="113"/>
      <c r="WRU79" s="113"/>
      <c r="WRV79" s="113"/>
      <c r="WRW79" s="113"/>
      <c r="WRX79" s="113"/>
      <c r="WRY79" s="113"/>
      <c r="WRZ79" s="113"/>
      <c r="WSA79" s="113"/>
      <c r="WSB79" s="113"/>
      <c r="WSC79" s="113"/>
      <c r="WSD79" s="113"/>
      <c r="WSE79" s="113"/>
      <c r="WSF79" s="113"/>
      <c r="WSG79" s="113"/>
      <c r="WSH79" s="113"/>
      <c r="WSI79" s="113"/>
      <c r="WSJ79" s="113"/>
      <c r="WSK79" s="113"/>
      <c r="WSL79" s="113"/>
      <c r="WSM79" s="113"/>
      <c r="WSN79" s="113"/>
      <c r="WSO79" s="113"/>
      <c r="WSP79" s="113"/>
      <c r="WSQ79" s="113"/>
      <c r="WSR79" s="113"/>
      <c r="WSS79" s="113"/>
      <c r="WST79" s="113"/>
      <c r="WSU79" s="113"/>
      <c r="WSV79" s="113"/>
      <c r="WSW79" s="113"/>
      <c r="WSX79" s="113"/>
      <c r="WSY79" s="113"/>
      <c r="WSZ79" s="113"/>
      <c r="WTA79" s="113"/>
      <c r="WTB79" s="113"/>
      <c r="WTC79" s="113"/>
      <c r="WTD79" s="113"/>
      <c r="WTE79" s="113"/>
      <c r="WTF79" s="113"/>
      <c r="WTG79" s="113"/>
      <c r="WTH79" s="113"/>
      <c r="WTI79" s="113"/>
      <c r="WTJ79" s="113"/>
      <c r="WTK79" s="113"/>
      <c r="WTL79" s="113"/>
      <c r="WTM79" s="113"/>
      <c r="WTN79" s="113"/>
      <c r="WTO79" s="113"/>
      <c r="WTP79" s="113"/>
      <c r="WTQ79" s="113"/>
      <c r="WTR79" s="113"/>
      <c r="WTS79" s="113"/>
      <c r="WTT79" s="113"/>
      <c r="WTU79" s="113"/>
      <c r="WTV79" s="113"/>
      <c r="WTW79" s="113"/>
      <c r="WTX79" s="113"/>
      <c r="WTY79" s="113"/>
      <c r="WTZ79" s="113"/>
      <c r="WUA79" s="113"/>
      <c r="WUB79" s="113"/>
      <c r="WUC79" s="113"/>
      <c r="WUD79" s="113"/>
      <c r="WUE79" s="113"/>
      <c r="WUF79" s="113"/>
      <c r="WUG79" s="113"/>
      <c r="WUH79" s="113"/>
      <c r="WUI79" s="113"/>
      <c r="WUJ79" s="113"/>
      <c r="WUK79" s="113"/>
      <c r="WUL79" s="113"/>
      <c r="WUM79" s="113"/>
      <c r="WUN79" s="113"/>
      <c r="WUO79" s="113"/>
      <c r="WUP79" s="113"/>
      <c r="WUQ79" s="113"/>
      <c r="WUR79" s="113"/>
      <c r="WUS79" s="113"/>
      <c r="WUT79" s="113"/>
      <c r="WUU79" s="113"/>
      <c r="WUV79" s="113"/>
      <c r="WUW79" s="113"/>
      <c r="WUX79" s="113"/>
      <c r="WUY79" s="113"/>
      <c r="WUZ79" s="113"/>
      <c r="WVA79" s="113"/>
      <c r="WVB79" s="113"/>
      <c r="WVC79" s="113"/>
      <c r="WVD79" s="113"/>
      <c r="WVE79" s="113"/>
      <c r="WVF79" s="113"/>
      <c r="WVG79" s="113"/>
      <c r="WVH79" s="113"/>
      <c r="WVI79" s="113"/>
      <c r="WVJ79" s="113"/>
      <c r="WVK79" s="113"/>
      <c r="WVL79" s="113"/>
      <c r="WVM79" s="113"/>
      <c r="WVN79" s="113"/>
      <c r="WVO79" s="113"/>
      <c r="WVP79" s="113"/>
      <c r="WVQ79" s="113"/>
      <c r="WVR79" s="113"/>
      <c r="WVS79" s="113"/>
      <c r="WVT79" s="113"/>
      <c r="WVU79" s="113"/>
      <c r="WVV79" s="113"/>
      <c r="WVW79" s="113"/>
      <c r="WVX79" s="113"/>
      <c r="WVY79" s="113"/>
      <c r="WVZ79" s="113"/>
      <c r="WWA79" s="113"/>
      <c r="WWB79" s="113"/>
      <c r="WWC79" s="113"/>
      <c r="WWD79" s="113"/>
      <c r="WWE79" s="113"/>
      <c r="WWF79" s="113"/>
      <c r="WWG79" s="113"/>
      <c r="WWH79" s="113"/>
      <c r="WWI79" s="113"/>
      <c r="WWJ79" s="113"/>
      <c r="WWK79" s="113"/>
      <c r="WWL79" s="113"/>
      <c r="WWM79" s="113"/>
      <c r="WWN79" s="113"/>
      <c r="WWO79" s="113"/>
      <c r="WWP79" s="113"/>
      <c r="WWQ79" s="113"/>
      <c r="WWR79" s="113"/>
      <c r="WWS79" s="113"/>
      <c r="WWT79" s="113"/>
      <c r="WWU79" s="113"/>
      <c r="WWV79" s="113"/>
      <c r="WWW79" s="113"/>
      <c r="WWX79" s="113"/>
      <c r="WWY79" s="113"/>
      <c r="WWZ79" s="113"/>
      <c r="WXA79" s="113"/>
      <c r="WXB79" s="113"/>
      <c r="WXC79" s="113"/>
      <c r="WXD79" s="113"/>
      <c r="WXE79" s="113"/>
      <c r="WXF79" s="113"/>
      <c r="WXG79" s="113"/>
      <c r="WXH79" s="113"/>
      <c r="WXI79" s="113"/>
      <c r="WXJ79" s="113"/>
      <c r="WXK79" s="113"/>
      <c r="WXL79" s="113"/>
      <c r="WXM79" s="113"/>
      <c r="WXN79" s="113"/>
      <c r="WXO79" s="113"/>
      <c r="WXP79" s="113"/>
      <c r="WXQ79" s="113"/>
      <c r="WXR79" s="113"/>
      <c r="WXS79" s="113"/>
      <c r="WXT79" s="113"/>
      <c r="WXU79" s="113"/>
      <c r="WXV79" s="113"/>
      <c r="WXW79" s="113"/>
      <c r="WXX79" s="113"/>
      <c r="WXY79" s="113"/>
      <c r="WXZ79" s="113"/>
      <c r="WYA79" s="113"/>
      <c r="WYB79" s="113"/>
      <c r="WYC79" s="113"/>
      <c r="WYD79" s="113"/>
      <c r="WYE79" s="113"/>
      <c r="WYF79" s="113"/>
      <c r="WYG79" s="113"/>
      <c r="WYH79" s="113"/>
      <c r="WYI79" s="113"/>
      <c r="WYJ79" s="113"/>
      <c r="WYK79" s="113"/>
      <c r="WYL79" s="113"/>
      <c r="WYM79" s="113"/>
      <c r="WYN79" s="113"/>
      <c r="WYO79" s="113"/>
      <c r="WYP79" s="113"/>
      <c r="WYQ79" s="113"/>
      <c r="WYR79" s="113"/>
      <c r="WYS79" s="113"/>
      <c r="WYT79" s="113"/>
      <c r="WYU79" s="113"/>
      <c r="WYV79" s="113"/>
      <c r="WYW79" s="113"/>
      <c r="WYX79" s="113"/>
      <c r="WYY79" s="113"/>
      <c r="WYZ79" s="113"/>
      <c r="WZA79" s="113"/>
      <c r="WZB79" s="113"/>
      <c r="WZC79" s="113"/>
      <c r="WZD79" s="113"/>
      <c r="WZE79" s="113"/>
      <c r="WZF79" s="113"/>
      <c r="WZG79" s="113"/>
      <c r="WZH79" s="113"/>
      <c r="WZI79" s="113"/>
      <c r="WZJ79" s="113"/>
      <c r="WZK79" s="113"/>
      <c r="WZL79" s="113"/>
      <c r="WZM79" s="113"/>
      <c r="WZN79" s="113"/>
      <c r="WZO79" s="113"/>
      <c r="WZP79" s="113"/>
      <c r="WZQ79" s="113"/>
      <c r="WZR79" s="113"/>
      <c r="WZS79" s="113"/>
      <c r="WZT79" s="113"/>
      <c r="WZU79" s="113"/>
      <c r="WZV79" s="113"/>
      <c r="WZW79" s="113"/>
      <c r="WZX79" s="113"/>
      <c r="WZY79" s="113"/>
      <c r="WZZ79" s="113"/>
      <c r="XAA79" s="113"/>
      <c r="XAB79" s="113"/>
      <c r="XAC79" s="113"/>
      <c r="XAD79" s="113"/>
      <c r="XAE79" s="113"/>
      <c r="XAF79" s="113"/>
      <c r="XAG79" s="113"/>
      <c r="XAH79" s="113"/>
      <c r="XAI79" s="113"/>
      <c r="XAJ79" s="113"/>
      <c r="XAK79" s="113"/>
      <c r="XAL79" s="113"/>
      <c r="XAM79" s="113"/>
      <c r="XAN79" s="113"/>
      <c r="XAO79" s="113"/>
      <c r="XAP79" s="113"/>
      <c r="XAQ79" s="113"/>
      <c r="XAR79" s="113"/>
      <c r="XAS79" s="113"/>
      <c r="XAT79" s="113"/>
      <c r="XAU79" s="113"/>
      <c r="XAV79" s="113"/>
      <c r="XAW79" s="113"/>
      <c r="XAX79" s="113"/>
      <c r="XAY79" s="113"/>
      <c r="XAZ79" s="113"/>
      <c r="XBA79" s="113"/>
      <c r="XBB79" s="113"/>
      <c r="XBC79" s="113"/>
      <c r="XBD79" s="113"/>
      <c r="XBE79" s="113"/>
      <c r="XBF79" s="113"/>
      <c r="XBG79" s="113"/>
      <c r="XBH79" s="113"/>
      <c r="XBI79" s="113"/>
      <c r="XBJ79" s="113"/>
      <c r="XBK79" s="113"/>
      <c r="XBL79" s="113"/>
      <c r="XBM79" s="113"/>
      <c r="XBN79" s="113"/>
      <c r="XBO79" s="113"/>
      <c r="XBP79" s="113"/>
      <c r="XBQ79" s="113"/>
      <c r="XBR79" s="113"/>
      <c r="XBS79" s="113"/>
      <c r="XBT79" s="113"/>
      <c r="XBU79" s="113"/>
      <c r="XBV79" s="113"/>
      <c r="XBW79" s="113"/>
      <c r="XBX79" s="113"/>
      <c r="XBY79" s="113"/>
      <c r="XBZ79" s="113"/>
      <c r="XCA79" s="113"/>
      <c r="XCB79" s="113"/>
      <c r="XCC79" s="113"/>
      <c r="XCD79" s="113"/>
      <c r="XCE79" s="113"/>
      <c r="XCF79" s="113"/>
      <c r="XCG79" s="113"/>
      <c r="XCH79" s="113"/>
      <c r="XCI79" s="113"/>
      <c r="XCJ79" s="113"/>
      <c r="XCK79" s="113"/>
      <c r="XCL79" s="113"/>
      <c r="XCM79" s="113"/>
      <c r="XCN79" s="113"/>
      <c r="XCO79" s="113"/>
      <c r="XCP79" s="113"/>
      <c r="XCQ79" s="113"/>
      <c r="XCR79" s="113"/>
      <c r="XCS79" s="113"/>
      <c r="XCT79" s="113"/>
      <c r="XCU79" s="113"/>
      <c r="XCV79" s="113"/>
      <c r="XCW79" s="113"/>
      <c r="XCX79" s="113"/>
      <c r="XCY79" s="113"/>
      <c r="XCZ79" s="113"/>
      <c r="XDA79" s="113"/>
      <c r="XDB79" s="113"/>
      <c r="XDC79" s="113"/>
      <c r="XDD79" s="113"/>
      <c r="XDE79" s="113"/>
      <c r="XDF79" s="113"/>
      <c r="XDG79" s="113"/>
      <c r="XDH79" s="113"/>
      <c r="XDI79" s="113"/>
      <c r="XDJ79" s="113"/>
      <c r="XDK79" s="113"/>
      <c r="XDL79" s="113"/>
      <c r="XDM79" s="113"/>
      <c r="XDN79" s="113"/>
      <c r="XDO79" s="113"/>
      <c r="XDP79" s="113"/>
      <c r="XDQ79" s="113"/>
      <c r="XDR79" s="113"/>
      <c r="XDS79" s="113"/>
      <c r="XDT79" s="113"/>
      <c r="XDU79" s="113"/>
      <c r="XDV79" s="113"/>
      <c r="XDW79" s="113"/>
      <c r="XDX79" s="113"/>
      <c r="XDY79" s="113"/>
      <c r="XDZ79" s="113"/>
      <c r="XEA79" s="113"/>
      <c r="XEB79" s="113"/>
      <c r="XEC79" s="113"/>
      <c r="XED79" s="113"/>
      <c r="XEE79" s="113"/>
      <c r="XEF79" s="113"/>
      <c r="XEG79" s="113"/>
      <c r="XEH79" s="113"/>
      <c r="XEI79" s="113"/>
      <c r="XEJ79" s="113"/>
      <c r="XEK79" s="113"/>
      <c r="XEL79" s="113"/>
      <c r="XEM79" s="113"/>
      <c r="XEN79" s="113"/>
      <c r="XEO79" s="113"/>
      <c r="XEP79" s="113"/>
      <c r="XEQ79" s="113"/>
      <c r="XER79" s="113"/>
      <c r="XES79" s="113"/>
      <c r="XET79" s="113"/>
      <c r="XEU79" s="113"/>
      <c r="XEV79" s="113"/>
      <c r="XEW79" s="113"/>
      <c r="XEX79" s="113"/>
      <c r="XEY79" s="113"/>
      <c r="XEZ79" s="113"/>
      <c r="XFA79" s="113"/>
      <c r="XFB79" s="113"/>
      <c r="XFC79" s="113"/>
      <c r="XFD79" s="113"/>
    </row>
    <row r="80" spans="2:16384" ht="14.25" x14ac:dyDescent="0.2">
      <c r="B80" s="155" t="s">
        <v>431</v>
      </c>
      <c r="C80" s="106"/>
      <c r="D80" s="305">
        <v>47484</v>
      </c>
      <c r="E80" s="113"/>
      <c r="F80" s="119"/>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3"/>
      <c r="AL80" s="113"/>
      <c r="AM80" s="113"/>
      <c r="AN80" s="113"/>
      <c r="AO80" s="113"/>
      <c r="AP80" s="113"/>
      <c r="AQ80" s="113"/>
      <c r="AR80" s="113"/>
      <c r="AS80" s="113"/>
      <c r="AT80" s="113"/>
      <c r="AU80" s="113"/>
      <c r="AV80" s="113"/>
      <c r="AW80" s="113"/>
      <c r="AX80" s="113"/>
      <c r="AY80" s="113"/>
      <c r="AZ80" s="113"/>
      <c r="BA80" s="113"/>
      <c r="BB80" s="113"/>
      <c r="BC80" s="113"/>
      <c r="BD80" s="113"/>
      <c r="BE80" s="113"/>
      <c r="BF80" s="113"/>
      <c r="BG80" s="113"/>
      <c r="BH80" s="113"/>
      <c r="BI80" s="113"/>
      <c r="BJ80" s="113"/>
      <c r="BK80" s="113"/>
      <c r="BL80" s="113"/>
      <c r="BM80" s="113"/>
      <c r="BN80" s="113"/>
      <c r="BO80" s="113"/>
      <c r="BP80" s="113"/>
      <c r="BQ80" s="113"/>
      <c r="BR80" s="113"/>
      <c r="BS80" s="113"/>
      <c r="BT80" s="113"/>
      <c r="BU80" s="113"/>
      <c r="BV80" s="113"/>
      <c r="BW80" s="113"/>
      <c r="BX80" s="113"/>
      <c r="BY80" s="113"/>
      <c r="BZ80" s="113"/>
      <c r="CA80" s="113"/>
      <c r="CB80" s="113"/>
      <c r="CC80" s="113"/>
      <c r="CD80" s="113"/>
      <c r="CE80" s="113"/>
      <c r="CF80" s="113"/>
      <c r="CG80" s="113"/>
      <c r="CH80" s="113"/>
      <c r="CI80" s="113"/>
      <c r="CJ80" s="113"/>
      <c r="CK80" s="113"/>
      <c r="CL80" s="113"/>
      <c r="CM80" s="113"/>
      <c r="CN80" s="113"/>
      <c r="CO80" s="113"/>
      <c r="CP80" s="113"/>
      <c r="CQ80" s="113"/>
      <c r="CR80" s="113"/>
      <c r="CS80" s="113"/>
      <c r="CT80" s="113"/>
      <c r="CU80" s="113"/>
      <c r="CV80" s="113"/>
      <c r="CW80" s="113"/>
      <c r="CX80" s="113"/>
      <c r="CY80" s="113"/>
      <c r="CZ80" s="113"/>
      <c r="DA80" s="113"/>
      <c r="DB80" s="113"/>
      <c r="DC80" s="113"/>
      <c r="DD80" s="113"/>
      <c r="DE80" s="113"/>
      <c r="DF80" s="113"/>
      <c r="DG80" s="113"/>
      <c r="DH80" s="113"/>
      <c r="DI80" s="113"/>
      <c r="DJ80" s="113"/>
      <c r="DK80" s="113"/>
      <c r="DL80" s="113"/>
      <c r="DM80" s="113"/>
      <c r="DN80" s="113"/>
      <c r="DO80" s="113"/>
      <c r="DP80" s="113"/>
      <c r="DQ80" s="113"/>
      <c r="DR80" s="113"/>
      <c r="DS80" s="113"/>
      <c r="DT80" s="113"/>
      <c r="DU80" s="113"/>
      <c r="DV80" s="113"/>
      <c r="DW80" s="113"/>
      <c r="DX80" s="113"/>
      <c r="DY80" s="113"/>
      <c r="DZ80" s="113"/>
      <c r="EA80" s="113"/>
      <c r="EB80" s="113"/>
      <c r="EC80" s="113"/>
      <c r="ED80" s="113"/>
      <c r="EE80" s="113"/>
      <c r="EF80" s="113"/>
      <c r="EG80" s="113"/>
      <c r="EH80" s="113"/>
      <c r="EI80" s="113"/>
      <c r="EJ80" s="113"/>
      <c r="EK80" s="113"/>
      <c r="EL80" s="113"/>
      <c r="EM80" s="113"/>
      <c r="EN80" s="113"/>
      <c r="EO80" s="113"/>
      <c r="EP80" s="113"/>
      <c r="EQ80" s="113"/>
      <c r="ER80" s="113"/>
      <c r="ES80" s="113"/>
      <c r="ET80" s="113"/>
      <c r="EU80" s="113"/>
      <c r="EV80" s="113"/>
      <c r="EW80" s="113"/>
      <c r="EX80" s="113"/>
      <c r="EY80" s="113"/>
      <c r="EZ80" s="113"/>
      <c r="FA80" s="113"/>
      <c r="FB80" s="113"/>
      <c r="FC80" s="113"/>
      <c r="FD80" s="113"/>
      <c r="FE80" s="113"/>
      <c r="FF80" s="113"/>
      <c r="FG80" s="113"/>
      <c r="FH80" s="113"/>
      <c r="FI80" s="113"/>
      <c r="FJ80" s="113"/>
      <c r="FK80" s="113"/>
      <c r="FL80" s="113"/>
      <c r="FM80" s="113"/>
      <c r="FN80" s="113"/>
      <c r="FO80" s="113"/>
      <c r="FP80" s="113"/>
      <c r="FQ80" s="113"/>
      <c r="FR80" s="113"/>
      <c r="FS80" s="113"/>
      <c r="FT80" s="113"/>
      <c r="FU80" s="113"/>
      <c r="FV80" s="113"/>
      <c r="FW80" s="113"/>
      <c r="FX80" s="113"/>
      <c r="FY80" s="113"/>
      <c r="FZ80" s="113"/>
      <c r="GA80" s="113"/>
      <c r="GB80" s="113"/>
      <c r="GC80" s="113"/>
      <c r="GD80" s="113"/>
      <c r="GE80" s="113"/>
      <c r="GF80" s="113"/>
      <c r="GG80" s="113"/>
      <c r="GH80" s="113"/>
      <c r="GI80" s="113"/>
      <c r="GJ80" s="113"/>
      <c r="GK80" s="113"/>
      <c r="GL80" s="113"/>
      <c r="GM80" s="113"/>
      <c r="GN80" s="113"/>
      <c r="GO80" s="113"/>
      <c r="GP80" s="113"/>
      <c r="GQ80" s="113"/>
      <c r="GR80" s="113"/>
      <c r="GS80" s="113"/>
      <c r="GT80" s="113"/>
      <c r="GU80" s="113"/>
      <c r="GV80" s="113"/>
      <c r="GW80" s="113"/>
      <c r="GX80" s="113"/>
      <c r="GY80" s="113"/>
      <c r="GZ80" s="113"/>
      <c r="HA80" s="113"/>
      <c r="HB80" s="113"/>
      <c r="HC80" s="113"/>
      <c r="HD80" s="113"/>
      <c r="HE80" s="113"/>
      <c r="HF80" s="113"/>
      <c r="HG80" s="113"/>
      <c r="HH80" s="113"/>
      <c r="HI80" s="113"/>
      <c r="HJ80" s="113"/>
      <c r="HK80" s="113"/>
      <c r="HL80" s="113"/>
      <c r="HM80" s="113"/>
      <c r="HN80" s="113"/>
      <c r="HO80" s="113"/>
      <c r="HP80" s="113"/>
      <c r="HQ80" s="113"/>
      <c r="HR80" s="113"/>
      <c r="HS80" s="113"/>
      <c r="HT80" s="113"/>
      <c r="HU80" s="113"/>
      <c r="HV80" s="113"/>
      <c r="HW80" s="113"/>
      <c r="HX80" s="113"/>
      <c r="HY80" s="113"/>
      <c r="HZ80" s="113"/>
      <c r="IA80" s="113"/>
      <c r="IB80" s="113"/>
      <c r="IC80" s="113"/>
      <c r="ID80" s="113"/>
      <c r="IE80" s="113"/>
      <c r="IF80" s="113"/>
      <c r="IG80" s="113"/>
      <c r="IH80" s="113"/>
      <c r="II80" s="113"/>
      <c r="IJ80" s="113"/>
      <c r="IK80" s="113"/>
      <c r="IL80" s="113"/>
      <c r="IM80" s="113"/>
      <c r="IN80" s="113"/>
      <c r="IO80" s="113"/>
      <c r="IP80" s="113"/>
      <c r="IQ80" s="113"/>
      <c r="IR80" s="113"/>
      <c r="IS80" s="113"/>
      <c r="IT80" s="113"/>
      <c r="IU80" s="113"/>
      <c r="IV80" s="113"/>
      <c r="IW80" s="113"/>
      <c r="IX80" s="113"/>
      <c r="IY80" s="113"/>
      <c r="IZ80" s="113"/>
      <c r="JA80" s="113"/>
      <c r="JB80" s="113"/>
      <c r="JC80" s="113"/>
      <c r="JD80" s="113"/>
      <c r="JE80" s="113"/>
      <c r="JF80" s="113"/>
      <c r="JG80" s="113"/>
      <c r="JH80" s="113"/>
      <c r="JI80" s="113"/>
      <c r="JJ80" s="113"/>
      <c r="JK80" s="113"/>
      <c r="JL80" s="113"/>
      <c r="JM80" s="113"/>
      <c r="JN80" s="113"/>
      <c r="JO80" s="113"/>
      <c r="JP80" s="113"/>
      <c r="JQ80" s="113"/>
      <c r="JR80" s="113"/>
      <c r="JS80" s="113"/>
      <c r="JT80" s="113"/>
      <c r="JU80" s="113"/>
      <c r="JV80" s="113"/>
      <c r="JW80" s="113"/>
      <c r="JX80" s="113"/>
      <c r="JY80" s="113"/>
      <c r="JZ80" s="113"/>
      <c r="KA80" s="113"/>
      <c r="KB80" s="113"/>
      <c r="KC80" s="113"/>
      <c r="KD80" s="113"/>
      <c r="KE80" s="113"/>
      <c r="KF80" s="113"/>
      <c r="KG80" s="113"/>
      <c r="KH80" s="113"/>
      <c r="KI80" s="113"/>
      <c r="KJ80" s="113"/>
      <c r="KK80" s="113"/>
      <c r="KL80" s="113"/>
      <c r="KM80" s="113"/>
      <c r="KN80" s="113"/>
      <c r="KO80" s="113"/>
      <c r="KP80" s="113"/>
      <c r="KQ80" s="113"/>
      <c r="KR80" s="113"/>
      <c r="KS80" s="113"/>
      <c r="KT80" s="113"/>
      <c r="KU80" s="113"/>
      <c r="KV80" s="113"/>
      <c r="KW80" s="113"/>
      <c r="KX80" s="113"/>
      <c r="KY80" s="113"/>
      <c r="KZ80" s="113"/>
      <c r="LA80" s="113"/>
      <c r="LB80" s="113"/>
      <c r="LC80" s="113"/>
      <c r="LD80" s="113"/>
      <c r="LE80" s="113"/>
      <c r="LF80" s="113"/>
      <c r="LG80" s="113"/>
      <c r="LH80" s="113"/>
      <c r="LI80" s="113"/>
      <c r="LJ80" s="113"/>
      <c r="LK80" s="113"/>
      <c r="LL80" s="113"/>
      <c r="LM80" s="113"/>
      <c r="LN80" s="113"/>
      <c r="LO80" s="113"/>
      <c r="LP80" s="113"/>
      <c r="LQ80" s="113"/>
      <c r="LR80" s="113"/>
      <c r="LS80" s="113"/>
      <c r="LT80" s="113"/>
      <c r="LU80" s="113"/>
      <c r="LV80" s="113"/>
      <c r="LW80" s="113"/>
      <c r="LX80" s="113"/>
      <c r="LY80" s="113"/>
      <c r="LZ80" s="113"/>
      <c r="MA80" s="113"/>
      <c r="MB80" s="113"/>
      <c r="MC80" s="113"/>
      <c r="MD80" s="113"/>
      <c r="ME80" s="113"/>
      <c r="MF80" s="113"/>
      <c r="MG80" s="113"/>
      <c r="MH80" s="113"/>
      <c r="MI80" s="113"/>
      <c r="MJ80" s="113"/>
      <c r="MK80" s="113"/>
      <c r="ML80" s="113"/>
      <c r="MM80" s="113"/>
      <c r="MN80" s="113"/>
      <c r="MO80" s="113"/>
      <c r="MP80" s="113"/>
      <c r="MQ80" s="113"/>
      <c r="MR80" s="113"/>
      <c r="MS80" s="113"/>
      <c r="MT80" s="113"/>
      <c r="MU80" s="113"/>
      <c r="MV80" s="113"/>
      <c r="MW80" s="113"/>
      <c r="MX80" s="113"/>
      <c r="MY80" s="113"/>
      <c r="MZ80" s="113"/>
      <c r="NA80" s="113"/>
      <c r="NB80" s="113"/>
      <c r="NC80" s="113"/>
      <c r="ND80" s="113"/>
      <c r="NE80" s="113"/>
      <c r="NF80" s="113"/>
      <c r="NG80" s="113"/>
      <c r="NH80" s="113"/>
      <c r="NI80" s="113"/>
      <c r="NJ80" s="113"/>
      <c r="NK80" s="113"/>
      <c r="NL80" s="113"/>
      <c r="NM80" s="113"/>
      <c r="NN80" s="113"/>
      <c r="NO80" s="113"/>
      <c r="NP80" s="113"/>
      <c r="NQ80" s="113"/>
      <c r="NR80" s="113"/>
      <c r="NS80" s="113"/>
      <c r="NT80" s="113"/>
      <c r="NU80" s="113"/>
      <c r="NV80" s="113"/>
      <c r="NW80" s="113"/>
      <c r="NX80" s="113"/>
      <c r="NY80" s="113"/>
      <c r="NZ80" s="113"/>
      <c r="OA80" s="113"/>
      <c r="OB80" s="113"/>
      <c r="OC80" s="113"/>
      <c r="OD80" s="113"/>
      <c r="OE80" s="113"/>
      <c r="OF80" s="113"/>
      <c r="OG80" s="113"/>
      <c r="OH80" s="113"/>
      <c r="OI80" s="113"/>
      <c r="OJ80" s="113"/>
      <c r="OK80" s="113"/>
      <c r="OL80" s="113"/>
      <c r="OM80" s="113"/>
      <c r="ON80" s="113"/>
      <c r="OO80" s="113"/>
      <c r="OP80" s="113"/>
      <c r="OQ80" s="113"/>
      <c r="OR80" s="113"/>
      <c r="OS80" s="113"/>
      <c r="OT80" s="113"/>
      <c r="OU80" s="113"/>
      <c r="OV80" s="113"/>
      <c r="OW80" s="113"/>
      <c r="OX80" s="113"/>
      <c r="OY80" s="113"/>
      <c r="OZ80" s="113"/>
      <c r="PA80" s="113"/>
      <c r="PB80" s="113"/>
      <c r="PC80" s="113"/>
      <c r="PD80" s="113"/>
      <c r="PE80" s="113"/>
      <c r="PF80" s="113"/>
      <c r="PG80" s="113"/>
      <c r="PH80" s="113"/>
      <c r="PI80" s="113"/>
      <c r="PJ80" s="113"/>
      <c r="PK80" s="113"/>
      <c r="PL80" s="113"/>
      <c r="PM80" s="113"/>
      <c r="PN80" s="113"/>
      <c r="PO80" s="113"/>
      <c r="PP80" s="113"/>
      <c r="PQ80" s="113"/>
      <c r="PR80" s="113"/>
      <c r="PS80" s="113"/>
      <c r="PT80" s="113"/>
      <c r="PU80" s="113"/>
      <c r="PV80" s="113"/>
      <c r="PW80" s="113"/>
      <c r="PX80" s="113"/>
      <c r="PY80" s="113"/>
      <c r="PZ80" s="113"/>
      <c r="QA80" s="113"/>
      <c r="QB80" s="113"/>
      <c r="QC80" s="113"/>
      <c r="QD80" s="113"/>
      <c r="QE80" s="113"/>
      <c r="QF80" s="113"/>
      <c r="QG80" s="113"/>
      <c r="QH80" s="113"/>
      <c r="QI80" s="113"/>
      <c r="QJ80" s="113"/>
      <c r="QK80" s="113"/>
      <c r="QL80" s="113"/>
      <c r="QM80" s="113"/>
      <c r="QN80" s="113"/>
      <c r="QO80" s="113"/>
      <c r="QP80" s="113"/>
      <c r="QQ80" s="113"/>
      <c r="QR80" s="113"/>
      <c r="QS80" s="113"/>
      <c r="QT80" s="113"/>
      <c r="QU80" s="113"/>
      <c r="QV80" s="113"/>
      <c r="QW80" s="113"/>
      <c r="QX80" s="113"/>
      <c r="QY80" s="113"/>
      <c r="QZ80" s="113"/>
      <c r="RA80" s="113"/>
      <c r="RB80" s="113"/>
      <c r="RC80" s="113"/>
      <c r="RD80" s="113"/>
      <c r="RE80" s="113"/>
      <c r="RF80" s="113"/>
      <c r="RG80" s="113"/>
      <c r="RH80" s="113"/>
      <c r="RI80" s="113"/>
      <c r="RJ80" s="113"/>
      <c r="RK80" s="113"/>
      <c r="RL80" s="113"/>
      <c r="RM80" s="113"/>
      <c r="RN80" s="113"/>
      <c r="RO80" s="113"/>
      <c r="RP80" s="113"/>
      <c r="RQ80" s="113"/>
      <c r="RR80" s="113"/>
      <c r="RS80" s="113"/>
      <c r="RT80" s="113"/>
      <c r="RU80" s="113"/>
      <c r="RV80" s="113"/>
      <c r="RW80" s="113"/>
      <c r="RX80" s="113"/>
      <c r="RY80" s="113"/>
      <c r="RZ80" s="113"/>
      <c r="SA80" s="113"/>
      <c r="SB80" s="113"/>
      <c r="SC80" s="113"/>
      <c r="SD80" s="113"/>
      <c r="SE80" s="113"/>
      <c r="SF80" s="113"/>
      <c r="SG80" s="113"/>
      <c r="SH80" s="113"/>
      <c r="SI80" s="113"/>
      <c r="SJ80" s="113"/>
      <c r="SK80" s="113"/>
      <c r="SL80" s="113"/>
      <c r="SM80" s="113"/>
      <c r="SN80" s="113"/>
      <c r="SO80" s="113"/>
      <c r="SP80" s="113"/>
      <c r="SQ80" s="113"/>
      <c r="SR80" s="113"/>
      <c r="SS80" s="113"/>
      <c r="ST80" s="113"/>
      <c r="SU80" s="113"/>
      <c r="SV80" s="113"/>
      <c r="SW80" s="113"/>
      <c r="SX80" s="113"/>
      <c r="SY80" s="113"/>
      <c r="SZ80" s="113"/>
      <c r="TA80" s="113"/>
      <c r="TB80" s="113"/>
      <c r="TC80" s="113"/>
      <c r="TD80" s="113"/>
      <c r="TE80" s="113"/>
      <c r="TF80" s="113"/>
      <c r="TG80" s="113"/>
      <c r="TH80" s="113"/>
      <c r="TI80" s="113"/>
      <c r="TJ80" s="113"/>
      <c r="TK80" s="113"/>
      <c r="TL80" s="113"/>
      <c r="TM80" s="113"/>
      <c r="TN80" s="113"/>
      <c r="TO80" s="113"/>
      <c r="TP80" s="113"/>
      <c r="TQ80" s="113"/>
      <c r="TR80" s="113"/>
      <c r="TS80" s="113"/>
      <c r="TT80" s="113"/>
      <c r="TU80" s="113"/>
      <c r="TV80" s="113"/>
      <c r="TW80" s="113"/>
      <c r="TX80" s="113"/>
      <c r="TY80" s="113"/>
      <c r="TZ80" s="113"/>
      <c r="UA80" s="113"/>
      <c r="UB80" s="113"/>
      <c r="UC80" s="113"/>
      <c r="UD80" s="113"/>
      <c r="UE80" s="113"/>
      <c r="UF80" s="113"/>
      <c r="UG80" s="113"/>
      <c r="UH80" s="113"/>
      <c r="UI80" s="113"/>
      <c r="UJ80" s="113"/>
      <c r="UK80" s="113"/>
      <c r="UL80" s="113"/>
      <c r="UM80" s="113"/>
      <c r="UN80" s="113"/>
      <c r="UO80" s="113"/>
      <c r="UP80" s="113"/>
      <c r="UQ80" s="113"/>
      <c r="UR80" s="113"/>
      <c r="US80" s="113"/>
      <c r="UT80" s="113"/>
      <c r="UU80" s="113"/>
      <c r="UV80" s="113"/>
      <c r="UW80" s="113"/>
      <c r="UX80" s="113"/>
      <c r="UY80" s="113"/>
      <c r="UZ80" s="113"/>
      <c r="VA80" s="113"/>
      <c r="VB80" s="113"/>
      <c r="VC80" s="113"/>
      <c r="VD80" s="113"/>
      <c r="VE80" s="113"/>
      <c r="VF80" s="113"/>
      <c r="VG80" s="113"/>
      <c r="VH80" s="113"/>
      <c r="VI80" s="113"/>
      <c r="VJ80" s="113"/>
      <c r="VK80" s="113"/>
      <c r="VL80" s="113"/>
      <c r="VM80" s="113"/>
      <c r="VN80" s="113"/>
      <c r="VO80" s="113"/>
      <c r="VP80" s="113"/>
      <c r="VQ80" s="113"/>
      <c r="VR80" s="113"/>
      <c r="VS80" s="113"/>
      <c r="VT80" s="113"/>
      <c r="VU80" s="113"/>
      <c r="VV80" s="113"/>
      <c r="VW80" s="113"/>
      <c r="VX80" s="113"/>
      <c r="VY80" s="113"/>
      <c r="VZ80" s="113"/>
      <c r="WA80" s="113"/>
      <c r="WB80" s="113"/>
      <c r="WC80" s="113"/>
      <c r="WD80" s="113"/>
      <c r="WE80" s="113"/>
      <c r="WF80" s="113"/>
      <c r="WG80" s="113"/>
      <c r="WH80" s="113"/>
      <c r="WI80" s="113"/>
      <c r="WJ80" s="113"/>
      <c r="WK80" s="113"/>
      <c r="WL80" s="113"/>
      <c r="WM80" s="113"/>
      <c r="WN80" s="113"/>
      <c r="WO80" s="113"/>
      <c r="WP80" s="113"/>
      <c r="WQ80" s="113"/>
      <c r="WR80" s="113"/>
      <c r="WS80" s="113"/>
      <c r="WT80" s="113"/>
      <c r="WU80" s="113"/>
      <c r="WV80" s="113"/>
      <c r="WW80" s="113"/>
      <c r="WX80" s="113"/>
      <c r="WY80" s="113"/>
      <c r="WZ80" s="113"/>
      <c r="XA80" s="113"/>
      <c r="XB80" s="113"/>
      <c r="XC80" s="113"/>
      <c r="XD80" s="113"/>
      <c r="XE80" s="113"/>
      <c r="XF80" s="113"/>
      <c r="XG80" s="113"/>
      <c r="XH80" s="113"/>
      <c r="XI80" s="113"/>
      <c r="XJ80" s="113"/>
      <c r="XK80" s="113"/>
      <c r="XL80" s="113"/>
      <c r="XM80" s="113"/>
      <c r="XN80" s="113"/>
      <c r="XO80" s="113"/>
      <c r="XP80" s="113"/>
      <c r="XQ80" s="113"/>
      <c r="XR80" s="113"/>
      <c r="XS80" s="113"/>
      <c r="XT80" s="113"/>
      <c r="XU80" s="113"/>
      <c r="XV80" s="113"/>
      <c r="XW80" s="113"/>
      <c r="XX80" s="113"/>
      <c r="XY80" s="113"/>
      <c r="XZ80" s="113"/>
      <c r="YA80" s="113"/>
      <c r="YB80" s="113"/>
      <c r="YC80" s="113"/>
      <c r="YD80" s="113"/>
      <c r="YE80" s="113"/>
      <c r="YF80" s="113"/>
      <c r="YG80" s="113"/>
      <c r="YH80" s="113"/>
      <c r="YI80" s="113"/>
      <c r="YJ80" s="113"/>
      <c r="YK80" s="113"/>
      <c r="YL80" s="113"/>
      <c r="YM80" s="113"/>
      <c r="YN80" s="113"/>
      <c r="YO80" s="113"/>
      <c r="YP80" s="113"/>
      <c r="YQ80" s="113"/>
      <c r="YR80" s="113"/>
      <c r="YS80" s="113"/>
      <c r="YT80" s="113"/>
      <c r="YU80" s="113"/>
      <c r="YV80" s="113"/>
      <c r="YW80" s="113"/>
      <c r="YX80" s="113"/>
      <c r="YY80" s="113"/>
      <c r="YZ80" s="113"/>
      <c r="ZA80" s="113"/>
      <c r="ZB80" s="113"/>
      <c r="ZC80" s="113"/>
      <c r="ZD80" s="113"/>
      <c r="ZE80" s="113"/>
      <c r="ZF80" s="113"/>
      <c r="ZG80" s="113"/>
      <c r="ZH80" s="113"/>
      <c r="ZI80" s="113"/>
      <c r="ZJ80" s="113"/>
      <c r="ZK80" s="113"/>
      <c r="ZL80" s="113"/>
      <c r="ZM80" s="113"/>
      <c r="ZN80" s="113"/>
      <c r="ZO80" s="113"/>
      <c r="ZP80" s="113"/>
      <c r="ZQ80" s="113"/>
      <c r="ZR80" s="113"/>
      <c r="ZS80" s="113"/>
      <c r="ZT80" s="113"/>
      <c r="ZU80" s="113"/>
      <c r="ZV80" s="113"/>
      <c r="ZW80" s="113"/>
      <c r="ZX80" s="113"/>
      <c r="ZY80" s="113"/>
      <c r="ZZ80" s="113"/>
      <c r="AAA80" s="113"/>
      <c r="AAB80" s="113"/>
      <c r="AAC80" s="113"/>
      <c r="AAD80" s="113"/>
      <c r="AAE80" s="113"/>
      <c r="AAF80" s="113"/>
      <c r="AAG80" s="113"/>
      <c r="AAH80" s="113"/>
      <c r="AAI80" s="113"/>
      <c r="AAJ80" s="113"/>
      <c r="AAK80" s="113"/>
      <c r="AAL80" s="113"/>
      <c r="AAM80" s="113"/>
      <c r="AAN80" s="113"/>
      <c r="AAO80" s="113"/>
      <c r="AAP80" s="113"/>
      <c r="AAQ80" s="113"/>
      <c r="AAR80" s="113"/>
      <c r="AAS80" s="113"/>
      <c r="AAT80" s="113"/>
      <c r="AAU80" s="113"/>
      <c r="AAV80" s="113"/>
      <c r="AAW80" s="113"/>
      <c r="AAX80" s="113"/>
      <c r="AAY80" s="113"/>
      <c r="AAZ80" s="113"/>
      <c r="ABA80" s="113"/>
      <c r="ABB80" s="113"/>
      <c r="ABC80" s="113"/>
      <c r="ABD80" s="113"/>
      <c r="ABE80" s="113"/>
      <c r="ABF80" s="113"/>
      <c r="ABG80" s="113"/>
      <c r="ABH80" s="113"/>
      <c r="ABI80" s="113"/>
      <c r="ABJ80" s="113"/>
      <c r="ABK80" s="113"/>
      <c r="ABL80" s="113"/>
      <c r="ABM80" s="113"/>
      <c r="ABN80" s="113"/>
      <c r="ABO80" s="113"/>
      <c r="ABP80" s="113"/>
      <c r="ABQ80" s="113"/>
      <c r="ABR80" s="113"/>
      <c r="ABS80" s="113"/>
      <c r="ABT80" s="113"/>
      <c r="ABU80" s="113"/>
      <c r="ABV80" s="113"/>
      <c r="ABW80" s="113"/>
      <c r="ABX80" s="113"/>
      <c r="ABY80" s="113"/>
      <c r="ABZ80" s="113"/>
      <c r="ACA80" s="113"/>
      <c r="ACB80" s="113"/>
      <c r="ACC80" s="113"/>
      <c r="ACD80" s="113"/>
      <c r="ACE80" s="113"/>
      <c r="ACF80" s="113"/>
      <c r="ACG80" s="113"/>
      <c r="ACH80" s="113"/>
      <c r="ACI80" s="113"/>
      <c r="ACJ80" s="113"/>
      <c r="ACK80" s="113"/>
      <c r="ACL80" s="113"/>
      <c r="ACM80" s="113"/>
      <c r="ACN80" s="113"/>
      <c r="ACO80" s="113"/>
      <c r="ACP80" s="113"/>
      <c r="ACQ80" s="113"/>
      <c r="ACR80" s="113"/>
      <c r="ACS80" s="113"/>
      <c r="ACT80" s="113"/>
      <c r="ACU80" s="113"/>
      <c r="ACV80" s="113"/>
      <c r="ACW80" s="113"/>
      <c r="ACX80" s="113"/>
      <c r="ACY80" s="113"/>
      <c r="ACZ80" s="113"/>
      <c r="ADA80" s="113"/>
      <c r="ADB80" s="113"/>
      <c r="ADC80" s="113"/>
      <c r="ADD80" s="113"/>
      <c r="ADE80" s="113"/>
      <c r="ADF80" s="113"/>
      <c r="ADG80" s="113"/>
      <c r="ADH80" s="113"/>
      <c r="ADI80" s="113"/>
      <c r="ADJ80" s="113"/>
      <c r="ADK80" s="113"/>
      <c r="ADL80" s="113"/>
      <c r="ADM80" s="113"/>
      <c r="ADN80" s="113"/>
      <c r="ADO80" s="113"/>
      <c r="ADP80" s="113"/>
      <c r="ADQ80" s="113"/>
      <c r="ADR80" s="113"/>
      <c r="ADS80" s="113"/>
      <c r="ADT80" s="113"/>
      <c r="ADU80" s="113"/>
      <c r="ADV80" s="113"/>
      <c r="ADW80" s="113"/>
      <c r="ADX80" s="113"/>
      <c r="ADY80" s="113"/>
      <c r="ADZ80" s="113"/>
      <c r="AEA80" s="113"/>
      <c r="AEB80" s="113"/>
      <c r="AEC80" s="113"/>
      <c r="AED80" s="113"/>
      <c r="AEE80" s="113"/>
      <c r="AEF80" s="113"/>
      <c r="AEG80" s="113"/>
      <c r="AEH80" s="113"/>
      <c r="AEI80" s="113"/>
      <c r="AEJ80" s="113"/>
      <c r="AEK80" s="113"/>
      <c r="AEL80" s="113"/>
      <c r="AEM80" s="113"/>
      <c r="AEN80" s="113"/>
      <c r="AEO80" s="113"/>
      <c r="AEP80" s="113"/>
      <c r="AEQ80" s="113"/>
      <c r="AER80" s="113"/>
      <c r="AES80" s="113"/>
      <c r="AET80" s="113"/>
      <c r="AEU80" s="113"/>
      <c r="AEV80" s="113"/>
      <c r="AEW80" s="113"/>
      <c r="AEX80" s="113"/>
      <c r="AEY80" s="113"/>
      <c r="AEZ80" s="113"/>
      <c r="AFA80" s="113"/>
      <c r="AFB80" s="113"/>
      <c r="AFC80" s="113"/>
      <c r="AFD80" s="113"/>
      <c r="AFE80" s="113"/>
      <c r="AFF80" s="113"/>
      <c r="AFG80" s="113"/>
      <c r="AFH80" s="113"/>
      <c r="AFI80" s="113"/>
      <c r="AFJ80" s="113"/>
      <c r="AFK80" s="113"/>
      <c r="AFL80" s="113"/>
      <c r="AFM80" s="113"/>
      <c r="AFN80" s="113"/>
      <c r="AFO80" s="113"/>
      <c r="AFP80" s="113"/>
      <c r="AFQ80" s="113"/>
      <c r="AFR80" s="113"/>
      <c r="AFS80" s="113"/>
      <c r="AFT80" s="113"/>
      <c r="AFU80" s="113"/>
      <c r="AFV80" s="113"/>
      <c r="AFW80" s="113"/>
      <c r="AFX80" s="113"/>
      <c r="AFY80" s="113"/>
      <c r="AFZ80" s="113"/>
      <c r="AGA80" s="113"/>
      <c r="AGB80" s="113"/>
      <c r="AGC80" s="113"/>
      <c r="AGD80" s="113"/>
      <c r="AGE80" s="113"/>
      <c r="AGF80" s="113"/>
      <c r="AGG80" s="113"/>
      <c r="AGH80" s="113"/>
      <c r="AGI80" s="113"/>
      <c r="AGJ80" s="113"/>
      <c r="AGK80" s="113"/>
      <c r="AGL80" s="113"/>
      <c r="AGM80" s="113"/>
      <c r="AGN80" s="113"/>
      <c r="AGO80" s="113"/>
      <c r="AGP80" s="113"/>
      <c r="AGQ80" s="113"/>
      <c r="AGR80" s="113"/>
      <c r="AGS80" s="113"/>
      <c r="AGT80" s="113"/>
      <c r="AGU80" s="113"/>
      <c r="AGV80" s="113"/>
      <c r="AGW80" s="113"/>
      <c r="AGX80" s="113"/>
      <c r="AGY80" s="113"/>
      <c r="AGZ80" s="113"/>
      <c r="AHA80" s="113"/>
      <c r="AHB80" s="113"/>
      <c r="AHC80" s="113"/>
      <c r="AHD80" s="113"/>
      <c r="AHE80" s="113"/>
      <c r="AHF80" s="113"/>
      <c r="AHG80" s="113"/>
      <c r="AHH80" s="113"/>
      <c r="AHI80" s="113"/>
      <c r="AHJ80" s="113"/>
      <c r="AHK80" s="113"/>
      <c r="AHL80" s="113"/>
      <c r="AHM80" s="113"/>
      <c r="AHN80" s="113"/>
      <c r="AHO80" s="113"/>
      <c r="AHP80" s="113"/>
      <c r="AHQ80" s="113"/>
      <c r="AHR80" s="113"/>
      <c r="AHS80" s="113"/>
      <c r="AHT80" s="113"/>
      <c r="AHU80" s="113"/>
      <c r="AHV80" s="113"/>
      <c r="AHW80" s="113"/>
      <c r="AHX80" s="113"/>
      <c r="AHY80" s="113"/>
      <c r="AHZ80" s="113"/>
      <c r="AIA80" s="113"/>
      <c r="AIB80" s="113"/>
      <c r="AIC80" s="113"/>
      <c r="AID80" s="113"/>
      <c r="AIE80" s="113"/>
      <c r="AIF80" s="113"/>
      <c r="AIG80" s="113"/>
      <c r="AIH80" s="113"/>
      <c r="AII80" s="113"/>
      <c r="AIJ80" s="113"/>
      <c r="AIK80" s="113"/>
      <c r="AIL80" s="113"/>
      <c r="AIM80" s="113"/>
      <c r="AIN80" s="113"/>
      <c r="AIO80" s="113"/>
      <c r="AIP80" s="113"/>
      <c r="AIQ80" s="113"/>
      <c r="AIR80" s="113"/>
      <c r="AIS80" s="113"/>
      <c r="AIT80" s="113"/>
      <c r="AIU80" s="113"/>
      <c r="AIV80" s="113"/>
      <c r="AIW80" s="113"/>
      <c r="AIX80" s="113"/>
      <c r="AIY80" s="113"/>
      <c r="AIZ80" s="113"/>
      <c r="AJA80" s="113"/>
      <c r="AJB80" s="113"/>
      <c r="AJC80" s="113"/>
      <c r="AJD80" s="113"/>
      <c r="AJE80" s="113"/>
      <c r="AJF80" s="113"/>
      <c r="AJG80" s="113"/>
      <c r="AJH80" s="113"/>
      <c r="AJI80" s="113"/>
      <c r="AJJ80" s="113"/>
      <c r="AJK80" s="113"/>
      <c r="AJL80" s="113"/>
      <c r="AJM80" s="113"/>
      <c r="AJN80" s="113"/>
      <c r="AJO80" s="113"/>
      <c r="AJP80" s="113"/>
      <c r="AJQ80" s="113"/>
      <c r="AJR80" s="113"/>
      <c r="AJS80" s="113"/>
      <c r="AJT80" s="113"/>
      <c r="AJU80" s="113"/>
      <c r="AJV80" s="113"/>
      <c r="AJW80" s="113"/>
      <c r="AJX80" s="113"/>
      <c r="AJY80" s="113"/>
      <c r="AJZ80" s="113"/>
      <c r="AKA80" s="113"/>
      <c r="AKB80" s="113"/>
      <c r="AKC80" s="113"/>
      <c r="AKD80" s="113"/>
      <c r="AKE80" s="113"/>
      <c r="AKF80" s="113"/>
      <c r="AKG80" s="113"/>
      <c r="AKH80" s="113"/>
      <c r="AKI80" s="113"/>
      <c r="AKJ80" s="113"/>
      <c r="AKK80" s="113"/>
      <c r="AKL80" s="113"/>
      <c r="AKM80" s="113"/>
      <c r="AKN80" s="113"/>
      <c r="AKO80" s="113"/>
      <c r="AKP80" s="113"/>
      <c r="AKQ80" s="113"/>
      <c r="AKR80" s="113"/>
      <c r="AKS80" s="113"/>
      <c r="AKT80" s="113"/>
      <c r="AKU80" s="113"/>
      <c r="AKV80" s="113"/>
      <c r="AKW80" s="113"/>
      <c r="AKX80" s="113"/>
      <c r="AKY80" s="113"/>
      <c r="AKZ80" s="113"/>
      <c r="ALA80" s="113"/>
      <c r="ALB80" s="113"/>
      <c r="ALC80" s="113"/>
      <c r="ALD80" s="113"/>
      <c r="ALE80" s="113"/>
      <c r="ALF80" s="113"/>
      <c r="ALG80" s="113"/>
      <c r="ALH80" s="113"/>
      <c r="ALI80" s="113"/>
      <c r="ALJ80" s="113"/>
      <c r="ALK80" s="113"/>
      <c r="ALL80" s="113"/>
      <c r="ALM80" s="113"/>
      <c r="ALN80" s="113"/>
      <c r="ALO80" s="113"/>
      <c r="ALP80" s="113"/>
      <c r="ALQ80" s="113"/>
      <c r="ALR80" s="113"/>
      <c r="ALS80" s="113"/>
      <c r="ALT80" s="113"/>
      <c r="ALU80" s="113"/>
      <c r="ALV80" s="113"/>
      <c r="ALW80" s="113"/>
      <c r="ALX80" s="113"/>
      <c r="ALY80" s="113"/>
      <c r="ALZ80" s="113"/>
      <c r="AMA80" s="113"/>
      <c r="AMB80" s="113"/>
      <c r="AMC80" s="113"/>
      <c r="AMD80" s="113"/>
      <c r="AME80" s="113"/>
      <c r="AMF80" s="113"/>
      <c r="AMG80" s="113"/>
      <c r="AMH80" s="113"/>
      <c r="AMI80" s="113"/>
      <c r="AMJ80" s="113"/>
      <c r="AMK80" s="113"/>
      <c r="AML80" s="113"/>
      <c r="AMM80" s="113"/>
      <c r="AMN80" s="113"/>
      <c r="AMO80" s="113"/>
      <c r="AMP80" s="113"/>
      <c r="AMQ80" s="113"/>
      <c r="AMR80" s="113"/>
      <c r="AMS80" s="113"/>
      <c r="AMT80" s="113"/>
      <c r="AMU80" s="113"/>
      <c r="AMV80" s="113"/>
      <c r="AMW80" s="113"/>
      <c r="AMX80" s="113"/>
      <c r="AMY80" s="113"/>
      <c r="AMZ80" s="113"/>
      <c r="ANA80" s="113"/>
      <c r="ANB80" s="113"/>
      <c r="ANC80" s="113"/>
      <c r="AND80" s="113"/>
      <c r="ANE80" s="113"/>
      <c r="ANF80" s="113"/>
      <c r="ANG80" s="113"/>
      <c r="ANH80" s="113"/>
      <c r="ANI80" s="113"/>
      <c r="ANJ80" s="113"/>
      <c r="ANK80" s="113"/>
      <c r="ANL80" s="113"/>
      <c r="ANM80" s="113"/>
      <c r="ANN80" s="113"/>
      <c r="ANO80" s="113"/>
      <c r="ANP80" s="113"/>
      <c r="ANQ80" s="113"/>
      <c r="ANR80" s="113"/>
      <c r="ANS80" s="113"/>
      <c r="ANT80" s="113"/>
      <c r="ANU80" s="113"/>
      <c r="ANV80" s="113"/>
      <c r="ANW80" s="113"/>
      <c r="ANX80" s="113"/>
      <c r="ANY80" s="113"/>
      <c r="ANZ80" s="113"/>
      <c r="AOA80" s="113"/>
      <c r="AOB80" s="113"/>
      <c r="AOC80" s="113"/>
      <c r="AOD80" s="113"/>
      <c r="AOE80" s="113"/>
      <c r="AOF80" s="113"/>
      <c r="AOG80" s="113"/>
      <c r="AOH80" s="113"/>
      <c r="AOI80" s="113"/>
      <c r="AOJ80" s="113"/>
      <c r="AOK80" s="113"/>
      <c r="AOL80" s="113"/>
      <c r="AOM80" s="113"/>
      <c r="AON80" s="113"/>
      <c r="AOO80" s="113"/>
      <c r="AOP80" s="113"/>
      <c r="AOQ80" s="113"/>
      <c r="AOR80" s="113"/>
      <c r="AOS80" s="113"/>
      <c r="AOT80" s="113"/>
      <c r="AOU80" s="113"/>
      <c r="AOV80" s="113"/>
      <c r="AOW80" s="113"/>
      <c r="AOX80" s="113"/>
      <c r="AOY80" s="113"/>
      <c r="AOZ80" s="113"/>
      <c r="APA80" s="113"/>
      <c r="APB80" s="113"/>
      <c r="APC80" s="113"/>
      <c r="APD80" s="113"/>
      <c r="APE80" s="113"/>
      <c r="APF80" s="113"/>
      <c r="APG80" s="113"/>
      <c r="APH80" s="113"/>
      <c r="API80" s="113"/>
      <c r="APJ80" s="113"/>
      <c r="APK80" s="113"/>
      <c r="APL80" s="113"/>
      <c r="APM80" s="113"/>
      <c r="APN80" s="113"/>
      <c r="APO80" s="113"/>
      <c r="APP80" s="113"/>
      <c r="APQ80" s="113"/>
      <c r="APR80" s="113"/>
      <c r="APS80" s="113"/>
      <c r="APT80" s="113"/>
      <c r="APU80" s="113"/>
      <c r="APV80" s="113"/>
      <c r="APW80" s="113"/>
      <c r="APX80" s="113"/>
      <c r="APY80" s="113"/>
      <c r="APZ80" s="113"/>
      <c r="AQA80" s="113"/>
      <c r="AQB80" s="113"/>
      <c r="AQC80" s="113"/>
      <c r="AQD80" s="113"/>
      <c r="AQE80" s="113"/>
      <c r="AQF80" s="113"/>
      <c r="AQG80" s="113"/>
      <c r="AQH80" s="113"/>
      <c r="AQI80" s="113"/>
      <c r="AQJ80" s="113"/>
      <c r="AQK80" s="113"/>
      <c r="AQL80" s="113"/>
      <c r="AQM80" s="113"/>
      <c r="AQN80" s="113"/>
      <c r="AQO80" s="113"/>
      <c r="AQP80" s="113"/>
      <c r="AQQ80" s="113"/>
      <c r="AQR80" s="113"/>
      <c r="AQS80" s="113"/>
      <c r="AQT80" s="113"/>
      <c r="AQU80" s="113"/>
      <c r="AQV80" s="113"/>
      <c r="AQW80" s="113"/>
      <c r="AQX80" s="113"/>
      <c r="AQY80" s="113"/>
      <c r="AQZ80" s="113"/>
      <c r="ARA80" s="113"/>
      <c r="ARB80" s="113"/>
      <c r="ARC80" s="113"/>
      <c r="ARD80" s="113"/>
      <c r="ARE80" s="113"/>
      <c r="ARF80" s="113"/>
      <c r="ARG80" s="113"/>
      <c r="ARH80" s="113"/>
      <c r="ARI80" s="113"/>
      <c r="ARJ80" s="113"/>
      <c r="ARK80" s="113"/>
      <c r="ARL80" s="113"/>
      <c r="ARM80" s="113"/>
      <c r="ARN80" s="113"/>
      <c r="ARO80" s="113"/>
      <c r="ARP80" s="113"/>
      <c r="ARQ80" s="113"/>
      <c r="ARR80" s="113"/>
      <c r="ARS80" s="113"/>
      <c r="ART80" s="113"/>
      <c r="ARU80" s="113"/>
      <c r="ARV80" s="113"/>
      <c r="ARW80" s="113"/>
      <c r="ARX80" s="113"/>
      <c r="ARY80" s="113"/>
      <c r="ARZ80" s="113"/>
      <c r="ASA80" s="113"/>
      <c r="ASB80" s="113"/>
      <c r="ASC80" s="113"/>
      <c r="ASD80" s="113"/>
      <c r="ASE80" s="113"/>
      <c r="ASF80" s="113"/>
      <c r="ASG80" s="113"/>
      <c r="ASH80" s="113"/>
      <c r="ASI80" s="113"/>
      <c r="ASJ80" s="113"/>
      <c r="ASK80" s="113"/>
      <c r="ASL80" s="113"/>
      <c r="ASM80" s="113"/>
      <c r="ASN80" s="113"/>
      <c r="ASO80" s="113"/>
      <c r="ASP80" s="113"/>
      <c r="ASQ80" s="113"/>
      <c r="ASR80" s="113"/>
      <c r="ASS80" s="113"/>
      <c r="AST80" s="113"/>
      <c r="ASU80" s="113"/>
      <c r="ASV80" s="113"/>
      <c r="ASW80" s="113"/>
      <c r="ASX80" s="113"/>
      <c r="ASY80" s="113"/>
      <c r="ASZ80" s="113"/>
      <c r="ATA80" s="113"/>
      <c r="ATB80" s="113"/>
      <c r="ATC80" s="113"/>
      <c r="ATD80" s="113"/>
      <c r="ATE80" s="113"/>
      <c r="ATF80" s="113"/>
      <c r="ATG80" s="113"/>
      <c r="ATH80" s="113"/>
      <c r="ATI80" s="113"/>
      <c r="ATJ80" s="113"/>
      <c r="ATK80" s="113"/>
      <c r="ATL80" s="113"/>
      <c r="ATM80" s="113"/>
      <c r="ATN80" s="113"/>
      <c r="ATO80" s="113"/>
      <c r="ATP80" s="113"/>
      <c r="ATQ80" s="113"/>
      <c r="ATR80" s="113"/>
      <c r="ATS80" s="113"/>
      <c r="ATT80" s="113"/>
      <c r="ATU80" s="113"/>
      <c r="ATV80" s="113"/>
      <c r="ATW80" s="113"/>
      <c r="ATX80" s="113"/>
      <c r="ATY80" s="113"/>
      <c r="ATZ80" s="113"/>
      <c r="AUA80" s="113"/>
      <c r="AUB80" s="113"/>
      <c r="AUC80" s="113"/>
      <c r="AUD80" s="113"/>
      <c r="AUE80" s="113"/>
      <c r="AUF80" s="113"/>
      <c r="AUG80" s="113"/>
      <c r="AUH80" s="113"/>
      <c r="AUI80" s="113"/>
      <c r="AUJ80" s="113"/>
      <c r="AUK80" s="113"/>
      <c r="AUL80" s="113"/>
      <c r="AUM80" s="113"/>
      <c r="AUN80" s="113"/>
      <c r="AUO80" s="113"/>
      <c r="AUP80" s="113"/>
      <c r="AUQ80" s="113"/>
      <c r="AUR80" s="113"/>
      <c r="AUS80" s="113"/>
      <c r="AUT80" s="113"/>
      <c r="AUU80" s="113"/>
      <c r="AUV80" s="113"/>
      <c r="AUW80" s="113"/>
      <c r="AUX80" s="113"/>
      <c r="AUY80" s="113"/>
      <c r="AUZ80" s="113"/>
      <c r="AVA80" s="113"/>
      <c r="AVB80" s="113"/>
      <c r="AVC80" s="113"/>
      <c r="AVD80" s="113"/>
      <c r="AVE80" s="113"/>
      <c r="AVF80" s="113"/>
      <c r="AVG80" s="113"/>
      <c r="AVH80" s="113"/>
      <c r="AVI80" s="113"/>
      <c r="AVJ80" s="113"/>
      <c r="AVK80" s="113"/>
      <c r="AVL80" s="113"/>
      <c r="AVM80" s="113"/>
      <c r="AVN80" s="113"/>
      <c r="AVO80" s="113"/>
      <c r="AVP80" s="113"/>
      <c r="AVQ80" s="113"/>
      <c r="AVR80" s="113"/>
      <c r="AVS80" s="113"/>
      <c r="AVT80" s="113"/>
      <c r="AVU80" s="113"/>
      <c r="AVV80" s="113"/>
      <c r="AVW80" s="113"/>
      <c r="AVX80" s="113"/>
      <c r="AVY80" s="113"/>
      <c r="AVZ80" s="113"/>
      <c r="AWA80" s="113"/>
      <c r="AWB80" s="113"/>
      <c r="AWC80" s="113"/>
      <c r="AWD80" s="113"/>
      <c r="AWE80" s="113"/>
      <c r="AWF80" s="113"/>
      <c r="AWG80" s="113"/>
      <c r="AWH80" s="113"/>
      <c r="AWI80" s="113"/>
      <c r="AWJ80" s="113"/>
      <c r="AWK80" s="113"/>
      <c r="AWL80" s="113"/>
      <c r="AWM80" s="113"/>
      <c r="AWN80" s="113"/>
      <c r="AWO80" s="113"/>
      <c r="AWP80" s="113"/>
      <c r="AWQ80" s="113"/>
      <c r="AWR80" s="113"/>
      <c r="AWS80" s="113"/>
      <c r="AWT80" s="113"/>
      <c r="AWU80" s="113"/>
      <c r="AWV80" s="113"/>
      <c r="AWW80" s="113"/>
      <c r="AWX80" s="113"/>
      <c r="AWY80" s="113"/>
      <c r="AWZ80" s="113"/>
      <c r="AXA80" s="113"/>
      <c r="AXB80" s="113"/>
      <c r="AXC80" s="113"/>
      <c r="AXD80" s="113"/>
      <c r="AXE80" s="113"/>
      <c r="AXF80" s="113"/>
      <c r="AXG80" s="113"/>
      <c r="AXH80" s="113"/>
      <c r="AXI80" s="113"/>
      <c r="AXJ80" s="113"/>
      <c r="AXK80" s="113"/>
      <c r="AXL80" s="113"/>
      <c r="AXM80" s="113"/>
      <c r="AXN80" s="113"/>
      <c r="AXO80" s="113"/>
      <c r="AXP80" s="113"/>
      <c r="AXQ80" s="113"/>
      <c r="AXR80" s="113"/>
      <c r="AXS80" s="113"/>
      <c r="AXT80" s="113"/>
      <c r="AXU80" s="113"/>
      <c r="AXV80" s="113"/>
      <c r="AXW80" s="113"/>
      <c r="AXX80" s="113"/>
      <c r="AXY80" s="113"/>
      <c r="AXZ80" s="113"/>
      <c r="AYA80" s="113"/>
      <c r="AYB80" s="113"/>
      <c r="AYC80" s="113"/>
      <c r="AYD80" s="113"/>
      <c r="AYE80" s="113"/>
      <c r="AYF80" s="113"/>
      <c r="AYG80" s="113"/>
      <c r="AYH80" s="113"/>
      <c r="AYI80" s="113"/>
      <c r="AYJ80" s="113"/>
      <c r="AYK80" s="113"/>
      <c r="AYL80" s="113"/>
      <c r="AYM80" s="113"/>
      <c r="AYN80" s="113"/>
      <c r="AYO80" s="113"/>
      <c r="AYP80" s="113"/>
      <c r="AYQ80" s="113"/>
      <c r="AYR80" s="113"/>
      <c r="AYS80" s="113"/>
      <c r="AYT80" s="113"/>
      <c r="AYU80" s="113"/>
      <c r="AYV80" s="113"/>
      <c r="AYW80" s="113"/>
      <c r="AYX80" s="113"/>
      <c r="AYY80" s="113"/>
      <c r="AYZ80" s="113"/>
      <c r="AZA80" s="113"/>
      <c r="AZB80" s="113"/>
      <c r="AZC80" s="113"/>
      <c r="AZD80" s="113"/>
      <c r="AZE80" s="113"/>
      <c r="AZF80" s="113"/>
      <c r="AZG80" s="113"/>
      <c r="AZH80" s="113"/>
      <c r="AZI80" s="113"/>
      <c r="AZJ80" s="113"/>
      <c r="AZK80" s="113"/>
      <c r="AZL80" s="113"/>
      <c r="AZM80" s="113"/>
      <c r="AZN80" s="113"/>
      <c r="AZO80" s="113"/>
      <c r="AZP80" s="113"/>
      <c r="AZQ80" s="113"/>
      <c r="AZR80" s="113"/>
      <c r="AZS80" s="113"/>
      <c r="AZT80" s="113"/>
      <c r="AZU80" s="113"/>
      <c r="AZV80" s="113"/>
      <c r="AZW80" s="113"/>
      <c r="AZX80" s="113"/>
      <c r="AZY80" s="113"/>
      <c r="AZZ80" s="113"/>
      <c r="BAA80" s="113"/>
      <c r="BAB80" s="113"/>
      <c r="BAC80" s="113"/>
      <c r="BAD80" s="113"/>
      <c r="BAE80" s="113"/>
      <c r="BAF80" s="113"/>
      <c r="BAG80" s="113"/>
      <c r="BAH80" s="113"/>
      <c r="BAI80" s="113"/>
      <c r="BAJ80" s="113"/>
      <c r="BAK80" s="113"/>
      <c r="BAL80" s="113"/>
      <c r="BAM80" s="113"/>
      <c r="BAN80" s="113"/>
      <c r="BAO80" s="113"/>
      <c r="BAP80" s="113"/>
      <c r="BAQ80" s="113"/>
      <c r="BAR80" s="113"/>
      <c r="BAS80" s="113"/>
      <c r="BAT80" s="113"/>
      <c r="BAU80" s="113"/>
      <c r="BAV80" s="113"/>
      <c r="BAW80" s="113"/>
      <c r="BAX80" s="113"/>
      <c r="BAY80" s="113"/>
      <c r="BAZ80" s="113"/>
      <c r="BBA80" s="113"/>
      <c r="BBB80" s="113"/>
      <c r="BBC80" s="113"/>
      <c r="BBD80" s="113"/>
      <c r="BBE80" s="113"/>
      <c r="BBF80" s="113"/>
      <c r="BBG80" s="113"/>
      <c r="BBH80" s="113"/>
      <c r="BBI80" s="113"/>
      <c r="BBJ80" s="113"/>
      <c r="BBK80" s="113"/>
      <c r="BBL80" s="113"/>
      <c r="BBM80" s="113"/>
      <c r="BBN80" s="113"/>
      <c r="BBO80" s="113"/>
      <c r="BBP80" s="113"/>
      <c r="BBQ80" s="113"/>
      <c r="BBR80" s="113"/>
      <c r="BBS80" s="113"/>
      <c r="BBT80" s="113"/>
      <c r="BBU80" s="113"/>
      <c r="BBV80" s="113"/>
      <c r="BBW80" s="113"/>
      <c r="BBX80" s="113"/>
      <c r="BBY80" s="113"/>
      <c r="BBZ80" s="113"/>
      <c r="BCA80" s="113"/>
      <c r="BCB80" s="113"/>
      <c r="BCC80" s="113"/>
      <c r="BCD80" s="113"/>
      <c r="BCE80" s="113"/>
      <c r="BCF80" s="113"/>
      <c r="BCG80" s="113"/>
      <c r="BCH80" s="113"/>
      <c r="BCI80" s="113"/>
      <c r="BCJ80" s="113"/>
      <c r="BCK80" s="113"/>
      <c r="BCL80" s="113"/>
      <c r="BCM80" s="113"/>
      <c r="BCN80" s="113"/>
      <c r="BCO80" s="113"/>
      <c r="BCP80" s="113"/>
      <c r="BCQ80" s="113"/>
      <c r="BCR80" s="113"/>
      <c r="BCS80" s="113"/>
      <c r="BCT80" s="113"/>
      <c r="BCU80" s="113"/>
      <c r="BCV80" s="113"/>
      <c r="BCW80" s="113"/>
      <c r="BCX80" s="113"/>
      <c r="BCY80" s="113"/>
      <c r="BCZ80" s="113"/>
      <c r="BDA80" s="113"/>
      <c r="BDB80" s="113"/>
      <c r="BDC80" s="113"/>
      <c r="BDD80" s="113"/>
      <c r="BDE80" s="113"/>
      <c r="BDF80" s="113"/>
      <c r="BDG80" s="113"/>
      <c r="BDH80" s="113"/>
      <c r="BDI80" s="113"/>
      <c r="BDJ80" s="113"/>
      <c r="BDK80" s="113"/>
      <c r="BDL80" s="113"/>
      <c r="BDM80" s="113"/>
      <c r="BDN80" s="113"/>
      <c r="BDO80" s="113"/>
      <c r="BDP80" s="113"/>
      <c r="BDQ80" s="113"/>
      <c r="BDR80" s="113"/>
      <c r="BDS80" s="113"/>
      <c r="BDT80" s="113"/>
      <c r="BDU80" s="113"/>
      <c r="BDV80" s="113"/>
      <c r="BDW80" s="113"/>
      <c r="BDX80" s="113"/>
      <c r="BDY80" s="113"/>
      <c r="BDZ80" s="113"/>
      <c r="BEA80" s="113"/>
      <c r="BEB80" s="113"/>
      <c r="BEC80" s="113"/>
      <c r="BED80" s="113"/>
      <c r="BEE80" s="113"/>
      <c r="BEF80" s="113"/>
      <c r="BEG80" s="113"/>
      <c r="BEH80" s="113"/>
      <c r="BEI80" s="113"/>
      <c r="BEJ80" s="113"/>
      <c r="BEK80" s="113"/>
      <c r="BEL80" s="113"/>
      <c r="BEM80" s="113"/>
      <c r="BEN80" s="113"/>
      <c r="BEO80" s="113"/>
      <c r="BEP80" s="113"/>
      <c r="BEQ80" s="113"/>
      <c r="BER80" s="113"/>
      <c r="BES80" s="113"/>
      <c r="BET80" s="113"/>
      <c r="BEU80" s="113"/>
      <c r="BEV80" s="113"/>
      <c r="BEW80" s="113"/>
      <c r="BEX80" s="113"/>
      <c r="BEY80" s="113"/>
      <c r="BEZ80" s="113"/>
      <c r="BFA80" s="113"/>
      <c r="BFB80" s="113"/>
      <c r="BFC80" s="113"/>
      <c r="BFD80" s="113"/>
      <c r="BFE80" s="113"/>
      <c r="BFF80" s="113"/>
      <c r="BFG80" s="113"/>
      <c r="BFH80" s="113"/>
      <c r="BFI80" s="113"/>
      <c r="BFJ80" s="113"/>
      <c r="BFK80" s="113"/>
      <c r="BFL80" s="113"/>
      <c r="BFM80" s="113"/>
      <c r="BFN80" s="113"/>
      <c r="BFO80" s="113"/>
      <c r="BFP80" s="113"/>
      <c r="BFQ80" s="113"/>
      <c r="BFR80" s="113"/>
      <c r="BFS80" s="113"/>
      <c r="BFT80" s="113"/>
      <c r="BFU80" s="113"/>
      <c r="BFV80" s="113"/>
      <c r="BFW80" s="113"/>
      <c r="BFX80" s="113"/>
      <c r="BFY80" s="113"/>
      <c r="BFZ80" s="113"/>
      <c r="BGA80" s="113"/>
      <c r="BGB80" s="113"/>
      <c r="BGC80" s="113"/>
      <c r="BGD80" s="113"/>
      <c r="BGE80" s="113"/>
      <c r="BGF80" s="113"/>
      <c r="BGG80" s="113"/>
      <c r="BGH80" s="113"/>
      <c r="BGI80" s="113"/>
      <c r="BGJ80" s="113"/>
      <c r="BGK80" s="113"/>
      <c r="BGL80" s="113"/>
      <c r="BGM80" s="113"/>
      <c r="BGN80" s="113"/>
      <c r="BGO80" s="113"/>
      <c r="BGP80" s="113"/>
      <c r="BGQ80" s="113"/>
      <c r="BGR80" s="113"/>
      <c r="BGS80" s="113"/>
      <c r="BGT80" s="113"/>
      <c r="BGU80" s="113"/>
      <c r="BGV80" s="113"/>
      <c r="BGW80" s="113"/>
      <c r="BGX80" s="113"/>
      <c r="BGY80" s="113"/>
      <c r="BGZ80" s="113"/>
      <c r="BHA80" s="113"/>
      <c r="BHB80" s="113"/>
      <c r="BHC80" s="113"/>
      <c r="BHD80" s="113"/>
      <c r="BHE80" s="113"/>
      <c r="BHF80" s="113"/>
      <c r="BHG80" s="113"/>
      <c r="BHH80" s="113"/>
      <c r="BHI80" s="113"/>
      <c r="BHJ80" s="113"/>
      <c r="BHK80" s="113"/>
      <c r="BHL80" s="113"/>
      <c r="BHM80" s="113"/>
      <c r="BHN80" s="113"/>
      <c r="BHO80" s="113"/>
      <c r="BHP80" s="113"/>
      <c r="BHQ80" s="113"/>
      <c r="BHR80" s="113"/>
      <c r="BHS80" s="113"/>
      <c r="BHT80" s="113"/>
      <c r="BHU80" s="113"/>
      <c r="BHV80" s="113"/>
      <c r="BHW80" s="113"/>
      <c r="BHX80" s="113"/>
      <c r="BHY80" s="113"/>
      <c r="BHZ80" s="113"/>
      <c r="BIA80" s="113"/>
      <c r="BIB80" s="113"/>
      <c r="BIC80" s="113"/>
      <c r="BID80" s="113"/>
      <c r="BIE80" s="113"/>
      <c r="BIF80" s="113"/>
      <c r="BIG80" s="113"/>
      <c r="BIH80" s="113"/>
      <c r="BII80" s="113"/>
      <c r="BIJ80" s="113"/>
      <c r="BIK80" s="113"/>
      <c r="BIL80" s="113"/>
      <c r="BIM80" s="113"/>
      <c r="BIN80" s="113"/>
      <c r="BIO80" s="113"/>
      <c r="BIP80" s="113"/>
      <c r="BIQ80" s="113"/>
      <c r="BIR80" s="113"/>
      <c r="BIS80" s="113"/>
      <c r="BIT80" s="113"/>
      <c r="BIU80" s="113"/>
      <c r="BIV80" s="113"/>
      <c r="BIW80" s="113"/>
      <c r="BIX80" s="113"/>
      <c r="BIY80" s="113"/>
      <c r="BIZ80" s="113"/>
      <c r="BJA80" s="113"/>
      <c r="BJB80" s="113"/>
      <c r="BJC80" s="113"/>
      <c r="BJD80" s="113"/>
      <c r="BJE80" s="113"/>
      <c r="BJF80" s="113"/>
      <c r="BJG80" s="113"/>
      <c r="BJH80" s="113"/>
      <c r="BJI80" s="113"/>
      <c r="BJJ80" s="113"/>
      <c r="BJK80" s="113"/>
      <c r="BJL80" s="113"/>
      <c r="BJM80" s="113"/>
      <c r="BJN80" s="113"/>
      <c r="BJO80" s="113"/>
      <c r="BJP80" s="113"/>
      <c r="BJQ80" s="113"/>
      <c r="BJR80" s="113"/>
      <c r="BJS80" s="113"/>
      <c r="BJT80" s="113"/>
      <c r="BJU80" s="113"/>
      <c r="BJV80" s="113"/>
      <c r="BJW80" s="113"/>
      <c r="BJX80" s="113"/>
      <c r="BJY80" s="113"/>
      <c r="BJZ80" s="113"/>
      <c r="BKA80" s="113"/>
      <c r="BKB80" s="113"/>
      <c r="BKC80" s="113"/>
      <c r="BKD80" s="113"/>
      <c r="BKE80" s="113"/>
      <c r="BKF80" s="113"/>
      <c r="BKG80" s="113"/>
      <c r="BKH80" s="113"/>
      <c r="BKI80" s="113"/>
      <c r="BKJ80" s="113"/>
      <c r="BKK80" s="113"/>
      <c r="BKL80" s="113"/>
      <c r="BKM80" s="113"/>
      <c r="BKN80" s="113"/>
      <c r="BKO80" s="113"/>
      <c r="BKP80" s="113"/>
      <c r="BKQ80" s="113"/>
      <c r="BKR80" s="113"/>
      <c r="BKS80" s="113"/>
      <c r="BKT80" s="113"/>
      <c r="BKU80" s="113"/>
      <c r="BKV80" s="113"/>
      <c r="BKW80" s="113"/>
      <c r="BKX80" s="113"/>
      <c r="BKY80" s="113"/>
      <c r="BKZ80" s="113"/>
      <c r="BLA80" s="113"/>
      <c r="BLB80" s="113"/>
      <c r="BLC80" s="113"/>
      <c r="BLD80" s="113"/>
      <c r="BLE80" s="113"/>
      <c r="BLF80" s="113"/>
      <c r="BLG80" s="113"/>
      <c r="BLH80" s="113"/>
      <c r="BLI80" s="113"/>
      <c r="BLJ80" s="113"/>
      <c r="BLK80" s="113"/>
      <c r="BLL80" s="113"/>
      <c r="BLM80" s="113"/>
      <c r="BLN80" s="113"/>
      <c r="BLO80" s="113"/>
      <c r="BLP80" s="113"/>
      <c r="BLQ80" s="113"/>
      <c r="BLR80" s="113"/>
      <c r="BLS80" s="113"/>
      <c r="BLT80" s="113"/>
      <c r="BLU80" s="113"/>
      <c r="BLV80" s="113"/>
      <c r="BLW80" s="113"/>
      <c r="BLX80" s="113"/>
      <c r="BLY80" s="113"/>
      <c r="BLZ80" s="113"/>
      <c r="BMA80" s="113"/>
      <c r="BMB80" s="113"/>
      <c r="BMC80" s="113"/>
      <c r="BMD80" s="113"/>
      <c r="BME80" s="113"/>
      <c r="BMF80" s="113"/>
      <c r="BMG80" s="113"/>
      <c r="BMH80" s="113"/>
      <c r="BMI80" s="113"/>
      <c r="BMJ80" s="113"/>
      <c r="BMK80" s="113"/>
      <c r="BML80" s="113"/>
      <c r="BMM80" s="113"/>
      <c r="BMN80" s="113"/>
      <c r="BMO80" s="113"/>
      <c r="BMP80" s="113"/>
      <c r="BMQ80" s="113"/>
      <c r="BMR80" s="113"/>
      <c r="BMS80" s="113"/>
      <c r="BMT80" s="113"/>
      <c r="BMU80" s="113"/>
      <c r="BMV80" s="113"/>
      <c r="BMW80" s="113"/>
      <c r="BMX80" s="113"/>
      <c r="BMY80" s="113"/>
      <c r="BMZ80" s="113"/>
      <c r="BNA80" s="113"/>
      <c r="BNB80" s="113"/>
      <c r="BNC80" s="113"/>
      <c r="BND80" s="113"/>
      <c r="BNE80" s="113"/>
      <c r="BNF80" s="113"/>
      <c r="BNG80" s="113"/>
      <c r="BNH80" s="113"/>
      <c r="BNI80" s="113"/>
      <c r="BNJ80" s="113"/>
      <c r="BNK80" s="113"/>
      <c r="BNL80" s="113"/>
      <c r="BNM80" s="113"/>
      <c r="BNN80" s="113"/>
      <c r="BNO80" s="113"/>
      <c r="BNP80" s="113"/>
      <c r="BNQ80" s="113"/>
      <c r="BNR80" s="113"/>
      <c r="BNS80" s="113"/>
      <c r="BNT80" s="113"/>
      <c r="BNU80" s="113"/>
      <c r="BNV80" s="113"/>
      <c r="BNW80" s="113"/>
      <c r="BNX80" s="113"/>
      <c r="BNY80" s="113"/>
      <c r="BNZ80" s="113"/>
      <c r="BOA80" s="113"/>
      <c r="BOB80" s="113"/>
      <c r="BOC80" s="113"/>
      <c r="BOD80" s="113"/>
      <c r="BOE80" s="113"/>
      <c r="BOF80" s="113"/>
      <c r="BOG80" s="113"/>
      <c r="BOH80" s="113"/>
      <c r="BOI80" s="113"/>
      <c r="BOJ80" s="113"/>
      <c r="BOK80" s="113"/>
      <c r="BOL80" s="113"/>
      <c r="BOM80" s="113"/>
      <c r="BON80" s="113"/>
      <c r="BOO80" s="113"/>
      <c r="BOP80" s="113"/>
      <c r="BOQ80" s="113"/>
      <c r="BOR80" s="113"/>
      <c r="BOS80" s="113"/>
      <c r="BOT80" s="113"/>
      <c r="BOU80" s="113"/>
      <c r="BOV80" s="113"/>
      <c r="BOW80" s="113"/>
      <c r="BOX80" s="113"/>
      <c r="BOY80" s="113"/>
      <c r="BOZ80" s="113"/>
      <c r="BPA80" s="113"/>
      <c r="BPB80" s="113"/>
      <c r="BPC80" s="113"/>
      <c r="BPD80" s="113"/>
      <c r="BPE80" s="113"/>
      <c r="BPF80" s="113"/>
      <c r="BPG80" s="113"/>
      <c r="BPH80" s="113"/>
      <c r="BPI80" s="113"/>
      <c r="BPJ80" s="113"/>
      <c r="BPK80" s="113"/>
      <c r="BPL80" s="113"/>
      <c r="BPM80" s="113"/>
      <c r="BPN80" s="113"/>
      <c r="BPO80" s="113"/>
      <c r="BPP80" s="113"/>
      <c r="BPQ80" s="113"/>
      <c r="BPR80" s="113"/>
      <c r="BPS80" s="113"/>
      <c r="BPT80" s="113"/>
      <c r="BPU80" s="113"/>
      <c r="BPV80" s="113"/>
      <c r="BPW80" s="113"/>
      <c r="BPX80" s="113"/>
      <c r="BPY80" s="113"/>
      <c r="BPZ80" s="113"/>
      <c r="BQA80" s="113"/>
      <c r="BQB80" s="113"/>
      <c r="BQC80" s="113"/>
      <c r="BQD80" s="113"/>
      <c r="BQE80" s="113"/>
      <c r="BQF80" s="113"/>
      <c r="BQG80" s="113"/>
      <c r="BQH80" s="113"/>
      <c r="BQI80" s="113"/>
      <c r="BQJ80" s="113"/>
      <c r="BQK80" s="113"/>
      <c r="BQL80" s="113"/>
      <c r="BQM80" s="113"/>
      <c r="BQN80" s="113"/>
      <c r="BQO80" s="113"/>
      <c r="BQP80" s="113"/>
      <c r="BQQ80" s="113"/>
      <c r="BQR80" s="113"/>
      <c r="BQS80" s="113"/>
      <c r="BQT80" s="113"/>
      <c r="BQU80" s="113"/>
      <c r="BQV80" s="113"/>
      <c r="BQW80" s="113"/>
      <c r="BQX80" s="113"/>
      <c r="BQY80" s="113"/>
      <c r="BQZ80" s="113"/>
      <c r="BRA80" s="113"/>
      <c r="BRB80" s="113"/>
      <c r="BRC80" s="113"/>
      <c r="BRD80" s="113"/>
      <c r="BRE80" s="113"/>
      <c r="BRF80" s="113"/>
      <c r="BRG80" s="113"/>
      <c r="BRH80" s="113"/>
      <c r="BRI80" s="113"/>
      <c r="BRJ80" s="113"/>
      <c r="BRK80" s="113"/>
      <c r="BRL80" s="113"/>
      <c r="BRM80" s="113"/>
      <c r="BRN80" s="113"/>
      <c r="BRO80" s="113"/>
      <c r="BRP80" s="113"/>
      <c r="BRQ80" s="113"/>
      <c r="BRR80" s="113"/>
      <c r="BRS80" s="113"/>
      <c r="BRT80" s="113"/>
      <c r="BRU80" s="113"/>
      <c r="BRV80" s="113"/>
      <c r="BRW80" s="113"/>
      <c r="BRX80" s="113"/>
      <c r="BRY80" s="113"/>
      <c r="BRZ80" s="113"/>
      <c r="BSA80" s="113"/>
      <c r="BSB80" s="113"/>
      <c r="BSC80" s="113"/>
      <c r="BSD80" s="113"/>
      <c r="BSE80" s="113"/>
      <c r="BSF80" s="113"/>
      <c r="BSG80" s="113"/>
      <c r="BSH80" s="113"/>
      <c r="BSI80" s="113"/>
      <c r="BSJ80" s="113"/>
      <c r="BSK80" s="113"/>
      <c r="BSL80" s="113"/>
      <c r="BSM80" s="113"/>
      <c r="BSN80" s="113"/>
      <c r="BSO80" s="113"/>
      <c r="BSP80" s="113"/>
      <c r="BSQ80" s="113"/>
      <c r="BSR80" s="113"/>
      <c r="BSS80" s="113"/>
      <c r="BST80" s="113"/>
      <c r="BSU80" s="113"/>
      <c r="BSV80" s="113"/>
      <c r="BSW80" s="113"/>
      <c r="BSX80" s="113"/>
      <c r="BSY80" s="113"/>
      <c r="BSZ80" s="113"/>
      <c r="BTA80" s="113"/>
      <c r="BTB80" s="113"/>
      <c r="BTC80" s="113"/>
      <c r="BTD80" s="113"/>
      <c r="BTE80" s="113"/>
      <c r="BTF80" s="113"/>
      <c r="BTG80" s="113"/>
      <c r="BTH80" s="113"/>
      <c r="BTI80" s="113"/>
      <c r="BTJ80" s="113"/>
      <c r="BTK80" s="113"/>
      <c r="BTL80" s="113"/>
      <c r="BTM80" s="113"/>
      <c r="BTN80" s="113"/>
      <c r="BTO80" s="113"/>
      <c r="BTP80" s="113"/>
      <c r="BTQ80" s="113"/>
      <c r="BTR80" s="113"/>
      <c r="BTS80" s="113"/>
      <c r="BTT80" s="113"/>
      <c r="BTU80" s="113"/>
      <c r="BTV80" s="113"/>
      <c r="BTW80" s="113"/>
      <c r="BTX80" s="113"/>
      <c r="BTY80" s="113"/>
      <c r="BTZ80" s="113"/>
      <c r="BUA80" s="113"/>
      <c r="BUB80" s="113"/>
      <c r="BUC80" s="113"/>
      <c r="BUD80" s="113"/>
      <c r="BUE80" s="113"/>
      <c r="BUF80" s="113"/>
      <c r="BUG80" s="113"/>
      <c r="BUH80" s="113"/>
      <c r="BUI80" s="113"/>
      <c r="BUJ80" s="113"/>
      <c r="BUK80" s="113"/>
      <c r="BUL80" s="113"/>
      <c r="BUM80" s="113"/>
      <c r="BUN80" s="113"/>
      <c r="BUO80" s="113"/>
      <c r="BUP80" s="113"/>
      <c r="BUQ80" s="113"/>
      <c r="BUR80" s="113"/>
      <c r="BUS80" s="113"/>
      <c r="BUT80" s="113"/>
      <c r="BUU80" s="113"/>
      <c r="BUV80" s="113"/>
      <c r="BUW80" s="113"/>
      <c r="BUX80" s="113"/>
      <c r="BUY80" s="113"/>
      <c r="BUZ80" s="113"/>
      <c r="BVA80" s="113"/>
      <c r="BVB80" s="113"/>
      <c r="BVC80" s="113"/>
      <c r="BVD80" s="113"/>
      <c r="BVE80" s="113"/>
      <c r="BVF80" s="113"/>
      <c r="BVG80" s="113"/>
      <c r="BVH80" s="113"/>
      <c r="BVI80" s="113"/>
      <c r="BVJ80" s="113"/>
      <c r="BVK80" s="113"/>
      <c r="BVL80" s="113"/>
      <c r="BVM80" s="113"/>
      <c r="BVN80" s="113"/>
      <c r="BVO80" s="113"/>
      <c r="BVP80" s="113"/>
      <c r="BVQ80" s="113"/>
      <c r="BVR80" s="113"/>
      <c r="BVS80" s="113"/>
      <c r="BVT80" s="113"/>
      <c r="BVU80" s="113"/>
      <c r="BVV80" s="113"/>
      <c r="BVW80" s="113"/>
      <c r="BVX80" s="113"/>
      <c r="BVY80" s="113"/>
      <c r="BVZ80" s="113"/>
      <c r="BWA80" s="113"/>
      <c r="BWB80" s="113"/>
      <c r="BWC80" s="113"/>
      <c r="BWD80" s="113"/>
      <c r="BWE80" s="113"/>
      <c r="BWF80" s="113"/>
      <c r="BWG80" s="113"/>
      <c r="BWH80" s="113"/>
      <c r="BWI80" s="113"/>
      <c r="BWJ80" s="113"/>
      <c r="BWK80" s="113"/>
      <c r="BWL80" s="113"/>
      <c r="BWM80" s="113"/>
      <c r="BWN80" s="113"/>
      <c r="BWO80" s="113"/>
      <c r="BWP80" s="113"/>
      <c r="BWQ80" s="113"/>
      <c r="BWR80" s="113"/>
      <c r="BWS80" s="113"/>
      <c r="BWT80" s="113"/>
      <c r="BWU80" s="113"/>
      <c r="BWV80" s="113"/>
      <c r="BWW80" s="113"/>
      <c r="BWX80" s="113"/>
      <c r="BWY80" s="113"/>
      <c r="BWZ80" s="113"/>
      <c r="BXA80" s="113"/>
      <c r="BXB80" s="113"/>
      <c r="BXC80" s="113"/>
      <c r="BXD80" s="113"/>
      <c r="BXE80" s="113"/>
      <c r="BXF80" s="113"/>
      <c r="BXG80" s="113"/>
      <c r="BXH80" s="113"/>
      <c r="BXI80" s="113"/>
      <c r="BXJ80" s="113"/>
      <c r="BXK80" s="113"/>
      <c r="BXL80" s="113"/>
      <c r="BXM80" s="113"/>
      <c r="BXN80" s="113"/>
      <c r="BXO80" s="113"/>
      <c r="BXP80" s="113"/>
      <c r="BXQ80" s="113"/>
      <c r="BXR80" s="113"/>
      <c r="BXS80" s="113"/>
      <c r="BXT80" s="113"/>
      <c r="BXU80" s="113"/>
      <c r="BXV80" s="113"/>
      <c r="BXW80" s="113"/>
      <c r="BXX80" s="113"/>
      <c r="BXY80" s="113"/>
      <c r="BXZ80" s="113"/>
      <c r="BYA80" s="113"/>
      <c r="BYB80" s="113"/>
      <c r="BYC80" s="113"/>
      <c r="BYD80" s="113"/>
      <c r="BYE80" s="113"/>
      <c r="BYF80" s="113"/>
      <c r="BYG80" s="113"/>
      <c r="BYH80" s="113"/>
      <c r="BYI80" s="113"/>
      <c r="BYJ80" s="113"/>
      <c r="BYK80" s="113"/>
      <c r="BYL80" s="113"/>
      <c r="BYM80" s="113"/>
      <c r="BYN80" s="113"/>
      <c r="BYO80" s="113"/>
      <c r="BYP80" s="113"/>
      <c r="BYQ80" s="113"/>
      <c r="BYR80" s="113"/>
      <c r="BYS80" s="113"/>
      <c r="BYT80" s="113"/>
      <c r="BYU80" s="113"/>
      <c r="BYV80" s="113"/>
      <c r="BYW80" s="113"/>
      <c r="BYX80" s="113"/>
      <c r="BYY80" s="113"/>
      <c r="BYZ80" s="113"/>
      <c r="BZA80" s="113"/>
      <c r="BZB80" s="113"/>
      <c r="BZC80" s="113"/>
      <c r="BZD80" s="113"/>
      <c r="BZE80" s="113"/>
      <c r="BZF80" s="113"/>
      <c r="BZG80" s="113"/>
      <c r="BZH80" s="113"/>
      <c r="BZI80" s="113"/>
      <c r="BZJ80" s="113"/>
      <c r="BZK80" s="113"/>
      <c r="BZL80" s="113"/>
      <c r="BZM80" s="113"/>
      <c r="BZN80" s="113"/>
      <c r="BZO80" s="113"/>
      <c r="BZP80" s="113"/>
      <c r="BZQ80" s="113"/>
      <c r="BZR80" s="113"/>
      <c r="BZS80" s="113"/>
      <c r="BZT80" s="113"/>
      <c r="BZU80" s="113"/>
      <c r="BZV80" s="113"/>
      <c r="BZW80" s="113"/>
      <c r="BZX80" s="113"/>
      <c r="BZY80" s="113"/>
      <c r="BZZ80" s="113"/>
      <c r="CAA80" s="113"/>
      <c r="CAB80" s="113"/>
      <c r="CAC80" s="113"/>
      <c r="CAD80" s="113"/>
      <c r="CAE80" s="113"/>
      <c r="CAF80" s="113"/>
      <c r="CAG80" s="113"/>
      <c r="CAH80" s="113"/>
      <c r="CAI80" s="113"/>
      <c r="CAJ80" s="113"/>
      <c r="CAK80" s="113"/>
      <c r="CAL80" s="113"/>
      <c r="CAM80" s="113"/>
      <c r="CAN80" s="113"/>
      <c r="CAO80" s="113"/>
      <c r="CAP80" s="113"/>
      <c r="CAQ80" s="113"/>
      <c r="CAR80" s="113"/>
      <c r="CAS80" s="113"/>
      <c r="CAT80" s="113"/>
      <c r="CAU80" s="113"/>
      <c r="CAV80" s="113"/>
      <c r="CAW80" s="113"/>
      <c r="CAX80" s="113"/>
      <c r="CAY80" s="113"/>
      <c r="CAZ80" s="113"/>
      <c r="CBA80" s="113"/>
      <c r="CBB80" s="113"/>
      <c r="CBC80" s="113"/>
      <c r="CBD80" s="113"/>
      <c r="CBE80" s="113"/>
      <c r="CBF80" s="113"/>
      <c r="CBG80" s="113"/>
      <c r="CBH80" s="113"/>
      <c r="CBI80" s="113"/>
      <c r="CBJ80" s="113"/>
      <c r="CBK80" s="113"/>
      <c r="CBL80" s="113"/>
      <c r="CBM80" s="113"/>
      <c r="CBN80" s="113"/>
      <c r="CBO80" s="113"/>
      <c r="CBP80" s="113"/>
      <c r="CBQ80" s="113"/>
      <c r="CBR80" s="113"/>
      <c r="CBS80" s="113"/>
      <c r="CBT80" s="113"/>
      <c r="CBU80" s="113"/>
      <c r="CBV80" s="113"/>
      <c r="CBW80" s="113"/>
      <c r="CBX80" s="113"/>
      <c r="CBY80" s="113"/>
      <c r="CBZ80" s="113"/>
      <c r="CCA80" s="113"/>
      <c r="CCB80" s="113"/>
      <c r="CCC80" s="113"/>
      <c r="CCD80" s="113"/>
      <c r="CCE80" s="113"/>
      <c r="CCF80" s="113"/>
      <c r="CCG80" s="113"/>
      <c r="CCH80" s="113"/>
      <c r="CCI80" s="113"/>
      <c r="CCJ80" s="113"/>
      <c r="CCK80" s="113"/>
      <c r="CCL80" s="113"/>
      <c r="CCM80" s="113"/>
      <c r="CCN80" s="113"/>
      <c r="CCO80" s="113"/>
      <c r="CCP80" s="113"/>
      <c r="CCQ80" s="113"/>
      <c r="CCR80" s="113"/>
      <c r="CCS80" s="113"/>
      <c r="CCT80" s="113"/>
      <c r="CCU80" s="113"/>
      <c r="CCV80" s="113"/>
      <c r="CCW80" s="113"/>
      <c r="CCX80" s="113"/>
      <c r="CCY80" s="113"/>
      <c r="CCZ80" s="113"/>
      <c r="CDA80" s="113"/>
      <c r="CDB80" s="113"/>
      <c r="CDC80" s="113"/>
      <c r="CDD80" s="113"/>
      <c r="CDE80" s="113"/>
      <c r="CDF80" s="113"/>
      <c r="CDG80" s="113"/>
      <c r="CDH80" s="113"/>
      <c r="CDI80" s="113"/>
      <c r="CDJ80" s="113"/>
      <c r="CDK80" s="113"/>
      <c r="CDL80" s="113"/>
      <c r="CDM80" s="113"/>
      <c r="CDN80" s="113"/>
      <c r="CDO80" s="113"/>
      <c r="CDP80" s="113"/>
      <c r="CDQ80" s="113"/>
      <c r="CDR80" s="113"/>
      <c r="CDS80" s="113"/>
      <c r="CDT80" s="113"/>
      <c r="CDU80" s="113"/>
      <c r="CDV80" s="113"/>
      <c r="CDW80" s="113"/>
      <c r="CDX80" s="113"/>
      <c r="CDY80" s="113"/>
      <c r="CDZ80" s="113"/>
      <c r="CEA80" s="113"/>
      <c r="CEB80" s="113"/>
      <c r="CEC80" s="113"/>
      <c r="CED80" s="113"/>
      <c r="CEE80" s="113"/>
      <c r="CEF80" s="113"/>
      <c r="CEG80" s="113"/>
      <c r="CEH80" s="113"/>
      <c r="CEI80" s="113"/>
      <c r="CEJ80" s="113"/>
      <c r="CEK80" s="113"/>
      <c r="CEL80" s="113"/>
      <c r="CEM80" s="113"/>
      <c r="CEN80" s="113"/>
      <c r="CEO80" s="113"/>
      <c r="CEP80" s="113"/>
      <c r="CEQ80" s="113"/>
      <c r="CER80" s="113"/>
      <c r="CES80" s="113"/>
      <c r="CET80" s="113"/>
      <c r="CEU80" s="113"/>
      <c r="CEV80" s="113"/>
      <c r="CEW80" s="113"/>
      <c r="CEX80" s="113"/>
      <c r="CEY80" s="113"/>
      <c r="CEZ80" s="113"/>
      <c r="CFA80" s="113"/>
      <c r="CFB80" s="113"/>
      <c r="CFC80" s="113"/>
      <c r="CFD80" s="113"/>
      <c r="CFE80" s="113"/>
      <c r="CFF80" s="113"/>
      <c r="CFG80" s="113"/>
      <c r="CFH80" s="113"/>
      <c r="CFI80" s="113"/>
      <c r="CFJ80" s="113"/>
      <c r="CFK80" s="113"/>
      <c r="CFL80" s="113"/>
      <c r="CFM80" s="113"/>
      <c r="CFN80" s="113"/>
      <c r="CFO80" s="113"/>
      <c r="CFP80" s="113"/>
      <c r="CFQ80" s="113"/>
      <c r="CFR80" s="113"/>
      <c r="CFS80" s="113"/>
      <c r="CFT80" s="113"/>
      <c r="CFU80" s="113"/>
      <c r="CFV80" s="113"/>
      <c r="CFW80" s="113"/>
      <c r="CFX80" s="113"/>
      <c r="CFY80" s="113"/>
      <c r="CFZ80" s="113"/>
      <c r="CGA80" s="113"/>
      <c r="CGB80" s="113"/>
      <c r="CGC80" s="113"/>
      <c r="CGD80" s="113"/>
      <c r="CGE80" s="113"/>
      <c r="CGF80" s="113"/>
      <c r="CGG80" s="113"/>
      <c r="CGH80" s="113"/>
      <c r="CGI80" s="113"/>
      <c r="CGJ80" s="113"/>
      <c r="CGK80" s="113"/>
      <c r="CGL80" s="113"/>
      <c r="CGM80" s="113"/>
      <c r="CGN80" s="113"/>
      <c r="CGO80" s="113"/>
      <c r="CGP80" s="113"/>
      <c r="CGQ80" s="113"/>
      <c r="CGR80" s="113"/>
      <c r="CGS80" s="113"/>
      <c r="CGT80" s="113"/>
      <c r="CGU80" s="113"/>
      <c r="CGV80" s="113"/>
      <c r="CGW80" s="113"/>
      <c r="CGX80" s="113"/>
      <c r="CGY80" s="113"/>
      <c r="CGZ80" s="113"/>
      <c r="CHA80" s="113"/>
      <c r="CHB80" s="113"/>
      <c r="CHC80" s="113"/>
      <c r="CHD80" s="113"/>
      <c r="CHE80" s="113"/>
      <c r="CHF80" s="113"/>
      <c r="CHG80" s="113"/>
      <c r="CHH80" s="113"/>
      <c r="CHI80" s="113"/>
      <c r="CHJ80" s="113"/>
      <c r="CHK80" s="113"/>
      <c r="CHL80" s="113"/>
      <c r="CHM80" s="113"/>
      <c r="CHN80" s="113"/>
      <c r="CHO80" s="113"/>
      <c r="CHP80" s="113"/>
      <c r="CHQ80" s="113"/>
      <c r="CHR80" s="113"/>
      <c r="CHS80" s="113"/>
      <c r="CHT80" s="113"/>
      <c r="CHU80" s="113"/>
      <c r="CHV80" s="113"/>
      <c r="CHW80" s="113"/>
      <c r="CHX80" s="113"/>
      <c r="CHY80" s="113"/>
      <c r="CHZ80" s="113"/>
      <c r="CIA80" s="113"/>
      <c r="CIB80" s="113"/>
      <c r="CIC80" s="113"/>
      <c r="CID80" s="113"/>
      <c r="CIE80" s="113"/>
      <c r="CIF80" s="113"/>
      <c r="CIG80" s="113"/>
      <c r="CIH80" s="113"/>
      <c r="CII80" s="113"/>
      <c r="CIJ80" s="113"/>
      <c r="CIK80" s="113"/>
      <c r="CIL80" s="113"/>
      <c r="CIM80" s="113"/>
      <c r="CIN80" s="113"/>
      <c r="CIO80" s="113"/>
      <c r="CIP80" s="113"/>
      <c r="CIQ80" s="113"/>
      <c r="CIR80" s="113"/>
      <c r="CIS80" s="113"/>
      <c r="CIT80" s="113"/>
      <c r="CIU80" s="113"/>
      <c r="CIV80" s="113"/>
      <c r="CIW80" s="113"/>
      <c r="CIX80" s="113"/>
      <c r="CIY80" s="113"/>
      <c r="CIZ80" s="113"/>
      <c r="CJA80" s="113"/>
      <c r="CJB80" s="113"/>
      <c r="CJC80" s="113"/>
      <c r="CJD80" s="113"/>
      <c r="CJE80" s="113"/>
      <c r="CJF80" s="113"/>
      <c r="CJG80" s="113"/>
      <c r="CJH80" s="113"/>
      <c r="CJI80" s="113"/>
      <c r="CJJ80" s="113"/>
      <c r="CJK80" s="113"/>
      <c r="CJL80" s="113"/>
      <c r="CJM80" s="113"/>
      <c r="CJN80" s="113"/>
      <c r="CJO80" s="113"/>
      <c r="CJP80" s="113"/>
      <c r="CJQ80" s="113"/>
      <c r="CJR80" s="113"/>
      <c r="CJS80" s="113"/>
      <c r="CJT80" s="113"/>
      <c r="CJU80" s="113"/>
      <c r="CJV80" s="113"/>
      <c r="CJW80" s="113"/>
      <c r="CJX80" s="113"/>
      <c r="CJY80" s="113"/>
      <c r="CJZ80" s="113"/>
      <c r="CKA80" s="113"/>
      <c r="CKB80" s="113"/>
      <c r="CKC80" s="113"/>
      <c r="CKD80" s="113"/>
      <c r="CKE80" s="113"/>
      <c r="CKF80" s="113"/>
      <c r="CKG80" s="113"/>
      <c r="CKH80" s="113"/>
      <c r="CKI80" s="113"/>
      <c r="CKJ80" s="113"/>
      <c r="CKK80" s="113"/>
      <c r="CKL80" s="113"/>
      <c r="CKM80" s="113"/>
      <c r="CKN80" s="113"/>
      <c r="CKO80" s="113"/>
      <c r="CKP80" s="113"/>
      <c r="CKQ80" s="113"/>
      <c r="CKR80" s="113"/>
      <c r="CKS80" s="113"/>
      <c r="CKT80" s="113"/>
      <c r="CKU80" s="113"/>
      <c r="CKV80" s="113"/>
      <c r="CKW80" s="113"/>
      <c r="CKX80" s="113"/>
      <c r="CKY80" s="113"/>
      <c r="CKZ80" s="113"/>
      <c r="CLA80" s="113"/>
      <c r="CLB80" s="113"/>
      <c r="CLC80" s="113"/>
      <c r="CLD80" s="113"/>
      <c r="CLE80" s="113"/>
      <c r="CLF80" s="113"/>
      <c r="CLG80" s="113"/>
      <c r="CLH80" s="113"/>
      <c r="CLI80" s="113"/>
      <c r="CLJ80" s="113"/>
      <c r="CLK80" s="113"/>
      <c r="CLL80" s="113"/>
      <c r="CLM80" s="113"/>
      <c r="CLN80" s="113"/>
      <c r="CLO80" s="113"/>
      <c r="CLP80" s="113"/>
      <c r="CLQ80" s="113"/>
      <c r="CLR80" s="113"/>
      <c r="CLS80" s="113"/>
      <c r="CLT80" s="113"/>
      <c r="CLU80" s="113"/>
      <c r="CLV80" s="113"/>
      <c r="CLW80" s="113"/>
      <c r="CLX80" s="113"/>
      <c r="CLY80" s="113"/>
      <c r="CLZ80" s="113"/>
      <c r="CMA80" s="113"/>
      <c r="CMB80" s="113"/>
      <c r="CMC80" s="113"/>
      <c r="CMD80" s="113"/>
      <c r="CME80" s="113"/>
      <c r="CMF80" s="113"/>
      <c r="CMG80" s="113"/>
      <c r="CMH80" s="113"/>
      <c r="CMI80" s="113"/>
      <c r="CMJ80" s="113"/>
      <c r="CMK80" s="113"/>
      <c r="CML80" s="113"/>
      <c r="CMM80" s="113"/>
      <c r="CMN80" s="113"/>
      <c r="CMO80" s="113"/>
      <c r="CMP80" s="113"/>
      <c r="CMQ80" s="113"/>
      <c r="CMR80" s="113"/>
      <c r="CMS80" s="113"/>
      <c r="CMT80" s="113"/>
      <c r="CMU80" s="113"/>
      <c r="CMV80" s="113"/>
      <c r="CMW80" s="113"/>
      <c r="CMX80" s="113"/>
      <c r="CMY80" s="113"/>
      <c r="CMZ80" s="113"/>
      <c r="CNA80" s="113"/>
      <c r="CNB80" s="113"/>
      <c r="CNC80" s="113"/>
      <c r="CND80" s="113"/>
      <c r="CNE80" s="113"/>
      <c r="CNF80" s="113"/>
      <c r="CNG80" s="113"/>
      <c r="CNH80" s="113"/>
      <c r="CNI80" s="113"/>
      <c r="CNJ80" s="113"/>
      <c r="CNK80" s="113"/>
      <c r="CNL80" s="113"/>
      <c r="CNM80" s="113"/>
      <c r="CNN80" s="113"/>
      <c r="CNO80" s="113"/>
      <c r="CNP80" s="113"/>
      <c r="CNQ80" s="113"/>
      <c r="CNR80" s="113"/>
      <c r="CNS80" s="113"/>
      <c r="CNT80" s="113"/>
      <c r="CNU80" s="113"/>
      <c r="CNV80" s="113"/>
      <c r="CNW80" s="113"/>
      <c r="CNX80" s="113"/>
      <c r="CNY80" s="113"/>
      <c r="CNZ80" s="113"/>
      <c r="COA80" s="113"/>
      <c r="COB80" s="113"/>
      <c r="COC80" s="113"/>
      <c r="COD80" s="113"/>
      <c r="COE80" s="113"/>
      <c r="COF80" s="113"/>
      <c r="COG80" s="113"/>
      <c r="COH80" s="113"/>
      <c r="COI80" s="113"/>
      <c r="COJ80" s="113"/>
      <c r="COK80" s="113"/>
      <c r="COL80" s="113"/>
      <c r="COM80" s="113"/>
      <c r="CON80" s="113"/>
      <c r="COO80" s="113"/>
      <c r="COP80" s="113"/>
      <c r="COQ80" s="113"/>
      <c r="COR80" s="113"/>
      <c r="COS80" s="113"/>
      <c r="COT80" s="113"/>
      <c r="COU80" s="113"/>
      <c r="COV80" s="113"/>
      <c r="COW80" s="113"/>
      <c r="COX80" s="113"/>
      <c r="COY80" s="113"/>
      <c r="COZ80" s="113"/>
      <c r="CPA80" s="113"/>
      <c r="CPB80" s="113"/>
      <c r="CPC80" s="113"/>
      <c r="CPD80" s="113"/>
      <c r="CPE80" s="113"/>
      <c r="CPF80" s="113"/>
      <c r="CPG80" s="113"/>
      <c r="CPH80" s="113"/>
      <c r="CPI80" s="113"/>
      <c r="CPJ80" s="113"/>
      <c r="CPK80" s="113"/>
      <c r="CPL80" s="113"/>
      <c r="CPM80" s="113"/>
      <c r="CPN80" s="113"/>
      <c r="CPO80" s="113"/>
      <c r="CPP80" s="113"/>
      <c r="CPQ80" s="113"/>
      <c r="CPR80" s="113"/>
      <c r="CPS80" s="113"/>
      <c r="CPT80" s="113"/>
      <c r="CPU80" s="113"/>
      <c r="CPV80" s="113"/>
      <c r="CPW80" s="113"/>
      <c r="CPX80" s="113"/>
      <c r="CPY80" s="113"/>
      <c r="CPZ80" s="113"/>
      <c r="CQA80" s="113"/>
      <c r="CQB80" s="113"/>
      <c r="CQC80" s="113"/>
      <c r="CQD80" s="113"/>
      <c r="CQE80" s="113"/>
      <c r="CQF80" s="113"/>
      <c r="CQG80" s="113"/>
      <c r="CQH80" s="113"/>
      <c r="CQI80" s="113"/>
      <c r="CQJ80" s="113"/>
      <c r="CQK80" s="113"/>
      <c r="CQL80" s="113"/>
      <c r="CQM80" s="113"/>
      <c r="CQN80" s="113"/>
      <c r="CQO80" s="113"/>
      <c r="CQP80" s="113"/>
      <c r="CQQ80" s="113"/>
      <c r="CQR80" s="113"/>
      <c r="CQS80" s="113"/>
      <c r="CQT80" s="113"/>
      <c r="CQU80" s="113"/>
      <c r="CQV80" s="113"/>
      <c r="CQW80" s="113"/>
      <c r="CQX80" s="113"/>
      <c r="CQY80" s="113"/>
      <c r="CQZ80" s="113"/>
      <c r="CRA80" s="113"/>
      <c r="CRB80" s="113"/>
      <c r="CRC80" s="113"/>
      <c r="CRD80" s="113"/>
      <c r="CRE80" s="113"/>
      <c r="CRF80" s="113"/>
      <c r="CRG80" s="113"/>
      <c r="CRH80" s="113"/>
      <c r="CRI80" s="113"/>
      <c r="CRJ80" s="113"/>
      <c r="CRK80" s="113"/>
      <c r="CRL80" s="113"/>
      <c r="CRM80" s="113"/>
      <c r="CRN80" s="113"/>
      <c r="CRO80" s="113"/>
      <c r="CRP80" s="113"/>
      <c r="CRQ80" s="113"/>
      <c r="CRR80" s="113"/>
      <c r="CRS80" s="113"/>
      <c r="CRT80" s="113"/>
      <c r="CRU80" s="113"/>
      <c r="CRV80" s="113"/>
      <c r="CRW80" s="113"/>
      <c r="CRX80" s="113"/>
      <c r="CRY80" s="113"/>
      <c r="CRZ80" s="113"/>
      <c r="CSA80" s="113"/>
      <c r="CSB80" s="113"/>
      <c r="CSC80" s="113"/>
      <c r="CSD80" s="113"/>
      <c r="CSE80" s="113"/>
      <c r="CSF80" s="113"/>
      <c r="CSG80" s="113"/>
      <c r="CSH80" s="113"/>
      <c r="CSI80" s="113"/>
      <c r="CSJ80" s="113"/>
      <c r="CSK80" s="113"/>
      <c r="CSL80" s="113"/>
      <c r="CSM80" s="113"/>
      <c r="CSN80" s="113"/>
      <c r="CSO80" s="113"/>
      <c r="CSP80" s="113"/>
      <c r="CSQ80" s="113"/>
      <c r="CSR80" s="113"/>
      <c r="CSS80" s="113"/>
      <c r="CST80" s="113"/>
      <c r="CSU80" s="113"/>
      <c r="CSV80" s="113"/>
      <c r="CSW80" s="113"/>
      <c r="CSX80" s="113"/>
      <c r="CSY80" s="113"/>
      <c r="CSZ80" s="113"/>
      <c r="CTA80" s="113"/>
      <c r="CTB80" s="113"/>
      <c r="CTC80" s="113"/>
      <c r="CTD80" s="113"/>
      <c r="CTE80" s="113"/>
      <c r="CTF80" s="113"/>
      <c r="CTG80" s="113"/>
      <c r="CTH80" s="113"/>
      <c r="CTI80" s="113"/>
      <c r="CTJ80" s="113"/>
      <c r="CTK80" s="113"/>
      <c r="CTL80" s="113"/>
      <c r="CTM80" s="113"/>
      <c r="CTN80" s="113"/>
      <c r="CTO80" s="113"/>
      <c r="CTP80" s="113"/>
      <c r="CTQ80" s="113"/>
      <c r="CTR80" s="113"/>
      <c r="CTS80" s="113"/>
      <c r="CTT80" s="113"/>
      <c r="CTU80" s="113"/>
      <c r="CTV80" s="113"/>
      <c r="CTW80" s="113"/>
      <c r="CTX80" s="113"/>
      <c r="CTY80" s="113"/>
      <c r="CTZ80" s="113"/>
      <c r="CUA80" s="113"/>
      <c r="CUB80" s="113"/>
      <c r="CUC80" s="113"/>
      <c r="CUD80" s="113"/>
      <c r="CUE80" s="113"/>
      <c r="CUF80" s="113"/>
      <c r="CUG80" s="113"/>
      <c r="CUH80" s="113"/>
      <c r="CUI80" s="113"/>
      <c r="CUJ80" s="113"/>
      <c r="CUK80" s="113"/>
      <c r="CUL80" s="113"/>
      <c r="CUM80" s="113"/>
      <c r="CUN80" s="113"/>
      <c r="CUO80" s="113"/>
      <c r="CUP80" s="113"/>
      <c r="CUQ80" s="113"/>
      <c r="CUR80" s="113"/>
      <c r="CUS80" s="113"/>
      <c r="CUT80" s="113"/>
      <c r="CUU80" s="113"/>
      <c r="CUV80" s="113"/>
      <c r="CUW80" s="113"/>
      <c r="CUX80" s="113"/>
      <c r="CUY80" s="113"/>
      <c r="CUZ80" s="113"/>
      <c r="CVA80" s="113"/>
      <c r="CVB80" s="113"/>
      <c r="CVC80" s="113"/>
      <c r="CVD80" s="113"/>
      <c r="CVE80" s="113"/>
      <c r="CVF80" s="113"/>
      <c r="CVG80" s="113"/>
      <c r="CVH80" s="113"/>
      <c r="CVI80" s="113"/>
      <c r="CVJ80" s="113"/>
      <c r="CVK80" s="113"/>
      <c r="CVL80" s="113"/>
      <c r="CVM80" s="113"/>
      <c r="CVN80" s="113"/>
      <c r="CVO80" s="113"/>
      <c r="CVP80" s="113"/>
      <c r="CVQ80" s="113"/>
      <c r="CVR80" s="113"/>
      <c r="CVS80" s="113"/>
      <c r="CVT80" s="113"/>
      <c r="CVU80" s="113"/>
      <c r="CVV80" s="113"/>
      <c r="CVW80" s="113"/>
      <c r="CVX80" s="113"/>
      <c r="CVY80" s="113"/>
      <c r="CVZ80" s="113"/>
      <c r="CWA80" s="113"/>
      <c r="CWB80" s="113"/>
      <c r="CWC80" s="113"/>
      <c r="CWD80" s="113"/>
      <c r="CWE80" s="113"/>
      <c r="CWF80" s="113"/>
      <c r="CWG80" s="113"/>
      <c r="CWH80" s="113"/>
      <c r="CWI80" s="113"/>
      <c r="CWJ80" s="113"/>
      <c r="CWK80" s="113"/>
      <c r="CWL80" s="113"/>
      <c r="CWM80" s="113"/>
      <c r="CWN80" s="113"/>
      <c r="CWO80" s="113"/>
      <c r="CWP80" s="113"/>
      <c r="CWQ80" s="113"/>
      <c r="CWR80" s="113"/>
      <c r="CWS80" s="113"/>
      <c r="CWT80" s="113"/>
      <c r="CWU80" s="113"/>
      <c r="CWV80" s="113"/>
      <c r="CWW80" s="113"/>
      <c r="CWX80" s="113"/>
      <c r="CWY80" s="113"/>
      <c r="CWZ80" s="113"/>
      <c r="CXA80" s="113"/>
      <c r="CXB80" s="113"/>
      <c r="CXC80" s="113"/>
      <c r="CXD80" s="113"/>
      <c r="CXE80" s="113"/>
      <c r="CXF80" s="113"/>
      <c r="CXG80" s="113"/>
      <c r="CXH80" s="113"/>
      <c r="CXI80" s="113"/>
      <c r="CXJ80" s="113"/>
      <c r="CXK80" s="113"/>
      <c r="CXL80" s="113"/>
      <c r="CXM80" s="113"/>
      <c r="CXN80" s="113"/>
      <c r="CXO80" s="113"/>
      <c r="CXP80" s="113"/>
      <c r="CXQ80" s="113"/>
      <c r="CXR80" s="113"/>
      <c r="CXS80" s="113"/>
      <c r="CXT80" s="113"/>
      <c r="CXU80" s="113"/>
      <c r="CXV80" s="113"/>
      <c r="CXW80" s="113"/>
      <c r="CXX80" s="113"/>
      <c r="CXY80" s="113"/>
      <c r="CXZ80" s="113"/>
      <c r="CYA80" s="113"/>
      <c r="CYB80" s="113"/>
      <c r="CYC80" s="113"/>
      <c r="CYD80" s="113"/>
      <c r="CYE80" s="113"/>
      <c r="CYF80" s="113"/>
      <c r="CYG80" s="113"/>
      <c r="CYH80" s="113"/>
      <c r="CYI80" s="113"/>
      <c r="CYJ80" s="113"/>
      <c r="CYK80" s="113"/>
      <c r="CYL80" s="113"/>
      <c r="CYM80" s="113"/>
      <c r="CYN80" s="113"/>
      <c r="CYO80" s="113"/>
      <c r="CYP80" s="113"/>
      <c r="CYQ80" s="113"/>
      <c r="CYR80" s="113"/>
      <c r="CYS80" s="113"/>
      <c r="CYT80" s="113"/>
      <c r="CYU80" s="113"/>
      <c r="CYV80" s="113"/>
      <c r="CYW80" s="113"/>
      <c r="CYX80" s="113"/>
      <c r="CYY80" s="113"/>
      <c r="CYZ80" s="113"/>
      <c r="CZA80" s="113"/>
      <c r="CZB80" s="113"/>
      <c r="CZC80" s="113"/>
      <c r="CZD80" s="113"/>
      <c r="CZE80" s="113"/>
      <c r="CZF80" s="113"/>
      <c r="CZG80" s="113"/>
      <c r="CZH80" s="113"/>
      <c r="CZI80" s="113"/>
      <c r="CZJ80" s="113"/>
      <c r="CZK80" s="113"/>
      <c r="CZL80" s="113"/>
      <c r="CZM80" s="113"/>
      <c r="CZN80" s="113"/>
      <c r="CZO80" s="113"/>
      <c r="CZP80" s="113"/>
      <c r="CZQ80" s="113"/>
      <c r="CZR80" s="113"/>
      <c r="CZS80" s="113"/>
      <c r="CZT80" s="113"/>
      <c r="CZU80" s="113"/>
      <c r="CZV80" s="113"/>
      <c r="CZW80" s="113"/>
      <c r="CZX80" s="113"/>
      <c r="CZY80" s="113"/>
      <c r="CZZ80" s="113"/>
      <c r="DAA80" s="113"/>
      <c r="DAB80" s="113"/>
      <c r="DAC80" s="113"/>
      <c r="DAD80" s="113"/>
      <c r="DAE80" s="113"/>
      <c r="DAF80" s="113"/>
      <c r="DAG80" s="113"/>
      <c r="DAH80" s="113"/>
      <c r="DAI80" s="113"/>
      <c r="DAJ80" s="113"/>
      <c r="DAK80" s="113"/>
      <c r="DAL80" s="113"/>
      <c r="DAM80" s="113"/>
      <c r="DAN80" s="113"/>
      <c r="DAO80" s="113"/>
      <c r="DAP80" s="113"/>
      <c r="DAQ80" s="113"/>
      <c r="DAR80" s="113"/>
      <c r="DAS80" s="113"/>
      <c r="DAT80" s="113"/>
      <c r="DAU80" s="113"/>
      <c r="DAV80" s="113"/>
      <c r="DAW80" s="113"/>
      <c r="DAX80" s="113"/>
      <c r="DAY80" s="113"/>
      <c r="DAZ80" s="113"/>
      <c r="DBA80" s="113"/>
      <c r="DBB80" s="113"/>
      <c r="DBC80" s="113"/>
      <c r="DBD80" s="113"/>
      <c r="DBE80" s="113"/>
      <c r="DBF80" s="113"/>
      <c r="DBG80" s="113"/>
      <c r="DBH80" s="113"/>
      <c r="DBI80" s="113"/>
      <c r="DBJ80" s="113"/>
      <c r="DBK80" s="113"/>
      <c r="DBL80" s="113"/>
      <c r="DBM80" s="113"/>
      <c r="DBN80" s="113"/>
      <c r="DBO80" s="113"/>
      <c r="DBP80" s="113"/>
      <c r="DBQ80" s="113"/>
      <c r="DBR80" s="113"/>
      <c r="DBS80" s="113"/>
      <c r="DBT80" s="113"/>
      <c r="DBU80" s="113"/>
      <c r="DBV80" s="113"/>
      <c r="DBW80" s="113"/>
      <c r="DBX80" s="113"/>
      <c r="DBY80" s="113"/>
      <c r="DBZ80" s="113"/>
      <c r="DCA80" s="113"/>
      <c r="DCB80" s="113"/>
      <c r="DCC80" s="113"/>
      <c r="DCD80" s="113"/>
      <c r="DCE80" s="113"/>
      <c r="DCF80" s="113"/>
      <c r="DCG80" s="113"/>
      <c r="DCH80" s="113"/>
      <c r="DCI80" s="113"/>
      <c r="DCJ80" s="113"/>
      <c r="DCK80" s="113"/>
      <c r="DCL80" s="113"/>
      <c r="DCM80" s="113"/>
      <c r="DCN80" s="113"/>
      <c r="DCO80" s="113"/>
      <c r="DCP80" s="113"/>
      <c r="DCQ80" s="113"/>
      <c r="DCR80" s="113"/>
      <c r="DCS80" s="113"/>
      <c r="DCT80" s="113"/>
      <c r="DCU80" s="113"/>
      <c r="DCV80" s="113"/>
      <c r="DCW80" s="113"/>
      <c r="DCX80" s="113"/>
      <c r="DCY80" s="113"/>
      <c r="DCZ80" s="113"/>
      <c r="DDA80" s="113"/>
      <c r="DDB80" s="113"/>
      <c r="DDC80" s="113"/>
      <c r="DDD80" s="113"/>
      <c r="DDE80" s="113"/>
      <c r="DDF80" s="113"/>
      <c r="DDG80" s="113"/>
      <c r="DDH80" s="113"/>
      <c r="DDI80" s="113"/>
      <c r="DDJ80" s="113"/>
      <c r="DDK80" s="113"/>
      <c r="DDL80" s="113"/>
      <c r="DDM80" s="113"/>
      <c r="DDN80" s="113"/>
      <c r="DDO80" s="113"/>
      <c r="DDP80" s="113"/>
      <c r="DDQ80" s="113"/>
      <c r="DDR80" s="113"/>
      <c r="DDS80" s="113"/>
      <c r="DDT80" s="113"/>
      <c r="DDU80" s="113"/>
      <c r="DDV80" s="113"/>
      <c r="DDW80" s="113"/>
      <c r="DDX80" s="113"/>
      <c r="DDY80" s="113"/>
      <c r="DDZ80" s="113"/>
      <c r="DEA80" s="113"/>
      <c r="DEB80" s="113"/>
      <c r="DEC80" s="113"/>
      <c r="DED80" s="113"/>
      <c r="DEE80" s="113"/>
      <c r="DEF80" s="113"/>
      <c r="DEG80" s="113"/>
      <c r="DEH80" s="113"/>
      <c r="DEI80" s="113"/>
      <c r="DEJ80" s="113"/>
      <c r="DEK80" s="113"/>
      <c r="DEL80" s="113"/>
      <c r="DEM80" s="113"/>
      <c r="DEN80" s="113"/>
      <c r="DEO80" s="113"/>
      <c r="DEP80" s="113"/>
      <c r="DEQ80" s="113"/>
      <c r="DER80" s="113"/>
      <c r="DES80" s="113"/>
      <c r="DET80" s="113"/>
      <c r="DEU80" s="113"/>
      <c r="DEV80" s="113"/>
      <c r="DEW80" s="113"/>
      <c r="DEX80" s="113"/>
      <c r="DEY80" s="113"/>
      <c r="DEZ80" s="113"/>
      <c r="DFA80" s="113"/>
      <c r="DFB80" s="113"/>
      <c r="DFC80" s="113"/>
      <c r="DFD80" s="113"/>
      <c r="DFE80" s="113"/>
      <c r="DFF80" s="113"/>
      <c r="DFG80" s="113"/>
      <c r="DFH80" s="113"/>
      <c r="DFI80" s="113"/>
      <c r="DFJ80" s="113"/>
      <c r="DFK80" s="113"/>
      <c r="DFL80" s="113"/>
      <c r="DFM80" s="113"/>
      <c r="DFN80" s="113"/>
      <c r="DFO80" s="113"/>
      <c r="DFP80" s="113"/>
      <c r="DFQ80" s="113"/>
      <c r="DFR80" s="113"/>
      <c r="DFS80" s="113"/>
      <c r="DFT80" s="113"/>
      <c r="DFU80" s="113"/>
      <c r="DFV80" s="113"/>
      <c r="DFW80" s="113"/>
      <c r="DFX80" s="113"/>
      <c r="DFY80" s="113"/>
      <c r="DFZ80" s="113"/>
      <c r="DGA80" s="113"/>
      <c r="DGB80" s="113"/>
      <c r="DGC80" s="113"/>
      <c r="DGD80" s="113"/>
      <c r="DGE80" s="113"/>
      <c r="DGF80" s="113"/>
      <c r="DGG80" s="113"/>
      <c r="DGH80" s="113"/>
      <c r="DGI80" s="113"/>
      <c r="DGJ80" s="113"/>
      <c r="DGK80" s="113"/>
      <c r="DGL80" s="113"/>
      <c r="DGM80" s="113"/>
      <c r="DGN80" s="113"/>
      <c r="DGO80" s="113"/>
      <c r="DGP80" s="113"/>
      <c r="DGQ80" s="113"/>
      <c r="DGR80" s="113"/>
      <c r="DGS80" s="113"/>
      <c r="DGT80" s="113"/>
      <c r="DGU80" s="113"/>
      <c r="DGV80" s="113"/>
      <c r="DGW80" s="113"/>
      <c r="DGX80" s="113"/>
      <c r="DGY80" s="113"/>
      <c r="DGZ80" s="113"/>
      <c r="DHA80" s="113"/>
      <c r="DHB80" s="113"/>
      <c r="DHC80" s="113"/>
      <c r="DHD80" s="113"/>
      <c r="DHE80" s="113"/>
      <c r="DHF80" s="113"/>
      <c r="DHG80" s="113"/>
      <c r="DHH80" s="113"/>
      <c r="DHI80" s="113"/>
      <c r="DHJ80" s="113"/>
      <c r="DHK80" s="113"/>
      <c r="DHL80" s="113"/>
      <c r="DHM80" s="113"/>
      <c r="DHN80" s="113"/>
      <c r="DHO80" s="113"/>
      <c r="DHP80" s="113"/>
      <c r="DHQ80" s="113"/>
      <c r="DHR80" s="113"/>
      <c r="DHS80" s="113"/>
      <c r="DHT80" s="113"/>
      <c r="DHU80" s="113"/>
      <c r="DHV80" s="113"/>
      <c r="DHW80" s="113"/>
      <c r="DHX80" s="113"/>
      <c r="DHY80" s="113"/>
      <c r="DHZ80" s="113"/>
      <c r="DIA80" s="113"/>
      <c r="DIB80" s="113"/>
      <c r="DIC80" s="113"/>
      <c r="DID80" s="113"/>
      <c r="DIE80" s="113"/>
      <c r="DIF80" s="113"/>
      <c r="DIG80" s="113"/>
      <c r="DIH80" s="113"/>
      <c r="DII80" s="113"/>
      <c r="DIJ80" s="113"/>
      <c r="DIK80" s="113"/>
      <c r="DIL80" s="113"/>
      <c r="DIM80" s="113"/>
      <c r="DIN80" s="113"/>
      <c r="DIO80" s="113"/>
      <c r="DIP80" s="113"/>
      <c r="DIQ80" s="113"/>
      <c r="DIR80" s="113"/>
      <c r="DIS80" s="113"/>
      <c r="DIT80" s="113"/>
      <c r="DIU80" s="113"/>
      <c r="DIV80" s="113"/>
      <c r="DIW80" s="113"/>
      <c r="DIX80" s="113"/>
      <c r="DIY80" s="113"/>
      <c r="DIZ80" s="113"/>
      <c r="DJA80" s="113"/>
      <c r="DJB80" s="113"/>
      <c r="DJC80" s="113"/>
      <c r="DJD80" s="113"/>
      <c r="DJE80" s="113"/>
      <c r="DJF80" s="113"/>
      <c r="DJG80" s="113"/>
      <c r="DJH80" s="113"/>
      <c r="DJI80" s="113"/>
      <c r="DJJ80" s="113"/>
      <c r="DJK80" s="113"/>
      <c r="DJL80" s="113"/>
      <c r="DJM80" s="113"/>
      <c r="DJN80" s="113"/>
      <c r="DJO80" s="113"/>
      <c r="DJP80" s="113"/>
      <c r="DJQ80" s="113"/>
      <c r="DJR80" s="113"/>
      <c r="DJS80" s="113"/>
      <c r="DJT80" s="113"/>
      <c r="DJU80" s="113"/>
      <c r="DJV80" s="113"/>
      <c r="DJW80" s="113"/>
      <c r="DJX80" s="113"/>
      <c r="DJY80" s="113"/>
      <c r="DJZ80" s="113"/>
      <c r="DKA80" s="113"/>
      <c r="DKB80" s="113"/>
      <c r="DKC80" s="113"/>
      <c r="DKD80" s="113"/>
      <c r="DKE80" s="113"/>
      <c r="DKF80" s="113"/>
      <c r="DKG80" s="113"/>
      <c r="DKH80" s="113"/>
      <c r="DKI80" s="113"/>
      <c r="DKJ80" s="113"/>
      <c r="DKK80" s="113"/>
      <c r="DKL80" s="113"/>
      <c r="DKM80" s="113"/>
      <c r="DKN80" s="113"/>
      <c r="DKO80" s="113"/>
      <c r="DKP80" s="113"/>
      <c r="DKQ80" s="113"/>
      <c r="DKR80" s="113"/>
      <c r="DKS80" s="113"/>
      <c r="DKT80" s="113"/>
      <c r="DKU80" s="113"/>
      <c r="DKV80" s="113"/>
      <c r="DKW80" s="113"/>
      <c r="DKX80" s="113"/>
      <c r="DKY80" s="113"/>
      <c r="DKZ80" s="113"/>
      <c r="DLA80" s="113"/>
      <c r="DLB80" s="113"/>
      <c r="DLC80" s="113"/>
      <c r="DLD80" s="113"/>
      <c r="DLE80" s="113"/>
      <c r="DLF80" s="113"/>
      <c r="DLG80" s="113"/>
      <c r="DLH80" s="113"/>
      <c r="DLI80" s="113"/>
      <c r="DLJ80" s="113"/>
      <c r="DLK80" s="113"/>
      <c r="DLL80" s="113"/>
      <c r="DLM80" s="113"/>
      <c r="DLN80" s="113"/>
      <c r="DLO80" s="113"/>
      <c r="DLP80" s="113"/>
      <c r="DLQ80" s="113"/>
      <c r="DLR80" s="113"/>
      <c r="DLS80" s="113"/>
      <c r="DLT80" s="113"/>
      <c r="DLU80" s="113"/>
      <c r="DLV80" s="113"/>
      <c r="DLW80" s="113"/>
      <c r="DLX80" s="113"/>
      <c r="DLY80" s="113"/>
      <c r="DLZ80" s="113"/>
      <c r="DMA80" s="113"/>
      <c r="DMB80" s="113"/>
      <c r="DMC80" s="113"/>
      <c r="DMD80" s="113"/>
      <c r="DME80" s="113"/>
      <c r="DMF80" s="113"/>
      <c r="DMG80" s="113"/>
      <c r="DMH80" s="113"/>
      <c r="DMI80" s="113"/>
      <c r="DMJ80" s="113"/>
      <c r="DMK80" s="113"/>
      <c r="DML80" s="113"/>
      <c r="DMM80" s="113"/>
      <c r="DMN80" s="113"/>
      <c r="DMO80" s="113"/>
      <c r="DMP80" s="113"/>
      <c r="DMQ80" s="113"/>
      <c r="DMR80" s="113"/>
      <c r="DMS80" s="113"/>
      <c r="DMT80" s="113"/>
      <c r="DMU80" s="113"/>
      <c r="DMV80" s="113"/>
      <c r="DMW80" s="113"/>
      <c r="DMX80" s="113"/>
      <c r="DMY80" s="113"/>
      <c r="DMZ80" s="113"/>
      <c r="DNA80" s="113"/>
      <c r="DNB80" s="113"/>
      <c r="DNC80" s="113"/>
      <c r="DND80" s="113"/>
      <c r="DNE80" s="113"/>
      <c r="DNF80" s="113"/>
      <c r="DNG80" s="113"/>
      <c r="DNH80" s="113"/>
      <c r="DNI80" s="113"/>
      <c r="DNJ80" s="113"/>
      <c r="DNK80" s="113"/>
      <c r="DNL80" s="113"/>
      <c r="DNM80" s="113"/>
      <c r="DNN80" s="113"/>
      <c r="DNO80" s="113"/>
      <c r="DNP80" s="113"/>
      <c r="DNQ80" s="113"/>
      <c r="DNR80" s="113"/>
      <c r="DNS80" s="113"/>
      <c r="DNT80" s="113"/>
      <c r="DNU80" s="113"/>
      <c r="DNV80" s="113"/>
      <c r="DNW80" s="113"/>
      <c r="DNX80" s="113"/>
      <c r="DNY80" s="113"/>
      <c r="DNZ80" s="113"/>
      <c r="DOA80" s="113"/>
      <c r="DOB80" s="113"/>
      <c r="DOC80" s="113"/>
      <c r="DOD80" s="113"/>
      <c r="DOE80" s="113"/>
      <c r="DOF80" s="113"/>
      <c r="DOG80" s="113"/>
      <c r="DOH80" s="113"/>
      <c r="DOI80" s="113"/>
      <c r="DOJ80" s="113"/>
      <c r="DOK80" s="113"/>
      <c r="DOL80" s="113"/>
      <c r="DOM80" s="113"/>
      <c r="DON80" s="113"/>
      <c r="DOO80" s="113"/>
      <c r="DOP80" s="113"/>
      <c r="DOQ80" s="113"/>
      <c r="DOR80" s="113"/>
      <c r="DOS80" s="113"/>
      <c r="DOT80" s="113"/>
      <c r="DOU80" s="113"/>
      <c r="DOV80" s="113"/>
      <c r="DOW80" s="113"/>
      <c r="DOX80" s="113"/>
      <c r="DOY80" s="113"/>
      <c r="DOZ80" s="113"/>
      <c r="DPA80" s="113"/>
      <c r="DPB80" s="113"/>
      <c r="DPC80" s="113"/>
      <c r="DPD80" s="113"/>
      <c r="DPE80" s="113"/>
      <c r="DPF80" s="113"/>
      <c r="DPG80" s="113"/>
      <c r="DPH80" s="113"/>
      <c r="DPI80" s="113"/>
      <c r="DPJ80" s="113"/>
      <c r="DPK80" s="113"/>
      <c r="DPL80" s="113"/>
      <c r="DPM80" s="113"/>
      <c r="DPN80" s="113"/>
      <c r="DPO80" s="113"/>
      <c r="DPP80" s="113"/>
      <c r="DPQ80" s="113"/>
      <c r="DPR80" s="113"/>
      <c r="DPS80" s="113"/>
      <c r="DPT80" s="113"/>
      <c r="DPU80" s="113"/>
      <c r="DPV80" s="113"/>
      <c r="DPW80" s="113"/>
      <c r="DPX80" s="113"/>
      <c r="DPY80" s="113"/>
      <c r="DPZ80" s="113"/>
      <c r="DQA80" s="113"/>
      <c r="DQB80" s="113"/>
      <c r="DQC80" s="113"/>
      <c r="DQD80" s="113"/>
      <c r="DQE80" s="113"/>
      <c r="DQF80" s="113"/>
      <c r="DQG80" s="113"/>
      <c r="DQH80" s="113"/>
      <c r="DQI80" s="113"/>
      <c r="DQJ80" s="113"/>
      <c r="DQK80" s="113"/>
      <c r="DQL80" s="113"/>
      <c r="DQM80" s="113"/>
      <c r="DQN80" s="113"/>
      <c r="DQO80" s="113"/>
      <c r="DQP80" s="113"/>
      <c r="DQQ80" s="113"/>
      <c r="DQR80" s="113"/>
      <c r="DQS80" s="113"/>
      <c r="DQT80" s="113"/>
      <c r="DQU80" s="113"/>
      <c r="DQV80" s="113"/>
      <c r="DQW80" s="113"/>
      <c r="DQX80" s="113"/>
      <c r="DQY80" s="113"/>
      <c r="DQZ80" s="113"/>
      <c r="DRA80" s="113"/>
      <c r="DRB80" s="113"/>
      <c r="DRC80" s="113"/>
      <c r="DRD80" s="113"/>
      <c r="DRE80" s="113"/>
      <c r="DRF80" s="113"/>
      <c r="DRG80" s="113"/>
      <c r="DRH80" s="113"/>
      <c r="DRI80" s="113"/>
      <c r="DRJ80" s="113"/>
      <c r="DRK80" s="113"/>
      <c r="DRL80" s="113"/>
      <c r="DRM80" s="113"/>
      <c r="DRN80" s="113"/>
      <c r="DRO80" s="113"/>
      <c r="DRP80" s="113"/>
      <c r="DRQ80" s="113"/>
      <c r="DRR80" s="113"/>
      <c r="DRS80" s="113"/>
      <c r="DRT80" s="113"/>
      <c r="DRU80" s="113"/>
      <c r="DRV80" s="113"/>
      <c r="DRW80" s="113"/>
      <c r="DRX80" s="113"/>
      <c r="DRY80" s="113"/>
      <c r="DRZ80" s="113"/>
      <c r="DSA80" s="113"/>
      <c r="DSB80" s="113"/>
      <c r="DSC80" s="113"/>
      <c r="DSD80" s="113"/>
      <c r="DSE80" s="113"/>
      <c r="DSF80" s="113"/>
      <c r="DSG80" s="113"/>
      <c r="DSH80" s="113"/>
      <c r="DSI80" s="113"/>
      <c r="DSJ80" s="113"/>
      <c r="DSK80" s="113"/>
      <c r="DSL80" s="113"/>
      <c r="DSM80" s="113"/>
      <c r="DSN80" s="113"/>
      <c r="DSO80" s="113"/>
      <c r="DSP80" s="113"/>
      <c r="DSQ80" s="113"/>
      <c r="DSR80" s="113"/>
      <c r="DSS80" s="113"/>
      <c r="DST80" s="113"/>
      <c r="DSU80" s="113"/>
      <c r="DSV80" s="113"/>
      <c r="DSW80" s="113"/>
      <c r="DSX80" s="113"/>
      <c r="DSY80" s="113"/>
      <c r="DSZ80" s="113"/>
      <c r="DTA80" s="113"/>
      <c r="DTB80" s="113"/>
      <c r="DTC80" s="113"/>
      <c r="DTD80" s="113"/>
      <c r="DTE80" s="113"/>
      <c r="DTF80" s="113"/>
      <c r="DTG80" s="113"/>
      <c r="DTH80" s="113"/>
      <c r="DTI80" s="113"/>
      <c r="DTJ80" s="113"/>
      <c r="DTK80" s="113"/>
      <c r="DTL80" s="113"/>
      <c r="DTM80" s="113"/>
      <c r="DTN80" s="113"/>
      <c r="DTO80" s="113"/>
      <c r="DTP80" s="113"/>
      <c r="DTQ80" s="113"/>
      <c r="DTR80" s="113"/>
      <c r="DTS80" s="113"/>
      <c r="DTT80" s="113"/>
      <c r="DTU80" s="113"/>
      <c r="DTV80" s="113"/>
      <c r="DTW80" s="113"/>
      <c r="DTX80" s="113"/>
      <c r="DTY80" s="113"/>
      <c r="DTZ80" s="113"/>
      <c r="DUA80" s="113"/>
      <c r="DUB80" s="113"/>
      <c r="DUC80" s="113"/>
      <c r="DUD80" s="113"/>
      <c r="DUE80" s="113"/>
      <c r="DUF80" s="113"/>
      <c r="DUG80" s="113"/>
      <c r="DUH80" s="113"/>
      <c r="DUI80" s="113"/>
      <c r="DUJ80" s="113"/>
      <c r="DUK80" s="113"/>
      <c r="DUL80" s="113"/>
      <c r="DUM80" s="113"/>
      <c r="DUN80" s="113"/>
      <c r="DUO80" s="113"/>
      <c r="DUP80" s="113"/>
      <c r="DUQ80" s="113"/>
      <c r="DUR80" s="113"/>
      <c r="DUS80" s="113"/>
      <c r="DUT80" s="113"/>
      <c r="DUU80" s="113"/>
      <c r="DUV80" s="113"/>
      <c r="DUW80" s="113"/>
      <c r="DUX80" s="113"/>
      <c r="DUY80" s="113"/>
      <c r="DUZ80" s="113"/>
      <c r="DVA80" s="113"/>
      <c r="DVB80" s="113"/>
      <c r="DVC80" s="113"/>
      <c r="DVD80" s="113"/>
      <c r="DVE80" s="113"/>
      <c r="DVF80" s="113"/>
      <c r="DVG80" s="113"/>
      <c r="DVH80" s="113"/>
      <c r="DVI80" s="113"/>
      <c r="DVJ80" s="113"/>
      <c r="DVK80" s="113"/>
      <c r="DVL80" s="113"/>
      <c r="DVM80" s="113"/>
      <c r="DVN80" s="113"/>
      <c r="DVO80" s="113"/>
      <c r="DVP80" s="113"/>
      <c r="DVQ80" s="113"/>
      <c r="DVR80" s="113"/>
      <c r="DVS80" s="113"/>
      <c r="DVT80" s="113"/>
      <c r="DVU80" s="113"/>
      <c r="DVV80" s="113"/>
      <c r="DVW80" s="113"/>
      <c r="DVX80" s="113"/>
      <c r="DVY80" s="113"/>
      <c r="DVZ80" s="113"/>
      <c r="DWA80" s="113"/>
      <c r="DWB80" s="113"/>
      <c r="DWC80" s="113"/>
      <c r="DWD80" s="113"/>
      <c r="DWE80" s="113"/>
      <c r="DWF80" s="113"/>
      <c r="DWG80" s="113"/>
      <c r="DWH80" s="113"/>
      <c r="DWI80" s="113"/>
      <c r="DWJ80" s="113"/>
      <c r="DWK80" s="113"/>
      <c r="DWL80" s="113"/>
      <c r="DWM80" s="113"/>
      <c r="DWN80" s="113"/>
      <c r="DWO80" s="113"/>
      <c r="DWP80" s="113"/>
      <c r="DWQ80" s="113"/>
      <c r="DWR80" s="113"/>
      <c r="DWS80" s="113"/>
      <c r="DWT80" s="113"/>
      <c r="DWU80" s="113"/>
      <c r="DWV80" s="113"/>
      <c r="DWW80" s="113"/>
      <c r="DWX80" s="113"/>
      <c r="DWY80" s="113"/>
      <c r="DWZ80" s="113"/>
      <c r="DXA80" s="113"/>
      <c r="DXB80" s="113"/>
      <c r="DXC80" s="113"/>
      <c r="DXD80" s="113"/>
      <c r="DXE80" s="113"/>
      <c r="DXF80" s="113"/>
      <c r="DXG80" s="113"/>
      <c r="DXH80" s="113"/>
      <c r="DXI80" s="113"/>
      <c r="DXJ80" s="113"/>
      <c r="DXK80" s="113"/>
      <c r="DXL80" s="113"/>
      <c r="DXM80" s="113"/>
      <c r="DXN80" s="113"/>
      <c r="DXO80" s="113"/>
      <c r="DXP80" s="113"/>
      <c r="DXQ80" s="113"/>
      <c r="DXR80" s="113"/>
      <c r="DXS80" s="113"/>
      <c r="DXT80" s="113"/>
      <c r="DXU80" s="113"/>
      <c r="DXV80" s="113"/>
      <c r="DXW80" s="113"/>
      <c r="DXX80" s="113"/>
      <c r="DXY80" s="113"/>
      <c r="DXZ80" s="113"/>
      <c r="DYA80" s="113"/>
      <c r="DYB80" s="113"/>
      <c r="DYC80" s="113"/>
      <c r="DYD80" s="113"/>
      <c r="DYE80" s="113"/>
      <c r="DYF80" s="113"/>
      <c r="DYG80" s="113"/>
      <c r="DYH80" s="113"/>
      <c r="DYI80" s="113"/>
      <c r="DYJ80" s="113"/>
      <c r="DYK80" s="113"/>
      <c r="DYL80" s="113"/>
      <c r="DYM80" s="113"/>
      <c r="DYN80" s="113"/>
      <c r="DYO80" s="113"/>
      <c r="DYP80" s="113"/>
      <c r="DYQ80" s="113"/>
      <c r="DYR80" s="113"/>
      <c r="DYS80" s="113"/>
      <c r="DYT80" s="113"/>
      <c r="DYU80" s="113"/>
      <c r="DYV80" s="113"/>
      <c r="DYW80" s="113"/>
      <c r="DYX80" s="113"/>
      <c r="DYY80" s="113"/>
      <c r="DYZ80" s="113"/>
      <c r="DZA80" s="113"/>
      <c r="DZB80" s="113"/>
      <c r="DZC80" s="113"/>
      <c r="DZD80" s="113"/>
      <c r="DZE80" s="113"/>
      <c r="DZF80" s="113"/>
      <c r="DZG80" s="113"/>
      <c r="DZH80" s="113"/>
      <c r="DZI80" s="113"/>
      <c r="DZJ80" s="113"/>
      <c r="DZK80" s="113"/>
      <c r="DZL80" s="113"/>
      <c r="DZM80" s="113"/>
      <c r="DZN80" s="113"/>
      <c r="DZO80" s="113"/>
      <c r="DZP80" s="113"/>
      <c r="DZQ80" s="113"/>
      <c r="DZR80" s="113"/>
      <c r="DZS80" s="113"/>
      <c r="DZT80" s="113"/>
      <c r="DZU80" s="113"/>
      <c r="DZV80" s="113"/>
      <c r="DZW80" s="113"/>
      <c r="DZX80" s="113"/>
      <c r="DZY80" s="113"/>
      <c r="DZZ80" s="113"/>
      <c r="EAA80" s="113"/>
      <c r="EAB80" s="113"/>
      <c r="EAC80" s="113"/>
      <c r="EAD80" s="113"/>
      <c r="EAE80" s="113"/>
      <c r="EAF80" s="113"/>
      <c r="EAG80" s="113"/>
      <c r="EAH80" s="113"/>
      <c r="EAI80" s="113"/>
      <c r="EAJ80" s="113"/>
      <c r="EAK80" s="113"/>
      <c r="EAL80" s="113"/>
      <c r="EAM80" s="113"/>
      <c r="EAN80" s="113"/>
      <c r="EAO80" s="113"/>
      <c r="EAP80" s="113"/>
      <c r="EAQ80" s="113"/>
      <c r="EAR80" s="113"/>
      <c r="EAS80" s="113"/>
      <c r="EAT80" s="113"/>
      <c r="EAU80" s="113"/>
      <c r="EAV80" s="113"/>
      <c r="EAW80" s="113"/>
      <c r="EAX80" s="113"/>
      <c r="EAY80" s="113"/>
      <c r="EAZ80" s="113"/>
      <c r="EBA80" s="113"/>
      <c r="EBB80" s="113"/>
      <c r="EBC80" s="113"/>
      <c r="EBD80" s="113"/>
      <c r="EBE80" s="113"/>
      <c r="EBF80" s="113"/>
      <c r="EBG80" s="113"/>
      <c r="EBH80" s="113"/>
      <c r="EBI80" s="113"/>
      <c r="EBJ80" s="113"/>
      <c r="EBK80" s="113"/>
      <c r="EBL80" s="113"/>
      <c r="EBM80" s="113"/>
      <c r="EBN80" s="113"/>
      <c r="EBO80" s="113"/>
      <c r="EBP80" s="113"/>
      <c r="EBQ80" s="113"/>
      <c r="EBR80" s="113"/>
      <c r="EBS80" s="113"/>
      <c r="EBT80" s="113"/>
      <c r="EBU80" s="113"/>
      <c r="EBV80" s="113"/>
      <c r="EBW80" s="113"/>
      <c r="EBX80" s="113"/>
      <c r="EBY80" s="113"/>
      <c r="EBZ80" s="113"/>
      <c r="ECA80" s="113"/>
      <c r="ECB80" s="113"/>
      <c r="ECC80" s="113"/>
      <c r="ECD80" s="113"/>
      <c r="ECE80" s="113"/>
      <c r="ECF80" s="113"/>
      <c r="ECG80" s="113"/>
      <c r="ECH80" s="113"/>
      <c r="ECI80" s="113"/>
      <c r="ECJ80" s="113"/>
      <c r="ECK80" s="113"/>
      <c r="ECL80" s="113"/>
      <c r="ECM80" s="113"/>
      <c r="ECN80" s="113"/>
      <c r="ECO80" s="113"/>
      <c r="ECP80" s="113"/>
      <c r="ECQ80" s="113"/>
      <c r="ECR80" s="113"/>
      <c r="ECS80" s="113"/>
      <c r="ECT80" s="113"/>
      <c r="ECU80" s="113"/>
      <c r="ECV80" s="113"/>
      <c r="ECW80" s="113"/>
      <c r="ECX80" s="113"/>
      <c r="ECY80" s="113"/>
      <c r="ECZ80" s="113"/>
      <c r="EDA80" s="113"/>
      <c r="EDB80" s="113"/>
      <c r="EDC80" s="113"/>
      <c r="EDD80" s="113"/>
      <c r="EDE80" s="113"/>
      <c r="EDF80" s="113"/>
      <c r="EDG80" s="113"/>
      <c r="EDH80" s="113"/>
      <c r="EDI80" s="113"/>
      <c r="EDJ80" s="113"/>
      <c r="EDK80" s="113"/>
      <c r="EDL80" s="113"/>
      <c r="EDM80" s="113"/>
      <c r="EDN80" s="113"/>
      <c r="EDO80" s="113"/>
      <c r="EDP80" s="113"/>
      <c r="EDQ80" s="113"/>
      <c r="EDR80" s="113"/>
      <c r="EDS80" s="113"/>
      <c r="EDT80" s="113"/>
      <c r="EDU80" s="113"/>
      <c r="EDV80" s="113"/>
      <c r="EDW80" s="113"/>
      <c r="EDX80" s="113"/>
      <c r="EDY80" s="113"/>
      <c r="EDZ80" s="113"/>
      <c r="EEA80" s="113"/>
      <c r="EEB80" s="113"/>
      <c r="EEC80" s="113"/>
      <c r="EED80" s="113"/>
      <c r="EEE80" s="113"/>
      <c r="EEF80" s="113"/>
      <c r="EEG80" s="113"/>
      <c r="EEH80" s="113"/>
      <c r="EEI80" s="113"/>
      <c r="EEJ80" s="113"/>
      <c r="EEK80" s="113"/>
      <c r="EEL80" s="113"/>
      <c r="EEM80" s="113"/>
      <c r="EEN80" s="113"/>
      <c r="EEO80" s="113"/>
      <c r="EEP80" s="113"/>
      <c r="EEQ80" s="113"/>
      <c r="EER80" s="113"/>
      <c r="EES80" s="113"/>
      <c r="EET80" s="113"/>
      <c r="EEU80" s="113"/>
      <c r="EEV80" s="113"/>
      <c r="EEW80" s="113"/>
      <c r="EEX80" s="113"/>
      <c r="EEY80" s="113"/>
      <c r="EEZ80" s="113"/>
      <c r="EFA80" s="113"/>
      <c r="EFB80" s="113"/>
      <c r="EFC80" s="113"/>
      <c r="EFD80" s="113"/>
      <c r="EFE80" s="113"/>
      <c r="EFF80" s="113"/>
      <c r="EFG80" s="113"/>
      <c r="EFH80" s="113"/>
      <c r="EFI80" s="113"/>
      <c r="EFJ80" s="113"/>
      <c r="EFK80" s="113"/>
      <c r="EFL80" s="113"/>
      <c r="EFM80" s="113"/>
      <c r="EFN80" s="113"/>
      <c r="EFO80" s="113"/>
      <c r="EFP80" s="113"/>
      <c r="EFQ80" s="113"/>
      <c r="EFR80" s="113"/>
      <c r="EFS80" s="113"/>
      <c r="EFT80" s="113"/>
      <c r="EFU80" s="113"/>
      <c r="EFV80" s="113"/>
      <c r="EFW80" s="113"/>
      <c r="EFX80" s="113"/>
      <c r="EFY80" s="113"/>
      <c r="EFZ80" s="113"/>
      <c r="EGA80" s="113"/>
      <c r="EGB80" s="113"/>
      <c r="EGC80" s="113"/>
      <c r="EGD80" s="113"/>
      <c r="EGE80" s="113"/>
      <c r="EGF80" s="113"/>
      <c r="EGG80" s="113"/>
      <c r="EGH80" s="113"/>
      <c r="EGI80" s="113"/>
      <c r="EGJ80" s="113"/>
      <c r="EGK80" s="113"/>
      <c r="EGL80" s="113"/>
      <c r="EGM80" s="113"/>
      <c r="EGN80" s="113"/>
      <c r="EGO80" s="113"/>
      <c r="EGP80" s="113"/>
      <c r="EGQ80" s="113"/>
      <c r="EGR80" s="113"/>
      <c r="EGS80" s="113"/>
      <c r="EGT80" s="113"/>
      <c r="EGU80" s="113"/>
      <c r="EGV80" s="113"/>
      <c r="EGW80" s="113"/>
      <c r="EGX80" s="113"/>
      <c r="EGY80" s="113"/>
      <c r="EGZ80" s="113"/>
      <c r="EHA80" s="113"/>
      <c r="EHB80" s="113"/>
      <c r="EHC80" s="113"/>
      <c r="EHD80" s="113"/>
      <c r="EHE80" s="113"/>
      <c r="EHF80" s="113"/>
      <c r="EHG80" s="113"/>
      <c r="EHH80" s="113"/>
      <c r="EHI80" s="113"/>
      <c r="EHJ80" s="113"/>
      <c r="EHK80" s="113"/>
      <c r="EHL80" s="113"/>
      <c r="EHM80" s="113"/>
      <c r="EHN80" s="113"/>
      <c r="EHO80" s="113"/>
      <c r="EHP80" s="113"/>
      <c r="EHQ80" s="113"/>
      <c r="EHR80" s="113"/>
      <c r="EHS80" s="113"/>
      <c r="EHT80" s="113"/>
      <c r="EHU80" s="113"/>
      <c r="EHV80" s="113"/>
      <c r="EHW80" s="113"/>
      <c r="EHX80" s="113"/>
      <c r="EHY80" s="113"/>
      <c r="EHZ80" s="113"/>
      <c r="EIA80" s="113"/>
      <c r="EIB80" s="113"/>
      <c r="EIC80" s="113"/>
      <c r="EID80" s="113"/>
      <c r="EIE80" s="113"/>
      <c r="EIF80" s="113"/>
      <c r="EIG80" s="113"/>
      <c r="EIH80" s="113"/>
      <c r="EII80" s="113"/>
      <c r="EIJ80" s="113"/>
      <c r="EIK80" s="113"/>
      <c r="EIL80" s="113"/>
      <c r="EIM80" s="113"/>
      <c r="EIN80" s="113"/>
      <c r="EIO80" s="113"/>
      <c r="EIP80" s="113"/>
      <c r="EIQ80" s="113"/>
      <c r="EIR80" s="113"/>
      <c r="EIS80" s="113"/>
      <c r="EIT80" s="113"/>
      <c r="EIU80" s="113"/>
      <c r="EIV80" s="113"/>
      <c r="EIW80" s="113"/>
      <c r="EIX80" s="113"/>
      <c r="EIY80" s="113"/>
      <c r="EIZ80" s="113"/>
      <c r="EJA80" s="113"/>
      <c r="EJB80" s="113"/>
      <c r="EJC80" s="113"/>
      <c r="EJD80" s="113"/>
      <c r="EJE80" s="113"/>
      <c r="EJF80" s="113"/>
      <c r="EJG80" s="113"/>
      <c r="EJH80" s="113"/>
      <c r="EJI80" s="113"/>
      <c r="EJJ80" s="113"/>
      <c r="EJK80" s="113"/>
      <c r="EJL80" s="113"/>
      <c r="EJM80" s="113"/>
      <c r="EJN80" s="113"/>
      <c r="EJO80" s="113"/>
      <c r="EJP80" s="113"/>
      <c r="EJQ80" s="113"/>
      <c r="EJR80" s="113"/>
      <c r="EJS80" s="113"/>
      <c r="EJT80" s="113"/>
      <c r="EJU80" s="113"/>
      <c r="EJV80" s="113"/>
      <c r="EJW80" s="113"/>
      <c r="EJX80" s="113"/>
      <c r="EJY80" s="113"/>
      <c r="EJZ80" s="113"/>
      <c r="EKA80" s="113"/>
      <c r="EKB80" s="113"/>
      <c r="EKC80" s="113"/>
      <c r="EKD80" s="113"/>
      <c r="EKE80" s="113"/>
      <c r="EKF80" s="113"/>
      <c r="EKG80" s="113"/>
      <c r="EKH80" s="113"/>
      <c r="EKI80" s="113"/>
      <c r="EKJ80" s="113"/>
      <c r="EKK80" s="113"/>
      <c r="EKL80" s="113"/>
      <c r="EKM80" s="113"/>
      <c r="EKN80" s="113"/>
      <c r="EKO80" s="113"/>
      <c r="EKP80" s="113"/>
      <c r="EKQ80" s="113"/>
      <c r="EKR80" s="113"/>
      <c r="EKS80" s="113"/>
      <c r="EKT80" s="113"/>
      <c r="EKU80" s="113"/>
      <c r="EKV80" s="113"/>
      <c r="EKW80" s="113"/>
      <c r="EKX80" s="113"/>
      <c r="EKY80" s="113"/>
      <c r="EKZ80" s="113"/>
      <c r="ELA80" s="113"/>
      <c r="ELB80" s="113"/>
      <c r="ELC80" s="113"/>
      <c r="ELD80" s="113"/>
      <c r="ELE80" s="113"/>
      <c r="ELF80" s="113"/>
      <c r="ELG80" s="113"/>
      <c r="ELH80" s="113"/>
      <c r="ELI80" s="113"/>
      <c r="ELJ80" s="113"/>
      <c r="ELK80" s="113"/>
      <c r="ELL80" s="113"/>
      <c r="ELM80" s="113"/>
      <c r="ELN80" s="113"/>
      <c r="ELO80" s="113"/>
      <c r="ELP80" s="113"/>
      <c r="ELQ80" s="113"/>
      <c r="ELR80" s="113"/>
      <c r="ELS80" s="113"/>
      <c r="ELT80" s="113"/>
      <c r="ELU80" s="113"/>
      <c r="ELV80" s="113"/>
      <c r="ELW80" s="113"/>
      <c r="ELX80" s="113"/>
      <c r="ELY80" s="113"/>
      <c r="ELZ80" s="113"/>
      <c r="EMA80" s="113"/>
      <c r="EMB80" s="113"/>
      <c r="EMC80" s="113"/>
      <c r="EMD80" s="113"/>
      <c r="EME80" s="113"/>
      <c r="EMF80" s="113"/>
      <c r="EMG80" s="113"/>
      <c r="EMH80" s="113"/>
      <c r="EMI80" s="113"/>
      <c r="EMJ80" s="113"/>
      <c r="EMK80" s="113"/>
      <c r="EML80" s="113"/>
      <c r="EMM80" s="113"/>
      <c r="EMN80" s="113"/>
      <c r="EMO80" s="113"/>
      <c r="EMP80" s="113"/>
      <c r="EMQ80" s="113"/>
      <c r="EMR80" s="113"/>
      <c r="EMS80" s="113"/>
      <c r="EMT80" s="113"/>
      <c r="EMU80" s="113"/>
      <c r="EMV80" s="113"/>
      <c r="EMW80" s="113"/>
      <c r="EMX80" s="113"/>
      <c r="EMY80" s="113"/>
      <c r="EMZ80" s="113"/>
      <c r="ENA80" s="113"/>
      <c r="ENB80" s="113"/>
      <c r="ENC80" s="113"/>
      <c r="END80" s="113"/>
      <c r="ENE80" s="113"/>
      <c r="ENF80" s="113"/>
      <c r="ENG80" s="113"/>
      <c r="ENH80" s="113"/>
      <c r="ENI80" s="113"/>
      <c r="ENJ80" s="113"/>
      <c r="ENK80" s="113"/>
      <c r="ENL80" s="113"/>
      <c r="ENM80" s="113"/>
      <c r="ENN80" s="113"/>
      <c r="ENO80" s="113"/>
      <c r="ENP80" s="113"/>
      <c r="ENQ80" s="113"/>
      <c r="ENR80" s="113"/>
      <c r="ENS80" s="113"/>
      <c r="ENT80" s="113"/>
      <c r="ENU80" s="113"/>
      <c r="ENV80" s="113"/>
      <c r="ENW80" s="113"/>
      <c r="ENX80" s="113"/>
      <c r="ENY80" s="113"/>
      <c r="ENZ80" s="113"/>
      <c r="EOA80" s="113"/>
      <c r="EOB80" s="113"/>
      <c r="EOC80" s="113"/>
      <c r="EOD80" s="113"/>
      <c r="EOE80" s="113"/>
      <c r="EOF80" s="113"/>
      <c r="EOG80" s="113"/>
      <c r="EOH80" s="113"/>
      <c r="EOI80" s="113"/>
      <c r="EOJ80" s="113"/>
      <c r="EOK80" s="113"/>
      <c r="EOL80" s="113"/>
      <c r="EOM80" s="113"/>
      <c r="EON80" s="113"/>
      <c r="EOO80" s="113"/>
      <c r="EOP80" s="113"/>
      <c r="EOQ80" s="113"/>
      <c r="EOR80" s="113"/>
      <c r="EOS80" s="113"/>
      <c r="EOT80" s="113"/>
      <c r="EOU80" s="113"/>
      <c r="EOV80" s="113"/>
      <c r="EOW80" s="113"/>
      <c r="EOX80" s="113"/>
      <c r="EOY80" s="113"/>
      <c r="EOZ80" s="113"/>
      <c r="EPA80" s="113"/>
      <c r="EPB80" s="113"/>
      <c r="EPC80" s="113"/>
      <c r="EPD80" s="113"/>
      <c r="EPE80" s="113"/>
      <c r="EPF80" s="113"/>
      <c r="EPG80" s="113"/>
      <c r="EPH80" s="113"/>
      <c r="EPI80" s="113"/>
      <c r="EPJ80" s="113"/>
      <c r="EPK80" s="113"/>
      <c r="EPL80" s="113"/>
      <c r="EPM80" s="113"/>
      <c r="EPN80" s="113"/>
      <c r="EPO80" s="113"/>
      <c r="EPP80" s="113"/>
      <c r="EPQ80" s="113"/>
      <c r="EPR80" s="113"/>
      <c r="EPS80" s="113"/>
      <c r="EPT80" s="113"/>
      <c r="EPU80" s="113"/>
      <c r="EPV80" s="113"/>
      <c r="EPW80" s="113"/>
      <c r="EPX80" s="113"/>
      <c r="EPY80" s="113"/>
      <c r="EPZ80" s="113"/>
      <c r="EQA80" s="113"/>
      <c r="EQB80" s="113"/>
      <c r="EQC80" s="113"/>
      <c r="EQD80" s="113"/>
      <c r="EQE80" s="113"/>
      <c r="EQF80" s="113"/>
      <c r="EQG80" s="113"/>
      <c r="EQH80" s="113"/>
      <c r="EQI80" s="113"/>
      <c r="EQJ80" s="113"/>
      <c r="EQK80" s="113"/>
      <c r="EQL80" s="113"/>
      <c r="EQM80" s="113"/>
      <c r="EQN80" s="113"/>
      <c r="EQO80" s="113"/>
      <c r="EQP80" s="113"/>
      <c r="EQQ80" s="113"/>
      <c r="EQR80" s="113"/>
      <c r="EQS80" s="113"/>
      <c r="EQT80" s="113"/>
      <c r="EQU80" s="113"/>
      <c r="EQV80" s="113"/>
      <c r="EQW80" s="113"/>
      <c r="EQX80" s="113"/>
      <c r="EQY80" s="113"/>
      <c r="EQZ80" s="113"/>
      <c r="ERA80" s="113"/>
      <c r="ERB80" s="113"/>
      <c r="ERC80" s="113"/>
      <c r="ERD80" s="113"/>
      <c r="ERE80" s="113"/>
      <c r="ERF80" s="113"/>
      <c r="ERG80" s="113"/>
      <c r="ERH80" s="113"/>
      <c r="ERI80" s="113"/>
      <c r="ERJ80" s="113"/>
      <c r="ERK80" s="113"/>
      <c r="ERL80" s="113"/>
      <c r="ERM80" s="113"/>
      <c r="ERN80" s="113"/>
      <c r="ERO80" s="113"/>
      <c r="ERP80" s="113"/>
      <c r="ERQ80" s="113"/>
      <c r="ERR80" s="113"/>
      <c r="ERS80" s="113"/>
      <c r="ERT80" s="113"/>
      <c r="ERU80" s="113"/>
      <c r="ERV80" s="113"/>
      <c r="ERW80" s="113"/>
      <c r="ERX80" s="113"/>
      <c r="ERY80" s="113"/>
      <c r="ERZ80" s="113"/>
      <c r="ESA80" s="113"/>
      <c r="ESB80" s="113"/>
      <c r="ESC80" s="113"/>
      <c r="ESD80" s="113"/>
      <c r="ESE80" s="113"/>
      <c r="ESF80" s="113"/>
      <c r="ESG80" s="113"/>
      <c r="ESH80" s="113"/>
      <c r="ESI80" s="113"/>
      <c r="ESJ80" s="113"/>
      <c r="ESK80" s="113"/>
      <c r="ESL80" s="113"/>
      <c r="ESM80" s="113"/>
      <c r="ESN80" s="113"/>
      <c r="ESO80" s="113"/>
      <c r="ESP80" s="113"/>
      <c r="ESQ80" s="113"/>
      <c r="ESR80" s="113"/>
      <c r="ESS80" s="113"/>
      <c r="EST80" s="113"/>
      <c r="ESU80" s="113"/>
      <c r="ESV80" s="113"/>
      <c r="ESW80" s="113"/>
      <c r="ESX80" s="113"/>
      <c r="ESY80" s="113"/>
      <c r="ESZ80" s="113"/>
      <c r="ETA80" s="113"/>
      <c r="ETB80" s="113"/>
      <c r="ETC80" s="113"/>
      <c r="ETD80" s="113"/>
      <c r="ETE80" s="113"/>
      <c r="ETF80" s="113"/>
      <c r="ETG80" s="113"/>
      <c r="ETH80" s="113"/>
      <c r="ETI80" s="113"/>
      <c r="ETJ80" s="113"/>
      <c r="ETK80" s="113"/>
      <c r="ETL80" s="113"/>
      <c r="ETM80" s="113"/>
      <c r="ETN80" s="113"/>
      <c r="ETO80" s="113"/>
      <c r="ETP80" s="113"/>
      <c r="ETQ80" s="113"/>
      <c r="ETR80" s="113"/>
      <c r="ETS80" s="113"/>
      <c r="ETT80" s="113"/>
      <c r="ETU80" s="113"/>
      <c r="ETV80" s="113"/>
      <c r="ETW80" s="113"/>
      <c r="ETX80" s="113"/>
      <c r="ETY80" s="113"/>
      <c r="ETZ80" s="113"/>
      <c r="EUA80" s="113"/>
      <c r="EUB80" s="113"/>
      <c r="EUC80" s="113"/>
      <c r="EUD80" s="113"/>
      <c r="EUE80" s="113"/>
      <c r="EUF80" s="113"/>
      <c r="EUG80" s="113"/>
      <c r="EUH80" s="113"/>
      <c r="EUI80" s="113"/>
      <c r="EUJ80" s="113"/>
      <c r="EUK80" s="113"/>
      <c r="EUL80" s="113"/>
      <c r="EUM80" s="113"/>
      <c r="EUN80" s="113"/>
      <c r="EUO80" s="113"/>
      <c r="EUP80" s="113"/>
      <c r="EUQ80" s="113"/>
      <c r="EUR80" s="113"/>
      <c r="EUS80" s="113"/>
      <c r="EUT80" s="113"/>
      <c r="EUU80" s="113"/>
      <c r="EUV80" s="113"/>
      <c r="EUW80" s="113"/>
      <c r="EUX80" s="113"/>
      <c r="EUY80" s="113"/>
      <c r="EUZ80" s="113"/>
      <c r="EVA80" s="113"/>
      <c r="EVB80" s="113"/>
      <c r="EVC80" s="113"/>
      <c r="EVD80" s="113"/>
      <c r="EVE80" s="113"/>
      <c r="EVF80" s="113"/>
      <c r="EVG80" s="113"/>
      <c r="EVH80" s="113"/>
      <c r="EVI80" s="113"/>
      <c r="EVJ80" s="113"/>
      <c r="EVK80" s="113"/>
      <c r="EVL80" s="113"/>
      <c r="EVM80" s="113"/>
      <c r="EVN80" s="113"/>
      <c r="EVO80" s="113"/>
      <c r="EVP80" s="113"/>
      <c r="EVQ80" s="113"/>
      <c r="EVR80" s="113"/>
      <c r="EVS80" s="113"/>
      <c r="EVT80" s="113"/>
      <c r="EVU80" s="113"/>
      <c r="EVV80" s="113"/>
      <c r="EVW80" s="113"/>
      <c r="EVX80" s="113"/>
      <c r="EVY80" s="113"/>
      <c r="EVZ80" s="113"/>
      <c r="EWA80" s="113"/>
      <c r="EWB80" s="113"/>
      <c r="EWC80" s="113"/>
      <c r="EWD80" s="113"/>
      <c r="EWE80" s="113"/>
      <c r="EWF80" s="113"/>
      <c r="EWG80" s="113"/>
      <c r="EWH80" s="113"/>
      <c r="EWI80" s="113"/>
      <c r="EWJ80" s="113"/>
      <c r="EWK80" s="113"/>
      <c r="EWL80" s="113"/>
      <c r="EWM80" s="113"/>
      <c r="EWN80" s="113"/>
      <c r="EWO80" s="113"/>
      <c r="EWP80" s="113"/>
      <c r="EWQ80" s="113"/>
      <c r="EWR80" s="113"/>
      <c r="EWS80" s="113"/>
      <c r="EWT80" s="113"/>
      <c r="EWU80" s="113"/>
      <c r="EWV80" s="113"/>
      <c r="EWW80" s="113"/>
      <c r="EWX80" s="113"/>
      <c r="EWY80" s="113"/>
      <c r="EWZ80" s="113"/>
      <c r="EXA80" s="113"/>
      <c r="EXB80" s="113"/>
      <c r="EXC80" s="113"/>
      <c r="EXD80" s="113"/>
      <c r="EXE80" s="113"/>
      <c r="EXF80" s="113"/>
      <c r="EXG80" s="113"/>
      <c r="EXH80" s="113"/>
      <c r="EXI80" s="113"/>
      <c r="EXJ80" s="113"/>
      <c r="EXK80" s="113"/>
      <c r="EXL80" s="113"/>
      <c r="EXM80" s="113"/>
      <c r="EXN80" s="113"/>
      <c r="EXO80" s="113"/>
      <c r="EXP80" s="113"/>
      <c r="EXQ80" s="113"/>
      <c r="EXR80" s="113"/>
      <c r="EXS80" s="113"/>
      <c r="EXT80" s="113"/>
      <c r="EXU80" s="113"/>
      <c r="EXV80" s="113"/>
      <c r="EXW80" s="113"/>
      <c r="EXX80" s="113"/>
      <c r="EXY80" s="113"/>
      <c r="EXZ80" s="113"/>
      <c r="EYA80" s="113"/>
      <c r="EYB80" s="113"/>
      <c r="EYC80" s="113"/>
      <c r="EYD80" s="113"/>
      <c r="EYE80" s="113"/>
      <c r="EYF80" s="113"/>
      <c r="EYG80" s="113"/>
      <c r="EYH80" s="113"/>
      <c r="EYI80" s="113"/>
      <c r="EYJ80" s="113"/>
      <c r="EYK80" s="113"/>
      <c r="EYL80" s="113"/>
      <c r="EYM80" s="113"/>
      <c r="EYN80" s="113"/>
      <c r="EYO80" s="113"/>
      <c r="EYP80" s="113"/>
      <c r="EYQ80" s="113"/>
      <c r="EYR80" s="113"/>
      <c r="EYS80" s="113"/>
      <c r="EYT80" s="113"/>
      <c r="EYU80" s="113"/>
      <c r="EYV80" s="113"/>
      <c r="EYW80" s="113"/>
      <c r="EYX80" s="113"/>
      <c r="EYY80" s="113"/>
      <c r="EYZ80" s="113"/>
      <c r="EZA80" s="113"/>
      <c r="EZB80" s="113"/>
      <c r="EZC80" s="113"/>
      <c r="EZD80" s="113"/>
      <c r="EZE80" s="113"/>
      <c r="EZF80" s="113"/>
      <c r="EZG80" s="113"/>
      <c r="EZH80" s="113"/>
      <c r="EZI80" s="113"/>
      <c r="EZJ80" s="113"/>
      <c r="EZK80" s="113"/>
      <c r="EZL80" s="113"/>
      <c r="EZM80" s="113"/>
      <c r="EZN80" s="113"/>
      <c r="EZO80" s="113"/>
      <c r="EZP80" s="113"/>
      <c r="EZQ80" s="113"/>
      <c r="EZR80" s="113"/>
      <c r="EZS80" s="113"/>
      <c r="EZT80" s="113"/>
      <c r="EZU80" s="113"/>
      <c r="EZV80" s="113"/>
      <c r="EZW80" s="113"/>
      <c r="EZX80" s="113"/>
      <c r="EZY80" s="113"/>
      <c r="EZZ80" s="113"/>
      <c r="FAA80" s="113"/>
      <c r="FAB80" s="113"/>
      <c r="FAC80" s="113"/>
      <c r="FAD80" s="113"/>
      <c r="FAE80" s="113"/>
      <c r="FAF80" s="113"/>
      <c r="FAG80" s="113"/>
      <c r="FAH80" s="113"/>
      <c r="FAI80" s="113"/>
      <c r="FAJ80" s="113"/>
      <c r="FAK80" s="113"/>
      <c r="FAL80" s="113"/>
      <c r="FAM80" s="113"/>
      <c r="FAN80" s="113"/>
      <c r="FAO80" s="113"/>
      <c r="FAP80" s="113"/>
      <c r="FAQ80" s="113"/>
      <c r="FAR80" s="113"/>
      <c r="FAS80" s="113"/>
      <c r="FAT80" s="113"/>
      <c r="FAU80" s="113"/>
      <c r="FAV80" s="113"/>
      <c r="FAW80" s="113"/>
      <c r="FAX80" s="113"/>
      <c r="FAY80" s="113"/>
      <c r="FAZ80" s="113"/>
      <c r="FBA80" s="113"/>
      <c r="FBB80" s="113"/>
      <c r="FBC80" s="113"/>
      <c r="FBD80" s="113"/>
      <c r="FBE80" s="113"/>
      <c r="FBF80" s="113"/>
      <c r="FBG80" s="113"/>
      <c r="FBH80" s="113"/>
      <c r="FBI80" s="113"/>
      <c r="FBJ80" s="113"/>
      <c r="FBK80" s="113"/>
      <c r="FBL80" s="113"/>
      <c r="FBM80" s="113"/>
      <c r="FBN80" s="113"/>
      <c r="FBO80" s="113"/>
      <c r="FBP80" s="113"/>
      <c r="FBQ80" s="113"/>
      <c r="FBR80" s="113"/>
      <c r="FBS80" s="113"/>
      <c r="FBT80" s="113"/>
      <c r="FBU80" s="113"/>
      <c r="FBV80" s="113"/>
      <c r="FBW80" s="113"/>
      <c r="FBX80" s="113"/>
      <c r="FBY80" s="113"/>
      <c r="FBZ80" s="113"/>
      <c r="FCA80" s="113"/>
      <c r="FCB80" s="113"/>
      <c r="FCC80" s="113"/>
      <c r="FCD80" s="113"/>
      <c r="FCE80" s="113"/>
      <c r="FCF80" s="113"/>
      <c r="FCG80" s="113"/>
      <c r="FCH80" s="113"/>
      <c r="FCI80" s="113"/>
      <c r="FCJ80" s="113"/>
      <c r="FCK80" s="113"/>
      <c r="FCL80" s="113"/>
      <c r="FCM80" s="113"/>
      <c r="FCN80" s="113"/>
      <c r="FCO80" s="113"/>
      <c r="FCP80" s="113"/>
      <c r="FCQ80" s="113"/>
      <c r="FCR80" s="113"/>
      <c r="FCS80" s="113"/>
      <c r="FCT80" s="113"/>
      <c r="FCU80" s="113"/>
      <c r="FCV80" s="113"/>
      <c r="FCW80" s="113"/>
      <c r="FCX80" s="113"/>
      <c r="FCY80" s="113"/>
      <c r="FCZ80" s="113"/>
      <c r="FDA80" s="113"/>
      <c r="FDB80" s="113"/>
      <c r="FDC80" s="113"/>
      <c r="FDD80" s="113"/>
      <c r="FDE80" s="113"/>
      <c r="FDF80" s="113"/>
      <c r="FDG80" s="113"/>
      <c r="FDH80" s="113"/>
      <c r="FDI80" s="113"/>
      <c r="FDJ80" s="113"/>
      <c r="FDK80" s="113"/>
      <c r="FDL80" s="113"/>
      <c r="FDM80" s="113"/>
      <c r="FDN80" s="113"/>
      <c r="FDO80" s="113"/>
      <c r="FDP80" s="113"/>
      <c r="FDQ80" s="113"/>
      <c r="FDR80" s="113"/>
      <c r="FDS80" s="113"/>
      <c r="FDT80" s="113"/>
      <c r="FDU80" s="113"/>
      <c r="FDV80" s="113"/>
      <c r="FDW80" s="113"/>
      <c r="FDX80" s="113"/>
      <c r="FDY80" s="113"/>
      <c r="FDZ80" s="113"/>
      <c r="FEA80" s="113"/>
      <c r="FEB80" s="113"/>
      <c r="FEC80" s="113"/>
      <c r="FED80" s="113"/>
      <c r="FEE80" s="113"/>
      <c r="FEF80" s="113"/>
      <c r="FEG80" s="113"/>
      <c r="FEH80" s="113"/>
      <c r="FEI80" s="113"/>
      <c r="FEJ80" s="113"/>
      <c r="FEK80" s="113"/>
      <c r="FEL80" s="113"/>
      <c r="FEM80" s="113"/>
      <c r="FEN80" s="113"/>
      <c r="FEO80" s="113"/>
      <c r="FEP80" s="113"/>
      <c r="FEQ80" s="113"/>
      <c r="FER80" s="113"/>
      <c r="FES80" s="113"/>
      <c r="FET80" s="113"/>
      <c r="FEU80" s="113"/>
      <c r="FEV80" s="113"/>
      <c r="FEW80" s="113"/>
      <c r="FEX80" s="113"/>
      <c r="FEY80" s="113"/>
      <c r="FEZ80" s="113"/>
      <c r="FFA80" s="113"/>
      <c r="FFB80" s="113"/>
      <c r="FFC80" s="113"/>
      <c r="FFD80" s="113"/>
      <c r="FFE80" s="113"/>
      <c r="FFF80" s="113"/>
      <c r="FFG80" s="113"/>
      <c r="FFH80" s="113"/>
      <c r="FFI80" s="113"/>
      <c r="FFJ80" s="113"/>
      <c r="FFK80" s="113"/>
      <c r="FFL80" s="113"/>
      <c r="FFM80" s="113"/>
      <c r="FFN80" s="113"/>
      <c r="FFO80" s="113"/>
      <c r="FFP80" s="113"/>
      <c r="FFQ80" s="113"/>
      <c r="FFR80" s="113"/>
      <c r="FFS80" s="113"/>
      <c r="FFT80" s="113"/>
      <c r="FFU80" s="113"/>
      <c r="FFV80" s="113"/>
      <c r="FFW80" s="113"/>
      <c r="FFX80" s="113"/>
      <c r="FFY80" s="113"/>
      <c r="FFZ80" s="113"/>
      <c r="FGA80" s="113"/>
      <c r="FGB80" s="113"/>
      <c r="FGC80" s="113"/>
      <c r="FGD80" s="113"/>
      <c r="FGE80" s="113"/>
      <c r="FGF80" s="113"/>
      <c r="FGG80" s="113"/>
      <c r="FGH80" s="113"/>
      <c r="FGI80" s="113"/>
      <c r="FGJ80" s="113"/>
      <c r="FGK80" s="113"/>
      <c r="FGL80" s="113"/>
      <c r="FGM80" s="113"/>
      <c r="FGN80" s="113"/>
      <c r="FGO80" s="113"/>
      <c r="FGP80" s="113"/>
      <c r="FGQ80" s="113"/>
      <c r="FGR80" s="113"/>
      <c r="FGS80" s="113"/>
      <c r="FGT80" s="113"/>
      <c r="FGU80" s="113"/>
      <c r="FGV80" s="113"/>
      <c r="FGW80" s="113"/>
      <c r="FGX80" s="113"/>
      <c r="FGY80" s="113"/>
      <c r="FGZ80" s="113"/>
      <c r="FHA80" s="113"/>
      <c r="FHB80" s="113"/>
      <c r="FHC80" s="113"/>
      <c r="FHD80" s="113"/>
      <c r="FHE80" s="113"/>
      <c r="FHF80" s="113"/>
      <c r="FHG80" s="113"/>
      <c r="FHH80" s="113"/>
      <c r="FHI80" s="113"/>
      <c r="FHJ80" s="113"/>
      <c r="FHK80" s="113"/>
      <c r="FHL80" s="113"/>
      <c r="FHM80" s="113"/>
      <c r="FHN80" s="113"/>
      <c r="FHO80" s="113"/>
      <c r="FHP80" s="113"/>
      <c r="FHQ80" s="113"/>
      <c r="FHR80" s="113"/>
      <c r="FHS80" s="113"/>
      <c r="FHT80" s="113"/>
      <c r="FHU80" s="113"/>
      <c r="FHV80" s="113"/>
      <c r="FHW80" s="113"/>
      <c r="FHX80" s="113"/>
      <c r="FHY80" s="113"/>
      <c r="FHZ80" s="113"/>
      <c r="FIA80" s="113"/>
      <c r="FIB80" s="113"/>
      <c r="FIC80" s="113"/>
      <c r="FID80" s="113"/>
      <c r="FIE80" s="113"/>
      <c r="FIF80" s="113"/>
      <c r="FIG80" s="113"/>
      <c r="FIH80" s="113"/>
      <c r="FII80" s="113"/>
      <c r="FIJ80" s="113"/>
      <c r="FIK80" s="113"/>
      <c r="FIL80" s="113"/>
      <c r="FIM80" s="113"/>
      <c r="FIN80" s="113"/>
      <c r="FIO80" s="113"/>
      <c r="FIP80" s="113"/>
      <c r="FIQ80" s="113"/>
      <c r="FIR80" s="113"/>
      <c r="FIS80" s="113"/>
      <c r="FIT80" s="113"/>
      <c r="FIU80" s="113"/>
      <c r="FIV80" s="113"/>
      <c r="FIW80" s="113"/>
      <c r="FIX80" s="113"/>
      <c r="FIY80" s="113"/>
      <c r="FIZ80" s="113"/>
      <c r="FJA80" s="113"/>
      <c r="FJB80" s="113"/>
      <c r="FJC80" s="113"/>
      <c r="FJD80" s="113"/>
      <c r="FJE80" s="113"/>
      <c r="FJF80" s="113"/>
      <c r="FJG80" s="113"/>
      <c r="FJH80" s="113"/>
      <c r="FJI80" s="113"/>
      <c r="FJJ80" s="113"/>
      <c r="FJK80" s="113"/>
      <c r="FJL80" s="113"/>
      <c r="FJM80" s="113"/>
      <c r="FJN80" s="113"/>
      <c r="FJO80" s="113"/>
      <c r="FJP80" s="113"/>
      <c r="FJQ80" s="113"/>
      <c r="FJR80" s="113"/>
      <c r="FJS80" s="113"/>
      <c r="FJT80" s="113"/>
      <c r="FJU80" s="113"/>
      <c r="FJV80" s="113"/>
      <c r="FJW80" s="113"/>
      <c r="FJX80" s="113"/>
      <c r="FJY80" s="113"/>
      <c r="FJZ80" s="113"/>
      <c r="FKA80" s="113"/>
      <c r="FKB80" s="113"/>
      <c r="FKC80" s="113"/>
      <c r="FKD80" s="113"/>
      <c r="FKE80" s="113"/>
      <c r="FKF80" s="113"/>
      <c r="FKG80" s="113"/>
      <c r="FKH80" s="113"/>
      <c r="FKI80" s="113"/>
      <c r="FKJ80" s="113"/>
      <c r="FKK80" s="113"/>
      <c r="FKL80" s="113"/>
      <c r="FKM80" s="113"/>
      <c r="FKN80" s="113"/>
      <c r="FKO80" s="113"/>
      <c r="FKP80" s="113"/>
      <c r="FKQ80" s="113"/>
      <c r="FKR80" s="113"/>
      <c r="FKS80" s="113"/>
      <c r="FKT80" s="113"/>
      <c r="FKU80" s="113"/>
      <c r="FKV80" s="113"/>
      <c r="FKW80" s="113"/>
      <c r="FKX80" s="113"/>
      <c r="FKY80" s="113"/>
      <c r="FKZ80" s="113"/>
      <c r="FLA80" s="113"/>
      <c r="FLB80" s="113"/>
      <c r="FLC80" s="113"/>
      <c r="FLD80" s="113"/>
      <c r="FLE80" s="113"/>
      <c r="FLF80" s="113"/>
      <c r="FLG80" s="113"/>
      <c r="FLH80" s="113"/>
      <c r="FLI80" s="113"/>
      <c r="FLJ80" s="113"/>
      <c r="FLK80" s="113"/>
      <c r="FLL80" s="113"/>
      <c r="FLM80" s="113"/>
      <c r="FLN80" s="113"/>
      <c r="FLO80" s="113"/>
      <c r="FLP80" s="113"/>
      <c r="FLQ80" s="113"/>
      <c r="FLR80" s="113"/>
      <c r="FLS80" s="113"/>
      <c r="FLT80" s="113"/>
      <c r="FLU80" s="113"/>
      <c r="FLV80" s="113"/>
      <c r="FLW80" s="113"/>
      <c r="FLX80" s="113"/>
      <c r="FLY80" s="113"/>
      <c r="FLZ80" s="113"/>
      <c r="FMA80" s="113"/>
      <c r="FMB80" s="113"/>
      <c r="FMC80" s="113"/>
      <c r="FMD80" s="113"/>
      <c r="FME80" s="113"/>
      <c r="FMF80" s="113"/>
      <c r="FMG80" s="113"/>
      <c r="FMH80" s="113"/>
      <c r="FMI80" s="113"/>
      <c r="FMJ80" s="113"/>
      <c r="FMK80" s="113"/>
      <c r="FML80" s="113"/>
      <c r="FMM80" s="113"/>
      <c r="FMN80" s="113"/>
      <c r="FMO80" s="113"/>
      <c r="FMP80" s="113"/>
      <c r="FMQ80" s="113"/>
      <c r="FMR80" s="113"/>
      <c r="FMS80" s="113"/>
      <c r="FMT80" s="113"/>
      <c r="FMU80" s="113"/>
      <c r="FMV80" s="113"/>
      <c r="FMW80" s="113"/>
      <c r="FMX80" s="113"/>
      <c r="FMY80" s="113"/>
      <c r="FMZ80" s="113"/>
      <c r="FNA80" s="113"/>
      <c r="FNB80" s="113"/>
      <c r="FNC80" s="113"/>
      <c r="FND80" s="113"/>
      <c r="FNE80" s="113"/>
      <c r="FNF80" s="113"/>
      <c r="FNG80" s="113"/>
      <c r="FNH80" s="113"/>
      <c r="FNI80" s="113"/>
      <c r="FNJ80" s="113"/>
      <c r="FNK80" s="113"/>
      <c r="FNL80" s="113"/>
      <c r="FNM80" s="113"/>
      <c r="FNN80" s="113"/>
      <c r="FNO80" s="113"/>
      <c r="FNP80" s="113"/>
      <c r="FNQ80" s="113"/>
      <c r="FNR80" s="113"/>
      <c r="FNS80" s="113"/>
      <c r="FNT80" s="113"/>
      <c r="FNU80" s="113"/>
      <c r="FNV80" s="113"/>
      <c r="FNW80" s="113"/>
      <c r="FNX80" s="113"/>
      <c r="FNY80" s="113"/>
      <c r="FNZ80" s="113"/>
      <c r="FOA80" s="113"/>
      <c r="FOB80" s="113"/>
      <c r="FOC80" s="113"/>
      <c r="FOD80" s="113"/>
      <c r="FOE80" s="113"/>
      <c r="FOF80" s="113"/>
      <c r="FOG80" s="113"/>
      <c r="FOH80" s="113"/>
      <c r="FOI80" s="113"/>
      <c r="FOJ80" s="113"/>
      <c r="FOK80" s="113"/>
      <c r="FOL80" s="113"/>
      <c r="FOM80" s="113"/>
      <c r="FON80" s="113"/>
      <c r="FOO80" s="113"/>
      <c r="FOP80" s="113"/>
      <c r="FOQ80" s="113"/>
      <c r="FOR80" s="113"/>
      <c r="FOS80" s="113"/>
      <c r="FOT80" s="113"/>
      <c r="FOU80" s="113"/>
      <c r="FOV80" s="113"/>
      <c r="FOW80" s="113"/>
      <c r="FOX80" s="113"/>
      <c r="FOY80" s="113"/>
      <c r="FOZ80" s="113"/>
      <c r="FPA80" s="113"/>
      <c r="FPB80" s="113"/>
      <c r="FPC80" s="113"/>
      <c r="FPD80" s="113"/>
      <c r="FPE80" s="113"/>
      <c r="FPF80" s="113"/>
      <c r="FPG80" s="113"/>
      <c r="FPH80" s="113"/>
      <c r="FPI80" s="113"/>
      <c r="FPJ80" s="113"/>
      <c r="FPK80" s="113"/>
      <c r="FPL80" s="113"/>
      <c r="FPM80" s="113"/>
      <c r="FPN80" s="113"/>
      <c r="FPO80" s="113"/>
      <c r="FPP80" s="113"/>
      <c r="FPQ80" s="113"/>
      <c r="FPR80" s="113"/>
      <c r="FPS80" s="113"/>
      <c r="FPT80" s="113"/>
      <c r="FPU80" s="113"/>
      <c r="FPV80" s="113"/>
      <c r="FPW80" s="113"/>
      <c r="FPX80" s="113"/>
      <c r="FPY80" s="113"/>
      <c r="FPZ80" s="113"/>
      <c r="FQA80" s="113"/>
      <c r="FQB80" s="113"/>
      <c r="FQC80" s="113"/>
      <c r="FQD80" s="113"/>
      <c r="FQE80" s="113"/>
      <c r="FQF80" s="113"/>
      <c r="FQG80" s="113"/>
      <c r="FQH80" s="113"/>
      <c r="FQI80" s="113"/>
      <c r="FQJ80" s="113"/>
      <c r="FQK80" s="113"/>
      <c r="FQL80" s="113"/>
      <c r="FQM80" s="113"/>
      <c r="FQN80" s="113"/>
      <c r="FQO80" s="113"/>
      <c r="FQP80" s="113"/>
      <c r="FQQ80" s="113"/>
      <c r="FQR80" s="113"/>
      <c r="FQS80" s="113"/>
      <c r="FQT80" s="113"/>
      <c r="FQU80" s="113"/>
      <c r="FQV80" s="113"/>
      <c r="FQW80" s="113"/>
      <c r="FQX80" s="113"/>
      <c r="FQY80" s="113"/>
      <c r="FQZ80" s="113"/>
      <c r="FRA80" s="113"/>
      <c r="FRB80" s="113"/>
      <c r="FRC80" s="113"/>
      <c r="FRD80" s="113"/>
      <c r="FRE80" s="113"/>
      <c r="FRF80" s="113"/>
      <c r="FRG80" s="113"/>
      <c r="FRH80" s="113"/>
      <c r="FRI80" s="113"/>
      <c r="FRJ80" s="113"/>
      <c r="FRK80" s="113"/>
      <c r="FRL80" s="113"/>
      <c r="FRM80" s="113"/>
      <c r="FRN80" s="113"/>
      <c r="FRO80" s="113"/>
      <c r="FRP80" s="113"/>
      <c r="FRQ80" s="113"/>
      <c r="FRR80" s="113"/>
      <c r="FRS80" s="113"/>
      <c r="FRT80" s="113"/>
      <c r="FRU80" s="113"/>
      <c r="FRV80" s="113"/>
      <c r="FRW80" s="113"/>
      <c r="FRX80" s="113"/>
      <c r="FRY80" s="113"/>
      <c r="FRZ80" s="113"/>
      <c r="FSA80" s="113"/>
      <c r="FSB80" s="113"/>
      <c r="FSC80" s="113"/>
      <c r="FSD80" s="113"/>
      <c r="FSE80" s="113"/>
      <c r="FSF80" s="113"/>
      <c r="FSG80" s="113"/>
      <c r="FSH80" s="113"/>
      <c r="FSI80" s="113"/>
      <c r="FSJ80" s="113"/>
      <c r="FSK80" s="113"/>
      <c r="FSL80" s="113"/>
      <c r="FSM80" s="113"/>
      <c r="FSN80" s="113"/>
      <c r="FSO80" s="113"/>
      <c r="FSP80" s="113"/>
      <c r="FSQ80" s="113"/>
      <c r="FSR80" s="113"/>
      <c r="FSS80" s="113"/>
      <c r="FST80" s="113"/>
      <c r="FSU80" s="113"/>
      <c r="FSV80" s="113"/>
      <c r="FSW80" s="113"/>
      <c r="FSX80" s="113"/>
      <c r="FSY80" s="113"/>
      <c r="FSZ80" s="113"/>
      <c r="FTA80" s="113"/>
      <c r="FTB80" s="113"/>
      <c r="FTC80" s="113"/>
      <c r="FTD80" s="113"/>
      <c r="FTE80" s="113"/>
      <c r="FTF80" s="113"/>
      <c r="FTG80" s="113"/>
      <c r="FTH80" s="113"/>
      <c r="FTI80" s="113"/>
      <c r="FTJ80" s="113"/>
      <c r="FTK80" s="113"/>
      <c r="FTL80" s="113"/>
      <c r="FTM80" s="113"/>
      <c r="FTN80" s="113"/>
      <c r="FTO80" s="113"/>
      <c r="FTP80" s="113"/>
      <c r="FTQ80" s="113"/>
      <c r="FTR80" s="113"/>
      <c r="FTS80" s="113"/>
      <c r="FTT80" s="113"/>
      <c r="FTU80" s="113"/>
      <c r="FTV80" s="113"/>
      <c r="FTW80" s="113"/>
      <c r="FTX80" s="113"/>
      <c r="FTY80" s="113"/>
      <c r="FTZ80" s="113"/>
      <c r="FUA80" s="113"/>
      <c r="FUB80" s="113"/>
      <c r="FUC80" s="113"/>
      <c r="FUD80" s="113"/>
      <c r="FUE80" s="113"/>
      <c r="FUF80" s="113"/>
      <c r="FUG80" s="113"/>
      <c r="FUH80" s="113"/>
      <c r="FUI80" s="113"/>
      <c r="FUJ80" s="113"/>
      <c r="FUK80" s="113"/>
      <c r="FUL80" s="113"/>
      <c r="FUM80" s="113"/>
      <c r="FUN80" s="113"/>
      <c r="FUO80" s="113"/>
      <c r="FUP80" s="113"/>
      <c r="FUQ80" s="113"/>
      <c r="FUR80" s="113"/>
      <c r="FUS80" s="113"/>
      <c r="FUT80" s="113"/>
      <c r="FUU80" s="113"/>
      <c r="FUV80" s="113"/>
      <c r="FUW80" s="113"/>
      <c r="FUX80" s="113"/>
      <c r="FUY80" s="113"/>
      <c r="FUZ80" s="113"/>
      <c r="FVA80" s="113"/>
      <c r="FVB80" s="113"/>
      <c r="FVC80" s="113"/>
      <c r="FVD80" s="113"/>
      <c r="FVE80" s="113"/>
      <c r="FVF80" s="113"/>
      <c r="FVG80" s="113"/>
      <c r="FVH80" s="113"/>
      <c r="FVI80" s="113"/>
      <c r="FVJ80" s="113"/>
      <c r="FVK80" s="113"/>
      <c r="FVL80" s="113"/>
      <c r="FVM80" s="113"/>
      <c r="FVN80" s="113"/>
      <c r="FVO80" s="113"/>
      <c r="FVP80" s="113"/>
      <c r="FVQ80" s="113"/>
      <c r="FVR80" s="113"/>
      <c r="FVS80" s="113"/>
      <c r="FVT80" s="113"/>
      <c r="FVU80" s="113"/>
      <c r="FVV80" s="113"/>
      <c r="FVW80" s="113"/>
      <c r="FVX80" s="113"/>
      <c r="FVY80" s="113"/>
      <c r="FVZ80" s="113"/>
      <c r="FWA80" s="113"/>
      <c r="FWB80" s="113"/>
      <c r="FWC80" s="113"/>
      <c r="FWD80" s="113"/>
      <c r="FWE80" s="113"/>
      <c r="FWF80" s="113"/>
      <c r="FWG80" s="113"/>
      <c r="FWH80" s="113"/>
      <c r="FWI80" s="113"/>
      <c r="FWJ80" s="113"/>
      <c r="FWK80" s="113"/>
      <c r="FWL80" s="113"/>
      <c r="FWM80" s="113"/>
      <c r="FWN80" s="113"/>
      <c r="FWO80" s="113"/>
      <c r="FWP80" s="113"/>
      <c r="FWQ80" s="113"/>
      <c r="FWR80" s="113"/>
      <c r="FWS80" s="113"/>
      <c r="FWT80" s="113"/>
      <c r="FWU80" s="113"/>
      <c r="FWV80" s="113"/>
      <c r="FWW80" s="113"/>
      <c r="FWX80" s="113"/>
      <c r="FWY80" s="113"/>
      <c r="FWZ80" s="113"/>
      <c r="FXA80" s="113"/>
      <c r="FXB80" s="113"/>
      <c r="FXC80" s="113"/>
      <c r="FXD80" s="113"/>
      <c r="FXE80" s="113"/>
      <c r="FXF80" s="113"/>
      <c r="FXG80" s="113"/>
      <c r="FXH80" s="113"/>
      <c r="FXI80" s="113"/>
      <c r="FXJ80" s="113"/>
      <c r="FXK80" s="113"/>
      <c r="FXL80" s="113"/>
      <c r="FXM80" s="113"/>
      <c r="FXN80" s="113"/>
      <c r="FXO80" s="113"/>
      <c r="FXP80" s="113"/>
      <c r="FXQ80" s="113"/>
      <c r="FXR80" s="113"/>
      <c r="FXS80" s="113"/>
      <c r="FXT80" s="113"/>
      <c r="FXU80" s="113"/>
      <c r="FXV80" s="113"/>
      <c r="FXW80" s="113"/>
      <c r="FXX80" s="113"/>
      <c r="FXY80" s="113"/>
      <c r="FXZ80" s="113"/>
      <c r="FYA80" s="113"/>
      <c r="FYB80" s="113"/>
      <c r="FYC80" s="113"/>
      <c r="FYD80" s="113"/>
      <c r="FYE80" s="113"/>
      <c r="FYF80" s="113"/>
      <c r="FYG80" s="113"/>
      <c r="FYH80" s="113"/>
      <c r="FYI80" s="113"/>
      <c r="FYJ80" s="113"/>
      <c r="FYK80" s="113"/>
      <c r="FYL80" s="113"/>
      <c r="FYM80" s="113"/>
      <c r="FYN80" s="113"/>
      <c r="FYO80" s="113"/>
      <c r="FYP80" s="113"/>
      <c r="FYQ80" s="113"/>
      <c r="FYR80" s="113"/>
      <c r="FYS80" s="113"/>
      <c r="FYT80" s="113"/>
      <c r="FYU80" s="113"/>
      <c r="FYV80" s="113"/>
      <c r="FYW80" s="113"/>
      <c r="FYX80" s="113"/>
      <c r="FYY80" s="113"/>
      <c r="FYZ80" s="113"/>
      <c r="FZA80" s="113"/>
      <c r="FZB80" s="113"/>
      <c r="FZC80" s="113"/>
      <c r="FZD80" s="113"/>
      <c r="FZE80" s="113"/>
      <c r="FZF80" s="113"/>
      <c r="FZG80" s="113"/>
      <c r="FZH80" s="113"/>
      <c r="FZI80" s="113"/>
      <c r="FZJ80" s="113"/>
      <c r="FZK80" s="113"/>
      <c r="FZL80" s="113"/>
      <c r="FZM80" s="113"/>
      <c r="FZN80" s="113"/>
      <c r="FZO80" s="113"/>
      <c r="FZP80" s="113"/>
      <c r="FZQ80" s="113"/>
      <c r="FZR80" s="113"/>
      <c r="FZS80" s="113"/>
      <c r="FZT80" s="113"/>
      <c r="FZU80" s="113"/>
      <c r="FZV80" s="113"/>
      <c r="FZW80" s="113"/>
      <c r="FZX80" s="113"/>
      <c r="FZY80" s="113"/>
      <c r="FZZ80" s="113"/>
      <c r="GAA80" s="113"/>
      <c r="GAB80" s="113"/>
      <c r="GAC80" s="113"/>
      <c r="GAD80" s="113"/>
      <c r="GAE80" s="113"/>
      <c r="GAF80" s="113"/>
      <c r="GAG80" s="113"/>
      <c r="GAH80" s="113"/>
      <c r="GAI80" s="113"/>
      <c r="GAJ80" s="113"/>
      <c r="GAK80" s="113"/>
      <c r="GAL80" s="113"/>
      <c r="GAM80" s="113"/>
      <c r="GAN80" s="113"/>
      <c r="GAO80" s="113"/>
      <c r="GAP80" s="113"/>
      <c r="GAQ80" s="113"/>
      <c r="GAR80" s="113"/>
      <c r="GAS80" s="113"/>
      <c r="GAT80" s="113"/>
      <c r="GAU80" s="113"/>
      <c r="GAV80" s="113"/>
      <c r="GAW80" s="113"/>
      <c r="GAX80" s="113"/>
      <c r="GAY80" s="113"/>
      <c r="GAZ80" s="113"/>
      <c r="GBA80" s="113"/>
      <c r="GBB80" s="113"/>
      <c r="GBC80" s="113"/>
      <c r="GBD80" s="113"/>
      <c r="GBE80" s="113"/>
      <c r="GBF80" s="113"/>
      <c r="GBG80" s="113"/>
      <c r="GBH80" s="113"/>
      <c r="GBI80" s="113"/>
      <c r="GBJ80" s="113"/>
      <c r="GBK80" s="113"/>
      <c r="GBL80" s="113"/>
      <c r="GBM80" s="113"/>
      <c r="GBN80" s="113"/>
      <c r="GBO80" s="113"/>
      <c r="GBP80" s="113"/>
      <c r="GBQ80" s="113"/>
      <c r="GBR80" s="113"/>
      <c r="GBS80" s="113"/>
      <c r="GBT80" s="113"/>
      <c r="GBU80" s="113"/>
      <c r="GBV80" s="113"/>
      <c r="GBW80" s="113"/>
      <c r="GBX80" s="113"/>
      <c r="GBY80" s="113"/>
      <c r="GBZ80" s="113"/>
      <c r="GCA80" s="113"/>
      <c r="GCB80" s="113"/>
      <c r="GCC80" s="113"/>
      <c r="GCD80" s="113"/>
      <c r="GCE80" s="113"/>
      <c r="GCF80" s="113"/>
      <c r="GCG80" s="113"/>
      <c r="GCH80" s="113"/>
      <c r="GCI80" s="113"/>
      <c r="GCJ80" s="113"/>
      <c r="GCK80" s="113"/>
      <c r="GCL80" s="113"/>
      <c r="GCM80" s="113"/>
      <c r="GCN80" s="113"/>
      <c r="GCO80" s="113"/>
      <c r="GCP80" s="113"/>
      <c r="GCQ80" s="113"/>
      <c r="GCR80" s="113"/>
      <c r="GCS80" s="113"/>
      <c r="GCT80" s="113"/>
      <c r="GCU80" s="113"/>
      <c r="GCV80" s="113"/>
      <c r="GCW80" s="113"/>
      <c r="GCX80" s="113"/>
      <c r="GCY80" s="113"/>
      <c r="GCZ80" s="113"/>
      <c r="GDA80" s="113"/>
      <c r="GDB80" s="113"/>
      <c r="GDC80" s="113"/>
      <c r="GDD80" s="113"/>
      <c r="GDE80" s="113"/>
      <c r="GDF80" s="113"/>
      <c r="GDG80" s="113"/>
      <c r="GDH80" s="113"/>
      <c r="GDI80" s="113"/>
      <c r="GDJ80" s="113"/>
      <c r="GDK80" s="113"/>
      <c r="GDL80" s="113"/>
      <c r="GDM80" s="113"/>
      <c r="GDN80" s="113"/>
      <c r="GDO80" s="113"/>
      <c r="GDP80" s="113"/>
      <c r="GDQ80" s="113"/>
      <c r="GDR80" s="113"/>
      <c r="GDS80" s="113"/>
      <c r="GDT80" s="113"/>
      <c r="GDU80" s="113"/>
      <c r="GDV80" s="113"/>
      <c r="GDW80" s="113"/>
      <c r="GDX80" s="113"/>
      <c r="GDY80" s="113"/>
      <c r="GDZ80" s="113"/>
      <c r="GEA80" s="113"/>
      <c r="GEB80" s="113"/>
      <c r="GEC80" s="113"/>
      <c r="GED80" s="113"/>
      <c r="GEE80" s="113"/>
      <c r="GEF80" s="113"/>
      <c r="GEG80" s="113"/>
      <c r="GEH80" s="113"/>
      <c r="GEI80" s="113"/>
      <c r="GEJ80" s="113"/>
      <c r="GEK80" s="113"/>
      <c r="GEL80" s="113"/>
      <c r="GEM80" s="113"/>
      <c r="GEN80" s="113"/>
      <c r="GEO80" s="113"/>
      <c r="GEP80" s="113"/>
      <c r="GEQ80" s="113"/>
      <c r="GER80" s="113"/>
      <c r="GES80" s="113"/>
      <c r="GET80" s="113"/>
      <c r="GEU80" s="113"/>
      <c r="GEV80" s="113"/>
      <c r="GEW80" s="113"/>
      <c r="GEX80" s="113"/>
      <c r="GEY80" s="113"/>
      <c r="GEZ80" s="113"/>
      <c r="GFA80" s="113"/>
      <c r="GFB80" s="113"/>
      <c r="GFC80" s="113"/>
      <c r="GFD80" s="113"/>
      <c r="GFE80" s="113"/>
      <c r="GFF80" s="113"/>
      <c r="GFG80" s="113"/>
      <c r="GFH80" s="113"/>
      <c r="GFI80" s="113"/>
      <c r="GFJ80" s="113"/>
      <c r="GFK80" s="113"/>
      <c r="GFL80" s="113"/>
      <c r="GFM80" s="113"/>
      <c r="GFN80" s="113"/>
      <c r="GFO80" s="113"/>
      <c r="GFP80" s="113"/>
      <c r="GFQ80" s="113"/>
      <c r="GFR80" s="113"/>
      <c r="GFS80" s="113"/>
      <c r="GFT80" s="113"/>
      <c r="GFU80" s="113"/>
      <c r="GFV80" s="113"/>
      <c r="GFW80" s="113"/>
      <c r="GFX80" s="113"/>
      <c r="GFY80" s="113"/>
      <c r="GFZ80" s="113"/>
      <c r="GGA80" s="113"/>
      <c r="GGB80" s="113"/>
      <c r="GGC80" s="113"/>
      <c r="GGD80" s="113"/>
      <c r="GGE80" s="113"/>
      <c r="GGF80" s="113"/>
      <c r="GGG80" s="113"/>
      <c r="GGH80" s="113"/>
      <c r="GGI80" s="113"/>
      <c r="GGJ80" s="113"/>
      <c r="GGK80" s="113"/>
      <c r="GGL80" s="113"/>
      <c r="GGM80" s="113"/>
      <c r="GGN80" s="113"/>
      <c r="GGO80" s="113"/>
      <c r="GGP80" s="113"/>
      <c r="GGQ80" s="113"/>
      <c r="GGR80" s="113"/>
      <c r="GGS80" s="113"/>
      <c r="GGT80" s="113"/>
      <c r="GGU80" s="113"/>
      <c r="GGV80" s="113"/>
      <c r="GGW80" s="113"/>
      <c r="GGX80" s="113"/>
      <c r="GGY80" s="113"/>
      <c r="GGZ80" s="113"/>
      <c r="GHA80" s="113"/>
      <c r="GHB80" s="113"/>
      <c r="GHC80" s="113"/>
      <c r="GHD80" s="113"/>
      <c r="GHE80" s="113"/>
      <c r="GHF80" s="113"/>
      <c r="GHG80" s="113"/>
      <c r="GHH80" s="113"/>
      <c r="GHI80" s="113"/>
      <c r="GHJ80" s="113"/>
      <c r="GHK80" s="113"/>
      <c r="GHL80" s="113"/>
      <c r="GHM80" s="113"/>
      <c r="GHN80" s="113"/>
      <c r="GHO80" s="113"/>
      <c r="GHP80" s="113"/>
      <c r="GHQ80" s="113"/>
      <c r="GHR80" s="113"/>
      <c r="GHS80" s="113"/>
      <c r="GHT80" s="113"/>
      <c r="GHU80" s="113"/>
      <c r="GHV80" s="113"/>
      <c r="GHW80" s="113"/>
      <c r="GHX80" s="113"/>
      <c r="GHY80" s="113"/>
      <c r="GHZ80" s="113"/>
      <c r="GIA80" s="113"/>
      <c r="GIB80" s="113"/>
      <c r="GIC80" s="113"/>
      <c r="GID80" s="113"/>
      <c r="GIE80" s="113"/>
      <c r="GIF80" s="113"/>
      <c r="GIG80" s="113"/>
      <c r="GIH80" s="113"/>
      <c r="GII80" s="113"/>
      <c r="GIJ80" s="113"/>
      <c r="GIK80" s="113"/>
      <c r="GIL80" s="113"/>
      <c r="GIM80" s="113"/>
      <c r="GIN80" s="113"/>
      <c r="GIO80" s="113"/>
      <c r="GIP80" s="113"/>
      <c r="GIQ80" s="113"/>
      <c r="GIR80" s="113"/>
      <c r="GIS80" s="113"/>
      <c r="GIT80" s="113"/>
      <c r="GIU80" s="113"/>
      <c r="GIV80" s="113"/>
      <c r="GIW80" s="113"/>
      <c r="GIX80" s="113"/>
      <c r="GIY80" s="113"/>
      <c r="GIZ80" s="113"/>
      <c r="GJA80" s="113"/>
      <c r="GJB80" s="113"/>
      <c r="GJC80" s="113"/>
      <c r="GJD80" s="113"/>
      <c r="GJE80" s="113"/>
      <c r="GJF80" s="113"/>
      <c r="GJG80" s="113"/>
      <c r="GJH80" s="113"/>
      <c r="GJI80" s="113"/>
      <c r="GJJ80" s="113"/>
      <c r="GJK80" s="113"/>
      <c r="GJL80" s="113"/>
      <c r="GJM80" s="113"/>
      <c r="GJN80" s="113"/>
      <c r="GJO80" s="113"/>
      <c r="GJP80" s="113"/>
      <c r="GJQ80" s="113"/>
      <c r="GJR80" s="113"/>
      <c r="GJS80" s="113"/>
      <c r="GJT80" s="113"/>
      <c r="GJU80" s="113"/>
      <c r="GJV80" s="113"/>
      <c r="GJW80" s="113"/>
      <c r="GJX80" s="113"/>
      <c r="GJY80" s="113"/>
      <c r="GJZ80" s="113"/>
      <c r="GKA80" s="113"/>
      <c r="GKB80" s="113"/>
      <c r="GKC80" s="113"/>
      <c r="GKD80" s="113"/>
      <c r="GKE80" s="113"/>
      <c r="GKF80" s="113"/>
      <c r="GKG80" s="113"/>
      <c r="GKH80" s="113"/>
      <c r="GKI80" s="113"/>
      <c r="GKJ80" s="113"/>
      <c r="GKK80" s="113"/>
      <c r="GKL80" s="113"/>
      <c r="GKM80" s="113"/>
      <c r="GKN80" s="113"/>
      <c r="GKO80" s="113"/>
      <c r="GKP80" s="113"/>
      <c r="GKQ80" s="113"/>
      <c r="GKR80" s="113"/>
      <c r="GKS80" s="113"/>
      <c r="GKT80" s="113"/>
      <c r="GKU80" s="113"/>
      <c r="GKV80" s="113"/>
      <c r="GKW80" s="113"/>
      <c r="GKX80" s="113"/>
      <c r="GKY80" s="113"/>
      <c r="GKZ80" s="113"/>
      <c r="GLA80" s="113"/>
      <c r="GLB80" s="113"/>
      <c r="GLC80" s="113"/>
      <c r="GLD80" s="113"/>
      <c r="GLE80" s="113"/>
      <c r="GLF80" s="113"/>
      <c r="GLG80" s="113"/>
      <c r="GLH80" s="113"/>
      <c r="GLI80" s="113"/>
      <c r="GLJ80" s="113"/>
      <c r="GLK80" s="113"/>
      <c r="GLL80" s="113"/>
      <c r="GLM80" s="113"/>
      <c r="GLN80" s="113"/>
      <c r="GLO80" s="113"/>
      <c r="GLP80" s="113"/>
      <c r="GLQ80" s="113"/>
      <c r="GLR80" s="113"/>
      <c r="GLS80" s="113"/>
      <c r="GLT80" s="113"/>
      <c r="GLU80" s="113"/>
      <c r="GLV80" s="113"/>
      <c r="GLW80" s="113"/>
      <c r="GLX80" s="113"/>
      <c r="GLY80" s="113"/>
      <c r="GLZ80" s="113"/>
      <c r="GMA80" s="113"/>
      <c r="GMB80" s="113"/>
      <c r="GMC80" s="113"/>
      <c r="GMD80" s="113"/>
      <c r="GME80" s="113"/>
      <c r="GMF80" s="113"/>
      <c r="GMG80" s="113"/>
      <c r="GMH80" s="113"/>
      <c r="GMI80" s="113"/>
      <c r="GMJ80" s="113"/>
      <c r="GMK80" s="113"/>
      <c r="GML80" s="113"/>
      <c r="GMM80" s="113"/>
      <c r="GMN80" s="113"/>
      <c r="GMO80" s="113"/>
      <c r="GMP80" s="113"/>
      <c r="GMQ80" s="113"/>
      <c r="GMR80" s="113"/>
      <c r="GMS80" s="113"/>
      <c r="GMT80" s="113"/>
      <c r="GMU80" s="113"/>
      <c r="GMV80" s="113"/>
      <c r="GMW80" s="113"/>
      <c r="GMX80" s="113"/>
      <c r="GMY80" s="113"/>
      <c r="GMZ80" s="113"/>
      <c r="GNA80" s="113"/>
      <c r="GNB80" s="113"/>
      <c r="GNC80" s="113"/>
      <c r="GND80" s="113"/>
      <c r="GNE80" s="113"/>
      <c r="GNF80" s="113"/>
      <c r="GNG80" s="113"/>
      <c r="GNH80" s="113"/>
      <c r="GNI80" s="113"/>
      <c r="GNJ80" s="113"/>
      <c r="GNK80" s="113"/>
      <c r="GNL80" s="113"/>
      <c r="GNM80" s="113"/>
      <c r="GNN80" s="113"/>
      <c r="GNO80" s="113"/>
      <c r="GNP80" s="113"/>
      <c r="GNQ80" s="113"/>
      <c r="GNR80" s="113"/>
      <c r="GNS80" s="113"/>
      <c r="GNT80" s="113"/>
      <c r="GNU80" s="113"/>
      <c r="GNV80" s="113"/>
      <c r="GNW80" s="113"/>
      <c r="GNX80" s="113"/>
      <c r="GNY80" s="113"/>
      <c r="GNZ80" s="113"/>
      <c r="GOA80" s="113"/>
      <c r="GOB80" s="113"/>
      <c r="GOC80" s="113"/>
      <c r="GOD80" s="113"/>
      <c r="GOE80" s="113"/>
      <c r="GOF80" s="113"/>
      <c r="GOG80" s="113"/>
      <c r="GOH80" s="113"/>
      <c r="GOI80" s="113"/>
      <c r="GOJ80" s="113"/>
      <c r="GOK80" s="113"/>
      <c r="GOL80" s="113"/>
      <c r="GOM80" s="113"/>
      <c r="GON80" s="113"/>
      <c r="GOO80" s="113"/>
      <c r="GOP80" s="113"/>
      <c r="GOQ80" s="113"/>
      <c r="GOR80" s="113"/>
      <c r="GOS80" s="113"/>
      <c r="GOT80" s="113"/>
      <c r="GOU80" s="113"/>
      <c r="GOV80" s="113"/>
      <c r="GOW80" s="113"/>
      <c r="GOX80" s="113"/>
      <c r="GOY80" s="113"/>
      <c r="GOZ80" s="113"/>
      <c r="GPA80" s="113"/>
      <c r="GPB80" s="113"/>
      <c r="GPC80" s="113"/>
      <c r="GPD80" s="113"/>
      <c r="GPE80" s="113"/>
      <c r="GPF80" s="113"/>
      <c r="GPG80" s="113"/>
      <c r="GPH80" s="113"/>
      <c r="GPI80" s="113"/>
      <c r="GPJ80" s="113"/>
      <c r="GPK80" s="113"/>
      <c r="GPL80" s="113"/>
      <c r="GPM80" s="113"/>
      <c r="GPN80" s="113"/>
      <c r="GPO80" s="113"/>
      <c r="GPP80" s="113"/>
      <c r="GPQ80" s="113"/>
      <c r="GPR80" s="113"/>
      <c r="GPS80" s="113"/>
      <c r="GPT80" s="113"/>
      <c r="GPU80" s="113"/>
      <c r="GPV80" s="113"/>
      <c r="GPW80" s="113"/>
      <c r="GPX80" s="113"/>
      <c r="GPY80" s="113"/>
      <c r="GPZ80" s="113"/>
      <c r="GQA80" s="113"/>
      <c r="GQB80" s="113"/>
      <c r="GQC80" s="113"/>
      <c r="GQD80" s="113"/>
      <c r="GQE80" s="113"/>
      <c r="GQF80" s="113"/>
      <c r="GQG80" s="113"/>
      <c r="GQH80" s="113"/>
      <c r="GQI80" s="113"/>
      <c r="GQJ80" s="113"/>
      <c r="GQK80" s="113"/>
      <c r="GQL80" s="113"/>
      <c r="GQM80" s="113"/>
      <c r="GQN80" s="113"/>
      <c r="GQO80" s="113"/>
      <c r="GQP80" s="113"/>
      <c r="GQQ80" s="113"/>
      <c r="GQR80" s="113"/>
      <c r="GQS80" s="113"/>
      <c r="GQT80" s="113"/>
      <c r="GQU80" s="113"/>
      <c r="GQV80" s="113"/>
      <c r="GQW80" s="113"/>
      <c r="GQX80" s="113"/>
      <c r="GQY80" s="113"/>
      <c r="GQZ80" s="113"/>
      <c r="GRA80" s="113"/>
      <c r="GRB80" s="113"/>
      <c r="GRC80" s="113"/>
      <c r="GRD80" s="113"/>
      <c r="GRE80" s="113"/>
      <c r="GRF80" s="113"/>
      <c r="GRG80" s="113"/>
      <c r="GRH80" s="113"/>
      <c r="GRI80" s="113"/>
      <c r="GRJ80" s="113"/>
      <c r="GRK80" s="113"/>
      <c r="GRL80" s="113"/>
      <c r="GRM80" s="113"/>
      <c r="GRN80" s="113"/>
      <c r="GRO80" s="113"/>
      <c r="GRP80" s="113"/>
      <c r="GRQ80" s="113"/>
      <c r="GRR80" s="113"/>
      <c r="GRS80" s="113"/>
      <c r="GRT80" s="113"/>
      <c r="GRU80" s="113"/>
      <c r="GRV80" s="113"/>
      <c r="GRW80" s="113"/>
      <c r="GRX80" s="113"/>
      <c r="GRY80" s="113"/>
      <c r="GRZ80" s="113"/>
      <c r="GSA80" s="113"/>
      <c r="GSB80" s="113"/>
      <c r="GSC80" s="113"/>
      <c r="GSD80" s="113"/>
      <c r="GSE80" s="113"/>
      <c r="GSF80" s="113"/>
      <c r="GSG80" s="113"/>
      <c r="GSH80" s="113"/>
      <c r="GSI80" s="113"/>
      <c r="GSJ80" s="113"/>
      <c r="GSK80" s="113"/>
      <c r="GSL80" s="113"/>
      <c r="GSM80" s="113"/>
      <c r="GSN80" s="113"/>
      <c r="GSO80" s="113"/>
      <c r="GSP80" s="113"/>
      <c r="GSQ80" s="113"/>
      <c r="GSR80" s="113"/>
      <c r="GSS80" s="113"/>
      <c r="GST80" s="113"/>
      <c r="GSU80" s="113"/>
      <c r="GSV80" s="113"/>
      <c r="GSW80" s="113"/>
      <c r="GSX80" s="113"/>
      <c r="GSY80" s="113"/>
      <c r="GSZ80" s="113"/>
      <c r="GTA80" s="113"/>
      <c r="GTB80" s="113"/>
      <c r="GTC80" s="113"/>
      <c r="GTD80" s="113"/>
      <c r="GTE80" s="113"/>
      <c r="GTF80" s="113"/>
      <c r="GTG80" s="113"/>
      <c r="GTH80" s="113"/>
      <c r="GTI80" s="113"/>
      <c r="GTJ80" s="113"/>
      <c r="GTK80" s="113"/>
      <c r="GTL80" s="113"/>
      <c r="GTM80" s="113"/>
      <c r="GTN80" s="113"/>
      <c r="GTO80" s="113"/>
      <c r="GTP80" s="113"/>
      <c r="GTQ80" s="113"/>
      <c r="GTR80" s="113"/>
      <c r="GTS80" s="113"/>
      <c r="GTT80" s="113"/>
      <c r="GTU80" s="113"/>
      <c r="GTV80" s="113"/>
      <c r="GTW80" s="113"/>
      <c r="GTX80" s="113"/>
      <c r="GTY80" s="113"/>
      <c r="GTZ80" s="113"/>
      <c r="GUA80" s="113"/>
      <c r="GUB80" s="113"/>
      <c r="GUC80" s="113"/>
      <c r="GUD80" s="113"/>
      <c r="GUE80" s="113"/>
      <c r="GUF80" s="113"/>
      <c r="GUG80" s="113"/>
      <c r="GUH80" s="113"/>
      <c r="GUI80" s="113"/>
      <c r="GUJ80" s="113"/>
      <c r="GUK80" s="113"/>
      <c r="GUL80" s="113"/>
      <c r="GUM80" s="113"/>
      <c r="GUN80" s="113"/>
      <c r="GUO80" s="113"/>
      <c r="GUP80" s="113"/>
      <c r="GUQ80" s="113"/>
      <c r="GUR80" s="113"/>
      <c r="GUS80" s="113"/>
      <c r="GUT80" s="113"/>
      <c r="GUU80" s="113"/>
      <c r="GUV80" s="113"/>
      <c r="GUW80" s="113"/>
      <c r="GUX80" s="113"/>
      <c r="GUY80" s="113"/>
      <c r="GUZ80" s="113"/>
      <c r="GVA80" s="113"/>
      <c r="GVB80" s="113"/>
      <c r="GVC80" s="113"/>
      <c r="GVD80" s="113"/>
      <c r="GVE80" s="113"/>
      <c r="GVF80" s="113"/>
      <c r="GVG80" s="113"/>
      <c r="GVH80" s="113"/>
      <c r="GVI80" s="113"/>
      <c r="GVJ80" s="113"/>
      <c r="GVK80" s="113"/>
      <c r="GVL80" s="113"/>
      <c r="GVM80" s="113"/>
      <c r="GVN80" s="113"/>
      <c r="GVO80" s="113"/>
      <c r="GVP80" s="113"/>
      <c r="GVQ80" s="113"/>
      <c r="GVR80" s="113"/>
      <c r="GVS80" s="113"/>
      <c r="GVT80" s="113"/>
      <c r="GVU80" s="113"/>
      <c r="GVV80" s="113"/>
      <c r="GVW80" s="113"/>
      <c r="GVX80" s="113"/>
      <c r="GVY80" s="113"/>
      <c r="GVZ80" s="113"/>
      <c r="GWA80" s="113"/>
      <c r="GWB80" s="113"/>
      <c r="GWC80" s="113"/>
      <c r="GWD80" s="113"/>
      <c r="GWE80" s="113"/>
      <c r="GWF80" s="113"/>
      <c r="GWG80" s="113"/>
      <c r="GWH80" s="113"/>
      <c r="GWI80" s="113"/>
      <c r="GWJ80" s="113"/>
      <c r="GWK80" s="113"/>
      <c r="GWL80" s="113"/>
      <c r="GWM80" s="113"/>
      <c r="GWN80" s="113"/>
      <c r="GWO80" s="113"/>
      <c r="GWP80" s="113"/>
      <c r="GWQ80" s="113"/>
      <c r="GWR80" s="113"/>
      <c r="GWS80" s="113"/>
      <c r="GWT80" s="113"/>
      <c r="GWU80" s="113"/>
      <c r="GWV80" s="113"/>
      <c r="GWW80" s="113"/>
      <c r="GWX80" s="113"/>
      <c r="GWY80" s="113"/>
      <c r="GWZ80" s="113"/>
      <c r="GXA80" s="113"/>
      <c r="GXB80" s="113"/>
      <c r="GXC80" s="113"/>
      <c r="GXD80" s="113"/>
      <c r="GXE80" s="113"/>
      <c r="GXF80" s="113"/>
      <c r="GXG80" s="113"/>
      <c r="GXH80" s="113"/>
      <c r="GXI80" s="113"/>
      <c r="GXJ80" s="113"/>
      <c r="GXK80" s="113"/>
      <c r="GXL80" s="113"/>
      <c r="GXM80" s="113"/>
      <c r="GXN80" s="113"/>
      <c r="GXO80" s="113"/>
      <c r="GXP80" s="113"/>
      <c r="GXQ80" s="113"/>
      <c r="GXR80" s="113"/>
      <c r="GXS80" s="113"/>
      <c r="GXT80" s="113"/>
      <c r="GXU80" s="113"/>
      <c r="GXV80" s="113"/>
      <c r="GXW80" s="113"/>
      <c r="GXX80" s="113"/>
      <c r="GXY80" s="113"/>
      <c r="GXZ80" s="113"/>
      <c r="GYA80" s="113"/>
      <c r="GYB80" s="113"/>
      <c r="GYC80" s="113"/>
      <c r="GYD80" s="113"/>
      <c r="GYE80" s="113"/>
      <c r="GYF80" s="113"/>
      <c r="GYG80" s="113"/>
      <c r="GYH80" s="113"/>
      <c r="GYI80" s="113"/>
      <c r="GYJ80" s="113"/>
      <c r="GYK80" s="113"/>
      <c r="GYL80" s="113"/>
      <c r="GYM80" s="113"/>
      <c r="GYN80" s="113"/>
      <c r="GYO80" s="113"/>
      <c r="GYP80" s="113"/>
      <c r="GYQ80" s="113"/>
      <c r="GYR80" s="113"/>
      <c r="GYS80" s="113"/>
      <c r="GYT80" s="113"/>
      <c r="GYU80" s="113"/>
      <c r="GYV80" s="113"/>
      <c r="GYW80" s="113"/>
      <c r="GYX80" s="113"/>
      <c r="GYY80" s="113"/>
      <c r="GYZ80" s="113"/>
      <c r="GZA80" s="113"/>
      <c r="GZB80" s="113"/>
      <c r="GZC80" s="113"/>
      <c r="GZD80" s="113"/>
      <c r="GZE80" s="113"/>
      <c r="GZF80" s="113"/>
      <c r="GZG80" s="113"/>
      <c r="GZH80" s="113"/>
      <c r="GZI80" s="113"/>
      <c r="GZJ80" s="113"/>
      <c r="GZK80" s="113"/>
      <c r="GZL80" s="113"/>
      <c r="GZM80" s="113"/>
      <c r="GZN80" s="113"/>
      <c r="GZO80" s="113"/>
      <c r="GZP80" s="113"/>
      <c r="GZQ80" s="113"/>
      <c r="GZR80" s="113"/>
      <c r="GZS80" s="113"/>
      <c r="GZT80" s="113"/>
      <c r="GZU80" s="113"/>
      <c r="GZV80" s="113"/>
      <c r="GZW80" s="113"/>
      <c r="GZX80" s="113"/>
      <c r="GZY80" s="113"/>
      <c r="GZZ80" s="113"/>
      <c r="HAA80" s="113"/>
      <c r="HAB80" s="113"/>
      <c r="HAC80" s="113"/>
      <c r="HAD80" s="113"/>
      <c r="HAE80" s="113"/>
      <c r="HAF80" s="113"/>
      <c r="HAG80" s="113"/>
      <c r="HAH80" s="113"/>
      <c r="HAI80" s="113"/>
      <c r="HAJ80" s="113"/>
      <c r="HAK80" s="113"/>
      <c r="HAL80" s="113"/>
      <c r="HAM80" s="113"/>
      <c r="HAN80" s="113"/>
      <c r="HAO80" s="113"/>
      <c r="HAP80" s="113"/>
      <c r="HAQ80" s="113"/>
      <c r="HAR80" s="113"/>
      <c r="HAS80" s="113"/>
      <c r="HAT80" s="113"/>
      <c r="HAU80" s="113"/>
      <c r="HAV80" s="113"/>
      <c r="HAW80" s="113"/>
      <c r="HAX80" s="113"/>
      <c r="HAY80" s="113"/>
      <c r="HAZ80" s="113"/>
      <c r="HBA80" s="113"/>
      <c r="HBB80" s="113"/>
      <c r="HBC80" s="113"/>
      <c r="HBD80" s="113"/>
      <c r="HBE80" s="113"/>
      <c r="HBF80" s="113"/>
      <c r="HBG80" s="113"/>
      <c r="HBH80" s="113"/>
      <c r="HBI80" s="113"/>
      <c r="HBJ80" s="113"/>
      <c r="HBK80" s="113"/>
      <c r="HBL80" s="113"/>
      <c r="HBM80" s="113"/>
      <c r="HBN80" s="113"/>
      <c r="HBO80" s="113"/>
      <c r="HBP80" s="113"/>
      <c r="HBQ80" s="113"/>
      <c r="HBR80" s="113"/>
      <c r="HBS80" s="113"/>
      <c r="HBT80" s="113"/>
      <c r="HBU80" s="113"/>
      <c r="HBV80" s="113"/>
      <c r="HBW80" s="113"/>
      <c r="HBX80" s="113"/>
      <c r="HBY80" s="113"/>
      <c r="HBZ80" s="113"/>
      <c r="HCA80" s="113"/>
      <c r="HCB80" s="113"/>
      <c r="HCC80" s="113"/>
      <c r="HCD80" s="113"/>
      <c r="HCE80" s="113"/>
      <c r="HCF80" s="113"/>
      <c r="HCG80" s="113"/>
      <c r="HCH80" s="113"/>
      <c r="HCI80" s="113"/>
      <c r="HCJ80" s="113"/>
      <c r="HCK80" s="113"/>
      <c r="HCL80" s="113"/>
      <c r="HCM80" s="113"/>
      <c r="HCN80" s="113"/>
      <c r="HCO80" s="113"/>
      <c r="HCP80" s="113"/>
      <c r="HCQ80" s="113"/>
      <c r="HCR80" s="113"/>
      <c r="HCS80" s="113"/>
      <c r="HCT80" s="113"/>
      <c r="HCU80" s="113"/>
      <c r="HCV80" s="113"/>
      <c r="HCW80" s="113"/>
      <c r="HCX80" s="113"/>
      <c r="HCY80" s="113"/>
      <c r="HCZ80" s="113"/>
      <c r="HDA80" s="113"/>
      <c r="HDB80" s="113"/>
      <c r="HDC80" s="113"/>
      <c r="HDD80" s="113"/>
      <c r="HDE80" s="113"/>
      <c r="HDF80" s="113"/>
      <c r="HDG80" s="113"/>
      <c r="HDH80" s="113"/>
      <c r="HDI80" s="113"/>
      <c r="HDJ80" s="113"/>
      <c r="HDK80" s="113"/>
      <c r="HDL80" s="113"/>
      <c r="HDM80" s="113"/>
      <c r="HDN80" s="113"/>
      <c r="HDO80" s="113"/>
      <c r="HDP80" s="113"/>
      <c r="HDQ80" s="113"/>
      <c r="HDR80" s="113"/>
      <c r="HDS80" s="113"/>
      <c r="HDT80" s="113"/>
      <c r="HDU80" s="113"/>
      <c r="HDV80" s="113"/>
      <c r="HDW80" s="113"/>
      <c r="HDX80" s="113"/>
      <c r="HDY80" s="113"/>
      <c r="HDZ80" s="113"/>
      <c r="HEA80" s="113"/>
      <c r="HEB80" s="113"/>
      <c r="HEC80" s="113"/>
      <c r="HED80" s="113"/>
      <c r="HEE80" s="113"/>
      <c r="HEF80" s="113"/>
      <c r="HEG80" s="113"/>
      <c r="HEH80" s="113"/>
      <c r="HEI80" s="113"/>
      <c r="HEJ80" s="113"/>
      <c r="HEK80" s="113"/>
      <c r="HEL80" s="113"/>
      <c r="HEM80" s="113"/>
      <c r="HEN80" s="113"/>
      <c r="HEO80" s="113"/>
      <c r="HEP80" s="113"/>
      <c r="HEQ80" s="113"/>
      <c r="HER80" s="113"/>
      <c r="HES80" s="113"/>
      <c r="HET80" s="113"/>
      <c r="HEU80" s="113"/>
      <c r="HEV80" s="113"/>
      <c r="HEW80" s="113"/>
      <c r="HEX80" s="113"/>
      <c r="HEY80" s="113"/>
      <c r="HEZ80" s="113"/>
      <c r="HFA80" s="113"/>
      <c r="HFB80" s="113"/>
      <c r="HFC80" s="113"/>
      <c r="HFD80" s="113"/>
      <c r="HFE80" s="113"/>
      <c r="HFF80" s="113"/>
      <c r="HFG80" s="113"/>
      <c r="HFH80" s="113"/>
      <c r="HFI80" s="113"/>
      <c r="HFJ80" s="113"/>
      <c r="HFK80" s="113"/>
      <c r="HFL80" s="113"/>
      <c r="HFM80" s="113"/>
      <c r="HFN80" s="113"/>
      <c r="HFO80" s="113"/>
      <c r="HFP80" s="113"/>
      <c r="HFQ80" s="113"/>
      <c r="HFR80" s="113"/>
      <c r="HFS80" s="113"/>
      <c r="HFT80" s="113"/>
      <c r="HFU80" s="113"/>
      <c r="HFV80" s="113"/>
      <c r="HFW80" s="113"/>
      <c r="HFX80" s="113"/>
      <c r="HFY80" s="113"/>
      <c r="HFZ80" s="113"/>
      <c r="HGA80" s="113"/>
      <c r="HGB80" s="113"/>
      <c r="HGC80" s="113"/>
      <c r="HGD80" s="113"/>
      <c r="HGE80" s="113"/>
      <c r="HGF80" s="113"/>
      <c r="HGG80" s="113"/>
      <c r="HGH80" s="113"/>
      <c r="HGI80" s="113"/>
      <c r="HGJ80" s="113"/>
      <c r="HGK80" s="113"/>
      <c r="HGL80" s="113"/>
      <c r="HGM80" s="113"/>
      <c r="HGN80" s="113"/>
      <c r="HGO80" s="113"/>
      <c r="HGP80" s="113"/>
      <c r="HGQ80" s="113"/>
      <c r="HGR80" s="113"/>
      <c r="HGS80" s="113"/>
      <c r="HGT80" s="113"/>
      <c r="HGU80" s="113"/>
      <c r="HGV80" s="113"/>
      <c r="HGW80" s="113"/>
      <c r="HGX80" s="113"/>
      <c r="HGY80" s="113"/>
      <c r="HGZ80" s="113"/>
      <c r="HHA80" s="113"/>
      <c r="HHB80" s="113"/>
      <c r="HHC80" s="113"/>
      <c r="HHD80" s="113"/>
      <c r="HHE80" s="113"/>
      <c r="HHF80" s="113"/>
      <c r="HHG80" s="113"/>
      <c r="HHH80" s="113"/>
      <c r="HHI80" s="113"/>
      <c r="HHJ80" s="113"/>
      <c r="HHK80" s="113"/>
      <c r="HHL80" s="113"/>
      <c r="HHM80" s="113"/>
      <c r="HHN80" s="113"/>
      <c r="HHO80" s="113"/>
      <c r="HHP80" s="113"/>
      <c r="HHQ80" s="113"/>
      <c r="HHR80" s="113"/>
      <c r="HHS80" s="113"/>
      <c r="HHT80" s="113"/>
      <c r="HHU80" s="113"/>
      <c r="HHV80" s="113"/>
      <c r="HHW80" s="113"/>
      <c r="HHX80" s="113"/>
      <c r="HHY80" s="113"/>
      <c r="HHZ80" s="113"/>
      <c r="HIA80" s="113"/>
      <c r="HIB80" s="113"/>
      <c r="HIC80" s="113"/>
      <c r="HID80" s="113"/>
      <c r="HIE80" s="113"/>
      <c r="HIF80" s="113"/>
      <c r="HIG80" s="113"/>
      <c r="HIH80" s="113"/>
      <c r="HII80" s="113"/>
      <c r="HIJ80" s="113"/>
      <c r="HIK80" s="113"/>
      <c r="HIL80" s="113"/>
      <c r="HIM80" s="113"/>
      <c r="HIN80" s="113"/>
      <c r="HIO80" s="113"/>
      <c r="HIP80" s="113"/>
      <c r="HIQ80" s="113"/>
      <c r="HIR80" s="113"/>
      <c r="HIS80" s="113"/>
      <c r="HIT80" s="113"/>
      <c r="HIU80" s="113"/>
      <c r="HIV80" s="113"/>
      <c r="HIW80" s="113"/>
      <c r="HIX80" s="113"/>
      <c r="HIY80" s="113"/>
      <c r="HIZ80" s="113"/>
      <c r="HJA80" s="113"/>
      <c r="HJB80" s="113"/>
      <c r="HJC80" s="113"/>
      <c r="HJD80" s="113"/>
      <c r="HJE80" s="113"/>
      <c r="HJF80" s="113"/>
      <c r="HJG80" s="113"/>
      <c r="HJH80" s="113"/>
      <c r="HJI80" s="113"/>
      <c r="HJJ80" s="113"/>
      <c r="HJK80" s="113"/>
      <c r="HJL80" s="113"/>
      <c r="HJM80" s="113"/>
      <c r="HJN80" s="113"/>
      <c r="HJO80" s="113"/>
      <c r="HJP80" s="113"/>
      <c r="HJQ80" s="113"/>
      <c r="HJR80" s="113"/>
      <c r="HJS80" s="113"/>
      <c r="HJT80" s="113"/>
      <c r="HJU80" s="113"/>
      <c r="HJV80" s="113"/>
      <c r="HJW80" s="113"/>
      <c r="HJX80" s="113"/>
      <c r="HJY80" s="113"/>
      <c r="HJZ80" s="113"/>
      <c r="HKA80" s="113"/>
      <c r="HKB80" s="113"/>
      <c r="HKC80" s="113"/>
      <c r="HKD80" s="113"/>
      <c r="HKE80" s="113"/>
      <c r="HKF80" s="113"/>
      <c r="HKG80" s="113"/>
      <c r="HKH80" s="113"/>
      <c r="HKI80" s="113"/>
      <c r="HKJ80" s="113"/>
      <c r="HKK80" s="113"/>
      <c r="HKL80" s="113"/>
      <c r="HKM80" s="113"/>
      <c r="HKN80" s="113"/>
      <c r="HKO80" s="113"/>
      <c r="HKP80" s="113"/>
      <c r="HKQ80" s="113"/>
      <c r="HKR80" s="113"/>
      <c r="HKS80" s="113"/>
      <c r="HKT80" s="113"/>
      <c r="HKU80" s="113"/>
      <c r="HKV80" s="113"/>
      <c r="HKW80" s="113"/>
      <c r="HKX80" s="113"/>
      <c r="HKY80" s="113"/>
      <c r="HKZ80" s="113"/>
      <c r="HLA80" s="113"/>
      <c r="HLB80" s="113"/>
      <c r="HLC80" s="113"/>
      <c r="HLD80" s="113"/>
      <c r="HLE80" s="113"/>
      <c r="HLF80" s="113"/>
      <c r="HLG80" s="113"/>
      <c r="HLH80" s="113"/>
      <c r="HLI80" s="113"/>
      <c r="HLJ80" s="113"/>
      <c r="HLK80" s="113"/>
      <c r="HLL80" s="113"/>
      <c r="HLM80" s="113"/>
      <c r="HLN80" s="113"/>
      <c r="HLO80" s="113"/>
      <c r="HLP80" s="113"/>
      <c r="HLQ80" s="113"/>
      <c r="HLR80" s="113"/>
      <c r="HLS80" s="113"/>
      <c r="HLT80" s="113"/>
      <c r="HLU80" s="113"/>
      <c r="HLV80" s="113"/>
      <c r="HLW80" s="113"/>
      <c r="HLX80" s="113"/>
      <c r="HLY80" s="113"/>
      <c r="HLZ80" s="113"/>
      <c r="HMA80" s="113"/>
      <c r="HMB80" s="113"/>
      <c r="HMC80" s="113"/>
      <c r="HMD80" s="113"/>
      <c r="HME80" s="113"/>
      <c r="HMF80" s="113"/>
      <c r="HMG80" s="113"/>
      <c r="HMH80" s="113"/>
      <c r="HMI80" s="113"/>
      <c r="HMJ80" s="113"/>
      <c r="HMK80" s="113"/>
      <c r="HML80" s="113"/>
      <c r="HMM80" s="113"/>
      <c r="HMN80" s="113"/>
      <c r="HMO80" s="113"/>
      <c r="HMP80" s="113"/>
      <c r="HMQ80" s="113"/>
      <c r="HMR80" s="113"/>
      <c r="HMS80" s="113"/>
      <c r="HMT80" s="113"/>
      <c r="HMU80" s="113"/>
      <c r="HMV80" s="113"/>
      <c r="HMW80" s="113"/>
      <c r="HMX80" s="113"/>
      <c r="HMY80" s="113"/>
      <c r="HMZ80" s="113"/>
      <c r="HNA80" s="113"/>
      <c r="HNB80" s="113"/>
      <c r="HNC80" s="113"/>
      <c r="HND80" s="113"/>
      <c r="HNE80" s="113"/>
      <c r="HNF80" s="113"/>
      <c r="HNG80" s="113"/>
      <c r="HNH80" s="113"/>
      <c r="HNI80" s="113"/>
      <c r="HNJ80" s="113"/>
      <c r="HNK80" s="113"/>
      <c r="HNL80" s="113"/>
      <c r="HNM80" s="113"/>
      <c r="HNN80" s="113"/>
      <c r="HNO80" s="113"/>
      <c r="HNP80" s="113"/>
      <c r="HNQ80" s="113"/>
      <c r="HNR80" s="113"/>
      <c r="HNS80" s="113"/>
      <c r="HNT80" s="113"/>
      <c r="HNU80" s="113"/>
      <c r="HNV80" s="113"/>
      <c r="HNW80" s="113"/>
      <c r="HNX80" s="113"/>
      <c r="HNY80" s="113"/>
      <c r="HNZ80" s="113"/>
      <c r="HOA80" s="113"/>
      <c r="HOB80" s="113"/>
      <c r="HOC80" s="113"/>
      <c r="HOD80" s="113"/>
      <c r="HOE80" s="113"/>
      <c r="HOF80" s="113"/>
      <c r="HOG80" s="113"/>
      <c r="HOH80" s="113"/>
      <c r="HOI80" s="113"/>
      <c r="HOJ80" s="113"/>
      <c r="HOK80" s="113"/>
      <c r="HOL80" s="113"/>
      <c r="HOM80" s="113"/>
      <c r="HON80" s="113"/>
      <c r="HOO80" s="113"/>
      <c r="HOP80" s="113"/>
      <c r="HOQ80" s="113"/>
      <c r="HOR80" s="113"/>
      <c r="HOS80" s="113"/>
      <c r="HOT80" s="113"/>
      <c r="HOU80" s="113"/>
      <c r="HOV80" s="113"/>
      <c r="HOW80" s="113"/>
      <c r="HOX80" s="113"/>
      <c r="HOY80" s="113"/>
      <c r="HOZ80" s="113"/>
      <c r="HPA80" s="113"/>
      <c r="HPB80" s="113"/>
      <c r="HPC80" s="113"/>
      <c r="HPD80" s="113"/>
      <c r="HPE80" s="113"/>
      <c r="HPF80" s="113"/>
      <c r="HPG80" s="113"/>
      <c r="HPH80" s="113"/>
      <c r="HPI80" s="113"/>
      <c r="HPJ80" s="113"/>
      <c r="HPK80" s="113"/>
      <c r="HPL80" s="113"/>
      <c r="HPM80" s="113"/>
      <c r="HPN80" s="113"/>
      <c r="HPO80" s="113"/>
      <c r="HPP80" s="113"/>
      <c r="HPQ80" s="113"/>
      <c r="HPR80" s="113"/>
      <c r="HPS80" s="113"/>
      <c r="HPT80" s="113"/>
      <c r="HPU80" s="113"/>
      <c r="HPV80" s="113"/>
      <c r="HPW80" s="113"/>
      <c r="HPX80" s="113"/>
      <c r="HPY80" s="113"/>
      <c r="HPZ80" s="113"/>
      <c r="HQA80" s="113"/>
      <c r="HQB80" s="113"/>
      <c r="HQC80" s="113"/>
      <c r="HQD80" s="113"/>
      <c r="HQE80" s="113"/>
      <c r="HQF80" s="113"/>
      <c r="HQG80" s="113"/>
      <c r="HQH80" s="113"/>
      <c r="HQI80" s="113"/>
      <c r="HQJ80" s="113"/>
      <c r="HQK80" s="113"/>
      <c r="HQL80" s="113"/>
      <c r="HQM80" s="113"/>
      <c r="HQN80" s="113"/>
      <c r="HQO80" s="113"/>
      <c r="HQP80" s="113"/>
      <c r="HQQ80" s="113"/>
      <c r="HQR80" s="113"/>
      <c r="HQS80" s="113"/>
      <c r="HQT80" s="113"/>
      <c r="HQU80" s="113"/>
      <c r="HQV80" s="113"/>
      <c r="HQW80" s="113"/>
      <c r="HQX80" s="113"/>
      <c r="HQY80" s="113"/>
      <c r="HQZ80" s="113"/>
      <c r="HRA80" s="113"/>
      <c r="HRB80" s="113"/>
      <c r="HRC80" s="113"/>
      <c r="HRD80" s="113"/>
      <c r="HRE80" s="113"/>
      <c r="HRF80" s="113"/>
      <c r="HRG80" s="113"/>
      <c r="HRH80" s="113"/>
      <c r="HRI80" s="113"/>
      <c r="HRJ80" s="113"/>
      <c r="HRK80" s="113"/>
      <c r="HRL80" s="113"/>
      <c r="HRM80" s="113"/>
      <c r="HRN80" s="113"/>
      <c r="HRO80" s="113"/>
      <c r="HRP80" s="113"/>
      <c r="HRQ80" s="113"/>
      <c r="HRR80" s="113"/>
      <c r="HRS80" s="113"/>
      <c r="HRT80" s="113"/>
      <c r="HRU80" s="113"/>
      <c r="HRV80" s="113"/>
      <c r="HRW80" s="113"/>
      <c r="HRX80" s="113"/>
      <c r="HRY80" s="113"/>
      <c r="HRZ80" s="113"/>
      <c r="HSA80" s="113"/>
      <c r="HSB80" s="113"/>
      <c r="HSC80" s="113"/>
      <c r="HSD80" s="113"/>
      <c r="HSE80" s="113"/>
      <c r="HSF80" s="113"/>
      <c r="HSG80" s="113"/>
      <c r="HSH80" s="113"/>
      <c r="HSI80" s="113"/>
      <c r="HSJ80" s="113"/>
      <c r="HSK80" s="113"/>
      <c r="HSL80" s="113"/>
      <c r="HSM80" s="113"/>
      <c r="HSN80" s="113"/>
      <c r="HSO80" s="113"/>
      <c r="HSP80" s="113"/>
      <c r="HSQ80" s="113"/>
      <c r="HSR80" s="113"/>
      <c r="HSS80" s="113"/>
      <c r="HST80" s="113"/>
      <c r="HSU80" s="113"/>
      <c r="HSV80" s="113"/>
      <c r="HSW80" s="113"/>
      <c r="HSX80" s="113"/>
      <c r="HSY80" s="113"/>
      <c r="HSZ80" s="113"/>
      <c r="HTA80" s="113"/>
      <c r="HTB80" s="113"/>
      <c r="HTC80" s="113"/>
      <c r="HTD80" s="113"/>
      <c r="HTE80" s="113"/>
      <c r="HTF80" s="113"/>
      <c r="HTG80" s="113"/>
      <c r="HTH80" s="113"/>
      <c r="HTI80" s="113"/>
      <c r="HTJ80" s="113"/>
      <c r="HTK80" s="113"/>
      <c r="HTL80" s="113"/>
      <c r="HTM80" s="113"/>
      <c r="HTN80" s="113"/>
      <c r="HTO80" s="113"/>
      <c r="HTP80" s="113"/>
      <c r="HTQ80" s="113"/>
      <c r="HTR80" s="113"/>
      <c r="HTS80" s="113"/>
      <c r="HTT80" s="113"/>
      <c r="HTU80" s="113"/>
      <c r="HTV80" s="113"/>
      <c r="HTW80" s="113"/>
      <c r="HTX80" s="113"/>
      <c r="HTY80" s="113"/>
      <c r="HTZ80" s="113"/>
      <c r="HUA80" s="113"/>
      <c r="HUB80" s="113"/>
      <c r="HUC80" s="113"/>
      <c r="HUD80" s="113"/>
      <c r="HUE80" s="113"/>
      <c r="HUF80" s="113"/>
      <c r="HUG80" s="113"/>
      <c r="HUH80" s="113"/>
      <c r="HUI80" s="113"/>
      <c r="HUJ80" s="113"/>
      <c r="HUK80" s="113"/>
      <c r="HUL80" s="113"/>
      <c r="HUM80" s="113"/>
      <c r="HUN80" s="113"/>
      <c r="HUO80" s="113"/>
      <c r="HUP80" s="113"/>
      <c r="HUQ80" s="113"/>
      <c r="HUR80" s="113"/>
      <c r="HUS80" s="113"/>
      <c r="HUT80" s="113"/>
      <c r="HUU80" s="113"/>
      <c r="HUV80" s="113"/>
      <c r="HUW80" s="113"/>
      <c r="HUX80" s="113"/>
      <c r="HUY80" s="113"/>
      <c r="HUZ80" s="113"/>
      <c r="HVA80" s="113"/>
      <c r="HVB80" s="113"/>
      <c r="HVC80" s="113"/>
      <c r="HVD80" s="113"/>
      <c r="HVE80" s="113"/>
      <c r="HVF80" s="113"/>
      <c r="HVG80" s="113"/>
      <c r="HVH80" s="113"/>
      <c r="HVI80" s="113"/>
      <c r="HVJ80" s="113"/>
      <c r="HVK80" s="113"/>
      <c r="HVL80" s="113"/>
      <c r="HVM80" s="113"/>
      <c r="HVN80" s="113"/>
      <c r="HVO80" s="113"/>
      <c r="HVP80" s="113"/>
      <c r="HVQ80" s="113"/>
      <c r="HVR80" s="113"/>
      <c r="HVS80" s="113"/>
      <c r="HVT80" s="113"/>
      <c r="HVU80" s="113"/>
      <c r="HVV80" s="113"/>
      <c r="HVW80" s="113"/>
      <c r="HVX80" s="113"/>
      <c r="HVY80" s="113"/>
      <c r="HVZ80" s="113"/>
      <c r="HWA80" s="113"/>
      <c r="HWB80" s="113"/>
      <c r="HWC80" s="113"/>
      <c r="HWD80" s="113"/>
      <c r="HWE80" s="113"/>
      <c r="HWF80" s="113"/>
      <c r="HWG80" s="113"/>
      <c r="HWH80" s="113"/>
      <c r="HWI80" s="113"/>
      <c r="HWJ80" s="113"/>
      <c r="HWK80" s="113"/>
      <c r="HWL80" s="113"/>
      <c r="HWM80" s="113"/>
      <c r="HWN80" s="113"/>
      <c r="HWO80" s="113"/>
      <c r="HWP80" s="113"/>
      <c r="HWQ80" s="113"/>
      <c r="HWR80" s="113"/>
      <c r="HWS80" s="113"/>
      <c r="HWT80" s="113"/>
      <c r="HWU80" s="113"/>
      <c r="HWV80" s="113"/>
      <c r="HWW80" s="113"/>
      <c r="HWX80" s="113"/>
      <c r="HWY80" s="113"/>
      <c r="HWZ80" s="113"/>
      <c r="HXA80" s="113"/>
      <c r="HXB80" s="113"/>
      <c r="HXC80" s="113"/>
      <c r="HXD80" s="113"/>
      <c r="HXE80" s="113"/>
      <c r="HXF80" s="113"/>
      <c r="HXG80" s="113"/>
      <c r="HXH80" s="113"/>
      <c r="HXI80" s="113"/>
      <c r="HXJ80" s="113"/>
      <c r="HXK80" s="113"/>
      <c r="HXL80" s="113"/>
      <c r="HXM80" s="113"/>
      <c r="HXN80" s="113"/>
      <c r="HXO80" s="113"/>
      <c r="HXP80" s="113"/>
      <c r="HXQ80" s="113"/>
      <c r="HXR80" s="113"/>
      <c r="HXS80" s="113"/>
      <c r="HXT80" s="113"/>
      <c r="HXU80" s="113"/>
      <c r="HXV80" s="113"/>
      <c r="HXW80" s="113"/>
      <c r="HXX80" s="113"/>
      <c r="HXY80" s="113"/>
      <c r="HXZ80" s="113"/>
      <c r="HYA80" s="113"/>
      <c r="HYB80" s="113"/>
      <c r="HYC80" s="113"/>
      <c r="HYD80" s="113"/>
      <c r="HYE80" s="113"/>
      <c r="HYF80" s="113"/>
      <c r="HYG80" s="113"/>
      <c r="HYH80" s="113"/>
      <c r="HYI80" s="113"/>
      <c r="HYJ80" s="113"/>
      <c r="HYK80" s="113"/>
      <c r="HYL80" s="113"/>
      <c r="HYM80" s="113"/>
      <c r="HYN80" s="113"/>
      <c r="HYO80" s="113"/>
      <c r="HYP80" s="113"/>
      <c r="HYQ80" s="113"/>
      <c r="HYR80" s="113"/>
      <c r="HYS80" s="113"/>
      <c r="HYT80" s="113"/>
      <c r="HYU80" s="113"/>
      <c r="HYV80" s="113"/>
      <c r="HYW80" s="113"/>
      <c r="HYX80" s="113"/>
      <c r="HYY80" s="113"/>
      <c r="HYZ80" s="113"/>
      <c r="HZA80" s="113"/>
      <c r="HZB80" s="113"/>
      <c r="HZC80" s="113"/>
      <c r="HZD80" s="113"/>
      <c r="HZE80" s="113"/>
      <c r="HZF80" s="113"/>
      <c r="HZG80" s="113"/>
      <c r="HZH80" s="113"/>
      <c r="HZI80" s="113"/>
      <c r="HZJ80" s="113"/>
      <c r="HZK80" s="113"/>
      <c r="HZL80" s="113"/>
      <c r="HZM80" s="113"/>
      <c r="HZN80" s="113"/>
      <c r="HZO80" s="113"/>
      <c r="HZP80" s="113"/>
      <c r="HZQ80" s="113"/>
      <c r="HZR80" s="113"/>
      <c r="HZS80" s="113"/>
      <c r="HZT80" s="113"/>
      <c r="HZU80" s="113"/>
      <c r="HZV80" s="113"/>
      <c r="HZW80" s="113"/>
      <c r="HZX80" s="113"/>
      <c r="HZY80" s="113"/>
      <c r="HZZ80" s="113"/>
      <c r="IAA80" s="113"/>
      <c r="IAB80" s="113"/>
      <c r="IAC80" s="113"/>
      <c r="IAD80" s="113"/>
      <c r="IAE80" s="113"/>
      <c r="IAF80" s="113"/>
      <c r="IAG80" s="113"/>
      <c r="IAH80" s="113"/>
      <c r="IAI80" s="113"/>
      <c r="IAJ80" s="113"/>
      <c r="IAK80" s="113"/>
      <c r="IAL80" s="113"/>
      <c r="IAM80" s="113"/>
      <c r="IAN80" s="113"/>
      <c r="IAO80" s="113"/>
      <c r="IAP80" s="113"/>
      <c r="IAQ80" s="113"/>
      <c r="IAR80" s="113"/>
      <c r="IAS80" s="113"/>
      <c r="IAT80" s="113"/>
      <c r="IAU80" s="113"/>
      <c r="IAV80" s="113"/>
      <c r="IAW80" s="113"/>
      <c r="IAX80" s="113"/>
      <c r="IAY80" s="113"/>
      <c r="IAZ80" s="113"/>
      <c r="IBA80" s="113"/>
      <c r="IBB80" s="113"/>
      <c r="IBC80" s="113"/>
      <c r="IBD80" s="113"/>
      <c r="IBE80" s="113"/>
      <c r="IBF80" s="113"/>
      <c r="IBG80" s="113"/>
      <c r="IBH80" s="113"/>
      <c r="IBI80" s="113"/>
      <c r="IBJ80" s="113"/>
      <c r="IBK80" s="113"/>
      <c r="IBL80" s="113"/>
      <c r="IBM80" s="113"/>
      <c r="IBN80" s="113"/>
      <c r="IBO80" s="113"/>
      <c r="IBP80" s="113"/>
      <c r="IBQ80" s="113"/>
      <c r="IBR80" s="113"/>
      <c r="IBS80" s="113"/>
      <c r="IBT80" s="113"/>
      <c r="IBU80" s="113"/>
      <c r="IBV80" s="113"/>
      <c r="IBW80" s="113"/>
      <c r="IBX80" s="113"/>
      <c r="IBY80" s="113"/>
      <c r="IBZ80" s="113"/>
      <c r="ICA80" s="113"/>
      <c r="ICB80" s="113"/>
      <c r="ICC80" s="113"/>
      <c r="ICD80" s="113"/>
      <c r="ICE80" s="113"/>
      <c r="ICF80" s="113"/>
      <c r="ICG80" s="113"/>
      <c r="ICH80" s="113"/>
      <c r="ICI80" s="113"/>
      <c r="ICJ80" s="113"/>
      <c r="ICK80" s="113"/>
      <c r="ICL80" s="113"/>
      <c r="ICM80" s="113"/>
      <c r="ICN80" s="113"/>
      <c r="ICO80" s="113"/>
      <c r="ICP80" s="113"/>
      <c r="ICQ80" s="113"/>
      <c r="ICR80" s="113"/>
      <c r="ICS80" s="113"/>
      <c r="ICT80" s="113"/>
      <c r="ICU80" s="113"/>
      <c r="ICV80" s="113"/>
      <c r="ICW80" s="113"/>
      <c r="ICX80" s="113"/>
      <c r="ICY80" s="113"/>
      <c r="ICZ80" s="113"/>
      <c r="IDA80" s="113"/>
      <c r="IDB80" s="113"/>
      <c r="IDC80" s="113"/>
      <c r="IDD80" s="113"/>
      <c r="IDE80" s="113"/>
      <c r="IDF80" s="113"/>
      <c r="IDG80" s="113"/>
      <c r="IDH80" s="113"/>
      <c r="IDI80" s="113"/>
      <c r="IDJ80" s="113"/>
      <c r="IDK80" s="113"/>
      <c r="IDL80" s="113"/>
      <c r="IDM80" s="113"/>
      <c r="IDN80" s="113"/>
      <c r="IDO80" s="113"/>
      <c r="IDP80" s="113"/>
      <c r="IDQ80" s="113"/>
      <c r="IDR80" s="113"/>
      <c r="IDS80" s="113"/>
      <c r="IDT80" s="113"/>
      <c r="IDU80" s="113"/>
      <c r="IDV80" s="113"/>
      <c r="IDW80" s="113"/>
      <c r="IDX80" s="113"/>
      <c r="IDY80" s="113"/>
      <c r="IDZ80" s="113"/>
      <c r="IEA80" s="113"/>
      <c r="IEB80" s="113"/>
      <c r="IEC80" s="113"/>
      <c r="IED80" s="113"/>
      <c r="IEE80" s="113"/>
      <c r="IEF80" s="113"/>
      <c r="IEG80" s="113"/>
      <c r="IEH80" s="113"/>
      <c r="IEI80" s="113"/>
      <c r="IEJ80" s="113"/>
      <c r="IEK80" s="113"/>
      <c r="IEL80" s="113"/>
      <c r="IEM80" s="113"/>
      <c r="IEN80" s="113"/>
      <c r="IEO80" s="113"/>
      <c r="IEP80" s="113"/>
      <c r="IEQ80" s="113"/>
      <c r="IER80" s="113"/>
      <c r="IES80" s="113"/>
      <c r="IET80" s="113"/>
      <c r="IEU80" s="113"/>
      <c r="IEV80" s="113"/>
      <c r="IEW80" s="113"/>
      <c r="IEX80" s="113"/>
      <c r="IEY80" s="113"/>
      <c r="IEZ80" s="113"/>
      <c r="IFA80" s="113"/>
      <c r="IFB80" s="113"/>
      <c r="IFC80" s="113"/>
      <c r="IFD80" s="113"/>
      <c r="IFE80" s="113"/>
      <c r="IFF80" s="113"/>
      <c r="IFG80" s="113"/>
      <c r="IFH80" s="113"/>
      <c r="IFI80" s="113"/>
      <c r="IFJ80" s="113"/>
      <c r="IFK80" s="113"/>
      <c r="IFL80" s="113"/>
      <c r="IFM80" s="113"/>
      <c r="IFN80" s="113"/>
      <c r="IFO80" s="113"/>
      <c r="IFP80" s="113"/>
      <c r="IFQ80" s="113"/>
      <c r="IFR80" s="113"/>
      <c r="IFS80" s="113"/>
      <c r="IFT80" s="113"/>
      <c r="IFU80" s="113"/>
      <c r="IFV80" s="113"/>
      <c r="IFW80" s="113"/>
      <c r="IFX80" s="113"/>
      <c r="IFY80" s="113"/>
      <c r="IFZ80" s="113"/>
      <c r="IGA80" s="113"/>
      <c r="IGB80" s="113"/>
      <c r="IGC80" s="113"/>
      <c r="IGD80" s="113"/>
      <c r="IGE80" s="113"/>
      <c r="IGF80" s="113"/>
      <c r="IGG80" s="113"/>
      <c r="IGH80" s="113"/>
      <c r="IGI80" s="113"/>
      <c r="IGJ80" s="113"/>
      <c r="IGK80" s="113"/>
      <c r="IGL80" s="113"/>
      <c r="IGM80" s="113"/>
      <c r="IGN80" s="113"/>
      <c r="IGO80" s="113"/>
      <c r="IGP80" s="113"/>
      <c r="IGQ80" s="113"/>
      <c r="IGR80" s="113"/>
      <c r="IGS80" s="113"/>
      <c r="IGT80" s="113"/>
      <c r="IGU80" s="113"/>
      <c r="IGV80" s="113"/>
      <c r="IGW80" s="113"/>
      <c r="IGX80" s="113"/>
      <c r="IGY80" s="113"/>
      <c r="IGZ80" s="113"/>
      <c r="IHA80" s="113"/>
      <c r="IHB80" s="113"/>
      <c r="IHC80" s="113"/>
      <c r="IHD80" s="113"/>
      <c r="IHE80" s="113"/>
      <c r="IHF80" s="113"/>
      <c r="IHG80" s="113"/>
      <c r="IHH80" s="113"/>
      <c r="IHI80" s="113"/>
      <c r="IHJ80" s="113"/>
      <c r="IHK80" s="113"/>
      <c r="IHL80" s="113"/>
      <c r="IHM80" s="113"/>
      <c r="IHN80" s="113"/>
      <c r="IHO80" s="113"/>
      <c r="IHP80" s="113"/>
      <c r="IHQ80" s="113"/>
      <c r="IHR80" s="113"/>
      <c r="IHS80" s="113"/>
      <c r="IHT80" s="113"/>
      <c r="IHU80" s="113"/>
      <c r="IHV80" s="113"/>
      <c r="IHW80" s="113"/>
      <c r="IHX80" s="113"/>
      <c r="IHY80" s="113"/>
      <c r="IHZ80" s="113"/>
      <c r="IIA80" s="113"/>
      <c r="IIB80" s="113"/>
      <c r="IIC80" s="113"/>
      <c r="IID80" s="113"/>
      <c r="IIE80" s="113"/>
      <c r="IIF80" s="113"/>
      <c r="IIG80" s="113"/>
      <c r="IIH80" s="113"/>
      <c r="III80" s="113"/>
      <c r="IIJ80" s="113"/>
      <c r="IIK80" s="113"/>
      <c r="IIL80" s="113"/>
      <c r="IIM80" s="113"/>
      <c r="IIN80" s="113"/>
      <c r="IIO80" s="113"/>
      <c r="IIP80" s="113"/>
      <c r="IIQ80" s="113"/>
      <c r="IIR80" s="113"/>
      <c r="IIS80" s="113"/>
      <c r="IIT80" s="113"/>
      <c r="IIU80" s="113"/>
      <c r="IIV80" s="113"/>
      <c r="IIW80" s="113"/>
      <c r="IIX80" s="113"/>
      <c r="IIY80" s="113"/>
      <c r="IIZ80" s="113"/>
      <c r="IJA80" s="113"/>
      <c r="IJB80" s="113"/>
      <c r="IJC80" s="113"/>
      <c r="IJD80" s="113"/>
      <c r="IJE80" s="113"/>
      <c r="IJF80" s="113"/>
      <c r="IJG80" s="113"/>
      <c r="IJH80" s="113"/>
      <c r="IJI80" s="113"/>
      <c r="IJJ80" s="113"/>
      <c r="IJK80" s="113"/>
      <c r="IJL80" s="113"/>
      <c r="IJM80" s="113"/>
      <c r="IJN80" s="113"/>
      <c r="IJO80" s="113"/>
      <c r="IJP80" s="113"/>
      <c r="IJQ80" s="113"/>
      <c r="IJR80" s="113"/>
      <c r="IJS80" s="113"/>
      <c r="IJT80" s="113"/>
      <c r="IJU80" s="113"/>
      <c r="IJV80" s="113"/>
      <c r="IJW80" s="113"/>
      <c r="IJX80" s="113"/>
      <c r="IJY80" s="113"/>
      <c r="IJZ80" s="113"/>
      <c r="IKA80" s="113"/>
      <c r="IKB80" s="113"/>
      <c r="IKC80" s="113"/>
      <c r="IKD80" s="113"/>
      <c r="IKE80" s="113"/>
      <c r="IKF80" s="113"/>
      <c r="IKG80" s="113"/>
      <c r="IKH80" s="113"/>
      <c r="IKI80" s="113"/>
      <c r="IKJ80" s="113"/>
      <c r="IKK80" s="113"/>
      <c r="IKL80" s="113"/>
      <c r="IKM80" s="113"/>
      <c r="IKN80" s="113"/>
      <c r="IKO80" s="113"/>
      <c r="IKP80" s="113"/>
      <c r="IKQ80" s="113"/>
      <c r="IKR80" s="113"/>
      <c r="IKS80" s="113"/>
      <c r="IKT80" s="113"/>
      <c r="IKU80" s="113"/>
      <c r="IKV80" s="113"/>
      <c r="IKW80" s="113"/>
      <c r="IKX80" s="113"/>
      <c r="IKY80" s="113"/>
      <c r="IKZ80" s="113"/>
      <c r="ILA80" s="113"/>
      <c r="ILB80" s="113"/>
      <c r="ILC80" s="113"/>
      <c r="ILD80" s="113"/>
      <c r="ILE80" s="113"/>
      <c r="ILF80" s="113"/>
      <c r="ILG80" s="113"/>
      <c r="ILH80" s="113"/>
      <c r="ILI80" s="113"/>
      <c r="ILJ80" s="113"/>
      <c r="ILK80" s="113"/>
      <c r="ILL80" s="113"/>
      <c r="ILM80" s="113"/>
      <c r="ILN80" s="113"/>
      <c r="ILO80" s="113"/>
      <c r="ILP80" s="113"/>
      <c r="ILQ80" s="113"/>
      <c r="ILR80" s="113"/>
      <c r="ILS80" s="113"/>
      <c r="ILT80" s="113"/>
      <c r="ILU80" s="113"/>
      <c r="ILV80" s="113"/>
      <c r="ILW80" s="113"/>
      <c r="ILX80" s="113"/>
      <c r="ILY80" s="113"/>
      <c r="ILZ80" s="113"/>
      <c r="IMA80" s="113"/>
      <c r="IMB80" s="113"/>
      <c r="IMC80" s="113"/>
      <c r="IMD80" s="113"/>
      <c r="IME80" s="113"/>
      <c r="IMF80" s="113"/>
      <c r="IMG80" s="113"/>
      <c r="IMH80" s="113"/>
      <c r="IMI80" s="113"/>
      <c r="IMJ80" s="113"/>
      <c r="IMK80" s="113"/>
      <c r="IML80" s="113"/>
      <c r="IMM80" s="113"/>
      <c r="IMN80" s="113"/>
      <c r="IMO80" s="113"/>
      <c r="IMP80" s="113"/>
      <c r="IMQ80" s="113"/>
      <c r="IMR80" s="113"/>
      <c r="IMS80" s="113"/>
      <c r="IMT80" s="113"/>
      <c r="IMU80" s="113"/>
      <c r="IMV80" s="113"/>
      <c r="IMW80" s="113"/>
      <c r="IMX80" s="113"/>
      <c r="IMY80" s="113"/>
      <c r="IMZ80" s="113"/>
      <c r="INA80" s="113"/>
      <c r="INB80" s="113"/>
      <c r="INC80" s="113"/>
      <c r="IND80" s="113"/>
      <c r="INE80" s="113"/>
      <c r="INF80" s="113"/>
      <c r="ING80" s="113"/>
      <c r="INH80" s="113"/>
      <c r="INI80" s="113"/>
      <c r="INJ80" s="113"/>
      <c r="INK80" s="113"/>
      <c r="INL80" s="113"/>
      <c r="INM80" s="113"/>
      <c r="INN80" s="113"/>
      <c r="INO80" s="113"/>
      <c r="INP80" s="113"/>
      <c r="INQ80" s="113"/>
      <c r="INR80" s="113"/>
      <c r="INS80" s="113"/>
      <c r="INT80" s="113"/>
      <c r="INU80" s="113"/>
      <c r="INV80" s="113"/>
      <c r="INW80" s="113"/>
      <c r="INX80" s="113"/>
      <c r="INY80" s="113"/>
      <c r="INZ80" s="113"/>
      <c r="IOA80" s="113"/>
      <c r="IOB80" s="113"/>
      <c r="IOC80" s="113"/>
      <c r="IOD80" s="113"/>
      <c r="IOE80" s="113"/>
      <c r="IOF80" s="113"/>
      <c r="IOG80" s="113"/>
      <c r="IOH80" s="113"/>
      <c r="IOI80" s="113"/>
      <c r="IOJ80" s="113"/>
      <c r="IOK80" s="113"/>
      <c r="IOL80" s="113"/>
      <c r="IOM80" s="113"/>
      <c r="ION80" s="113"/>
      <c r="IOO80" s="113"/>
      <c r="IOP80" s="113"/>
      <c r="IOQ80" s="113"/>
      <c r="IOR80" s="113"/>
      <c r="IOS80" s="113"/>
      <c r="IOT80" s="113"/>
      <c r="IOU80" s="113"/>
      <c r="IOV80" s="113"/>
      <c r="IOW80" s="113"/>
      <c r="IOX80" s="113"/>
      <c r="IOY80" s="113"/>
      <c r="IOZ80" s="113"/>
      <c r="IPA80" s="113"/>
      <c r="IPB80" s="113"/>
      <c r="IPC80" s="113"/>
      <c r="IPD80" s="113"/>
      <c r="IPE80" s="113"/>
      <c r="IPF80" s="113"/>
      <c r="IPG80" s="113"/>
      <c r="IPH80" s="113"/>
      <c r="IPI80" s="113"/>
      <c r="IPJ80" s="113"/>
      <c r="IPK80" s="113"/>
      <c r="IPL80" s="113"/>
      <c r="IPM80" s="113"/>
      <c r="IPN80" s="113"/>
      <c r="IPO80" s="113"/>
      <c r="IPP80" s="113"/>
      <c r="IPQ80" s="113"/>
      <c r="IPR80" s="113"/>
      <c r="IPS80" s="113"/>
      <c r="IPT80" s="113"/>
      <c r="IPU80" s="113"/>
      <c r="IPV80" s="113"/>
      <c r="IPW80" s="113"/>
      <c r="IPX80" s="113"/>
      <c r="IPY80" s="113"/>
      <c r="IPZ80" s="113"/>
      <c r="IQA80" s="113"/>
      <c r="IQB80" s="113"/>
      <c r="IQC80" s="113"/>
      <c r="IQD80" s="113"/>
      <c r="IQE80" s="113"/>
      <c r="IQF80" s="113"/>
      <c r="IQG80" s="113"/>
      <c r="IQH80" s="113"/>
      <c r="IQI80" s="113"/>
      <c r="IQJ80" s="113"/>
      <c r="IQK80" s="113"/>
      <c r="IQL80" s="113"/>
      <c r="IQM80" s="113"/>
      <c r="IQN80" s="113"/>
      <c r="IQO80" s="113"/>
      <c r="IQP80" s="113"/>
      <c r="IQQ80" s="113"/>
      <c r="IQR80" s="113"/>
      <c r="IQS80" s="113"/>
      <c r="IQT80" s="113"/>
      <c r="IQU80" s="113"/>
      <c r="IQV80" s="113"/>
      <c r="IQW80" s="113"/>
      <c r="IQX80" s="113"/>
      <c r="IQY80" s="113"/>
      <c r="IQZ80" s="113"/>
      <c r="IRA80" s="113"/>
      <c r="IRB80" s="113"/>
      <c r="IRC80" s="113"/>
      <c r="IRD80" s="113"/>
      <c r="IRE80" s="113"/>
      <c r="IRF80" s="113"/>
      <c r="IRG80" s="113"/>
      <c r="IRH80" s="113"/>
      <c r="IRI80" s="113"/>
      <c r="IRJ80" s="113"/>
      <c r="IRK80" s="113"/>
      <c r="IRL80" s="113"/>
      <c r="IRM80" s="113"/>
      <c r="IRN80" s="113"/>
      <c r="IRO80" s="113"/>
      <c r="IRP80" s="113"/>
      <c r="IRQ80" s="113"/>
      <c r="IRR80" s="113"/>
      <c r="IRS80" s="113"/>
      <c r="IRT80" s="113"/>
      <c r="IRU80" s="113"/>
      <c r="IRV80" s="113"/>
      <c r="IRW80" s="113"/>
      <c r="IRX80" s="113"/>
      <c r="IRY80" s="113"/>
      <c r="IRZ80" s="113"/>
      <c r="ISA80" s="113"/>
      <c r="ISB80" s="113"/>
      <c r="ISC80" s="113"/>
      <c r="ISD80" s="113"/>
      <c r="ISE80" s="113"/>
      <c r="ISF80" s="113"/>
      <c r="ISG80" s="113"/>
      <c r="ISH80" s="113"/>
      <c r="ISI80" s="113"/>
      <c r="ISJ80" s="113"/>
      <c r="ISK80" s="113"/>
      <c r="ISL80" s="113"/>
      <c r="ISM80" s="113"/>
      <c r="ISN80" s="113"/>
      <c r="ISO80" s="113"/>
      <c r="ISP80" s="113"/>
      <c r="ISQ80" s="113"/>
      <c r="ISR80" s="113"/>
      <c r="ISS80" s="113"/>
      <c r="IST80" s="113"/>
      <c r="ISU80" s="113"/>
      <c r="ISV80" s="113"/>
      <c r="ISW80" s="113"/>
      <c r="ISX80" s="113"/>
      <c r="ISY80" s="113"/>
      <c r="ISZ80" s="113"/>
      <c r="ITA80" s="113"/>
      <c r="ITB80" s="113"/>
      <c r="ITC80" s="113"/>
      <c r="ITD80" s="113"/>
      <c r="ITE80" s="113"/>
      <c r="ITF80" s="113"/>
      <c r="ITG80" s="113"/>
      <c r="ITH80" s="113"/>
      <c r="ITI80" s="113"/>
      <c r="ITJ80" s="113"/>
      <c r="ITK80" s="113"/>
      <c r="ITL80" s="113"/>
      <c r="ITM80" s="113"/>
      <c r="ITN80" s="113"/>
      <c r="ITO80" s="113"/>
      <c r="ITP80" s="113"/>
      <c r="ITQ80" s="113"/>
      <c r="ITR80" s="113"/>
      <c r="ITS80" s="113"/>
      <c r="ITT80" s="113"/>
      <c r="ITU80" s="113"/>
      <c r="ITV80" s="113"/>
      <c r="ITW80" s="113"/>
      <c r="ITX80" s="113"/>
      <c r="ITY80" s="113"/>
      <c r="ITZ80" s="113"/>
      <c r="IUA80" s="113"/>
      <c r="IUB80" s="113"/>
      <c r="IUC80" s="113"/>
      <c r="IUD80" s="113"/>
      <c r="IUE80" s="113"/>
      <c r="IUF80" s="113"/>
      <c r="IUG80" s="113"/>
      <c r="IUH80" s="113"/>
      <c r="IUI80" s="113"/>
      <c r="IUJ80" s="113"/>
      <c r="IUK80" s="113"/>
      <c r="IUL80" s="113"/>
      <c r="IUM80" s="113"/>
      <c r="IUN80" s="113"/>
      <c r="IUO80" s="113"/>
      <c r="IUP80" s="113"/>
      <c r="IUQ80" s="113"/>
      <c r="IUR80" s="113"/>
      <c r="IUS80" s="113"/>
      <c r="IUT80" s="113"/>
      <c r="IUU80" s="113"/>
      <c r="IUV80" s="113"/>
      <c r="IUW80" s="113"/>
      <c r="IUX80" s="113"/>
      <c r="IUY80" s="113"/>
      <c r="IUZ80" s="113"/>
      <c r="IVA80" s="113"/>
      <c r="IVB80" s="113"/>
      <c r="IVC80" s="113"/>
      <c r="IVD80" s="113"/>
      <c r="IVE80" s="113"/>
      <c r="IVF80" s="113"/>
      <c r="IVG80" s="113"/>
      <c r="IVH80" s="113"/>
      <c r="IVI80" s="113"/>
      <c r="IVJ80" s="113"/>
      <c r="IVK80" s="113"/>
      <c r="IVL80" s="113"/>
      <c r="IVM80" s="113"/>
      <c r="IVN80" s="113"/>
      <c r="IVO80" s="113"/>
      <c r="IVP80" s="113"/>
      <c r="IVQ80" s="113"/>
      <c r="IVR80" s="113"/>
      <c r="IVS80" s="113"/>
      <c r="IVT80" s="113"/>
      <c r="IVU80" s="113"/>
      <c r="IVV80" s="113"/>
      <c r="IVW80" s="113"/>
      <c r="IVX80" s="113"/>
      <c r="IVY80" s="113"/>
      <c r="IVZ80" s="113"/>
      <c r="IWA80" s="113"/>
      <c r="IWB80" s="113"/>
      <c r="IWC80" s="113"/>
      <c r="IWD80" s="113"/>
      <c r="IWE80" s="113"/>
      <c r="IWF80" s="113"/>
      <c r="IWG80" s="113"/>
      <c r="IWH80" s="113"/>
      <c r="IWI80" s="113"/>
      <c r="IWJ80" s="113"/>
      <c r="IWK80" s="113"/>
      <c r="IWL80" s="113"/>
      <c r="IWM80" s="113"/>
      <c r="IWN80" s="113"/>
      <c r="IWO80" s="113"/>
      <c r="IWP80" s="113"/>
      <c r="IWQ80" s="113"/>
      <c r="IWR80" s="113"/>
      <c r="IWS80" s="113"/>
      <c r="IWT80" s="113"/>
      <c r="IWU80" s="113"/>
      <c r="IWV80" s="113"/>
      <c r="IWW80" s="113"/>
      <c r="IWX80" s="113"/>
      <c r="IWY80" s="113"/>
      <c r="IWZ80" s="113"/>
      <c r="IXA80" s="113"/>
      <c r="IXB80" s="113"/>
      <c r="IXC80" s="113"/>
      <c r="IXD80" s="113"/>
      <c r="IXE80" s="113"/>
      <c r="IXF80" s="113"/>
      <c r="IXG80" s="113"/>
      <c r="IXH80" s="113"/>
      <c r="IXI80" s="113"/>
      <c r="IXJ80" s="113"/>
      <c r="IXK80" s="113"/>
      <c r="IXL80" s="113"/>
      <c r="IXM80" s="113"/>
      <c r="IXN80" s="113"/>
      <c r="IXO80" s="113"/>
      <c r="IXP80" s="113"/>
      <c r="IXQ80" s="113"/>
      <c r="IXR80" s="113"/>
      <c r="IXS80" s="113"/>
      <c r="IXT80" s="113"/>
      <c r="IXU80" s="113"/>
      <c r="IXV80" s="113"/>
      <c r="IXW80" s="113"/>
      <c r="IXX80" s="113"/>
      <c r="IXY80" s="113"/>
      <c r="IXZ80" s="113"/>
      <c r="IYA80" s="113"/>
      <c r="IYB80" s="113"/>
      <c r="IYC80" s="113"/>
      <c r="IYD80" s="113"/>
      <c r="IYE80" s="113"/>
      <c r="IYF80" s="113"/>
      <c r="IYG80" s="113"/>
      <c r="IYH80" s="113"/>
      <c r="IYI80" s="113"/>
      <c r="IYJ80" s="113"/>
      <c r="IYK80" s="113"/>
      <c r="IYL80" s="113"/>
      <c r="IYM80" s="113"/>
      <c r="IYN80" s="113"/>
      <c r="IYO80" s="113"/>
      <c r="IYP80" s="113"/>
      <c r="IYQ80" s="113"/>
      <c r="IYR80" s="113"/>
      <c r="IYS80" s="113"/>
      <c r="IYT80" s="113"/>
      <c r="IYU80" s="113"/>
      <c r="IYV80" s="113"/>
      <c r="IYW80" s="113"/>
      <c r="IYX80" s="113"/>
      <c r="IYY80" s="113"/>
      <c r="IYZ80" s="113"/>
      <c r="IZA80" s="113"/>
      <c r="IZB80" s="113"/>
      <c r="IZC80" s="113"/>
      <c r="IZD80" s="113"/>
      <c r="IZE80" s="113"/>
      <c r="IZF80" s="113"/>
      <c r="IZG80" s="113"/>
      <c r="IZH80" s="113"/>
      <c r="IZI80" s="113"/>
      <c r="IZJ80" s="113"/>
      <c r="IZK80" s="113"/>
      <c r="IZL80" s="113"/>
      <c r="IZM80" s="113"/>
      <c r="IZN80" s="113"/>
      <c r="IZO80" s="113"/>
      <c r="IZP80" s="113"/>
      <c r="IZQ80" s="113"/>
      <c r="IZR80" s="113"/>
      <c r="IZS80" s="113"/>
      <c r="IZT80" s="113"/>
      <c r="IZU80" s="113"/>
      <c r="IZV80" s="113"/>
      <c r="IZW80" s="113"/>
      <c r="IZX80" s="113"/>
      <c r="IZY80" s="113"/>
      <c r="IZZ80" s="113"/>
      <c r="JAA80" s="113"/>
      <c r="JAB80" s="113"/>
      <c r="JAC80" s="113"/>
      <c r="JAD80" s="113"/>
      <c r="JAE80" s="113"/>
      <c r="JAF80" s="113"/>
      <c r="JAG80" s="113"/>
      <c r="JAH80" s="113"/>
      <c r="JAI80" s="113"/>
      <c r="JAJ80" s="113"/>
      <c r="JAK80" s="113"/>
      <c r="JAL80" s="113"/>
      <c r="JAM80" s="113"/>
      <c r="JAN80" s="113"/>
      <c r="JAO80" s="113"/>
      <c r="JAP80" s="113"/>
      <c r="JAQ80" s="113"/>
      <c r="JAR80" s="113"/>
      <c r="JAS80" s="113"/>
      <c r="JAT80" s="113"/>
      <c r="JAU80" s="113"/>
      <c r="JAV80" s="113"/>
      <c r="JAW80" s="113"/>
      <c r="JAX80" s="113"/>
      <c r="JAY80" s="113"/>
      <c r="JAZ80" s="113"/>
      <c r="JBA80" s="113"/>
      <c r="JBB80" s="113"/>
      <c r="JBC80" s="113"/>
      <c r="JBD80" s="113"/>
      <c r="JBE80" s="113"/>
      <c r="JBF80" s="113"/>
      <c r="JBG80" s="113"/>
      <c r="JBH80" s="113"/>
      <c r="JBI80" s="113"/>
      <c r="JBJ80" s="113"/>
      <c r="JBK80" s="113"/>
      <c r="JBL80" s="113"/>
      <c r="JBM80" s="113"/>
      <c r="JBN80" s="113"/>
      <c r="JBO80" s="113"/>
      <c r="JBP80" s="113"/>
      <c r="JBQ80" s="113"/>
      <c r="JBR80" s="113"/>
      <c r="JBS80" s="113"/>
      <c r="JBT80" s="113"/>
      <c r="JBU80" s="113"/>
      <c r="JBV80" s="113"/>
      <c r="JBW80" s="113"/>
      <c r="JBX80" s="113"/>
      <c r="JBY80" s="113"/>
      <c r="JBZ80" s="113"/>
      <c r="JCA80" s="113"/>
      <c r="JCB80" s="113"/>
      <c r="JCC80" s="113"/>
      <c r="JCD80" s="113"/>
      <c r="JCE80" s="113"/>
      <c r="JCF80" s="113"/>
      <c r="JCG80" s="113"/>
      <c r="JCH80" s="113"/>
      <c r="JCI80" s="113"/>
      <c r="JCJ80" s="113"/>
      <c r="JCK80" s="113"/>
      <c r="JCL80" s="113"/>
      <c r="JCM80" s="113"/>
      <c r="JCN80" s="113"/>
      <c r="JCO80" s="113"/>
      <c r="JCP80" s="113"/>
      <c r="JCQ80" s="113"/>
      <c r="JCR80" s="113"/>
      <c r="JCS80" s="113"/>
      <c r="JCT80" s="113"/>
      <c r="JCU80" s="113"/>
      <c r="JCV80" s="113"/>
      <c r="JCW80" s="113"/>
      <c r="JCX80" s="113"/>
      <c r="JCY80" s="113"/>
      <c r="JCZ80" s="113"/>
      <c r="JDA80" s="113"/>
      <c r="JDB80" s="113"/>
      <c r="JDC80" s="113"/>
      <c r="JDD80" s="113"/>
      <c r="JDE80" s="113"/>
      <c r="JDF80" s="113"/>
      <c r="JDG80" s="113"/>
      <c r="JDH80" s="113"/>
      <c r="JDI80" s="113"/>
      <c r="JDJ80" s="113"/>
      <c r="JDK80" s="113"/>
      <c r="JDL80" s="113"/>
      <c r="JDM80" s="113"/>
      <c r="JDN80" s="113"/>
      <c r="JDO80" s="113"/>
      <c r="JDP80" s="113"/>
      <c r="JDQ80" s="113"/>
      <c r="JDR80" s="113"/>
      <c r="JDS80" s="113"/>
      <c r="JDT80" s="113"/>
      <c r="JDU80" s="113"/>
      <c r="JDV80" s="113"/>
      <c r="JDW80" s="113"/>
      <c r="JDX80" s="113"/>
      <c r="JDY80" s="113"/>
      <c r="JDZ80" s="113"/>
      <c r="JEA80" s="113"/>
      <c r="JEB80" s="113"/>
      <c r="JEC80" s="113"/>
      <c r="JED80" s="113"/>
      <c r="JEE80" s="113"/>
      <c r="JEF80" s="113"/>
      <c r="JEG80" s="113"/>
      <c r="JEH80" s="113"/>
      <c r="JEI80" s="113"/>
      <c r="JEJ80" s="113"/>
      <c r="JEK80" s="113"/>
      <c r="JEL80" s="113"/>
      <c r="JEM80" s="113"/>
      <c r="JEN80" s="113"/>
      <c r="JEO80" s="113"/>
      <c r="JEP80" s="113"/>
      <c r="JEQ80" s="113"/>
      <c r="JER80" s="113"/>
      <c r="JES80" s="113"/>
      <c r="JET80" s="113"/>
      <c r="JEU80" s="113"/>
      <c r="JEV80" s="113"/>
      <c r="JEW80" s="113"/>
      <c r="JEX80" s="113"/>
      <c r="JEY80" s="113"/>
      <c r="JEZ80" s="113"/>
      <c r="JFA80" s="113"/>
      <c r="JFB80" s="113"/>
      <c r="JFC80" s="113"/>
      <c r="JFD80" s="113"/>
      <c r="JFE80" s="113"/>
      <c r="JFF80" s="113"/>
      <c r="JFG80" s="113"/>
      <c r="JFH80" s="113"/>
      <c r="JFI80" s="113"/>
      <c r="JFJ80" s="113"/>
      <c r="JFK80" s="113"/>
      <c r="JFL80" s="113"/>
      <c r="JFM80" s="113"/>
      <c r="JFN80" s="113"/>
      <c r="JFO80" s="113"/>
      <c r="JFP80" s="113"/>
      <c r="JFQ80" s="113"/>
      <c r="JFR80" s="113"/>
      <c r="JFS80" s="113"/>
      <c r="JFT80" s="113"/>
      <c r="JFU80" s="113"/>
      <c r="JFV80" s="113"/>
      <c r="JFW80" s="113"/>
      <c r="JFX80" s="113"/>
      <c r="JFY80" s="113"/>
      <c r="JFZ80" s="113"/>
      <c r="JGA80" s="113"/>
      <c r="JGB80" s="113"/>
      <c r="JGC80" s="113"/>
      <c r="JGD80" s="113"/>
      <c r="JGE80" s="113"/>
      <c r="JGF80" s="113"/>
      <c r="JGG80" s="113"/>
      <c r="JGH80" s="113"/>
      <c r="JGI80" s="113"/>
      <c r="JGJ80" s="113"/>
      <c r="JGK80" s="113"/>
      <c r="JGL80" s="113"/>
      <c r="JGM80" s="113"/>
      <c r="JGN80" s="113"/>
      <c r="JGO80" s="113"/>
      <c r="JGP80" s="113"/>
      <c r="JGQ80" s="113"/>
      <c r="JGR80" s="113"/>
      <c r="JGS80" s="113"/>
      <c r="JGT80" s="113"/>
      <c r="JGU80" s="113"/>
      <c r="JGV80" s="113"/>
      <c r="JGW80" s="113"/>
      <c r="JGX80" s="113"/>
      <c r="JGY80" s="113"/>
      <c r="JGZ80" s="113"/>
      <c r="JHA80" s="113"/>
      <c r="JHB80" s="113"/>
      <c r="JHC80" s="113"/>
      <c r="JHD80" s="113"/>
      <c r="JHE80" s="113"/>
      <c r="JHF80" s="113"/>
      <c r="JHG80" s="113"/>
      <c r="JHH80" s="113"/>
      <c r="JHI80" s="113"/>
      <c r="JHJ80" s="113"/>
      <c r="JHK80" s="113"/>
      <c r="JHL80" s="113"/>
      <c r="JHM80" s="113"/>
      <c r="JHN80" s="113"/>
      <c r="JHO80" s="113"/>
      <c r="JHP80" s="113"/>
      <c r="JHQ80" s="113"/>
      <c r="JHR80" s="113"/>
      <c r="JHS80" s="113"/>
      <c r="JHT80" s="113"/>
      <c r="JHU80" s="113"/>
      <c r="JHV80" s="113"/>
      <c r="JHW80" s="113"/>
      <c r="JHX80" s="113"/>
      <c r="JHY80" s="113"/>
      <c r="JHZ80" s="113"/>
      <c r="JIA80" s="113"/>
      <c r="JIB80" s="113"/>
      <c r="JIC80" s="113"/>
      <c r="JID80" s="113"/>
      <c r="JIE80" s="113"/>
      <c r="JIF80" s="113"/>
      <c r="JIG80" s="113"/>
      <c r="JIH80" s="113"/>
      <c r="JII80" s="113"/>
      <c r="JIJ80" s="113"/>
      <c r="JIK80" s="113"/>
      <c r="JIL80" s="113"/>
      <c r="JIM80" s="113"/>
      <c r="JIN80" s="113"/>
      <c r="JIO80" s="113"/>
      <c r="JIP80" s="113"/>
      <c r="JIQ80" s="113"/>
      <c r="JIR80" s="113"/>
      <c r="JIS80" s="113"/>
      <c r="JIT80" s="113"/>
      <c r="JIU80" s="113"/>
      <c r="JIV80" s="113"/>
      <c r="JIW80" s="113"/>
      <c r="JIX80" s="113"/>
      <c r="JIY80" s="113"/>
      <c r="JIZ80" s="113"/>
      <c r="JJA80" s="113"/>
      <c r="JJB80" s="113"/>
      <c r="JJC80" s="113"/>
      <c r="JJD80" s="113"/>
      <c r="JJE80" s="113"/>
      <c r="JJF80" s="113"/>
      <c r="JJG80" s="113"/>
      <c r="JJH80" s="113"/>
      <c r="JJI80" s="113"/>
      <c r="JJJ80" s="113"/>
      <c r="JJK80" s="113"/>
      <c r="JJL80" s="113"/>
      <c r="JJM80" s="113"/>
      <c r="JJN80" s="113"/>
      <c r="JJO80" s="113"/>
      <c r="JJP80" s="113"/>
      <c r="JJQ80" s="113"/>
      <c r="JJR80" s="113"/>
      <c r="JJS80" s="113"/>
      <c r="JJT80" s="113"/>
      <c r="JJU80" s="113"/>
      <c r="JJV80" s="113"/>
      <c r="JJW80" s="113"/>
      <c r="JJX80" s="113"/>
      <c r="JJY80" s="113"/>
      <c r="JJZ80" s="113"/>
      <c r="JKA80" s="113"/>
      <c r="JKB80" s="113"/>
      <c r="JKC80" s="113"/>
      <c r="JKD80" s="113"/>
      <c r="JKE80" s="113"/>
      <c r="JKF80" s="113"/>
      <c r="JKG80" s="113"/>
      <c r="JKH80" s="113"/>
      <c r="JKI80" s="113"/>
      <c r="JKJ80" s="113"/>
      <c r="JKK80" s="113"/>
      <c r="JKL80" s="113"/>
      <c r="JKM80" s="113"/>
      <c r="JKN80" s="113"/>
      <c r="JKO80" s="113"/>
      <c r="JKP80" s="113"/>
      <c r="JKQ80" s="113"/>
      <c r="JKR80" s="113"/>
      <c r="JKS80" s="113"/>
      <c r="JKT80" s="113"/>
      <c r="JKU80" s="113"/>
      <c r="JKV80" s="113"/>
      <c r="JKW80" s="113"/>
      <c r="JKX80" s="113"/>
      <c r="JKY80" s="113"/>
      <c r="JKZ80" s="113"/>
      <c r="JLA80" s="113"/>
      <c r="JLB80" s="113"/>
      <c r="JLC80" s="113"/>
      <c r="JLD80" s="113"/>
      <c r="JLE80" s="113"/>
      <c r="JLF80" s="113"/>
      <c r="JLG80" s="113"/>
      <c r="JLH80" s="113"/>
      <c r="JLI80" s="113"/>
      <c r="JLJ80" s="113"/>
      <c r="JLK80" s="113"/>
      <c r="JLL80" s="113"/>
      <c r="JLM80" s="113"/>
      <c r="JLN80" s="113"/>
      <c r="JLO80" s="113"/>
      <c r="JLP80" s="113"/>
      <c r="JLQ80" s="113"/>
      <c r="JLR80" s="113"/>
      <c r="JLS80" s="113"/>
      <c r="JLT80" s="113"/>
      <c r="JLU80" s="113"/>
      <c r="JLV80" s="113"/>
      <c r="JLW80" s="113"/>
      <c r="JLX80" s="113"/>
      <c r="JLY80" s="113"/>
      <c r="JLZ80" s="113"/>
      <c r="JMA80" s="113"/>
      <c r="JMB80" s="113"/>
      <c r="JMC80" s="113"/>
      <c r="JMD80" s="113"/>
      <c r="JME80" s="113"/>
      <c r="JMF80" s="113"/>
      <c r="JMG80" s="113"/>
      <c r="JMH80" s="113"/>
      <c r="JMI80" s="113"/>
      <c r="JMJ80" s="113"/>
      <c r="JMK80" s="113"/>
      <c r="JML80" s="113"/>
      <c r="JMM80" s="113"/>
      <c r="JMN80" s="113"/>
      <c r="JMO80" s="113"/>
      <c r="JMP80" s="113"/>
      <c r="JMQ80" s="113"/>
      <c r="JMR80" s="113"/>
      <c r="JMS80" s="113"/>
      <c r="JMT80" s="113"/>
      <c r="JMU80" s="113"/>
      <c r="JMV80" s="113"/>
      <c r="JMW80" s="113"/>
      <c r="JMX80" s="113"/>
      <c r="JMY80" s="113"/>
      <c r="JMZ80" s="113"/>
      <c r="JNA80" s="113"/>
      <c r="JNB80" s="113"/>
      <c r="JNC80" s="113"/>
      <c r="JND80" s="113"/>
      <c r="JNE80" s="113"/>
      <c r="JNF80" s="113"/>
      <c r="JNG80" s="113"/>
      <c r="JNH80" s="113"/>
      <c r="JNI80" s="113"/>
      <c r="JNJ80" s="113"/>
      <c r="JNK80" s="113"/>
      <c r="JNL80" s="113"/>
      <c r="JNM80" s="113"/>
      <c r="JNN80" s="113"/>
      <c r="JNO80" s="113"/>
      <c r="JNP80" s="113"/>
      <c r="JNQ80" s="113"/>
      <c r="JNR80" s="113"/>
      <c r="JNS80" s="113"/>
      <c r="JNT80" s="113"/>
      <c r="JNU80" s="113"/>
      <c r="JNV80" s="113"/>
      <c r="JNW80" s="113"/>
      <c r="JNX80" s="113"/>
      <c r="JNY80" s="113"/>
      <c r="JNZ80" s="113"/>
      <c r="JOA80" s="113"/>
      <c r="JOB80" s="113"/>
      <c r="JOC80" s="113"/>
      <c r="JOD80" s="113"/>
      <c r="JOE80" s="113"/>
      <c r="JOF80" s="113"/>
      <c r="JOG80" s="113"/>
      <c r="JOH80" s="113"/>
      <c r="JOI80" s="113"/>
      <c r="JOJ80" s="113"/>
      <c r="JOK80" s="113"/>
      <c r="JOL80" s="113"/>
      <c r="JOM80" s="113"/>
      <c r="JON80" s="113"/>
      <c r="JOO80" s="113"/>
      <c r="JOP80" s="113"/>
      <c r="JOQ80" s="113"/>
      <c r="JOR80" s="113"/>
      <c r="JOS80" s="113"/>
      <c r="JOT80" s="113"/>
      <c r="JOU80" s="113"/>
      <c r="JOV80" s="113"/>
      <c r="JOW80" s="113"/>
      <c r="JOX80" s="113"/>
      <c r="JOY80" s="113"/>
      <c r="JOZ80" s="113"/>
      <c r="JPA80" s="113"/>
      <c r="JPB80" s="113"/>
      <c r="JPC80" s="113"/>
      <c r="JPD80" s="113"/>
      <c r="JPE80" s="113"/>
      <c r="JPF80" s="113"/>
      <c r="JPG80" s="113"/>
      <c r="JPH80" s="113"/>
      <c r="JPI80" s="113"/>
      <c r="JPJ80" s="113"/>
      <c r="JPK80" s="113"/>
      <c r="JPL80" s="113"/>
      <c r="JPM80" s="113"/>
      <c r="JPN80" s="113"/>
      <c r="JPO80" s="113"/>
      <c r="JPP80" s="113"/>
      <c r="JPQ80" s="113"/>
      <c r="JPR80" s="113"/>
      <c r="JPS80" s="113"/>
      <c r="JPT80" s="113"/>
      <c r="JPU80" s="113"/>
      <c r="JPV80" s="113"/>
      <c r="JPW80" s="113"/>
      <c r="JPX80" s="113"/>
      <c r="JPY80" s="113"/>
      <c r="JPZ80" s="113"/>
      <c r="JQA80" s="113"/>
      <c r="JQB80" s="113"/>
      <c r="JQC80" s="113"/>
      <c r="JQD80" s="113"/>
      <c r="JQE80" s="113"/>
      <c r="JQF80" s="113"/>
      <c r="JQG80" s="113"/>
      <c r="JQH80" s="113"/>
      <c r="JQI80" s="113"/>
      <c r="JQJ80" s="113"/>
      <c r="JQK80" s="113"/>
      <c r="JQL80" s="113"/>
      <c r="JQM80" s="113"/>
      <c r="JQN80" s="113"/>
      <c r="JQO80" s="113"/>
      <c r="JQP80" s="113"/>
      <c r="JQQ80" s="113"/>
      <c r="JQR80" s="113"/>
      <c r="JQS80" s="113"/>
      <c r="JQT80" s="113"/>
      <c r="JQU80" s="113"/>
      <c r="JQV80" s="113"/>
      <c r="JQW80" s="113"/>
      <c r="JQX80" s="113"/>
      <c r="JQY80" s="113"/>
      <c r="JQZ80" s="113"/>
      <c r="JRA80" s="113"/>
      <c r="JRB80" s="113"/>
      <c r="JRC80" s="113"/>
      <c r="JRD80" s="113"/>
      <c r="JRE80" s="113"/>
      <c r="JRF80" s="113"/>
      <c r="JRG80" s="113"/>
      <c r="JRH80" s="113"/>
      <c r="JRI80" s="113"/>
      <c r="JRJ80" s="113"/>
      <c r="JRK80" s="113"/>
      <c r="JRL80" s="113"/>
      <c r="JRM80" s="113"/>
      <c r="JRN80" s="113"/>
      <c r="JRO80" s="113"/>
      <c r="JRP80" s="113"/>
      <c r="JRQ80" s="113"/>
      <c r="JRR80" s="113"/>
      <c r="JRS80" s="113"/>
      <c r="JRT80" s="113"/>
      <c r="JRU80" s="113"/>
      <c r="JRV80" s="113"/>
      <c r="JRW80" s="113"/>
      <c r="JRX80" s="113"/>
      <c r="JRY80" s="113"/>
      <c r="JRZ80" s="113"/>
      <c r="JSA80" s="113"/>
      <c r="JSB80" s="113"/>
      <c r="JSC80" s="113"/>
      <c r="JSD80" s="113"/>
      <c r="JSE80" s="113"/>
      <c r="JSF80" s="113"/>
      <c r="JSG80" s="113"/>
      <c r="JSH80" s="113"/>
      <c r="JSI80" s="113"/>
      <c r="JSJ80" s="113"/>
      <c r="JSK80" s="113"/>
      <c r="JSL80" s="113"/>
      <c r="JSM80" s="113"/>
      <c r="JSN80" s="113"/>
      <c r="JSO80" s="113"/>
      <c r="JSP80" s="113"/>
      <c r="JSQ80" s="113"/>
      <c r="JSR80" s="113"/>
      <c r="JSS80" s="113"/>
      <c r="JST80" s="113"/>
      <c r="JSU80" s="113"/>
      <c r="JSV80" s="113"/>
      <c r="JSW80" s="113"/>
      <c r="JSX80" s="113"/>
      <c r="JSY80" s="113"/>
      <c r="JSZ80" s="113"/>
      <c r="JTA80" s="113"/>
      <c r="JTB80" s="113"/>
      <c r="JTC80" s="113"/>
      <c r="JTD80" s="113"/>
      <c r="JTE80" s="113"/>
      <c r="JTF80" s="113"/>
      <c r="JTG80" s="113"/>
      <c r="JTH80" s="113"/>
      <c r="JTI80" s="113"/>
      <c r="JTJ80" s="113"/>
      <c r="JTK80" s="113"/>
      <c r="JTL80" s="113"/>
      <c r="JTM80" s="113"/>
      <c r="JTN80" s="113"/>
      <c r="JTO80" s="113"/>
      <c r="JTP80" s="113"/>
      <c r="JTQ80" s="113"/>
      <c r="JTR80" s="113"/>
      <c r="JTS80" s="113"/>
      <c r="JTT80" s="113"/>
      <c r="JTU80" s="113"/>
      <c r="JTV80" s="113"/>
      <c r="JTW80" s="113"/>
      <c r="JTX80" s="113"/>
      <c r="JTY80" s="113"/>
      <c r="JTZ80" s="113"/>
      <c r="JUA80" s="113"/>
      <c r="JUB80" s="113"/>
      <c r="JUC80" s="113"/>
      <c r="JUD80" s="113"/>
      <c r="JUE80" s="113"/>
      <c r="JUF80" s="113"/>
      <c r="JUG80" s="113"/>
      <c r="JUH80" s="113"/>
      <c r="JUI80" s="113"/>
      <c r="JUJ80" s="113"/>
      <c r="JUK80" s="113"/>
      <c r="JUL80" s="113"/>
      <c r="JUM80" s="113"/>
      <c r="JUN80" s="113"/>
      <c r="JUO80" s="113"/>
      <c r="JUP80" s="113"/>
      <c r="JUQ80" s="113"/>
      <c r="JUR80" s="113"/>
      <c r="JUS80" s="113"/>
      <c r="JUT80" s="113"/>
      <c r="JUU80" s="113"/>
      <c r="JUV80" s="113"/>
      <c r="JUW80" s="113"/>
      <c r="JUX80" s="113"/>
      <c r="JUY80" s="113"/>
      <c r="JUZ80" s="113"/>
      <c r="JVA80" s="113"/>
      <c r="JVB80" s="113"/>
      <c r="JVC80" s="113"/>
      <c r="JVD80" s="113"/>
      <c r="JVE80" s="113"/>
      <c r="JVF80" s="113"/>
      <c r="JVG80" s="113"/>
      <c r="JVH80" s="113"/>
      <c r="JVI80" s="113"/>
      <c r="JVJ80" s="113"/>
      <c r="JVK80" s="113"/>
      <c r="JVL80" s="113"/>
      <c r="JVM80" s="113"/>
      <c r="JVN80" s="113"/>
      <c r="JVO80" s="113"/>
      <c r="JVP80" s="113"/>
      <c r="JVQ80" s="113"/>
      <c r="JVR80" s="113"/>
      <c r="JVS80" s="113"/>
      <c r="JVT80" s="113"/>
      <c r="JVU80" s="113"/>
      <c r="JVV80" s="113"/>
      <c r="JVW80" s="113"/>
      <c r="JVX80" s="113"/>
      <c r="JVY80" s="113"/>
      <c r="JVZ80" s="113"/>
      <c r="JWA80" s="113"/>
      <c r="JWB80" s="113"/>
      <c r="JWC80" s="113"/>
      <c r="JWD80" s="113"/>
      <c r="JWE80" s="113"/>
      <c r="JWF80" s="113"/>
      <c r="JWG80" s="113"/>
      <c r="JWH80" s="113"/>
      <c r="JWI80" s="113"/>
      <c r="JWJ80" s="113"/>
      <c r="JWK80" s="113"/>
      <c r="JWL80" s="113"/>
      <c r="JWM80" s="113"/>
      <c r="JWN80" s="113"/>
      <c r="JWO80" s="113"/>
      <c r="JWP80" s="113"/>
      <c r="JWQ80" s="113"/>
      <c r="JWR80" s="113"/>
      <c r="JWS80" s="113"/>
      <c r="JWT80" s="113"/>
      <c r="JWU80" s="113"/>
      <c r="JWV80" s="113"/>
      <c r="JWW80" s="113"/>
      <c r="JWX80" s="113"/>
      <c r="JWY80" s="113"/>
      <c r="JWZ80" s="113"/>
      <c r="JXA80" s="113"/>
      <c r="JXB80" s="113"/>
      <c r="JXC80" s="113"/>
      <c r="JXD80" s="113"/>
      <c r="JXE80" s="113"/>
      <c r="JXF80" s="113"/>
      <c r="JXG80" s="113"/>
      <c r="JXH80" s="113"/>
      <c r="JXI80" s="113"/>
      <c r="JXJ80" s="113"/>
      <c r="JXK80" s="113"/>
      <c r="JXL80" s="113"/>
      <c r="JXM80" s="113"/>
      <c r="JXN80" s="113"/>
      <c r="JXO80" s="113"/>
      <c r="JXP80" s="113"/>
      <c r="JXQ80" s="113"/>
      <c r="JXR80" s="113"/>
      <c r="JXS80" s="113"/>
      <c r="JXT80" s="113"/>
      <c r="JXU80" s="113"/>
      <c r="JXV80" s="113"/>
      <c r="JXW80" s="113"/>
      <c r="JXX80" s="113"/>
      <c r="JXY80" s="113"/>
      <c r="JXZ80" s="113"/>
      <c r="JYA80" s="113"/>
      <c r="JYB80" s="113"/>
      <c r="JYC80" s="113"/>
      <c r="JYD80" s="113"/>
      <c r="JYE80" s="113"/>
      <c r="JYF80" s="113"/>
      <c r="JYG80" s="113"/>
      <c r="JYH80" s="113"/>
      <c r="JYI80" s="113"/>
      <c r="JYJ80" s="113"/>
      <c r="JYK80" s="113"/>
      <c r="JYL80" s="113"/>
      <c r="JYM80" s="113"/>
      <c r="JYN80" s="113"/>
      <c r="JYO80" s="113"/>
      <c r="JYP80" s="113"/>
      <c r="JYQ80" s="113"/>
      <c r="JYR80" s="113"/>
      <c r="JYS80" s="113"/>
      <c r="JYT80" s="113"/>
      <c r="JYU80" s="113"/>
      <c r="JYV80" s="113"/>
      <c r="JYW80" s="113"/>
      <c r="JYX80" s="113"/>
      <c r="JYY80" s="113"/>
      <c r="JYZ80" s="113"/>
      <c r="JZA80" s="113"/>
      <c r="JZB80" s="113"/>
      <c r="JZC80" s="113"/>
      <c r="JZD80" s="113"/>
      <c r="JZE80" s="113"/>
      <c r="JZF80" s="113"/>
      <c r="JZG80" s="113"/>
      <c r="JZH80" s="113"/>
      <c r="JZI80" s="113"/>
      <c r="JZJ80" s="113"/>
      <c r="JZK80" s="113"/>
      <c r="JZL80" s="113"/>
      <c r="JZM80" s="113"/>
      <c r="JZN80" s="113"/>
      <c r="JZO80" s="113"/>
      <c r="JZP80" s="113"/>
      <c r="JZQ80" s="113"/>
      <c r="JZR80" s="113"/>
      <c r="JZS80" s="113"/>
      <c r="JZT80" s="113"/>
      <c r="JZU80" s="113"/>
      <c r="JZV80" s="113"/>
      <c r="JZW80" s="113"/>
      <c r="JZX80" s="113"/>
      <c r="JZY80" s="113"/>
      <c r="JZZ80" s="113"/>
      <c r="KAA80" s="113"/>
      <c r="KAB80" s="113"/>
      <c r="KAC80" s="113"/>
      <c r="KAD80" s="113"/>
      <c r="KAE80" s="113"/>
      <c r="KAF80" s="113"/>
      <c r="KAG80" s="113"/>
      <c r="KAH80" s="113"/>
      <c r="KAI80" s="113"/>
      <c r="KAJ80" s="113"/>
      <c r="KAK80" s="113"/>
      <c r="KAL80" s="113"/>
      <c r="KAM80" s="113"/>
      <c r="KAN80" s="113"/>
      <c r="KAO80" s="113"/>
      <c r="KAP80" s="113"/>
      <c r="KAQ80" s="113"/>
      <c r="KAR80" s="113"/>
      <c r="KAS80" s="113"/>
      <c r="KAT80" s="113"/>
      <c r="KAU80" s="113"/>
      <c r="KAV80" s="113"/>
      <c r="KAW80" s="113"/>
      <c r="KAX80" s="113"/>
      <c r="KAY80" s="113"/>
      <c r="KAZ80" s="113"/>
      <c r="KBA80" s="113"/>
      <c r="KBB80" s="113"/>
      <c r="KBC80" s="113"/>
      <c r="KBD80" s="113"/>
      <c r="KBE80" s="113"/>
      <c r="KBF80" s="113"/>
      <c r="KBG80" s="113"/>
      <c r="KBH80" s="113"/>
      <c r="KBI80" s="113"/>
      <c r="KBJ80" s="113"/>
      <c r="KBK80" s="113"/>
      <c r="KBL80" s="113"/>
      <c r="KBM80" s="113"/>
      <c r="KBN80" s="113"/>
      <c r="KBO80" s="113"/>
      <c r="KBP80" s="113"/>
      <c r="KBQ80" s="113"/>
      <c r="KBR80" s="113"/>
      <c r="KBS80" s="113"/>
      <c r="KBT80" s="113"/>
      <c r="KBU80" s="113"/>
      <c r="KBV80" s="113"/>
      <c r="KBW80" s="113"/>
      <c r="KBX80" s="113"/>
      <c r="KBY80" s="113"/>
      <c r="KBZ80" s="113"/>
      <c r="KCA80" s="113"/>
      <c r="KCB80" s="113"/>
      <c r="KCC80" s="113"/>
      <c r="KCD80" s="113"/>
      <c r="KCE80" s="113"/>
      <c r="KCF80" s="113"/>
      <c r="KCG80" s="113"/>
      <c r="KCH80" s="113"/>
      <c r="KCI80" s="113"/>
      <c r="KCJ80" s="113"/>
      <c r="KCK80" s="113"/>
      <c r="KCL80" s="113"/>
      <c r="KCM80" s="113"/>
      <c r="KCN80" s="113"/>
      <c r="KCO80" s="113"/>
      <c r="KCP80" s="113"/>
      <c r="KCQ80" s="113"/>
      <c r="KCR80" s="113"/>
      <c r="KCS80" s="113"/>
      <c r="KCT80" s="113"/>
      <c r="KCU80" s="113"/>
      <c r="KCV80" s="113"/>
      <c r="KCW80" s="113"/>
      <c r="KCX80" s="113"/>
      <c r="KCY80" s="113"/>
      <c r="KCZ80" s="113"/>
      <c r="KDA80" s="113"/>
      <c r="KDB80" s="113"/>
      <c r="KDC80" s="113"/>
      <c r="KDD80" s="113"/>
      <c r="KDE80" s="113"/>
      <c r="KDF80" s="113"/>
      <c r="KDG80" s="113"/>
      <c r="KDH80" s="113"/>
      <c r="KDI80" s="113"/>
      <c r="KDJ80" s="113"/>
      <c r="KDK80" s="113"/>
      <c r="KDL80" s="113"/>
      <c r="KDM80" s="113"/>
      <c r="KDN80" s="113"/>
      <c r="KDO80" s="113"/>
      <c r="KDP80" s="113"/>
      <c r="KDQ80" s="113"/>
      <c r="KDR80" s="113"/>
      <c r="KDS80" s="113"/>
      <c r="KDT80" s="113"/>
      <c r="KDU80" s="113"/>
      <c r="KDV80" s="113"/>
      <c r="KDW80" s="113"/>
      <c r="KDX80" s="113"/>
      <c r="KDY80" s="113"/>
      <c r="KDZ80" s="113"/>
      <c r="KEA80" s="113"/>
      <c r="KEB80" s="113"/>
      <c r="KEC80" s="113"/>
      <c r="KED80" s="113"/>
      <c r="KEE80" s="113"/>
      <c r="KEF80" s="113"/>
      <c r="KEG80" s="113"/>
      <c r="KEH80" s="113"/>
      <c r="KEI80" s="113"/>
      <c r="KEJ80" s="113"/>
      <c r="KEK80" s="113"/>
      <c r="KEL80" s="113"/>
      <c r="KEM80" s="113"/>
      <c r="KEN80" s="113"/>
      <c r="KEO80" s="113"/>
      <c r="KEP80" s="113"/>
      <c r="KEQ80" s="113"/>
      <c r="KER80" s="113"/>
      <c r="KES80" s="113"/>
      <c r="KET80" s="113"/>
      <c r="KEU80" s="113"/>
      <c r="KEV80" s="113"/>
      <c r="KEW80" s="113"/>
      <c r="KEX80" s="113"/>
      <c r="KEY80" s="113"/>
      <c r="KEZ80" s="113"/>
      <c r="KFA80" s="113"/>
      <c r="KFB80" s="113"/>
      <c r="KFC80" s="113"/>
      <c r="KFD80" s="113"/>
      <c r="KFE80" s="113"/>
      <c r="KFF80" s="113"/>
      <c r="KFG80" s="113"/>
      <c r="KFH80" s="113"/>
      <c r="KFI80" s="113"/>
      <c r="KFJ80" s="113"/>
      <c r="KFK80" s="113"/>
      <c r="KFL80" s="113"/>
      <c r="KFM80" s="113"/>
      <c r="KFN80" s="113"/>
      <c r="KFO80" s="113"/>
      <c r="KFP80" s="113"/>
      <c r="KFQ80" s="113"/>
      <c r="KFR80" s="113"/>
      <c r="KFS80" s="113"/>
      <c r="KFT80" s="113"/>
      <c r="KFU80" s="113"/>
      <c r="KFV80" s="113"/>
      <c r="KFW80" s="113"/>
      <c r="KFX80" s="113"/>
      <c r="KFY80" s="113"/>
      <c r="KFZ80" s="113"/>
      <c r="KGA80" s="113"/>
      <c r="KGB80" s="113"/>
      <c r="KGC80" s="113"/>
      <c r="KGD80" s="113"/>
      <c r="KGE80" s="113"/>
      <c r="KGF80" s="113"/>
      <c r="KGG80" s="113"/>
      <c r="KGH80" s="113"/>
      <c r="KGI80" s="113"/>
      <c r="KGJ80" s="113"/>
      <c r="KGK80" s="113"/>
      <c r="KGL80" s="113"/>
      <c r="KGM80" s="113"/>
      <c r="KGN80" s="113"/>
      <c r="KGO80" s="113"/>
      <c r="KGP80" s="113"/>
      <c r="KGQ80" s="113"/>
      <c r="KGR80" s="113"/>
      <c r="KGS80" s="113"/>
      <c r="KGT80" s="113"/>
      <c r="KGU80" s="113"/>
      <c r="KGV80" s="113"/>
      <c r="KGW80" s="113"/>
      <c r="KGX80" s="113"/>
      <c r="KGY80" s="113"/>
      <c r="KGZ80" s="113"/>
      <c r="KHA80" s="113"/>
      <c r="KHB80" s="113"/>
      <c r="KHC80" s="113"/>
      <c r="KHD80" s="113"/>
      <c r="KHE80" s="113"/>
      <c r="KHF80" s="113"/>
      <c r="KHG80" s="113"/>
      <c r="KHH80" s="113"/>
      <c r="KHI80" s="113"/>
      <c r="KHJ80" s="113"/>
      <c r="KHK80" s="113"/>
      <c r="KHL80" s="113"/>
      <c r="KHM80" s="113"/>
      <c r="KHN80" s="113"/>
      <c r="KHO80" s="113"/>
      <c r="KHP80" s="113"/>
      <c r="KHQ80" s="113"/>
      <c r="KHR80" s="113"/>
      <c r="KHS80" s="113"/>
      <c r="KHT80" s="113"/>
      <c r="KHU80" s="113"/>
      <c r="KHV80" s="113"/>
      <c r="KHW80" s="113"/>
      <c r="KHX80" s="113"/>
      <c r="KHY80" s="113"/>
      <c r="KHZ80" s="113"/>
      <c r="KIA80" s="113"/>
      <c r="KIB80" s="113"/>
      <c r="KIC80" s="113"/>
      <c r="KID80" s="113"/>
      <c r="KIE80" s="113"/>
      <c r="KIF80" s="113"/>
      <c r="KIG80" s="113"/>
      <c r="KIH80" s="113"/>
      <c r="KII80" s="113"/>
      <c r="KIJ80" s="113"/>
      <c r="KIK80" s="113"/>
      <c r="KIL80" s="113"/>
      <c r="KIM80" s="113"/>
      <c r="KIN80" s="113"/>
      <c r="KIO80" s="113"/>
      <c r="KIP80" s="113"/>
      <c r="KIQ80" s="113"/>
      <c r="KIR80" s="113"/>
      <c r="KIS80" s="113"/>
      <c r="KIT80" s="113"/>
      <c r="KIU80" s="113"/>
      <c r="KIV80" s="113"/>
      <c r="KIW80" s="113"/>
      <c r="KIX80" s="113"/>
      <c r="KIY80" s="113"/>
      <c r="KIZ80" s="113"/>
      <c r="KJA80" s="113"/>
      <c r="KJB80" s="113"/>
      <c r="KJC80" s="113"/>
      <c r="KJD80" s="113"/>
      <c r="KJE80" s="113"/>
      <c r="KJF80" s="113"/>
      <c r="KJG80" s="113"/>
      <c r="KJH80" s="113"/>
      <c r="KJI80" s="113"/>
      <c r="KJJ80" s="113"/>
      <c r="KJK80" s="113"/>
      <c r="KJL80" s="113"/>
      <c r="KJM80" s="113"/>
      <c r="KJN80" s="113"/>
      <c r="KJO80" s="113"/>
      <c r="KJP80" s="113"/>
      <c r="KJQ80" s="113"/>
      <c r="KJR80" s="113"/>
      <c r="KJS80" s="113"/>
      <c r="KJT80" s="113"/>
      <c r="KJU80" s="113"/>
      <c r="KJV80" s="113"/>
      <c r="KJW80" s="113"/>
      <c r="KJX80" s="113"/>
      <c r="KJY80" s="113"/>
      <c r="KJZ80" s="113"/>
      <c r="KKA80" s="113"/>
      <c r="KKB80" s="113"/>
      <c r="KKC80" s="113"/>
      <c r="KKD80" s="113"/>
      <c r="KKE80" s="113"/>
      <c r="KKF80" s="113"/>
      <c r="KKG80" s="113"/>
      <c r="KKH80" s="113"/>
      <c r="KKI80" s="113"/>
      <c r="KKJ80" s="113"/>
      <c r="KKK80" s="113"/>
      <c r="KKL80" s="113"/>
      <c r="KKM80" s="113"/>
      <c r="KKN80" s="113"/>
      <c r="KKO80" s="113"/>
      <c r="KKP80" s="113"/>
      <c r="KKQ80" s="113"/>
      <c r="KKR80" s="113"/>
      <c r="KKS80" s="113"/>
      <c r="KKT80" s="113"/>
      <c r="KKU80" s="113"/>
      <c r="KKV80" s="113"/>
      <c r="KKW80" s="113"/>
      <c r="KKX80" s="113"/>
      <c r="KKY80" s="113"/>
      <c r="KKZ80" s="113"/>
      <c r="KLA80" s="113"/>
      <c r="KLB80" s="113"/>
      <c r="KLC80" s="113"/>
      <c r="KLD80" s="113"/>
      <c r="KLE80" s="113"/>
      <c r="KLF80" s="113"/>
      <c r="KLG80" s="113"/>
      <c r="KLH80" s="113"/>
      <c r="KLI80" s="113"/>
      <c r="KLJ80" s="113"/>
      <c r="KLK80" s="113"/>
      <c r="KLL80" s="113"/>
      <c r="KLM80" s="113"/>
      <c r="KLN80" s="113"/>
      <c r="KLO80" s="113"/>
      <c r="KLP80" s="113"/>
      <c r="KLQ80" s="113"/>
      <c r="KLR80" s="113"/>
      <c r="KLS80" s="113"/>
      <c r="KLT80" s="113"/>
      <c r="KLU80" s="113"/>
      <c r="KLV80" s="113"/>
      <c r="KLW80" s="113"/>
      <c r="KLX80" s="113"/>
      <c r="KLY80" s="113"/>
      <c r="KLZ80" s="113"/>
      <c r="KMA80" s="113"/>
      <c r="KMB80" s="113"/>
      <c r="KMC80" s="113"/>
      <c r="KMD80" s="113"/>
      <c r="KME80" s="113"/>
      <c r="KMF80" s="113"/>
      <c r="KMG80" s="113"/>
      <c r="KMH80" s="113"/>
      <c r="KMI80" s="113"/>
      <c r="KMJ80" s="113"/>
      <c r="KMK80" s="113"/>
      <c r="KML80" s="113"/>
      <c r="KMM80" s="113"/>
      <c r="KMN80" s="113"/>
      <c r="KMO80" s="113"/>
      <c r="KMP80" s="113"/>
      <c r="KMQ80" s="113"/>
      <c r="KMR80" s="113"/>
      <c r="KMS80" s="113"/>
      <c r="KMT80" s="113"/>
      <c r="KMU80" s="113"/>
      <c r="KMV80" s="113"/>
      <c r="KMW80" s="113"/>
      <c r="KMX80" s="113"/>
      <c r="KMY80" s="113"/>
      <c r="KMZ80" s="113"/>
      <c r="KNA80" s="113"/>
      <c r="KNB80" s="113"/>
      <c r="KNC80" s="113"/>
      <c r="KND80" s="113"/>
      <c r="KNE80" s="113"/>
      <c r="KNF80" s="113"/>
      <c r="KNG80" s="113"/>
      <c r="KNH80" s="113"/>
      <c r="KNI80" s="113"/>
      <c r="KNJ80" s="113"/>
      <c r="KNK80" s="113"/>
      <c r="KNL80" s="113"/>
      <c r="KNM80" s="113"/>
      <c r="KNN80" s="113"/>
      <c r="KNO80" s="113"/>
      <c r="KNP80" s="113"/>
      <c r="KNQ80" s="113"/>
      <c r="KNR80" s="113"/>
      <c r="KNS80" s="113"/>
      <c r="KNT80" s="113"/>
      <c r="KNU80" s="113"/>
      <c r="KNV80" s="113"/>
      <c r="KNW80" s="113"/>
      <c r="KNX80" s="113"/>
      <c r="KNY80" s="113"/>
      <c r="KNZ80" s="113"/>
      <c r="KOA80" s="113"/>
      <c r="KOB80" s="113"/>
      <c r="KOC80" s="113"/>
      <c r="KOD80" s="113"/>
      <c r="KOE80" s="113"/>
      <c r="KOF80" s="113"/>
      <c r="KOG80" s="113"/>
      <c r="KOH80" s="113"/>
      <c r="KOI80" s="113"/>
      <c r="KOJ80" s="113"/>
      <c r="KOK80" s="113"/>
      <c r="KOL80" s="113"/>
      <c r="KOM80" s="113"/>
      <c r="KON80" s="113"/>
      <c r="KOO80" s="113"/>
      <c r="KOP80" s="113"/>
      <c r="KOQ80" s="113"/>
      <c r="KOR80" s="113"/>
      <c r="KOS80" s="113"/>
      <c r="KOT80" s="113"/>
      <c r="KOU80" s="113"/>
      <c r="KOV80" s="113"/>
      <c r="KOW80" s="113"/>
      <c r="KOX80" s="113"/>
      <c r="KOY80" s="113"/>
      <c r="KOZ80" s="113"/>
      <c r="KPA80" s="113"/>
      <c r="KPB80" s="113"/>
      <c r="KPC80" s="113"/>
      <c r="KPD80" s="113"/>
      <c r="KPE80" s="113"/>
      <c r="KPF80" s="113"/>
      <c r="KPG80" s="113"/>
      <c r="KPH80" s="113"/>
      <c r="KPI80" s="113"/>
      <c r="KPJ80" s="113"/>
      <c r="KPK80" s="113"/>
      <c r="KPL80" s="113"/>
      <c r="KPM80" s="113"/>
      <c r="KPN80" s="113"/>
      <c r="KPO80" s="113"/>
      <c r="KPP80" s="113"/>
      <c r="KPQ80" s="113"/>
      <c r="KPR80" s="113"/>
      <c r="KPS80" s="113"/>
      <c r="KPT80" s="113"/>
      <c r="KPU80" s="113"/>
      <c r="KPV80" s="113"/>
      <c r="KPW80" s="113"/>
      <c r="KPX80" s="113"/>
      <c r="KPY80" s="113"/>
      <c r="KPZ80" s="113"/>
      <c r="KQA80" s="113"/>
      <c r="KQB80" s="113"/>
      <c r="KQC80" s="113"/>
      <c r="KQD80" s="113"/>
      <c r="KQE80" s="113"/>
      <c r="KQF80" s="113"/>
      <c r="KQG80" s="113"/>
      <c r="KQH80" s="113"/>
      <c r="KQI80" s="113"/>
      <c r="KQJ80" s="113"/>
      <c r="KQK80" s="113"/>
      <c r="KQL80" s="113"/>
      <c r="KQM80" s="113"/>
      <c r="KQN80" s="113"/>
      <c r="KQO80" s="113"/>
      <c r="KQP80" s="113"/>
      <c r="KQQ80" s="113"/>
      <c r="KQR80" s="113"/>
      <c r="KQS80" s="113"/>
      <c r="KQT80" s="113"/>
      <c r="KQU80" s="113"/>
      <c r="KQV80" s="113"/>
      <c r="KQW80" s="113"/>
      <c r="KQX80" s="113"/>
      <c r="KQY80" s="113"/>
      <c r="KQZ80" s="113"/>
      <c r="KRA80" s="113"/>
      <c r="KRB80" s="113"/>
      <c r="KRC80" s="113"/>
      <c r="KRD80" s="113"/>
      <c r="KRE80" s="113"/>
      <c r="KRF80" s="113"/>
      <c r="KRG80" s="113"/>
      <c r="KRH80" s="113"/>
      <c r="KRI80" s="113"/>
      <c r="KRJ80" s="113"/>
      <c r="KRK80" s="113"/>
      <c r="KRL80" s="113"/>
      <c r="KRM80" s="113"/>
      <c r="KRN80" s="113"/>
      <c r="KRO80" s="113"/>
      <c r="KRP80" s="113"/>
      <c r="KRQ80" s="113"/>
      <c r="KRR80" s="113"/>
      <c r="KRS80" s="113"/>
      <c r="KRT80" s="113"/>
      <c r="KRU80" s="113"/>
      <c r="KRV80" s="113"/>
      <c r="KRW80" s="113"/>
      <c r="KRX80" s="113"/>
      <c r="KRY80" s="113"/>
      <c r="KRZ80" s="113"/>
      <c r="KSA80" s="113"/>
      <c r="KSB80" s="113"/>
      <c r="KSC80" s="113"/>
      <c r="KSD80" s="113"/>
      <c r="KSE80" s="113"/>
      <c r="KSF80" s="113"/>
      <c r="KSG80" s="113"/>
      <c r="KSH80" s="113"/>
      <c r="KSI80" s="113"/>
      <c r="KSJ80" s="113"/>
      <c r="KSK80" s="113"/>
      <c r="KSL80" s="113"/>
      <c r="KSM80" s="113"/>
      <c r="KSN80" s="113"/>
      <c r="KSO80" s="113"/>
      <c r="KSP80" s="113"/>
      <c r="KSQ80" s="113"/>
      <c r="KSR80" s="113"/>
      <c r="KSS80" s="113"/>
      <c r="KST80" s="113"/>
      <c r="KSU80" s="113"/>
      <c r="KSV80" s="113"/>
      <c r="KSW80" s="113"/>
      <c r="KSX80" s="113"/>
      <c r="KSY80" s="113"/>
      <c r="KSZ80" s="113"/>
      <c r="KTA80" s="113"/>
      <c r="KTB80" s="113"/>
      <c r="KTC80" s="113"/>
      <c r="KTD80" s="113"/>
      <c r="KTE80" s="113"/>
      <c r="KTF80" s="113"/>
      <c r="KTG80" s="113"/>
      <c r="KTH80" s="113"/>
      <c r="KTI80" s="113"/>
      <c r="KTJ80" s="113"/>
      <c r="KTK80" s="113"/>
      <c r="KTL80" s="113"/>
      <c r="KTM80" s="113"/>
      <c r="KTN80" s="113"/>
      <c r="KTO80" s="113"/>
      <c r="KTP80" s="113"/>
      <c r="KTQ80" s="113"/>
      <c r="KTR80" s="113"/>
      <c r="KTS80" s="113"/>
      <c r="KTT80" s="113"/>
      <c r="KTU80" s="113"/>
      <c r="KTV80" s="113"/>
      <c r="KTW80" s="113"/>
      <c r="KTX80" s="113"/>
      <c r="KTY80" s="113"/>
      <c r="KTZ80" s="113"/>
      <c r="KUA80" s="113"/>
      <c r="KUB80" s="113"/>
      <c r="KUC80" s="113"/>
      <c r="KUD80" s="113"/>
      <c r="KUE80" s="113"/>
      <c r="KUF80" s="113"/>
      <c r="KUG80" s="113"/>
      <c r="KUH80" s="113"/>
      <c r="KUI80" s="113"/>
      <c r="KUJ80" s="113"/>
      <c r="KUK80" s="113"/>
      <c r="KUL80" s="113"/>
      <c r="KUM80" s="113"/>
      <c r="KUN80" s="113"/>
      <c r="KUO80" s="113"/>
      <c r="KUP80" s="113"/>
      <c r="KUQ80" s="113"/>
      <c r="KUR80" s="113"/>
      <c r="KUS80" s="113"/>
      <c r="KUT80" s="113"/>
      <c r="KUU80" s="113"/>
      <c r="KUV80" s="113"/>
      <c r="KUW80" s="113"/>
      <c r="KUX80" s="113"/>
      <c r="KUY80" s="113"/>
      <c r="KUZ80" s="113"/>
      <c r="KVA80" s="113"/>
      <c r="KVB80" s="113"/>
      <c r="KVC80" s="113"/>
      <c r="KVD80" s="113"/>
      <c r="KVE80" s="113"/>
      <c r="KVF80" s="113"/>
      <c r="KVG80" s="113"/>
      <c r="KVH80" s="113"/>
      <c r="KVI80" s="113"/>
      <c r="KVJ80" s="113"/>
      <c r="KVK80" s="113"/>
      <c r="KVL80" s="113"/>
      <c r="KVM80" s="113"/>
      <c r="KVN80" s="113"/>
      <c r="KVO80" s="113"/>
      <c r="KVP80" s="113"/>
      <c r="KVQ80" s="113"/>
      <c r="KVR80" s="113"/>
      <c r="KVS80" s="113"/>
      <c r="KVT80" s="113"/>
      <c r="KVU80" s="113"/>
      <c r="KVV80" s="113"/>
      <c r="KVW80" s="113"/>
      <c r="KVX80" s="113"/>
      <c r="KVY80" s="113"/>
      <c r="KVZ80" s="113"/>
      <c r="KWA80" s="113"/>
      <c r="KWB80" s="113"/>
      <c r="KWC80" s="113"/>
      <c r="KWD80" s="113"/>
      <c r="KWE80" s="113"/>
      <c r="KWF80" s="113"/>
      <c r="KWG80" s="113"/>
      <c r="KWH80" s="113"/>
      <c r="KWI80" s="113"/>
      <c r="KWJ80" s="113"/>
      <c r="KWK80" s="113"/>
      <c r="KWL80" s="113"/>
      <c r="KWM80" s="113"/>
      <c r="KWN80" s="113"/>
      <c r="KWO80" s="113"/>
      <c r="KWP80" s="113"/>
      <c r="KWQ80" s="113"/>
      <c r="KWR80" s="113"/>
      <c r="KWS80" s="113"/>
      <c r="KWT80" s="113"/>
      <c r="KWU80" s="113"/>
      <c r="KWV80" s="113"/>
      <c r="KWW80" s="113"/>
      <c r="KWX80" s="113"/>
      <c r="KWY80" s="113"/>
      <c r="KWZ80" s="113"/>
      <c r="KXA80" s="113"/>
      <c r="KXB80" s="113"/>
      <c r="KXC80" s="113"/>
      <c r="KXD80" s="113"/>
      <c r="KXE80" s="113"/>
      <c r="KXF80" s="113"/>
      <c r="KXG80" s="113"/>
      <c r="KXH80" s="113"/>
      <c r="KXI80" s="113"/>
      <c r="KXJ80" s="113"/>
      <c r="KXK80" s="113"/>
      <c r="KXL80" s="113"/>
      <c r="KXM80" s="113"/>
      <c r="KXN80" s="113"/>
      <c r="KXO80" s="113"/>
      <c r="KXP80" s="113"/>
      <c r="KXQ80" s="113"/>
      <c r="KXR80" s="113"/>
      <c r="KXS80" s="113"/>
      <c r="KXT80" s="113"/>
      <c r="KXU80" s="113"/>
      <c r="KXV80" s="113"/>
      <c r="KXW80" s="113"/>
      <c r="KXX80" s="113"/>
      <c r="KXY80" s="113"/>
      <c r="KXZ80" s="113"/>
      <c r="KYA80" s="113"/>
      <c r="KYB80" s="113"/>
      <c r="KYC80" s="113"/>
      <c r="KYD80" s="113"/>
      <c r="KYE80" s="113"/>
      <c r="KYF80" s="113"/>
      <c r="KYG80" s="113"/>
      <c r="KYH80" s="113"/>
      <c r="KYI80" s="113"/>
      <c r="KYJ80" s="113"/>
      <c r="KYK80" s="113"/>
      <c r="KYL80" s="113"/>
      <c r="KYM80" s="113"/>
      <c r="KYN80" s="113"/>
      <c r="KYO80" s="113"/>
      <c r="KYP80" s="113"/>
      <c r="KYQ80" s="113"/>
      <c r="KYR80" s="113"/>
      <c r="KYS80" s="113"/>
      <c r="KYT80" s="113"/>
      <c r="KYU80" s="113"/>
      <c r="KYV80" s="113"/>
      <c r="KYW80" s="113"/>
      <c r="KYX80" s="113"/>
      <c r="KYY80" s="113"/>
      <c r="KYZ80" s="113"/>
      <c r="KZA80" s="113"/>
      <c r="KZB80" s="113"/>
      <c r="KZC80" s="113"/>
      <c r="KZD80" s="113"/>
      <c r="KZE80" s="113"/>
      <c r="KZF80" s="113"/>
      <c r="KZG80" s="113"/>
      <c r="KZH80" s="113"/>
      <c r="KZI80" s="113"/>
      <c r="KZJ80" s="113"/>
      <c r="KZK80" s="113"/>
      <c r="KZL80" s="113"/>
      <c r="KZM80" s="113"/>
      <c r="KZN80" s="113"/>
      <c r="KZO80" s="113"/>
      <c r="KZP80" s="113"/>
      <c r="KZQ80" s="113"/>
      <c r="KZR80" s="113"/>
      <c r="KZS80" s="113"/>
      <c r="KZT80" s="113"/>
      <c r="KZU80" s="113"/>
      <c r="KZV80" s="113"/>
      <c r="KZW80" s="113"/>
      <c r="KZX80" s="113"/>
      <c r="KZY80" s="113"/>
      <c r="KZZ80" s="113"/>
      <c r="LAA80" s="113"/>
      <c r="LAB80" s="113"/>
      <c r="LAC80" s="113"/>
      <c r="LAD80" s="113"/>
      <c r="LAE80" s="113"/>
      <c r="LAF80" s="113"/>
      <c r="LAG80" s="113"/>
      <c r="LAH80" s="113"/>
      <c r="LAI80" s="113"/>
      <c r="LAJ80" s="113"/>
      <c r="LAK80" s="113"/>
      <c r="LAL80" s="113"/>
      <c r="LAM80" s="113"/>
      <c r="LAN80" s="113"/>
      <c r="LAO80" s="113"/>
      <c r="LAP80" s="113"/>
      <c r="LAQ80" s="113"/>
      <c r="LAR80" s="113"/>
      <c r="LAS80" s="113"/>
      <c r="LAT80" s="113"/>
      <c r="LAU80" s="113"/>
      <c r="LAV80" s="113"/>
      <c r="LAW80" s="113"/>
      <c r="LAX80" s="113"/>
      <c r="LAY80" s="113"/>
      <c r="LAZ80" s="113"/>
      <c r="LBA80" s="113"/>
      <c r="LBB80" s="113"/>
      <c r="LBC80" s="113"/>
      <c r="LBD80" s="113"/>
      <c r="LBE80" s="113"/>
      <c r="LBF80" s="113"/>
      <c r="LBG80" s="113"/>
      <c r="LBH80" s="113"/>
      <c r="LBI80" s="113"/>
      <c r="LBJ80" s="113"/>
      <c r="LBK80" s="113"/>
      <c r="LBL80" s="113"/>
      <c r="LBM80" s="113"/>
      <c r="LBN80" s="113"/>
      <c r="LBO80" s="113"/>
      <c r="LBP80" s="113"/>
      <c r="LBQ80" s="113"/>
      <c r="LBR80" s="113"/>
      <c r="LBS80" s="113"/>
      <c r="LBT80" s="113"/>
      <c r="LBU80" s="113"/>
      <c r="LBV80" s="113"/>
      <c r="LBW80" s="113"/>
      <c r="LBX80" s="113"/>
      <c r="LBY80" s="113"/>
      <c r="LBZ80" s="113"/>
      <c r="LCA80" s="113"/>
      <c r="LCB80" s="113"/>
      <c r="LCC80" s="113"/>
      <c r="LCD80" s="113"/>
      <c r="LCE80" s="113"/>
      <c r="LCF80" s="113"/>
      <c r="LCG80" s="113"/>
      <c r="LCH80" s="113"/>
      <c r="LCI80" s="113"/>
      <c r="LCJ80" s="113"/>
      <c r="LCK80" s="113"/>
      <c r="LCL80" s="113"/>
      <c r="LCM80" s="113"/>
      <c r="LCN80" s="113"/>
      <c r="LCO80" s="113"/>
      <c r="LCP80" s="113"/>
      <c r="LCQ80" s="113"/>
      <c r="LCR80" s="113"/>
      <c r="LCS80" s="113"/>
      <c r="LCT80" s="113"/>
      <c r="LCU80" s="113"/>
      <c r="LCV80" s="113"/>
      <c r="LCW80" s="113"/>
      <c r="LCX80" s="113"/>
      <c r="LCY80" s="113"/>
      <c r="LCZ80" s="113"/>
      <c r="LDA80" s="113"/>
      <c r="LDB80" s="113"/>
      <c r="LDC80" s="113"/>
      <c r="LDD80" s="113"/>
      <c r="LDE80" s="113"/>
      <c r="LDF80" s="113"/>
      <c r="LDG80" s="113"/>
      <c r="LDH80" s="113"/>
      <c r="LDI80" s="113"/>
      <c r="LDJ80" s="113"/>
      <c r="LDK80" s="113"/>
      <c r="LDL80" s="113"/>
      <c r="LDM80" s="113"/>
      <c r="LDN80" s="113"/>
      <c r="LDO80" s="113"/>
      <c r="LDP80" s="113"/>
      <c r="LDQ80" s="113"/>
      <c r="LDR80" s="113"/>
      <c r="LDS80" s="113"/>
      <c r="LDT80" s="113"/>
      <c r="LDU80" s="113"/>
      <c r="LDV80" s="113"/>
      <c r="LDW80" s="113"/>
      <c r="LDX80" s="113"/>
      <c r="LDY80" s="113"/>
      <c r="LDZ80" s="113"/>
      <c r="LEA80" s="113"/>
      <c r="LEB80" s="113"/>
      <c r="LEC80" s="113"/>
      <c r="LED80" s="113"/>
      <c r="LEE80" s="113"/>
      <c r="LEF80" s="113"/>
      <c r="LEG80" s="113"/>
      <c r="LEH80" s="113"/>
      <c r="LEI80" s="113"/>
      <c r="LEJ80" s="113"/>
      <c r="LEK80" s="113"/>
      <c r="LEL80" s="113"/>
      <c r="LEM80" s="113"/>
      <c r="LEN80" s="113"/>
      <c r="LEO80" s="113"/>
      <c r="LEP80" s="113"/>
      <c r="LEQ80" s="113"/>
      <c r="LER80" s="113"/>
      <c r="LES80" s="113"/>
      <c r="LET80" s="113"/>
      <c r="LEU80" s="113"/>
      <c r="LEV80" s="113"/>
      <c r="LEW80" s="113"/>
      <c r="LEX80" s="113"/>
      <c r="LEY80" s="113"/>
      <c r="LEZ80" s="113"/>
      <c r="LFA80" s="113"/>
      <c r="LFB80" s="113"/>
      <c r="LFC80" s="113"/>
      <c r="LFD80" s="113"/>
      <c r="LFE80" s="113"/>
      <c r="LFF80" s="113"/>
      <c r="LFG80" s="113"/>
      <c r="LFH80" s="113"/>
      <c r="LFI80" s="113"/>
      <c r="LFJ80" s="113"/>
      <c r="LFK80" s="113"/>
      <c r="LFL80" s="113"/>
      <c r="LFM80" s="113"/>
      <c r="LFN80" s="113"/>
      <c r="LFO80" s="113"/>
      <c r="LFP80" s="113"/>
      <c r="LFQ80" s="113"/>
      <c r="LFR80" s="113"/>
      <c r="LFS80" s="113"/>
      <c r="LFT80" s="113"/>
      <c r="LFU80" s="113"/>
      <c r="LFV80" s="113"/>
      <c r="LFW80" s="113"/>
      <c r="LFX80" s="113"/>
      <c r="LFY80" s="113"/>
      <c r="LFZ80" s="113"/>
      <c r="LGA80" s="113"/>
      <c r="LGB80" s="113"/>
      <c r="LGC80" s="113"/>
      <c r="LGD80" s="113"/>
      <c r="LGE80" s="113"/>
      <c r="LGF80" s="113"/>
      <c r="LGG80" s="113"/>
      <c r="LGH80" s="113"/>
      <c r="LGI80" s="113"/>
      <c r="LGJ80" s="113"/>
      <c r="LGK80" s="113"/>
      <c r="LGL80" s="113"/>
      <c r="LGM80" s="113"/>
      <c r="LGN80" s="113"/>
      <c r="LGO80" s="113"/>
      <c r="LGP80" s="113"/>
      <c r="LGQ80" s="113"/>
      <c r="LGR80" s="113"/>
      <c r="LGS80" s="113"/>
      <c r="LGT80" s="113"/>
      <c r="LGU80" s="113"/>
      <c r="LGV80" s="113"/>
      <c r="LGW80" s="113"/>
      <c r="LGX80" s="113"/>
      <c r="LGY80" s="113"/>
      <c r="LGZ80" s="113"/>
      <c r="LHA80" s="113"/>
      <c r="LHB80" s="113"/>
      <c r="LHC80" s="113"/>
      <c r="LHD80" s="113"/>
      <c r="LHE80" s="113"/>
      <c r="LHF80" s="113"/>
      <c r="LHG80" s="113"/>
      <c r="LHH80" s="113"/>
      <c r="LHI80" s="113"/>
      <c r="LHJ80" s="113"/>
      <c r="LHK80" s="113"/>
      <c r="LHL80" s="113"/>
      <c r="LHM80" s="113"/>
      <c r="LHN80" s="113"/>
      <c r="LHO80" s="113"/>
      <c r="LHP80" s="113"/>
      <c r="LHQ80" s="113"/>
      <c r="LHR80" s="113"/>
      <c r="LHS80" s="113"/>
      <c r="LHT80" s="113"/>
      <c r="LHU80" s="113"/>
      <c r="LHV80" s="113"/>
      <c r="LHW80" s="113"/>
      <c r="LHX80" s="113"/>
      <c r="LHY80" s="113"/>
      <c r="LHZ80" s="113"/>
      <c r="LIA80" s="113"/>
      <c r="LIB80" s="113"/>
      <c r="LIC80" s="113"/>
      <c r="LID80" s="113"/>
      <c r="LIE80" s="113"/>
      <c r="LIF80" s="113"/>
      <c r="LIG80" s="113"/>
      <c r="LIH80" s="113"/>
      <c r="LII80" s="113"/>
      <c r="LIJ80" s="113"/>
      <c r="LIK80" s="113"/>
      <c r="LIL80" s="113"/>
      <c r="LIM80" s="113"/>
      <c r="LIN80" s="113"/>
      <c r="LIO80" s="113"/>
      <c r="LIP80" s="113"/>
      <c r="LIQ80" s="113"/>
      <c r="LIR80" s="113"/>
      <c r="LIS80" s="113"/>
      <c r="LIT80" s="113"/>
      <c r="LIU80" s="113"/>
      <c r="LIV80" s="113"/>
      <c r="LIW80" s="113"/>
      <c r="LIX80" s="113"/>
      <c r="LIY80" s="113"/>
      <c r="LIZ80" s="113"/>
      <c r="LJA80" s="113"/>
      <c r="LJB80" s="113"/>
      <c r="LJC80" s="113"/>
      <c r="LJD80" s="113"/>
      <c r="LJE80" s="113"/>
      <c r="LJF80" s="113"/>
      <c r="LJG80" s="113"/>
      <c r="LJH80" s="113"/>
      <c r="LJI80" s="113"/>
      <c r="LJJ80" s="113"/>
      <c r="LJK80" s="113"/>
      <c r="LJL80" s="113"/>
      <c r="LJM80" s="113"/>
      <c r="LJN80" s="113"/>
      <c r="LJO80" s="113"/>
      <c r="LJP80" s="113"/>
      <c r="LJQ80" s="113"/>
      <c r="LJR80" s="113"/>
      <c r="LJS80" s="113"/>
      <c r="LJT80" s="113"/>
      <c r="LJU80" s="113"/>
      <c r="LJV80" s="113"/>
      <c r="LJW80" s="113"/>
      <c r="LJX80" s="113"/>
      <c r="LJY80" s="113"/>
      <c r="LJZ80" s="113"/>
      <c r="LKA80" s="113"/>
      <c r="LKB80" s="113"/>
      <c r="LKC80" s="113"/>
      <c r="LKD80" s="113"/>
      <c r="LKE80" s="113"/>
      <c r="LKF80" s="113"/>
      <c r="LKG80" s="113"/>
      <c r="LKH80" s="113"/>
      <c r="LKI80" s="113"/>
      <c r="LKJ80" s="113"/>
      <c r="LKK80" s="113"/>
      <c r="LKL80" s="113"/>
      <c r="LKM80" s="113"/>
      <c r="LKN80" s="113"/>
      <c r="LKO80" s="113"/>
      <c r="LKP80" s="113"/>
      <c r="LKQ80" s="113"/>
      <c r="LKR80" s="113"/>
      <c r="LKS80" s="113"/>
      <c r="LKT80" s="113"/>
      <c r="LKU80" s="113"/>
      <c r="LKV80" s="113"/>
      <c r="LKW80" s="113"/>
      <c r="LKX80" s="113"/>
      <c r="LKY80" s="113"/>
      <c r="LKZ80" s="113"/>
      <c r="LLA80" s="113"/>
      <c r="LLB80" s="113"/>
      <c r="LLC80" s="113"/>
      <c r="LLD80" s="113"/>
      <c r="LLE80" s="113"/>
      <c r="LLF80" s="113"/>
      <c r="LLG80" s="113"/>
      <c r="LLH80" s="113"/>
      <c r="LLI80" s="113"/>
      <c r="LLJ80" s="113"/>
      <c r="LLK80" s="113"/>
      <c r="LLL80" s="113"/>
      <c r="LLM80" s="113"/>
      <c r="LLN80" s="113"/>
      <c r="LLO80" s="113"/>
      <c r="LLP80" s="113"/>
      <c r="LLQ80" s="113"/>
      <c r="LLR80" s="113"/>
      <c r="LLS80" s="113"/>
      <c r="LLT80" s="113"/>
      <c r="LLU80" s="113"/>
      <c r="LLV80" s="113"/>
      <c r="LLW80" s="113"/>
      <c r="LLX80" s="113"/>
      <c r="LLY80" s="113"/>
      <c r="LLZ80" s="113"/>
      <c r="LMA80" s="113"/>
      <c r="LMB80" s="113"/>
      <c r="LMC80" s="113"/>
      <c r="LMD80" s="113"/>
      <c r="LME80" s="113"/>
      <c r="LMF80" s="113"/>
      <c r="LMG80" s="113"/>
      <c r="LMH80" s="113"/>
      <c r="LMI80" s="113"/>
      <c r="LMJ80" s="113"/>
      <c r="LMK80" s="113"/>
      <c r="LML80" s="113"/>
      <c r="LMM80" s="113"/>
      <c r="LMN80" s="113"/>
      <c r="LMO80" s="113"/>
      <c r="LMP80" s="113"/>
      <c r="LMQ80" s="113"/>
      <c r="LMR80" s="113"/>
      <c r="LMS80" s="113"/>
      <c r="LMT80" s="113"/>
      <c r="LMU80" s="113"/>
      <c r="LMV80" s="113"/>
      <c r="LMW80" s="113"/>
      <c r="LMX80" s="113"/>
      <c r="LMY80" s="113"/>
      <c r="LMZ80" s="113"/>
      <c r="LNA80" s="113"/>
      <c r="LNB80" s="113"/>
      <c r="LNC80" s="113"/>
      <c r="LND80" s="113"/>
      <c r="LNE80" s="113"/>
      <c r="LNF80" s="113"/>
      <c r="LNG80" s="113"/>
      <c r="LNH80" s="113"/>
      <c r="LNI80" s="113"/>
      <c r="LNJ80" s="113"/>
      <c r="LNK80" s="113"/>
      <c r="LNL80" s="113"/>
      <c r="LNM80" s="113"/>
      <c r="LNN80" s="113"/>
      <c r="LNO80" s="113"/>
      <c r="LNP80" s="113"/>
      <c r="LNQ80" s="113"/>
      <c r="LNR80" s="113"/>
      <c r="LNS80" s="113"/>
      <c r="LNT80" s="113"/>
      <c r="LNU80" s="113"/>
      <c r="LNV80" s="113"/>
      <c r="LNW80" s="113"/>
      <c r="LNX80" s="113"/>
      <c r="LNY80" s="113"/>
      <c r="LNZ80" s="113"/>
      <c r="LOA80" s="113"/>
      <c r="LOB80" s="113"/>
      <c r="LOC80" s="113"/>
      <c r="LOD80" s="113"/>
      <c r="LOE80" s="113"/>
      <c r="LOF80" s="113"/>
      <c r="LOG80" s="113"/>
      <c r="LOH80" s="113"/>
      <c r="LOI80" s="113"/>
      <c r="LOJ80" s="113"/>
      <c r="LOK80" s="113"/>
      <c r="LOL80" s="113"/>
      <c r="LOM80" s="113"/>
      <c r="LON80" s="113"/>
      <c r="LOO80" s="113"/>
      <c r="LOP80" s="113"/>
      <c r="LOQ80" s="113"/>
      <c r="LOR80" s="113"/>
      <c r="LOS80" s="113"/>
      <c r="LOT80" s="113"/>
      <c r="LOU80" s="113"/>
      <c r="LOV80" s="113"/>
      <c r="LOW80" s="113"/>
      <c r="LOX80" s="113"/>
      <c r="LOY80" s="113"/>
      <c r="LOZ80" s="113"/>
      <c r="LPA80" s="113"/>
      <c r="LPB80" s="113"/>
      <c r="LPC80" s="113"/>
      <c r="LPD80" s="113"/>
      <c r="LPE80" s="113"/>
      <c r="LPF80" s="113"/>
      <c r="LPG80" s="113"/>
      <c r="LPH80" s="113"/>
      <c r="LPI80" s="113"/>
      <c r="LPJ80" s="113"/>
      <c r="LPK80" s="113"/>
      <c r="LPL80" s="113"/>
      <c r="LPM80" s="113"/>
      <c r="LPN80" s="113"/>
      <c r="LPO80" s="113"/>
      <c r="LPP80" s="113"/>
      <c r="LPQ80" s="113"/>
      <c r="LPR80" s="113"/>
      <c r="LPS80" s="113"/>
      <c r="LPT80" s="113"/>
      <c r="LPU80" s="113"/>
      <c r="LPV80" s="113"/>
      <c r="LPW80" s="113"/>
      <c r="LPX80" s="113"/>
      <c r="LPY80" s="113"/>
      <c r="LPZ80" s="113"/>
      <c r="LQA80" s="113"/>
      <c r="LQB80" s="113"/>
      <c r="LQC80" s="113"/>
      <c r="LQD80" s="113"/>
      <c r="LQE80" s="113"/>
      <c r="LQF80" s="113"/>
      <c r="LQG80" s="113"/>
      <c r="LQH80" s="113"/>
      <c r="LQI80" s="113"/>
      <c r="LQJ80" s="113"/>
      <c r="LQK80" s="113"/>
      <c r="LQL80" s="113"/>
      <c r="LQM80" s="113"/>
      <c r="LQN80" s="113"/>
      <c r="LQO80" s="113"/>
      <c r="LQP80" s="113"/>
      <c r="LQQ80" s="113"/>
      <c r="LQR80" s="113"/>
      <c r="LQS80" s="113"/>
      <c r="LQT80" s="113"/>
      <c r="LQU80" s="113"/>
      <c r="LQV80" s="113"/>
      <c r="LQW80" s="113"/>
      <c r="LQX80" s="113"/>
      <c r="LQY80" s="113"/>
      <c r="LQZ80" s="113"/>
      <c r="LRA80" s="113"/>
      <c r="LRB80" s="113"/>
      <c r="LRC80" s="113"/>
      <c r="LRD80" s="113"/>
      <c r="LRE80" s="113"/>
      <c r="LRF80" s="113"/>
      <c r="LRG80" s="113"/>
      <c r="LRH80" s="113"/>
      <c r="LRI80" s="113"/>
      <c r="LRJ80" s="113"/>
      <c r="LRK80" s="113"/>
      <c r="LRL80" s="113"/>
      <c r="LRM80" s="113"/>
      <c r="LRN80" s="113"/>
      <c r="LRO80" s="113"/>
      <c r="LRP80" s="113"/>
      <c r="LRQ80" s="113"/>
      <c r="LRR80" s="113"/>
      <c r="LRS80" s="113"/>
      <c r="LRT80" s="113"/>
      <c r="LRU80" s="113"/>
      <c r="LRV80" s="113"/>
      <c r="LRW80" s="113"/>
      <c r="LRX80" s="113"/>
      <c r="LRY80" s="113"/>
      <c r="LRZ80" s="113"/>
      <c r="LSA80" s="113"/>
      <c r="LSB80" s="113"/>
      <c r="LSC80" s="113"/>
      <c r="LSD80" s="113"/>
      <c r="LSE80" s="113"/>
      <c r="LSF80" s="113"/>
      <c r="LSG80" s="113"/>
      <c r="LSH80" s="113"/>
      <c r="LSI80" s="113"/>
      <c r="LSJ80" s="113"/>
      <c r="LSK80" s="113"/>
      <c r="LSL80" s="113"/>
      <c r="LSM80" s="113"/>
      <c r="LSN80" s="113"/>
      <c r="LSO80" s="113"/>
      <c r="LSP80" s="113"/>
      <c r="LSQ80" s="113"/>
      <c r="LSR80" s="113"/>
      <c r="LSS80" s="113"/>
      <c r="LST80" s="113"/>
      <c r="LSU80" s="113"/>
      <c r="LSV80" s="113"/>
      <c r="LSW80" s="113"/>
      <c r="LSX80" s="113"/>
      <c r="LSY80" s="113"/>
      <c r="LSZ80" s="113"/>
      <c r="LTA80" s="113"/>
      <c r="LTB80" s="113"/>
      <c r="LTC80" s="113"/>
      <c r="LTD80" s="113"/>
      <c r="LTE80" s="113"/>
      <c r="LTF80" s="113"/>
      <c r="LTG80" s="113"/>
      <c r="LTH80" s="113"/>
      <c r="LTI80" s="113"/>
      <c r="LTJ80" s="113"/>
      <c r="LTK80" s="113"/>
      <c r="LTL80" s="113"/>
      <c r="LTM80" s="113"/>
      <c r="LTN80" s="113"/>
      <c r="LTO80" s="113"/>
      <c r="LTP80" s="113"/>
      <c r="LTQ80" s="113"/>
      <c r="LTR80" s="113"/>
      <c r="LTS80" s="113"/>
      <c r="LTT80" s="113"/>
      <c r="LTU80" s="113"/>
      <c r="LTV80" s="113"/>
      <c r="LTW80" s="113"/>
      <c r="LTX80" s="113"/>
      <c r="LTY80" s="113"/>
      <c r="LTZ80" s="113"/>
      <c r="LUA80" s="113"/>
      <c r="LUB80" s="113"/>
      <c r="LUC80" s="113"/>
      <c r="LUD80" s="113"/>
      <c r="LUE80" s="113"/>
      <c r="LUF80" s="113"/>
      <c r="LUG80" s="113"/>
      <c r="LUH80" s="113"/>
      <c r="LUI80" s="113"/>
      <c r="LUJ80" s="113"/>
      <c r="LUK80" s="113"/>
      <c r="LUL80" s="113"/>
      <c r="LUM80" s="113"/>
      <c r="LUN80" s="113"/>
      <c r="LUO80" s="113"/>
      <c r="LUP80" s="113"/>
      <c r="LUQ80" s="113"/>
      <c r="LUR80" s="113"/>
      <c r="LUS80" s="113"/>
      <c r="LUT80" s="113"/>
      <c r="LUU80" s="113"/>
      <c r="LUV80" s="113"/>
      <c r="LUW80" s="113"/>
      <c r="LUX80" s="113"/>
      <c r="LUY80" s="113"/>
      <c r="LUZ80" s="113"/>
      <c r="LVA80" s="113"/>
      <c r="LVB80" s="113"/>
      <c r="LVC80" s="113"/>
      <c r="LVD80" s="113"/>
      <c r="LVE80" s="113"/>
      <c r="LVF80" s="113"/>
      <c r="LVG80" s="113"/>
      <c r="LVH80" s="113"/>
      <c r="LVI80" s="113"/>
      <c r="LVJ80" s="113"/>
      <c r="LVK80" s="113"/>
      <c r="LVL80" s="113"/>
      <c r="LVM80" s="113"/>
      <c r="LVN80" s="113"/>
      <c r="LVO80" s="113"/>
      <c r="LVP80" s="113"/>
      <c r="LVQ80" s="113"/>
      <c r="LVR80" s="113"/>
      <c r="LVS80" s="113"/>
      <c r="LVT80" s="113"/>
      <c r="LVU80" s="113"/>
      <c r="LVV80" s="113"/>
      <c r="LVW80" s="113"/>
      <c r="LVX80" s="113"/>
      <c r="LVY80" s="113"/>
      <c r="LVZ80" s="113"/>
      <c r="LWA80" s="113"/>
      <c r="LWB80" s="113"/>
      <c r="LWC80" s="113"/>
      <c r="LWD80" s="113"/>
      <c r="LWE80" s="113"/>
      <c r="LWF80" s="113"/>
      <c r="LWG80" s="113"/>
      <c r="LWH80" s="113"/>
      <c r="LWI80" s="113"/>
      <c r="LWJ80" s="113"/>
      <c r="LWK80" s="113"/>
      <c r="LWL80" s="113"/>
      <c r="LWM80" s="113"/>
      <c r="LWN80" s="113"/>
      <c r="LWO80" s="113"/>
      <c r="LWP80" s="113"/>
      <c r="LWQ80" s="113"/>
      <c r="LWR80" s="113"/>
      <c r="LWS80" s="113"/>
      <c r="LWT80" s="113"/>
      <c r="LWU80" s="113"/>
      <c r="LWV80" s="113"/>
      <c r="LWW80" s="113"/>
      <c r="LWX80" s="113"/>
      <c r="LWY80" s="113"/>
      <c r="LWZ80" s="113"/>
      <c r="LXA80" s="113"/>
      <c r="LXB80" s="113"/>
      <c r="LXC80" s="113"/>
      <c r="LXD80" s="113"/>
      <c r="LXE80" s="113"/>
      <c r="LXF80" s="113"/>
      <c r="LXG80" s="113"/>
      <c r="LXH80" s="113"/>
      <c r="LXI80" s="113"/>
      <c r="LXJ80" s="113"/>
      <c r="LXK80" s="113"/>
      <c r="LXL80" s="113"/>
      <c r="LXM80" s="113"/>
      <c r="LXN80" s="113"/>
      <c r="LXO80" s="113"/>
      <c r="LXP80" s="113"/>
      <c r="LXQ80" s="113"/>
      <c r="LXR80" s="113"/>
      <c r="LXS80" s="113"/>
      <c r="LXT80" s="113"/>
      <c r="LXU80" s="113"/>
      <c r="LXV80" s="113"/>
      <c r="LXW80" s="113"/>
      <c r="LXX80" s="113"/>
      <c r="LXY80" s="113"/>
      <c r="LXZ80" s="113"/>
      <c r="LYA80" s="113"/>
      <c r="LYB80" s="113"/>
      <c r="LYC80" s="113"/>
      <c r="LYD80" s="113"/>
      <c r="LYE80" s="113"/>
      <c r="LYF80" s="113"/>
      <c r="LYG80" s="113"/>
      <c r="LYH80" s="113"/>
      <c r="LYI80" s="113"/>
      <c r="LYJ80" s="113"/>
      <c r="LYK80" s="113"/>
      <c r="LYL80" s="113"/>
      <c r="LYM80" s="113"/>
      <c r="LYN80" s="113"/>
      <c r="LYO80" s="113"/>
      <c r="LYP80" s="113"/>
      <c r="LYQ80" s="113"/>
      <c r="LYR80" s="113"/>
      <c r="LYS80" s="113"/>
      <c r="LYT80" s="113"/>
      <c r="LYU80" s="113"/>
      <c r="LYV80" s="113"/>
      <c r="LYW80" s="113"/>
      <c r="LYX80" s="113"/>
      <c r="LYY80" s="113"/>
      <c r="LYZ80" s="113"/>
      <c r="LZA80" s="113"/>
      <c r="LZB80" s="113"/>
      <c r="LZC80" s="113"/>
      <c r="LZD80" s="113"/>
      <c r="LZE80" s="113"/>
      <c r="LZF80" s="113"/>
      <c r="LZG80" s="113"/>
      <c r="LZH80" s="113"/>
      <c r="LZI80" s="113"/>
      <c r="LZJ80" s="113"/>
      <c r="LZK80" s="113"/>
      <c r="LZL80" s="113"/>
      <c r="LZM80" s="113"/>
      <c r="LZN80" s="113"/>
      <c r="LZO80" s="113"/>
      <c r="LZP80" s="113"/>
      <c r="LZQ80" s="113"/>
      <c r="LZR80" s="113"/>
      <c r="LZS80" s="113"/>
      <c r="LZT80" s="113"/>
      <c r="LZU80" s="113"/>
      <c r="LZV80" s="113"/>
      <c r="LZW80" s="113"/>
      <c r="LZX80" s="113"/>
      <c r="LZY80" s="113"/>
      <c r="LZZ80" s="113"/>
      <c r="MAA80" s="113"/>
      <c r="MAB80" s="113"/>
      <c r="MAC80" s="113"/>
      <c r="MAD80" s="113"/>
      <c r="MAE80" s="113"/>
      <c r="MAF80" s="113"/>
      <c r="MAG80" s="113"/>
      <c r="MAH80" s="113"/>
      <c r="MAI80" s="113"/>
      <c r="MAJ80" s="113"/>
      <c r="MAK80" s="113"/>
      <c r="MAL80" s="113"/>
      <c r="MAM80" s="113"/>
      <c r="MAN80" s="113"/>
      <c r="MAO80" s="113"/>
      <c r="MAP80" s="113"/>
      <c r="MAQ80" s="113"/>
      <c r="MAR80" s="113"/>
      <c r="MAS80" s="113"/>
      <c r="MAT80" s="113"/>
      <c r="MAU80" s="113"/>
      <c r="MAV80" s="113"/>
      <c r="MAW80" s="113"/>
      <c r="MAX80" s="113"/>
      <c r="MAY80" s="113"/>
      <c r="MAZ80" s="113"/>
      <c r="MBA80" s="113"/>
      <c r="MBB80" s="113"/>
      <c r="MBC80" s="113"/>
      <c r="MBD80" s="113"/>
      <c r="MBE80" s="113"/>
      <c r="MBF80" s="113"/>
      <c r="MBG80" s="113"/>
      <c r="MBH80" s="113"/>
      <c r="MBI80" s="113"/>
      <c r="MBJ80" s="113"/>
      <c r="MBK80" s="113"/>
      <c r="MBL80" s="113"/>
      <c r="MBM80" s="113"/>
      <c r="MBN80" s="113"/>
      <c r="MBO80" s="113"/>
      <c r="MBP80" s="113"/>
      <c r="MBQ80" s="113"/>
      <c r="MBR80" s="113"/>
      <c r="MBS80" s="113"/>
      <c r="MBT80" s="113"/>
      <c r="MBU80" s="113"/>
      <c r="MBV80" s="113"/>
      <c r="MBW80" s="113"/>
      <c r="MBX80" s="113"/>
      <c r="MBY80" s="113"/>
      <c r="MBZ80" s="113"/>
      <c r="MCA80" s="113"/>
      <c r="MCB80" s="113"/>
      <c r="MCC80" s="113"/>
      <c r="MCD80" s="113"/>
      <c r="MCE80" s="113"/>
      <c r="MCF80" s="113"/>
      <c r="MCG80" s="113"/>
      <c r="MCH80" s="113"/>
      <c r="MCI80" s="113"/>
      <c r="MCJ80" s="113"/>
      <c r="MCK80" s="113"/>
      <c r="MCL80" s="113"/>
      <c r="MCM80" s="113"/>
      <c r="MCN80" s="113"/>
      <c r="MCO80" s="113"/>
      <c r="MCP80" s="113"/>
      <c r="MCQ80" s="113"/>
      <c r="MCR80" s="113"/>
      <c r="MCS80" s="113"/>
      <c r="MCT80" s="113"/>
      <c r="MCU80" s="113"/>
      <c r="MCV80" s="113"/>
      <c r="MCW80" s="113"/>
      <c r="MCX80" s="113"/>
      <c r="MCY80" s="113"/>
      <c r="MCZ80" s="113"/>
      <c r="MDA80" s="113"/>
      <c r="MDB80" s="113"/>
      <c r="MDC80" s="113"/>
      <c r="MDD80" s="113"/>
      <c r="MDE80" s="113"/>
      <c r="MDF80" s="113"/>
      <c r="MDG80" s="113"/>
      <c r="MDH80" s="113"/>
      <c r="MDI80" s="113"/>
      <c r="MDJ80" s="113"/>
      <c r="MDK80" s="113"/>
      <c r="MDL80" s="113"/>
      <c r="MDM80" s="113"/>
      <c r="MDN80" s="113"/>
      <c r="MDO80" s="113"/>
      <c r="MDP80" s="113"/>
      <c r="MDQ80" s="113"/>
      <c r="MDR80" s="113"/>
      <c r="MDS80" s="113"/>
      <c r="MDT80" s="113"/>
      <c r="MDU80" s="113"/>
      <c r="MDV80" s="113"/>
      <c r="MDW80" s="113"/>
      <c r="MDX80" s="113"/>
      <c r="MDY80" s="113"/>
      <c r="MDZ80" s="113"/>
      <c r="MEA80" s="113"/>
      <c r="MEB80" s="113"/>
      <c r="MEC80" s="113"/>
      <c r="MED80" s="113"/>
      <c r="MEE80" s="113"/>
      <c r="MEF80" s="113"/>
      <c r="MEG80" s="113"/>
      <c r="MEH80" s="113"/>
      <c r="MEI80" s="113"/>
      <c r="MEJ80" s="113"/>
      <c r="MEK80" s="113"/>
      <c r="MEL80" s="113"/>
      <c r="MEM80" s="113"/>
      <c r="MEN80" s="113"/>
      <c r="MEO80" s="113"/>
      <c r="MEP80" s="113"/>
      <c r="MEQ80" s="113"/>
      <c r="MER80" s="113"/>
      <c r="MES80" s="113"/>
      <c r="MET80" s="113"/>
      <c r="MEU80" s="113"/>
      <c r="MEV80" s="113"/>
      <c r="MEW80" s="113"/>
      <c r="MEX80" s="113"/>
      <c r="MEY80" s="113"/>
      <c r="MEZ80" s="113"/>
      <c r="MFA80" s="113"/>
      <c r="MFB80" s="113"/>
      <c r="MFC80" s="113"/>
      <c r="MFD80" s="113"/>
      <c r="MFE80" s="113"/>
      <c r="MFF80" s="113"/>
      <c r="MFG80" s="113"/>
      <c r="MFH80" s="113"/>
      <c r="MFI80" s="113"/>
      <c r="MFJ80" s="113"/>
      <c r="MFK80" s="113"/>
      <c r="MFL80" s="113"/>
      <c r="MFM80" s="113"/>
      <c r="MFN80" s="113"/>
      <c r="MFO80" s="113"/>
      <c r="MFP80" s="113"/>
      <c r="MFQ80" s="113"/>
      <c r="MFR80" s="113"/>
      <c r="MFS80" s="113"/>
      <c r="MFT80" s="113"/>
      <c r="MFU80" s="113"/>
      <c r="MFV80" s="113"/>
      <c r="MFW80" s="113"/>
      <c r="MFX80" s="113"/>
      <c r="MFY80" s="113"/>
      <c r="MFZ80" s="113"/>
      <c r="MGA80" s="113"/>
      <c r="MGB80" s="113"/>
      <c r="MGC80" s="113"/>
      <c r="MGD80" s="113"/>
      <c r="MGE80" s="113"/>
      <c r="MGF80" s="113"/>
      <c r="MGG80" s="113"/>
      <c r="MGH80" s="113"/>
      <c r="MGI80" s="113"/>
      <c r="MGJ80" s="113"/>
      <c r="MGK80" s="113"/>
      <c r="MGL80" s="113"/>
      <c r="MGM80" s="113"/>
      <c r="MGN80" s="113"/>
      <c r="MGO80" s="113"/>
      <c r="MGP80" s="113"/>
      <c r="MGQ80" s="113"/>
      <c r="MGR80" s="113"/>
      <c r="MGS80" s="113"/>
      <c r="MGT80" s="113"/>
      <c r="MGU80" s="113"/>
      <c r="MGV80" s="113"/>
      <c r="MGW80" s="113"/>
      <c r="MGX80" s="113"/>
      <c r="MGY80" s="113"/>
      <c r="MGZ80" s="113"/>
      <c r="MHA80" s="113"/>
      <c r="MHB80" s="113"/>
      <c r="MHC80" s="113"/>
      <c r="MHD80" s="113"/>
      <c r="MHE80" s="113"/>
      <c r="MHF80" s="113"/>
      <c r="MHG80" s="113"/>
      <c r="MHH80" s="113"/>
      <c r="MHI80" s="113"/>
      <c r="MHJ80" s="113"/>
      <c r="MHK80" s="113"/>
      <c r="MHL80" s="113"/>
      <c r="MHM80" s="113"/>
      <c r="MHN80" s="113"/>
      <c r="MHO80" s="113"/>
      <c r="MHP80" s="113"/>
      <c r="MHQ80" s="113"/>
      <c r="MHR80" s="113"/>
      <c r="MHS80" s="113"/>
      <c r="MHT80" s="113"/>
      <c r="MHU80" s="113"/>
      <c r="MHV80" s="113"/>
      <c r="MHW80" s="113"/>
      <c r="MHX80" s="113"/>
      <c r="MHY80" s="113"/>
      <c r="MHZ80" s="113"/>
      <c r="MIA80" s="113"/>
      <c r="MIB80" s="113"/>
      <c r="MIC80" s="113"/>
      <c r="MID80" s="113"/>
      <c r="MIE80" s="113"/>
      <c r="MIF80" s="113"/>
      <c r="MIG80" s="113"/>
      <c r="MIH80" s="113"/>
      <c r="MII80" s="113"/>
      <c r="MIJ80" s="113"/>
      <c r="MIK80" s="113"/>
      <c r="MIL80" s="113"/>
      <c r="MIM80" s="113"/>
      <c r="MIN80" s="113"/>
      <c r="MIO80" s="113"/>
      <c r="MIP80" s="113"/>
      <c r="MIQ80" s="113"/>
      <c r="MIR80" s="113"/>
      <c r="MIS80" s="113"/>
      <c r="MIT80" s="113"/>
      <c r="MIU80" s="113"/>
      <c r="MIV80" s="113"/>
      <c r="MIW80" s="113"/>
      <c r="MIX80" s="113"/>
      <c r="MIY80" s="113"/>
      <c r="MIZ80" s="113"/>
      <c r="MJA80" s="113"/>
      <c r="MJB80" s="113"/>
      <c r="MJC80" s="113"/>
      <c r="MJD80" s="113"/>
      <c r="MJE80" s="113"/>
      <c r="MJF80" s="113"/>
      <c r="MJG80" s="113"/>
      <c r="MJH80" s="113"/>
      <c r="MJI80" s="113"/>
      <c r="MJJ80" s="113"/>
      <c r="MJK80" s="113"/>
      <c r="MJL80" s="113"/>
      <c r="MJM80" s="113"/>
      <c r="MJN80" s="113"/>
      <c r="MJO80" s="113"/>
      <c r="MJP80" s="113"/>
      <c r="MJQ80" s="113"/>
      <c r="MJR80" s="113"/>
      <c r="MJS80" s="113"/>
      <c r="MJT80" s="113"/>
      <c r="MJU80" s="113"/>
      <c r="MJV80" s="113"/>
      <c r="MJW80" s="113"/>
      <c r="MJX80" s="113"/>
      <c r="MJY80" s="113"/>
      <c r="MJZ80" s="113"/>
      <c r="MKA80" s="113"/>
      <c r="MKB80" s="113"/>
      <c r="MKC80" s="113"/>
      <c r="MKD80" s="113"/>
      <c r="MKE80" s="113"/>
      <c r="MKF80" s="113"/>
      <c r="MKG80" s="113"/>
      <c r="MKH80" s="113"/>
      <c r="MKI80" s="113"/>
      <c r="MKJ80" s="113"/>
      <c r="MKK80" s="113"/>
      <c r="MKL80" s="113"/>
      <c r="MKM80" s="113"/>
      <c r="MKN80" s="113"/>
      <c r="MKO80" s="113"/>
      <c r="MKP80" s="113"/>
      <c r="MKQ80" s="113"/>
      <c r="MKR80" s="113"/>
      <c r="MKS80" s="113"/>
      <c r="MKT80" s="113"/>
      <c r="MKU80" s="113"/>
      <c r="MKV80" s="113"/>
      <c r="MKW80" s="113"/>
      <c r="MKX80" s="113"/>
      <c r="MKY80" s="113"/>
      <c r="MKZ80" s="113"/>
      <c r="MLA80" s="113"/>
      <c r="MLB80" s="113"/>
      <c r="MLC80" s="113"/>
      <c r="MLD80" s="113"/>
      <c r="MLE80" s="113"/>
      <c r="MLF80" s="113"/>
      <c r="MLG80" s="113"/>
      <c r="MLH80" s="113"/>
      <c r="MLI80" s="113"/>
      <c r="MLJ80" s="113"/>
      <c r="MLK80" s="113"/>
      <c r="MLL80" s="113"/>
      <c r="MLM80" s="113"/>
      <c r="MLN80" s="113"/>
      <c r="MLO80" s="113"/>
      <c r="MLP80" s="113"/>
      <c r="MLQ80" s="113"/>
      <c r="MLR80" s="113"/>
      <c r="MLS80" s="113"/>
      <c r="MLT80" s="113"/>
      <c r="MLU80" s="113"/>
      <c r="MLV80" s="113"/>
      <c r="MLW80" s="113"/>
      <c r="MLX80" s="113"/>
      <c r="MLY80" s="113"/>
      <c r="MLZ80" s="113"/>
      <c r="MMA80" s="113"/>
      <c r="MMB80" s="113"/>
      <c r="MMC80" s="113"/>
      <c r="MMD80" s="113"/>
      <c r="MME80" s="113"/>
      <c r="MMF80" s="113"/>
      <c r="MMG80" s="113"/>
      <c r="MMH80" s="113"/>
      <c r="MMI80" s="113"/>
      <c r="MMJ80" s="113"/>
      <c r="MMK80" s="113"/>
      <c r="MML80" s="113"/>
      <c r="MMM80" s="113"/>
      <c r="MMN80" s="113"/>
      <c r="MMO80" s="113"/>
      <c r="MMP80" s="113"/>
      <c r="MMQ80" s="113"/>
      <c r="MMR80" s="113"/>
      <c r="MMS80" s="113"/>
      <c r="MMT80" s="113"/>
      <c r="MMU80" s="113"/>
      <c r="MMV80" s="113"/>
      <c r="MMW80" s="113"/>
      <c r="MMX80" s="113"/>
      <c r="MMY80" s="113"/>
      <c r="MMZ80" s="113"/>
      <c r="MNA80" s="113"/>
      <c r="MNB80" s="113"/>
      <c r="MNC80" s="113"/>
      <c r="MND80" s="113"/>
      <c r="MNE80" s="113"/>
      <c r="MNF80" s="113"/>
      <c r="MNG80" s="113"/>
      <c r="MNH80" s="113"/>
      <c r="MNI80" s="113"/>
      <c r="MNJ80" s="113"/>
      <c r="MNK80" s="113"/>
      <c r="MNL80" s="113"/>
      <c r="MNM80" s="113"/>
      <c r="MNN80" s="113"/>
      <c r="MNO80" s="113"/>
      <c r="MNP80" s="113"/>
      <c r="MNQ80" s="113"/>
      <c r="MNR80" s="113"/>
      <c r="MNS80" s="113"/>
      <c r="MNT80" s="113"/>
      <c r="MNU80" s="113"/>
      <c r="MNV80" s="113"/>
      <c r="MNW80" s="113"/>
      <c r="MNX80" s="113"/>
      <c r="MNY80" s="113"/>
      <c r="MNZ80" s="113"/>
      <c r="MOA80" s="113"/>
      <c r="MOB80" s="113"/>
      <c r="MOC80" s="113"/>
      <c r="MOD80" s="113"/>
      <c r="MOE80" s="113"/>
      <c r="MOF80" s="113"/>
      <c r="MOG80" s="113"/>
      <c r="MOH80" s="113"/>
      <c r="MOI80" s="113"/>
      <c r="MOJ80" s="113"/>
      <c r="MOK80" s="113"/>
      <c r="MOL80" s="113"/>
      <c r="MOM80" s="113"/>
      <c r="MON80" s="113"/>
      <c r="MOO80" s="113"/>
      <c r="MOP80" s="113"/>
      <c r="MOQ80" s="113"/>
      <c r="MOR80" s="113"/>
      <c r="MOS80" s="113"/>
      <c r="MOT80" s="113"/>
      <c r="MOU80" s="113"/>
      <c r="MOV80" s="113"/>
      <c r="MOW80" s="113"/>
      <c r="MOX80" s="113"/>
      <c r="MOY80" s="113"/>
      <c r="MOZ80" s="113"/>
      <c r="MPA80" s="113"/>
      <c r="MPB80" s="113"/>
      <c r="MPC80" s="113"/>
      <c r="MPD80" s="113"/>
      <c r="MPE80" s="113"/>
      <c r="MPF80" s="113"/>
      <c r="MPG80" s="113"/>
      <c r="MPH80" s="113"/>
      <c r="MPI80" s="113"/>
      <c r="MPJ80" s="113"/>
      <c r="MPK80" s="113"/>
      <c r="MPL80" s="113"/>
      <c r="MPM80" s="113"/>
      <c r="MPN80" s="113"/>
      <c r="MPO80" s="113"/>
      <c r="MPP80" s="113"/>
      <c r="MPQ80" s="113"/>
      <c r="MPR80" s="113"/>
      <c r="MPS80" s="113"/>
      <c r="MPT80" s="113"/>
      <c r="MPU80" s="113"/>
      <c r="MPV80" s="113"/>
      <c r="MPW80" s="113"/>
      <c r="MPX80" s="113"/>
      <c r="MPY80" s="113"/>
      <c r="MPZ80" s="113"/>
      <c r="MQA80" s="113"/>
      <c r="MQB80" s="113"/>
      <c r="MQC80" s="113"/>
      <c r="MQD80" s="113"/>
      <c r="MQE80" s="113"/>
      <c r="MQF80" s="113"/>
      <c r="MQG80" s="113"/>
      <c r="MQH80" s="113"/>
      <c r="MQI80" s="113"/>
      <c r="MQJ80" s="113"/>
      <c r="MQK80" s="113"/>
      <c r="MQL80" s="113"/>
      <c r="MQM80" s="113"/>
      <c r="MQN80" s="113"/>
      <c r="MQO80" s="113"/>
      <c r="MQP80" s="113"/>
      <c r="MQQ80" s="113"/>
      <c r="MQR80" s="113"/>
      <c r="MQS80" s="113"/>
      <c r="MQT80" s="113"/>
      <c r="MQU80" s="113"/>
      <c r="MQV80" s="113"/>
      <c r="MQW80" s="113"/>
      <c r="MQX80" s="113"/>
      <c r="MQY80" s="113"/>
      <c r="MQZ80" s="113"/>
      <c r="MRA80" s="113"/>
      <c r="MRB80" s="113"/>
      <c r="MRC80" s="113"/>
      <c r="MRD80" s="113"/>
      <c r="MRE80" s="113"/>
      <c r="MRF80" s="113"/>
      <c r="MRG80" s="113"/>
      <c r="MRH80" s="113"/>
      <c r="MRI80" s="113"/>
      <c r="MRJ80" s="113"/>
      <c r="MRK80" s="113"/>
      <c r="MRL80" s="113"/>
      <c r="MRM80" s="113"/>
      <c r="MRN80" s="113"/>
      <c r="MRO80" s="113"/>
      <c r="MRP80" s="113"/>
      <c r="MRQ80" s="113"/>
      <c r="MRR80" s="113"/>
      <c r="MRS80" s="113"/>
      <c r="MRT80" s="113"/>
      <c r="MRU80" s="113"/>
      <c r="MRV80" s="113"/>
      <c r="MRW80" s="113"/>
      <c r="MRX80" s="113"/>
      <c r="MRY80" s="113"/>
      <c r="MRZ80" s="113"/>
      <c r="MSA80" s="113"/>
      <c r="MSB80" s="113"/>
      <c r="MSC80" s="113"/>
      <c r="MSD80" s="113"/>
      <c r="MSE80" s="113"/>
      <c r="MSF80" s="113"/>
      <c r="MSG80" s="113"/>
      <c r="MSH80" s="113"/>
      <c r="MSI80" s="113"/>
      <c r="MSJ80" s="113"/>
      <c r="MSK80" s="113"/>
      <c r="MSL80" s="113"/>
      <c r="MSM80" s="113"/>
      <c r="MSN80" s="113"/>
      <c r="MSO80" s="113"/>
      <c r="MSP80" s="113"/>
      <c r="MSQ80" s="113"/>
      <c r="MSR80" s="113"/>
      <c r="MSS80" s="113"/>
      <c r="MST80" s="113"/>
      <c r="MSU80" s="113"/>
      <c r="MSV80" s="113"/>
      <c r="MSW80" s="113"/>
      <c r="MSX80" s="113"/>
      <c r="MSY80" s="113"/>
      <c r="MSZ80" s="113"/>
      <c r="MTA80" s="113"/>
      <c r="MTB80" s="113"/>
      <c r="MTC80" s="113"/>
      <c r="MTD80" s="113"/>
      <c r="MTE80" s="113"/>
      <c r="MTF80" s="113"/>
      <c r="MTG80" s="113"/>
      <c r="MTH80" s="113"/>
      <c r="MTI80" s="113"/>
      <c r="MTJ80" s="113"/>
      <c r="MTK80" s="113"/>
      <c r="MTL80" s="113"/>
      <c r="MTM80" s="113"/>
      <c r="MTN80" s="113"/>
      <c r="MTO80" s="113"/>
      <c r="MTP80" s="113"/>
      <c r="MTQ80" s="113"/>
      <c r="MTR80" s="113"/>
      <c r="MTS80" s="113"/>
      <c r="MTT80" s="113"/>
      <c r="MTU80" s="113"/>
      <c r="MTV80" s="113"/>
      <c r="MTW80" s="113"/>
      <c r="MTX80" s="113"/>
      <c r="MTY80" s="113"/>
      <c r="MTZ80" s="113"/>
      <c r="MUA80" s="113"/>
      <c r="MUB80" s="113"/>
      <c r="MUC80" s="113"/>
      <c r="MUD80" s="113"/>
      <c r="MUE80" s="113"/>
      <c r="MUF80" s="113"/>
      <c r="MUG80" s="113"/>
      <c r="MUH80" s="113"/>
      <c r="MUI80" s="113"/>
      <c r="MUJ80" s="113"/>
      <c r="MUK80" s="113"/>
      <c r="MUL80" s="113"/>
      <c r="MUM80" s="113"/>
      <c r="MUN80" s="113"/>
      <c r="MUO80" s="113"/>
      <c r="MUP80" s="113"/>
      <c r="MUQ80" s="113"/>
      <c r="MUR80" s="113"/>
      <c r="MUS80" s="113"/>
      <c r="MUT80" s="113"/>
      <c r="MUU80" s="113"/>
      <c r="MUV80" s="113"/>
      <c r="MUW80" s="113"/>
      <c r="MUX80" s="113"/>
      <c r="MUY80" s="113"/>
      <c r="MUZ80" s="113"/>
      <c r="MVA80" s="113"/>
      <c r="MVB80" s="113"/>
      <c r="MVC80" s="113"/>
      <c r="MVD80" s="113"/>
      <c r="MVE80" s="113"/>
      <c r="MVF80" s="113"/>
      <c r="MVG80" s="113"/>
      <c r="MVH80" s="113"/>
      <c r="MVI80" s="113"/>
      <c r="MVJ80" s="113"/>
      <c r="MVK80" s="113"/>
      <c r="MVL80" s="113"/>
      <c r="MVM80" s="113"/>
      <c r="MVN80" s="113"/>
      <c r="MVO80" s="113"/>
      <c r="MVP80" s="113"/>
      <c r="MVQ80" s="113"/>
      <c r="MVR80" s="113"/>
      <c r="MVS80" s="113"/>
      <c r="MVT80" s="113"/>
      <c r="MVU80" s="113"/>
      <c r="MVV80" s="113"/>
      <c r="MVW80" s="113"/>
      <c r="MVX80" s="113"/>
      <c r="MVY80" s="113"/>
      <c r="MVZ80" s="113"/>
      <c r="MWA80" s="113"/>
      <c r="MWB80" s="113"/>
      <c r="MWC80" s="113"/>
      <c r="MWD80" s="113"/>
      <c r="MWE80" s="113"/>
      <c r="MWF80" s="113"/>
      <c r="MWG80" s="113"/>
      <c r="MWH80" s="113"/>
      <c r="MWI80" s="113"/>
      <c r="MWJ80" s="113"/>
      <c r="MWK80" s="113"/>
      <c r="MWL80" s="113"/>
      <c r="MWM80" s="113"/>
      <c r="MWN80" s="113"/>
      <c r="MWO80" s="113"/>
      <c r="MWP80" s="113"/>
      <c r="MWQ80" s="113"/>
      <c r="MWR80" s="113"/>
      <c r="MWS80" s="113"/>
      <c r="MWT80" s="113"/>
      <c r="MWU80" s="113"/>
      <c r="MWV80" s="113"/>
      <c r="MWW80" s="113"/>
      <c r="MWX80" s="113"/>
      <c r="MWY80" s="113"/>
      <c r="MWZ80" s="113"/>
      <c r="MXA80" s="113"/>
      <c r="MXB80" s="113"/>
      <c r="MXC80" s="113"/>
      <c r="MXD80" s="113"/>
      <c r="MXE80" s="113"/>
      <c r="MXF80" s="113"/>
      <c r="MXG80" s="113"/>
      <c r="MXH80" s="113"/>
      <c r="MXI80" s="113"/>
      <c r="MXJ80" s="113"/>
      <c r="MXK80" s="113"/>
      <c r="MXL80" s="113"/>
      <c r="MXM80" s="113"/>
      <c r="MXN80" s="113"/>
      <c r="MXO80" s="113"/>
      <c r="MXP80" s="113"/>
      <c r="MXQ80" s="113"/>
      <c r="MXR80" s="113"/>
      <c r="MXS80" s="113"/>
      <c r="MXT80" s="113"/>
      <c r="MXU80" s="113"/>
      <c r="MXV80" s="113"/>
      <c r="MXW80" s="113"/>
      <c r="MXX80" s="113"/>
      <c r="MXY80" s="113"/>
      <c r="MXZ80" s="113"/>
      <c r="MYA80" s="113"/>
      <c r="MYB80" s="113"/>
      <c r="MYC80" s="113"/>
      <c r="MYD80" s="113"/>
      <c r="MYE80" s="113"/>
      <c r="MYF80" s="113"/>
      <c r="MYG80" s="113"/>
      <c r="MYH80" s="113"/>
      <c r="MYI80" s="113"/>
      <c r="MYJ80" s="113"/>
      <c r="MYK80" s="113"/>
      <c r="MYL80" s="113"/>
      <c r="MYM80" s="113"/>
      <c r="MYN80" s="113"/>
      <c r="MYO80" s="113"/>
      <c r="MYP80" s="113"/>
      <c r="MYQ80" s="113"/>
      <c r="MYR80" s="113"/>
      <c r="MYS80" s="113"/>
      <c r="MYT80" s="113"/>
      <c r="MYU80" s="113"/>
      <c r="MYV80" s="113"/>
      <c r="MYW80" s="113"/>
      <c r="MYX80" s="113"/>
      <c r="MYY80" s="113"/>
      <c r="MYZ80" s="113"/>
      <c r="MZA80" s="113"/>
      <c r="MZB80" s="113"/>
      <c r="MZC80" s="113"/>
      <c r="MZD80" s="113"/>
      <c r="MZE80" s="113"/>
      <c r="MZF80" s="113"/>
      <c r="MZG80" s="113"/>
      <c r="MZH80" s="113"/>
      <c r="MZI80" s="113"/>
      <c r="MZJ80" s="113"/>
      <c r="MZK80" s="113"/>
      <c r="MZL80" s="113"/>
      <c r="MZM80" s="113"/>
      <c r="MZN80" s="113"/>
      <c r="MZO80" s="113"/>
      <c r="MZP80" s="113"/>
      <c r="MZQ80" s="113"/>
      <c r="MZR80" s="113"/>
      <c r="MZS80" s="113"/>
      <c r="MZT80" s="113"/>
      <c r="MZU80" s="113"/>
      <c r="MZV80" s="113"/>
      <c r="MZW80" s="113"/>
      <c r="MZX80" s="113"/>
      <c r="MZY80" s="113"/>
      <c r="MZZ80" s="113"/>
      <c r="NAA80" s="113"/>
      <c r="NAB80" s="113"/>
      <c r="NAC80" s="113"/>
      <c r="NAD80" s="113"/>
      <c r="NAE80" s="113"/>
      <c r="NAF80" s="113"/>
      <c r="NAG80" s="113"/>
      <c r="NAH80" s="113"/>
      <c r="NAI80" s="113"/>
      <c r="NAJ80" s="113"/>
      <c r="NAK80" s="113"/>
      <c r="NAL80" s="113"/>
      <c r="NAM80" s="113"/>
      <c r="NAN80" s="113"/>
      <c r="NAO80" s="113"/>
      <c r="NAP80" s="113"/>
      <c r="NAQ80" s="113"/>
      <c r="NAR80" s="113"/>
      <c r="NAS80" s="113"/>
      <c r="NAT80" s="113"/>
      <c r="NAU80" s="113"/>
      <c r="NAV80" s="113"/>
      <c r="NAW80" s="113"/>
      <c r="NAX80" s="113"/>
      <c r="NAY80" s="113"/>
      <c r="NAZ80" s="113"/>
      <c r="NBA80" s="113"/>
      <c r="NBB80" s="113"/>
      <c r="NBC80" s="113"/>
      <c r="NBD80" s="113"/>
      <c r="NBE80" s="113"/>
      <c r="NBF80" s="113"/>
      <c r="NBG80" s="113"/>
      <c r="NBH80" s="113"/>
      <c r="NBI80" s="113"/>
      <c r="NBJ80" s="113"/>
      <c r="NBK80" s="113"/>
      <c r="NBL80" s="113"/>
      <c r="NBM80" s="113"/>
      <c r="NBN80" s="113"/>
      <c r="NBO80" s="113"/>
      <c r="NBP80" s="113"/>
      <c r="NBQ80" s="113"/>
      <c r="NBR80" s="113"/>
      <c r="NBS80" s="113"/>
      <c r="NBT80" s="113"/>
      <c r="NBU80" s="113"/>
      <c r="NBV80" s="113"/>
      <c r="NBW80" s="113"/>
      <c r="NBX80" s="113"/>
      <c r="NBY80" s="113"/>
      <c r="NBZ80" s="113"/>
      <c r="NCA80" s="113"/>
      <c r="NCB80" s="113"/>
      <c r="NCC80" s="113"/>
      <c r="NCD80" s="113"/>
      <c r="NCE80" s="113"/>
      <c r="NCF80" s="113"/>
      <c r="NCG80" s="113"/>
      <c r="NCH80" s="113"/>
      <c r="NCI80" s="113"/>
      <c r="NCJ80" s="113"/>
      <c r="NCK80" s="113"/>
      <c r="NCL80" s="113"/>
      <c r="NCM80" s="113"/>
      <c r="NCN80" s="113"/>
      <c r="NCO80" s="113"/>
      <c r="NCP80" s="113"/>
      <c r="NCQ80" s="113"/>
      <c r="NCR80" s="113"/>
      <c r="NCS80" s="113"/>
      <c r="NCT80" s="113"/>
      <c r="NCU80" s="113"/>
      <c r="NCV80" s="113"/>
      <c r="NCW80" s="113"/>
      <c r="NCX80" s="113"/>
      <c r="NCY80" s="113"/>
      <c r="NCZ80" s="113"/>
      <c r="NDA80" s="113"/>
      <c r="NDB80" s="113"/>
      <c r="NDC80" s="113"/>
      <c r="NDD80" s="113"/>
      <c r="NDE80" s="113"/>
      <c r="NDF80" s="113"/>
      <c r="NDG80" s="113"/>
      <c r="NDH80" s="113"/>
      <c r="NDI80" s="113"/>
      <c r="NDJ80" s="113"/>
      <c r="NDK80" s="113"/>
      <c r="NDL80" s="113"/>
      <c r="NDM80" s="113"/>
      <c r="NDN80" s="113"/>
      <c r="NDO80" s="113"/>
      <c r="NDP80" s="113"/>
      <c r="NDQ80" s="113"/>
      <c r="NDR80" s="113"/>
      <c r="NDS80" s="113"/>
      <c r="NDT80" s="113"/>
      <c r="NDU80" s="113"/>
      <c r="NDV80" s="113"/>
      <c r="NDW80" s="113"/>
      <c r="NDX80" s="113"/>
      <c r="NDY80" s="113"/>
      <c r="NDZ80" s="113"/>
      <c r="NEA80" s="113"/>
      <c r="NEB80" s="113"/>
      <c r="NEC80" s="113"/>
      <c r="NED80" s="113"/>
      <c r="NEE80" s="113"/>
      <c r="NEF80" s="113"/>
      <c r="NEG80" s="113"/>
      <c r="NEH80" s="113"/>
      <c r="NEI80" s="113"/>
      <c r="NEJ80" s="113"/>
      <c r="NEK80" s="113"/>
      <c r="NEL80" s="113"/>
      <c r="NEM80" s="113"/>
      <c r="NEN80" s="113"/>
      <c r="NEO80" s="113"/>
      <c r="NEP80" s="113"/>
      <c r="NEQ80" s="113"/>
      <c r="NER80" s="113"/>
      <c r="NES80" s="113"/>
      <c r="NET80" s="113"/>
      <c r="NEU80" s="113"/>
      <c r="NEV80" s="113"/>
      <c r="NEW80" s="113"/>
      <c r="NEX80" s="113"/>
      <c r="NEY80" s="113"/>
      <c r="NEZ80" s="113"/>
      <c r="NFA80" s="113"/>
      <c r="NFB80" s="113"/>
      <c r="NFC80" s="113"/>
      <c r="NFD80" s="113"/>
      <c r="NFE80" s="113"/>
      <c r="NFF80" s="113"/>
      <c r="NFG80" s="113"/>
      <c r="NFH80" s="113"/>
      <c r="NFI80" s="113"/>
      <c r="NFJ80" s="113"/>
      <c r="NFK80" s="113"/>
      <c r="NFL80" s="113"/>
      <c r="NFM80" s="113"/>
      <c r="NFN80" s="113"/>
      <c r="NFO80" s="113"/>
      <c r="NFP80" s="113"/>
      <c r="NFQ80" s="113"/>
      <c r="NFR80" s="113"/>
      <c r="NFS80" s="113"/>
      <c r="NFT80" s="113"/>
      <c r="NFU80" s="113"/>
      <c r="NFV80" s="113"/>
      <c r="NFW80" s="113"/>
      <c r="NFX80" s="113"/>
      <c r="NFY80" s="113"/>
      <c r="NFZ80" s="113"/>
      <c r="NGA80" s="113"/>
      <c r="NGB80" s="113"/>
      <c r="NGC80" s="113"/>
      <c r="NGD80" s="113"/>
      <c r="NGE80" s="113"/>
      <c r="NGF80" s="113"/>
      <c r="NGG80" s="113"/>
      <c r="NGH80" s="113"/>
      <c r="NGI80" s="113"/>
      <c r="NGJ80" s="113"/>
      <c r="NGK80" s="113"/>
      <c r="NGL80" s="113"/>
      <c r="NGM80" s="113"/>
      <c r="NGN80" s="113"/>
      <c r="NGO80" s="113"/>
      <c r="NGP80" s="113"/>
      <c r="NGQ80" s="113"/>
      <c r="NGR80" s="113"/>
      <c r="NGS80" s="113"/>
      <c r="NGT80" s="113"/>
      <c r="NGU80" s="113"/>
      <c r="NGV80" s="113"/>
      <c r="NGW80" s="113"/>
      <c r="NGX80" s="113"/>
      <c r="NGY80" s="113"/>
      <c r="NGZ80" s="113"/>
      <c r="NHA80" s="113"/>
      <c r="NHB80" s="113"/>
      <c r="NHC80" s="113"/>
      <c r="NHD80" s="113"/>
      <c r="NHE80" s="113"/>
      <c r="NHF80" s="113"/>
      <c r="NHG80" s="113"/>
      <c r="NHH80" s="113"/>
      <c r="NHI80" s="113"/>
      <c r="NHJ80" s="113"/>
      <c r="NHK80" s="113"/>
      <c r="NHL80" s="113"/>
      <c r="NHM80" s="113"/>
      <c r="NHN80" s="113"/>
      <c r="NHO80" s="113"/>
      <c r="NHP80" s="113"/>
      <c r="NHQ80" s="113"/>
      <c r="NHR80" s="113"/>
      <c r="NHS80" s="113"/>
      <c r="NHT80" s="113"/>
      <c r="NHU80" s="113"/>
      <c r="NHV80" s="113"/>
      <c r="NHW80" s="113"/>
      <c r="NHX80" s="113"/>
      <c r="NHY80" s="113"/>
      <c r="NHZ80" s="113"/>
      <c r="NIA80" s="113"/>
      <c r="NIB80" s="113"/>
      <c r="NIC80" s="113"/>
      <c r="NID80" s="113"/>
      <c r="NIE80" s="113"/>
      <c r="NIF80" s="113"/>
      <c r="NIG80" s="113"/>
      <c r="NIH80" s="113"/>
      <c r="NII80" s="113"/>
      <c r="NIJ80" s="113"/>
      <c r="NIK80" s="113"/>
      <c r="NIL80" s="113"/>
      <c r="NIM80" s="113"/>
      <c r="NIN80" s="113"/>
      <c r="NIO80" s="113"/>
      <c r="NIP80" s="113"/>
      <c r="NIQ80" s="113"/>
      <c r="NIR80" s="113"/>
      <c r="NIS80" s="113"/>
      <c r="NIT80" s="113"/>
      <c r="NIU80" s="113"/>
      <c r="NIV80" s="113"/>
      <c r="NIW80" s="113"/>
      <c r="NIX80" s="113"/>
      <c r="NIY80" s="113"/>
      <c r="NIZ80" s="113"/>
      <c r="NJA80" s="113"/>
      <c r="NJB80" s="113"/>
      <c r="NJC80" s="113"/>
      <c r="NJD80" s="113"/>
      <c r="NJE80" s="113"/>
      <c r="NJF80" s="113"/>
      <c r="NJG80" s="113"/>
      <c r="NJH80" s="113"/>
      <c r="NJI80" s="113"/>
      <c r="NJJ80" s="113"/>
      <c r="NJK80" s="113"/>
      <c r="NJL80" s="113"/>
      <c r="NJM80" s="113"/>
      <c r="NJN80" s="113"/>
      <c r="NJO80" s="113"/>
      <c r="NJP80" s="113"/>
      <c r="NJQ80" s="113"/>
      <c r="NJR80" s="113"/>
      <c r="NJS80" s="113"/>
      <c r="NJT80" s="113"/>
      <c r="NJU80" s="113"/>
      <c r="NJV80" s="113"/>
      <c r="NJW80" s="113"/>
      <c r="NJX80" s="113"/>
      <c r="NJY80" s="113"/>
      <c r="NJZ80" s="113"/>
      <c r="NKA80" s="113"/>
      <c r="NKB80" s="113"/>
      <c r="NKC80" s="113"/>
      <c r="NKD80" s="113"/>
      <c r="NKE80" s="113"/>
      <c r="NKF80" s="113"/>
      <c r="NKG80" s="113"/>
      <c r="NKH80" s="113"/>
      <c r="NKI80" s="113"/>
      <c r="NKJ80" s="113"/>
      <c r="NKK80" s="113"/>
      <c r="NKL80" s="113"/>
      <c r="NKM80" s="113"/>
      <c r="NKN80" s="113"/>
      <c r="NKO80" s="113"/>
      <c r="NKP80" s="113"/>
      <c r="NKQ80" s="113"/>
      <c r="NKR80" s="113"/>
      <c r="NKS80" s="113"/>
      <c r="NKT80" s="113"/>
      <c r="NKU80" s="113"/>
      <c r="NKV80" s="113"/>
      <c r="NKW80" s="113"/>
      <c r="NKX80" s="113"/>
      <c r="NKY80" s="113"/>
      <c r="NKZ80" s="113"/>
      <c r="NLA80" s="113"/>
      <c r="NLB80" s="113"/>
      <c r="NLC80" s="113"/>
      <c r="NLD80" s="113"/>
      <c r="NLE80" s="113"/>
      <c r="NLF80" s="113"/>
      <c r="NLG80" s="113"/>
      <c r="NLH80" s="113"/>
      <c r="NLI80" s="113"/>
      <c r="NLJ80" s="113"/>
      <c r="NLK80" s="113"/>
      <c r="NLL80" s="113"/>
      <c r="NLM80" s="113"/>
      <c r="NLN80" s="113"/>
      <c r="NLO80" s="113"/>
      <c r="NLP80" s="113"/>
      <c r="NLQ80" s="113"/>
      <c r="NLR80" s="113"/>
      <c r="NLS80" s="113"/>
      <c r="NLT80" s="113"/>
      <c r="NLU80" s="113"/>
      <c r="NLV80" s="113"/>
      <c r="NLW80" s="113"/>
      <c r="NLX80" s="113"/>
      <c r="NLY80" s="113"/>
      <c r="NLZ80" s="113"/>
      <c r="NMA80" s="113"/>
      <c r="NMB80" s="113"/>
      <c r="NMC80" s="113"/>
      <c r="NMD80" s="113"/>
      <c r="NME80" s="113"/>
      <c r="NMF80" s="113"/>
      <c r="NMG80" s="113"/>
      <c r="NMH80" s="113"/>
      <c r="NMI80" s="113"/>
      <c r="NMJ80" s="113"/>
      <c r="NMK80" s="113"/>
      <c r="NML80" s="113"/>
      <c r="NMM80" s="113"/>
      <c r="NMN80" s="113"/>
      <c r="NMO80" s="113"/>
      <c r="NMP80" s="113"/>
      <c r="NMQ80" s="113"/>
      <c r="NMR80" s="113"/>
      <c r="NMS80" s="113"/>
      <c r="NMT80" s="113"/>
      <c r="NMU80" s="113"/>
      <c r="NMV80" s="113"/>
      <c r="NMW80" s="113"/>
      <c r="NMX80" s="113"/>
      <c r="NMY80" s="113"/>
      <c r="NMZ80" s="113"/>
      <c r="NNA80" s="113"/>
      <c r="NNB80" s="113"/>
      <c r="NNC80" s="113"/>
      <c r="NND80" s="113"/>
      <c r="NNE80" s="113"/>
      <c r="NNF80" s="113"/>
      <c r="NNG80" s="113"/>
      <c r="NNH80" s="113"/>
      <c r="NNI80" s="113"/>
      <c r="NNJ80" s="113"/>
      <c r="NNK80" s="113"/>
      <c r="NNL80" s="113"/>
      <c r="NNM80" s="113"/>
      <c r="NNN80" s="113"/>
      <c r="NNO80" s="113"/>
      <c r="NNP80" s="113"/>
      <c r="NNQ80" s="113"/>
      <c r="NNR80" s="113"/>
      <c r="NNS80" s="113"/>
      <c r="NNT80" s="113"/>
      <c r="NNU80" s="113"/>
      <c r="NNV80" s="113"/>
      <c r="NNW80" s="113"/>
      <c r="NNX80" s="113"/>
      <c r="NNY80" s="113"/>
      <c r="NNZ80" s="113"/>
      <c r="NOA80" s="113"/>
      <c r="NOB80" s="113"/>
      <c r="NOC80" s="113"/>
      <c r="NOD80" s="113"/>
      <c r="NOE80" s="113"/>
      <c r="NOF80" s="113"/>
      <c r="NOG80" s="113"/>
      <c r="NOH80" s="113"/>
      <c r="NOI80" s="113"/>
      <c r="NOJ80" s="113"/>
      <c r="NOK80" s="113"/>
      <c r="NOL80" s="113"/>
      <c r="NOM80" s="113"/>
      <c r="NON80" s="113"/>
      <c r="NOO80" s="113"/>
      <c r="NOP80" s="113"/>
      <c r="NOQ80" s="113"/>
      <c r="NOR80" s="113"/>
      <c r="NOS80" s="113"/>
      <c r="NOT80" s="113"/>
      <c r="NOU80" s="113"/>
      <c r="NOV80" s="113"/>
      <c r="NOW80" s="113"/>
      <c r="NOX80" s="113"/>
      <c r="NOY80" s="113"/>
      <c r="NOZ80" s="113"/>
      <c r="NPA80" s="113"/>
      <c r="NPB80" s="113"/>
      <c r="NPC80" s="113"/>
      <c r="NPD80" s="113"/>
      <c r="NPE80" s="113"/>
      <c r="NPF80" s="113"/>
      <c r="NPG80" s="113"/>
      <c r="NPH80" s="113"/>
      <c r="NPI80" s="113"/>
      <c r="NPJ80" s="113"/>
      <c r="NPK80" s="113"/>
      <c r="NPL80" s="113"/>
      <c r="NPM80" s="113"/>
      <c r="NPN80" s="113"/>
      <c r="NPO80" s="113"/>
      <c r="NPP80" s="113"/>
      <c r="NPQ80" s="113"/>
      <c r="NPR80" s="113"/>
      <c r="NPS80" s="113"/>
      <c r="NPT80" s="113"/>
      <c r="NPU80" s="113"/>
      <c r="NPV80" s="113"/>
      <c r="NPW80" s="113"/>
      <c r="NPX80" s="113"/>
      <c r="NPY80" s="113"/>
      <c r="NPZ80" s="113"/>
      <c r="NQA80" s="113"/>
      <c r="NQB80" s="113"/>
      <c r="NQC80" s="113"/>
      <c r="NQD80" s="113"/>
      <c r="NQE80" s="113"/>
      <c r="NQF80" s="113"/>
      <c r="NQG80" s="113"/>
      <c r="NQH80" s="113"/>
      <c r="NQI80" s="113"/>
      <c r="NQJ80" s="113"/>
      <c r="NQK80" s="113"/>
      <c r="NQL80" s="113"/>
      <c r="NQM80" s="113"/>
      <c r="NQN80" s="113"/>
      <c r="NQO80" s="113"/>
      <c r="NQP80" s="113"/>
      <c r="NQQ80" s="113"/>
      <c r="NQR80" s="113"/>
      <c r="NQS80" s="113"/>
      <c r="NQT80" s="113"/>
      <c r="NQU80" s="113"/>
      <c r="NQV80" s="113"/>
      <c r="NQW80" s="113"/>
      <c r="NQX80" s="113"/>
      <c r="NQY80" s="113"/>
      <c r="NQZ80" s="113"/>
      <c r="NRA80" s="113"/>
      <c r="NRB80" s="113"/>
      <c r="NRC80" s="113"/>
      <c r="NRD80" s="113"/>
      <c r="NRE80" s="113"/>
      <c r="NRF80" s="113"/>
      <c r="NRG80" s="113"/>
      <c r="NRH80" s="113"/>
      <c r="NRI80" s="113"/>
      <c r="NRJ80" s="113"/>
      <c r="NRK80" s="113"/>
      <c r="NRL80" s="113"/>
      <c r="NRM80" s="113"/>
      <c r="NRN80" s="113"/>
      <c r="NRO80" s="113"/>
      <c r="NRP80" s="113"/>
      <c r="NRQ80" s="113"/>
      <c r="NRR80" s="113"/>
      <c r="NRS80" s="113"/>
      <c r="NRT80" s="113"/>
      <c r="NRU80" s="113"/>
      <c r="NRV80" s="113"/>
      <c r="NRW80" s="113"/>
      <c r="NRX80" s="113"/>
      <c r="NRY80" s="113"/>
      <c r="NRZ80" s="113"/>
      <c r="NSA80" s="113"/>
      <c r="NSB80" s="113"/>
      <c r="NSC80" s="113"/>
      <c r="NSD80" s="113"/>
      <c r="NSE80" s="113"/>
      <c r="NSF80" s="113"/>
      <c r="NSG80" s="113"/>
      <c r="NSH80" s="113"/>
      <c r="NSI80" s="113"/>
      <c r="NSJ80" s="113"/>
      <c r="NSK80" s="113"/>
      <c r="NSL80" s="113"/>
      <c r="NSM80" s="113"/>
      <c r="NSN80" s="113"/>
      <c r="NSO80" s="113"/>
      <c r="NSP80" s="113"/>
      <c r="NSQ80" s="113"/>
      <c r="NSR80" s="113"/>
      <c r="NSS80" s="113"/>
      <c r="NST80" s="113"/>
      <c r="NSU80" s="113"/>
      <c r="NSV80" s="113"/>
      <c r="NSW80" s="113"/>
      <c r="NSX80" s="113"/>
      <c r="NSY80" s="113"/>
      <c r="NSZ80" s="113"/>
      <c r="NTA80" s="113"/>
      <c r="NTB80" s="113"/>
      <c r="NTC80" s="113"/>
      <c r="NTD80" s="113"/>
      <c r="NTE80" s="113"/>
      <c r="NTF80" s="113"/>
      <c r="NTG80" s="113"/>
      <c r="NTH80" s="113"/>
      <c r="NTI80" s="113"/>
      <c r="NTJ80" s="113"/>
      <c r="NTK80" s="113"/>
      <c r="NTL80" s="113"/>
      <c r="NTM80" s="113"/>
      <c r="NTN80" s="113"/>
      <c r="NTO80" s="113"/>
      <c r="NTP80" s="113"/>
      <c r="NTQ80" s="113"/>
      <c r="NTR80" s="113"/>
      <c r="NTS80" s="113"/>
      <c r="NTT80" s="113"/>
      <c r="NTU80" s="113"/>
      <c r="NTV80" s="113"/>
      <c r="NTW80" s="113"/>
      <c r="NTX80" s="113"/>
      <c r="NTY80" s="113"/>
      <c r="NTZ80" s="113"/>
      <c r="NUA80" s="113"/>
      <c r="NUB80" s="113"/>
      <c r="NUC80" s="113"/>
      <c r="NUD80" s="113"/>
      <c r="NUE80" s="113"/>
      <c r="NUF80" s="113"/>
      <c r="NUG80" s="113"/>
      <c r="NUH80" s="113"/>
      <c r="NUI80" s="113"/>
      <c r="NUJ80" s="113"/>
      <c r="NUK80" s="113"/>
      <c r="NUL80" s="113"/>
      <c r="NUM80" s="113"/>
      <c r="NUN80" s="113"/>
      <c r="NUO80" s="113"/>
      <c r="NUP80" s="113"/>
      <c r="NUQ80" s="113"/>
      <c r="NUR80" s="113"/>
      <c r="NUS80" s="113"/>
      <c r="NUT80" s="113"/>
      <c r="NUU80" s="113"/>
      <c r="NUV80" s="113"/>
      <c r="NUW80" s="113"/>
      <c r="NUX80" s="113"/>
      <c r="NUY80" s="113"/>
      <c r="NUZ80" s="113"/>
      <c r="NVA80" s="113"/>
      <c r="NVB80" s="113"/>
      <c r="NVC80" s="113"/>
      <c r="NVD80" s="113"/>
      <c r="NVE80" s="113"/>
      <c r="NVF80" s="113"/>
      <c r="NVG80" s="113"/>
      <c r="NVH80" s="113"/>
      <c r="NVI80" s="113"/>
      <c r="NVJ80" s="113"/>
      <c r="NVK80" s="113"/>
      <c r="NVL80" s="113"/>
      <c r="NVM80" s="113"/>
      <c r="NVN80" s="113"/>
      <c r="NVO80" s="113"/>
      <c r="NVP80" s="113"/>
      <c r="NVQ80" s="113"/>
      <c r="NVR80" s="113"/>
      <c r="NVS80" s="113"/>
      <c r="NVT80" s="113"/>
      <c r="NVU80" s="113"/>
      <c r="NVV80" s="113"/>
      <c r="NVW80" s="113"/>
      <c r="NVX80" s="113"/>
      <c r="NVY80" s="113"/>
      <c r="NVZ80" s="113"/>
      <c r="NWA80" s="113"/>
      <c r="NWB80" s="113"/>
      <c r="NWC80" s="113"/>
      <c r="NWD80" s="113"/>
      <c r="NWE80" s="113"/>
      <c r="NWF80" s="113"/>
      <c r="NWG80" s="113"/>
      <c r="NWH80" s="113"/>
      <c r="NWI80" s="113"/>
      <c r="NWJ80" s="113"/>
      <c r="NWK80" s="113"/>
      <c r="NWL80" s="113"/>
      <c r="NWM80" s="113"/>
      <c r="NWN80" s="113"/>
      <c r="NWO80" s="113"/>
      <c r="NWP80" s="113"/>
      <c r="NWQ80" s="113"/>
      <c r="NWR80" s="113"/>
      <c r="NWS80" s="113"/>
      <c r="NWT80" s="113"/>
      <c r="NWU80" s="113"/>
      <c r="NWV80" s="113"/>
      <c r="NWW80" s="113"/>
      <c r="NWX80" s="113"/>
      <c r="NWY80" s="113"/>
      <c r="NWZ80" s="113"/>
      <c r="NXA80" s="113"/>
      <c r="NXB80" s="113"/>
      <c r="NXC80" s="113"/>
      <c r="NXD80" s="113"/>
      <c r="NXE80" s="113"/>
      <c r="NXF80" s="113"/>
      <c r="NXG80" s="113"/>
      <c r="NXH80" s="113"/>
      <c r="NXI80" s="113"/>
      <c r="NXJ80" s="113"/>
      <c r="NXK80" s="113"/>
      <c r="NXL80" s="113"/>
      <c r="NXM80" s="113"/>
      <c r="NXN80" s="113"/>
      <c r="NXO80" s="113"/>
      <c r="NXP80" s="113"/>
      <c r="NXQ80" s="113"/>
      <c r="NXR80" s="113"/>
      <c r="NXS80" s="113"/>
      <c r="NXT80" s="113"/>
      <c r="NXU80" s="113"/>
      <c r="NXV80" s="113"/>
      <c r="NXW80" s="113"/>
      <c r="NXX80" s="113"/>
      <c r="NXY80" s="113"/>
      <c r="NXZ80" s="113"/>
      <c r="NYA80" s="113"/>
      <c r="NYB80" s="113"/>
      <c r="NYC80" s="113"/>
      <c r="NYD80" s="113"/>
      <c r="NYE80" s="113"/>
      <c r="NYF80" s="113"/>
      <c r="NYG80" s="113"/>
      <c r="NYH80" s="113"/>
      <c r="NYI80" s="113"/>
      <c r="NYJ80" s="113"/>
      <c r="NYK80" s="113"/>
      <c r="NYL80" s="113"/>
      <c r="NYM80" s="113"/>
      <c r="NYN80" s="113"/>
      <c r="NYO80" s="113"/>
      <c r="NYP80" s="113"/>
      <c r="NYQ80" s="113"/>
      <c r="NYR80" s="113"/>
      <c r="NYS80" s="113"/>
      <c r="NYT80" s="113"/>
      <c r="NYU80" s="113"/>
      <c r="NYV80" s="113"/>
      <c r="NYW80" s="113"/>
      <c r="NYX80" s="113"/>
      <c r="NYY80" s="113"/>
      <c r="NYZ80" s="113"/>
      <c r="NZA80" s="113"/>
      <c r="NZB80" s="113"/>
      <c r="NZC80" s="113"/>
      <c r="NZD80" s="113"/>
      <c r="NZE80" s="113"/>
      <c r="NZF80" s="113"/>
      <c r="NZG80" s="113"/>
      <c r="NZH80" s="113"/>
      <c r="NZI80" s="113"/>
      <c r="NZJ80" s="113"/>
      <c r="NZK80" s="113"/>
      <c r="NZL80" s="113"/>
      <c r="NZM80" s="113"/>
      <c r="NZN80" s="113"/>
      <c r="NZO80" s="113"/>
      <c r="NZP80" s="113"/>
      <c r="NZQ80" s="113"/>
      <c r="NZR80" s="113"/>
      <c r="NZS80" s="113"/>
      <c r="NZT80" s="113"/>
      <c r="NZU80" s="113"/>
      <c r="NZV80" s="113"/>
      <c r="NZW80" s="113"/>
      <c r="NZX80" s="113"/>
      <c r="NZY80" s="113"/>
      <c r="NZZ80" s="113"/>
      <c r="OAA80" s="113"/>
      <c r="OAB80" s="113"/>
      <c r="OAC80" s="113"/>
      <c r="OAD80" s="113"/>
      <c r="OAE80" s="113"/>
      <c r="OAF80" s="113"/>
      <c r="OAG80" s="113"/>
      <c r="OAH80" s="113"/>
      <c r="OAI80" s="113"/>
      <c r="OAJ80" s="113"/>
      <c r="OAK80" s="113"/>
      <c r="OAL80" s="113"/>
      <c r="OAM80" s="113"/>
      <c r="OAN80" s="113"/>
      <c r="OAO80" s="113"/>
      <c r="OAP80" s="113"/>
      <c r="OAQ80" s="113"/>
      <c r="OAR80" s="113"/>
      <c r="OAS80" s="113"/>
      <c r="OAT80" s="113"/>
      <c r="OAU80" s="113"/>
      <c r="OAV80" s="113"/>
      <c r="OAW80" s="113"/>
      <c r="OAX80" s="113"/>
      <c r="OAY80" s="113"/>
      <c r="OAZ80" s="113"/>
      <c r="OBA80" s="113"/>
      <c r="OBB80" s="113"/>
      <c r="OBC80" s="113"/>
      <c r="OBD80" s="113"/>
      <c r="OBE80" s="113"/>
      <c r="OBF80" s="113"/>
      <c r="OBG80" s="113"/>
      <c r="OBH80" s="113"/>
      <c r="OBI80" s="113"/>
      <c r="OBJ80" s="113"/>
      <c r="OBK80" s="113"/>
      <c r="OBL80" s="113"/>
      <c r="OBM80" s="113"/>
      <c r="OBN80" s="113"/>
      <c r="OBO80" s="113"/>
      <c r="OBP80" s="113"/>
      <c r="OBQ80" s="113"/>
      <c r="OBR80" s="113"/>
      <c r="OBS80" s="113"/>
      <c r="OBT80" s="113"/>
      <c r="OBU80" s="113"/>
      <c r="OBV80" s="113"/>
      <c r="OBW80" s="113"/>
      <c r="OBX80" s="113"/>
      <c r="OBY80" s="113"/>
      <c r="OBZ80" s="113"/>
      <c r="OCA80" s="113"/>
      <c r="OCB80" s="113"/>
      <c r="OCC80" s="113"/>
      <c r="OCD80" s="113"/>
      <c r="OCE80" s="113"/>
      <c r="OCF80" s="113"/>
      <c r="OCG80" s="113"/>
      <c r="OCH80" s="113"/>
      <c r="OCI80" s="113"/>
      <c r="OCJ80" s="113"/>
      <c r="OCK80" s="113"/>
      <c r="OCL80" s="113"/>
      <c r="OCM80" s="113"/>
      <c r="OCN80" s="113"/>
      <c r="OCO80" s="113"/>
      <c r="OCP80" s="113"/>
      <c r="OCQ80" s="113"/>
      <c r="OCR80" s="113"/>
      <c r="OCS80" s="113"/>
      <c r="OCT80" s="113"/>
      <c r="OCU80" s="113"/>
      <c r="OCV80" s="113"/>
      <c r="OCW80" s="113"/>
      <c r="OCX80" s="113"/>
      <c r="OCY80" s="113"/>
      <c r="OCZ80" s="113"/>
      <c r="ODA80" s="113"/>
      <c r="ODB80" s="113"/>
      <c r="ODC80" s="113"/>
      <c r="ODD80" s="113"/>
      <c r="ODE80" s="113"/>
      <c r="ODF80" s="113"/>
      <c r="ODG80" s="113"/>
      <c r="ODH80" s="113"/>
      <c r="ODI80" s="113"/>
      <c r="ODJ80" s="113"/>
      <c r="ODK80" s="113"/>
      <c r="ODL80" s="113"/>
      <c r="ODM80" s="113"/>
      <c r="ODN80" s="113"/>
      <c r="ODO80" s="113"/>
      <c r="ODP80" s="113"/>
      <c r="ODQ80" s="113"/>
      <c r="ODR80" s="113"/>
      <c r="ODS80" s="113"/>
      <c r="ODT80" s="113"/>
      <c r="ODU80" s="113"/>
      <c r="ODV80" s="113"/>
      <c r="ODW80" s="113"/>
      <c r="ODX80" s="113"/>
      <c r="ODY80" s="113"/>
      <c r="ODZ80" s="113"/>
      <c r="OEA80" s="113"/>
      <c r="OEB80" s="113"/>
      <c r="OEC80" s="113"/>
      <c r="OED80" s="113"/>
      <c r="OEE80" s="113"/>
      <c r="OEF80" s="113"/>
      <c r="OEG80" s="113"/>
      <c r="OEH80" s="113"/>
      <c r="OEI80" s="113"/>
      <c r="OEJ80" s="113"/>
      <c r="OEK80" s="113"/>
      <c r="OEL80" s="113"/>
      <c r="OEM80" s="113"/>
      <c r="OEN80" s="113"/>
      <c r="OEO80" s="113"/>
      <c r="OEP80" s="113"/>
      <c r="OEQ80" s="113"/>
      <c r="OER80" s="113"/>
      <c r="OES80" s="113"/>
      <c r="OET80" s="113"/>
      <c r="OEU80" s="113"/>
      <c r="OEV80" s="113"/>
      <c r="OEW80" s="113"/>
      <c r="OEX80" s="113"/>
      <c r="OEY80" s="113"/>
      <c r="OEZ80" s="113"/>
      <c r="OFA80" s="113"/>
      <c r="OFB80" s="113"/>
      <c r="OFC80" s="113"/>
      <c r="OFD80" s="113"/>
      <c r="OFE80" s="113"/>
      <c r="OFF80" s="113"/>
      <c r="OFG80" s="113"/>
      <c r="OFH80" s="113"/>
      <c r="OFI80" s="113"/>
      <c r="OFJ80" s="113"/>
      <c r="OFK80" s="113"/>
      <c r="OFL80" s="113"/>
      <c r="OFM80" s="113"/>
      <c r="OFN80" s="113"/>
      <c r="OFO80" s="113"/>
      <c r="OFP80" s="113"/>
      <c r="OFQ80" s="113"/>
      <c r="OFR80" s="113"/>
      <c r="OFS80" s="113"/>
      <c r="OFT80" s="113"/>
      <c r="OFU80" s="113"/>
      <c r="OFV80" s="113"/>
      <c r="OFW80" s="113"/>
      <c r="OFX80" s="113"/>
      <c r="OFY80" s="113"/>
      <c r="OFZ80" s="113"/>
      <c r="OGA80" s="113"/>
      <c r="OGB80" s="113"/>
      <c r="OGC80" s="113"/>
      <c r="OGD80" s="113"/>
      <c r="OGE80" s="113"/>
      <c r="OGF80" s="113"/>
      <c r="OGG80" s="113"/>
      <c r="OGH80" s="113"/>
      <c r="OGI80" s="113"/>
      <c r="OGJ80" s="113"/>
      <c r="OGK80" s="113"/>
      <c r="OGL80" s="113"/>
      <c r="OGM80" s="113"/>
      <c r="OGN80" s="113"/>
      <c r="OGO80" s="113"/>
      <c r="OGP80" s="113"/>
      <c r="OGQ80" s="113"/>
      <c r="OGR80" s="113"/>
      <c r="OGS80" s="113"/>
      <c r="OGT80" s="113"/>
      <c r="OGU80" s="113"/>
      <c r="OGV80" s="113"/>
      <c r="OGW80" s="113"/>
      <c r="OGX80" s="113"/>
      <c r="OGY80" s="113"/>
      <c r="OGZ80" s="113"/>
      <c r="OHA80" s="113"/>
      <c r="OHB80" s="113"/>
      <c r="OHC80" s="113"/>
      <c r="OHD80" s="113"/>
      <c r="OHE80" s="113"/>
      <c r="OHF80" s="113"/>
      <c r="OHG80" s="113"/>
      <c r="OHH80" s="113"/>
      <c r="OHI80" s="113"/>
      <c r="OHJ80" s="113"/>
      <c r="OHK80" s="113"/>
      <c r="OHL80" s="113"/>
      <c r="OHM80" s="113"/>
      <c r="OHN80" s="113"/>
      <c r="OHO80" s="113"/>
      <c r="OHP80" s="113"/>
      <c r="OHQ80" s="113"/>
      <c r="OHR80" s="113"/>
      <c r="OHS80" s="113"/>
      <c r="OHT80" s="113"/>
      <c r="OHU80" s="113"/>
      <c r="OHV80" s="113"/>
      <c r="OHW80" s="113"/>
      <c r="OHX80" s="113"/>
      <c r="OHY80" s="113"/>
      <c r="OHZ80" s="113"/>
      <c r="OIA80" s="113"/>
      <c r="OIB80" s="113"/>
      <c r="OIC80" s="113"/>
      <c r="OID80" s="113"/>
      <c r="OIE80" s="113"/>
      <c r="OIF80" s="113"/>
      <c r="OIG80" s="113"/>
      <c r="OIH80" s="113"/>
      <c r="OII80" s="113"/>
      <c r="OIJ80" s="113"/>
      <c r="OIK80" s="113"/>
      <c r="OIL80" s="113"/>
      <c r="OIM80" s="113"/>
      <c r="OIN80" s="113"/>
      <c r="OIO80" s="113"/>
      <c r="OIP80" s="113"/>
      <c r="OIQ80" s="113"/>
      <c r="OIR80" s="113"/>
      <c r="OIS80" s="113"/>
      <c r="OIT80" s="113"/>
      <c r="OIU80" s="113"/>
      <c r="OIV80" s="113"/>
      <c r="OIW80" s="113"/>
      <c r="OIX80" s="113"/>
      <c r="OIY80" s="113"/>
      <c r="OIZ80" s="113"/>
      <c r="OJA80" s="113"/>
      <c r="OJB80" s="113"/>
      <c r="OJC80" s="113"/>
      <c r="OJD80" s="113"/>
      <c r="OJE80" s="113"/>
      <c r="OJF80" s="113"/>
      <c r="OJG80" s="113"/>
      <c r="OJH80" s="113"/>
      <c r="OJI80" s="113"/>
      <c r="OJJ80" s="113"/>
      <c r="OJK80" s="113"/>
      <c r="OJL80" s="113"/>
      <c r="OJM80" s="113"/>
      <c r="OJN80" s="113"/>
      <c r="OJO80" s="113"/>
      <c r="OJP80" s="113"/>
      <c r="OJQ80" s="113"/>
      <c r="OJR80" s="113"/>
      <c r="OJS80" s="113"/>
      <c r="OJT80" s="113"/>
      <c r="OJU80" s="113"/>
      <c r="OJV80" s="113"/>
      <c r="OJW80" s="113"/>
      <c r="OJX80" s="113"/>
      <c r="OJY80" s="113"/>
      <c r="OJZ80" s="113"/>
      <c r="OKA80" s="113"/>
      <c r="OKB80" s="113"/>
      <c r="OKC80" s="113"/>
      <c r="OKD80" s="113"/>
      <c r="OKE80" s="113"/>
      <c r="OKF80" s="113"/>
      <c r="OKG80" s="113"/>
      <c r="OKH80" s="113"/>
      <c r="OKI80" s="113"/>
      <c r="OKJ80" s="113"/>
      <c r="OKK80" s="113"/>
      <c r="OKL80" s="113"/>
      <c r="OKM80" s="113"/>
      <c r="OKN80" s="113"/>
      <c r="OKO80" s="113"/>
      <c r="OKP80" s="113"/>
      <c r="OKQ80" s="113"/>
      <c r="OKR80" s="113"/>
      <c r="OKS80" s="113"/>
      <c r="OKT80" s="113"/>
      <c r="OKU80" s="113"/>
      <c r="OKV80" s="113"/>
      <c r="OKW80" s="113"/>
      <c r="OKX80" s="113"/>
      <c r="OKY80" s="113"/>
      <c r="OKZ80" s="113"/>
      <c r="OLA80" s="113"/>
      <c r="OLB80" s="113"/>
      <c r="OLC80" s="113"/>
      <c r="OLD80" s="113"/>
      <c r="OLE80" s="113"/>
      <c r="OLF80" s="113"/>
      <c r="OLG80" s="113"/>
      <c r="OLH80" s="113"/>
      <c r="OLI80" s="113"/>
      <c r="OLJ80" s="113"/>
      <c r="OLK80" s="113"/>
      <c r="OLL80" s="113"/>
      <c r="OLM80" s="113"/>
      <c r="OLN80" s="113"/>
      <c r="OLO80" s="113"/>
      <c r="OLP80" s="113"/>
      <c r="OLQ80" s="113"/>
      <c r="OLR80" s="113"/>
      <c r="OLS80" s="113"/>
      <c r="OLT80" s="113"/>
      <c r="OLU80" s="113"/>
      <c r="OLV80" s="113"/>
      <c r="OLW80" s="113"/>
      <c r="OLX80" s="113"/>
      <c r="OLY80" s="113"/>
      <c r="OLZ80" s="113"/>
      <c r="OMA80" s="113"/>
      <c r="OMB80" s="113"/>
      <c r="OMC80" s="113"/>
      <c r="OMD80" s="113"/>
      <c r="OME80" s="113"/>
      <c r="OMF80" s="113"/>
      <c r="OMG80" s="113"/>
      <c r="OMH80" s="113"/>
      <c r="OMI80" s="113"/>
      <c r="OMJ80" s="113"/>
      <c r="OMK80" s="113"/>
      <c r="OML80" s="113"/>
      <c r="OMM80" s="113"/>
      <c r="OMN80" s="113"/>
      <c r="OMO80" s="113"/>
      <c r="OMP80" s="113"/>
      <c r="OMQ80" s="113"/>
      <c r="OMR80" s="113"/>
      <c r="OMS80" s="113"/>
      <c r="OMT80" s="113"/>
      <c r="OMU80" s="113"/>
      <c r="OMV80" s="113"/>
      <c r="OMW80" s="113"/>
      <c r="OMX80" s="113"/>
      <c r="OMY80" s="113"/>
      <c r="OMZ80" s="113"/>
      <c r="ONA80" s="113"/>
      <c r="ONB80" s="113"/>
      <c r="ONC80" s="113"/>
      <c r="OND80" s="113"/>
      <c r="ONE80" s="113"/>
      <c r="ONF80" s="113"/>
      <c r="ONG80" s="113"/>
      <c r="ONH80" s="113"/>
      <c r="ONI80" s="113"/>
      <c r="ONJ80" s="113"/>
      <c r="ONK80" s="113"/>
      <c r="ONL80" s="113"/>
      <c r="ONM80" s="113"/>
      <c r="ONN80" s="113"/>
      <c r="ONO80" s="113"/>
      <c r="ONP80" s="113"/>
      <c r="ONQ80" s="113"/>
      <c r="ONR80" s="113"/>
      <c r="ONS80" s="113"/>
      <c r="ONT80" s="113"/>
      <c r="ONU80" s="113"/>
      <c r="ONV80" s="113"/>
      <c r="ONW80" s="113"/>
      <c r="ONX80" s="113"/>
      <c r="ONY80" s="113"/>
      <c r="ONZ80" s="113"/>
      <c r="OOA80" s="113"/>
      <c r="OOB80" s="113"/>
      <c r="OOC80" s="113"/>
      <c r="OOD80" s="113"/>
      <c r="OOE80" s="113"/>
      <c r="OOF80" s="113"/>
      <c r="OOG80" s="113"/>
      <c r="OOH80" s="113"/>
      <c r="OOI80" s="113"/>
      <c r="OOJ80" s="113"/>
      <c r="OOK80" s="113"/>
      <c r="OOL80" s="113"/>
      <c r="OOM80" s="113"/>
      <c r="OON80" s="113"/>
      <c r="OOO80" s="113"/>
      <c r="OOP80" s="113"/>
      <c r="OOQ80" s="113"/>
      <c r="OOR80" s="113"/>
      <c r="OOS80" s="113"/>
      <c r="OOT80" s="113"/>
      <c r="OOU80" s="113"/>
      <c r="OOV80" s="113"/>
      <c r="OOW80" s="113"/>
      <c r="OOX80" s="113"/>
      <c r="OOY80" s="113"/>
      <c r="OOZ80" s="113"/>
      <c r="OPA80" s="113"/>
      <c r="OPB80" s="113"/>
      <c r="OPC80" s="113"/>
      <c r="OPD80" s="113"/>
      <c r="OPE80" s="113"/>
      <c r="OPF80" s="113"/>
      <c r="OPG80" s="113"/>
      <c r="OPH80" s="113"/>
      <c r="OPI80" s="113"/>
      <c r="OPJ80" s="113"/>
      <c r="OPK80" s="113"/>
      <c r="OPL80" s="113"/>
      <c r="OPM80" s="113"/>
      <c r="OPN80" s="113"/>
      <c r="OPO80" s="113"/>
      <c r="OPP80" s="113"/>
      <c r="OPQ80" s="113"/>
      <c r="OPR80" s="113"/>
      <c r="OPS80" s="113"/>
      <c r="OPT80" s="113"/>
      <c r="OPU80" s="113"/>
      <c r="OPV80" s="113"/>
      <c r="OPW80" s="113"/>
      <c r="OPX80" s="113"/>
      <c r="OPY80" s="113"/>
      <c r="OPZ80" s="113"/>
      <c r="OQA80" s="113"/>
      <c r="OQB80" s="113"/>
      <c r="OQC80" s="113"/>
      <c r="OQD80" s="113"/>
      <c r="OQE80" s="113"/>
      <c r="OQF80" s="113"/>
      <c r="OQG80" s="113"/>
      <c r="OQH80" s="113"/>
      <c r="OQI80" s="113"/>
      <c r="OQJ80" s="113"/>
      <c r="OQK80" s="113"/>
      <c r="OQL80" s="113"/>
      <c r="OQM80" s="113"/>
      <c r="OQN80" s="113"/>
      <c r="OQO80" s="113"/>
      <c r="OQP80" s="113"/>
      <c r="OQQ80" s="113"/>
      <c r="OQR80" s="113"/>
      <c r="OQS80" s="113"/>
      <c r="OQT80" s="113"/>
      <c r="OQU80" s="113"/>
      <c r="OQV80" s="113"/>
      <c r="OQW80" s="113"/>
      <c r="OQX80" s="113"/>
      <c r="OQY80" s="113"/>
      <c r="OQZ80" s="113"/>
      <c r="ORA80" s="113"/>
      <c r="ORB80" s="113"/>
      <c r="ORC80" s="113"/>
      <c r="ORD80" s="113"/>
      <c r="ORE80" s="113"/>
      <c r="ORF80" s="113"/>
      <c r="ORG80" s="113"/>
      <c r="ORH80" s="113"/>
      <c r="ORI80" s="113"/>
      <c r="ORJ80" s="113"/>
      <c r="ORK80" s="113"/>
      <c r="ORL80" s="113"/>
      <c r="ORM80" s="113"/>
      <c r="ORN80" s="113"/>
      <c r="ORO80" s="113"/>
      <c r="ORP80" s="113"/>
      <c r="ORQ80" s="113"/>
      <c r="ORR80" s="113"/>
      <c r="ORS80" s="113"/>
      <c r="ORT80" s="113"/>
      <c r="ORU80" s="113"/>
      <c r="ORV80" s="113"/>
      <c r="ORW80" s="113"/>
      <c r="ORX80" s="113"/>
      <c r="ORY80" s="113"/>
      <c r="ORZ80" s="113"/>
      <c r="OSA80" s="113"/>
      <c r="OSB80" s="113"/>
      <c r="OSC80" s="113"/>
      <c r="OSD80" s="113"/>
      <c r="OSE80" s="113"/>
      <c r="OSF80" s="113"/>
      <c r="OSG80" s="113"/>
      <c r="OSH80" s="113"/>
      <c r="OSI80" s="113"/>
      <c r="OSJ80" s="113"/>
      <c r="OSK80" s="113"/>
      <c r="OSL80" s="113"/>
      <c r="OSM80" s="113"/>
      <c r="OSN80" s="113"/>
      <c r="OSO80" s="113"/>
      <c r="OSP80" s="113"/>
      <c r="OSQ80" s="113"/>
      <c r="OSR80" s="113"/>
      <c r="OSS80" s="113"/>
      <c r="OST80" s="113"/>
      <c r="OSU80" s="113"/>
      <c r="OSV80" s="113"/>
      <c r="OSW80" s="113"/>
      <c r="OSX80" s="113"/>
      <c r="OSY80" s="113"/>
      <c r="OSZ80" s="113"/>
      <c r="OTA80" s="113"/>
      <c r="OTB80" s="113"/>
      <c r="OTC80" s="113"/>
      <c r="OTD80" s="113"/>
      <c r="OTE80" s="113"/>
      <c r="OTF80" s="113"/>
      <c r="OTG80" s="113"/>
      <c r="OTH80" s="113"/>
      <c r="OTI80" s="113"/>
      <c r="OTJ80" s="113"/>
      <c r="OTK80" s="113"/>
      <c r="OTL80" s="113"/>
      <c r="OTM80" s="113"/>
      <c r="OTN80" s="113"/>
      <c r="OTO80" s="113"/>
      <c r="OTP80" s="113"/>
      <c r="OTQ80" s="113"/>
      <c r="OTR80" s="113"/>
      <c r="OTS80" s="113"/>
      <c r="OTT80" s="113"/>
      <c r="OTU80" s="113"/>
      <c r="OTV80" s="113"/>
      <c r="OTW80" s="113"/>
      <c r="OTX80" s="113"/>
      <c r="OTY80" s="113"/>
      <c r="OTZ80" s="113"/>
      <c r="OUA80" s="113"/>
      <c r="OUB80" s="113"/>
      <c r="OUC80" s="113"/>
      <c r="OUD80" s="113"/>
      <c r="OUE80" s="113"/>
      <c r="OUF80" s="113"/>
      <c r="OUG80" s="113"/>
      <c r="OUH80" s="113"/>
      <c r="OUI80" s="113"/>
      <c r="OUJ80" s="113"/>
      <c r="OUK80" s="113"/>
      <c r="OUL80" s="113"/>
      <c r="OUM80" s="113"/>
      <c r="OUN80" s="113"/>
      <c r="OUO80" s="113"/>
      <c r="OUP80" s="113"/>
      <c r="OUQ80" s="113"/>
      <c r="OUR80" s="113"/>
      <c r="OUS80" s="113"/>
      <c r="OUT80" s="113"/>
      <c r="OUU80" s="113"/>
      <c r="OUV80" s="113"/>
      <c r="OUW80" s="113"/>
      <c r="OUX80" s="113"/>
      <c r="OUY80" s="113"/>
      <c r="OUZ80" s="113"/>
      <c r="OVA80" s="113"/>
      <c r="OVB80" s="113"/>
      <c r="OVC80" s="113"/>
      <c r="OVD80" s="113"/>
      <c r="OVE80" s="113"/>
      <c r="OVF80" s="113"/>
      <c r="OVG80" s="113"/>
      <c r="OVH80" s="113"/>
      <c r="OVI80" s="113"/>
      <c r="OVJ80" s="113"/>
      <c r="OVK80" s="113"/>
      <c r="OVL80" s="113"/>
      <c r="OVM80" s="113"/>
      <c r="OVN80" s="113"/>
      <c r="OVO80" s="113"/>
      <c r="OVP80" s="113"/>
      <c r="OVQ80" s="113"/>
      <c r="OVR80" s="113"/>
      <c r="OVS80" s="113"/>
      <c r="OVT80" s="113"/>
      <c r="OVU80" s="113"/>
      <c r="OVV80" s="113"/>
      <c r="OVW80" s="113"/>
      <c r="OVX80" s="113"/>
      <c r="OVY80" s="113"/>
      <c r="OVZ80" s="113"/>
      <c r="OWA80" s="113"/>
      <c r="OWB80" s="113"/>
      <c r="OWC80" s="113"/>
      <c r="OWD80" s="113"/>
      <c r="OWE80" s="113"/>
      <c r="OWF80" s="113"/>
      <c r="OWG80" s="113"/>
      <c r="OWH80" s="113"/>
      <c r="OWI80" s="113"/>
      <c r="OWJ80" s="113"/>
      <c r="OWK80" s="113"/>
      <c r="OWL80" s="113"/>
      <c r="OWM80" s="113"/>
      <c r="OWN80" s="113"/>
      <c r="OWO80" s="113"/>
      <c r="OWP80" s="113"/>
      <c r="OWQ80" s="113"/>
      <c r="OWR80" s="113"/>
      <c r="OWS80" s="113"/>
      <c r="OWT80" s="113"/>
      <c r="OWU80" s="113"/>
      <c r="OWV80" s="113"/>
      <c r="OWW80" s="113"/>
      <c r="OWX80" s="113"/>
      <c r="OWY80" s="113"/>
      <c r="OWZ80" s="113"/>
      <c r="OXA80" s="113"/>
      <c r="OXB80" s="113"/>
      <c r="OXC80" s="113"/>
      <c r="OXD80" s="113"/>
      <c r="OXE80" s="113"/>
      <c r="OXF80" s="113"/>
      <c r="OXG80" s="113"/>
      <c r="OXH80" s="113"/>
      <c r="OXI80" s="113"/>
      <c r="OXJ80" s="113"/>
      <c r="OXK80" s="113"/>
      <c r="OXL80" s="113"/>
      <c r="OXM80" s="113"/>
      <c r="OXN80" s="113"/>
      <c r="OXO80" s="113"/>
      <c r="OXP80" s="113"/>
      <c r="OXQ80" s="113"/>
      <c r="OXR80" s="113"/>
      <c r="OXS80" s="113"/>
      <c r="OXT80" s="113"/>
      <c r="OXU80" s="113"/>
      <c r="OXV80" s="113"/>
      <c r="OXW80" s="113"/>
      <c r="OXX80" s="113"/>
      <c r="OXY80" s="113"/>
      <c r="OXZ80" s="113"/>
      <c r="OYA80" s="113"/>
      <c r="OYB80" s="113"/>
      <c r="OYC80" s="113"/>
      <c r="OYD80" s="113"/>
      <c r="OYE80" s="113"/>
      <c r="OYF80" s="113"/>
      <c r="OYG80" s="113"/>
      <c r="OYH80" s="113"/>
      <c r="OYI80" s="113"/>
      <c r="OYJ80" s="113"/>
      <c r="OYK80" s="113"/>
      <c r="OYL80" s="113"/>
      <c r="OYM80" s="113"/>
      <c r="OYN80" s="113"/>
      <c r="OYO80" s="113"/>
      <c r="OYP80" s="113"/>
      <c r="OYQ80" s="113"/>
      <c r="OYR80" s="113"/>
      <c r="OYS80" s="113"/>
      <c r="OYT80" s="113"/>
      <c r="OYU80" s="113"/>
      <c r="OYV80" s="113"/>
      <c r="OYW80" s="113"/>
      <c r="OYX80" s="113"/>
      <c r="OYY80" s="113"/>
      <c r="OYZ80" s="113"/>
      <c r="OZA80" s="113"/>
      <c r="OZB80" s="113"/>
      <c r="OZC80" s="113"/>
      <c r="OZD80" s="113"/>
      <c r="OZE80" s="113"/>
      <c r="OZF80" s="113"/>
      <c r="OZG80" s="113"/>
      <c r="OZH80" s="113"/>
      <c r="OZI80" s="113"/>
      <c r="OZJ80" s="113"/>
      <c r="OZK80" s="113"/>
      <c r="OZL80" s="113"/>
      <c r="OZM80" s="113"/>
      <c r="OZN80" s="113"/>
      <c r="OZO80" s="113"/>
      <c r="OZP80" s="113"/>
      <c r="OZQ80" s="113"/>
      <c r="OZR80" s="113"/>
      <c r="OZS80" s="113"/>
      <c r="OZT80" s="113"/>
      <c r="OZU80" s="113"/>
      <c r="OZV80" s="113"/>
      <c r="OZW80" s="113"/>
      <c r="OZX80" s="113"/>
      <c r="OZY80" s="113"/>
      <c r="OZZ80" s="113"/>
      <c r="PAA80" s="113"/>
      <c r="PAB80" s="113"/>
      <c r="PAC80" s="113"/>
      <c r="PAD80" s="113"/>
      <c r="PAE80" s="113"/>
      <c r="PAF80" s="113"/>
      <c r="PAG80" s="113"/>
      <c r="PAH80" s="113"/>
      <c r="PAI80" s="113"/>
      <c r="PAJ80" s="113"/>
      <c r="PAK80" s="113"/>
      <c r="PAL80" s="113"/>
      <c r="PAM80" s="113"/>
      <c r="PAN80" s="113"/>
      <c r="PAO80" s="113"/>
      <c r="PAP80" s="113"/>
      <c r="PAQ80" s="113"/>
      <c r="PAR80" s="113"/>
      <c r="PAS80" s="113"/>
      <c r="PAT80" s="113"/>
      <c r="PAU80" s="113"/>
      <c r="PAV80" s="113"/>
      <c r="PAW80" s="113"/>
      <c r="PAX80" s="113"/>
      <c r="PAY80" s="113"/>
      <c r="PAZ80" s="113"/>
      <c r="PBA80" s="113"/>
      <c r="PBB80" s="113"/>
      <c r="PBC80" s="113"/>
      <c r="PBD80" s="113"/>
      <c r="PBE80" s="113"/>
      <c r="PBF80" s="113"/>
      <c r="PBG80" s="113"/>
      <c r="PBH80" s="113"/>
      <c r="PBI80" s="113"/>
      <c r="PBJ80" s="113"/>
      <c r="PBK80" s="113"/>
      <c r="PBL80" s="113"/>
      <c r="PBM80" s="113"/>
      <c r="PBN80" s="113"/>
      <c r="PBO80" s="113"/>
      <c r="PBP80" s="113"/>
      <c r="PBQ80" s="113"/>
      <c r="PBR80" s="113"/>
      <c r="PBS80" s="113"/>
      <c r="PBT80" s="113"/>
      <c r="PBU80" s="113"/>
      <c r="PBV80" s="113"/>
      <c r="PBW80" s="113"/>
      <c r="PBX80" s="113"/>
      <c r="PBY80" s="113"/>
      <c r="PBZ80" s="113"/>
      <c r="PCA80" s="113"/>
      <c r="PCB80" s="113"/>
      <c r="PCC80" s="113"/>
      <c r="PCD80" s="113"/>
      <c r="PCE80" s="113"/>
      <c r="PCF80" s="113"/>
      <c r="PCG80" s="113"/>
      <c r="PCH80" s="113"/>
      <c r="PCI80" s="113"/>
      <c r="PCJ80" s="113"/>
      <c r="PCK80" s="113"/>
      <c r="PCL80" s="113"/>
      <c r="PCM80" s="113"/>
      <c r="PCN80" s="113"/>
      <c r="PCO80" s="113"/>
      <c r="PCP80" s="113"/>
      <c r="PCQ80" s="113"/>
      <c r="PCR80" s="113"/>
      <c r="PCS80" s="113"/>
      <c r="PCT80" s="113"/>
      <c r="PCU80" s="113"/>
      <c r="PCV80" s="113"/>
      <c r="PCW80" s="113"/>
      <c r="PCX80" s="113"/>
      <c r="PCY80" s="113"/>
      <c r="PCZ80" s="113"/>
      <c r="PDA80" s="113"/>
      <c r="PDB80" s="113"/>
      <c r="PDC80" s="113"/>
      <c r="PDD80" s="113"/>
      <c r="PDE80" s="113"/>
      <c r="PDF80" s="113"/>
      <c r="PDG80" s="113"/>
      <c r="PDH80" s="113"/>
      <c r="PDI80" s="113"/>
      <c r="PDJ80" s="113"/>
      <c r="PDK80" s="113"/>
      <c r="PDL80" s="113"/>
      <c r="PDM80" s="113"/>
      <c r="PDN80" s="113"/>
      <c r="PDO80" s="113"/>
      <c r="PDP80" s="113"/>
      <c r="PDQ80" s="113"/>
      <c r="PDR80" s="113"/>
      <c r="PDS80" s="113"/>
      <c r="PDT80" s="113"/>
      <c r="PDU80" s="113"/>
      <c r="PDV80" s="113"/>
      <c r="PDW80" s="113"/>
      <c r="PDX80" s="113"/>
      <c r="PDY80" s="113"/>
      <c r="PDZ80" s="113"/>
      <c r="PEA80" s="113"/>
      <c r="PEB80" s="113"/>
      <c r="PEC80" s="113"/>
      <c r="PED80" s="113"/>
      <c r="PEE80" s="113"/>
      <c r="PEF80" s="113"/>
      <c r="PEG80" s="113"/>
      <c r="PEH80" s="113"/>
      <c r="PEI80" s="113"/>
      <c r="PEJ80" s="113"/>
      <c r="PEK80" s="113"/>
      <c r="PEL80" s="113"/>
      <c r="PEM80" s="113"/>
      <c r="PEN80" s="113"/>
      <c r="PEO80" s="113"/>
      <c r="PEP80" s="113"/>
      <c r="PEQ80" s="113"/>
      <c r="PER80" s="113"/>
      <c r="PES80" s="113"/>
      <c r="PET80" s="113"/>
      <c r="PEU80" s="113"/>
      <c r="PEV80" s="113"/>
      <c r="PEW80" s="113"/>
      <c r="PEX80" s="113"/>
      <c r="PEY80" s="113"/>
      <c r="PEZ80" s="113"/>
      <c r="PFA80" s="113"/>
      <c r="PFB80" s="113"/>
      <c r="PFC80" s="113"/>
      <c r="PFD80" s="113"/>
      <c r="PFE80" s="113"/>
      <c r="PFF80" s="113"/>
      <c r="PFG80" s="113"/>
      <c r="PFH80" s="113"/>
      <c r="PFI80" s="113"/>
      <c r="PFJ80" s="113"/>
      <c r="PFK80" s="113"/>
      <c r="PFL80" s="113"/>
      <c r="PFM80" s="113"/>
      <c r="PFN80" s="113"/>
      <c r="PFO80" s="113"/>
      <c r="PFP80" s="113"/>
      <c r="PFQ80" s="113"/>
      <c r="PFR80" s="113"/>
      <c r="PFS80" s="113"/>
      <c r="PFT80" s="113"/>
      <c r="PFU80" s="113"/>
      <c r="PFV80" s="113"/>
      <c r="PFW80" s="113"/>
      <c r="PFX80" s="113"/>
      <c r="PFY80" s="113"/>
      <c r="PFZ80" s="113"/>
      <c r="PGA80" s="113"/>
      <c r="PGB80" s="113"/>
      <c r="PGC80" s="113"/>
      <c r="PGD80" s="113"/>
      <c r="PGE80" s="113"/>
      <c r="PGF80" s="113"/>
      <c r="PGG80" s="113"/>
      <c r="PGH80" s="113"/>
      <c r="PGI80" s="113"/>
      <c r="PGJ80" s="113"/>
      <c r="PGK80" s="113"/>
      <c r="PGL80" s="113"/>
      <c r="PGM80" s="113"/>
      <c r="PGN80" s="113"/>
      <c r="PGO80" s="113"/>
      <c r="PGP80" s="113"/>
      <c r="PGQ80" s="113"/>
      <c r="PGR80" s="113"/>
      <c r="PGS80" s="113"/>
      <c r="PGT80" s="113"/>
      <c r="PGU80" s="113"/>
      <c r="PGV80" s="113"/>
      <c r="PGW80" s="113"/>
      <c r="PGX80" s="113"/>
      <c r="PGY80" s="113"/>
      <c r="PGZ80" s="113"/>
      <c r="PHA80" s="113"/>
      <c r="PHB80" s="113"/>
      <c r="PHC80" s="113"/>
      <c r="PHD80" s="113"/>
      <c r="PHE80" s="113"/>
      <c r="PHF80" s="113"/>
      <c r="PHG80" s="113"/>
      <c r="PHH80" s="113"/>
      <c r="PHI80" s="113"/>
      <c r="PHJ80" s="113"/>
      <c r="PHK80" s="113"/>
      <c r="PHL80" s="113"/>
      <c r="PHM80" s="113"/>
      <c r="PHN80" s="113"/>
      <c r="PHO80" s="113"/>
      <c r="PHP80" s="113"/>
      <c r="PHQ80" s="113"/>
      <c r="PHR80" s="113"/>
      <c r="PHS80" s="113"/>
      <c r="PHT80" s="113"/>
      <c r="PHU80" s="113"/>
      <c r="PHV80" s="113"/>
      <c r="PHW80" s="113"/>
      <c r="PHX80" s="113"/>
      <c r="PHY80" s="113"/>
      <c r="PHZ80" s="113"/>
      <c r="PIA80" s="113"/>
      <c r="PIB80" s="113"/>
      <c r="PIC80" s="113"/>
      <c r="PID80" s="113"/>
      <c r="PIE80" s="113"/>
      <c r="PIF80" s="113"/>
      <c r="PIG80" s="113"/>
      <c r="PIH80" s="113"/>
      <c r="PII80" s="113"/>
      <c r="PIJ80" s="113"/>
      <c r="PIK80" s="113"/>
      <c r="PIL80" s="113"/>
      <c r="PIM80" s="113"/>
      <c r="PIN80" s="113"/>
      <c r="PIO80" s="113"/>
      <c r="PIP80" s="113"/>
      <c r="PIQ80" s="113"/>
      <c r="PIR80" s="113"/>
      <c r="PIS80" s="113"/>
      <c r="PIT80" s="113"/>
      <c r="PIU80" s="113"/>
      <c r="PIV80" s="113"/>
      <c r="PIW80" s="113"/>
      <c r="PIX80" s="113"/>
      <c r="PIY80" s="113"/>
      <c r="PIZ80" s="113"/>
      <c r="PJA80" s="113"/>
      <c r="PJB80" s="113"/>
      <c r="PJC80" s="113"/>
      <c r="PJD80" s="113"/>
      <c r="PJE80" s="113"/>
      <c r="PJF80" s="113"/>
      <c r="PJG80" s="113"/>
      <c r="PJH80" s="113"/>
      <c r="PJI80" s="113"/>
      <c r="PJJ80" s="113"/>
      <c r="PJK80" s="113"/>
      <c r="PJL80" s="113"/>
      <c r="PJM80" s="113"/>
      <c r="PJN80" s="113"/>
      <c r="PJO80" s="113"/>
      <c r="PJP80" s="113"/>
      <c r="PJQ80" s="113"/>
      <c r="PJR80" s="113"/>
      <c r="PJS80" s="113"/>
      <c r="PJT80" s="113"/>
      <c r="PJU80" s="113"/>
      <c r="PJV80" s="113"/>
      <c r="PJW80" s="113"/>
      <c r="PJX80" s="113"/>
      <c r="PJY80" s="113"/>
      <c r="PJZ80" s="113"/>
      <c r="PKA80" s="113"/>
      <c r="PKB80" s="113"/>
      <c r="PKC80" s="113"/>
      <c r="PKD80" s="113"/>
      <c r="PKE80" s="113"/>
      <c r="PKF80" s="113"/>
      <c r="PKG80" s="113"/>
      <c r="PKH80" s="113"/>
      <c r="PKI80" s="113"/>
      <c r="PKJ80" s="113"/>
      <c r="PKK80" s="113"/>
      <c r="PKL80" s="113"/>
      <c r="PKM80" s="113"/>
      <c r="PKN80" s="113"/>
      <c r="PKO80" s="113"/>
      <c r="PKP80" s="113"/>
      <c r="PKQ80" s="113"/>
      <c r="PKR80" s="113"/>
      <c r="PKS80" s="113"/>
      <c r="PKT80" s="113"/>
      <c r="PKU80" s="113"/>
      <c r="PKV80" s="113"/>
      <c r="PKW80" s="113"/>
      <c r="PKX80" s="113"/>
      <c r="PKY80" s="113"/>
      <c r="PKZ80" s="113"/>
      <c r="PLA80" s="113"/>
      <c r="PLB80" s="113"/>
      <c r="PLC80" s="113"/>
      <c r="PLD80" s="113"/>
      <c r="PLE80" s="113"/>
      <c r="PLF80" s="113"/>
      <c r="PLG80" s="113"/>
      <c r="PLH80" s="113"/>
      <c r="PLI80" s="113"/>
      <c r="PLJ80" s="113"/>
      <c r="PLK80" s="113"/>
      <c r="PLL80" s="113"/>
      <c r="PLM80" s="113"/>
      <c r="PLN80" s="113"/>
      <c r="PLO80" s="113"/>
      <c r="PLP80" s="113"/>
      <c r="PLQ80" s="113"/>
      <c r="PLR80" s="113"/>
      <c r="PLS80" s="113"/>
      <c r="PLT80" s="113"/>
      <c r="PLU80" s="113"/>
      <c r="PLV80" s="113"/>
      <c r="PLW80" s="113"/>
      <c r="PLX80" s="113"/>
      <c r="PLY80" s="113"/>
      <c r="PLZ80" s="113"/>
      <c r="PMA80" s="113"/>
      <c r="PMB80" s="113"/>
      <c r="PMC80" s="113"/>
      <c r="PMD80" s="113"/>
      <c r="PME80" s="113"/>
      <c r="PMF80" s="113"/>
      <c r="PMG80" s="113"/>
      <c r="PMH80" s="113"/>
      <c r="PMI80" s="113"/>
      <c r="PMJ80" s="113"/>
      <c r="PMK80" s="113"/>
      <c r="PML80" s="113"/>
      <c r="PMM80" s="113"/>
      <c r="PMN80" s="113"/>
      <c r="PMO80" s="113"/>
      <c r="PMP80" s="113"/>
      <c r="PMQ80" s="113"/>
      <c r="PMR80" s="113"/>
      <c r="PMS80" s="113"/>
      <c r="PMT80" s="113"/>
      <c r="PMU80" s="113"/>
      <c r="PMV80" s="113"/>
      <c r="PMW80" s="113"/>
      <c r="PMX80" s="113"/>
      <c r="PMY80" s="113"/>
      <c r="PMZ80" s="113"/>
      <c r="PNA80" s="113"/>
      <c r="PNB80" s="113"/>
      <c r="PNC80" s="113"/>
      <c r="PND80" s="113"/>
      <c r="PNE80" s="113"/>
      <c r="PNF80" s="113"/>
      <c r="PNG80" s="113"/>
      <c r="PNH80" s="113"/>
      <c r="PNI80" s="113"/>
      <c r="PNJ80" s="113"/>
      <c r="PNK80" s="113"/>
      <c r="PNL80" s="113"/>
      <c r="PNM80" s="113"/>
      <c r="PNN80" s="113"/>
      <c r="PNO80" s="113"/>
      <c r="PNP80" s="113"/>
      <c r="PNQ80" s="113"/>
      <c r="PNR80" s="113"/>
      <c r="PNS80" s="113"/>
      <c r="PNT80" s="113"/>
      <c r="PNU80" s="113"/>
      <c r="PNV80" s="113"/>
      <c r="PNW80" s="113"/>
      <c r="PNX80" s="113"/>
      <c r="PNY80" s="113"/>
      <c r="PNZ80" s="113"/>
      <c r="POA80" s="113"/>
      <c r="POB80" s="113"/>
      <c r="POC80" s="113"/>
      <c r="POD80" s="113"/>
      <c r="POE80" s="113"/>
      <c r="POF80" s="113"/>
      <c r="POG80" s="113"/>
      <c r="POH80" s="113"/>
      <c r="POI80" s="113"/>
      <c r="POJ80" s="113"/>
      <c r="POK80" s="113"/>
      <c r="POL80" s="113"/>
      <c r="POM80" s="113"/>
      <c r="PON80" s="113"/>
      <c r="POO80" s="113"/>
      <c r="POP80" s="113"/>
      <c r="POQ80" s="113"/>
      <c r="POR80" s="113"/>
      <c r="POS80" s="113"/>
      <c r="POT80" s="113"/>
      <c r="POU80" s="113"/>
      <c r="POV80" s="113"/>
      <c r="POW80" s="113"/>
      <c r="POX80" s="113"/>
      <c r="POY80" s="113"/>
      <c r="POZ80" s="113"/>
      <c r="PPA80" s="113"/>
      <c r="PPB80" s="113"/>
      <c r="PPC80" s="113"/>
      <c r="PPD80" s="113"/>
      <c r="PPE80" s="113"/>
      <c r="PPF80" s="113"/>
      <c r="PPG80" s="113"/>
      <c r="PPH80" s="113"/>
      <c r="PPI80" s="113"/>
      <c r="PPJ80" s="113"/>
      <c r="PPK80" s="113"/>
      <c r="PPL80" s="113"/>
      <c r="PPM80" s="113"/>
      <c r="PPN80" s="113"/>
      <c r="PPO80" s="113"/>
      <c r="PPP80" s="113"/>
      <c r="PPQ80" s="113"/>
      <c r="PPR80" s="113"/>
      <c r="PPS80" s="113"/>
      <c r="PPT80" s="113"/>
      <c r="PPU80" s="113"/>
      <c r="PPV80" s="113"/>
      <c r="PPW80" s="113"/>
      <c r="PPX80" s="113"/>
      <c r="PPY80" s="113"/>
      <c r="PPZ80" s="113"/>
      <c r="PQA80" s="113"/>
      <c r="PQB80" s="113"/>
      <c r="PQC80" s="113"/>
      <c r="PQD80" s="113"/>
      <c r="PQE80" s="113"/>
      <c r="PQF80" s="113"/>
      <c r="PQG80" s="113"/>
      <c r="PQH80" s="113"/>
      <c r="PQI80" s="113"/>
      <c r="PQJ80" s="113"/>
      <c r="PQK80" s="113"/>
      <c r="PQL80" s="113"/>
      <c r="PQM80" s="113"/>
      <c r="PQN80" s="113"/>
      <c r="PQO80" s="113"/>
      <c r="PQP80" s="113"/>
      <c r="PQQ80" s="113"/>
      <c r="PQR80" s="113"/>
      <c r="PQS80" s="113"/>
      <c r="PQT80" s="113"/>
      <c r="PQU80" s="113"/>
      <c r="PQV80" s="113"/>
      <c r="PQW80" s="113"/>
      <c r="PQX80" s="113"/>
      <c r="PQY80" s="113"/>
      <c r="PQZ80" s="113"/>
      <c r="PRA80" s="113"/>
      <c r="PRB80" s="113"/>
      <c r="PRC80" s="113"/>
      <c r="PRD80" s="113"/>
      <c r="PRE80" s="113"/>
      <c r="PRF80" s="113"/>
      <c r="PRG80" s="113"/>
      <c r="PRH80" s="113"/>
      <c r="PRI80" s="113"/>
      <c r="PRJ80" s="113"/>
      <c r="PRK80" s="113"/>
      <c r="PRL80" s="113"/>
      <c r="PRM80" s="113"/>
      <c r="PRN80" s="113"/>
      <c r="PRO80" s="113"/>
      <c r="PRP80" s="113"/>
      <c r="PRQ80" s="113"/>
      <c r="PRR80" s="113"/>
      <c r="PRS80" s="113"/>
      <c r="PRT80" s="113"/>
      <c r="PRU80" s="113"/>
      <c r="PRV80" s="113"/>
      <c r="PRW80" s="113"/>
      <c r="PRX80" s="113"/>
      <c r="PRY80" s="113"/>
      <c r="PRZ80" s="113"/>
      <c r="PSA80" s="113"/>
      <c r="PSB80" s="113"/>
      <c r="PSC80" s="113"/>
      <c r="PSD80" s="113"/>
      <c r="PSE80" s="113"/>
      <c r="PSF80" s="113"/>
      <c r="PSG80" s="113"/>
      <c r="PSH80" s="113"/>
      <c r="PSI80" s="113"/>
      <c r="PSJ80" s="113"/>
      <c r="PSK80" s="113"/>
      <c r="PSL80" s="113"/>
      <c r="PSM80" s="113"/>
      <c r="PSN80" s="113"/>
      <c r="PSO80" s="113"/>
      <c r="PSP80" s="113"/>
      <c r="PSQ80" s="113"/>
      <c r="PSR80" s="113"/>
      <c r="PSS80" s="113"/>
      <c r="PST80" s="113"/>
      <c r="PSU80" s="113"/>
      <c r="PSV80" s="113"/>
      <c r="PSW80" s="113"/>
      <c r="PSX80" s="113"/>
      <c r="PSY80" s="113"/>
      <c r="PSZ80" s="113"/>
      <c r="PTA80" s="113"/>
      <c r="PTB80" s="113"/>
      <c r="PTC80" s="113"/>
      <c r="PTD80" s="113"/>
      <c r="PTE80" s="113"/>
      <c r="PTF80" s="113"/>
      <c r="PTG80" s="113"/>
      <c r="PTH80" s="113"/>
      <c r="PTI80" s="113"/>
      <c r="PTJ80" s="113"/>
      <c r="PTK80" s="113"/>
      <c r="PTL80" s="113"/>
      <c r="PTM80" s="113"/>
      <c r="PTN80" s="113"/>
      <c r="PTO80" s="113"/>
      <c r="PTP80" s="113"/>
      <c r="PTQ80" s="113"/>
      <c r="PTR80" s="113"/>
      <c r="PTS80" s="113"/>
      <c r="PTT80" s="113"/>
      <c r="PTU80" s="113"/>
      <c r="PTV80" s="113"/>
      <c r="PTW80" s="113"/>
      <c r="PTX80" s="113"/>
      <c r="PTY80" s="113"/>
      <c r="PTZ80" s="113"/>
      <c r="PUA80" s="113"/>
      <c r="PUB80" s="113"/>
      <c r="PUC80" s="113"/>
      <c r="PUD80" s="113"/>
      <c r="PUE80" s="113"/>
      <c r="PUF80" s="113"/>
      <c r="PUG80" s="113"/>
      <c r="PUH80" s="113"/>
      <c r="PUI80" s="113"/>
      <c r="PUJ80" s="113"/>
      <c r="PUK80" s="113"/>
      <c r="PUL80" s="113"/>
      <c r="PUM80" s="113"/>
      <c r="PUN80" s="113"/>
      <c r="PUO80" s="113"/>
      <c r="PUP80" s="113"/>
      <c r="PUQ80" s="113"/>
      <c r="PUR80" s="113"/>
      <c r="PUS80" s="113"/>
      <c r="PUT80" s="113"/>
      <c r="PUU80" s="113"/>
      <c r="PUV80" s="113"/>
      <c r="PUW80" s="113"/>
      <c r="PUX80" s="113"/>
      <c r="PUY80" s="113"/>
      <c r="PUZ80" s="113"/>
      <c r="PVA80" s="113"/>
      <c r="PVB80" s="113"/>
      <c r="PVC80" s="113"/>
      <c r="PVD80" s="113"/>
      <c r="PVE80" s="113"/>
      <c r="PVF80" s="113"/>
      <c r="PVG80" s="113"/>
      <c r="PVH80" s="113"/>
      <c r="PVI80" s="113"/>
      <c r="PVJ80" s="113"/>
      <c r="PVK80" s="113"/>
      <c r="PVL80" s="113"/>
      <c r="PVM80" s="113"/>
      <c r="PVN80" s="113"/>
      <c r="PVO80" s="113"/>
      <c r="PVP80" s="113"/>
      <c r="PVQ80" s="113"/>
      <c r="PVR80" s="113"/>
      <c r="PVS80" s="113"/>
      <c r="PVT80" s="113"/>
      <c r="PVU80" s="113"/>
      <c r="PVV80" s="113"/>
      <c r="PVW80" s="113"/>
      <c r="PVX80" s="113"/>
      <c r="PVY80" s="113"/>
      <c r="PVZ80" s="113"/>
      <c r="PWA80" s="113"/>
      <c r="PWB80" s="113"/>
      <c r="PWC80" s="113"/>
      <c r="PWD80" s="113"/>
      <c r="PWE80" s="113"/>
      <c r="PWF80" s="113"/>
      <c r="PWG80" s="113"/>
      <c r="PWH80" s="113"/>
      <c r="PWI80" s="113"/>
      <c r="PWJ80" s="113"/>
      <c r="PWK80" s="113"/>
      <c r="PWL80" s="113"/>
      <c r="PWM80" s="113"/>
      <c r="PWN80" s="113"/>
      <c r="PWO80" s="113"/>
      <c r="PWP80" s="113"/>
      <c r="PWQ80" s="113"/>
      <c r="PWR80" s="113"/>
      <c r="PWS80" s="113"/>
      <c r="PWT80" s="113"/>
      <c r="PWU80" s="113"/>
      <c r="PWV80" s="113"/>
      <c r="PWW80" s="113"/>
      <c r="PWX80" s="113"/>
      <c r="PWY80" s="113"/>
      <c r="PWZ80" s="113"/>
      <c r="PXA80" s="113"/>
      <c r="PXB80" s="113"/>
      <c r="PXC80" s="113"/>
      <c r="PXD80" s="113"/>
      <c r="PXE80" s="113"/>
      <c r="PXF80" s="113"/>
      <c r="PXG80" s="113"/>
      <c r="PXH80" s="113"/>
      <c r="PXI80" s="113"/>
      <c r="PXJ80" s="113"/>
      <c r="PXK80" s="113"/>
      <c r="PXL80" s="113"/>
      <c r="PXM80" s="113"/>
      <c r="PXN80" s="113"/>
      <c r="PXO80" s="113"/>
      <c r="PXP80" s="113"/>
      <c r="PXQ80" s="113"/>
      <c r="PXR80" s="113"/>
      <c r="PXS80" s="113"/>
      <c r="PXT80" s="113"/>
      <c r="PXU80" s="113"/>
      <c r="PXV80" s="113"/>
      <c r="PXW80" s="113"/>
      <c r="PXX80" s="113"/>
      <c r="PXY80" s="113"/>
      <c r="PXZ80" s="113"/>
      <c r="PYA80" s="113"/>
      <c r="PYB80" s="113"/>
      <c r="PYC80" s="113"/>
      <c r="PYD80" s="113"/>
      <c r="PYE80" s="113"/>
      <c r="PYF80" s="113"/>
      <c r="PYG80" s="113"/>
      <c r="PYH80" s="113"/>
      <c r="PYI80" s="113"/>
      <c r="PYJ80" s="113"/>
      <c r="PYK80" s="113"/>
      <c r="PYL80" s="113"/>
      <c r="PYM80" s="113"/>
      <c r="PYN80" s="113"/>
      <c r="PYO80" s="113"/>
      <c r="PYP80" s="113"/>
      <c r="PYQ80" s="113"/>
      <c r="PYR80" s="113"/>
      <c r="PYS80" s="113"/>
      <c r="PYT80" s="113"/>
      <c r="PYU80" s="113"/>
      <c r="PYV80" s="113"/>
      <c r="PYW80" s="113"/>
      <c r="PYX80" s="113"/>
      <c r="PYY80" s="113"/>
      <c r="PYZ80" s="113"/>
      <c r="PZA80" s="113"/>
      <c r="PZB80" s="113"/>
      <c r="PZC80" s="113"/>
      <c r="PZD80" s="113"/>
      <c r="PZE80" s="113"/>
      <c r="PZF80" s="113"/>
      <c r="PZG80" s="113"/>
      <c r="PZH80" s="113"/>
      <c r="PZI80" s="113"/>
      <c r="PZJ80" s="113"/>
      <c r="PZK80" s="113"/>
      <c r="PZL80" s="113"/>
      <c r="PZM80" s="113"/>
      <c r="PZN80" s="113"/>
      <c r="PZO80" s="113"/>
      <c r="PZP80" s="113"/>
      <c r="PZQ80" s="113"/>
      <c r="PZR80" s="113"/>
      <c r="PZS80" s="113"/>
      <c r="PZT80" s="113"/>
      <c r="PZU80" s="113"/>
      <c r="PZV80" s="113"/>
      <c r="PZW80" s="113"/>
      <c r="PZX80" s="113"/>
      <c r="PZY80" s="113"/>
      <c r="PZZ80" s="113"/>
      <c r="QAA80" s="113"/>
      <c r="QAB80" s="113"/>
      <c r="QAC80" s="113"/>
      <c r="QAD80" s="113"/>
      <c r="QAE80" s="113"/>
      <c r="QAF80" s="113"/>
      <c r="QAG80" s="113"/>
      <c r="QAH80" s="113"/>
      <c r="QAI80" s="113"/>
      <c r="QAJ80" s="113"/>
      <c r="QAK80" s="113"/>
      <c r="QAL80" s="113"/>
      <c r="QAM80" s="113"/>
      <c r="QAN80" s="113"/>
      <c r="QAO80" s="113"/>
      <c r="QAP80" s="113"/>
      <c r="QAQ80" s="113"/>
      <c r="QAR80" s="113"/>
      <c r="QAS80" s="113"/>
      <c r="QAT80" s="113"/>
      <c r="QAU80" s="113"/>
      <c r="QAV80" s="113"/>
      <c r="QAW80" s="113"/>
      <c r="QAX80" s="113"/>
      <c r="QAY80" s="113"/>
      <c r="QAZ80" s="113"/>
      <c r="QBA80" s="113"/>
      <c r="QBB80" s="113"/>
      <c r="QBC80" s="113"/>
      <c r="QBD80" s="113"/>
      <c r="QBE80" s="113"/>
      <c r="QBF80" s="113"/>
      <c r="QBG80" s="113"/>
      <c r="QBH80" s="113"/>
      <c r="QBI80" s="113"/>
      <c r="QBJ80" s="113"/>
      <c r="QBK80" s="113"/>
      <c r="QBL80" s="113"/>
      <c r="QBM80" s="113"/>
      <c r="QBN80" s="113"/>
      <c r="QBO80" s="113"/>
      <c r="QBP80" s="113"/>
      <c r="QBQ80" s="113"/>
      <c r="QBR80" s="113"/>
      <c r="QBS80" s="113"/>
      <c r="QBT80" s="113"/>
      <c r="QBU80" s="113"/>
      <c r="QBV80" s="113"/>
      <c r="QBW80" s="113"/>
      <c r="QBX80" s="113"/>
      <c r="QBY80" s="113"/>
      <c r="QBZ80" s="113"/>
      <c r="QCA80" s="113"/>
      <c r="QCB80" s="113"/>
      <c r="QCC80" s="113"/>
      <c r="QCD80" s="113"/>
      <c r="QCE80" s="113"/>
      <c r="QCF80" s="113"/>
      <c r="QCG80" s="113"/>
      <c r="QCH80" s="113"/>
      <c r="QCI80" s="113"/>
      <c r="QCJ80" s="113"/>
      <c r="QCK80" s="113"/>
      <c r="QCL80" s="113"/>
      <c r="QCM80" s="113"/>
      <c r="QCN80" s="113"/>
      <c r="QCO80" s="113"/>
      <c r="QCP80" s="113"/>
      <c r="QCQ80" s="113"/>
      <c r="QCR80" s="113"/>
      <c r="QCS80" s="113"/>
      <c r="QCT80" s="113"/>
      <c r="QCU80" s="113"/>
      <c r="QCV80" s="113"/>
      <c r="QCW80" s="113"/>
      <c r="QCX80" s="113"/>
      <c r="QCY80" s="113"/>
      <c r="QCZ80" s="113"/>
      <c r="QDA80" s="113"/>
      <c r="QDB80" s="113"/>
      <c r="QDC80" s="113"/>
      <c r="QDD80" s="113"/>
      <c r="QDE80" s="113"/>
      <c r="QDF80" s="113"/>
      <c r="QDG80" s="113"/>
      <c r="QDH80" s="113"/>
      <c r="QDI80" s="113"/>
      <c r="QDJ80" s="113"/>
      <c r="QDK80" s="113"/>
      <c r="QDL80" s="113"/>
      <c r="QDM80" s="113"/>
      <c r="QDN80" s="113"/>
      <c r="QDO80" s="113"/>
      <c r="QDP80" s="113"/>
      <c r="QDQ80" s="113"/>
      <c r="QDR80" s="113"/>
      <c r="QDS80" s="113"/>
      <c r="QDT80" s="113"/>
      <c r="QDU80" s="113"/>
      <c r="QDV80" s="113"/>
      <c r="QDW80" s="113"/>
      <c r="QDX80" s="113"/>
      <c r="QDY80" s="113"/>
      <c r="QDZ80" s="113"/>
      <c r="QEA80" s="113"/>
      <c r="QEB80" s="113"/>
      <c r="QEC80" s="113"/>
      <c r="QED80" s="113"/>
      <c r="QEE80" s="113"/>
      <c r="QEF80" s="113"/>
      <c r="QEG80" s="113"/>
      <c r="QEH80" s="113"/>
      <c r="QEI80" s="113"/>
      <c r="QEJ80" s="113"/>
      <c r="QEK80" s="113"/>
      <c r="QEL80" s="113"/>
      <c r="QEM80" s="113"/>
      <c r="QEN80" s="113"/>
      <c r="QEO80" s="113"/>
      <c r="QEP80" s="113"/>
      <c r="QEQ80" s="113"/>
      <c r="QER80" s="113"/>
      <c r="QES80" s="113"/>
      <c r="QET80" s="113"/>
      <c r="QEU80" s="113"/>
      <c r="QEV80" s="113"/>
      <c r="QEW80" s="113"/>
      <c r="QEX80" s="113"/>
      <c r="QEY80" s="113"/>
      <c r="QEZ80" s="113"/>
      <c r="QFA80" s="113"/>
      <c r="QFB80" s="113"/>
      <c r="QFC80" s="113"/>
      <c r="QFD80" s="113"/>
      <c r="QFE80" s="113"/>
      <c r="QFF80" s="113"/>
      <c r="QFG80" s="113"/>
      <c r="QFH80" s="113"/>
      <c r="QFI80" s="113"/>
      <c r="QFJ80" s="113"/>
      <c r="QFK80" s="113"/>
      <c r="QFL80" s="113"/>
      <c r="QFM80" s="113"/>
      <c r="QFN80" s="113"/>
      <c r="QFO80" s="113"/>
      <c r="QFP80" s="113"/>
      <c r="QFQ80" s="113"/>
      <c r="QFR80" s="113"/>
      <c r="QFS80" s="113"/>
      <c r="QFT80" s="113"/>
      <c r="QFU80" s="113"/>
      <c r="QFV80" s="113"/>
      <c r="QFW80" s="113"/>
      <c r="QFX80" s="113"/>
      <c r="QFY80" s="113"/>
      <c r="QFZ80" s="113"/>
      <c r="QGA80" s="113"/>
      <c r="QGB80" s="113"/>
      <c r="QGC80" s="113"/>
      <c r="QGD80" s="113"/>
      <c r="QGE80" s="113"/>
      <c r="QGF80" s="113"/>
      <c r="QGG80" s="113"/>
      <c r="QGH80" s="113"/>
      <c r="QGI80" s="113"/>
      <c r="QGJ80" s="113"/>
      <c r="QGK80" s="113"/>
      <c r="QGL80" s="113"/>
      <c r="QGM80" s="113"/>
      <c r="QGN80" s="113"/>
      <c r="QGO80" s="113"/>
      <c r="QGP80" s="113"/>
      <c r="QGQ80" s="113"/>
      <c r="QGR80" s="113"/>
      <c r="QGS80" s="113"/>
      <c r="QGT80" s="113"/>
      <c r="QGU80" s="113"/>
      <c r="QGV80" s="113"/>
      <c r="QGW80" s="113"/>
      <c r="QGX80" s="113"/>
      <c r="QGY80" s="113"/>
      <c r="QGZ80" s="113"/>
      <c r="QHA80" s="113"/>
      <c r="QHB80" s="113"/>
      <c r="QHC80" s="113"/>
      <c r="QHD80" s="113"/>
      <c r="QHE80" s="113"/>
      <c r="QHF80" s="113"/>
      <c r="QHG80" s="113"/>
      <c r="QHH80" s="113"/>
      <c r="QHI80" s="113"/>
      <c r="QHJ80" s="113"/>
      <c r="QHK80" s="113"/>
      <c r="QHL80" s="113"/>
      <c r="QHM80" s="113"/>
      <c r="QHN80" s="113"/>
      <c r="QHO80" s="113"/>
      <c r="QHP80" s="113"/>
      <c r="QHQ80" s="113"/>
      <c r="QHR80" s="113"/>
      <c r="QHS80" s="113"/>
      <c r="QHT80" s="113"/>
      <c r="QHU80" s="113"/>
      <c r="QHV80" s="113"/>
      <c r="QHW80" s="113"/>
      <c r="QHX80" s="113"/>
      <c r="QHY80" s="113"/>
      <c r="QHZ80" s="113"/>
      <c r="QIA80" s="113"/>
      <c r="QIB80" s="113"/>
      <c r="QIC80" s="113"/>
      <c r="QID80" s="113"/>
      <c r="QIE80" s="113"/>
      <c r="QIF80" s="113"/>
      <c r="QIG80" s="113"/>
      <c r="QIH80" s="113"/>
      <c r="QII80" s="113"/>
      <c r="QIJ80" s="113"/>
      <c r="QIK80" s="113"/>
      <c r="QIL80" s="113"/>
      <c r="QIM80" s="113"/>
      <c r="QIN80" s="113"/>
      <c r="QIO80" s="113"/>
      <c r="QIP80" s="113"/>
      <c r="QIQ80" s="113"/>
      <c r="QIR80" s="113"/>
      <c r="QIS80" s="113"/>
      <c r="QIT80" s="113"/>
      <c r="QIU80" s="113"/>
      <c r="QIV80" s="113"/>
      <c r="QIW80" s="113"/>
      <c r="QIX80" s="113"/>
      <c r="QIY80" s="113"/>
      <c r="QIZ80" s="113"/>
      <c r="QJA80" s="113"/>
      <c r="QJB80" s="113"/>
      <c r="QJC80" s="113"/>
      <c r="QJD80" s="113"/>
      <c r="QJE80" s="113"/>
      <c r="QJF80" s="113"/>
      <c r="QJG80" s="113"/>
      <c r="QJH80" s="113"/>
      <c r="QJI80" s="113"/>
      <c r="QJJ80" s="113"/>
      <c r="QJK80" s="113"/>
      <c r="QJL80" s="113"/>
      <c r="QJM80" s="113"/>
      <c r="QJN80" s="113"/>
      <c r="QJO80" s="113"/>
      <c r="QJP80" s="113"/>
      <c r="QJQ80" s="113"/>
      <c r="QJR80" s="113"/>
      <c r="QJS80" s="113"/>
      <c r="QJT80" s="113"/>
      <c r="QJU80" s="113"/>
      <c r="QJV80" s="113"/>
      <c r="QJW80" s="113"/>
      <c r="QJX80" s="113"/>
      <c r="QJY80" s="113"/>
      <c r="QJZ80" s="113"/>
      <c r="QKA80" s="113"/>
      <c r="QKB80" s="113"/>
      <c r="QKC80" s="113"/>
      <c r="QKD80" s="113"/>
      <c r="QKE80" s="113"/>
      <c r="QKF80" s="113"/>
      <c r="QKG80" s="113"/>
      <c r="QKH80" s="113"/>
      <c r="QKI80" s="113"/>
      <c r="QKJ80" s="113"/>
      <c r="QKK80" s="113"/>
      <c r="QKL80" s="113"/>
      <c r="QKM80" s="113"/>
      <c r="QKN80" s="113"/>
      <c r="QKO80" s="113"/>
      <c r="QKP80" s="113"/>
      <c r="QKQ80" s="113"/>
      <c r="QKR80" s="113"/>
      <c r="QKS80" s="113"/>
      <c r="QKT80" s="113"/>
      <c r="QKU80" s="113"/>
      <c r="QKV80" s="113"/>
      <c r="QKW80" s="113"/>
      <c r="QKX80" s="113"/>
      <c r="QKY80" s="113"/>
      <c r="QKZ80" s="113"/>
      <c r="QLA80" s="113"/>
      <c r="QLB80" s="113"/>
      <c r="QLC80" s="113"/>
      <c r="QLD80" s="113"/>
      <c r="QLE80" s="113"/>
      <c r="QLF80" s="113"/>
      <c r="QLG80" s="113"/>
      <c r="QLH80" s="113"/>
      <c r="QLI80" s="113"/>
      <c r="QLJ80" s="113"/>
      <c r="QLK80" s="113"/>
      <c r="QLL80" s="113"/>
      <c r="QLM80" s="113"/>
      <c r="QLN80" s="113"/>
      <c r="QLO80" s="113"/>
      <c r="QLP80" s="113"/>
      <c r="QLQ80" s="113"/>
      <c r="QLR80" s="113"/>
      <c r="QLS80" s="113"/>
      <c r="QLT80" s="113"/>
      <c r="QLU80" s="113"/>
      <c r="QLV80" s="113"/>
      <c r="QLW80" s="113"/>
      <c r="QLX80" s="113"/>
      <c r="QLY80" s="113"/>
      <c r="QLZ80" s="113"/>
      <c r="QMA80" s="113"/>
      <c r="QMB80" s="113"/>
      <c r="QMC80" s="113"/>
      <c r="QMD80" s="113"/>
      <c r="QME80" s="113"/>
      <c r="QMF80" s="113"/>
      <c r="QMG80" s="113"/>
      <c r="QMH80" s="113"/>
      <c r="QMI80" s="113"/>
      <c r="QMJ80" s="113"/>
      <c r="QMK80" s="113"/>
      <c r="QML80" s="113"/>
      <c r="QMM80" s="113"/>
      <c r="QMN80" s="113"/>
      <c r="QMO80" s="113"/>
      <c r="QMP80" s="113"/>
      <c r="QMQ80" s="113"/>
      <c r="QMR80" s="113"/>
      <c r="QMS80" s="113"/>
      <c r="QMT80" s="113"/>
      <c r="QMU80" s="113"/>
      <c r="QMV80" s="113"/>
      <c r="QMW80" s="113"/>
      <c r="QMX80" s="113"/>
      <c r="QMY80" s="113"/>
      <c r="QMZ80" s="113"/>
      <c r="QNA80" s="113"/>
      <c r="QNB80" s="113"/>
      <c r="QNC80" s="113"/>
      <c r="QND80" s="113"/>
      <c r="QNE80" s="113"/>
      <c r="QNF80" s="113"/>
      <c r="QNG80" s="113"/>
      <c r="QNH80" s="113"/>
      <c r="QNI80" s="113"/>
      <c r="QNJ80" s="113"/>
      <c r="QNK80" s="113"/>
      <c r="QNL80" s="113"/>
      <c r="QNM80" s="113"/>
      <c r="QNN80" s="113"/>
      <c r="QNO80" s="113"/>
      <c r="QNP80" s="113"/>
      <c r="QNQ80" s="113"/>
      <c r="QNR80" s="113"/>
      <c r="QNS80" s="113"/>
      <c r="QNT80" s="113"/>
      <c r="QNU80" s="113"/>
      <c r="QNV80" s="113"/>
      <c r="QNW80" s="113"/>
      <c r="QNX80" s="113"/>
      <c r="QNY80" s="113"/>
      <c r="QNZ80" s="113"/>
      <c r="QOA80" s="113"/>
      <c r="QOB80" s="113"/>
      <c r="QOC80" s="113"/>
      <c r="QOD80" s="113"/>
      <c r="QOE80" s="113"/>
      <c r="QOF80" s="113"/>
      <c r="QOG80" s="113"/>
      <c r="QOH80" s="113"/>
      <c r="QOI80" s="113"/>
      <c r="QOJ80" s="113"/>
      <c r="QOK80" s="113"/>
      <c r="QOL80" s="113"/>
      <c r="QOM80" s="113"/>
      <c r="QON80" s="113"/>
      <c r="QOO80" s="113"/>
      <c r="QOP80" s="113"/>
      <c r="QOQ80" s="113"/>
      <c r="QOR80" s="113"/>
      <c r="QOS80" s="113"/>
      <c r="QOT80" s="113"/>
      <c r="QOU80" s="113"/>
      <c r="QOV80" s="113"/>
      <c r="QOW80" s="113"/>
      <c r="QOX80" s="113"/>
      <c r="QOY80" s="113"/>
      <c r="QOZ80" s="113"/>
      <c r="QPA80" s="113"/>
      <c r="QPB80" s="113"/>
      <c r="QPC80" s="113"/>
      <c r="QPD80" s="113"/>
      <c r="QPE80" s="113"/>
      <c r="QPF80" s="113"/>
      <c r="QPG80" s="113"/>
      <c r="QPH80" s="113"/>
      <c r="QPI80" s="113"/>
      <c r="QPJ80" s="113"/>
      <c r="QPK80" s="113"/>
      <c r="QPL80" s="113"/>
      <c r="QPM80" s="113"/>
      <c r="QPN80" s="113"/>
      <c r="QPO80" s="113"/>
      <c r="QPP80" s="113"/>
      <c r="QPQ80" s="113"/>
      <c r="QPR80" s="113"/>
      <c r="QPS80" s="113"/>
      <c r="QPT80" s="113"/>
      <c r="QPU80" s="113"/>
      <c r="QPV80" s="113"/>
      <c r="QPW80" s="113"/>
      <c r="QPX80" s="113"/>
      <c r="QPY80" s="113"/>
      <c r="QPZ80" s="113"/>
      <c r="QQA80" s="113"/>
      <c r="QQB80" s="113"/>
      <c r="QQC80" s="113"/>
      <c r="QQD80" s="113"/>
      <c r="QQE80" s="113"/>
      <c r="QQF80" s="113"/>
      <c r="QQG80" s="113"/>
      <c r="QQH80" s="113"/>
      <c r="QQI80" s="113"/>
      <c r="QQJ80" s="113"/>
      <c r="QQK80" s="113"/>
      <c r="QQL80" s="113"/>
      <c r="QQM80" s="113"/>
      <c r="QQN80" s="113"/>
      <c r="QQO80" s="113"/>
      <c r="QQP80" s="113"/>
      <c r="QQQ80" s="113"/>
      <c r="QQR80" s="113"/>
      <c r="QQS80" s="113"/>
      <c r="QQT80" s="113"/>
      <c r="QQU80" s="113"/>
      <c r="QQV80" s="113"/>
      <c r="QQW80" s="113"/>
      <c r="QQX80" s="113"/>
      <c r="QQY80" s="113"/>
      <c r="QQZ80" s="113"/>
      <c r="QRA80" s="113"/>
      <c r="QRB80" s="113"/>
      <c r="QRC80" s="113"/>
      <c r="QRD80" s="113"/>
      <c r="QRE80" s="113"/>
      <c r="QRF80" s="113"/>
      <c r="QRG80" s="113"/>
      <c r="QRH80" s="113"/>
      <c r="QRI80" s="113"/>
      <c r="QRJ80" s="113"/>
      <c r="QRK80" s="113"/>
      <c r="QRL80" s="113"/>
      <c r="QRM80" s="113"/>
      <c r="QRN80" s="113"/>
      <c r="QRO80" s="113"/>
      <c r="QRP80" s="113"/>
      <c r="QRQ80" s="113"/>
      <c r="QRR80" s="113"/>
      <c r="QRS80" s="113"/>
      <c r="QRT80" s="113"/>
      <c r="QRU80" s="113"/>
      <c r="QRV80" s="113"/>
      <c r="QRW80" s="113"/>
      <c r="QRX80" s="113"/>
      <c r="QRY80" s="113"/>
      <c r="QRZ80" s="113"/>
      <c r="QSA80" s="113"/>
      <c r="QSB80" s="113"/>
      <c r="QSC80" s="113"/>
      <c r="QSD80" s="113"/>
      <c r="QSE80" s="113"/>
      <c r="QSF80" s="113"/>
      <c r="QSG80" s="113"/>
      <c r="QSH80" s="113"/>
      <c r="QSI80" s="113"/>
      <c r="QSJ80" s="113"/>
      <c r="QSK80" s="113"/>
      <c r="QSL80" s="113"/>
      <c r="QSM80" s="113"/>
      <c r="QSN80" s="113"/>
      <c r="QSO80" s="113"/>
      <c r="QSP80" s="113"/>
      <c r="QSQ80" s="113"/>
      <c r="QSR80" s="113"/>
      <c r="QSS80" s="113"/>
      <c r="QST80" s="113"/>
      <c r="QSU80" s="113"/>
      <c r="QSV80" s="113"/>
      <c r="QSW80" s="113"/>
      <c r="QSX80" s="113"/>
      <c r="QSY80" s="113"/>
      <c r="QSZ80" s="113"/>
      <c r="QTA80" s="113"/>
      <c r="QTB80" s="113"/>
      <c r="QTC80" s="113"/>
      <c r="QTD80" s="113"/>
      <c r="QTE80" s="113"/>
      <c r="QTF80" s="113"/>
      <c r="QTG80" s="113"/>
      <c r="QTH80" s="113"/>
      <c r="QTI80" s="113"/>
      <c r="QTJ80" s="113"/>
      <c r="QTK80" s="113"/>
      <c r="QTL80" s="113"/>
      <c r="QTM80" s="113"/>
      <c r="QTN80" s="113"/>
      <c r="QTO80" s="113"/>
      <c r="QTP80" s="113"/>
      <c r="QTQ80" s="113"/>
      <c r="QTR80" s="113"/>
      <c r="QTS80" s="113"/>
      <c r="QTT80" s="113"/>
      <c r="QTU80" s="113"/>
      <c r="QTV80" s="113"/>
      <c r="QTW80" s="113"/>
      <c r="QTX80" s="113"/>
      <c r="QTY80" s="113"/>
      <c r="QTZ80" s="113"/>
      <c r="QUA80" s="113"/>
      <c r="QUB80" s="113"/>
      <c r="QUC80" s="113"/>
      <c r="QUD80" s="113"/>
      <c r="QUE80" s="113"/>
      <c r="QUF80" s="113"/>
      <c r="QUG80" s="113"/>
      <c r="QUH80" s="113"/>
      <c r="QUI80" s="113"/>
      <c r="QUJ80" s="113"/>
      <c r="QUK80" s="113"/>
      <c r="QUL80" s="113"/>
      <c r="QUM80" s="113"/>
      <c r="QUN80" s="113"/>
      <c r="QUO80" s="113"/>
      <c r="QUP80" s="113"/>
      <c r="QUQ80" s="113"/>
      <c r="QUR80" s="113"/>
      <c r="QUS80" s="113"/>
      <c r="QUT80" s="113"/>
      <c r="QUU80" s="113"/>
      <c r="QUV80" s="113"/>
      <c r="QUW80" s="113"/>
      <c r="QUX80" s="113"/>
      <c r="QUY80" s="113"/>
      <c r="QUZ80" s="113"/>
      <c r="QVA80" s="113"/>
      <c r="QVB80" s="113"/>
      <c r="QVC80" s="113"/>
      <c r="QVD80" s="113"/>
      <c r="QVE80" s="113"/>
      <c r="QVF80" s="113"/>
      <c r="QVG80" s="113"/>
      <c r="QVH80" s="113"/>
      <c r="QVI80" s="113"/>
      <c r="QVJ80" s="113"/>
      <c r="QVK80" s="113"/>
      <c r="QVL80" s="113"/>
      <c r="QVM80" s="113"/>
      <c r="QVN80" s="113"/>
      <c r="QVO80" s="113"/>
      <c r="QVP80" s="113"/>
      <c r="QVQ80" s="113"/>
      <c r="QVR80" s="113"/>
      <c r="QVS80" s="113"/>
      <c r="QVT80" s="113"/>
      <c r="QVU80" s="113"/>
      <c r="QVV80" s="113"/>
      <c r="QVW80" s="113"/>
      <c r="QVX80" s="113"/>
      <c r="QVY80" s="113"/>
      <c r="QVZ80" s="113"/>
      <c r="QWA80" s="113"/>
      <c r="QWB80" s="113"/>
      <c r="QWC80" s="113"/>
      <c r="QWD80" s="113"/>
      <c r="QWE80" s="113"/>
      <c r="QWF80" s="113"/>
      <c r="QWG80" s="113"/>
      <c r="QWH80" s="113"/>
      <c r="QWI80" s="113"/>
      <c r="QWJ80" s="113"/>
      <c r="QWK80" s="113"/>
      <c r="QWL80" s="113"/>
      <c r="QWM80" s="113"/>
      <c r="QWN80" s="113"/>
      <c r="QWO80" s="113"/>
      <c r="QWP80" s="113"/>
      <c r="QWQ80" s="113"/>
      <c r="QWR80" s="113"/>
      <c r="QWS80" s="113"/>
      <c r="QWT80" s="113"/>
      <c r="QWU80" s="113"/>
      <c r="QWV80" s="113"/>
      <c r="QWW80" s="113"/>
      <c r="QWX80" s="113"/>
      <c r="QWY80" s="113"/>
      <c r="QWZ80" s="113"/>
      <c r="QXA80" s="113"/>
      <c r="QXB80" s="113"/>
      <c r="QXC80" s="113"/>
      <c r="QXD80" s="113"/>
      <c r="QXE80" s="113"/>
      <c r="QXF80" s="113"/>
      <c r="QXG80" s="113"/>
      <c r="QXH80" s="113"/>
      <c r="QXI80" s="113"/>
      <c r="QXJ80" s="113"/>
      <c r="QXK80" s="113"/>
      <c r="QXL80" s="113"/>
      <c r="QXM80" s="113"/>
      <c r="QXN80" s="113"/>
      <c r="QXO80" s="113"/>
      <c r="QXP80" s="113"/>
      <c r="QXQ80" s="113"/>
      <c r="QXR80" s="113"/>
      <c r="QXS80" s="113"/>
      <c r="QXT80" s="113"/>
      <c r="QXU80" s="113"/>
      <c r="QXV80" s="113"/>
      <c r="QXW80" s="113"/>
      <c r="QXX80" s="113"/>
      <c r="QXY80" s="113"/>
      <c r="QXZ80" s="113"/>
      <c r="QYA80" s="113"/>
      <c r="QYB80" s="113"/>
      <c r="QYC80" s="113"/>
      <c r="QYD80" s="113"/>
      <c r="QYE80" s="113"/>
      <c r="QYF80" s="113"/>
      <c r="QYG80" s="113"/>
      <c r="QYH80" s="113"/>
      <c r="QYI80" s="113"/>
      <c r="QYJ80" s="113"/>
      <c r="QYK80" s="113"/>
      <c r="QYL80" s="113"/>
      <c r="QYM80" s="113"/>
      <c r="QYN80" s="113"/>
      <c r="QYO80" s="113"/>
      <c r="QYP80" s="113"/>
      <c r="QYQ80" s="113"/>
      <c r="QYR80" s="113"/>
      <c r="QYS80" s="113"/>
      <c r="QYT80" s="113"/>
      <c r="QYU80" s="113"/>
      <c r="QYV80" s="113"/>
      <c r="QYW80" s="113"/>
      <c r="QYX80" s="113"/>
      <c r="QYY80" s="113"/>
      <c r="QYZ80" s="113"/>
      <c r="QZA80" s="113"/>
      <c r="QZB80" s="113"/>
      <c r="QZC80" s="113"/>
      <c r="QZD80" s="113"/>
      <c r="QZE80" s="113"/>
      <c r="QZF80" s="113"/>
      <c r="QZG80" s="113"/>
      <c r="QZH80" s="113"/>
      <c r="QZI80" s="113"/>
      <c r="QZJ80" s="113"/>
      <c r="QZK80" s="113"/>
      <c r="QZL80" s="113"/>
      <c r="QZM80" s="113"/>
      <c r="QZN80" s="113"/>
      <c r="QZO80" s="113"/>
      <c r="QZP80" s="113"/>
      <c r="QZQ80" s="113"/>
      <c r="QZR80" s="113"/>
      <c r="QZS80" s="113"/>
      <c r="QZT80" s="113"/>
      <c r="QZU80" s="113"/>
      <c r="QZV80" s="113"/>
      <c r="QZW80" s="113"/>
      <c r="QZX80" s="113"/>
      <c r="QZY80" s="113"/>
      <c r="QZZ80" s="113"/>
      <c r="RAA80" s="113"/>
      <c r="RAB80" s="113"/>
      <c r="RAC80" s="113"/>
      <c r="RAD80" s="113"/>
      <c r="RAE80" s="113"/>
      <c r="RAF80" s="113"/>
      <c r="RAG80" s="113"/>
      <c r="RAH80" s="113"/>
      <c r="RAI80" s="113"/>
      <c r="RAJ80" s="113"/>
      <c r="RAK80" s="113"/>
      <c r="RAL80" s="113"/>
      <c r="RAM80" s="113"/>
      <c r="RAN80" s="113"/>
      <c r="RAO80" s="113"/>
      <c r="RAP80" s="113"/>
      <c r="RAQ80" s="113"/>
      <c r="RAR80" s="113"/>
      <c r="RAS80" s="113"/>
      <c r="RAT80" s="113"/>
      <c r="RAU80" s="113"/>
      <c r="RAV80" s="113"/>
      <c r="RAW80" s="113"/>
      <c r="RAX80" s="113"/>
      <c r="RAY80" s="113"/>
      <c r="RAZ80" s="113"/>
      <c r="RBA80" s="113"/>
      <c r="RBB80" s="113"/>
      <c r="RBC80" s="113"/>
      <c r="RBD80" s="113"/>
      <c r="RBE80" s="113"/>
      <c r="RBF80" s="113"/>
      <c r="RBG80" s="113"/>
      <c r="RBH80" s="113"/>
      <c r="RBI80" s="113"/>
      <c r="RBJ80" s="113"/>
      <c r="RBK80" s="113"/>
      <c r="RBL80" s="113"/>
      <c r="RBM80" s="113"/>
      <c r="RBN80" s="113"/>
      <c r="RBO80" s="113"/>
      <c r="RBP80" s="113"/>
      <c r="RBQ80" s="113"/>
      <c r="RBR80" s="113"/>
      <c r="RBS80" s="113"/>
      <c r="RBT80" s="113"/>
      <c r="RBU80" s="113"/>
      <c r="RBV80" s="113"/>
      <c r="RBW80" s="113"/>
      <c r="RBX80" s="113"/>
      <c r="RBY80" s="113"/>
      <c r="RBZ80" s="113"/>
      <c r="RCA80" s="113"/>
      <c r="RCB80" s="113"/>
      <c r="RCC80" s="113"/>
      <c r="RCD80" s="113"/>
      <c r="RCE80" s="113"/>
      <c r="RCF80" s="113"/>
      <c r="RCG80" s="113"/>
      <c r="RCH80" s="113"/>
      <c r="RCI80" s="113"/>
      <c r="RCJ80" s="113"/>
      <c r="RCK80" s="113"/>
      <c r="RCL80" s="113"/>
      <c r="RCM80" s="113"/>
      <c r="RCN80" s="113"/>
      <c r="RCO80" s="113"/>
      <c r="RCP80" s="113"/>
      <c r="RCQ80" s="113"/>
      <c r="RCR80" s="113"/>
      <c r="RCS80" s="113"/>
      <c r="RCT80" s="113"/>
      <c r="RCU80" s="113"/>
      <c r="RCV80" s="113"/>
      <c r="RCW80" s="113"/>
      <c r="RCX80" s="113"/>
      <c r="RCY80" s="113"/>
      <c r="RCZ80" s="113"/>
      <c r="RDA80" s="113"/>
      <c r="RDB80" s="113"/>
      <c r="RDC80" s="113"/>
      <c r="RDD80" s="113"/>
      <c r="RDE80" s="113"/>
      <c r="RDF80" s="113"/>
      <c r="RDG80" s="113"/>
      <c r="RDH80" s="113"/>
      <c r="RDI80" s="113"/>
      <c r="RDJ80" s="113"/>
      <c r="RDK80" s="113"/>
      <c r="RDL80" s="113"/>
      <c r="RDM80" s="113"/>
      <c r="RDN80" s="113"/>
      <c r="RDO80" s="113"/>
      <c r="RDP80" s="113"/>
      <c r="RDQ80" s="113"/>
      <c r="RDR80" s="113"/>
      <c r="RDS80" s="113"/>
      <c r="RDT80" s="113"/>
      <c r="RDU80" s="113"/>
      <c r="RDV80" s="113"/>
      <c r="RDW80" s="113"/>
      <c r="RDX80" s="113"/>
      <c r="RDY80" s="113"/>
      <c r="RDZ80" s="113"/>
      <c r="REA80" s="113"/>
      <c r="REB80" s="113"/>
      <c r="REC80" s="113"/>
      <c r="RED80" s="113"/>
      <c r="REE80" s="113"/>
      <c r="REF80" s="113"/>
      <c r="REG80" s="113"/>
      <c r="REH80" s="113"/>
      <c r="REI80" s="113"/>
      <c r="REJ80" s="113"/>
      <c r="REK80" s="113"/>
      <c r="REL80" s="113"/>
      <c r="REM80" s="113"/>
      <c r="REN80" s="113"/>
      <c r="REO80" s="113"/>
      <c r="REP80" s="113"/>
      <c r="REQ80" s="113"/>
      <c r="RER80" s="113"/>
      <c r="RES80" s="113"/>
      <c r="RET80" s="113"/>
      <c r="REU80" s="113"/>
      <c r="REV80" s="113"/>
      <c r="REW80" s="113"/>
      <c r="REX80" s="113"/>
      <c r="REY80" s="113"/>
      <c r="REZ80" s="113"/>
      <c r="RFA80" s="113"/>
      <c r="RFB80" s="113"/>
      <c r="RFC80" s="113"/>
      <c r="RFD80" s="113"/>
      <c r="RFE80" s="113"/>
      <c r="RFF80" s="113"/>
      <c r="RFG80" s="113"/>
      <c r="RFH80" s="113"/>
      <c r="RFI80" s="113"/>
      <c r="RFJ80" s="113"/>
      <c r="RFK80" s="113"/>
      <c r="RFL80" s="113"/>
      <c r="RFM80" s="113"/>
      <c r="RFN80" s="113"/>
      <c r="RFO80" s="113"/>
      <c r="RFP80" s="113"/>
      <c r="RFQ80" s="113"/>
      <c r="RFR80" s="113"/>
      <c r="RFS80" s="113"/>
      <c r="RFT80" s="113"/>
      <c r="RFU80" s="113"/>
      <c r="RFV80" s="113"/>
      <c r="RFW80" s="113"/>
      <c r="RFX80" s="113"/>
      <c r="RFY80" s="113"/>
      <c r="RFZ80" s="113"/>
      <c r="RGA80" s="113"/>
      <c r="RGB80" s="113"/>
      <c r="RGC80" s="113"/>
      <c r="RGD80" s="113"/>
      <c r="RGE80" s="113"/>
      <c r="RGF80" s="113"/>
      <c r="RGG80" s="113"/>
      <c r="RGH80" s="113"/>
      <c r="RGI80" s="113"/>
      <c r="RGJ80" s="113"/>
      <c r="RGK80" s="113"/>
      <c r="RGL80" s="113"/>
      <c r="RGM80" s="113"/>
      <c r="RGN80" s="113"/>
      <c r="RGO80" s="113"/>
      <c r="RGP80" s="113"/>
      <c r="RGQ80" s="113"/>
      <c r="RGR80" s="113"/>
      <c r="RGS80" s="113"/>
      <c r="RGT80" s="113"/>
      <c r="RGU80" s="113"/>
      <c r="RGV80" s="113"/>
      <c r="RGW80" s="113"/>
      <c r="RGX80" s="113"/>
      <c r="RGY80" s="113"/>
      <c r="RGZ80" s="113"/>
      <c r="RHA80" s="113"/>
      <c r="RHB80" s="113"/>
      <c r="RHC80" s="113"/>
      <c r="RHD80" s="113"/>
      <c r="RHE80" s="113"/>
      <c r="RHF80" s="113"/>
      <c r="RHG80" s="113"/>
      <c r="RHH80" s="113"/>
      <c r="RHI80" s="113"/>
      <c r="RHJ80" s="113"/>
      <c r="RHK80" s="113"/>
      <c r="RHL80" s="113"/>
      <c r="RHM80" s="113"/>
      <c r="RHN80" s="113"/>
      <c r="RHO80" s="113"/>
      <c r="RHP80" s="113"/>
      <c r="RHQ80" s="113"/>
      <c r="RHR80" s="113"/>
      <c r="RHS80" s="113"/>
      <c r="RHT80" s="113"/>
      <c r="RHU80" s="113"/>
      <c r="RHV80" s="113"/>
      <c r="RHW80" s="113"/>
      <c r="RHX80" s="113"/>
      <c r="RHY80" s="113"/>
      <c r="RHZ80" s="113"/>
      <c r="RIA80" s="113"/>
      <c r="RIB80" s="113"/>
      <c r="RIC80" s="113"/>
      <c r="RID80" s="113"/>
      <c r="RIE80" s="113"/>
      <c r="RIF80" s="113"/>
      <c r="RIG80" s="113"/>
      <c r="RIH80" s="113"/>
      <c r="RII80" s="113"/>
      <c r="RIJ80" s="113"/>
      <c r="RIK80" s="113"/>
      <c r="RIL80" s="113"/>
      <c r="RIM80" s="113"/>
      <c r="RIN80" s="113"/>
      <c r="RIO80" s="113"/>
      <c r="RIP80" s="113"/>
      <c r="RIQ80" s="113"/>
      <c r="RIR80" s="113"/>
      <c r="RIS80" s="113"/>
      <c r="RIT80" s="113"/>
      <c r="RIU80" s="113"/>
      <c r="RIV80" s="113"/>
      <c r="RIW80" s="113"/>
      <c r="RIX80" s="113"/>
      <c r="RIY80" s="113"/>
      <c r="RIZ80" s="113"/>
      <c r="RJA80" s="113"/>
      <c r="RJB80" s="113"/>
      <c r="RJC80" s="113"/>
      <c r="RJD80" s="113"/>
      <c r="RJE80" s="113"/>
      <c r="RJF80" s="113"/>
      <c r="RJG80" s="113"/>
      <c r="RJH80" s="113"/>
      <c r="RJI80" s="113"/>
      <c r="RJJ80" s="113"/>
      <c r="RJK80" s="113"/>
      <c r="RJL80" s="113"/>
      <c r="RJM80" s="113"/>
      <c r="RJN80" s="113"/>
      <c r="RJO80" s="113"/>
      <c r="RJP80" s="113"/>
      <c r="RJQ80" s="113"/>
      <c r="RJR80" s="113"/>
      <c r="RJS80" s="113"/>
      <c r="RJT80" s="113"/>
      <c r="RJU80" s="113"/>
      <c r="RJV80" s="113"/>
      <c r="RJW80" s="113"/>
      <c r="RJX80" s="113"/>
      <c r="RJY80" s="113"/>
      <c r="RJZ80" s="113"/>
      <c r="RKA80" s="113"/>
      <c r="RKB80" s="113"/>
      <c r="RKC80" s="113"/>
      <c r="RKD80" s="113"/>
      <c r="RKE80" s="113"/>
      <c r="RKF80" s="113"/>
      <c r="RKG80" s="113"/>
      <c r="RKH80" s="113"/>
      <c r="RKI80" s="113"/>
      <c r="RKJ80" s="113"/>
      <c r="RKK80" s="113"/>
      <c r="RKL80" s="113"/>
      <c r="RKM80" s="113"/>
      <c r="RKN80" s="113"/>
      <c r="RKO80" s="113"/>
      <c r="RKP80" s="113"/>
      <c r="RKQ80" s="113"/>
      <c r="RKR80" s="113"/>
      <c r="RKS80" s="113"/>
      <c r="RKT80" s="113"/>
      <c r="RKU80" s="113"/>
      <c r="RKV80" s="113"/>
      <c r="RKW80" s="113"/>
      <c r="RKX80" s="113"/>
      <c r="RKY80" s="113"/>
      <c r="RKZ80" s="113"/>
      <c r="RLA80" s="113"/>
      <c r="RLB80" s="113"/>
      <c r="RLC80" s="113"/>
      <c r="RLD80" s="113"/>
      <c r="RLE80" s="113"/>
      <c r="RLF80" s="113"/>
      <c r="RLG80" s="113"/>
      <c r="RLH80" s="113"/>
      <c r="RLI80" s="113"/>
      <c r="RLJ80" s="113"/>
      <c r="RLK80" s="113"/>
      <c r="RLL80" s="113"/>
      <c r="RLM80" s="113"/>
      <c r="RLN80" s="113"/>
      <c r="RLO80" s="113"/>
      <c r="RLP80" s="113"/>
      <c r="RLQ80" s="113"/>
      <c r="RLR80" s="113"/>
      <c r="RLS80" s="113"/>
      <c r="RLT80" s="113"/>
      <c r="RLU80" s="113"/>
      <c r="RLV80" s="113"/>
      <c r="RLW80" s="113"/>
      <c r="RLX80" s="113"/>
      <c r="RLY80" s="113"/>
      <c r="RLZ80" s="113"/>
      <c r="RMA80" s="113"/>
      <c r="RMB80" s="113"/>
      <c r="RMC80" s="113"/>
      <c r="RMD80" s="113"/>
      <c r="RME80" s="113"/>
      <c r="RMF80" s="113"/>
      <c r="RMG80" s="113"/>
      <c r="RMH80" s="113"/>
      <c r="RMI80" s="113"/>
      <c r="RMJ80" s="113"/>
      <c r="RMK80" s="113"/>
      <c r="RML80" s="113"/>
      <c r="RMM80" s="113"/>
      <c r="RMN80" s="113"/>
      <c r="RMO80" s="113"/>
      <c r="RMP80" s="113"/>
      <c r="RMQ80" s="113"/>
      <c r="RMR80" s="113"/>
      <c r="RMS80" s="113"/>
      <c r="RMT80" s="113"/>
      <c r="RMU80" s="113"/>
      <c r="RMV80" s="113"/>
      <c r="RMW80" s="113"/>
      <c r="RMX80" s="113"/>
      <c r="RMY80" s="113"/>
      <c r="RMZ80" s="113"/>
      <c r="RNA80" s="113"/>
      <c r="RNB80" s="113"/>
      <c r="RNC80" s="113"/>
      <c r="RND80" s="113"/>
      <c r="RNE80" s="113"/>
      <c r="RNF80" s="113"/>
      <c r="RNG80" s="113"/>
      <c r="RNH80" s="113"/>
      <c r="RNI80" s="113"/>
      <c r="RNJ80" s="113"/>
      <c r="RNK80" s="113"/>
      <c r="RNL80" s="113"/>
      <c r="RNM80" s="113"/>
      <c r="RNN80" s="113"/>
      <c r="RNO80" s="113"/>
      <c r="RNP80" s="113"/>
      <c r="RNQ80" s="113"/>
      <c r="RNR80" s="113"/>
      <c r="RNS80" s="113"/>
      <c r="RNT80" s="113"/>
      <c r="RNU80" s="113"/>
      <c r="RNV80" s="113"/>
      <c r="RNW80" s="113"/>
      <c r="RNX80" s="113"/>
      <c r="RNY80" s="113"/>
      <c r="RNZ80" s="113"/>
      <c r="ROA80" s="113"/>
      <c r="ROB80" s="113"/>
      <c r="ROC80" s="113"/>
      <c r="ROD80" s="113"/>
      <c r="ROE80" s="113"/>
      <c r="ROF80" s="113"/>
      <c r="ROG80" s="113"/>
      <c r="ROH80" s="113"/>
      <c r="ROI80" s="113"/>
      <c r="ROJ80" s="113"/>
      <c r="ROK80" s="113"/>
      <c r="ROL80" s="113"/>
      <c r="ROM80" s="113"/>
      <c r="RON80" s="113"/>
      <c r="ROO80" s="113"/>
      <c r="ROP80" s="113"/>
      <c r="ROQ80" s="113"/>
      <c r="ROR80" s="113"/>
      <c r="ROS80" s="113"/>
      <c r="ROT80" s="113"/>
      <c r="ROU80" s="113"/>
      <c r="ROV80" s="113"/>
      <c r="ROW80" s="113"/>
      <c r="ROX80" s="113"/>
      <c r="ROY80" s="113"/>
      <c r="ROZ80" s="113"/>
      <c r="RPA80" s="113"/>
      <c r="RPB80" s="113"/>
      <c r="RPC80" s="113"/>
      <c r="RPD80" s="113"/>
      <c r="RPE80" s="113"/>
      <c r="RPF80" s="113"/>
      <c r="RPG80" s="113"/>
      <c r="RPH80" s="113"/>
      <c r="RPI80" s="113"/>
      <c r="RPJ80" s="113"/>
      <c r="RPK80" s="113"/>
      <c r="RPL80" s="113"/>
      <c r="RPM80" s="113"/>
      <c r="RPN80" s="113"/>
      <c r="RPO80" s="113"/>
      <c r="RPP80" s="113"/>
      <c r="RPQ80" s="113"/>
      <c r="RPR80" s="113"/>
      <c r="RPS80" s="113"/>
      <c r="RPT80" s="113"/>
      <c r="RPU80" s="113"/>
      <c r="RPV80" s="113"/>
      <c r="RPW80" s="113"/>
      <c r="RPX80" s="113"/>
      <c r="RPY80" s="113"/>
      <c r="RPZ80" s="113"/>
      <c r="RQA80" s="113"/>
      <c r="RQB80" s="113"/>
      <c r="RQC80" s="113"/>
      <c r="RQD80" s="113"/>
      <c r="RQE80" s="113"/>
      <c r="RQF80" s="113"/>
      <c r="RQG80" s="113"/>
      <c r="RQH80" s="113"/>
      <c r="RQI80" s="113"/>
      <c r="RQJ80" s="113"/>
      <c r="RQK80" s="113"/>
      <c r="RQL80" s="113"/>
      <c r="RQM80" s="113"/>
      <c r="RQN80" s="113"/>
      <c r="RQO80" s="113"/>
      <c r="RQP80" s="113"/>
      <c r="RQQ80" s="113"/>
      <c r="RQR80" s="113"/>
      <c r="RQS80" s="113"/>
      <c r="RQT80" s="113"/>
      <c r="RQU80" s="113"/>
      <c r="RQV80" s="113"/>
      <c r="RQW80" s="113"/>
      <c r="RQX80" s="113"/>
      <c r="RQY80" s="113"/>
      <c r="RQZ80" s="113"/>
      <c r="RRA80" s="113"/>
      <c r="RRB80" s="113"/>
      <c r="RRC80" s="113"/>
      <c r="RRD80" s="113"/>
      <c r="RRE80" s="113"/>
      <c r="RRF80" s="113"/>
      <c r="RRG80" s="113"/>
      <c r="RRH80" s="113"/>
      <c r="RRI80" s="113"/>
      <c r="RRJ80" s="113"/>
      <c r="RRK80" s="113"/>
      <c r="RRL80" s="113"/>
      <c r="RRM80" s="113"/>
      <c r="RRN80" s="113"/>
      <c r="RRO80" s="113"/>
      <c r="RRP80" s="113"/>
      <c r="RRQ80" s="113"/>
      <c r="RRR80" s="113"/>
      <c r="RRS80" s="113"/>
      <c r="RRT80" s="113"/>
      <c r="RRU80" s="113"/>
      <c r="RRV80" s="113"/>
      <c r="RRW80" s="113"/>
      <c r="RRX80" s="113"/>
      <c r="RRY80" s="113"/>
      <c r="RRZ80" s="113"/>
      <c r="RSA80" s="113"/>
      <c r="RSB80" s="113"/>
      <c r="RSC80" s="113"/>
      <c r="RSD80" s="113"/>
      <c r="RSE80" s="113"/>
      <c r="RSF80" s="113"/>
      <c r="RSG80" s="113"/>
      <c r="RSH80" s="113"/>
      <c r="RSI80" s="113"/>
      <c r="RSJ80" s="113"/>
      <c r="RSK80" s="113"/>
      <c r="RSL80" s="113"/>
      <c r="RSM80" s="113"/>
      <c r="RSN80" s="113"/>
      <c r="RSO80" s="113"/>
      <c r="RSP80" s="113"/>
      <c r="RSQ80" s="113"/>
      <c r="RSR80" s="113"/>
      <c r="RSS80" s="113"/>
      <c r="RST80" s="113"/>
      <c r="RSU80" s="113"/>
      <c r="RSV80" s="113"/>
      <c r="RSW80" s="113"/>
      <c r="RSX80" s="113"/>
      <c r="RSY80" s="113"/>
      <c r="RSZ80" s="113"/>
      <c r="RTA80" s="113"/>
      <c r="RTB80" s="113"/>
      <c r="RTC80" s="113"/>
      <c r="RTD80" s="113"/>
      <c r="RTE80" s="113"/>
      <c r="RTF80" s="113"/>
      <c r="RTG80" s="113"/>
      <c r="RTH80" s="113"/>
      <c r="RTI80" s="113"/>
      <c r="RTJ80" s="113"/>
      <c r="RTK80" s="113"/>
      <c r="RTL80" s="113"/>
      <c r="RTM80" s="113"/>
      <c r="RTN80" s="113"/>
      <c r="RTO80" s="113"/>
      <c r="RTP80" s="113"/>
      <c r="RTQ80" s="113"/>
      <c r="RTR80" s="113"/>
      <c r="RTS80" s="113"/>
      <c r="RTT80" s="113"/>
      <c r="RTU80" s="113"/>
      <c r="RTV80" s="113"/>
      <c r="RTW80" s="113"/>
      <c r="RTX80" s="113"/>
      <c r="RTY80" s="113"/>
      <c r="RTZ80" s="113"/>
      <c r="RUA80" s="113"/>
      <c r="RUB80" s="113"/>
      <c r="RUC80" s="113"/>
      <c r="RUD80" s="113"/>
      <c r="RUE80" s="113"/>
      <c r="RUF80" s="113"/>
      <c r="RUG80" s="113"/>
      <c r="RUH80" s="113"/>
      <c r="RUI80" s="113"/>
      <c r="RUJ80" s="113"/>
      <c r="RUK80" s="113"/>
      <c r="RUL80" s="113"/>
      <c r="RUM80" s="113"/>
      <c r="RUN80" s="113"/>
      <c r="RUO80" s="113"/>
      <c r="RUP80" s="113"/>
      <c r="RUQ80" s="113"/>
      <c r="RUR80" s="113"/>
      <c r="RUS80" s="113"/>
      <c r="RUT80" s="113"/>
      <c r="RUU80" s="113"/>
      <c r="RUV80" s="113"/>
      <c r="RUW80" s="113"/>
      <c r="RUX80" s="113"/>
      <c r="RUY80" s="113"/>
      <c r="RUZ80" s="113"/>
      <c r="RVA80" s="113"/>
      <c r="RVB80" s="113"/>
      <c r="RVC80" s="113"/>
      <c r="RVD80" s="113"/>
      <c r="RVE80" s="113"/>
      <c r="RVF80" s="113"/>
      <c r="RVG80" s="113"/>
      <c r="RVH80" s="113"/>
      <c r="RVI80" s="113"/>
      <c r="RVJ80" s="113"/>
      <c r="RVK80" s="113"/>
      <c r="RVL80" s="113"/>
      <c r="RVM80" s="113"/>
      <c r="RVN80" s="113"/>
      <c r="RVO80" s="113"/>
      <c r="RVP80" s="113"/>
      <c r="RVQ80" s="113"/>
      <c r="RVR80" s="113"/>
      <c r="RVS80" s="113"/>
      <c r="RVT80" s="113"/>
      <c r="RVU80" s="113"/>
      <c r="RVV80" s="113"/>
      <c r="RVW80" s="113"/>
      <c r="RVX80" s="113"/>
      <c r="RVY80" s="113"/>
      <c r="RVZ80" s="113"/>
      <c r="RWA80" s="113"/>
      <c r="RWB80" s="113"/>
      <c r="RWC80" s="113"/>
      <c r="RWD80" s="113"/>
      <c r="RWE80" s="113"/>
      <c r="RWF80" s="113"/>
      <c r="RWG80" s="113"/>
      <c r="RWH80" s="113"/>
      <c r="RWI80" s="113"/>
      <c r="RWJ80" s="113"/>
      <c r="RWK80" s="113"/>
      <c r="RWL80" s="113"/>
      <c r="RWM80" s="113"/>
      <c r="RWN80" s="113"/>
      <c r="RWO80" s="113"/>
      <c r="RWP80" s="113"/>
      <c r="RWQ80" s="113"/>
      <c r="RWR80" s="113"/>
      <c r="RWS80" s="113"/>
      <c r="RWT80" s="113"/>
      <c r="RWU80" s="113"/>
      <c r="RWV80" s="113"/>
      <c r="RWW80" s="113"/>
      <c r="RWX80" s="113"/>
      <c r="RWY80" s="113"/>
      <c r="RWZ80" s="113"/>
      <c r="RXA80" s="113"/>
      <c r="RXB80" s="113"/>
      <c r="RXC80" s="113"/>
      <c r="RXD80" s="113"/>
      <c r="RXE80" s="113"/>
      <c r="RXF80" s="113"/>
      <c r="RXG80" s="113"/>
      <c r="RXH80" s="113"/>
      <c r="RXI80" s="113"/>
      <c r="RXJ80" s="113"/>
      <c r="RXK80" s="113"/>
      <c r="RXL80" s="113"/>
      <c r="RXM80" s="113"/>
      <c r="RXN80" s="113"/>
      <c r="RXO80" s="113"/>
      <c r="RXP80" s="113"/>
      <c r="RXQ80" s="113"/>
      <c r="RXR80" s="113"/>
      <c r="RXS80" s="113"/>
      <c r="RXT80" s="113"/>
      <c r="RXU80" s="113"/>
      <c r="RXV80" s="113"/>
      <c r="RXW80" s="113"/>
      <c r="RXX80" s="113"/>
      <c r="RXY80" s="113"/>
      <c r="RXZ80" s="113"/>
      <c r="RYA80" s="113"/>
      <c r="RYB80" s="113"/>
      <c r="RYC80" s="113"/>
      <c r="RYD80" s="113"/>
      <c r="RYE80" s="113"/>
      <c r="RYF80" s="113"/>
      <c r="RYG80" s="113"/>
      <c r="RYH80" s="113"/>
      <c r="RYI80" s="113"/>
      <c r="RYJ80" s="113"/>
      <c r="RYK80" s="113"/>
      <c r="RYL80" s="113"/>
      <c r="RYM80" s="113"/>
      <c r="RYN80" s="113"/>
      <c r="RYO80" s="113"/>
      <c r="RYP80" s="113"/>
      <c r="RYQ80" s="113"/>
      <c r="RYR80" s="113"/>
      <c r="RYS80" s="113"/>
      <c r="RYT80" s="113"/>
      <c r="RYU80" s="113"/>
      <c r="RYV80" s="113"/>
      <c r="RYW80" s="113"/>
      <c r="RYX80" s="113"/>
      <c r="RYY80" s="113"/>
      <c r="RYZ80" s="113"/>
      <c r="RZA80" s="113"/>
      <c r="RZB80" s="113"/>
      <c r="RZC80" s="113"/>
      <c r="RZD80" s="113"/>
      <c r="RZE80" s="113"/>
      <c r="RZF80" s="113"/>
      <c r="RZG80" s="113"/>
      <c r="RZH80" s="113"/>
      <c r="RZI80" s="113"/>
      <c r="RZJ80" s="113"/>
      <c r="RZK80" s="113"/>
      <c r="RZL80" s="113"/>
      <c r="RZM80" s="113"/>
      <c r="RZN80" s="113"/>
      <c r="RZO80" s="113"/>
      <c r="RZP80" s="113"/>
      <c r="RZQ80" s="113"/>
      <c r="RZR80" s="113"/>
      <c r="RZS80" s="113"/>
      <c r="RZT80" s="113"/>
      <c r="RZU80" s="113"/>
      <c r="RZV80" s="113"/>
      <c r="RZW80" s="113"/>
      <c r="RZX80" s="113"/>
      <c r="RZY80" s="113"/>
      <c r="RZZ80" s="113"/>
      <c r="SAA80" s="113"/>
      <c r="SAB80" s="113"/>
      <c r="SAC80" s="113"/>
      <c r="SAD80" s="113"/>
      <c r="SAE80" s="113"/>
      <c r="SAF80" s="113"/>
      <c r="SAG80" s="113"/>
      <c r="SAH80" s="113"/>
      <c r="SAI80" s="113"/>
      <c r="SAJ80" s="113"/>
      <c r="SAK80" s="113"/>
      <c r="SAL80" s="113"/>
      <c r="SAM80" s="113"/>
      <c r="SAN80" s="113"/>
      <c r="SAO80" s="113"/>
      <c r="SAP80" s="113"/>
      <c r="SAQ80" s="113"/>
      <c r="SAR80" s="113"/>
      <c r="SAS80" s="113"/>
      <c r="SAT80" s="113"/>
      <c r="SAU80" s="113"/>
      <c r="SAV80" s="113"/>
      <c r="SAW80" s="113"/>
      <c r="SAX80" s="113"/>
      <c r="SAY80" s="113"/>
      <c r="SAZ80" s="113"/>
      <c r="SBA80" s="113"/>
      <c r="SBB80" s="113"/>
      <c r="SBC80" s="113"/>
      <c r="SBD80" s="113"/>
      <c r="SBE80" s="113"/>
      <c r="SBF80" s="113"/>
      <c r="SBG80" s="113"/>
      <c r="SBH80" s="113"/>
      <c r="SBI80" s="113"/>
      <c r="SBJ80" s="113"/>
      <c r="SBK80" s="113"/>
      <c r="SBL80" s="113"/>
      <c r="SBM80" s="113"/>
      <c r="SBN80" s="113"/>
      <c r="SBO80" s="113"/>
      <c r="SBP80" s="113"/>
      <c r="SBQ80" s="113"/>
      <c r="SBR80" s="113"/>
      <c r="SBS80" s="113"/>
      <c r="SBT80" s="113"/>
      <c r="SBU80" s="113"/>
      <c r="SBV80" s="113"/>
      <c r="SBW80" s="113"/>
      <c r="SBX80" s="113"/>
      <c r="SBY80" s="113"/>
      <c r="SBZ80" s="113"/>
      <c r="SCA80" s="113"/>
      <c r="SCB80" s="113"/>
      <c r="SCC80" s="113"/>
      <c r="SCD80" s="113"/>
      <c r="SCE80" s="113"/>
      <c r="SCF80" s="113"/>
      <c r="SCG80" s="113"/>
      <c r="SCH80" s="113"/>
      <c r="SCI80" s="113"/>
      <c r="SCJ80" s="113"/>
      <c r="SCK80" s="113"/>
      <c r="SCL80" s="113"/>
      <c r="SCM80" s="113"/>
      <c r="SCN80" s="113"/>
      <c r="SCO80" s="113"/>
      <c r="SCP80" s="113"/>
      <c r="SCQ80" s="113"/>
      <c r="SCR80" s="113"/>
      <c r="SCS80" s="113"/>
      <c r="SCT80" s="113"/>
      <c r="SCU80" s="113"/>
      <c r="SCV80" s="113"/>
      <c r="SCW80" s="113"/>
      <c r="SCX80" s="113"/>
      <c r="SCY80" s="113"/>
      <c r="SCZ80" s="113"/>
      <c r="SDA80" s="113"/>
      <c r="SDB80" s="113"/>
      <c r="SDC80" s="113"/>
      <c r="SDD80" s="113"/>
      <c r="SDE80" s="113"/>
      <c r="SDF80" s="113"/>
      <c r="SDG80" s="113"/>
      <c r="SDH80" s="113"/>
      <c r="SDI80" s="113"/>
      <c r="SDJ80" s="113"/>
      <c r="SDK80" s="113"/>
      <c r="SDL80" s="113"/>
      <c r="SDM80" s="113"/>
      <c r="SDN80" s="113"/>
      <c r="SDO80" s="113"/>
      <c r="SDP80" s="113"/>
      <c r="SDQ80" s="113"/>
      <c r="SDR80" s="113"/>
      <c r="SDS80" s="113"/>
      <c r="SDT80" s="113"/>
      <c r="SDU80" s="113"/>
      <c r="SDV80" s="113"/>
      <c r="SDW80" s="113"/>
      <c r="SDX80" s="113"/>
      <c r="SDY80" s="113"/>
      <c r="SDZ80" s="113"/>
      <c r="SEA80" s="113"/>
      <c r="SEB80" s="113"/>
      <c r="SEC80" s="113"/>
      <c r="SED80" s="113"/>
      <c r="SEE80" s="113"/>
      <c r="SEF80" s="113"/>
      <c r="SEG80" s="113"/>
      <c r="SEH80" s="113"/>
      <c r="SEI80" s="113"/>
      <c r="SEJ80" s="113"/>
      <c r="SEK80" s="113"/>
      <c r="SEL80" s="113"/>
      <c r="SEM80" s="113"/>
      <c r="SEN80" s="113"/>
      <c r="SEO80" s="113"/>
      <c r="SEP80" s="113"/>
      <c r="SEQ80" s="113"/>
      <c r="SER80" s="113"/>
      <c r="SES80" s="113"/>
      <c r="SET80" s="113"/>
      <c r="SEU80" s="113"/>
      <c r="SEV80" s="113"/>
      <c r="SEW80" s="113"/>
      <c r="SEX80" s="113"/>
      <c r="SEY80" s="113"/>
      <c r="SEZ80" s="113"/>
      <c r="SFA80" s="113"/>
      <c r="SFB80" s="113"/>
      <c r="SFC80" s="113"/>
      <c r="SFD80" s="113"/>
      <c r="SFE80" s="113"/>
      <c r="SFF80" s="113"/>
      <c r="SFG80" s="113"/>
      <c r="SFH80" s="113"/>
      <c r="SFI80" s="113"/>
      <c r="SFJ80" s="113"/>
      <c r="SFK80" s="113"/>
      <c r="SFL80" s="113"/>
      <c r="SFM80" s="113"/>
      <c r="SFN80" s="113"/>
      <c r="SFO80" s="113"/>
      <c r="SFP80" s="113"/>
      <c r="SFQ80" s="113"/>
      <c r="SFR80" s="113"/>
      <c r="SFS80" s="113"/>
      <c r="SFT80" s="113"/>
      <c r="SFU80" s="113"/>
      <c r="SFV80" s="113"/>
      <c r="SFW80" s="113"/>
      <c r="SFX80" s="113"/>
      <c r="SFY80" s="113"/>
      <c r="SFZ80" s="113"/>
      <c r="SGA80" s="113"/>
      <c r="SGB80" s="113"/>
      <c r="SGC80" s="113"/>
      <c r="SGD80" s="113"/>
      <c r="SGE80" s="113"/>
      <c r="SGF80" s="113"/>
      <c r="SGG80" s="113"/>
      <c r="SGH80" s="113"/>
      <c r="SGI80" s="113"/>
      <c r="SGJ80" s="113"/>
      <c r="SGK80" s="113"/>
      <c r="SGL80" s="113"/>
      <c r="SGM80" s="113"/>
      <c r="SGN80" s="113"/>
      <c r="SGO80" s="113"/>
      <c r="SGP80" s="113"/>
      <c r="SGQ80" s="113"/>
      <c r="SGR80" s="113"/>
      <c r="SGS80" s="113"/>
      <c r="SGT80" s="113"/>
      <c r="SGU80" s="113"/>
      <c r="SGV80" s="113"/>
      <c r="SGW80" s="113"/>
      <c r="SGX80" s="113"/>
      <c r="SGY80" s="113"/>
      <c r="SGZ80" s="113"/>
      <c r="SHA80" s="113"/>
      <c r="SHB80" s="113"/>
      <c r="SHC80" s="113"/>
      <c r="SHD80" s="113"/>
      <c r="SHE80" s="113"/>
      <c r="SHF80" s="113"/>
      <c r="SHG80" s="113"/>
      <c r="SHH80" s="113"/>
      <c r="SHI80" s="113"/>
      <c r="SHJ80" s="113"/>
      <c r="SHK80" s="113"/>
      <c r="SHL80" s="113"/>
      <c r="SHM80" s="113"/>
      <c r="SHN80" s="113"/>
      <c r="SHO80" s="113"/>
      <c r="SHP80" s="113"/>
      <c r="SHQ80" s="113"/>
      <c r="SHR80" s="113"/>
      <c r="SHS80" s="113"/>
      <c r="SHT80" s="113"/>
      <c r="SHU80" s="113"/>
      <c r="SHV80" s="113"/>
      <c r="SHW80" s="113"/>
      <c r="SHX80" s="113"/>
      <c r="SHY80" s="113"/>
      <c r="SHZ80" s="113"/>
      <c r="SIA80" s="113"/>
      <c r="SIB80" s="113"/>
      <c r="SIC80" s="113"/>
      <c r="SID80" s="113"/>
      <c r="SIE80" s="113"/>
      <c r="SIF80" s="113"/>
      <c r="SIG80" s="113"/>
      <c r="SIH80" s="113"/>
      <c r="SII80" s="113"/>
      <c r="SIJ80" s="113"/>
      <c r="SIK80" s="113"/>
      <c r="SIL80" s="113"/>
      <c r="SIM80" s="113"/>
      <c r="SIN80" s="113"/>
      <c r="SIO80" s="113"/>
      <c r="SIP80" s="113"/>
      <c r="SIQ80" s="113"/>
      <c r="SIR80" s="113"/>
      <c r="SIS80" s="113"/>
      <c r="SIT80" s="113"/>
      <c r="SIU80" s="113"/>
      <c r="SIV80" s="113"/>
      <c r="SIW80" s="113"/>
      <c r="SIX80" s="113"/>
      <c r="SIY80" s="113"/>
      <c r="SIZ80" s="113"/>
      <c r="SJA80" s="113"/>
      <c r="SJB80" s="113"/>
      <c r="SJC80" s="113"/>
      <c r="SJD80" s="113"/>
      <c r="SJE80" s="113"/>
      <c r="SJF80" s="113"/>
      <c r="SJG80" s="113"/>
      <c r="SJH80" s="113"/>
      <c r="SJI80" s="113"/>
      <c r="SJJ80" s="113"/>
      <c r="SJK80" s="113"/>
      <c r="SJL80" s="113"/>
      <c r="SJM80" s="113"/>
      <c r="SJN80" s="113"/>
      <c r="SJO80" s="113"/>
      <c r="SJP80" s="113"/>
      <c r="SJQ80" s="113"/>
      <c r="SJR80" s="113"/>
      <c r="SJS80" s="113"/>
      <c r="SJT80" s="113"/>
      <c r="SJU80" s="113"/>
      <c r="SJV80" s="113"/>
      <c r="SJW80" s="113"/>
      <c r="SJX80" s="113"/>
      <c r="SJY80" s="113"/>
      <c r="SJZ80" s="113"/>
      <c r="SKA80" s="113"/>
      <c r="SKB80" s="113"/>
      <c r="SKC80" s="113"/>
      <c r="SKD80" s="113"/>
      <c r="SKE80" s="113"/>
      <c r="SKF80" s="113"/>
      <c r="SKG80" s="113"/>
      <c r="SKH80" s="113"/>
      <c r="SKI80" s="113"/>
      <c r="SKJ80" s="113"/>
      <c r="SKK80" s="113"/>
      <c r="SKL80" s="113"/>
      <c r="SKM80" s="113"/>
      <c r="SKN80" s="113"/>
      <c r="SKO80" s="113"/>
      <c r="SKP80" s="113"/>
      <c r="SKQ80" s="113"/>
      <c r="SKR80" s="113"/>
      <c r="SKS80" s="113"/>
      <c r="SKT80" s="113"/>
      <c r="SKU80" s="113"/>
      <c r="SKV80" s="113"/>
      <c r="SKW80" s="113"/>
      <c r="SKX80" s="113"/>
      <c r="SKY80" s="113"/>
      <c r="SKZ80" s="113"/>
      <c r="SLA80" s="113"/>
      <c r="SLB80" s="113"/>
      <c r="SLC80" s="113"/>
      <c r="SLD80" s="113"/>
      <c r="SLE80" s="113"/>
      <c r="SLF80" s="113"/>
      <c r="SLG80" s="113"/>
      <c r="SLH80" s="113"/>
      <c r="SLI80" s="113"/>
      <c r="SLJ80" s="113"/>
      <c r="SLK80" s="113"/>
      <c r="SLL80" s="113"/>
      <c r="SLM80" s="113"/>
      <c r="SLN80" s="113"/>
      <c r="SLO80" s="113"/>
      <c r="SLP80" s="113"/>
      <c r="SLQ80" s="113"/>
      <c r="SLR80" s="113"/>
      <c r="SLS80" s="113"/>
      <c r="SLT80" s="113"/>
      <c r="SLU80" s="113"/>
      <c r="SLV80" s="113"/>
      <c r="SLW80" s="113"/>
      <c r="SLX80" s="113"/>
      <c r="SLY80" s="113"/>
      <c r="SLZ80" s="113"/>
      <c r="SMA80" s="113"/>
      <c r="SMB80" s="113"/>
      <c r="SMC80" s="113"/>
      <c r="SMD80" s="113"/>
      <c r="SME80" s="113"/>
      <c r="SMF80" s="113"/>
      <c r="SMG80" s="113"/>
      <c r="SMH80" s="113"/>
      <c r="SMI80" s="113"/>
      <c r="SMJ80" s="113"/>
      <c r="SMK80" s="113"/>
      <c r="SML80" s="113"/>
      <c r="SMM80" s="113"/>
      <c r="SMN80" s="113"/>
      <c r="SMO80" s="113"/>
      <c r="SMP80" s="113"/>
      <c r="SMQ80" s="113"/>
      <c r="SMR80" s="113"/>
      <c r="SMS80" s="113"/>
      <c r="SMT80" s="113"/>
      <c r="SMU80" s="113"/>
      <c r="SMV80" s="113"/>
      <c r="SMW80" s="113"/>
      <c r="SMX80" s="113"/>
      <c r="SMY80" s="113"/>
      <c r="SMZ80" s="113"/>
      <c r="SNA80" s="113"/>
      <c r="SNB80" s="113"/>
      <c r="SNC80" s="113"/>
      <c r="SND80" s="113"/>
      <c r="SNE80" s="113"/>
      <c r="SNF80" s="113"/>
      <c r="SNG80" s="113"/>
      <c r="SNH80" s="113"/>
      <c r="SNI80" s="113"/>
      <c r="SNJ80" s="113"/>
      <c r="SNK80" s="113"/>
      <c r="SNL80" s="113"/>
      <c r="SNM80" s="113"/>
      <c r="SNN80" s="113"/>
      <c r="SNO80" s="113"/>
      <c r="SNP80" s="113"/>
      <c r="SNQ80" s="113"/>
      <c r="SNR80" s="113"/>
      <c r="SNS80" s="113"/>
      <c r="SNT80" s="113"/>
      <c r="SNU80" s="113"/>
      <c r="SNV80" s="113"/>
      <c r="SNW80" s="113"/>
      <c r="SNX80" s="113"/>
      <c r="SNY80" s="113"/>
      <c r="SNZ80" s="113"/>
      <c r="SOA80" s="113"/>
      <c r="SOB80" s="113"/>
      <c r="SOC80" s="113"/>
      <c r="SOD80" s="113"/>
      <c r="SOE80" s="113"/>
      <c r="SOF80" s="113"/>
      <c r="SOG80" s="113"/>
      <c r="SOH80" s="113"/>
      <c r="SOI80" s="113"/>
      <c r="SOJ80" s="113"/>
      <c r="SOK80" s="113"/>
      <c r="SOL80" s="113"/>
      <c r="SOM80" s="113"/>
      <c r="SON80" s="113"/>
      <c r="SOO80" s="113"/>
      <c r="SOP80" s="113"/>
      <c r="SOQ80" s="113"/>
      <c r="SOR80" s="113"/>
      <c r="SOS80" s="113"/>
      <c r="SOT80" s="113"/>
      <c r="SOU80" s="113"/>
      <c r="SOV80" s="113"/>
      <c r="SOW80" s="113"/>
      <c r="SOX80" s="113"/>
      <c r="SOY80" s="113"/>
      <c r="SOZ80" s="113"/>
      <c r="SPA80" s="113"/>
      <c r="SPB80" s="113"/>
      <c r="SPC80" s="113"/>
      <c r="SPD80" s="113"/>
      <c r="SPE80" s="113"/>
      <c r="SPF80" s="113"/>
      <c r="SPG80" s="113"/>
      <c r="SPH80" s="113"/>
      <c r="SPI80" s="113"/>
      <c r="SPJ80" s="113"/>
      <c r="SPK80" s="113"/>
      <c r="SPL80" s="113"/>
      <c r="SPM80" s="113"/>
      <c r="SPN80" s="113"/>
      <c r="SPO80" s="113"/>
      <c r="SPP80" s="113"/>
      <c r="SPQ80" s="113"/>
      <c r="SPR80" s="113"/>
      <c r="SPS80" s="113"/>
      <c r="SPT80" s="113"/>
      <c r="SPU80" s="113"/>
      <c r="SPV80" s="113"/>
      <c r="SPW80" s="113"/>
      <c r="SPX80" s="113"/>
      <c r="SPY80" s="113"/>
      <c r="SPZ80" s="113"/>
      <c r="SQA80" s="113"/>
      <c r="SQB80" s="113"/>
      <c r="SQC80" s="113"/>
      <c r="SQD80" s="113"/>
      <c r="SQE80" s="113"/>
      <c r="SQF80" s="113"/>
      <c r="SQG80" s="113"/>
      <c r="SQH80" s="113"/>
      <c r="SQI80" s="113"/>
      <c r="SQJ80" s="113"/>
      <c r="SQK80" s="113"/>
      <c r="SQL80" s="113"/>
      <c r="SQM80" s="113"/>
      <c r="SQN80" s="113"/>
      <c r="SQO80" s="113"/>
      <c r="SQP80" s="113"/>
      <c r="SQQ80" s="113"/>
      <c r="SQR80" s="113"/>
      <c r="SQS80" s="113"/>
      <c r="SQT80" s="113"/>
      <c r="SQU80" s="113"/>
      <c r="SQV80" s="113"/>
      <c r="SQW80" s="113"/>
      <c r="SQX80" s="113"/>
      <c r="SQY80" s="113"/>
      <c r="SQZ80" s="113"/>
      <c r="SRA80" s="113"/>
      <c r="SRB80" s="113"/>
      <c r="SRC80" s="113"/>
      <c r="SRD80" s="113"/>
      <c r="SRE80" s="113"/>
      <c r="SRF80" s="113"/>
      <c r="SRG80" s="113"/>
      <c r="SRH80" s="113"/>
      <c r="SRI80" s="113"/>
      <c r="SRJ80" s="113"/>
      <c r="SRK80" s="113"/>
      <c r="SRL80" s="113"/>
      <c r="SRM80" s="113"/>
      <c r="SRN80" s="113"/>
      <c r="SRO80" s="113"/>
      <c r="SRP80" s="113"/>
      <c r="SRQ80" s="113"/>
      <c r="SRR80" s="113"/>
      <c r="SRS80" s="113"/>
      <c r="SRT80" s="113"/>
      <c r="SRU80" s="113"/>
      <c r="SRV80" s="113"/>
      <c r="SRW80" s="113"/>
      <c r="SRX80" s="113"/>
      <c r="SRY80" s="113"/>
      <c r="SRZ80" s="113"/>
      <c r="SSA80" s="113"/>
      <c r="SSB80" s="113"/>
      <c r="SSC80" s="113"/>
      <c r="SSD80" s="113"/>
      <c r="SSE80" s="113"/>
      <c r="SSF80" s="113"/>
      <c r="SSG80" s="113"/>
      <c r="SSH80" s="113"/>
      <c r="SSI80" s="113"/>
      <c r="SSJ80" s="113"/>
      <c r="SSK80" s="113"/>
      <c r="SSL80" s="113"/>
      <c r="SSM80" s="113"/>
      <c r="SSN80" s="113"/>
      <c r="SSO80" s="113"/>
      <c r="SSP80" s="113"/>
      <c r="SSQ80" s="113"/>
      <c r="SSR80" s="113"/>
      <c r="SSS80" s="113"/>
      <c r="SST80" s="113"/>
      <c r="SSU80" s="113"/>
      <c r="SSV80" s="113"/>
      <c r="SSW80" s="113"/>
      <c r="SSX80" s="113"/>
      <c r="SSY80" s="113"/>
      <c r="SSZ80" s="113"/>
      <c r="STA80" s="113"/>
      <c r="STB80" s="113"/>
      <c r="STC80" s="113"/>
      <c r="STD80" s="113"/>
      <c r="STE80" s="113"/>
      <c r="STF80" s="113"/>
      <c r="STG80" s="113"/>
      <c r="STH80" s="113"/>
      <c r="STI80" s="113"/>
      <c r="STJ80" s="113"/>
      <c r="STK80" s="113"/>
      <c r="STL80" s="113"/>
      <c r="STM80" s="113"/>
      <c r="STN80" s="113"/>
      <c r="STO80" s="113"/>
      <c r="STP80" s="113"/>
      <c r="STQ80" s="113"/>
      <c r="STR80" s="113"/>
      <c r="STS80" s="113"/>
      <c r="STT80" s="113"/>
      <c r="STU80" s="113"/>
      <c r="STV80" s="113"/>
      <c r="STW80" s="113"/>
      <c r="STX80" s="113"/>
      <c r="STY80" s="113"/>
      <c r="STZ80" s="113"/>
      <c r="SUA80" s="113"/>
      <c r="SUB80" s="113"/>
      <c r="SUC80" s="113"/>
      <c r="SUD80" s="113"/>
      <c r="SUE80" s="113"/>
      <c r="SUF80" s="113"/>
      <c r="SUG80" s="113"/>
      <c r="SUH80" s="113"/>
      <c r="SUI80" s="113"/>
      <c r="SUJ80" s="113"/>
      <c r="SUK80" s="113"/>
      <c r="SUL80" s="113"/>
      <c r="SUM80" s="113"/>
      <c r="SUN80" s="113"/>
      <c r="SUO80" s="113"/>
      <c r="SUP80" s="113"/>
      <c r="SUQ80" s="113"/>
      <c r="SUR80" s="113"/>
      <c r="SUS80" s="113"/>
      <c r="SUT80" s="113"/>
      <c r="SUU80" s="113"/>
      <c r="SUV80" s="113"/>
      <c r="SUW80" s="113"/>
      <c r="SUX80" s="113"/>
      <c r="SUY80" s="113"/>
      <c r="SUZ80" s="113"/>
      <c r="SVA80" s="113"/>
      <c r="SVB80" s="113"/>
      <c r="SVC80" s="113"/>
      <c r="SVD80" s="113"/>
      <c r="SVE80" s="113"/>
      <c r="SVF80" s="113"/>
      <c r="SVG80" s="113"/>
      <c r="SVH80" s="113"/>
      <c r="SVI80" s="113"/>
      <c r="SVJ80" s="113"/>
      <c r="SVK80" s="113"/>
      <c r="SVL80" s="113"/>
      <c r="SVM80" s="113"/>
      <c r="SVN80" s="113"/>
      <c r="SVO80" s="113"/>
      <c r="SVP80" s="113"/>
      <c r="SVQ80" s="113"/>
      <c r="SVR80" s="113"/>
      <c r="SVS80" s="113"/>
      <c r="SVT80" s="113"/>
      <c r="SVU80" s="113"/>
      <c r="SVV80" s="113"/>
      <c r="SVW80" s="113"/>
      <c r="SVX80" s="113"/>
      <c r="SVY80" s="113"/>
      <c r="SVZ80" s="113"/>
      <c r="SWA80" s="113"/>
      <c r="SWB80" s="113"/>
      <c r="SWC80" s="113"/>
      <c r="SWD80" s="113"/>
      <c r="SWE80" s="113"/>
      <c r="SWF80" s="113"/>
      <c r="SWG80" s="113"/>
      <c r="SWH80" s="113"/>
      <c r="SWI80" s="113"/>
      <c r="SWJ80" s="113"/>
      <c r="SWK80" s="113"/>
      <c r="SWL80" s="113"/>
      <c r="SWM80" s="113"/>
      <c r="SWN80" s="113"/>
      <c r="SWO80" s="113"/>
      <c r="SWP80" s="113"/>
      <c r="SWQ80" s="113"/>
      <c r="SWR80" s="113"/>
      <c r="SWS80" s="113"/>
      <c r="SWT80" s="113"/>
      <c r="SWU80" s="113"/>
      <c r="SWV80" s="113"/>
      <c r="SWW80" s="113"/>
      <c r="SWX80" s="113"/>
      <c r="SWY80" s="113"/>
      <c r="SWZ80" s="113"/>
      <c r="SXA80" s="113"/>
      <c r="SXB80" s="113"/>
      <c r="SXC80" s="113"/>
      <c r="SXD80" s="113"/>
      <c r="SXE80" s="113"/>
      <c r="SXF80" s="113"/>
      <c r="SXG80" s="113"/>
      <c r="SXH80" s="113"/>
      <c r="SXI80" s="113"/>
      <c r="SXJ80" s="113"/>
      <c r="SXK80" s="113"/>
      <c r="SXL80" s="113"/>
      <c r="SXM80" s="113"/>
      <c r="SXN80" s="113"/>
      <c r="SXO80" s="113"/>
      <c r="SXP80" s="113"/>
      <c r="SXQ80" s="113"/>
      <c r="SXR80" s="113"/>
      <c r="SXS80" s="113"/>
      <c r="SXT80" s="113"/>
      <c r="SXU80" s="113"/>
      <c r="SXV80" s="113"/>
      <c r="SXW80" s="113"/>
      <c r="SXX80" s="113"/>
      <c r="SXY80" s="113"/>
      <c r="SXZ80" s="113"/>
      <c r="SYA80" s="113"/>
      <c r="SYB80" s="113"/>
      <c r="SYC80" s="113"/>
      <c r="SYD80" s="113"/>
      <c r="SYE80" s="113"/>
      <c r="SYF80" s="113"/>
      <c r="SYG80" s="113"/>
      <c r="SYH80" s="113"/>
      <c r="SYI80" s="113"/>
      <c r="SYJ80" s="113"/>
      <c r="SYK80" s="113"/>
      <c r="SYL80" s="113"/>
      <c r="SYM80" s="113"/>
      <c r="SYN80" s="113"/>
      <c r="SYO80" s="113"/>
      <c r="SYP80" s="113"/>
      <c r="SYQ80" s="113"/>
      <c r="SYR80" s="113"/>
      <c r="SYS80" s="113"/>
      <c r="SYT80" s="113"/>
      <c r="SYU80" s="113"/>
      <c r="SYV80" s="113"/>
      <c r="SYW80" s="113"/>
      <c r="SYX80" s="113"/>
      <c r="SYY80" s="113"/>
      <c r="SYZ80" s="113"/>
      <c r="SZA80" s="113"/>
      <c r="SZB80" s="113"/>
      <c r="SZC80" s="113"/>
      <c r="SZD80" s="113"/>
      <c r="SZE80" s="113"/>
      <c r="SZF80" s="113"/>
      <c r="SZG80" s="113"/>
      <c r="SZH80" s="113"/>
      <c r="SZI80" s="113"/>
      <c r="SZJ80" s="113"/>
      <c r="SZK80" s="113"/>
      <c r="SZL80" s="113"/>
      <c r="SZM80" s="113"/>
      <c r="SZN80" s="113"/>
      <c r="SZO80" s="113"/>
      <c r="SZP80" s="113"/>
      <c r="SZQ80" s="113"/>
      <c r="SZR80" s="113"/>
      <c r="SZS80" s="113"/>
      <c r="SZT80" s="113"/>
      <c r="SZU80" s="113"/>
      <c r="SZV80" s="113"/>
      <c r="SZW80" s="113"/>
      <c r="SZX80" s="113"/>
      <c r="SZY80" s="113"/>
      <c r="SZZ80" s="113"/>
      <c r="TAA80" s="113"/>
      <c r="TAB80" s="113"/>
      <c r="TAC80" s="113"/>
      <c r="TAD80" s="113"/>
      <c r="TAE80" s="113"/>
      <c r="TAF80" s="113"/>
      <c r="TAG80" s="113"/>
      <c r="TAH80" s="113"/>
      <c r="TAI80" s="113"/>
      <c r="TAJ80" s="113"/>
      <c r="TAK80" s="113"/>
      <c r="TAL80" s="113"/>
      <c r="TAM80" s="113"/>
      <c r="TAN80" s="113"/>
      <c r="TAO80" s="113"/>
      <c r="TAP80" s="113"/>
      <c r="TAQ80" s="113"/>
      <c r="TAR80" s="113"/>
      <c r="TAS80" s="113"/>
      <c r="TAT80" s="113"/>
      <c r="TAU80" s="113"/>
      <c r="TAV80" s="113"/>
      <c r="TAW80" s="113"/>
      <c r="TAX80" s="113"/>
      <c r="TAY80" s="113"/>
      <c r="TAZ80" s="113"/>
      <c r="TBA80" s="113"/>
      <c r="TBB80" s="113"/>
      <c r="TBC80" s="113"/>
      <c r="TBD80" s="113"/>
      <c r="TBE80" s="113"/>
      <c r="TBF80" s="113"/>
      <c r="TBG80" s="113"/>
      <c r="TBH80" s="113"/>
      <c r="TBI80" s="113"/>
      <c r="TBJ80" s="113"/>
      <c r="TBK80" s="113"/>
      <c r="TBL80" s="113"/>
      <c r="TBM80" s="113"/>
      <c r="TBN80" s="113"/>
      <c r="TBO80" s="113"/>
      <c r="TBP80" s="113"/>
      <c r="TBQ80" s="113"/>
      <c r="TBR80" s="113"/>
      <c r="TBS80" s="113"/>
      <c r="TBT80" s="113"/>
      <c r="TBU80" s="113"/>
      <c r="TBV80" s="113"/>
      <c r="TBW80" s="113"/>
      <c r="TBX80" s="113"/>
      <c r="TBY80" s="113"/>
      <c r="TBZ80" s="113"/>
      <c r="TCA80" s="113"/>
      <c r="TCB80" s="113"/>
      <c r="TCC80" s="113"/>
      <c r="TCD80" s="113"/>
      <c r="TCE80" s="113"/>
      <c r="TCF80" s="113"/>
      <c r="TCG80" s="113"/>
      <c r="TCH80" s="113"/>
      <c r="TCI80" s="113"/>
      <c r="TCJ80" s="113"/>
      <c r="TCK80" s="113"/>
      <c r="TCL80" s="113"/>
      <c r="TCM80" s="113"/>
      <c r="TCN80" s="113"/>
      <c r="TCO80" s="113"/>
      <c r="TCP80" s="113"/>
      <c r="TCQ80" s="113"/>
      <c r="TCR80" s="113"/>
      <c r="TCS80" s="113"/>
      <c r="TCT80" s="113"/>
      <c r="TCU80" s="113"/>
      <c r="TCV80" s="113"/>
      <c r="TCW80" s="113"/>
      <c r="TCX80" s="113"/>
      <c r="TCY80" s="113"/>
      <c r="TCZ80" s="113"/>
      <c r="TDA80" s="113"/>
      <c r="TDB80" s="113"/>
      <c r="TDC80" s="113"/>
      <c r="TDD80" s="113"/>
      <c r="TDE80" s="113"/>
      <c r="TDF80" s="113"/>
      <c r="TDG80" s="113"/>
      <c r="TDH80" s="113"/>
      <c r="TDI80" s="113"/>
      <c r="TDJ80" s="113"/>
      <c r="TDK80" s="113"/>
      <c r="TDL80" s="113"/>
      <c r="TDM80" s="113"/>
      <c r="TDN80" s="113"/>
      <c r="TDO80" s="113"/>
      <c r="TDP80" s="113"/>
      <c r="TDQ80" s="113"/>
      <c r="TDR80" s="113"/>
      <c r="TDS80" s="113"/>
      <c r="TDT80" s="113"/>
      <c r="TDU80" s="113"/>
      <c r="TDV80" s="113"/>
      <c r="TDW80" s="113"/>
      <c r="TDX80" s="113"/>
      <c r="TDY80" s="113"/>
      <c r="TDZ80" s="113"/>
      <c r="TEA80" s="113"/>
      <c r="TEB80" s="113"/>
      <c r="TEC80" s="113"/>
      <c r="TED80" s="113"/>
      <c r="TEE80" s="113"/>
      <c r="TEF80" s="113"/>
      <c r="TEG80" s="113"/>
      <c r="TEH80" s="113"/>
      <c r="TEI80" s="113"/>
      <c r="TEJ80" s="113"/>
      <c r="TEK80" s="113"/>
      <c r="TEL80" s="113"/>
      <c r="TEM80" s="113"/>
      <c r="TEN80" s="113"/>
      <c r="TEO80" s="113"/>
      <c r="TEP80" s="113"/>
      <c r="TEQ80" s="113"/>
      <c r="TER80" s="113"/>
      <c r="TES80" s="113"/>
      <c r="TET80" s="113"/>
      <c r="TEU80" s="113"/>
      <c r="TEV80" s="113"/>
      <c r="TEW80" s="113"/>
      <c r="TEX80" s="113"/>
      <c r="TEY80" s="113"/>
      <c r="TEZ80" s="113"/>
      <c r="TFA80" s="113"/>
      <c r="TFB80" s="113"/>
      <c r="TFC80" s="113"/>
      <c r="TFD80" s="113"/>
      <c r="TFE80" s="113"/>
      <c r="TFF80" s="113"/>
      <c r="TFG80" s="113"/>
      <c r="TFH80" s="113"/>
      <c r="TFI80" s="113"/>
      <c r="TFJ80" s="113"/>
      <c r="TFK80" s="113"/>
      <c r="TFL80" s="113"/>
      <c r="TFM80" s="113"/>
      <c r="TFN80" s="113"/>
      <c r="TFO80" s="113"/>
      <c r="TFP80" s="113"/>
      <c r="TFQ80" s="113"/>
      <c r="TFR80" s="113"/>
      <c r="TFS80" s="113"/>
      <c r="TFT80" s="113"/>
      <c r="TFU80" s="113"/>
      <c r="TFV80" s="113"/>
      <c r="TFW80" s="113"/>
      <c r="TFX80" s="113"/>
      <c r="TFY80" s="113"/>
      <c r="TFZ80" s="113"/>
      <c r="TGA80" s="113"/>
      <c r="TGB80" s="113"/>
      <c r="TGC80" s="113"/>
      <c r="TGD80" s="113"/>
      <c r="TGE80" s="113"/>
      <c r="TGF80" s="113"/>
      <c r="TGG80" s="113"/>
      <c r="TGH80" s="113"/>
      <c r="TGI80" s="113"/>
      <c r="TGJ80" s="113"/>
      <c r="TGK80" s="113"/>
      <c r="TGL80" s="113"/>
      <c r="TGM80" s="113"/>
      <c r="TGN80" s="113"/>
      <c r="TGO80" s="113"/>
      <c r="TGP80" s="113"/>
      <c r="TGQ80" s="113"/>
      <c r="TGR80" s="113"/>
      <c r="TGS80" s="113"/>
      <c r="TGT80" s="113"/>
      <c r="TGU80" s="113"/>
      <c r="TGV80" s="113"/>
      <c r="TGW80" s="113"/>
      <c r="TGX80" s="113"/>
      <c r="TGY80" s="113"/>
      <c r="TGZ80" s="113"/>
      <c r="THA80" s="113"/>
      <c r="THB80" s="113"/>
      <c r="THC80" s="113"/>
      <c r="THD80" s="113"/>
      <c r="THE80" s="113"/>
      <c r="THF80" s="113"/>
      <c r="THG80" s="113"/>
      <c r="THH80" s="113"/>
      <c r="THI80" s="113"/>
      <c r="THJ80" s="113"/>
      <c r="THK80" s="113"/>
      <c r="THL80" s="113"/>
      <c r="THM80" s="113"/>
      <c r="THN80" s="113"/>
      <c r="THO80" s="113"/>
      <c r="THP80" s="113"/>
      <c r="THQ80" s="113"/>
      <c r="THR80" s="113"/>
      <c r="THS80" s="113"/>
      <c r="THT80" s="113"/>
      <c r="THU80" s="113"/>
      <c r="THV80" s="113"/>
      <c r="THW80" s="113"/>
      <c r="THX80" s="113"/>
      <c r="THY80" s="113"/>
      <c r="THZ80" s="113"/>
      <c r="TIA80" s="113"/>
      <c r="TIB80" s="113"/>
      <c r="TIC80" s="113"/>
      <c r="TID80" s="113"/>
      <c r="TIE80" s="113"/>
      <c r="TIF80" s="113"/>
      <c r="TIG80" s="113"/>
      <c r="TIH80" s="113"/>
      <c r="TII80" s="113"/>
      <c r="TIJ80" s="113"/>
      <c r="TIK80" s="113"/>
      <c r="TIL80" s="113"/>
      <c r="TIM80" s="113"/>
      <c r="TIN80" s="113"/>
      <c r="TIO80" s="113"/>
      <c r="TIP80" s="113"/>
      <c r="TIQ80" s="113"/>
      <c r="TIR80" s="113"/>
      <c r="TIS80" s="113"/>
      <c r="TIT80" s="113"/>
      <c r="TIU80" s="113"/>
      <c r="TIV80" s="113"/>
      <c r="TIW80" s="113"/>
      <c r="TIX80" s="113"/>
      <c r="TIY80" s="113"/>
      <c r="TIZ80" s="113"/>
      <c r="TJA80" s="113"/>
      <c r="TJB80" s="113"/>
      <c r="TJC80" s="113"/>
      <c r="TJD80" s="113"/>
      <c r="TJE80" s="113"/>
      <c r="TJF80" s="113"/>
      <c r="TJG80" s="113"/>
      <c r="TJH80" s="113"/>
      <c r="TJI80" s="113"/>
      <c r="TJJ80" s="113"/>
      <c r="TJK80" s="113"/>
      <c r="TJL80" s="113"/>
      <c r="TJM80" s="113"/>
      <c r="TJN80" s="113"/>
      <c r="TJO80" s="113"/>
      <c r="TJP80" s="113"/>
      <c r="TJQ80" s="113"/>
      <c r="TJR80" s="113"/>
      <c r="TJS80" s="113"/>
      <c r="TJT80" s="113"/>
      <c r="TJU80" s="113"/>
      <c r="TJV80" s="113"/>
      <c r="TJW80" s="113"/>
      <c r="TJX80" s="113"/>
      <c r="TJY80" s="113"/>
      <c r="TJZ80" s="113"/>
      <c r="TKA80" s="113"/>
      <c r="TKB80" s="113"/>
      <c r="TKC80" s="113"/>
      <c r="TKD80" s="113"/>
      <c r="TKE80" s="113"/>
      <c r="TKF80" s="113"/>
      <c r="TKG80" s="113"/>
      <c r="TKH80" s="113"/>
      <c r="TKI80" s="113"/>
      <c r="TKJ80" s="113"/>
      <c r="TKK80" s="113"/>
      <c r="TKL80" s="113"/>
      <c r="TKM80" s="113"/>
      <c r="TKN80" s="113"/>
      <c r="TKO80" s="113"/>
      <c r="TKP80" s="113"/>
      <c r="TKQ80" s="113"/>
      <c r="TKR80" s="113"/>
      <c r="TKS80" s="113"/>
      <c r="TKT80" s="113"/>
      <c r="TKU80" s="113"/>
      <c r="TKV80" s="113"/>
      <c r="TKW80" s="113"/>
      <c r="TKX80" s="113"/>
      <c r="TKY80" s="113"/>
      <c r="TKZ80" s="113"/>
      <c r="TLA80" s="113"/>
      <c r="TLB80" s="113"/>
      <c r="TLC80" s="113"/>
      <c r="TLD80" s="113"/>
      <c r="TLE80" s="113"/>
      <c r="TLF80" s="113"/>
      <c r="TLG80" s="113"/>
      <c r="TLH80" s="113"/>
      <c r="TLI80" s="113"/>
      <c r="TLJ80" s="113"/>
      <c r="TLK80" s="113"/>
      <c r="TLL80" s="113"/>
      <c r="TLM80" s="113"/>
      <c r="TLN80" s="113"/>
      <c r="TLO80" s="113"/>
      <c r="TLP80" s="113"/>
      <c r="TLQ80" s="113"/>
      <c r="TLR80" s="113"/>
      <c r="TLS80" s="113"/>
      <c r="TLT80" s="113"/>
      <c r="TLU80" s="113"/>
      <c r="TLV80" s="113"/>
      <c r="TLW80" s="113"/>
      <c r="TLX80" s="113"/>
      <c r="TLY80" s="113"/>
      <c r="TLZ80" s="113"/>
      <c r="TMA80" s="113"/>
      <c r="TMB80" s="113"/>
      <c r="TMC80" s="113"/>
      <c r="TMD80" s="113"/>
      <c r="TME80" s="113"/>
      <c r="TMF80" s="113"/>
      <c r="TMG80" s="113"/>
      <c r="TMH80" s="113"/>
      <c r="TMI80" s="113"/>
      <c r="TMJ80" s="113"/>
      <c r="TMK80" s="113"/>
      <c r="TML80" s="113"/>
      <c r="TMM80" s="113"/>
      <c r="TMN80" s="113"/>
      <c r="TMO80" s="113"/>
      <c r="TMP80" s="113"/>
      <c r="TMQ80" s="113"/>
      <c r="TMR80" s="113"/>
      <c r="TMS80" s="113"/>
      <c r="TMT80" s="113"/>
      <c r="TMU80" s="113"/>
      <c r="TMV80" s="113"/>
      <c r="TMW80" s="113"/>
      <c r="TMX80" s="113"/>
      <c r="TMY80" s="113"/>
      <c r="TMZ80" s="113"/>
      <c r="TNA80" s="113"/>
      <c r="TNB80" s="113"/>
      <c r="TNC80" s="113"/>
      <c r="TND80" s="113"/>
      <c r="TNE80" s="113"/>
      <c r="TNF80" s="113"/>
      <c r="TNG80" s="113"/>
      <c r="TNH80" s="113"/>
      <c r="TNI80" s="113"/>
      <c r="TNJ80" s="113"/>
      <c r="TNK80" s="113"/>
      <c r="TNL80" s="113"/>
      <c r="TNM80" s="113"/>
      <c r="TNN80" s="113"/>
      <c r="TNO80" s="113"/>
      <c r="TNP80" s="113"/>
      <c r="TNQ80" s="113"/>
      <c r="TNR80" s="113"/>
      <c r="TNS80" s="113"/>
      <c r="TNT80" s="113"/>
      <c r="TNU80" s="113"/>
      <c r="TNV80" s="113"/>
      <c r="TNW80" s="113"/>
      <c r="TNX80" s="113"/>
      <c r="TNY80" s="113"/>
      <c r="TNZ80" s="113"/>
      <c r="TOA80" s="113"/>
      <c r="TOB80" s="113"/>
      <c r="TOC80" s="113"/>
      <c r="TOD80" s="113"/>
      <c r="TOE80" s="113"/>
      <c r="TOF80" s="113"/>
      <c r="TOG80" s="113"/>
      <c r="TOH80" s="113"/>
      <c r="TOI80" s="113"/>
      <c r="TOJ80" s="113"/>
      <c r="TOK80" s="113"/>
      <c r="TOL80" s="113"/>
      <c r="TOM80" s="113"/>
      <c r="TON80" s="113"/>
      <c r="TOO80" s="113"/>
      <c r="TOP80" s="113"/>
      <c r="TOQ80" s="113"/>
      <c r="TOR80" s="113"/>
      <c r="TOS80" s="113"/>
      <c r="TOT80" s="113"/>
      <c r="TOU80" s="113"/>
      <c r="TOV80" s="113"/>
      <c r="TOW80" s="113"/>
      <c r="TOX80" s="113"/>
      <c r="TOY80" s="113"/>
      <c r="TOZ80" s="113"/>
      <c r="TPA80" s="113"/>
      <c r="TPB80" s="113"/>
      <c r="TPC80" s="113"/>
      <c r="TPD80" s="113"/>
      <c r="TPE80" s="113"/>
      <c r="TPF80" s="113"/>
      <c r="TPG80" s="113"/>
      <c r="TPH80" s="113"/>
      <c r="TPI80" s="113"/>
      <c r="TPJ80" s="113"/>
      <c r="TPK80" s="113"/>
      <c r="TPL80" s="113"/>
      <c r="TPM80" s="113"/>
      <c r="TPN80" s="113"/>
      <c r="TPO80" s="113"/>
      <c r="TPP80" s="113"/>
      <c r="TPQ80" s="113"/>
      <c r="TPR80" s="113"/>
      <c r="TPS80" s="113"/>
      <c r="TPT80" s="113"/>
      <c r="TPU80" s="113"/>
      <c r="TPV80" s="113"/>
      <c r="TPW80" s="113"/>
      <c r="TPX80" s="113"/>
      <c r="TPY80" s="113"/>
      <c r="TPZ80" s="113"/>
      <c r="TQA80" s="113"/>
      <c r="TQB80" s="113"/>
      <c r="TQC80" s="113"/>
      <c r="TQD80" s="113"/>
      <c r="TQE80" s="113"/>
      <c r="TQF80" s="113"/>
      <c r="TQG80" s="113"/>
      <c r="TQH80" s="113"/>
      <c r="TQI80" s="113"/>
      <c r="TQJ80" s="113"/>
      <c r="TQK80" s="113"/>
      <c r="TQL80" s="113"/>
      <c r="TQM80" s="113"/>
      <c r="TQN80" s="113"/>
      <c r="TQO80" s="113"/>
      <c r="TQP80" s="113"/>
      <c r="TQQ80" s="113"/>
      <c r="TQR80" s="113"/>
      <c r="TQS80" s="113"/>
      <c r="TQT80" s="113"/>
      <c r="TQU80" s="113"/>
      <c r="TQV80" s="113"/>
      <c r="TQW80" s="113"/>
      <c r="TQX80" s="113"/>
      <c r="TQY80" s="113"/>
      <c r="TQZ80" s="113"/>
      <c r="TRA80" s="113"/>
      <c r="TRB80" s="113"/>
      <c r="TRC80" s="113"/>
      <c r="TRD80" s="113"/>
      <c r="TRE80" s="113"/>
      <c r="TRF80" s="113"/>
      <c r="TRG80" s="113"/>
      <c r="TRH80" s="113"/>
      <c r="TRI80" s="113"/>
      <c r="TRJ80" s="113"/>
      <c r="TRK80" s="113"/>
      <c r="TRL80" s="113"/>
      <c r="TRM80" s="113"/>
      <c r="TRN80" s="113"/>
      <c r="TRO80" s="113"/>
      <c r="TRP80" s="113"/>
      <c r="TRQ80" s="113"/>
      <c r="TRR80" s="113"/>
      <c r="TRS80" s="113"/>
      <c r="TRT80" s="113"/>
      <c r="TRU80" s="113"/>
      <c r="TRV80" s="113"/>
      <c r="TRW80" s="113"/>
      <c r="TRX80" s="113"/>
      <c r="TRY80" s="113"/>
      <c r="TRZ80" s="113"/>
      <c r="TSA80" s="113"/>
      <c r="TSB80" s="113"/>
      <c r="TSC80" s="113"/>
      <c r="TSD80" s="113"/>
      <c r="TSE80" s="113"/>
      <c r="TSF80" s="113"/>
      <c r="TSG80" s="113"/>
      <c r="TSH80" s="113"/>
      <c r="TSI80" s="113"/>
      <c r="TSJ80" s="113"/>
      <c r="TSK80" s="113"/>
      <c r="TSL80" s="113"/>
      <c r="TSM80" s="113"/>
      <c r="TSN80" s="113"/>
      <c r="TSO80" s="113"/>
      <c r="TSP80" s="113"/>
      <c r="TSQ80" s="113"/>
      <c r="TSR80" s="113"/>
      <c r="TSS80" s="113"/>
      <c r="TST80" s="113"/>
      <c r="TSU80" s="113"/>
      <c r="TSV80" s="113"/>
      <c r="TSW80" s="113"/>
      <c r="TSX80" s="113"/>
      <c r="TSY80" s="113"/>
      <c r="TSZ80" s="113"/>
      <c r="TTA80" s="113"/>
      <c r="TTB80" s="113"/>
      <c r="TTC80" s="113"/>
      <c r="TTD80" s="113"/>
      <c r="TTE80" s="113"/>
      <c r="TTF80" s="113"/>
      <c r="TTG80" s="113"/>
      <c r="TTH80" s="113"/>
      <c r="TTI80" s="113"/>
      <c r="TTJ80" s="113"/>
      <c r="TTK80" s="113"/>
      <c r="TTL80" s="113"/>
      <c r="TTM80" s="113"/>
      <c r="TTN80" s="113"/>
      <c r="TTO80" s="113"/>
      <c r="TTP80" s="113"/>
      <c r="TTQ80" s="113"/>
      <c r="TTR80" s="113"/>
      <c r="TTS80" s="113"/>
      <c r="TTT80" s="113"/>
      <c r="TTU80" s="113"/>
      <c r="TTV80" s="113"/>
      <c r="TTW80" s="113"/>
      <c r="TTX80" s="113"/>
      <c r="TTY80" s="113"/>
      <c r="TTZ80" s="113"/>
      <c r="TUA80" s="113"/>
      <c r="TUB80" s="113"/>
      <c r="TUC80" s="113"/>
      <c r="TUD80" s="113"/>
      <c r="TUE80" s="113"/>
      <c r="TUF80" s="113"/>
      <c r="TUG80" s="113"/>
      <c r="TUH80" s="113"/>
      <c r="TUI80" s="113"/>
      <c r="TUJ80" s="113"/>
      <c r="TUK80" s="113"/>
      <c r="TUL80" s="113"/>
      <c r="TUM80" s="113"/>
      <c r="TUN80" s="113"/>
      <c r="TUO80" s="113"/>
      <c r="TUP80" s="113"/>
      <c r="TUQ80" s="113"/>
      <c r="TUR80" s="113"/>
      <c r="TUS80" s="113"/>
      <c r="TUT80" s="113"/>
      <c r="TUU80" s="113"/>
      <c r="TUV80" s="113"/>
      <c r="TUW80" s="113"/>
      <c r="TUX80" s="113"/>
      <c r="TUY80" s="113"/>
      <c r="TUZ80" s="113"/>
      <c r="TVA80" s="113"/>
      <c r="TVB80" s="113"/>
      <c r="TVC80" s="113"/>
      <c r="TVD80" s="113"/>
      <c r="TVE80" s="113"/>
      <c r="TVF80" s="113"/>
      <c r="TVG80" s="113"/>
      <c r="TVH80" s="113"/>
      <c r="TVI80" s="113"/>
      <c r="TVJ80" s="113"/>
      <c r="TVK80" s="113"/>
      <c r="TVL80" s="113"/>
      <c r="TVM80" s="113"/>
      <c r="TVN80" s="113"/>
      <c r="TVO80" s="113"/>
      <c r="TVP80" s="113"/>
      <c r="TVQ80" s="113"/>
      <c r="TVR80" s="113"/>
      <c r="TVS80" s="113"/>
      <c r="TVT80" s="113"/>
      <c r="TVU80" s="113"/>
      <c r="TVV80" s="113"/>
      <c r="TVW80" s="113"/>
      <c r="TVX80" s="113"/>
      <c r="TVY80" s="113"/>
      <c r="TVZ80" s="113"/>
      <c r="TWA80" s="113"/>
      <c r="TWB80" s="113"/>
      <c r="TWC80" s="113"/>
      <c r="TWD80" s="113"/>
      <c r="TWE80" s="113"/>
      <c r="TWF80" s="113"/>
      <c r="TWG80" s="113"/>
      <c r="TWH80" s="113"/>
      <c r="TWI80" s="113"/>
      <c r="TWJ80" s="113"/>
      <c r="TWK80" s="113"/>
      <c r="TWL80" s="113"/>
      <c r="TWM80" s="113"/>
      <c r="TWN80" s="113"/>
      <c r="TWO80" s="113"/>
      <c r="TWP80" s="113"/>
      <c r="TWQ80" s="113"/>
      <c r="TWR80" s="113"/>
      <c r="TWS80" s="113"/>
      <c r="TWT80" s="113"/>
      <c r="TWU80" s="113"/>
      <c r="TWV80" s="113"/>
      <c r="TWW80" s="113"/>
      <c r="TWX80" s="113"/>
      <c r="TWY80" s="113"/>
      <c r="TWZ80" s="113"/>
      <c r="TXA80" s="113"/>
      <c r="TXB80" s="113"/>
      <c r="TXC80" s="113"/>
      <c r="TXD80" s="113"/>
      <c r="TXE80" s="113"/>
      <c r="TXF80" s="113"/>
      <c r="TXG80" s="113"/>
      <c r="TXH80" s="113"/>
      <c r="TXI80" s="113"/>
      <c r="TXJ80" s="113"/>
      <c r="TXK80" s="113"/>
      <c r="TXL80" s="113"/>
      <c r="TXM80" s="113"/>
      <c r="TXN80" s="113"/>
      <c r="TXO80" s="113"/>
      <c r="TXP80" s="113"/>
      <c r="TXQ80" s="113"/>
      <c r="TXR80" s="113"/>
      <c r="TXS80" s="113"/>
      <c r="TXT80" s="113"/>
      <c r="TXU80" s="113"/>
      <c r="TXV80" s="113"/>
      <c r="TXW80" s="113"/>
      <c r="TXX80" s="113"/>
      <c r="TXY80" s="113"/>
      <c r="TXZ80" s="113"/>
      <c r="TYA80" s="113"/>
      <c r="TYB80" s="113"/>
      <c r="TYC80" s="113"/>
      <c r="TYD80" s="113"/>
      <c r="TYE80" s="113"/>
      <c r="TYF80" s="113"/>
      <c r="TYG80" s="113"/>
      <c r="TYH80" s="113"/>
      <c r="TYI80" s="113"/>
      <c r="TYJ80" s="113"/>
      <c r="TYK80" s="113"/>
      <c r="TYL80" s="113"/>
      <c r="TYM80" s="113"/>
      <c r="TYN80" s="113"/>
      <c r="TYO80" s="113"/>
      <c r="TYP80" s="113"/>
      <c r="TYQ80" s="113"/>
      <c r="TYR80" s="113"/>
      <c r="TYS80" s="113"/>
      <c r="TYT80" s="113"/>
      <c r="TYU80" s="113"/>
      <c r="TYV80" s="113"/>
      <c r="TYW80" s="113"/>
      <c r="TYX80" s="113"/>
      <c r="TYY80" s="113"/>
      <c r="TYZ80" s="113"/>
      <c r="TZA80" s="113"/>
      <c r="TZB80" s="113"/>
      <c r="TZC80" s="113"/>
      <c r="TZD80" s="113"/>
      <c r="TZE80" s="113"/>
      <c r="TZF80" s="113"/>
      <c r="TZG80" s="113"/>
      <c r="TZH80" s="113"/>
      <c r="TZI80" s="113"/>
      <c r="TZJ80" s="113"/>
      <c r="TZK80" s="113"/>
      <c r="TZL80" s="113"/>
      <c r="TZM80" s="113"/>
      <c r="TZN80" s="113"/>
      <c r="TZO80" s="113"/>
      <c r="TZP80" s="113"/>
      <c r="TZQ80" s="113"/>
      <c r="TZR80" s="113"/>
      <c r="TZS80" s="113"/>
      <c r="TZT80" s="113"/>
      <c r="TZU80" s="113"/>
      <c r="TZV80" s="113"/>
      <c r="TZW80" s="113"/>
      <c r="TZX80" s="113"/>
      <c r="TZY80" s="113"/>
      <c r="TZZ80" s="113"/>
      <c r="UAA80" s="113"/>
      <c r="UAB80" s="113"/>
      <c r="UAC80" s="113"/>
      <c r="UAD80" s="113"/>
      <c r="UAE80" s="113"/>
      <c r="UAF80" s="113"/>
      <c r="UAG80" s="113"/>
      <c r="UAH80" s="113"/>
      <c r="UAI80" s="113"/>
      <c r="UAJ80" s="113"/>
      <c r="UAK80" s="113"/>
      <c r="UAL80" s="113"/>
      <c r="UAM80" s="113"/>
      <c r="UAN80" s="113"/>
      <c r="UAO80" s="113"/>
      <c r="UAP80" s="113"/>
      <c r="UAQ80" s="113"/>
      <c r="UAR80" s="113"/>
      <c r="UAS80" s="113"/>
      <c r="UAT80" s="113"/>
      <c r="UAU80" s="113"/>
      <c r="UAV80" s="113"/>
      <c r="UAW80" s="113"/>
      <c r="UAX80" s="113"/>
      <c r="UAY80" s="113"/>
      <c r="UAZ80" s="113"/>
      <c r="UBA80" s="113"/>
      <c r="UBB80" s="113"/>
      <c r="UBC80" s="113"/>
      <c r="UBD80" s="113"/>
      <c r="UBE80" s="113"/>
      <c r="UBF80" s="113"/>
      <c r="UBG80" s="113"/>
      <c r="UBH80" s="113"/>
      <c r="UBI80" s="113"/>
      <c r="UBJ80" s="113"/>
      <c r="UBK80" s="113"/>
      <c r="UBL80" s="113"/>
      <c r="UBM80" s="113"/>
      <c r="UBN80" s="113"/>
      <c r="UBO80" s="113"/>
      <c r="UBP80" s="113"/>
      <c r="UBQ80" s="113"/>
      <c r="UBR80" s="113"/>
      <c r="UBS80" s="113"/>
      <c r="UBT80" s="113"/>
      <c r="UBU80" s="113"/>
      <c r="UBV80" s="113"/>
      <c r="UBW80" s="113"/>
      <c r="UBX80" s="113"/>
      <c r="UBY80" s="113"/>
      <c r="UBZ80" s="113"/>
      <c r="UCA80" s="113"/>
      <c r="UCB80" s="113"/>
      <c r="UCC80" s="113"/>
      <c r="UCD80" s="113"/>
      <c r="UCE80" s="113"/>
      <c r="UCF80" s="113"/>
      <c r="UCG80" s="113"/>
      <c r="UCH80" s="113"/>
      <c r="UCI80" s="113"/>
      <c r="UCJ80" s="113"/>
      <c r="UCK80" s="113"/>
      <c r="UCL80" s="113"/>
      <c r="UCM80" s="113"/>
      <c r="UCN80" s="113"/>
      <c r="UCO80" s="113"/>
      <c r="UCP80" s="113"/>
      <c r="UCQ80" s="113"/>
      <c r="UCR80" s="113"/>
      <c r="UCS80" s="113"/>
      <c r="UCT80" s="113"/>
      <c r="UCU80" s="113"/>
      <c r="UCV80" s="113"/>
      <c r="UCW80" s="113"/>
      <c r="UCX80" s="113"/>
      <c r="UCY80" s="113"/>
      <c r="UCZ80" s="113"/>
      <c r="UDA80" s="113"/>
      <c r="UDB80" s="113"/>
      <c r="UDC80" s="113"/>
      <c r="UDD80" s="113"/>
      <c r="UDE80" s="113"/>
      <c r="UDF80" s="113"/>
      <c r="UDG80" s="113"/>
      <c r="UDH80" s="113"/>
      <c r="UDI80" s="113"/>
      <c r="UDJ80" s="113"/>
      <c r="UDK80" s="113"/>
      <c r="UDL80" s="113"/>
      <c r="UDM80" s="113"/>
      <c r="UDN80" s="113"/>
      <c r="UDO80" s="113"/>
      <c r="UDP80" s="113"/>
      <c r="UDQ80" s="113"/>
      <c r="UDR80" s="113"/>
      <c r="UDS80" s="113"/>
      <c r="UDT80" s="113"/>
      <c r="UDU80" s="113"/>
      <c r="UDV80" s="113"/>
      <c r="UDW80" s="113"/>
      <c r="UDX80" s="113"/>
      <c r="UDY80" s="113"/>
      <c r="UDZ80" s="113"/>
      <c r="UEA80" s="113"/>
      <c r="UEB80" s="113"/>
      <c r="UEC80" s="113"/>
      <c r="UED80" s="113"/>
      <c r="UEE80" s="113"/>
      <c r="UEF80" s="113"/>
      <c r="UEG80" s="113"/>
      <c r="UEH80" s="113"/>
      <c r="UEI80" s="113"/>
      <c r="UEJ80" s="113"/>
      <c r="UEK80" s="113"/>
      <c r="UEL80" s="113"/>
      <c r="UEM80" s="113"/>
      <c r="UEN80" s="113"/>
      <c r="UEO80" s="113"/>
      <c r="UEP80" s="113"/>
      <c r="UEQ80" s="113"/>
      <c r="UER80" s="113"/>
      <c r="UES80" s="113"/>
      <c r="UET80" s="113"/>
      <c r="UEU80" s="113"/>
      <c r="UEV80" s="113"/>
      <c r="UEW80" s="113"/>
      <c r="UEX80" s="113"/>
      <c r="UEY80" s="113"/>
      <c r="UEZ80" s="113"/>
      <c r="UFA80" s="113"/>
      <c r="UFB80" s="113"/>
      <c r="UFC80" s="113"/>
      <c r="UFD80" s="113"/>
      <c r="UFE80" s="113"/>
      <c r="UFF80" s="113"/>
      <c r="UFG80" s="113"/>
      <c r="UFH80" s="113"/>
      <c r="UFI80" s="113"/>
      <c r="UFJ80" s="113"/>
      <c r="UFK80" s="113"/>
      <c r="UFL80" s="113"/>
      <c r="UFM80" s="113"/>
      <c r="UFN80" s="113"/>
      <c r="UFO80" s="113"/>
      <c r="UFP80" s="113"/>
      <c r="UFQ80" s="113"/>
      <c r="UFR80" s="113"/>
      <c r="UFS80" s="113"/>
      <c r="UFT80" s="113"/>
      <c r="UFU80" s="113"/>
      <c r="UFV80" s="113"/>
      <c r="UFW80" s="113"/>
      <c r="UFX80" s="113"/>
      <c r="UFY80" s="113"/>
      <c r="UFZ80" s="113"/>
      <c r="UGA80" s="113"/>
      <c r="UGB80" s="113"/>
      <c r="UGC80" s="113"/>
      <c r="UGD80" s="113"/>
      <c r="UGE80" s="113"/>
      <c r="UGF80" s="113"/>
      <c r="UGG80" s="113"/>
      <c r="UGH80" s="113"/>
      <c r="UGI80" s="113"/>
      <c r="UGJ80" s="113"/>
      <c r="UGK80" s="113"/>
      <c r="UGL80" s="113"/>
      <c r="UGM80" s="113"/>
      <c r="UGN80" s="113"/>
      <c r="UGO80" s="113"/>
      <c r="UGP80" s="113"/>
      <c r="UGQ80" s="113"/>
      <c r="UGR80" s="113"/>
      <c r="UGS80" s="113"/>
      <c r="UGT80" s="113"/>
      <c r="UGU80" s="113"/>
      <c r="UGV80" s="113"/>
      <c r="UGW80" s="113"/>
      <c r="UGX80" s="113"/>
      <c r="UGY80" s="113"/>
      <c r="UGZ80" s="113"/>
      <c r="UHA80" s="113"/>
      <c r="UHB80" s="113"/>
      <c r="UHC80" s="113"/>
      <c r="UHD80" s="113"/>
      <c r="UHE80" s="113"/>
      <c r="UHF80" s="113"/>
      <c r="UHG80" s="113"/>
      <c r="UHH80" s="113"/>
      <c r="UHI80" s="113"/>
      <c r="UHJ80" s="113"/>
      <c r="UHK80" s="113"/>
      <c r="UHL80" s="113"/>
      <c r="UHM80" s="113"/>
      <c r="UHN80" s="113"/>
      <c r="UHO80" s="113"/>
      <c r="UHP80" s="113"/>
      <c r="UHQ80" s="113"/>
      <c r="UHR80" s="113"/>
      <c r="UHS80" s="113"/>
      <c r="UHT80" s="113"/>
      <c r="UHU80" s="113"/>
      <c r="UHV80" s="113"/>
      <c r="UHW80" s="113"/>
      <c r="UHX80" s="113"/>
      <c r="UHY80" s="113"/>
      <c r="UHZ80" s="113"/>
      <c r="UIA80" s="113"/>
      <c r="UIB80" s="113"/>
      <c r="UIC80" s="113"/>
      <c r="UID80" s="113"/>
      <c r="UIE80" s="113"/>
      <c r="UIF80" s="113"/>
      <c r="UIG80" s="113"/>
      <c r="UIH80" s="113"/>
      <c r="UII80" s="113"/>
      <c r="UIJ80" s="113"/>
      <c r="UIK80" s="113"/>
      <c r="UIL80" s="113"/>
      <c r="UIM80" s="113"/>
      <c r="UIN80" s="113"/>
      <c r="UIO80" s="113"/>
      <c r="UIP80" s="113"/>
      <c r="UIQ80" s="113"/>
      <c r="UIR80" s="113"/>
      <c r="UIS80" s="113"/>
      <c r="UIT80" s="113"/>
      <c r="UIU80" s="113"/>
      <c r="UIV80" s="113"/>
      <c r="UIW80" s="113"/>
      <c r="UIX80" s="113"/>
      <c r="UIY80" s="113"/>
      <c r="UIZ80" s="113"/>
      <c r="UJA80" s="113"/>
      <c r="UJB80" s="113"/>
      <c r="UJC80" s="113"/>
      <c r="UJD80" s="113"/>
      <c r="UJE80" s="113"/>
      <c r="UJF80" s="113"/>
      <c r="UJG80" s="113"/>
      <c r="UJH80" s="113"/>
      <c r="UJI80" s="113"/>
      <c r="UJJ80" s="113"/>
      <c r="UJK80" s="113"/>
      <c r="UJL80" s="113"/>
      <c r="UJM80" s="113"/>
      <c r="UJN80" s="113"/>
      <c r="UJO80" s="113"/>
      <c r="UJP80" s="113"/>
      <c r="UJQ80" s="113"/>
      <c r="UJR80" s="113"/>
      <c r="UJS80" s="113"/>
      <c r="UJT80" s="113"/>
      <c r="UJU80" s="113"/>
      <c r="UJV80" s="113"/>
      <c r="UJW80" s="113"/>
      <c r="UJX80" s="113"/>
      <c r="UJY80" s="113"/>
      <c r="UJZ80" s="113"/>
      <c r="UKA80" s="113"/>
      <c r="UKB80" s="113"/>
      <c r="UKC80" s="113"/>
      <c r="UKD80" s="113"/>
      <c r="UKE80" s="113"/>
      <c r="UKF80" s="113"/>
      <c r="UKG80" s="113"/>
      <c r="UKH80" s="113"/>
      <c r="UKI80" s="113"/>
      <c r="UKJ80" s="113"/>
      <c r="UKK80" s="113"/>
      <c r="UKL80" s="113"/>
      <c r="UKM80" s="113"/>
      <c r="UKN80" s="113"/>
      <c r="UKO80" s="113"/>
      <c r="UKP80" s="113"/>
      <c r="UKQ80" s="113"/>
      <c r="UKR80" s="113"/>
      <c r="UKS80" s="113"/>
      <c r="UKT80" s="113"/>
      <c r="UKU80" s="113"/>
      <c r="UKV80" s="113"/>
      <c r="UKW80" s="113"/>
      <c r="UKX80" s="113"/>
      <c r="UKY80" s="113"/>
      <c r="UKZ80" s="113"/>
      <c r="ULA80" s="113"/>
      <c r="ULB80" s="113"/>
      <c r="ULC80" s="113"/>
      <c r="ULD80" s="113"/>
      <c r="ULE80" s="113"/>
      <c r="ULF80" s="113"/>
      <c r="ULG80" s="113"/>
      <c r="ULH80" s="113"/>
      <c r="ULI80" s="113"/>
      <c r="ULJ80" s="113"/>
      <c r="ULK80" s="113"/>
      <c r="ULL80" s="113"/>
      <c r="ULM80" s="113"/>
      <c r="ULN80" s="113"/>
      <c r="ULO80" s="113"/>
      <c r="ULP80" s="113"/>
      <c r="ULQ80" s="113"/>
      <c r="ULR80" s="113"/>
      <c r="ULS80" s="113"/>
      <c r="ULT80" s="113"/>
      <c r="ULU80" s="113"/>
      <c r="ULV80" s="113"/>
      <c r="ULW80" s="113"/>
      <c r="ULX80" s="113"/>
      <c r="ULY80" s="113"/>
      <c r="ULZ80" s="113"/>
      <c r="UMA80" s="113"/>
      <c r="UMB80" s="113"/>
      <c r="UMC80" s="113"/>
      <c r="UMD80" s="113"/>
      <c r="UME80" s="113"/>
      <c r="UMF80" s="113"/>
      <c r="UMG80" s="113"/>
      <c r="UMH80" s="113"/>
      <c r="UMI80" s="113"/>
      <c r="UMJ80" s="113"/>
      <c r="UMK80" s="113"/>
      <c r="UML80" s="113"/>
      <c r="UMM80" s="113"/>
      <c r="UMN80" s="113"/>
      <c r="UMO80" s="113"/>
      <c r="UMP80" s="113"/>
      <c r="UMQ80" s="113"/>
      <c r="UMR80" s="113"/>
      <c r="UMS80" s="113"/>
      <c r="UMT80" s="113"/>
      <c r="UMU80" s="113"/>
      <c r="UMV80" s="113"/>
      <c r="UMW80" s="113"/>
      <c r="UMX80" s="113"/>
      <c r="UMY80" s="113"/>
      <c r="UMZ80" s="113"/>
      <c r="UNA80" s="113"/>
      <c r="UNB80" s="113"/>
      <c r="UNC80" s="113"/>
      <c r="UND80" s="113"/>
      <c r="UNE80" s="113"/>
      <c r="UNF80" s="113"/>
      <c r="UNG80" s="113"/>
      <c r="UNH80" s="113"/>
      <c r="UNI80" s="113"/>
      <c r="UNJ80" s="113"/>
      <c r="UNK80" s="113"/>
      <c r="UNL80" s="113"/>
      <c r="UNM80" s="113"/>
      <c r="UNN80" s="113"/>
      <c r="UNO80" s="113"/>
      <c r="UNP80" s="113"/>
      <c r="UNQ80" s="113"/>
      <c r="UNR80" s="113"/>
      <c r="UNS80" s="113"/>
      <c r="UNT80" s="113"/>
      <c r="UNU80" s="113"/>
      <c r="UNV80" s="113"/>
      <c r="UNW80" s="113"/>
      <c r="UNX80" s="113"/>
      <c r="UNY80" s="113"/>
      <c r="UNZ80" s="113"/>
      <c r="UOA80" s="113"/>
      <c r="UOB80" s="113"/>
      <c r="UOC80" s="113"/>
      <c r="UOD80" s="113"/>
      <c r="UOE80" s="113"/>
      <c r="UOF80" s="113"/>
      <c r="UOG80" s="113"/>
      <c r="UOH80" s="113"/>
      <c r="UOI80" s="113"/>
      <c r="UOJ80" s="113"/>
      <c r="UOK80" s="113"/>
      <c r="UOL80" s="113"/>
      <c r="UOM80" s="113"/>
      <c r="UON80" s="113"/>
      <c r="UOO80" s="113"/>
      <c r="UOP80" s="113"/>
      <c r="UOQ80" s="113"/>
      <c r="UOR80" s="113"/>
      <c r="UOS80" s="113"/>
      <c r="UOT80" s="113"/>
      <c r="UOU80" s="113"/>
      <c r="UOV80" s="113"/>
      <c r="UOW80" s="113"/>
      <c r="UOX80" s="113"/>
      <c r="UOY80" s="113"/>
      <c r="UOZ80" s="113"/>
      <c r="UPA80" s="113"/>
      <c r="UPB80" s="113"/>
      <c r="UPC80" s="113"/>
      <c r="UPD80" s="113"/>
      <c r="UPE80" s="113"/>
      <c r="UPF80" s="113"/>
      <c r="UPG80" s="113"/>
      <c r="UPH80" s="113"/>
      <c r="UPI80" s="113"/>
      <c r="UPJ80" s="113"/>
      <c r="UPK80" s="113"/>
      <c r="UPL80" s="113"/>
      <c r="UPM80" s="113"/>
      <c r="UPN80" s="113"/>
      <c r="UPO80" s="113"/>
      <c r="UPP80" s="113"/>
      <c r="UPQ80" s="113"/>
      <c r="UPR80" s="113"/>
      <c r="UPS80" s="113"/>
      <c r="UPT80" s="113"/>
      <c r="UPU80" s="113"/>
      <c r="UPV80" s="113"/>
      <c r="UPW80" s="113"/>
      <c r="UPX80" s="113"/>
      <c r="UPY80" s="113"/>
      <c r="UPZ80" s="113"/>
      <c r="UQA80" s="113"/>
      <c r="UQB80" s="113"/>
      <c r="UQC80" s="113"/>
      <c r="UQD80" s="113"/>
      <c r="UQE80" s="113"/>
      <c r="UQF80" s="113"/>
      <c r="UQG80" s="113"/>
      <c r="UQH80" s="113"/>
      <c r="UQI80" s="113"/>
      <c r="UQJ80" s="113"/>
      <c r="UQK80" s="113"/>
      <c r="UQL80" s="113"/>
      <c r="UQM80" s="113"/>
      <c r="UQN80" s="113"/>
      <c r="UQO80" s="113"/>
      <c r="UQP80" s="113"/>
      <c r="UQQ80" s="113"/>
      <c r="UQR80" s="113"/>
      <c r="UQS80" s="113"/>
      <c r="UQT80" s="113"/>
      <c r="UQU80" s="113"/>
      <c r="UQV80" s="113"/>
      <c r="UQW80" s="113"/>
      <c r="UQX80" s="113"/>
      <c r="UQY80" s="113"/>
      <c r="UQZ80" s="113"/>
      <c r="URA80" s="113"/>
      <c r="URB80" s="113"/>
      <c r="URC80" s="113"/>
      <c r="URD80" s="113"/>
      <c r="URE80" s="113"/>
      <c r="URF80" s="113"/>
      <c r="URG80" s="113"/>
      <c r="URH80" s="113"/>
      <c r="URI80" s="113"/>
      <c r="URJ80" s="113"/>
      <c r="URK80" s="113"/>
      <c r="URL80" s="113"/>
      <c r="URM80" s="113"/>
      <c r="URN80" s="113"/>
      <c r="URO80" s="113"/>
      <c r="URP80" s="113"/>
      <c r="URQ80" s="113"/>
      <c r="URR80" s="113"/>
      <c r="URS80" s="113"/>
      <c r="URT80" s="113"/>
      <c r="URU80" s="113"/>
      <c r="URV80" s="113"/>
      <c r="URW80" s="113"/>
      <c r="URX80" s="113"/>
      <c r="URY80" s="113"/>
      <c r="URZ80" s="113"/>
      <c r="USA80" s="113"/>
      <c r="USB80" s="113"/>
      <c r="USC80" s="113"/>
      <c r="USD80" s="113"/>
      <c r="USE80" s="113"/>
      <c r="USF80" s="113"/>
      <c r="USG80" s="113"/>
      <c r="USH80" s="113"/>
      <c r="USI80" s="113"/>
      <c r="USJ80" s="113"/>
      <c r="USK80" s="113"/>
      <c r="USL80" s="113"/>
      <c r="USM80" s="113"/>
      <c r="USN80" s="113"/>
      <c r="USO80" s="113"/>
      <c r="USP80" s="113"/>
      <c r="USQ80" s="113"/>
      <c r="USR80" s="113"/>
      <c r="USS80" s="113"/>
      <c r="UST80" s="113"/>
      <c r="USU80" s="113"/>
      <c r="USV80" s="113"/>
      <c r="USW80" s="113"/>
      <c r="USX80" s="113"/>
      <c r="USY80" s="113"/>
      <c r="USZ80" s="113"/>
      <c r="UTA80" s="113"/>
      <c r="UTB80" s="113"/>
      <c r="UTC80" s="113"/>
      <c r="UTD80" s="113"/>
      <c r="UTE80" s="113"/>
      <c r="UTF80" s="113"/>
      <c r="UTG80" s="113"/>
      <c r="UTH80" s="113"/>
      <c r="UTI80" s="113"/>
      <c r="UTJ80" s="113"/>
      <c r="UTK80" s="113"/>
      <c r="UTL80" s="113"/>
      <c r="UTM80" s="113"/>
      <c r="UTN80" s="113"/>
      <c r="UTO80" s="113"/>
      <c r="UTP80" s="113"/>
      <c r="UTQ80" s="113"/>
      <c r="UTR80" s="113"/>
      <c r="UTS80" s="113"/>
      <c r="UTT80" s="113"/>
      <c r="UTU80" s="113"/>
      <c r="UTV80" s="113"/>
      <c r="UTW80" s="113"/>
      <c r="UTX80" s="113"/>
      <c r="UTY80" s="113"/>
      <c r="UTZ80" s="113"/>
      <c r="UUA80" s="113"/>
      <c r="UUB80" s="113"/>
      <c r="UUC80" s="113"/>
      <c r="UUD80" s="113"/>
      <c r="UUE80" s="113"/>
      <c r="UUF80" s="113"/>
      <c r="UUG80" s="113"/>
      <c r="UUH80" s="113"/>
      <c r="UUI80" s="113"/>
      <c r="UUJ80" s="113"/>
      <c r="UUK80" s="113"/>
      <c r="UUL80" s="113"/>
      <c r="UUM80" s="113"/>
      <c r="UUN80" s="113"/>
      <c r="UUO80" s="113"/>
      <c r="UUP80" s="113"/>
      <c r="UUQ80" s="113"/>
      <c r="UUR80" s="113"/>
      <c r="UUS80" s="113"/>
      <c r="UUT80" s="113"/>
      <c r="UUU80" s="113"/>
      <c r="UUV80" s="113"/>
      <c r="UUW80" s="113"/>
      <c r="UUX80" s="113"/>
      <c r="UUY80" s="113"/>
      <c r="UUZ80" s="113"/>
      <c r="UVA80" s="113"/>
      <c r="UVB80" s="113"/>
      <c r="UVC80" s="113"/>
      <c r="UVD80" s="113"/>
      <c r="UVE80" s="113"/>
      <c r="UVF80" s="113"/>
      <c r="UVG80" s="113"/>
      <c r="UVH80" s="113"/>
      <c r="UVI80" s="113"/>
      <c r="UVJ80" s="113"/>
      <c r="UVK80" s="113"/>
      <c r="UVL80" s="113"/>
      <c r="UVM80" s="113"/>
      <c r="UVN80" s="113"/>
      <c r="UVO80" s="113"/>
      <c r="UVP80" s="113"/>
      <c r="UVQ80" s="113"/>
      <c r="UVR80" s="113"/>
      <c r="UVS80" s="113"/>
      <c r="UVT80" s="113"/>
      <c r="UVU80" s="113"/>
      <c r="UVV80" s="113"/>
      <c r="UVW80" s="113"/>
      <c r="UVX80" s="113"/>
      <c r="UVY80" s="113"/>
      <c r="UVZ80" s="113"/>
      <c r="UWA80" s="113"/>
      <c r="UWB80" s="113"/>
      <c r="UWC80" s="113"/>
      <c r="UWD80" s="113"/>
      <c r="UWE80" s="113"/>
      <c r="UWF80" s="113"/>
      <c r="UWG80" s="113"/>
      <c r="UWH80" s="113"/>
      <c r="UWI80" s="113"/>
      <c r="UWJ80" s="113"/>
      <c r="UWK80" s="113"/>
      <c r="UWL80" s="113"/>
      <c r="UWM80" s="113"/>
      <c r="UWN80" s="113"/>
      <c r="UWO80" s="113"/>
      <c r="UWP80" s="113"/>
      <c r="UWQ80" s="113"/>
      <c r="UWR80" s="113"/>
      <c r="UWS80" s="113"/>
      <c r="UWT80" s="113"/>
      <c r="UWU80" s="113"/>
      <c r="UWV80" s="113"/>
      <c r="UWW80" s="113"/>
      <c r="UWX80" s="113"/>
      <c r="UWY80" s="113"/>
      <c r="UWZ80" s="113"/>
      <c r="UXA80" s="113"/>
      <c r="UXB80" s="113"/>
      <c r="UXC80" s="113"/>
      <c r="UXD80" s="113"/>
      <c r="UXE80" s="113"/>
      <c r="UXF80" s="113"/>
      <c r="UXG80" s="113"/>
      <c r="UXH80" s="113"/>
      <c r="UXI80" s="113"/>
      <c r="UXJ80" s="113"/>
      <c r="UXK80" s="113"/>
      <c r="UXL80" s="113"/>
      <c r="UXM80" s="113"/>
      <c r="UXN80" s="113"/>
      <c r="UXO80" s="113"/>
      <c r="UXP80" s="113"/>
      <c r="UXQ80" s="113"/>
      <c r="UXR80" s="113"/>
      <c r="UXS80" s="113"/>
      <c r="UXT80" s="113"/>
      <c r="UXU80" s="113"/>
      <c r="UXV80" s="113"/>
      <c r="UXW80" s="113"/>
      <c r="UXX80" s="113"/>
      <c r="UXY80" s="113"/>
      <c r="UXZ80" s="113"/>
      <c r="UYA80" s="113"/>
      <c r="UYB80" s="113"/>
      <c r="UYC80" s="113"/>
      <c r="UYD80" s="113"/>
      <c r="UYE80" s="113"/>
      <c r="UYF80" s="113"/>
      <c r="UYG80" s="113"/>
      <c r="UYH80" s="113"/>
      <c r="UYI80" s="113"/>
      <c r="UYJ80" s="113"/>
      <c r="UYK80" s="113"/>
      <c r="UYL80" s="113"/>
      <c r="UYM80" s="113"/>
      <c r="UYN80" s="113"/>
      <c r="UYO80" s="113"/>
      <c r="UYP80" s="113"/>
      <c r="UYQ80" s="113"/>
      <c r="UYR80" s="113"/>
      <c r="UYS80" s="113"/>
      <c r="UYT80" s="113"/>
      <c r="UYU80" s="113"/>
      <c r="UYV80" s="113"/>
      <c r="UYW80" s="113"/>
      <c r="UYX80" s="113"/>
      <c r="UYY80" s="113"/>
      <c r="UYZ80" s="113"/>
      <c r="UZA80" s="113"/>
      <c r="UZB80" s="113"/>
      <c r="UZC80" s="113"/>
      <c r="UZD80" s="113"/>
      <c r="UZE80" s="113"/>
      <c r="UZF80" s="113"/>
      <c r="UZG80" s="113"/>
      <c r="UZH80" s="113"/>
      <c r="UZI80" s="113"/>
      <c r="UZJ80" s="113"/>
      <c r="UZK80" s="113"/>
      <c r="UZL80" s="113"/>
      <c r="UZM80" s="113"/>
      <c r="UZN80" s="113"/>
      <c r="UZO80" s="113"/>
      <c r="UZP80" s="113"/>
      <c r="UZQ80" s="113"/>
      <c r="UZR80" s="113"/>
      <c r="UZS80" s="113"/>
      <c r="UZT80" s="113"/>
      <c r="UZU80" s="113"/>
      <c r="UZV80" s="113"/>
      <c r="UZW80" s="113"/>
      <c r="UZX80" s="113"/>
      <c r="UZY80" s="113"/>
      <c r="UZZ80" s="113"/>
      <c r="VAA80" s="113"/>
      <c r="VAB80" s="113"/>
      <c r="VAC80" s="113"/>
      <c r="VAD80" s="113"/>
      <c r="VAE80" s="113"/>
      <c r="VAF80" s="113"/>
      <c r="VAG80" s="113"/>
      <c r="VAH80" s="113"/>
      <c r="VAI80" s="113"/>
      <c r="VAJ80" s="113"/>
      <c r="VAK80" s="113"/>
      <c r="VAL80" s="113"/>
      <c r="VAM80" s="113"/>
      <c r="VAN80" s="113"/>
      <c r="VAO80" s="113"/>
      <c r="VAP80" s="113"/>
      <c r="VAQ80" s="113"/>
      <c r="VAR80" s="113"/>
      <c r="VAS80" s="113"/>
      <c r="VAT80" s="113"/>
      <c r="VAU80" s="113"/>
      <c r="VAV80" s="113"/>
      <c r="VAW80" s="113"/>
      <c r="VAX80" s="113"/>
      <c r="VAY80" s="113"/>
      <c r="VAZ80" s="113"/>
      <c r="VBA80" s="113"/>
      <c r="VBB80" s="113"/>
      <c r="VBC80" s="113"/>
      <c r="VBD80" s="113"/>
      <c r="VBE80" s="113"/>
      <c r="VBF80" s="113"/>
      <c r="VBG80" s="113"/>
      <c r="VBH80" s="113"/>
      <c r="VBI80" s="113"/>
      <c r="VBJ80" s="113"/>
      <c r="VBK80" s="113"/>
      <c r="VBL80" s="113"/>
      <c r="VBM80" s="113"/>
      <c r="VBN80" s="113"/>
      <c r="VBO80" s="113"/>
      <c r="VBP80" s="113"/>
      <c r="VBQ80" s="113"/>
      <c r="VBR80" s="113"/>
      <c r="VBS80" s="113"/>
      <c r="VBT80" s="113"/>
      <c r="VBU80" s="113"/>
      <c r="VBV80" s="113"/>
      <c r="VBW80" s="113"/>
      <c r="VBX80" s="113"/>
      <c r="VBY80" s="113"/>
      <c r="VBZ80" s="113"/>
      <c r="VCA80" s="113"/>
      <c r="VCB80" s="113"/>
      <c r="VCC80" s="113"/>
      <c r="VCD80" s="113"/>
      <c r="VCE80" s="113"/>
      <c r="VCF80" s="113"/>
      <c r="VCG80" s="113"/>
      <c r="VCH80" s="113"/>
      <c r="VCI80" s="113"/>
      <c r="VCJ80" s="113"/>
      <c r="VCK80" s="113"/>
      <c r="VCL80" s="113"/>
      <c r="VCM80" s="113"/>
      <c r="VCN80" s="113"/>
      <c r="VCO80" s="113"/>
      <c r="VCP80" s="113"/>
      <c r="VCQ80" s="113"/>
      <c r="VCR80" s="113"/>
      <c r="VCS80" s="113"/>
      <c r="VCT80" s="113"/>
      <c r="VCU80" s="113"/>
      <c r="VCV80" s="113"/>
      <c r="VCW80" s="113"/>
      <c r="VCX80" s="113"/>
      <c r="VCY80" s="113"/>
      <c r="VCZ80" s="113"/>
      <c r="VDA80" s="113"/>
      <c r="VDB80" s="113"/>
      <c r="VDC80" s="113"/>
      <c r="VDD80" s="113"/>
      <c r="VDE80" s="113"/>
      <c r="VDF80" s="113"/>
      <c r="VDG80" s="113"/>
      <c r="VDH80" s="113"/>
      <c r="VDI80" s="113"/>
      <c r="VDJ80" s="113"/>
      <c r="VDK80" s="113"/>
      <c r="VDL80" s="113"/>
      <c r="VDM80" s="113"/>
      <c r="VDN80" s="113"/>
      <c r="VDO80" s="113"/>
      <c r="VDP80" s="113"/>
      <c r="VDQ80" s="113"/>
      <c r="VDR80" s="113"/>
      <c r="VDS80" s="113"/>
      <c r="VDT80" s="113"/>
      <c r="VDU80" s="113"/>
      <c r="VDV80" s="113"/>
      <c r="VDW80" s="113"/>
      <c r="VDX80" s="113"/>
      <c r="VDY80" s="113"/>
      <c r="VDZ80" s="113"/>
      <c r="VEA80" s="113"/>
      <c r="VEB80" s="113"/>
      <c r="VEC80" s="113"/>
      <c r="VED80" s="113"/>
      <c r="VEE80" s="113"/>
      <c r="VEF80" s="113"/>
      <c r="VEG80" s="113"/>
      <c r="VEH80" s="113"/>
      <c r="VEI80" s="113"/>
      <c r="VEJ80" s="113"/>
      <c r="VEK80" s="113"/>
      <c r="VEL80" s="113"/>
      <c r="VEM80" s="113"/>
      <c r="VEN80" s="113"/>
      <c r="VEO80" s="113"/>
      <c r="VEP80" s="113"/>
      <c r="VEQ80" s="113"/>
      <c r="VER80" s="113"/>
      <c r="VES80" s="113"/>
      <c r="VET80" s="113"/>
      <c r="VEU80" s="113"/>
      <c r="VEV80" s="113"/>
      <c r="VEW80" s="113"/>
      <c r="VEX80" s="113"/>
      <c r="VEY80" s="113"/>
      <c r="VEZ80" s="113"/>
      <c r="VFA80" s="113"/>
      <c r="VFB80" s="113"/>
      <c r="VFC80" s="113"/>
      <c r="VFD80" s="113"/>
      <c r="VFE80" s="113"/>
      <c r="VFF80" s="113"/>
      <c r="VFG80" s="113"/>
      <c r="VFH80" s="113"/>
      <c r="VFI80" s="113"/>
      <c r="VFJ80" s="113"/>
      <c r="VFK80" s="113"/>
      <c r="VFL80" s="113"/>
      <c r="VFM80" s="113"/>
      <c r="VFN80" s="113"/>
      <c r="VFO80" s="113"/>
      <c r="VFP80" s="113"/>
      <c r="VFQ80" s="113"/>
      <c r="VFR80" s="113"/>
      <c r="VFS80" s="113"/>
      <c r="VFT80" s="113"/>
      <c r="VFU80" s="113"/>
      <c r="VFV80" s="113"/>
      <c r="VFW80" s="113"/>
      <c r="VFX80" s="113"/>
      <c r="VFY80" s="113"/>
      <c r="VFZ80" s="113"/>
      <c r="VGA80" s="113"/>
      <c r="VGB80" s="113"/>
      <c r="VGC80" s="113"/>
      <c r="VGD80" s="113"/>
      <c r="VGE80" s="113"/>
      <c r="VGF80" s="113"/>
      <c r="VGG80" s="113"/>
      <c r="VGH80" s="113"/>
      <c r="VGI80" s="113"/>
      <c r="VGJ80" s="113"/>
      <c r="VGK80" s="113"/>
      <c r="VGL80" s="113"/>
      <c r="VGM80" s="113"/>
      <c r="VGN80" s="113"/>
      <c r="VGO80" s="113"/>
      <c r="VGP80" s="113"/>
      <c r="VGQ80" s="113"/>
      <c r="VGR80" s="113"/>
      <c r="VGS80" s="113"/>
      <c r="VGT80" s="113"/>
      <c r="VGU80" s="113"/>
      <c r="VGV80" s="113"/>
      <c r="VGW80" s="113"/>
      <c r="VGX80" s="113"/>
      <c r="VGY80" s="113"/>
      <c r="VGZ80" s="113"/>
      <c r="VHA80" s="113"/>
      <c r="VHB80" s="113"/>
      <c r="VHC80" s="113"/>
      <c r="VHD80" s="113"/>
      <c r="VHE80" s="113"/>
      <c r="VHF80" s="113"/>
      <c r="VHG80" s="113"/>
      <c r="VHH80" s="113"/>
      <c r="VHI80" s="113"/>
      <c r="VHJ80" s="113"/>
      <c r="VHK80" s="113"/>
      <c r="VHL80" s="113"/>
      <c r="VHM80" s="113"/>
      <c r="VHN80" s="113"/>
      <c r="VHO80" s="113"/>
      <c r="VHP80" s="113"/>
      <c r="VHQ80" s="113"/>
      <c r="VHR80" s="113"/>
      <c r="VHS80" s="113"/>
      <c r="VHT80" s="113"/>
      <c r="VHU80" s="113"/>
      <c r="VHV80" s="113"/>
      <c r="VHW80" s="113"/>
      <c r="VHX80" s="113"/>
      <c r="VHY80" s="113"/>
      <c r="VHZ80" s="113"/>
      <c r="VIA80" s="113"/>
      <c r="VIB80" s="113"/>
      <c r="VIC80" s="113"/>
      <c r="VID80" s="113"/>
      <c r="VIE80" s="113"/>
      <c r="VIF80" s="113"/>
      <c r="VIG80" s="113"/>
      <c r="VIH80" s="113"/>
      <c r="VII80" s="113"/>
      <c r="VIJ80" s="113"/>
      <c r="VIK80" s="113"/>
      <c r="VIL80" s="113"/>
      <c r="VIM80" s="113"/>
      <c r="VIN80" s="113"/>
      <c r="VIO80" s="113"/>
      <c r="VIP80" s="113"/>
      <c r="VIQ80" s="113"/>
      <c r="VIR80" s="113"/>
      <c r="VIS80" s="113"/>
      <c r="VIT80" s="113"/>
      <c r="VIU80" s="113"/>
      <c r="VIV80" s="113"/>
      <c r="VIW80" s="113"/>
      <c r="VIX80" s="113"/>
      <c r="VIY80" s="113"/>
      <c r="VIZ80" s="113"/>
      <c r="VJA80" s="113"/>
      <c r="VJB80" s="113"/>
      <c r="VJC80" s="113"/>
      <c r="VJD80" s="113"/>
      <c r="VJE80" s="113"/>
      <c r="VJF80" s="113"/>
      <c r="VJG80" s="113"/>
      <c r="VJH80" s="113"/>
      <c r="VJI80" s="113"/>
      <c r="VJJ80" s="113"/>
      <c r="VJK80" s="113"/>
      <c r="VJL80" s="113"/>
      <c r="VJM80" s="113"/>
      <c r="VJN80" s="113"/>
      <c r="VJO80" s="113"/>
      <c r="VJP80" s="113"/>
      <c r="VJQ80" s="113"/>
      <c r="VJR80" s="113"/>
      <c r="VJS80" s="113"/>
      <c r="VJT80" s="113"/>
      <c r="VJU80" s="113"/>
      <c r="VJV80" s="113"/>
      <c r="VJW80" s="113"/>
      <c r="VJX80" s="113"/>
      <c r="VJY80" s="113"/>
      <c r="VJZ80" s="113"/>
      <c r="VKA80" s="113"/>
      <c r="VKB80" s="113"/>
      <c r="VKC80" s="113"/>
      <c r="VKD80" s="113"/>
      <c r="VKE80" s="113"/>
      <c r="VKF80" s="113"/>
      <c r="VKG80" s="113"/>
      <c r="VKH80" s="113"/>
      <c r="VKI80" s="113"/>
      <c r="VKJ80" s="113"/>
      <c r="VKK80" s="113"/>
      <c r="VKL80" s="113"/>
      <c r="VKM80" s="113"/>
      <c r="VKN80" s="113"/>
      <c r="VKO80" s="113"/>
      <c r="VKP80" s="113"/>
      <c r="VKQ80" s="113"/>
      <c r="VKR80" s="113"/>
      <c r="VKS80" s="113"/>
      <c r="VKT80" s="113"/>
      <c r="VKU80" s="113"/>
      <c r="VKV80" s="113"/>
      <c r="VKW80" s="113"/>
      <c r="VKX80" s="113"/>
      <c r="VKY80" s="113"/>
      <c r="VKZ80" s="113"/>
      <c r="VLA80" s="113"/>
      <c r="VLB80" s="113"/>
      <c r="VLC80" s="113"/>
      <c r="VLD80" s="113"/>
      <c r="VLE80" s="113"/>
      <c r="VLF80" s="113"/>
      <c r="VLG80" s="113"/>
      <c r="VLH80" s="113"/>
      <c r="VLI80" s="113"/>
      <c r="VLJ80" s="113"/>
      <c r="VLK80" s="113"/>
      <c r="VLL80" s="113"/>
      <c r="VLM80" s="113"/>
      <c r="VLN80" s="113"/>
      <c r="VLO80" s="113"/>
      <c r="VLP80" s="113"/>
      <c r="VLQ80" s="113"/>
      <c r="VLR80" s="113"/>
      <c r="VLS80" s="113"/>
      <c r="VLT80" s="113"/>
      <c r="VLU80" s="113"/>
      <c r="VLV80" s="113"/>
      <c r="VLW80" s="113"/>
      <c r="VLX80" s="113"/>
      <c r="VLY80" s="113"/>
      <c r="VLZ80" s="113"/>
      <c r="VMA80" s="113"/>
      <c r="VMB80" s="113"/>
      <c r="VMC80" s="113"/>
      <c r="VMD80" s="113"/>
      <c r="VME80" s="113"/>
      <c r="VMF80" s="113"/>
      <c r="VMG80" s="113"/>
      <c r="VMH80" s="113"/>
      <c r="VMI80" s="113"/>
      <c r="VMJ80" s="113"/>
      <c r="VMK80" s="113"/>
      <c r="VML80" s="113"/>
      <c r="VMM80" s="113"/>
      <c r="VMN80" s="113"/>
      <c r="VMO80" s="113"/>
      <c r="VMP80" s="113"/>
      <c r="VMQ80" s="113"/>
      <c r="VMR80" s="113"/>
      <c r="VMS80" s="113"/>
      <c r="VMT80" s="113"/>
      <c r="VMU80" s="113"/>
      <c r="VMV80" s="113"/>
      <c r="VMW80" s="113"/>
      <c r="VMX80" s="113"/>
      <c r="VMY80" s="113"/>
      <c r="VMZ80" s="113"/>
      <c r="VNA80" s="113"/>
      <c r="VNB80" s="113"/>
      <c r="VNC80" s="113"/>
      <c r="VND80" s="113"/>
      <c r="VNE80" s="113"/>
      <c r="VNF80" s="113"/>
      <c r="VNG80" s="113"/>
      <c r="VNH80" s="113"/>
      <c r="VNI80" s="113"/>
      <c r="VNJ80" s="113"/>
      <c r="VNK80" s="113"/>
      <c r="VNL80" s="113"/>
      <c r="VNM80" s="113"/>
      <c r="VNN80" s="113"/>
      <c r="VNO80" s="113"/>
      <c r="VNP80" s="113"/>
      <c r="VNQ80" s="113"/>
      <c r="VNR80" s="113"/>
      <c r="VNS80" s="113"/>
      <c r="VNT80" s="113"/>
      <c r="VNU80" s="113"/>
      <c r="VNV80" s="113"/>
      <c r="VNW80" s="113"/>
      <c r="VNX80" s="113"/>
      <c r="VNY80" s="113"/>
      <c r="VNZ80" s="113"/>
      <c r="VOA80" s="113"/>
      <c r="VOB80" s="113"/>
      <c r="VOC80" s="113"/>
      <c r="VOD80" s="113"/>
      <c r="VOE80" s="113"/>
      <c r="VOF80" s="113"/>
      <c r="VOG80" s="113"/>
      <c r="VOH80" s="113"/>
      <c r="VOI80" s="113"/>
      <c r="VOJ80" s="113"/>
      <c r="VOK80" s="113"/>
      <c r="VOL80" s="113"/>
      <c r="VOM80" s="113"/>
      <c r="VON80" s="113"/>
      <c r="VOO80" s="113"/>
      <c r="VOP80" s="113"/>
      <c r="VOQ80" s="113"/>
      <c r="VOR80" s="113"/>
      <c r="VOS80" s="113"/>
      <c r="VOT80" s="113"/>
      <c r="VOU80" s="113"/>
      <c r="VOV80" s="113"/>
      <c r="VOW80" s="113"/>
      <c r="VOX80" s="113"/>
      <c r="VOY80" s="113"/>
      <c r="VOZ80" s="113"/>
      <c r="VPA80" s="113"/>
      <c r="VPB80" s="113"/>
      <c r="VPC80" s="113"/>
      <c r="VPD80" s="113"/>
      <c r="VPE80" s="113"/>
      <c r="VPF80" s="113"/>
      <c r="VPG80" s="113"/>
      <c r="VPH80" s="113"/>
      <c r="VPI80" s="113"/>
      <c r="VPJ80" s="113"/>
      <c r="VPK80" s="113"/>
      <c r="VPL80" s="113"/>
      <c r="VPM80" s="113"/>
      <c r="VPN80" s="113"/>
      <c r="VPO80" s="113"/>
      <c r="VPP80" s="113"/>
      <c r="VPQ80" s="113"/>
      <c r="VPR80" s="113"/>
      <c r="VPS80" s="113"/>
      <c r="VPT80" s="113"/>
      <c r="VPU80" s="113"/>
      <c r="VPV80" s="113"/>
      <c r="VPW80" s="113"/>
      <c r="VPX80" s="113"/>
      <c r="VPY80" s="113"/>
      <c r="VPZ80" s="113"/>
      <c r="VQA80" s="113"/>
      <c r="VQB80" s="113"/>
      <c r="VQC80" s="113"/>
      <c r="VQD80" s="113"/>
      <c r="VQE80" s="113"/>
      <c r="VQF80" s="113"/>
      <c r="VQG80" s="113"/>
      <c r="VQH80" s="113"/>
      <c r="VQI80" s="113"/>
      <c r="VQJ80" s="113"/>
      <c r="VQK80" s="113"/>
      <c r="VQL80" s="113"/>
      <c r="VQM80" s="113"/>
      <c r="VQN80" s="113"/>
      <c r="VQO80" s="113"/>
      <c r="VQP80" s="113"/>
      <c r="VQQ80" s="113"/>
      <c r="VQR80" s="113"/>
      <c r="VQS80" s="113"/>
      <c r="VQT80" s="113"/>
      <c r="VQU80" s="113"/>
      <c r="VQV80" s="113"/>
      <c r="VQW80" s="113"/>
      <c r="VQX80" s="113"/>
      <c r="VQY80" s="113"/>
      <c r="VQZ80" s="113"/>
      <c r="VRA80" s="113"/>
      <c r="VRB80" s="113"/>
      <c r="VRC80" s="113"/>
      <c r="VRD80" s="113"/>
      <c r="VRE80" s="113"/>
      <c r="VRF80" s="113"/>
      <c r="VRG80" s="113"/>
      <c r="VRH80" s="113"/>
      <c r="VRI80" s="113"/>
      <c r="VRJ80" s="113"/>
      <c r="VRK80" s="113"/>
      <c r="VRL80" s="113"/>
      <c r="VRM80" s="113"/>
      <c r="VRN80" s="113"/>
      <c r="VRO80" s="113"/>
      <c r="VRP80" s="113"/>
      <c r="VRQ80" s="113"/>
      <c r="VRR80" s="113"/>
      <c r="VRS80" s="113"/>
      <c r="VRT80" s="113"/>
      <c r="VRU80" s="113"/>
      <c r="VRV80" s="113"/>
      <c r="VRW80" s="113"/>
      <c r="VRX80" s="113"/>
      <c r="VRY80" s="113"/>
      <c r="VRZ80" s="113"/>
      <c r="VSA80" s="113"/>
      <c r="VSB80" s="113"/>
      <c r="VSC80" s="113"/>
      <c r="VSD80" s="113"/>
      <c r="VSE80" s="113"/>
      <c r="VSF80" s="113"/>
      <c r="VSG80" s="113"/>
      <c r="VSH80" s="113"/>
      <c r="VSI80" s="113"/>
      <c r="VSJ80" s="113"/>
      <c r="VSK80" s="113"/>
      <c r="VSL80" s="113"/>
      <c r="VSM80" s="113"/>
      <c r="VSN80" s="113"/>
      <c r="VSO80" s="113"/>
      <c r="VSP80" s="113"/>
      <c r="VSQ80" s="113"/>
      <c r="VSR80" s="113"/>
      <c r="VSS80" s="113"/>
      <c r="VST80" s="113"/>
      <c r="VSU80" s="113"/>
      <c r="VSV80" s="113"/>
      <c r="VSW80" s="113"/>
      <c r="VSX80" s="113"/>
      <c r="VSY80" s="113"/>
      <c r="VSZ80" s="113"/>
      <c r="VTA80" s="113"/>
      <c r="VTB80" s="113"/>
      <c r="VTC80" s="113"/>
      <c r="VTD80" s="113"/>
      <c r="VTE80" s="113"/>
      <c r="VTF80" s="113"/>
      <c r="VTG80" s="113"/>
      <c r="VTH80" s="113"/>
      <c r="VTI80" s="113"/>
      <c r="VTJ80" s="113"/>
      <c r="VTK80" s="113"/>
      <c r="VTL80" s="113"/>
      <c r="VTM80" s="113"/>
      <c r="VTN80" s="113"/>
      <c r="VTO80" s="113"/>
      <c r="VTP80" s="113"/>
      <c r="VTQ80" s="113"/>
      <c r="VTR80" s="113"/>
      <c r="VTS80" s="113"/>
      <c r="VTT80" s="113"/>
      <c r="VTU80" s="113"/>
      <c r="VTV80" s="113"/>
      <c r="VTW80" s="113"/>
      <c r="VTX80" s="113"/>
      <c r="VTY80" s="113"/>
      <c r="VTZ80" s="113"/>
      <c r="VUA80" s="113"/>
      <c r="VUB80" s="113"/>
      <c r="VUC80" s="113"/>
      <c r="VUD80" s="113"/>
      <c r="VUE80" s="113"/>
      <c r="VUF80" s="113"/>
      <c r="VUG80" s="113"/>
      <c r="VUH80" s="113"/>
      <c r="VUI80" s="113"/>
      <c r="VUJ80" s="113"/>
      <c r="VUK80" s="113"/>
      <c r="VUL80" s="113"/>
      <c r="VUM80" s="113"/>
      <c r="VUN80" s="113"/>
      <c r="VUO80" s="113"/>
      <c r="VUP80" s="113"/>
      <c r="VUQ80" s="113"/>
      <c r="VUR80" s="113"/>
      <c r="VUS80" s="113"/>
      <c r="VUT80" s="113"/>
      <c r="VUU80" s="113"/>
      <c r="VUV80" s="113"/>
      <c r="VUW80" s="113"/>
      <c r="VUX80" s="113"/>
      <c r="VUY80" s="113"/>
      <c r="VUZ80" s="113"/>
      <c r="VVA80" s="113"/>
      <c r="VVB80" s="113"/>
      <c r="VVC80" s="113"/>
      <c r="VVD80" s="113"/>
      <c r="VVE80" s="113"/>
      <c r="VVF80" s="113"/>
      <c r="VVG80" s="113"/>
      <c r="VVH80" s="113"/>
      <c r="VVI80" s="113"/>
      <c r="VVJ80" s="113"/>
      <c r="VVK80" s="113"/>
      <c r="VVL80" s="113"/>
      <c r="VVM80" s="113"/>
      <c r="VVN80" s="113"/>
      <c r="VVO80" s="113"/>
      <c r="VVP80" s="113"/>
      <c r="VVQ80" s="113"/>
      <c r="VVR80" s="113"/>
      <c r="VVS80" s="113"/>
      <c r="VVT80" s="113"/>
      <c r="VVU80" s="113"/>
      <c r="VVV80" s="113"/>
      <c r="VVW80" s="113"/>
      <c r="VVX80" s="113"/>
      <c r="VVY80" s="113"/>
      <c r="VVZ80" s="113"/>
      <c r="VWA80" s="113"/>
      <c r="VWB80" s="113"/>
      <c r="VWC80" s="113"/>
      <c r="VWD80" s="113"/>
      <c r="VWE80" s="113"/>
      <c r="VWF80" s="113"/>
      <c r="VWG80" s="113"/>
      <c r="VWH80" s="113"/>
      <c r="VWI80" s="113"/>
      <c r="VWJ80" s="113"/>
      <c r="VWK80" s="113"/>
      <c r="VWL80" s="113"/>
      <c r="VWM80" s="113"/>
      <c r="VWN80" s="113"/>
      <c r="VWO80" s="113"/>
      <c r="VWP80" s="113"/>
      <c r="VWQ80" s="113"/>
      <c r="VWR80" s="113"/>
      <c r="VWS80" s="113"/>
      <c r="VWT80" s="113"/>
      <c r="VWU80" s="113"/>
      <c r="VWV80" s="113"/>
      <c r="VWW80" s="113"/>
      <c r="VWX80" s="113"/>
      <c r="VWY80" s="113"/>
      <c r="VWZ80" s="113"/>
      <c r="VXA80" s="113"/>
      <c r="VXB80" s="113"/>
      <c r="VXC80" s="113"/>
      <c r="VXD80" s="113"/>
      <c r="VXE80" s="113"/>
      <c r="VXF80" s="113"/>
      <c r="VXG80" s="113"/>
      <c r="VXH80" s="113"/>
      <c r="VXI80" s="113"/>
      <c r="VXJ80" s="113"/>
      <c r="VXK80" s="113"/>
      <c r="VXL80" s="113"/>
      <c r="VXM80" s="113"/>
      <c r="VXN80" s="113"/>
      <c r="VXO80" s="113"/>
      <c r="VXP80" s="113"/>
      <c r="VXQ80" s="113"/>
      <c r="VXR80" s="113"/>
      <c r="VXS80" s="113"/>
      <c r="VXT80" s="113"/>
      <c r="VXU80" s="113"/>
      <c r="VXV80" s="113"/>
      <c r="VXW80" s="113"/>
      <c r="VXX80" s="113"/>
      <c r="VXY80" s="113"/>
      <c r="VXZ80" s="113"/>
      <c r="VYA80" s="113"/>
      <c r="VYB80" s="113"/>
      <c r="VYC80" s="113"/>
      <c r="VYD80" s="113"/>
      <c r="VYE80" s="113"/>
      <c r="VYF80" s="113"/>
      <c r="VYG80" s="113"/>
      <c r="VYH80" s="113"/>
      <c r="VYI80" s="113"/>
      <c r="VYJ80" s="113"/>
      <c r="VYK80" s="113"/>
      <c r="VYL80" s="113"/>
      <c r="VYM80" s="113"/>
      <c r="VYN80" s="113"/>
      <c r="VYO80" s="113"/>
      <c r="VYP80" s="113"/>
      <c r="VYQ80" s="113"/>
      <c r="VYR80" s="113"/>
      <c r="VYS80" s="113"/>
      <c r="VYT80" s="113"/>
      <c r="VYU80" s="113"/>
      <c r="VYV80" s="113"/>
      <c r="VYW80" s="113"/>
      <c r="VYX80" s="113"/>
      <c r="VYY80" s="113"/>
      <c r="VYZ80" s="113"/>
      <c r="VZA80" s="113"/>
      <c r="VZB80" s="113"/>
      <c r="VZC80" s="113"/>
      <c r="VZD80" s="113"/>
      <c r="VZE80" s="113"/>
      <c r="VZF80" s="113"/>
      <c r="VZG80" s="113"/>
      <c r="VZH80" s="113"/>
      <c r="VZI80" s="113"/>
      <c r="VZJ80" s="113"/>
      <c r="VZK80" s="113"/>
      <c r="VZL80" s="113"/>
      <c r="VZM80" s="113"/>
      <c r="VZN80" s="113"/>
      <c r="VZO80" s="113"/>
      <c r="VZP80" s="113"/>
      <c r="VZQ80" s="113"/>
      <c r="VZR80" s="113"/>
      <c r="VZS80" s="113"/>
      <c r="VZT80" s="113"/>
      <c r="VZU80" s="113"/>
      <c r="VZV80" s="113"/>
      <c r="VZW80" s="113"/>
      <c r="VZX80" s="113"/>
      <c r="VZY80" s="113"/>
      <c r="VZZ80" s="113"/>
      <c r="WAA80" s="113"/>
      <c r="WAB80" s="113"/>
      <c r="WAC80" s="113"/>
      <c r="WAD80" s="113"/>
      <c r="WAE80" s="113"/>
      <c r="WAF80" s="113"/>
      <c r="WAG80" s="113"/>
      <c r="WAH80" s="113"/>
      <c r="WAI80" s="113"/>
      <c r="WAJ80" s="113"/>
      <c r="WAK80" s="113"/>
      <c r="WAL80" s="113"/>
      <c r="WAM80" s="113"/>
      <c r="WAN80" s="113"/>
      <c r="WAO80" s="113"/>
      <c r="WAP80" s="113"/>
      <c r="WAQ80" s="113"/>
      <c r="WAR80" s="113"/>
      <c r="WAS80" s="113"/>
      <c r="WAT80" s="113"/>
      <c r="WAU80" s="113"/>
      <c r="WAV80" s="113"/>
      <c r="WAW80" s="113"/>
      <c r="WAX80" s="113"/>
      <c r="WAY80" s="113"/>
      <c r="WAZ80" s="113"/>
      <c r="WBA80" s="113"/>
      <c r="WBB80" s="113"/>
      <c r="WBC80" s="113"/>
      <c r="WBD80" s="113"/>
      <c r="WBE80" s="113"/>
      <c r="WBF80" s="113"/>
      <c r="WBG80" s="113"/>
      <c r="WBH80" s="113"/>
      <c r="WBI80" s="113"/>
      <c r="WBJ80" s="113"/>
      <c r="WBK80" s="113"/>
      <c r="WBL80" s="113"/>
      <c r="WBM80" s="113"/>
      <c r="WBN80" s="113"/>
      <c r="WBO80" s="113"/>
      <c r="WBP80" s="113"/>
      <c r="WBQ80" s="113"/>
      <c r="WBR80" s="113"/>
      <c r="WBS80" s="113"/>
      <c r="WBT80" s="113"/>
      <c r="WBU80" s="113"/>
      <c r="WBV80" s="113"/>
      <c r="WBW80" s="113"/>
      <c r="WBX80" s="113"/>
      <c r="WBY80" s="113"/>
      <c r="WBZ80" s="113"/>
      <c r="WCA80" s="113"/>
      <c r="WCB80" s="113"/>
      <c r="WCC80" s="113"/>
      <c r="WCD80" s="113"/>
      <c r="WCE80" s="113"/>
      <c r="WCF80" s="113"/>
      <c r="WCG80" s="113"/>
      <c r="WCH80" s="113"/>
      <c r="WCI80" s="113"/>
      <c r="WCJ80" s="113"/>
      <c r="WCK80" s="113"/>
      <c r="WCL80" s="113"/>
      <c r="WCM80" s="113"/>
      <c r="WCN80" s="113"/>
      <c r="WCO80" s="113"/>
      <c r="WCP80" s="113"/>
      <c r="WCQ80" s="113"/>
      <c r="WCR80" s="113"/>
      <c r="WCS80" s="113"/>
      <c r="WCT80" s="113"/>
      <c r="WCU80" s="113"/>
      <c r="WCV80" s="113"/>
      <c r="WCW80" s="113"/>
      <c r="WCX80" s="113"/>
      <c r="WCY80" s="113"/>
      <c r="WCZ80" s="113"/>
      <c r="WDA80" s="113"/>
      <c r="WDB80" s="113"/>
      <c r="WDC80" s="113"/>
      <c r="WDD80" s="113"/>
      <c r="WDE80" s="113"/>
      <c r="WDF80" s="113"/>
      <c r="WDG80" s="113"/>
      <c r="WDH80" s="113"/>
      <c r="WDI80" s="113"/>
      <c r="WDJ80" s="113"/>
      <c r="WDK80" s="113"/>
      <c r="WDL80" s="113"/>
      <c r="WDM80" s="113"/>
      <c r="WDN80" s="113"/>
      <c r="WDO80" s="113"/>
      <c r="WDP80" s="113"/>
      <c r="WDQ80" s="113"/>
      <c r="WDR80" s="113"/>
      <c r="WDS80" s="113"/>
      <c r="WDT80" s="113"/>
      <c r="WDU80" s="113"/>
      <c r="WDV80" s="113"/>
      <c r="WDW80" s="113"/>
      <c r="WDX80" s="113"/>
      <c r="WDY80" s="113"/>
      <c r="WDZ80" s="113"/>
      <c r="WEA80" s="113"/>
      <c r="WEB80" s="113"/>
      <c r="WEC80" s="113"/>
      <c r="WED80" s="113"/>
      <c r="WEE80" s="113"/>
      <c r="WEF80" s="113"/>
      <c r="WEG80" s="113"/>
      <c r="WEH80" s="113"/>
      <c r="WEI80" s="113"/>
      <c r="WEJ80" s="113"/>
      <c r="WEK80" s="113"/>
      <c r="WEL80" s="113"/>
      <c r="WEM80" s="113"/>
      <c r="WEN80" s="113"/>
      <c r="WEO80" s="113"/>
      <c r="WEP80" s="113"/>
      <c r="WEQ80" s="113"/>
      <c r="WER80" s="113"/>
      <c r="WES80" s="113"/>
      <c r="WET80" s="113"/>
      <c r="WEU80" s="113"/>
      <c r="WEV80" s="113"/>
      <c r="WEW80" s="113"/>
      <c r="WEX80" s="113"/>
      <c r="WEY80" s="113"/>
      <c r="WEZ80" s="113"/>
      <c r="WFA80" s="113"/>
      <c r="WFB80" s="113"/>
      <c r="WFC80" s="113"/>
      <c r="WFD80" s="113"/>
      <c r="WFE80" s="113"/>
      <c r="WFF80" s="113"/>
      <c r="WFG80" s="113"/>
      <c r="WFH80" s="113"/>
      <c r="WFI80" s="113"/>
      <c r="WFJ80" s="113"/>
      <c r="WFK80" s="113"/>
      <c r="WFL80" s="113"/>
      <c r="WFM80" s="113"/>
      <c r="WFN80" s="113"/>
      <c r="WFO80" s="113"/>
      <c r="WFP80" s="113"/>
      <c r="WFQ80" s="113"/>
      <c r="WFR80" s="113"/>
      <c r="WFS80" s="113"/>
      <c r="WFT80" s="113"/>
      <c r="WFU80" s="113"/>
      <c r="WFV80" s="113"/>
      <c r="WFW80" s="113"/>
      <c r="WFX80" s="113"/>
      <c r="WFY80" s="113"/>
      <c r="WFZ80" s="113"/>
      <c r="WGA80" s="113"/>
      <c r="WGB80" s="113"/>
      <c r="WGC80" s="113"/>
      <c r="WGD80" s="113"/>
      <c r="WGE80" s="113"/>
      <c r="WGF80" s="113"/>
      <c r="WGG80" s="113"/>
      <c r="WGH80" s="113"/>
      <c r="WGI80" s="113"/>
      <c r="WGJ80" s="113"/>
      <c r="WGK80" s="113"/>
      <c r="WGL80" s="113"/>
      <c r="WGM80" s="113"/>
      <c r="WGN80" s="113"/>
      <c r="WGO80" s="113"/>
      <c r="WGP80" s="113"/>
      <c r="WGQ80" s="113"/>
      <c r="WGR80" s="113"/>
      <c r="WGS80" s="113"/>
      <c r="WGT80" s="113"/>
      <c r="WGU80" s="113"/>
      <c r="WGV80" s="113"/>
      <c r="WGW80" s="113"/>
      <c r="WGX80" s="113"/>
      <c r="WGY80" s="113"/>
      <c r="WGZ80" s="113"/>
      <c r="WHA80" s="113"/>
      <c r="WHB80" s="113"/>
      <c r="WHC80" s="113"/>
      <c r="WHD80" s="113"/>
      <c r="WHE80" s="113"/>
      <c r="WHF80" s="113"/>
      <c r="WHG80" s="113"/>
      <c r="WHH80" s="113"/>
      <c r="WHI80" s="113"/>
      <c r="WHJ80" s="113"/>
      <c r="WHK80" s="113"/>
      <c r="WHL80" s="113"/>
      <c r="WHM80" s="113"/>
      <c r="WHN80" s="113"/>
      <c r="WHO80" s="113"/>
      <c r="WHP80" s="113"/>
      <c r="WHQ80" s="113"/>
      <c r="WHR80" s="113"/>
      <c r="WHS80" s="113"/>
      <c r="WHT80" s="113"/>
      <c r="WHU80" s="113"/>
      <c r="WHV80" s="113"/>
      <c r="WHW80" s="113"/>
      <c r="WHX80" s="113"/>
      <c r="WHY80" s="113"/>
      <c r="WHZ80" s="113"/>
      <c r="WIA80" s="113"/>
      <c r="WIB80" s="113"/>
      <c r="WIC80" s="113"/>
      <c r="WID80" s="113"/>
      <c r="WIE80" s="113"/>
      <c r="WIF80" s="113"/>
      <c r="WIG80" s="113"/>
      <c r="WIH80" s="113"/>
      <c r="WII80" s="113"/>
      <c r="WIJ80" s="113"/>
      <c r="WIK80" s="113"/>
      <c r="WIL80" s="113"/>
      <c r="WIM80" s="113"/>
      <c r="WIN80" s="113"/>
      <c r="WIO80" s="113"/>
      <c r="WIP80" s="113"/>
      <c r="WIQ80" s="113"/>
      <c r="WIR80" s="113"/>
      <c r="WIS80" s="113"/>
      <c r="WIT80" s="113"/>
      <c r="WIU80" s="113"/>
      <c r="WIV80" s="113"/>
      <c r="WIW80" s="113"/>
      <c r="WIX80" s="113"/>
      <c r="WIY80" s="113"/>
      <c r="WIZ80" s="113"/>
      <c r="WJA80" s="113"/>
      <c r="WJB80" s="113"/>
      <c r="WJC80" s="113"/>
      <c r="WJD80" s="113"/>
      <c r="WJE80" s="113"/>
      <c r="WJF80" s="113"/>
      <c r="WJG80" s="113"/>
      <c r="WJH80" s="113"/>
      <c r="WJI80" s="113"/>
      <c r="WJJ80" s="113"/>
      <c r="WJK80" s="113"/>
      <c r="WJL80" s="113"/>
      <c r="WJM80" s="113"/>
      <c r="WJN80" s="113"/>
      <c r="WJO80" s="113"/>
      <c r="WJP80" s="113"/>
      <c r="WJQ80" s="113"/>
      <c r="WJR80" s="113"/>
      <c r="WJS80" s="113"/>
      <c r="WJT80" s="113"/>
      <c r="WJU80" s="113"/>
      <c r="WJV80" s="113"/>
      <c r="WJW80" s="113"/>
      <c r="WJX80" s="113"/>
      <c r="WJY80" s="113"/>
      <c r="WJZ80" s="113"/>
      <c r="WKA80" s="113"/>
      <c r="WKB80" s="113"/>
      <c r="WKC80" s="113"/>
      <c r="WKD80" s="113"/>
      <c r="WKE80" s="113"/>
      <c r="WKF80" s="113"/>
      <c r="WKG80" s="113"/>
      <c r="WKH80" s="113"/>
      <c r="WKI80" s="113"/>
      <c r="WKJ80" s="113"/>
      <c r="WKK80" s="113"/>
      <c r="WKL80" s="113"/>
      <c r="WKM80" s="113"/>
      <c r="WKN80" s="113"/>
      <c r="WKO80" s="113"/>
      <c r="WKP80" s="113"/>
      <c r="WKQ80" s="113"/>
      <c r="WKR80" s="113"/>
      <c r="WKS80" s="113"/>
      <c r="WKT80" s="113"/>
      <c r="WKU80" s="113"/>
      <c r="WKV80" s="113"/>
      <c r="WKW80" s="113"/>
      <c r="WKX80" s="113"/>
      <c r="WKY80" s="113"/>
      <c r="WKZ80" s="113"/>
      <c r="WLA80" s="113"/>
      <c r="WLB80" s="113"/>
      <c r="WLC80" s="113"/>
      <c r="WLD80" s="113"/>
      <c r="WLE80" s="113"/>
      <c r="WLF80" s="113"/>
      <c r="WLG80" s="113"/>
      <c r="WLH80" s="113"/>
      <c r="WLI80" s="113"/>
      <c r="WLJ80" s="113"/>
      <c r="WLK80" s="113"/>
      <c r="WLL80" s="113"/>
      <c r="WLM80" s="113"/>
      <c r="WLN80" s="113"/>
      <c r="WLO80" s="113"/>
      <c r="WLP80" s="113"/>
      <c r="WLQ80" s="113"/>
      <c r="WLR80" s="113"/>
      <c r="WLS80" s="113"/>
      <c r="WLT80" s="113"/>
      <c r="WLU80" s="113"/>
      <c r="WLV80" s="113"/>
      <c r="WLW80" s="113"/>
      <c r="WLX80" s="113"/>
      <c r="WLY80" s="113"/>
      <c r="WLZ80" s="113"/>
      <c r="WMA80" s="113"/>
      <c r="WMB80" s="113"/>
      <c r="WMC80" s="113"/>
      <c r="WMD80" s="113"/>
      <c r="WME80" s="113"/>
      <c r="WMF80" s="113"/>
      <c r="WMG80" s="113"/>
      <c r="WMH80" s="113"/>
      <c r="WMI80" s="113"/>
      <c r="WMJ80" s="113"/>
      <c r="WMK80" s="113"/>
      <c r="WML80" s="113"/>
      <c r="WMM80" s="113"/>
      <c r="WMN80" s="113"/>
      <c r="WMO80" s="113"/>
      <c r="WMP80" s="113"/>
      <c r="WMQ80" s="113"/>
      <c r="WMR80" s="113"/>
      <c r="WMS80" s="113"/>
      <c r="WMT80" s="113"/>
      <c r="WMU80" s="113"/>
      <c r="WMV80" s="113"/>
      <c r="WMW80" s="113"/>
      <c r="WMX80" s="113"/>
      <c r="WMY80" s="113"/>
      <c r="WMZ80" s="113"/>
      <c r="WNA80" s="113"/>
      <c r="WNB80" s="113"/>
      <c r="WNC80" s="113"/>
      <c r="WND80" s="113"/>
      <c r="WNE80" s="113"/>
      <c r="WNF80" s="113"/>
      <c r="WNG80" s="113"/>
      <c r="WNH80" s="113"/>
      <c r="WNI80" s="113"/>
      <c r="WNJ80" s="113"/>
      <c r="WNK80" s="113"/>
      <c r="WNL80" s="113"/>
      <c r="WNM80" s="113"/>
      <c r="WNN80" s="113"/>
      <c r="WNO80" s="113"/>
      <c r="WNP80" s="113"/>
      <c r="WNQ80" s="113"/>
      <c r="WNR80" s="113"/>
      <c r="WNS80" s="113"/>
      <c r="WNT80" s="113"/>
      <c r="WNU80" s="113"/>
      <c r="WNV80" s="113"/>
      <c r="WNW80" s="113"/>
      <c r="WNX80" s="113"/>
      <c r="WNY80" s="113"/>
      <c r="WNZ80" s="113"/>
      <c r="WOA80" s="113"/>
      <c r="WOB80" s="113"/>
      <c r="WOC80" s="113"/>
      <c r="WOD80" s="113"/>
      <c r="WOE80" s="113"/>
      <c r="WOF80" s="113"/>
      <c r="WOG80" s="113"/>
      <c r="WOH80" s="113"/>
      <c r="WOI80" s="113"/>
      <c r="WOJ80" s="113"/>
      <c r="WOK80" s="113"/>
      <c r="WOL80" s="113"/>
      <c r="WOM80" s="113"/>
      <c r="WON80" s="113"/>
      <c r="WOO80" s="113"/>
      <c r="WOP80" s="113"/>
      <c r="WOQ80" s="113"/>
      <c r="WOR80" s="113"/>
      <c r="WOS80" s="113"/>
      <c r="WOT80" s="113"/>
      <c r="WOU80" s="113"/>
      <c r="WOV80" s="113"/>
      <c r="WOW80" s="113"/>
      <c r="WOX80" s="113"/>
      <c r="WOY80" s="113"/>
      <c r="WOZ80" s="113"/>
      <c r="WPA80" s="113"/>
      <c r="WPB80" s="113"/>
      <c r="WPC80" s="113"/>
      <c r="WPD80" s="113"/>
      <c r="WPE80" s="113"/>
      <c r="WPF80" s="113"/>
      <c r="WPG80" s="113"/>
      <c r="WPH80" s="113"/>
      <c r="WPI80" s="113"/>
      <c r="WPJ80" s="113"/>
      <c r="WPK80" s="113"/>
      <c r="WPL80" s="113"/>
      <c r="WPM80" s="113"/>
      <c r="WPN80" s="113"/>
      <c r="WPO80" s="113"/>
      <c r="WPP80" s="113"/>
      <c r="WPQ80" s="113"/>
      <c r="WPR80" s="113"/>
      <c r="WPS80" s="113"/>
      <c r="WPT80" s="113"/>
      <c r="WPU80" s="113"/>
      <c r="WPV80" s="113"/>
      <c r="WPW80" s="113"/>
      <c r="WPX80" s="113"/>
      <c r="WPY80" s="113"/>
      <c r="WPZ80" s="113"/>
      <c r="WQA80" s="113"/>
      <c r="WQB80" s="113"/>
      <c r="WQC80" s="113"/>
      <c r="WQD80" s="113"/>
      <c r="WQE80" s="113"/>
      <c r="WQF80" s="113"/>
      <c r="WQG80" s="113"/>
      <c r="WQH80" s="113"/>
      <c r="WQI80" s="113"/>
      <c r="WQJ80" s="113"/>
      <c r="WQK80" s="113"/>
      <c r="WQL80" s="113"/>
      <c r="WQM80" s="113"/>
      <c r="WQN80" s="113"/>
      <c r="WQO80" s="113"/>
      <c r="WQP80" s="113"/>
      <c r="WQQ80" s="113"/>
      <c r="WQR80" s="113"/>
      <c r="WQS80" s="113"/>
      <c r="WQT80" s="113"/>
      <c r="WQU80" s="113"/>
      <c r="WQV80" s="113"/>
      <c r="WQW80" s="113"/>
      <c r="WQX80" s="113"/>
      <c r="WQY80" s="113"/>
      <c r="WQZ80" s="113"/>
      <c r="WRA80" s="113"/>
      <c r="WRB80" s="113"/>
      <c r="WRC80" s="113"/>
      <c r="WRD80" s="113"/>
      <c r="WRE80" s="113"/>
      <c r="WRF80" s="113"/>
      <c r="WRG80" s="113"/>
      <c r="WRH80" s="113"/>
      <c r="WRI80" s="113"/>
      <c r="WRJ80" s="113"/>
      <c r="WRK80" s="113"/>
      <c r="WRL80" s="113"/>
      <c r="WRM80" s="113"/>
      <c r="WRN80" s="113"/>
      <c r="WRO80" s="113"/>
      <c r="WRP80" s="113"/>
      <c r="WRQ80" s="113"/>
      <c r="WRR80" s="113"/>
      <c r="WRS80" s="113"/>
      <c r="WRT80" s="113"/>
      <c r="WRU80" s="113"/>
      <c r="WRV80" s="113"/>
      <c r="WRW80" s="113"/>
      <c r="WRX80" s="113"/>
      <c r="WRY80" s="113"/>
      <c r="WRZ80" s="113"/>
      <c r="WSA80" s="113"/>
      <c r="WSB80" s="113"/>
      <c r="WSC80" s="113"/>
      <c r="WSD80" s="113"/>
      <c r="WSE80" s="113"/>
      <c r="WSF80" s="113"/>
      <c r="WSG80" s="113"/>
      <c r="WSH80" s="113"/>
      <c r="WSI80" s="113"/>
      <c r="WSJ80" s="113"/>
      <c r="WSK80" s="113"/>
      <c r="WSL80" s="113"/>
      <c r="WSM80" s="113"/>
      <c r="WSN80" s="113"/>
      <c r="WSO80" s="113"/>
      <c r="WSP80" s="113"/>
      <c r="WSQ80" s="113"/>
      <c r="WSR80" s="113"/>
      <c r="WSS80" s="113"/>
      <c r="WST80" s="113"/>
      <c r="WSU80" s="113"/>
      <c r="WSV80" s="113"/>
      <c r="WSW80" s="113"/>
      <c r="WSX80" s="113"/>
      <c r="WSY80" s="113"/>
      <c r="WSZ80" s="113"/>
      <c r="WTA80" s="113"/>
      <c r="WTB80" s="113"/>
      <c r="WTC80" s="113"/>
      <c r="WTD80" s="113"/>
      <c r="WTE80" s="113"/>
      <c r="WTF80" s="113"/>
      <c r="WTG80" s="113"/>
      <c r="WTH80" s="113"/>
      <c r="WTI80" s="113"/>
      <c r="WTJ80" s="113"/>
      <c r="WTK80" s="113"/>
      <c r="WTL80" s="113"/>
      <c r="WTM80" s="113"/>
      <c r="WTN80" s="113"/>
      <c r="WTO80" s="113"/>
      <c r="WTP80" s="113"/>
      <c r="WTQ80" s="113"/>
      <c r="WTR80" s="113"/>
      <c r="WTS80" s="113"/>
      <c r="WTT80" s="113"/>
      <c r="WTU80" s="113"/>
      <c r="WTV80" s="113"/>
      <c r="WTW80" s="113"/>
      <c r="WTX80" s="113"/>
      <c r="WTY80" s="113"/>
      <c r="WTZ80" s="113"/>
      <c r="WUA80" s="113"/>
      <c r="WUB80" s="113"/>
      <c r="WUC80" s="113"/>
      <c r="WUD80" s="113"/>
      <c r="WUE80" s="113"/>
      <c r="WUF80" s="113"/>
      <c r="WUG80" s="113"/>
      <c r="WUH80" s="113"/>
      <c r="WUI80" s="113"/>
      <c r="WUJ80" s="113"/>
      <c r="WUK80" s="113"/>
      <c r="WUL80" s="113"/>
      <c r="WUM80" s="113"/>
      <c r="WUN80" s="113"/>
      <c r="WUO80" s="113"/>
      <c r="WUP80" s="113"/>
      <c r="WUQ80" s="113"/>
      <c r="WUR80" s="113"/>
      <c r="WUS80" s="113"/>
      <c r="WUT80" s="113"/>
      <c r="WUU80" s="113"/>
      <c r="WUV80" s="113"/>
      <c r="WUW80" s="113"/>
      <c r="WUX80" s="113"/>
      <c r="WUY80" s="113"/>
      <c r="WUZ80" s="113"/>
      <c r="WVA80" s="113"/>
      <c r="WVB80" s="113"/>
      <c r="WVC80" s="113"/>
      <c r="WVD80" s="113"/>
      <c r="WVE80" s="113"/>
      <c r="WVF80" s="113"/>
      <c r="WVG80" s="113"/>
      <c r="WVH80" s="113"/>
      <c r="WVI80" s="113"/>
      <c r="WVJ80" s="113"/>
      <c r="WVK80" s="113"/>
      <c r="WVL80" s="113"/>
      <c r="WVM80" s="113"/>
      <c r="WVN80" s="113"/>
      <c r="WVO80" s="113"/>
      <c r="WVP80" s="113"/>
      <c r="WVQ80" s="113"/>
      <c r="WVR80" s="113"/>
      <c r="WVS80" s="113"/>
      <c r="WVT80" s="113"/>
      <c r="WVU80" s="113"/>
      <c r="WVV80" s="113"/>
      <c r="WVW80" s="113"/>
      <c r="WVX80" s="113"/>
      <c r="WVY80" s="113"/>
      <c r="WVZ80" s="113"/>
      <c r="WWA80" s="113"/>
      <c r="WWB80" s="113"/>
      <c r="WWC80" s="113"/>
      <c r="WWD80" s="113"/>
      <c r="WWE80" s="113"/>
      <c r="WWF80" s="113"/>
      <c r="WWG80" s="113"/>
      <c r="WWH80" s="113"/>
      <c r="WWI80" s="113"/>
      <c r="WWJ80" s="113"/>
      <c r="WWK80" s="113"/>
      <c r="WWL80" s="113"/>
      <c r="WWM80" s="113"/>
      <c r="WWN80" s="113"/>
      <c r="WWO80" s="113"/>
      <c r="WWP80" s="113"/>
      <c r="WWQ80" s="113"/>
      <c r="WWR80" s="113"/>
      <c r="WWS80" s="113"/>
      <c r="WWT80" s="113"/>
      <c r="WWU80" s="113"/>
      <c r="WWV80" s="113"/>
      <c r="WWW80" s="113"/>
      <c r="WWX80" s="113"/>
      <c r="WWY80" s="113"/>
      <c r="WWZ80" s="113"/>
      <c r="WXA80" s="113"/>
      <c r="WXB80" s="113"/>
      <c r="WXC80" s="113"/>
      <c r="WXD80" s="113"/>
      <c r="WXE80" s="113"/>
      <c r="WXF80" s="113"/>
      <c r="WXG80" s="113"/>
      <c r="WXH80" s="113"/>
      <c r="WXI80" s="113"/>
      <c r="WXJ80" s="113"/>
      <c r="WXK80" s="113"/>
      <c r="WXL80" s="113"/>
      <c r="WXM80" s="113"/>
      <c r="WXN80" s="113"/>
      <c r="WXO80" s="113"/>
      <c r="WXP80" s="113"/>
      <c r="WXQ80" s="113"/>
      <c r="WXR80" s="113"/>
      <c r="WXS80" s="113"/>
      <c r="WXT80" s="113"/>
      <c r="WXU80" s="113"/>
      <c r="WXV80" s="113"/>
      <c r="WXW80" s="113"/>
      <c r="WXX80" s="113"/>
      <c r="WXY80" s="113"/>
      <c r="WXZ80" s="113"/>
      <c r="WYA80" s="113"/>
      <c r="WYB80" s="113"/>
      <c r="WYC80" s="113"/>
      <c r="WYD80" s="113"/>
      <c r="WYE80" s="113"/>
      <c r="WYF80" s="113"/>
      <c r="WYG80" s="113"/>
      <c r="WYH80" s="113"/>
      <c r="WYI80" s="113"/>
      <c r="WYJ80" s="113"/>
      <c r="WYK80" s="113"/>
      <c r="WYL80" s="113"/>
      <c r="WYM80" s="113"/>
      <c r="WYN80" s="113"/>
      <c r="WYO80" s="113"/>
      <c r="WYP80" s="113"/>
      <c r="WYQ80" s="113"/>
      <c r="WYR80" s="113"/>
      <c r="WYS80" s="113"/>
      <c r="WYT80" s="113"/>
      <c r="WYU80" s="113"/>
      <c r="WYV80" s="113"/>
      <c r="WYW80" s="113"/>
      <c r="WYX80" s="113"/>
      <c r="WYY80" s="113"/>
      <c r="WYZ80" s="113"/>
      <c r="WZA80" s="113"/>
      <c r="WZB80" s="113"/>
      <c r="WZC80" s="113"/>
      <c r="WZD80" s="113"/>
      <c r="WZE80" s="113"/>
      <c r="WZF80" s="113"/>
      <c r="WZG80" s="113"/>
      <c r="WZH80" s="113"/>
      <c r="WZI80" s="113"/>
      <c r="WZJ80" s="113"/>
      <c r="WZK80" s="113"/>
      <c r="WZL80" s="113"/>
      <c r="WZM80" s="113"/>
      <c r="WZN80" s="113"/>
      <c r="WZO80" s="113"/>
      <c r="WZP80" s="113"/>
      <c r="WZQ80" s="113"/>
      <c r="WZR80" s="113"/>
      <c r="WZS80" s="113"/>
      <c r="WZT80" s="113"/>
      <c r="WZU80" s="113"/>
      <c r="WZV80" s="113"/>
      <c r="WZW80" s="113"/>
      <c r="WZX80" s="113"/>
      <c r="WZY80" s="113"/>
      <c r="WZZ80" s="113"/>
      <c r="XAA80" s="113"/>
      <c r="XAB80" s="113"/>
      <c r="XAC80" s="113"/>
      <c r="XAD80" s="113"/>
      <c r="XAE80" s="113"/>
      <c r="XAF80" s="113"/>
      <c r="XAG80" s="113"/>
      <c r="XAH80" s="113"/>
      <c r="XAI80" s="113"/>
      <c r="XAJ80" s="113"/>
      <c r="XAK80" s="113"/>
      <c r="XAL80" s="113"/>
      <c r="XAM80" s="113"/>
      <c r="XAN80" s="113"/>
      <c r="XAO80" s="113"/>
      <c r="XAP80" s="113"/>
      <c r="XAQ80" s="113"/>
      <c r="XAR80" s="113"/>
      <c r="XAS80" s="113"/>
      <c r="XAT80" s="113"/>
      <c r="XAU80" s="113"/>
      <c r="XAV80" s="113"/>
      <c r="XAW80" s="113"/>
      <c r="XAX80" s="113"/>
      <c r="XAY80" s="113"/>
      <c r="XAZ80" s="113"/>
      <c r="XBA80" s="113"/>
      <c r="XBB80" s="113"/>
      <c r="XBC80" s="113"/>
      <c r="XBD80" s="113"/>
      <c r="XBE80" s="113"/>
      <c r="XBF80" s="113"/>
      <c r="XBG80" s="113"/>
      <c r="XBH80" s="113"/>
      <c r="XBI80" s="113"/>
      <c r="XBJ80" s="113"/>
      <c r="XBK80" s="113"/>
      <c r="XBL80" s="113"/>
      <c r="XBM80" s="113"/>
      <c r="XBN80" s="113"/>
      <c r="XBO80" s="113"/>
      <c r="XBP80" s="113"/>
      <c r="XBQ80" s="113"/>
      <c r="XBR80" s="113"/>
      <c r="XBS80" s="113"/>
      <c r="XBT80" s="113"/>
      <c r="XBU80" s="113"/>
      <c r="XBV80" s="113"/>
      <c r="XBW80" s="113"/>
      <c r="XBX80" s="113"/>
      <c r="XBY80" s="113"/>
      <c r="XBZ80" s="113"/>
      <c r="XCA80" s="113"/>
      <c r="XCB80" s="113"/>
      <c r="XCC80" s="113"/>
      <c r="XCD80" s="113"/>
      <c r="XCE80" s="113"/>
      <c r="XCF80" s="113"/>
      <c r="XCG80" s="113"/>
      <c r="XCH80" s="113"/>
      <c r="XCI80" s="113"/>
      <c r="XCJ80" s="113"/>
      <c r="XCK80" s="113"/>
      <c r="XCL80" s="113"/>
      <c r="XCM80" s="113"/>
      <c r="XCN80" s="113"/>
      <c r="XCO80" s="113"/>
      <c r="XCP80" s="113"/>
      <c r="XCQ80" s="113"/>
      <c r="XCR80" s="113"/>
      <c r="XCS80" s="113"/>
      <c r="XCT80" s="113"/>
      <c r="XCU80" s="113"/>
      <c r="XCV80" s="113"/>
      <c r="XCW80" s="113"/>
      <c r="XCX80" s="113"/>
      <c r="XCY80" s="113"/>
      <c r="XCZ80" s="113"/>
      <c r="XDA80" s="113"/>
      <c r="XDB80" s="113"/>
      <c r="XDC80" s="113"/>
      <c r="XDD80" s="113"/>
      <c r="XDE80" s="113"/>
      <c r="XDF80" s="113"/>
      <c r="XDG80" s="113"/>
      <c r="XDH80" s="113"/>
      <c r="XDI80" s="113"/>
      <c r="XDJ80" s="113"/>
      <c r="XDK80" s="113"/>
      <c r="XDL80" s="113"/>
      <c r="XDM80" s="113"/>
      <c r="XDN80" s="113"/>
      <c r="XDO80" s="113"/>
      <c r="XDP80" s="113"/>
      <c r="XDQ80" s="113"/>
      <c r="XDR80" s="113"/>
      <c r="XDS80" s="113"/>
      <c r="XDT80" s="113"/>
      <c r="XDU80" s="113"/>
      <c r="XDV80" s="113"/>
      <c r="XDW80" s="113"/>
      <c r="XDX80" s="113"/>
      <c r="XDY80" s="113"/>
      <c r="XDZ80" s="113"/>
      <c r="XEA80" s="113"/>
      <c r="XEB80" s="113"/>
      <c r="XEC80" s="113"/>
      <c r="XED80" s="113"/>
      <c r="XEE80" s="113"/>
      <c r="XEF80" s="113"/>
      <c r="XEG80" s="113"/>
      <c r="XEH80" s="113"/>
      <c r="XEI80" s="113"/>
      <c r="XEJ80" s="113"/>
      <c r="XEK80" s="113"/>
      <c r="XEL80" s="113"/>
      <c r="XEM80" s="113"/>
      <c r="XEN80" s="113"/>
      <c r="XEO80" s="113"/>
      <c r="XEP80" s="113"/>
      <c r="XEQ80" s="113"/>
      <c r="XER80" s="113"/>
      <c r="XES80" s="113"/>
      <c r="XET80" s="113"/>
      <c r="XEU80" s="113"/>
      <c r="XEV80" s="113"/>
      <c r="XEW80" s="113"/>
      <c r="XEX80" s="113"/>
      <c r="XEY80" s="113"/>
      <c r="XEZ80" s="113"/>
      <c r="XFA80" s="113"/>
      <c r="XFB80" s="113"/>
      <c r="XFC80" s="113"/>
      <c r="XFD80" s="113"/>
    </row>
    <row r="81" spans="2:19" ht="14.25" x14ac:dyDescent="0.2">
      <c r="B81" s="60"/>
      <c r="C81" s="60"/>
      <c r="D81" s="60"/>
      <c r="E81" s="83"/>
      <c r="F81" s="119"/>
      <c r="G81" s="116"/>
      <c r="H81" s="116"/>
      <c r="I81" s="116"/>
      <c r="J81" s="116"/>
      <c r="K81" s="116"/>
      <c r="L81" s="118"/>
      <c r="M81" s="118"/>
      <c r="N81" s="118"/>
      <c r="O81" s="118"/>
      <c r="P81" s="118"/>
      <c r="Q81" s="118"/>
    </row>
    <row r="82" spans="2:19" ht="14.25" x14ac:dyDescent="0.2">
      <c r="B82" s="69" t="s">
        <v>11</v>
      </c>
      <c r="C82" s="100"/>
      <c r="D82" s="100"/>
      <c r="E82" s="119"/>
      <c r="F82" s="119"/>
      <c r="G82" s="118"/>
      <c r="H82" s="69" t="s">
        <v>12</v>
      </c>
      <c r="I82" s="118"/>
      <c r="J82" s="118"/>
      <c r="K82" s="118"/>
      <c r="L82" s="118"/>
      <c r="N82" s="118"/>
      <c r="O82" s="118"/>
      <c r="P82" s="118"/>
      <c r="Q82" s="118"/>
    </row>
    <row r="83" spans="2:19" x14ac:dyDescent="0.2">
      <c r="B83" s="74" t="s">
        <v>9</v>
      </c>
      <c r="C83" s="396" t="s">
        <v>479</v>
      </c>
      <c r="D83" s="397"/>
      <c r="E83" s="76"/>
      <c r="F83" s="76"/>
      <c r="G83" s="120"/>
      <c r="H83" s="121" t="s">
        <v>9</v>
      </c>
      <c r="I83" s="396" t="s">
        <v>482</v>
      </c>
      <c r="J83" s="400"/>
      <c r="K83" s="397"/>
      <c r="L83" s="122"/>
      <c r="N83" s="118"/>
      <c r="O83" s="118"/>
      <c r="P83" s="118"/>
      <c r="Q83" s="118"/>
    </row>
    <row r="84" spans="2:19" x14ac:dyDescent="0.2">
      <c r="B84" s="81" t="s">
        <v>10</v>
      </c>
      <c r="C84" s="396" t="s">
        <v>478</v>
      </c>
      <c r="D84" s="397"/>
      <c r="E84" s="76"/>
      <c r="F84" s="76"/>
      <c r="G84" s="120"/>
      <c r="H84" s="123" t="s">
        <v>10</v>
      </c>
      <c r="I84" s="396" t="s">
        <v>477</v>
      </c>
      <c r="J84" s="400"/>
      <c r="K84" s="397"/>
      <c r="L84" s="122"/>
      <c r="N84" s="118"/>
      <c r="O84" s="118"/>
      <c r="P84" s="118"/>
      <c r="Q84" s="118"/>
      <c r="R84" s="120"/>
      <c r="S84" s="120"/>
    </row>
    <row r="85" spans="2:19" x14ac:dyDescent="0.2">
      <c r="B85" s="81" t="s">
        <v>3</v>
      </c>
      <c r="C85" s="396" t="s">
        <v>480</v>
      </c>
      <c r="D85" s="397"/>
      <c r="E85" s="76"/>
      <c r="F85" s="76"/>
      <c r="G85" s="120"/>
      <c r="H85" s="123" t="s">
        <v>3</v>
      </c>
      <c r="I85" s="396" t="s">
        <v>481</v>
      </c>
      <c r="J85" s="400"/>
      <c r="K85" s="397"/>
      <c r="L85" s="122"/>
      <c r="N85" s="118"/>
      <c r="O85" s="118"/>
      <c r="P85" s="118"/>
      <c r="Q85" s="118"/>
      <c r="R85" s="120"/>
      <c r="S85" s="120"/>
    </row>
    <row r="86" spans="2:19" x14ac:dyDescent="0.2">
      <c r="B86" s="81" t="s">
        <v>1</v>
      </c>
      <c r="C86" s="396" t="s">
        <v>484</v>
      </c>
      <c r="D86" s="397"/>
      <c r="E86" s="76"/>
      <c r="F86" s="76"/>
      <c r="G86" s="120"/>
      <c r="H86" s="123" t="s">
        <v>1</v>
      </c>
      <c r="I86" s="401" t="s">
        <v>483</v>
      </c>
      <c r="J86" s="402"/>
      <c r="K86" s="403"/>
      <c r="L86" s="122"/>
      <c r="N86" s="118"/>
      <c r="O86" s="118"/>
      <c r="P86" s="118"/>
      <c r="Q86" s="118"/>
      <c r="R86" s="120"/>
      <c r="S86" s="120"/>
    </row>
    <row r="87" spans="2:19" x14ac:dyDescent="0.2">
      <c r="B87" s="124" t="s">
        <v>2</v>
      </c>
      <c r="C87" s="398">
        <v>43034</v>
      </c>
      <c r="D87" s="399"/>
      <c r="E87" s="76"/>
      <c r="F87" s="76"/>
      <c r="G87" s="120"/>
      <c r="H87" s="285" t="s">
        <v>2</v>
      </c>
      <c r="I87" s="398">
        <v>43034</v>
      </c>
      <c r="J87" s="404"/>
      <c r="K87" s="304"/>
      <c r="L87" s="120"/>
      <c r="N87" s="118"/>
      <c r="O87" s="118"/>
      <c r="R87" s="120"/>
      <c r="S87" s="120"/>
    </row>
    <row r="88" spans="2:19" x14ac:dyDescent="0.2">
      <c r="G88" s="118"/>
      <c r="H88" s="118"/>
      <c r="I88" s="118"/>
      <c r="J88" s="118"/>
      <c r="K88" s="118"/>
      <c r="L88" s="118"/>
      <c r="M88" s="118"/>
      <c r="N88" s="118"/>
      <c r="O88" s="118"/>
      <c r="R88" s="120"/>
      <c r="S88" s="120"/>
    </row>
    <row r="89" spans="2:19" ht="14.25" x14ac:dyDescent="0.2">
      <c r="B89" s="221" t="s">
        <v>433</v>
      </c>
    </row>
    <row r="90" spans="2:19" x14ac:dyDescent="0.2">
      <c r="B90" s="381"/>
      <c r="C90" s="382"/>
      <c r="D90" s="382"/>
      <c r="E90" s="382"/>
      <c r="F90" s="382"/>
      <c r="G90" s="382"/>
      <c r="H90" s="382"/>
      <c r="I90" s="382"/>
      <c r="J90" s="382"/>
      <c r="K90" s="382"/>
      <c r="L90" s="382"/>
      <c r="M90" s="382"/>
      <c r="N90" s="382"/>
      <c r="O90" s="382"/>
      <c r="P90" s="382"/>
      <c r="Q90" s="383"/>
    </row>
    <row r="91" spans="2:19" x14ac:dyDescent="0.2">
      <c r="B91" s="384"/>
      <c r="C91" s="385"/>
      <c r="D91" s="385"/>
      <c r="E91" s="385"/>
      <c r="F91" s="385"/>
      <c r="G91" s="385"/>
      <c r="H91" s="385"/>
      <c r="I91" s="385"/>
      <c r="J91" s="385"/>
      <c r="K91" s="385"/>
      <c r="L91" s="385"/>
      <c r="M91" s="385"/>
      <c r="N91" s="385"/>
      <c r="O91" s="385"/>
      <c r="P91" s="385"/>
      <c r="Q91" s="386"/>
    </row>
    <row r="92" spans="2:19" ht="24.75" customHeight="1" x14ac:dyDescent="0.2">
      <c r="B92" s="387"/>
      <c r="C92" s="388"/>
      <c r="D92" s="388"/>
      <c r="E92" s="388"/>
      <c r="F92" s="388"/>
      <c r="G92" s="388"/>
      <c r="H92" s="388"/>
      <c r="I92" s="388"/>
      <c r="J92" s="388"/>
      <c r="K92" s="388"/>
      <c r="L92" s="388"/>
      <c r="M92" s="388"/>
      <c r="N92" s="388"/>
      <c r="O92" s="388"/>
      <c r="P92" s="388"/>
      <c r="Q92" s="389"/>
    </row>
    <row r="113" spans="2:3" x14ac:dyDescent="0.2">
      <c r="B113" s="258"/>
      <c r="C113" s="258"/>
    </row>
    <row r="114" spans="2:3" x14ac:dyDescent="0.2">
      <c r="B114" s="299"/>
      <c r="C114" s="299"/>
    </row>
    <row r="115" spans="2:3" x14ac:dyDescent="0.2">
      <c r="B115" s="299"/>
      <c r="C115" s="299"/>
    </row>
    <row r="116" spans="2:3" x14ac:dyDescent="0.2">
      <c r="B116" s="299"/>
      <c r="C116" s="299"/>
    </row>
    <row r="117" spans="2:3" x14ac:dyDescent="0.2">
      <c r="B117" s="299"/>
      <c r="C117" s="299"/>
    </row>
    <row r="118" spans="2:3" x14ac:dyDescent="0.2">
      <c r="B118" s="299" t="s">
        <v>229</v>
      </c>
      <c r="C118" s="299"/>
    </row>
    <row r="119" spans="2:3" x14ac:dyDescent="0.2">
      <c r="B119" s="299" t="s">
        <v>207</v>
      </c>
      <c r="C119" s="299"/>
    </row>
    <row r="120" spans="2:3" x14ac:dyDescent="0.2">
      <c r="B120" s="299" t="s">
        <v>261</v>
      </c>
      <c r="C120" s="299"/>
    </row>
    <row r="121" spans="2:3" x14ac:dyDescent="0.2">
      <c r="B121" s="299" t="s">
        <v>259</v>
      </c>
      <c r="C121" s="299"/>
    </row>
    <row r="122" spans="2:3" x14ac:dyDescent="0.2">
      <c r="B122" s="299" t="s">
        <v>260</v>
      </c>
      <c r="C122" s="299"/>
    </row>
    <row r="123" spans="2:3" x14ac:dyDescent="0.2">
      <c r="B123" s="299"/>
      <c r="C123" s="299"/>
    </row>
    <row r="124" spans="2:3" x14ac:dyDescent="0.2">
      <c r="B124" s="299"/>
      <c r="C124" s="299"/>
    </row>
    <row r="125" spans="2:3" x14ac:dyDescent="0.2">
      <c r="B125" s="299" t="s">
        <v>225</v>
      </c>
      <c r="C125" s="299"/>
    </row>
    <row r="126" spans="2:3" x14ac:dyDescent="0.2">
      <c r="B126" s="299" t="s">
        <v>230</v>
      </c>
      <c r="C126" s="299"/>
    </row>
    <row r="127" spans="2:3" x14ac:dyDescent="0.2">
      <c r="B127" s="299" t="s">
        <v>231</v>
      </c>
      <c r="C127" s="299"/>
    </row>
    <row r="128" spans="2:3" x14ac:dyDescent="0.2">
      <c r="B128" s="299"/>
      <c r="C128" s="299"/>
    </row>
    <row r="129" spans="2:3" x14ac:dyDescent="0.2">
      <c r="B129" s="299"/>
      <c r="C129" s="299"/>
    </row>
    <row r="130" spans="2:3" x14ac:dyDescent="0.2">
      <c r="B130" s="299" t="b">
        <f ca="1">IF(D27="",TRUE,IF(ISERROR(SUMPRODUCT(SEARCH(MID(D27,ROW(INDIRECT("1:"&amp;LEN(D27))),1),"abcdefghijklmnopqrstuvwxyz abcdefghijklmnopqrstuvwxyz"))),FALSE,TRUE))</f>
        <v>1</v>
      </c>
      <c r="C130" s="299" t="s">
        <v>238</v>
      </c>
    </row>
    <row r="131" spans="2:3" x14ac:dyDescent="0.2">
      <c r="B131" s="299" t="b">
        <f ca="1">IF(D29="",TRUE,IF(ISERROR(SUMPRODUCT(SEARCH(MID(D29,ROW(INDIRECT("1:"&amp;LEN(D29))),1),"abcdefghijklmnopqrstuvwxyz"))),FALSE,TRUE))</f>
        <v>0</v>
      </c>
      <c r="C131" s="299" t="s">
        <v>238</v>
      </c>
    </row>
    <row r="132" spans="2:3" x14ac:dyDescent="0.2">
      <c r="B132" s="299" t="b">
        <f ca="1">IF(D32="",TRUE,IF(ISERROR(SUMPRODUCT(SEARCH(MID(D32,ROW(INDIRECT("1:"&amp;LEN(D32))),1),"abcdefghijklmnopqrstuvwxyz"))),FALSE,TRUE))</f>
        <v>1</v>
      </c>
      <c r="C132" s="299" t="s">
        <v>238</v>
      </c>
    </row>
    <row r="133" spans="2:3" x14ac:dyDescent="0.2">
      <c r="B133" s="299" t="b">
        <f ca="1">IF(D32="",TRUE,IF(ISERROR(SUMPRODUCT(SEARCH(MID(D32,ROW(INDIRECT("1:"&amp;LEN(D32))),1),"abcdefghijklmnopqrstuvwxyz"))),FALSE,TRUE))</f>
        <v>1</v>
      </c>
      <c r="C133" s="299" t="s">
        <v>239</v>
      </c>
    </row>
    <row r="134" spans="2:3" x14ac:dyDescent="0.2">
      <c r="B134" s="299"/>
      <c r="C134" s="299"/>
    </row>
    <row r="135" spans="2:3" x14ac:dyDescent="0.2">
      <c r="B135" s="299" t="s">
        <v>416</v>
      </c>
      <c r="C135" s="300">
        <v>43009</v>
      </c>
    </row>
    <row r="136" spans="2:3" x14ac:dyDescent="0.2">
      <c r="B136" s="299" t="s">
        <v>428</v>
      </c>
      <c r="C136" s="300">
        <v>275</v>
      </c>
    </row>
    <row r="137" spans="2:3" x14ac:dyDescent="0.2">
      <c r="B137" s="301"/>
      <c r="C137" s="300">
        <v>109848</v>
      </c>
    </row>
    <row r="138" spans="2:3" x14ac:dyDescent="0.2">
      <c r="B138" s="299"/>
      <c r="C138" s="299"/>
    </row>
  </sheetData>
  <sheetProtection algorithmName="SHA-512" hashValue="bXAsWgsUhmHBaXvnfJy7KDHCLtMnAB30mYXp/9wVm4Io5PblXOt6H+wJLpVd14HCb6JW5ZbU9KHJE4WhJgdOMA==" saltValue="CiLlx+aTqD660zCwLu+2Iw==" spinCount="100000" sheet="1" objects="1" scenarios="1"/>
  <mergeCells count="14">
    <mergeCell ref="B90:Q92"/>
    <mergeCell ref="D27:F27"/>
    <mergeCell ref="D32:F32"/>
    <mergeCell ref="D29:F29"/>
    <mergeCell ref="C83:D83"/>
    <mergeCell ref="C84:D84"/>
    <mergeCell ref="C85:D85"/>
    <mergeCell ref="C86:D86"/>
    <mergeCell ref="C87:D87"/>
    <mergeCell ref="I83:K83"/>
    <mergeCell ref="I84:K84"/>
    <mergeCell ref="I85:K85"/>
    <mergeCell ref="I86:K86"/>
    <mergeCell ref="I87:J87"/>
  </mergeCells>
  <conditionalFormatting sqref="H23:V23">
    <cfRule type="expression" dxfId="67" priority="56">
      <formula>$C$11="Mining"</formula>
    </cfRule>
  </conditionalFormatting>
  <conditionalFormatting sqref="H23:V23">
    <cfRule type="expression" dxfId="66" priority="52">
      <formula>H23=""</formula>
    </cfRule>
    <cfRule type="containsText" dxfId="65" priority="53" operator="containsText" text="&quot;&quot;">
      <formula>NOT(ISERROR(SEARCH("""""",H23)))</formula>
    </cfRule>
    <cfRule type="containsText" dxfId="64" priority="54" operator="containsText" text="&quot;&quot;">
      <formula>NOT(ISERROR(SEARCH("""""",H23)))</formula>
    </cfRule>
    <cfRule type="cellIs" dxfId="63" priority="55" operator="equal">
      <formula>""""""</formula>
    </cfRule>
  </conditionalFormatting>
  <conditionalFormatting sqref="I23">
    <cfRule type="expression" dxfId="62" priority="48">
      <formula>I23=""</formula>
    </cfRule>
    <cfRule type="containsText" dxfId="61" priority="49" operator="containsText" text="&quot;&quot;">
      <formula>NOT(ISERROR(SEARCH("""""",I23)))</formula>
    </cfRule>
    <cfRule type="containsText" dxfId="60" priority="50" operator="containsText" text="&quot;&quot;">
      <formula>NOT(ISERROR(SEARCH("""""",I23)))</formula>
    </cfRule>
    <cfRule type="cellIs" dxfId="59" priority="51" operator="equal">
      <formula>""""""</formula>
    </cfRule>
  </conditionalFormatting>
  <conditionalFormatting sqref="J23">
    <cfRule type="expression" dxfId="58" priority="44">
      <formula>J23=""</formula>
    </cfRule>
    <cfRule type="containsText" dxfId="57" priority="45" operator="containsText" text="&quot;&quot;">
      <formula>NOT(ISERROR(SEARCH("""""",J23)))</formula>
    </cfRule>
    <cfRule type="containsText" dxfId="56" priority="46" operator="containsText" text="&quot;&quot;">
      <formula>NOT(ISERROR(SEARCH("""""",J23)))</formula>
    </cfRule>
    <cfRule type="cellIs" dxfId="55" priority="47" operator="equal">
      <formula>""""""</formula>
    </cfRule>
  </conditionalFormatting>
  <conditionalFormatting sqref="K23:V23">
    <cfRule type="expression" dxfId="54" priority="40">
      <formula>K23=""</formula>
    </cfRule>
    <cfRule type="containsText" dxfId="53" priority="41" operator="containsText" text="&quot;&quot;">
      <formula>NOT(ISERROR(SEARCH("""""",K23)))</formula>
    </cfRule>
    <cfRule type="containsText" dxfId="52" priority="42" operator="containsText" text="&quot;&quot;">
      <formula>NOT(ISERROR(SEARCH("""""",K23)))</formula>
    </cfRule>
    <cfRule type="cellIs" dxfId="51" priority="43" operator="equal">
      <formula>""""""</formula>
    </cfRule>
  </conditionalFormatting>
  <conditionalFormatting sqref="H46">
    <cfRule type="expression" dxfId="50" priority="36">
      <formula>H46=""</formula>
    </cfRule>
  </conditionalFormatting>
  <conditionalFormatting sqref="I46:V46">
    <cfRule type="expression" dxfId="49" priority="35">
      <formula>I46=""</formula>
    </cfRule>
  </conditionalFormatting>
  <conditionalFormatting sqref="H51">
    <cfRule type="expression" dxfId="48" priority="34">
      <formula>H51=""</formula>
    </cfRule>
  </conditionalFormatting>
  <conditionalFormatting sqref="I51:V51">
    <cfRule type="expression" dxfId="47" priority="33">
      <formula>I51=""</formula>
    </cfRule>
  </conditionalFormatting>
  <conditionalFormatting sqref="H56">
    <cfRule type="expression" dxfId="46" priority="32">
      <formula>H56=""</formula>
    </cfRule>
  </conditionalFormatting>
  <conditionalFormatting sqref="I56:V56">
    <cfRule type="expression" dxfId="45" priority="31">
      <formula>I56=""</formula>
    </cfRule>
  </conditionalFormatting>
  <conditionalFormatting sqref="H64:V67">
    <cfRule type="expression" dxfId="44" priority="30">
      <formula>H64=""</formula>
    </cfRule>
  </conditionalFormatting>
  <conditionalFormatting sqref="F74">
    <cfRule type="expression" dxfId="43" priority="29">
      <formula>$F$74=""</formula>
    </cfRule>
  </conditionalFormatting>
  <conditionalFormatting sqref="H76:V76">
    <cfRule type="expression" dxfId="42" priority="28">
      <formula>$C$11="Mining"</formula>
    </cfRule>
  </conditionalFormatting>
  <conditionalFormatting sqref="H76:V76">
    <cfRule type="expression" dxfId="41" priority="24">
      <formula>H76=""</formula>
    </cfRule>
    <cfRule type="containsText" dxfId="40" priority="25" operator="containsText" text="&quot;&quot;">
      <formula>NOT(ISERROR(SEARCH("""""",H76)))</formula>
    </cfRule>
    <cfRule type="containsText" dxfId="39" priority="26" operator="containsText" text="&quot;&quot;">
      <formula>NOT(ISERROR(SEARCH("""""",H76)))</formula>
    </cfRule>
    <cfRule type="cellIs" dxfId="38" priority="27" operator="equal">
      <formula>""""""</formula>
    </cfRule>
  </conditionalFormatting>
  <conditionalFormatting sqref="H78">
    <cfRule type="expression" dxfId="37" priority="23">
      <formula>$C$11="Mining"</formula>
    </cfRule>
  </conditionalFormatting>
  <conditionalFormatting sqref="H78">
    <cfRule type="expression" dxfId="36" priority="19">
      <formula>H78=""</formula>
    </cfRule>
    <cfRule type="containsText" dxfId="35" priority="20" operator="containsText" text="&quot;&quot;">
      <formula>NOT(ISERROR(SEARCH("""""",H78)))</formula>
    </cfRule>
    <cfRule type="containsText" dxfId="34" priority="21" operator="containsText" text="&quot;&quot;">
      <formula>NOT(ISERROR(SEARCH("""""",H78)))</formula>
    </cfRule>
    <cfRule type="cellIs" dxfId="33" priority="22" operator="equal">
      <formula>""""""</formula>
    </cfRule>
  </conditionalFormatting>
  <conditionalFormatting sqref="I76:V76">
    <cfRule type="expression" dxfId="32" priority="18">
      <formula>$C$11="Mining"</formula>
    </cfRule>
  </conditionalFormatting>
  <conditionalFormatting sqref="I76:V76">
    <cfRule type="expression" dxfId="31" priority="14">
      <formula>I76=""</formula>
    </cfRule>
    <cfRule type="containsText" dxfId="30" priority="15" operator="containsText" text="&quot;&quot;">
      <formula>NOT(ISERROR(SEARCH("""""",I76)))</formula>
    </cfRule>
    <cfRule type="containsText" dxfId="29" priority="16" operator="containsText" text="&quot;&quot;">
      <formula>NOT(ISERROR(SEARCH("""""",I76)))</formula>
    </cfRule>
    <cfRule type="cellIs" dxfId="28" priority="17" operator="equal">
      <formula>""""""</formula>
    </cfRule>
  </conditionalFormatting>
  <conditionalFormatting sqref="I78:V78">
    <cfRule type="expression" dxfId="27" priority="13">
      <formula>$C$11="Mining"</formula>
    </cfRule>
  </conditionalFormatting>
  <conditionalFormatting sqref="I78:V78">
    <cfRule type="expression" dxfId="26" priority="9">
      <formula>I78=""</formula>
    </cfRule>
    <cfRule type="containsText" dxfId="25" priority="10" operator="containsText" text="&quot;&quot;">
      <formula>NOT(ISERROR(SEARCH("""""",I78)))</formula>
    </cfRule>
    <cfRule type="containsText" dxfId="24" priority="11" operator="containsText" text="&quot;&quot;">
      <formula>NOT(ISERROR(SEARCH("""""",I78)))</formula>
    </cfRule>
    <cfRule type="cellIs" dxfId="23" priority="12" operator="equal">
      <formula>""""""</formula>
    </cfRule>
  </conditionalFormatting>
  <conditionalFormatting sqref="B12:C12">
    <cfRule type="expression" dxfId="22" priority="3">
      <formula>$C$11="CSS"</formula>
    </cfRule>
    <cfRule type="expression" dxfId="21" priority="4">
      <formula>$C$11="Sagd"</formula>
    </cfRule>
    <cfRule type="expression" dxfId="20" priority="5">
      <formula>$C$11="Primary"</formula>
    </cfRule>
    <cfRule type="expression" dxfId="19" priority="6">
      <formula>$C$11="Mining "</formula>
    </cfRule>
  </conditionalFormatting>
  <conditionalFormatting sqref="H35">
    <cfRule type="expression" dxfId="18" priority="2">
      <formula>$C$11="Mining "</formula>
    </cfRule>
  </conditionalFormatting>
  <conditionalFormatting sqref="I35:V35">
    <cfRule type="expression" dxfId="17" priority="1">
      <formula>$C$11="Mining "</formula>
    </cfRule>
  </conditionalFormatting>
  <dataValidations count="20">
    <dataValidation type="whole" allowBlank="1" showInputMessage="1" showErrorMessage="1" sqref="H16">
      <formula1>2000</formula1>
      <formula2>2050</formula2>
    </dataValidation>
    <dataValidation type="whole" allowBlank="1" showInputMessage="1" showErrorMessage="1" sqref="C14">
      <formula1>2000</formula1>
      <formula2>H16</formula2>
    </dataValidation>
    <dataValidation type="list" allowBlank="1" showInputMessage="1" showErrorMessage="1" sqref="C11">
      <formula1>$B$118:$B$122</formula1>
    </dataValidation>
    <dataValidation type="decimal" allowBlank="1" showInputMessage="1" showErrorMessage="1" error="Please enter a positive decimal value between 0 and 10%" sqref="E21">
      <formula1>0</formula1>
      <formula2>0.1</formula2>
    </dataValidation>
    <dataValidation type="decimal" allowBlank="1" showInputMessage="1" showErrorMessage="1" error="Please enter a positive value between 0 and 5 mg KOH/g" sqref="F21">
      <formula1>0</formula1>
      <formula2>5</formula2>
    </dataValidation>
    <dataValidation allowBlank="1" showInputMessage="1" showErrorMessage="1" error="Please enter a text or &quot;None&quot;" sqref="D32:F32 D27:F27 D29:F29"/>
    <dataValidation type="decimal" operator="greaterThanOrEqual" allowBlank="1" showInputMessage="1" showErrorMessage="1" error="Please enter a positive value or zero" sqref="H37:V37 H35:V35 H27:V27 H29:V29 H32:V32 H71:V71">
      <formula1>0</formula1>
    </dataValidation>
    <dataValidation type="list" allowBlank="1" showInputMessage="1" showErrorMessage="1" sqref="C10">
      <formula1>$B$125:$B$127</formula1>
    </dataValidation>
    <dataValidation allowBlank="1" showInputMessage="1" showErrorMessage="1" error="Please specify the other type of technology. If project technology is not other, input &quot;None&quot;" sqref="C12"/>
    <dataValidation type="decimal" allowBlank="1" showInputMessage="1" showErrorMessage="1" error="Please enter a density positive value  between 800 and 1100 kg/m3. " sqref="D21">
      <formula1>800</formula1>
      <formula2>1100</formula2>
    </dataValidation>
    <dataValidation type="date" operator="greaterThan" allowBlank="1" showInputMessage="1" showErrorMessage="1" error="Please enter date format as YYYY-MM-DD. Date should be past 2017-10-01." sqref="C87:D87">
      <formula1>C135</formula1>
    </dataValidation>
    <dataValidation type="decimal" allowBlank="1" showInputMessage="1" showErrorMessage="1" error="Please enter a dollar value" sqref="H61:V61">
      <formula1>-10000000000000000</formula1>
      <formula2>100000000000000000</formula2>
    </dataValidation>
    <dataValidation type="decimal" allowBlank="1" showInputMessage="1" showErrorMessage="1" error="Please enter a positive value below 10 Tonne/m3" sqref="I69:V69">
      <formula1>0</formula1>
      <formula2>10</formula2>
    </dataValidation>
    <dataValidation type="decimal" allowBlank="1" showInputMessage="1" showErrorMessage="1" error="Please enter a number with two decimal places" sqref="H18">
      <formula1>-1E+26</formula1>
      <formula2>1E+27</formula2>
    </dataValidation>
    <dataValidation type="decimal" allowBlank="1" showInputMessage="1" showErrorMessage="1" error="Please enter a positive value below 10 Tonnes/m3" sqref="H69">
      <formula1>0</formula1>
      <formula2>10</formula2>
    </dataValidation>
    <dataValidation type="decimal" operator="greaterThanOrEqual" allowBlank="1" showInputMessage="1" showErrorMessage="1" error="Please enter zero or a positive value" sqref="H25:V25">
      <formula1>0</formula1>
    </dataValidation>
    <dataValidation type="date" operator="greaterThan" allowBlank="1" showInputMessage="1" showErrorMessage="1" error="Please enter date format as YYYY/MM/DD. Date should be past 2017/10/01." sqref="K87">
      <formula1>E135</formula1>
    </dataValidation>
    <dataValidation type="date" operator="greaterThan" allowBlank="1" showInputMessage="1" showErrorMessage="1" error="Please enter date format as YYYY-MM-DD. Date should be past 2017-10-01." sqref="I87:J87">
      <formula1>C135</formula1>
    </dataValidation>
    <dataValidation type="date" allowBlank="1" showInputMessage="1" showErrorMessage="1" error="Please enter date format as YYYY-MM-DD." sqref="D80">
      <formula1>C136</formula1>
      <formula2>C137</formula2>
    </dataValidation>
    <dataValidation type="textLength" operator="equal" allowBlank="1" showInputMessage="1" showErrorMessage="1" errorTitle="Project Operator ID" error="Project Operator ID must be 4 characters" sqref="C9">
      <formula1>4</formula1>
    </dataValidation>
  </dataValidations>
  <hyperlinks>
    <hyperlink ref="G16" location="_1._Units" display="Units1"/>
    <hyperlink ref="B18" location="_3._Net_Cumulative_Balance" display="Net Cumulative Balance3"/>
    <hyperlink ref="B21" location="_4._Production_Volumes" display="Production Volumes4"/>
    <hyperlink ref="B39" location="_12._Allowed_Costs" display="Allowed Costs12"/>
    <hyperlink ref="B71" location="_16._Other_Net_Proceeds" display="Other Net Proceeds16"/>
    <hyperlink ref="B35" location="_10._Solution_Gas" display="Solution Gas Volume Used10"/>
    <hyperlink ref="B37" location="_11._Natural_Gas_Price" display="Natural Gas Price11"/>
    <hyperlink ref="B25" location="_6._Bitumen_Price" display="Bitumen Price6"/>
    <hyperlink ref="B34" location="_9._Total_Natural_Gas_Volumes_Used" display="Total Natural Gas Volume Used for Bitumen Production9"/>
    <hyperlink ref="B89" location="_21._Additional_Notes" display="Additional Notes21"/>
    <hyperlink ref="B27" location="_7._Diluent" display="Diluent7"/>
    <hyperlink ref="B32" location="_8._Other_Product_Revenues" display="Other Product Revenues8"/>
    <hyperlink ref="H15" location="_2._Current_Year" display="Current Year2"/>
    <hyperlink ref="B64" location="_13._Wells" display="Wells13"/>
    <hyperlink ref="B69" location="_15._Green_House_Gas_Emission" display="GHG Emission15"/>
    <hyperlink ref="B76" location="_19._Non_Condensable_Gas" display="Non-Condensable Gas / Solvent Injection19"/>
    <hyperlink ref="B23" location="_5._Steam_Injection_Volume" display="Steam Injection Volume5"/>
    <hyperlink ref="B73" location="_18._Name_Plate_Capacity" display="Name Plate Capacity18 "/>
    <hyperlink ref="B78" location="_20._Solvent_Injection" display="Solvent Injection20"/>
    <hyperlink ref="B11" location="_0._Project_Technology" display="Project Technology0"/>
    <hyperlink ref="B80" location="Actual_or_Forecast_of_Project_Payout_Date19" display="Actual or Forecast of Project Payout Date19"/>
  </hyperlinks>
  <printOptions horizontalCentered="1" verticalCentered="1"/>
  <pageMargins left="0.43307086614173229" right="0.43307086614173229" top="0.74803149606299213" bottom="0.74803149606299213" header="0.31496062992125984" footer="0.31496062992125984"/>
  <pageSetup paperSize="17" scale="42" fitToHeight="2" orientation="landscape" r:id="rId1"/>
  <headerFooter>
    <oddFooter>&amp;L&amp;1#&amp;"Calibri"&amp;11&amp;K000000Classification: Public</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V180"/>
  <sheetViews>
    <sheetView showGridLines="0" zoomScale="80" zoomScaleNormal="80" workbookViewId="0"/>
  </sheetViews>
  <sheetFormatPr defaultRowHeight="12.75" x14ac:dyDescent="0.2"/>
  <cols>
    <col min="1" max="1" width="4.7109375" customWidth="1"/>
    <col min="2" max="2" width="29.7109375" customWidth="1"/>
    <col min="3" max="3" width="39.140625" customWidth="1"/>
    <col min="4" max="4" width="5.28515625" customWidth="1"/>
    <col min="5" max="5" width="4.7109375" customWidth="1"/>
    <col min="6" max="6" width="19.140625" customWidth="1"/>
    <col min="7" max="21" width="13.7109375" customWidth="1"/>
    <col min="22" max="22" width="3.7109375" customWidth="1"/>
  </cols>
  <sheetData>
    <row r="1" spans="2:22" s="63" customFormat="1" x14ac:dyDescent="0.2"/>
    <row r="2" spans="2:22" s="63" customFormat="1" ht="26.25" x14ac:dyDescent="0.4">
      <c r="B2" s="223" t="s">
        <v>193</v>
      </c>
    </row>
    <row r="3" spans="2:22" s="63" customFormat="1" ht="15.75" x14ac:dyDescent="0.25">
      <c r="B3" s="66"/>
    </row>
    <row r="5" spans="2:22" s="63" customFormat="1" x14ac:dyDescent="0.2">
      <c r="B5" s="201"/>
      <c r="C5" s="112"/>
      <c r="F5" s="96"/>
      <c r="G5" s="83"/>
      <c r="H5" s="83"/>
      <c r="I5" s="83"/>
      <c r="J5" s="83"/>
      <c r="K5" s="83"/>
      <c r="L5" s="83"/>
      <c r="M5" s="83"/>
      <c r="N5" s="83"/>
      <c r="O5" s="83"/>
      <c r="P5" s="83"/>
    </row>
    <row r="6" spans="2:22" s="63" customFormat="1" x14ac:dyDescent="0.2">
      <c r="B6" s="405" t="s">
        <v>227</v>
      </c>
      <c r="C6" s="406"/>
      <c r="D6" s="406"/>
      <c r="E6" s="406"/>
      <c r="F6" s="406"/>
      <c r="G6" s="406"/>
      <c r="H6" s="406"/>
      <c r="I6" s="406"/>
      <c r="J6" s="406"/>
      <c r="K6" s="406"/>
      <c r="L6" s="406"/>
      <c r="M6" s="406"/>
      <c r="N6" s="406"/>
      <c r="O6" s="406"/>
      <c r="P6" s="406"/>
      <c r="Q6" s="406"/>
      <c r="R6" s="406"/>
      <c r="S6" s="406"/>
      <c r="T6" s="406"/>
      <c r="U6" s="406"/>
      <c r="V6" s="407"/>
    </row>
    <row r="7" spans="2:22" s="63" customFormat="1" x14ac:dyDescent="0.2">
      <c r="B7" s="408"/>
      <c r="C7" s="409"/>
      <c r="D7" s="409"/>
      <c r="E7" s="409"/>
      <c r="F7" s="409"/>
      <c r="G7" s="409"/>
      <c r="H7" s="409"/>
      <c r="I7" s="409"/>
      <c r="J7" s="409"/>
      <c r="K7" s="409"/>
      <c r="L7" s="409"/>
      <c r="M7" s="409"/>
      <c r="N7" s="409"/>
      <c r="O7" s="409"/>
      <c r="P7" s="409"/>
      <c r="Q7" s="409"/>
      <c r="R7" s="409"/>
      <c r="S7" s="409"/>
      <c r="T7" s="409"/>
      <c r="U7" s="409"/>
      <c r="V7" s="410"/>
    </row>
    <row r="8" spans="2:22" s="63" customFormat="1" x14ac:dyDescent="0.2">
      <c r="B8" s="411"/>
      <c r="C8" s="412"/>
      <c r="D8" s="412"/>
      <c r="E8" s="412"/>
      <c r="F8" s="412"/>
      <c r="G8" s="412"/>
      <c r="H8" s="412"/>
      <c r="I8" s="412"/>
      <c r="J8" s="412"/>
      <c r="K8" s="412"/>
      <c r="L8" s="412"/>
      <c r="M8" s="412"/>
      <c r="N8" s="412"/>
      <c r="O8" s="412"/>
      <c r="P8" s="412"/>
      <c r="Q8" s="412"/>
      <c r="R8" s="412"/>
      <c r="S8" s="412"/>
      <c r="T8" s="412"/>
      <c r="U8" s="412"/>
      <c r="V8" s="413"/>
    </row>
    <row r="9" spans="2:22" s="63" customFormat="1" x14ac:dyDescent="0.2">
      <c r="B9" s="201"/>
      <c r="C9" s="112"/>
      <c r="F9" s="96"/>
      <c r="G9" s="83"/>
      <c r="H9" s="83"/>
      <c r="I9" s="83"/>
      <c r="J9" s="83"/>
      <c r="K9" s="83"/>
      <c r="L9" s="83"/>
      <c r="M9" s="83"/>
      <c r="N9" s="83"/>
      <c r="O9" s="83"/>
      <c r="P9" s="83"/>
    </row>
    <row r="10" spans="2:22" s="63" customFormat="1" x14ac:dyDescent="0.2">
      <c r="B10" s="201"/>
      <c r="C10" s="112"/>
      <c r="F10" s="96"/>
      <c r="G10" s="83"/>
      <c r="H10" s="83"/>
      <c r="I10" s="83"/>
      <c r="J10" s="83"/>
      <c r="K10" s="83"/>
      <c r="L10" s="83"/>
      <c r="M10" s="83"/>
      <c r="N10" s="83"/>
      <c r="O10" s="83"/>
      <c r="P10" s="83"/>
    </row>
    <row r="11" spans="2:22" s="63" customFormat="1" x14ac:dyDescent="0.2">
      <c r="B11" s="201"/>
      <c r="C11" s="112"/>
      <c r="F11" s="96"/>
      <c r="G11" s="83"/>
      <c r="H11" s="83"/>
      <c r="I11" s="83"/>
      <c r="J11" s="83"/>
      <c r="K11" s="83"/>
      <c r="L11" s="83"/>
      <c r="M11" s="83"/>
      <c r="N11" s="83"/>
      <c r="O11" s="83"/>
      <c r="P11" s="83"/>
    </row>
    <row r="12" spans="2:22" s="63" customFormat="1" x14ac:dyDescent="0.2">
      <c r="B12" s="201"/>
      <c r="C12" s="112"/>
      <c r="F12" s="96"/>
      <c r="G12" s="83"/>
      <c r="H12" s="83"/>
      <c r="I12" s="83"/>
      <c r="J12" s="83"/>
      <c r="K12" s="83"/>
      <c r="L12" s="83"/>
      <c r="M12" s="83"/>
      <c r="N12" s="83"/>
      <c r="O12" s="83"/>
      <c r="P12" s="83"/>
    </row>
    <row r="13" spans="2:22" s="63" customFormat="1" x14ac:dyDescent="0.2">
      <c r="B13" s="201"/>
      <c r="C13" s="112"/>
      <c r="F13" s="96"/>
      <c r="G13" s="83"/>
      <c r="H13" s="83"/>
      <c r="I13" s="83"/>
      <c r="J13" s="83"/>
      <c r="K13" s="83"/>
      <c r="L13" s="83"/>
      <c r="M13" s="83"/>
      <c r="N13" s="83"/>
      <c r="O13" s="83"/>
      <c r="P13" s="83"/>
    </row>
    <row r="14" spans="2:22" s="63" customFormat="1" x14ac:dyDescent="0.2">
      <c r="B14" s="201"/>
      <c r="C14" s="112"/>
      <c r="F14" s="96"/>
      <c r="G14" s="83"/>
      <c r="H14" s="83"/>
      <c r="I14" s="83"/>
      <c r="J14" s="83"/>
      <c r="K14" s="83"/>
      <c r="L14" s="83"/>
      <c r="M14" s="83"/>
      <c r="N14" s="83"/>
      <c r="O14" s="83"/>
      <c r="P14" s="83"/>
    </row>
    <row r="15" spans="2:22" s="63" customFormat="1" x14ac:dyDescent="0.2">
      <c r="B15" s="201"/>
      <c r="C15" s="112"/>
      <c r="F15" s="96"/>
      <c r="G15" s="83"/>
      <c r="H15" s="83"/>
      <c r="I15" s="83"/>
      <c r="J15" s="83"/>
      <c r="K15" s="83"/>
      <c r="L15" s="83"/>
      <c r="M15" s="83"/>
      <c r="N15" s="83"/>
      <c r="O15" s="83"/>
      <c r="P15" s="83"/>
    </row>
    <row r="16" spans="2:22" s="63" customFormat="1" x14ac:dyDescent="0.2">
      <c r="B16" s="201"/>
      <c r="C16" s="112"/>
      <c r="F16" s="96"/>
      <c r="G16" s="83"/>
      <c r="H16" s="83"/>
      <c r="I16" s="83"/>
      <c r="J16" s="83"/>
      <c r="K16" s="83"/>
      <c r="L16" s="83"/>
      <c r="M16" s="83"/>
      <c r="N16" s="83"/>
      <c r="O16" s="83"/>
      <c r="P16" s="83"/>
    </row>
    <row r="17" spans="2:16" s="63" customFormat="1" x14ac:dyDescent="0.2">
      <c r="B17" s="201"/>
      <c r="C17" s="112"/>
      <c r="F17" s="96"/>
      <c r="G17" s="83"/>
      <c r="H17" s="83"/>
      <c r="I17" s="83"/>
      <c r="J17" s="83"/>
      <c r="K17" s="83"/>
      <c r="L17" s="83"/>
      <c r="M17" s="83"/>
      <c r="N17" s="83"/>
      <c r="O17" s="83"/>
      <c r="P17" s="83"/>
    </row>
    <row r="18" spans="2:16" s="63" customFormat="1" x14ac:dyDescent="0.2">
      <c r="B18" s="201"/>
      <c r="C18" s="112"/>
      <c r="F18" s="96"/>
      <c r="G18" s="83"/>
      <c r="H18" s="83"/>
      <c r="I18" s="83"/>
      <c r="J18" s="83"/>
      <c r="K18" s="83"/>
      <c r="L18" s="83"/>
      <c r="M18" s="83"/>
      <c r="N18" s="83"/>
      <c r="O18" s="83"/>
      <c r="P18" s="83"/>
    </row>
    <row r="19" spans="2:16" s="63" customFormat="1" x14ac:dyDescent="0.2">
      <c r="B19" s="201"/>
      <c r="C19" s="112"/>
      <c r="F19" s="96"/>
      <c r="G19" s="83"/>
      <c r="H19" s="83"/>
      <c r="I19" s="83"/>
      <c r="J19" s="83"/>
      <c r="K19" s="83"/>
      <c r="L19" s="83"/>
      <c r="M19" s="83"/>
      <c r="N19" s="83"/>
      <c r="O19" s="83"/>
      <c r="P19" s="83"/>
    </row>
    <row r="20" spans="2:16" s="63" customFormat="1" x14ac:dyDescent="0.2">
      <c r="B20" s="201"/>
      <c r="C20" s="112"/>
      <c r="F20" s="96"/>
      <c r="G20" s="83"/>
      <c r="H20" s="83"/>
      <c r="I20" s="83"/>
      <c r="J20" s="83"/>
      <c r="K20" s="83"/>
      <c r="L20" s="83"/>
      <c r="M20" s="83"/>
      <c r="N20" s="83"/>
      <c r="O20" s="83"/>
      <c r="P20" s="83"/>
    </row>
    <row r="21" spans="2:16" s="63" customFormat="1" x14ac:dyDescent="0.2">
      <c r="B21" s="201"/>
      <c r="C21" s="112"/>
      <c r="F21" s="96"/>
      <c r="G21" s="83"/>
      <c r="H21" s="83"/>
      <c r="I21" s="83"/>
      <c r="J21" s="83"/>
      <c r="K21" s="83"/>
      <c r="L21" s="83"/>
      <c r="M21" s="83"/>
      <c r="N21" s="83"/>
      <c r="O21" s="83"/>
      <c r="P21" s="83"/>
    </row>
    <row r="22" spans="2:16" s="63" customFormat="1" ht="15" x14ac:dyDescent="0.2">
      <c r="B22" s="201"/>
      <c r="F22" s="62"/>
    </row>
    <row r="23" spans="2:16" s="63" customFormat="1" x14ac:dyDescent="0.2"/>
    <row r="24" spans="2:16" s="63" customFormat="1" x14ac:dyDescent="0.2"/>
    <row r="25" spans="2:16" s="63" customFormat="1" ht="5.25" customHeight="1" x14ac:dyDescent="0.2"/>
    <row r="26" spans="2:16" s="63" customFormat="1" x14ac:dyDescent="0.2"/>
    <row r="27" spans="2:16" s="63" customFormat="1" x14ac:dyDescent="0.2"/>
    <row r="28" spans="2:16" s="63" customFormat="1" x14ac:dyDescent="0.2"/>
    <row r="29" spans="2:16" s="63" customFormat="1" x14ac:dyDescent="0.2">
      <c r="B29" s="201"/>
    </row>
    <row r="30" spans="2:16" s="63" customFormat="1" x14ac:dyDescent="0.2">
      <c r="B30" s="201"/>
    </row>
    <row r="31" spans="2:16" s="63" customFormat="1" x14ac:dyDescent="0.2">
      <c r="B31" s="201"/>
    </row>
    <row r="32" spans="2:16" s="63" customFormat="1" x14ac:dyDescent="0.2">
      <c r="B32" s="201"/>
    </row>
    <row r="33" spans="2:2" s="63" customFormat="1" x14ac:dyDescent="0.2">
      <c r="B33" s="201"/>
    </row>
    <row r="34" spans="2:2" s="63" customFormat="1" x14ac:dyDescent="0.2">
      <c r="B34" s="201"/>
    </row>
    <row r="35" spans="2:2" s="63" customFormat="1" x14ac:dyDescent="0.2">
      <c r="B35" s="201"/>
    </row>
    <row r="36" spans="2:2" s="63" customFormat="1" x14ac:dyDescent="0.2">
      <c r="B36" s="201"/>
    </row>
    <row r="37" spans="2:2" s="63" customFormat="1" x14ac:dyDescent="0.2">
      <c r="B37" s="201"/>
    </row>
    <row r="38" spans="2:2" s="63" customFormat="1" x14ac:dyDescent="0.2">
      <c r="B38" s="201"/>
    </row>
    <row r="39" spans="2:2" s="63" customFormat="1" x14ac:dyDescent="0.2">
      <c r="B39" s="201"/>
    </row>
    <row r="40" spans="2:2" s="63" customFormat="1" x14ac:dyDescent="0.2">
      <c r="B40" s="201"/>
    </row>
    <row r="41" spans="2:2" s="63" customFormat="1" x14ac:dyDescent="0.2">
      <c r="B41" s="201"/>
    </row>
    <row r="42" spans="2:2" s="63" customFormat="1" x14ac:dyDescent="0.2">
      <c r="B42" s="201"/>
    </row>
    <row r="43" spans="2:2" s="63" customFormat="1" x14ac:dyDescent="0.2">
      <c r="B43" s="201"/>
    </row>
    <row r="44" spans="2:2" s="63" customFormat="1" x14ac:dyDescent="0.2">
      <c r="B44" s="201"/>
    </row>
    <row r="45" spans="2:2" s="63" customFormat="1" x14ac:dyDescent="0.2">
      <c r="B45" s="201"/>
    </row>
    <row r="46" spans="2:2" s="63" customFormat="1" x14ac:dyDescent="0.2">
      <c r="B46" s="201"/>
    </row>
    <row r="47" spans="2:2" s="63" customFormat="1" x14ac:dyDescent="0.2">
      <c r="B47" s="201"/>
    </row>
    <row r="48" spans="2:2" s="63" customFormat="1" x14ac:dyDescent="0.2">
      <c r="B48" s="201"/>
    </row>
    <row r="49" spans="2:2" s="63" customFormat="1" x14ac:dyDescent="0.2">
      <c r="B49" s="201"/>
    </row>
    <row r="50" spans="2:2" s="63" customFormat="1" x14ac:dyDescent="0.2">
      <c r="B50" s="201"/>
    </row>
    <row r="51" spans="2:2" s="63" customFormat="1" x14ac:dyDescent="0.2">
      <c r="B51" s="201"/>
    </row>
    <row r="52" spans="2:2" s="63" customFormat="1" x14ac:dyDescent="0.2">
      <c r="B52" s="201"/>
    </row>
    <row r="53" spans="2:2" s="63" customFormat="1" x14ac:dyDescent="0.2">
      <c r="B53" s="201"/>
    </row>
    <row r="54" spans="2:2" s="63" customFormat="1" x14ac:dyDescent="0.2">
      <c r="B54" s="201"/>
    </row>
    <row r="55" spans="2:2" s="63" customFormat="1" x14ac:dyDescent="0.2">
      <c r="B55" s="201"/>
    </row>
    <row r="56" spans="2:2" s="63" customFormat="1" x14ac:dyDescent="0.2"/>
    <row r="57" spans="2:2" s="63" customFormat="1" x14ac:dyDescent="0.2"/>
    <row r="58" spans="2:2" s="63" customFormat="1" ht="5.25" customHeight="1" x14ac:dyDescent="0.2"/>
    <row r="59" spans="2:2" s="63" customFormat="1" x14ac:dyDescent="0.2"/>
    <row r="60" spans="2:2" s="63" customFormat="1" x14ac:dyDescent="0.2"/>
    <row r="61" spans="2:2" s="63" customFormat="1" x14ac:dyDescent="0.2"/>
    <row r="62" spans="2:2" s="63" customFormat="1" x14ac:dyDescent="0.2"/>
    <row r="63" spans="2:2" s="63" customFormat="1" x14ac:dyDescent="0.2"/>
    <row r="64" spans="2:2" s="63" customFormat="1" x14ac:dyDescent="0.2">
      <c r="B64" s="201"/>
    </row>
    <row r="65" spans="2:2" s="63" customFormat="1" x14ac:dyDescent="0.2">
      <c r="B65" s="201"/>
    </row>
    <row r="66" spans="2:2" s="63" customFormat="1" x14ac:dyDescent="0.2">
      <c r="B66" s="201"/>
    </row>
    <row r="67" spans="2:2" s="63" customFormat="1" x14ac:dyDescent="0.2">
      <c r="B67" s="201"/>
    </row>
    <row r="68" spans="2:2" s="63" customFormat="1" x14ac:dyDescent="0.2">
      <c r="B68" s="201"/>
    </row>
    <row r="69" spans="2:2" s="63" customFormat="1" x14ac:dyDescent="0.2">
      <c r="B69" s="201"/>
    </row>
    <row r="70" spans="2:2" s="63" customFormat="1" x14ac:dyDescent="0.2">
      <c r="B70" s="201"/>
    </row>
    <row r="71" spans="2:2" s="63" customFormat="1" x14ac:dyDescent="0.2">
      <c r="B71" s="201"/>
    </row>
    <row r="72" spans="2:2" s="63" customFormat="1" x14ac:dyDescent="0.2">
      <c r="B72" s="201"/>
    </row>
    <row r="73" spans="2:2" s="63" customFormat="1" x14ac:dyDescent="0.2">
      <c r="B73" s="201"/>
    </row>
    <row r="74" spans="2:2" s="63" customFormat="1" x14ac:dyDescent="0.2">
      <c r="B74" s="201"/>
    </row>
    <row r="75" spans="2:2" s="63" customFormat="1" x14ac:dyDescent="0.2">
      <c r="B75" s="201"/>
    </row>
    <row r="76" spans="2:2" s="63" customFormat="1" x14ac:dyDescent="0.2">
      <c r="B76" s="201"/>
    </row>
    <row r="77" spans="2:2" s="63" customFormat="1" x14ac:dyDescent="0.2">
      <c r="B77" s="201"/>
    </row>
    <row r="78" spans="2:2" s="63" customFormat="1" x14ac:dyDescent="0.2">
      <c r="B78" s="201"/>
    </row>
    <row r="79" spans="2:2" s="63" customFormat="1" x14ac:dyDescent="0.2">
      <c r="B79" s="201"/>
    </row>
    <row r="80" spans="2:2" s="63" customFormat="1" x14ac:dyDescent="0.2">
      <c r="B80" s="201"/>
    </row>
    <row r="81" spans="2:2" s="63" customFormat="1" x14ac:dyDescent="0.2">
      <c r="B81" s="201"/>
    </row>
    <row r="82" spans="2:2" s="63" customFormat="1" x14ac:dyDescent="0.2">
      <c r="B82" s="201"/>
    </row>
    <row r="83" spans="2:2" s="63" customFormat="1" x14ac:dyDescent="0.2">
      <c r="B83" s="201"/>
    </row>
    <row r="84" spans="2:2" s="63" customFormat="1" x14ac:dyDescent="0.2">
      <c r="B84" s="201"/>
    </row>
    <row r="85" spans="2:2" s="63" customFormat="1" x14ac:dyDescent="0.2">
      <c r="B85" s="201"/>
    </row>
    <row r="86" spans="2:2" s="63" customFormat="1" x14ac:dyDescent="0.2">
      <c r="B86" s="201"/>
    </row>
    <row r="87" spans="2:2" s="63" customFormat="1" x14ac:dyDescent="0.2">
      <c r="B87" s="201"/>
    </row>
    <row r="88" spans="2:2" s="63" customFormat="1" x14ac:dyDescent="0.2">
      <c r="B88" s="201"/>
    </row>
    <row r="89" spans="2:2" s="63" customFormat="1" x14ac:dyDescent="0.2">
      <c r="B89" s="201"/>
    </row>
    <row r="90" spans="2:2" s="63" customFormat="1" x14ac:dyDescent="0.2">
      <c r="B90" s="201"/>
    </row>
    <row r="91" spans="2:2" s="63" customFormat="1" x14ac:dyDescent="0.2">
      <c r="B91" s="201"/>
    </row>
    <row r="92" spans="2:2" s="63" customFormat="1" x14ac:dyDescent="0.2">
      <c r="B92" s="201"/>
    </row>
    <row r="93" spans="2:2" s="63" customFormat="1" x14ac:dyDescent="0.2">
      <c r="B93" s="201"/>
    </row>
    <row r="94" spans="2:2" s="63" customFormat="1" x14ac:dyDescent="0.2">
      <c r="B94" s="201"/>
    </row>
    <row r="95" spans="2:2" s="63" customFormat="1" x14ac:dyDescent="0.2">
      <c r="B95" s="201"/>
    </row>
    <row r="96" spans="2:2" s="63" customFormat="1" x14ac:dyDescent="0.2">
      <c r="B96" s="201"/>
    </row>
    <row r="97" spans="2:2" s="63" customFormat="1" x14ac:dyDescent="0.2">
      <c r="B97" s="201"/>
    </row>
    <row r="98" spans="2:2" s="63" customFormat="1" x14ac:dyDescent="0.2">
      <c r="B98" s="201"/>
    </row>
    <row r="99" spans="2:2" s="63" customFormat="1" x14ac:dyDescent="0.2">
      <c r="B99" s="201"/>
    </row>
    <row r="100" spans="2:2" s="63" customFormat="1" x14ac:dyDescent="0.2">
      <c r="B100" s="201"/>
    </row>
    <row r="101" spans="2:2" s="63" customFormat="1" x14ac:dyDescent="0.2">
      <c r="B101" s="201"/>
    </row>
    <row r="102" spans="2:2" s="63" customFormat="1" x14ac:dyDescent="0.2">
      <c r="B102" s="201"/>
    </row>
    <row r="103" spans="2:2" s="63" customFormat="1" x14ac:dyDescent="0.2">
      <c r="B103" s="201"/>
    </row>
    <row r="104" spans="2:2" s="63" customFormat="1" x14ac:dyDescent="0.2">
      <c r="B104" s="201"/>
    </row>
    <row r="105" spans="2:2" s="63" customFormat="1" x14ac:dyDescent="0.2">
      <c r="B105" s="201"/>
    </row>
    <row r="106" spans="2:2" s="63" customFormat="1" x14ac:dyDescent="0.2">
      <c r="B106" s="201"/>
    </row>
    <row r="107" spans="2:2" s="63" customFormat="1" x14ac:dyDescent="0.2">
      <c r="B107" s="201"/>
    </row>
    <row r="108" spans="2:2" s="63" customFormat="1" x14ac:dyDescent="0.2">
      <c r="B108" s="201"/>
    </row>
    <row r="109" spans="2:2" s="63" customFormat="1" x14ac:dyDescent="0.2">
      <c r="B109" s="201"/>
    </row>
    <row r="110" spans="2:2" s="63" customFormat="1" x14ac:dyDescent="0.2">
      <c r="B110" s="201"/>
    </row>
    <row r="111" spans="2:2" s="63" customFormat="1" x14ac:dyDescent="0.2">
      <c r="B111" s="201"/>
    </row>
    <row r="112" spans="2:2" s="63" customFormat="1" x14ac:dyDescent="0.2">
      <c r="B112" s="201"/>
    </row>
    <row r="113" spans="2:22" s="63" customFormat="1" x14ac:dyDescent="0.2">
      <c r="B113" s="201"/>
    </row>
    <row r="114" spans="2:22" s="63" customFormat="1" x14ac:dyDescent="0.2">
      <c r="B114" s="405" t="s">
        <v>226</v>
      </c>
      <c r="C114" s="406"/>
      <c r="D114" s="406"/>
      <c r="E114" s="406"/>
      <c r="F114" s="406"/>
      <c r="G114" s="406"/>
      <c r="H114" s="406"/>
      <c r="I114" s="406"/>
      <c r="J114" s="406"/>
      <c r="K114" s="406"/>
      <c r="L114" s="406"/>
      <c r="M114" s="406"/>
      <c r="N114" s="406"/>
      <c r="O114" s="406"/>
      <c r="P114" s="406"/>
      <c r="Q114" s="406"/>
      <c r="R114" s="406"/>
      <c r="S114" s="406"/>
      <c r="T114" s="406"/>
      <c r="U114" s="406"/>
      <c r="V114" s="407"/>
    </row>
    <row r="115" spans="2:22" s="63" customFormat="1" x14ac:dyDescent="0.2">
      <c r="B115" s="408"/>
      <c r="C115" s="409"/>
      <c r="D115" s="409"/>
      <c r="E115" s="409"/>
      <c r="F115" s="409"/>
      <c r="G115" s="409"/>
      <c r="H115" s="409"/>
      <c r="I115" s="409"/>
      <c r="J115" s="409"/>
      <c r="K115" s="409"/>
      <c r="L115" s="409"/>
      <c r="M115" s="409"/>
      <c r="N115" s="409"/>
      <c r="O115" s="409"/>
      <c r="P115" s="409"/>
      <c r="Q115" s="409"/>
      <c r="R115" s="409"/>
      <c r="S115" s="409"/>
      <c r="T115" s="409"/>
      <c r="U115" s="409"/>
      <c r="V115" s="410"/>
    </row>
    <row r="116" spans="2:22" s="63" customFormat="1" x14ac:dyDescent="0.2">
      <c r="B116" s="411"/>
      <c r="C116" s="412"/>
      <c r="D116" s="412"/>
      <c r="E116" s="412"/>
      <c r="F116" s="412"/>
      <c r="G116" s="412"/>
      <c r="H116" s="412"/>
      <c r="I116" s="412"/>
      <c r="J116" s="412"/>
      <c r="K116" s="412"/>
      <c r="L116" s="412"/>
      <c r="M116" s="412"/>
      <c r="N116" s="412"/>
      <c r="O116" s="412"/>
      <c r="P116" s="412"/>
      <c r="Q116" s="412"/>
      <c r="R116" s="412"/>
      <c r="S116" s="412"/>
      <c r="T116" s="412"/>
      <c r="U116" s="412"/>
      <c r="V116" s="413"/>
    </row>
    <row r="117" spans="2:22" s="63" customFormat="1" x14ac:dyDescent="0.2"/>
    <row r="118" spans="2:22" s="63" customFormat="1" x14ac:dyDescent="0.2">
      <c r="B118" s="148"/>
      <c r="C118" s="60"/>
      <c r="D118" s="83"/>
      <c r="E118" s="83"/>
    </row>
    <row r="120" spans="2:22" s="63" customFormat="1" ht="13.5" thickBot="1" x14ac:dyDescent="0.25"/>
    <row r="121" spans="2:22" s="63" customFormat="1" ht="18" thickBot="1" x14ac:dyDescent="0.3">
      <c r="B121" s="259" t="s">
        <v>435</v>
      </c>
      <c r="F121" s="116"/>
      <c r="G121" s="187">
        <f>'Forecast Report Form'!H16</f>
        <v>2022</v>
      </c>
      <c r="H121" s="185">
        <f>'Forecast Report Form'!I16</f>
        <v>2023</v>
      </c>
      <c r="I121" s="185">
        <f>'Forecast Report Form'!J16</f>
        <v>2024</v>
      </c>
      <c r="J121" s="185">
        <f>'Forecast Report Form'!K16</f>
        <v>2025</v>
      </c>
      <c r="K121" s="185">
        <f>'Forecast Report Form'!L16</f>
        <v>2026</v>
      </c>
      <c r="L121" s="185">
        <f>'Forecast Report Form'!M16</f>
        <v>2027</v>
      </c>
      <c r="M121" s="185">
        <f>'Forecast Report Form'!N16</f>
        <v>2028</v>
      </c>
      <c r="N121" s="185">
        <f>'Forecast Report Form'!O16</f>
        <v>2029</v>
      </c>
      <c r="O121" s="185">
        <f>'Forecast Report Form'!P16</f>
        <v>2030</v>
      </c>
      <c r="P121" s="185">
        <f>'Forecast Report Form'!Q16</f>
        <v>2031</v>
      </c>
      <c r="Q121" s="185">
        <f>'Forecast Report Form'!R16</f>
        <v>2032</v>
      </c>
      <c r="R121" s="185">
        <f>'Forecast Report Form'!S16</f>
        <v>2033</v>
      </c>
      <c r="S121" s="185">
        <f>'Forecast Report Form'!T16</f>
        <v>2034</v>
      </c>
      <c r="T121" s="185">
        <f>'Forecast Report Form'!U16</f>
        <v>2035</v>
      </c>
      <c r="U121" s="186">
        <f>'Forecast Report Form'!V16</f>
        <v>2036</v>
      </c>
    </row>
    <row r="122" spans="2:22" s="63" customFormat="1" ht="5.25" customHeight="1" x14ac:dyDescent="0.2">
      <c r="B122" s="201"/>
    </row>
    <row r="123" spans="2:22" s="63" customFormat="1" ht="13.5" x14ac:dyDescent="0.2">
      <c r="B123" s="202"/>
      <c r="C123" s="89" t="s">
        <v>195</v>
      </c>
      <c r="F123" s="125" t="s">
        <v>194</v>
      </c>
      <c r="G123" s="182">
        <f>IF(ISNUMBER('Forecast Report Form'!H21),'Forecast Report Form'!H21,"-")</f>
        <v>5200000</v>
      </c>
      <c r="H123" s="182">
        <f>IF(ISNUMBER('Forecast Report Form'!I21),'Forecast Report Form'!I21,"-")</f>
        <v>5200000</v>
      </c>
      <c r="I123" s="182">
        <f>IF(ISNUMBER('Forecast Report Form'!J21),'Forecast Report Form'!J21,"-")</f>
        <v>5200000</v>
      </c>
      <c r="J123" s="182">
        <f>IF(ISNUMBER('Forecast Report Form'!K21),'Forecast Report Form'!K21,"-")</f>
        <v>6900000</v>
      </c>
      <c r="K123" s="182">
        <f>IF(ISNUMBER('Forecast Report Form'!L21),'Forecast Report Form'!L21,"-")</f>
        <v>8700000</v>
      </c>
      <c r="L123" s="182">
        <f>IF(ISNUMBER('Forecast Report Form'!M21),'Forecast Report Form'!M21,"-")</f>
        <v>10400000</v>
      </c>
      <c r="M123" s="182">
        <f>IF(ISNUMBER('Forecast Report Form'!N21),'Forecast Report Form'!N21,"-")</f>
        <v>10400000</v>
      </c>
      <c r="N123" s="182">
        <f>IF(ISNUMBER('Forecast Report Form'!O21),'Forecast Report Form'!O21,"-")</f>
        <v>10400000</v>
      </c>
      <c r="O123" s="182">
        <f>IF(ISNUMBER('Forecast Report Form'!P21),'Forecast Report Form'!P21,"-")</f>
        <v>10400000</v>
      </c>
      <c r="P123" s="182">
        <f>IF(ISNUMBER('Forecast Report Form'!Q21),'Forecast Report Form'!Q21,"-")</f>
        <v>10400000</v>
      </c>
      <c r="Q123" s="182">
        <f>IF(ISNUMBER('Forecast Report Form'!R21),'Forecast Report Form'!R21,"-")</f>
        <v>10400000</v>
      </c>
      <c r="R123" s="182">
        <f>IF(ISNUMBER('Forecast Report Form'!S21),'Forecast Report Form'!S21,"-")</f>
        <v>10400000</v>
      </c>
      <c r="S123" s="182">
        <f>IF(ISNUMBER('Forecast Report Form'!T21),'Forecast Report Form'!T21,"-")</f>
        <v>10400000</v>
      </c>
      <c r="T123" s="182">
        <f>IF(ISNUMBER('Forecast Report Form'!U21),'Forecast Report Form'!U21,"-")</f>
        <v>10400000</v>
      </c>
      <c r="U123" s="182">
        <f>IF(ISNUMBER('Forecast Report Form'!V21),'Forecast Report Form'!V21,"-")</f>
        <v>10400000</v>
      </c>
    </row>
    <row r="124" spans="2:22" s="63" customFormat="1" x14ac:dyDescent="0.2">
      <c r="B124" s="203"/>
      <c r="C124" s="89" t="s">
        <v>338</v>
      </c>
      <c r="F124" s="125" t="s">
        <v>339</v>
      </c>
      <c r="G124" s="182">
        <f>IF(ISNUMBER('Forecast Report Form'!H21),'Forecast Report Form'!H21*6.29234/365,"-")</f>
        <v>89644.295890410955</v>
      </c>
      <c r="H124" s="182">
        <f>IF(ISNUMBER('Forecast Report Form'!I21),'Forecast Report Form'!I21*6.29234/365,"-")</f>
        <v>89644.295890410955</v>
      </c>
      <c r="I124" s="182">
        <f>IF(ISNUMBER('Forecast Report Form'!J21),'Forecast Report Form'!J21*6.29234/365,"-")</f>
        <v>89644.295890410955</v>
      </c>
      <c r="J124" s="182">
        <f>IF(ISNUMBER('Forecast Report Form'!K21),'Forecast Report Form'!K21*6.29234/365,"-")</f>
        <v>118951.08493150685</v>
      </c>
      <c r="K124" s="182">
        <f>IF(ISNUMBER('Forecast Report Form'!L21),'Forecast Report Form'!L21*6.29234/365,"-")</f>
        <v>149981.80273972603</v>
      </c>
      <c r="L124" s="182">
        <f>IF(ISNUMBER('Forecast Report Form'!M21),'Forecast Report Form'!M21*6.29234/365,"-")</f>
        <v>179288.59178082191</v>
      </c>
      <c r="M124" s="182">
        <f>IF(ISNUMBER('Forecast Report Form'!N21),'Forecast Report Form'!N21*6.29234/365,"-")</f>
        <v>179288.59178082191</v>
      </c>
      <c r="N124" s="182">
        <f>IF(ISNUMBER('Forecast Report Form'!O21),'Forecast Report Form'!O21*6.29234/365,"-")</f>
        <v>179288.59178082191</v>
      </c>
      <c r="O124" s="182">
        <f>IF(ISNUMBER('Forecast Report Form'!P21),'Forecast Report Form'!P21*6.29234/365,"-")</f>
        <v>179288.59178082191</v>
      </c>
      <c r="P124" s="182">
        <f>IF(ISNUMBER('Forecast Report Form'!Q21),'Forecast Report Form'!Q21*6.29234/365,"-")</f>
        <v>179288.59178082191</v>
      </c>
      <c r="Q124" s="182">
        <f>IF(ISNUMBER('Forecast Report Form'!R21),'Forecast Report Form'!R21*6.29234/365,"-")</f>
        <v>179288.59178082191</v>
      </c>
      <c r="R124" s="182">
        <f>IF(ISNUMBER('Forecast Report Form'!S21),'Forecast Report Form'!S21*6.29234/365,"-")</f>
        <v>179288.59178082191</v>
      </c>
      <c r="S124" s="182">
        <f>IF(ISNUMBER('Forecast Report Form'!T21),'Forecast Report Form'!T21*6.29234/365,"-")</f>
        <v>179288.59178082191</v>
      </c>
      <c r="T124" s="182">
        <f>IF(ISNUMBER('Forecast Report Form'!U21),'Forecast Report Form'!U21*6.29234/365,"-")</f>
        <v>179288.59178082191</v>
      </c>
      <c r="U124" s="182">
        <f>IF(ISNUMBER('Forecast Report Form'!V21),'Forecast Report Form'!V21*6.29234/365,"-")</f>
        <v>179288.59178082191</v>
      </c>
    </row>
    <row r="125" spans="2:22" s="63" customFormat="1" x14ac:dyDescent="0.2">
      <c r="B125" s="201"/>
      <c r="F125" s="199" t="s">
        <v>256</v>
      </c>
      <c r="G125" s="198">
        <v>0</v>
      </c>
      <c r="H125" s="198">
        <f t="shared" ref="H125:U125" si="0">IFERROR(H123/G123-1,"-")</f>
        <v>0</v>
      </c>
      <c r="I125" s="198">
        <f t="shared" si="0"/>
        <v>0</v>
      </c>
      <c r="J125" s="198">
        <f t="shared" si="0"/>
        <v>0.32692307692307687</v>
      </c>
      <c r="K125" s="198">
        <f t="shared" si="0"/>
        <v>0.26086956521739135</v>
      </c>
      <c r="L125" s="198">
        <f t="shared" si="0"/>
        <v>0.19540229885057481</v>
      </c>
      <c r="M125" s="198">
        <f t="shared" si="0"/>
        <v>0</v>
      </c>
      <c r="N125" s="198">
        <f t="shared" si="0"/>
        <v>0</v>
      </c>
      <c r="O125" s="198">
        <f t="shared" si="0"/>
        <v>0</v>
      </c>
      <c r="P125" s="198">
        <f t="shared" si="0"/>
        <v>0</v>
      </c>
      <c r="Q125" s="198">
        <f t="shared" si="0"/>
        <v>0</v>
      </c>
      <c r="R125" s="198">
        <f t="shared" si="0"/>
        <v>0</v>
      </c>
      <c r="S125" s="198">
        <f t="shared" si="0"/>
        <v>0</v>
      </c>
      <c r="T125" s="198">
        <f t="shared" si="0"/>
        <v>0</v>
      </c>
      <c r="U125" s="198">
        <f t="shared" si="0"/>
        <v>0</v>
      </c>
    </row>
    <row r="126" spans="2:22" s="63" customFormat="1" x14ac:dyDescent="0.2">
      <c r="B126" s="201"/>
    </row>
    <row r="127" spans="2:22" s="63" customFormat="1" x14ac:dyDescent="0.2">
      <c r="B127" s="201"/>
    </row>
    <row r="128" spans="2:22" s="63" customFormat="1" ht="13.5" thickBot="1" x14ac:dyDescent="0.25">
      <c r="B128" s="201"/>
    </row>
    <row r="129" spans="2:21" s="63" customFormat="1" ht="18" thickBot="1" x14ac:dyDescent="0.3">
      <c r="B129" s="259" t="s">
        <v>438</v>
      </c>
      <c r="C129" s="60"/>
      <c r="D129" s="83"/>
      <c r="E129" s="83"/>
      <c r="F129" s="116"/>
      <c r="G129" s="187">
        <f>'Forecast Report Form'!H16</f>
        <v>2022</v>
      </c>
      <c r="H129" s="185">
        <f>'Forecast Report Form'!I16</f>
        <v>2023</v>
      </c>
      <c r="I129" s="185">
        <f>'Forecast Report Form'!J16</f>
        <v>2024</v>
      </c>
      <c r="J129" s="185">
        <f>'Forecast Report Form'!K16</f>
        <v>2025</v>
      </c>
      <c r="K129" s="185">
        <f>'Forecast Report Form'!L16</f>
        <v>2026</v>
      </c>
      <c r="L129" s="185">
        <f>'Forecast Report Form'!M16</f>
        <v>2027</v>
      </c>
      <c r="M129" s="185">
        <f>'Forecast Report Form'!N16</f>
        <v>2028</v>
      </c>
      <c r="N129" s="185">
        <f>'Forecast Report Form'!O16</f>
        <v>2029</v>
      </c>
      <c r="O129" s="185">
        <f>'Forecast Report Form'!P16</f>
        <v>2030</v>
      </c>
      <c r="P129" s="185">
        <f>'Forecast Report Form'!Q16</f>
        <v>2031</v>
      </c>
      <c r="Q129" s="185">
        <f>'Forecast Report Form'!R16</f>
        <v>2032</v>
      </c>
      <c r="R129" s="185">
        <f>'Forecast Report Form'!S16</f>
        <v>2033</v>
      </c>
      <c r="S129" s="185">
        <f>'Forecast Report Form'!T16</f>
        <v>2034</v>
      </c>
      <c r="T129" s="185">
        <f>'Forecast Report Form'!U16</f>
        <v>2035</v>
      </c>
      <c r="U129" s="186">
        <f>'Forecast Report Form'!V16</f>
        <v>2036</v>
      </c>
    </row>
    <row r="130" spans="2:21" s="63" customFormat="1" x14ac:dyDescent="0.2">
      <c r="B130" s="201"/>
    </row>
    <row r="131" spans="2:21" s="63" customFormat="1" x14ac:dyDescent="0.2">
      <c r="C131" s="89" t="s">
        <v>188</v>
      </c>
      <c r="F131" s="49" t="s">
        <v>454</v>
      </c>
      <c r="G131" s="195">
        <f>IFERROR('Forecast Report Form'!H42/('Forecast Report Form'!H21*6.29234),"-")</f>
        <v>27.219297896025473</v>
      </c>
      <c r="H131" s="195">
        <f>IFERROR('Forecast Report Form'!I42/'Forecast Report Form'!I21/6.29234,"-")</f>
        <v>27.219297896025473</v>
      </c>
      <c r="I131" s="195">
        <f>IFERROR('Forecast Report Form'!J42/'Forecast Report Form'!J21/6.29234,"-")</f>
        <v>27.219297896025473</v>
      </c>
      <c r="J131" s="195">
        <f>IFERROR('Forecast Report Form'!K42/'Forecast Report Form'!K21/6.29234,"-")</f>
        <v>33.420322008268343</v>
      </c>
      <c r="K131" s="195">
        <f>IFERROR('Forecast Report Form'!L42/'Forecast Report Form'!L21/6.29234,"-")</f>
        <v>29.608066790495386</v>
      </c>
      <c r="L131" s="195">
        <f>IFERROR('Forecast Report Form'!M42/'Forecast Report Form'!M21/6.29234,"-")</f>
        <v>27.219297896025473</v>
      </c>
      <c r="M131" s="195">
        <f>IFERROR('Forecast Report Form'!N42/'Forecast Report Form'!N21/6.29234,"-")</f>
        <v>27.219297896025473</v>
      </c>
      <c r="N131" s="195">
        <f>IFERROR('Forecast Report Form'!O42/'Forecast Report Form'!O21/6.29234,"-")</f>
        <v>27.219297896025473</v>
      </c>
      <c r="O131" s="195">
        <f>IFERROR('Forecast Report Form'!P42/'Forecast Report Form'!P21/6.29234,"-")</f>
        <v>27.219297896025473</v>
      </c>
      <c r="P131" s="195">
        <f>IFERROR('Forecast Report Form'!Q42/'Forecast Report Form'!Q21/6.29234,"-")</f>
        <v>27.219297896025473</v>
      </c>
      <c r="Q131" s="195">
        <f>IFERROR('Forecast Report Form'!R42/'Forecast Report Form'!R21/6.29234,"-")</f>
        <v>27.219297896025473</v>
      </c>
      <c r="R131" s="195">
        <f>IFERROR('Forecast Report Form'!S42/'Forecast Report Form'!S21/6.29234,"-")</f>
        <v>27.219297896025473</v>
      </c>
      <c r="S131" s="195">
        <f>IFERROR('Forecast Report Form'!T42/'Forecast Report Form'!T21/6.29234,"-")</f>
        <v>27.219297896025473</v>
      </c>
      <c r="T131" s="195">
        <f>IFERROR('Forecast Report Form'!U42/'Forecast Report Form'!U21/6.29234,"-")</f>
        <v>27.219297896025473</v>
      </c>
      <c r="U131" s="195">
        <f>IFERROR('Forecast Report Form'!V42/'Forecast Report Form'!V21/6.29234,"-")</f>
        <v>27.219297896025473</v>
      </c>
    </row>
    <row r="132" spans="2:21" s="63" customFormat="1" x14ac:dyDescent="0.2">
      <c r="B132" s="201"/>
      <c r="F132" s="199" t="s">
        <v>256</v>
      </c>
      <c r="G132" s="198">
        <v>0</v>
      </c>
      <c r="H132" s="198">
        <f t="shared" ref="H132:U132" si="1">IFERROR(H131/G131-1,"-")</f>
        <v>0</v>
      </c>
      <c r="I132" s="198">
        <f t="shared" si="1"/>
        <v>0</v>
      </c>
      <c r="J132" s="198">
        <f t="shared" si="1"/>
        <v>0.22781719557683133</v>
      </c>
      <c r="K132" s="198">
        <f t="shared" si="1"/>
        <v>-0.1140699726600416</v>
      </c>
      <c r="L132" s="198">
        <f t="shared" si="1"/>
        <v>-8.0679664477004698E-2</v>
      </c>
      <c r="M132" s="198">
        <f t="shared" si="1"/>
        <v>0</v>
      </c>
      <c r="N132" s="198">
        <f t="shared" si="1"/>
        <v>0</v>
      </c>
      <c r="O132" s="198">
        <f t="shared" si="1"/>
        <v>0</v>
      </c>
      <c r="P132" s="198">
        <f t="shared" si="1"/>
        <v>0</v>
      </c>
      <c r="Q132" s="198">
        <f t="shared" si="1"/>
        <v>0</v>
      </c>
      <c r="R132" s="198">
        <f t="shared" si="1"/>
        <v>0</v>
      </c>
      <c r="S132" s="198">
        <f t="shared" si="1"/>
        <v>0</v>
      </c>
      <c r="T132" s="198">
        <f t="shared" si="1"/>
        <v>0</v>
      </c>
      <c r="U132" s="198">
        <f t="shared" si="1"/>
        <v>0</v>
      </c>
    </row>
    <row r="133" spans="2:21" s="63" customFormat="1" x14ac:dyDescent="0.2">
      <c r="B133" s="201"/>
      <c r="F133" s="117"/>
      <c r="G133" s="103"/>
      <c r="H133" s="158"/>
      <c r="I133" s="158"/>
      <c r="J133" s="158"/>
      <c r="K133" s="158"/>
      <c r="L133" s="158"/>
      <c r="M133" s="158"/>
      <c r="N133" s="158"/>
      <c r="O133" s="158"/>
      <c r="P133" s="158"/>
      <c r="Q133" s="158"/>
      <c r="R133" s="158"/>
      <c r="S133" s="158"/>
      <c r="T133" s="158"/>
      <c r="U133" s="158"/>
    </row>
    <row r="134" spans="2:21" s="63" customFormat="1" ht="15" x14ac:dyDescent="0.2">
      <c r="B134" s="204"/>
      <c r="C134" s="109" t="s">
        <v>47</v>
      </c>
      <c r="F134" s="50"/>
      <c r="G134" s="51"/>
      <c r="H134" s="51"/>
      <c r="I134" s="51"/>
      <c r="J134" s="51"/>
      <c r="K134" s="51"/>
      <c r="L134" s="51"/>
      <c r="M134" s="51"/>
      <c r="N134" s="51"/>
      <c r="O134" s="51"/>
      <c r="P134" s="51"/>
      <c r="Q134" s="51"/>
      <c r="R134" s="51"/>
      <c r="S134" s="51"/>
      <c r="T134" s="51"/>
      <c r="U134" s="51"/>
    </row>
    <row r="135" spans="2:21" s="63" customFormat="1" x14ac:dyDescent="0.2">
      <c r="B135" s="204"/>
      <c r="C135" s="112" t="s">
        <v>283</v>
      </c>
      <c r="F135" s="49" t="s">
        <v>454</v>
      </c>
      <c r="G135" s="195">
        <f>IFERROR('Forecast Report Form'!H53/'Forecast Report Form'!H21/6.29234,"-")</f>
        <v>8</v>
      </c>
      <c r="H135" s="195">
        <f>IFERROR('Forecast Report Form'!I53/'Forecast Report Form'!I21/6.29234,"-")</f>
        <v>8</v>
      </c>
      <c r="I135" s="195">
        <f>IFERROR('Forecast Report Form'!J53/'Forecast Report Form'!J21/6.29234,"-")</f>
        <v>8</v>
      </c>
      <c r="J135" s="195">
        <f>IFERROR('Forecast Report Form'!K53/'Forecast Report Form'!K21/6.29234,"-")</f>
        <v>8</v>
      </c>
      <c r="K135" s="195">
        <f>IFERROR('Forecast Report Form'!L53/'Forecast Report Form'!L21/6.29234,"-")</f>
        <v>8</v>
      </c>
      <c r="L135" s="195">
        <f>IFERROR('Forecast Report Form'!M53/'Forecast Report Form'!M21/6.29234,"-")</f>
        <v>8</v>
      </c>
      <c r="M135" s="195">
        <f>IFERROR('Forecast Report Form'!N53/'Forecast Report Form'!N21/6.29234,"-")</f>
        <v>8</v>
      </c>
      <c r="N135" s="195">
        <f>IFERROR('Forecast Report Form'!O53/'Forecast Report Form'!O21/6.29234,"-")</f>
        <v>8</v>
      </c>
      <c r="O135" s="195">
        <f>IFERROR('Forecast Report Form'!P53/'Forecast Report Form'!P21/6.29234,"-")</f>
        <v>8</v>
      </c>
      <c r="P135" s="195">
        <f>IFERROR('Forecast Report Form'!Q53/'Forecast Report Form'!Q21/6.29234,"-")</f>
        <v>8</v>
      </c>
      <c r="Q135" s="195">
        <f>IFERROR('Forecast Report Form'!R53/'Forecast Report Form'!R21/6.29234,"-")</f>
        <v>8</v>
      </c>
      <c r="R135" s="195">
        <f>IFERROR('Forecast Report Form'!S53/'Forecast Report Form'!S21/6.29234,"-")</f>
        <v>8</v>
      </c>
      <c r="S135" s="195">
        <f>IFERROR('Forecast Report Form'!T53/'Forecast Report Form'!T21/6.29234,"-")</f>
        <v>8</v>
      </c>
      <c r="T135" s="195">
        <f>IFERROR('Forecast Report Form'!U53/'Forecast Report Form'!U21/6.29234,"-")</f>
        <v>8</v>
      </c>
      <c r="U135" s="195">
        <f>IFERROR('Forecast Report Form'!V53/'Forecast Report Form'!V21/6.29234,"-")</f>
        <v>8</v>
      </c>
    </row>
    <row r="136" spans="2:21" s="63" customFormat="1" x14ac:dyDescent="0.2">
      <c r="B136" s="201"/>
      <c r="F136" s="199" t="s">
        <v>256</v>
      </c>
      <c r="G136" s="198">
        <v>0</v>
      </c>
      <c r="H136" s="198">
        <f t="shared" ref="H136:U136" si="2">IFERROR(H135/G135-1,"-")</f>
        <v>0</v>
      </c>
      <c r="I136" s="198">
        <f t="shared" si="2"/>
        <v>0</v>
      </c>
      <c r="J136" s="198">
        <f t="shared" si="2"/>
        <v>0</v>
      </c>
      <c r="K136" s="198">
        <f t="shared" si="2"/>
        <v>0</v>
      </c>
      <c r="L136" s="198">
        <f t="shared" si="2"/>
        <v>0</v>
      </c>
      <c r="M136" s="198">
        <f t="shared" si="2"/>
        <v>0</v>
      </c>
      <c r="N136" s="198">
        <f t="shared" si="2"/>
        <v>0</v>
      </c>
      <c r="O136" s="198">
        <f t="shared" si="2"/>
        <v>0</v>
      </c>
      <c r="P136" s="198">
        <f t="shared" si="2"/>
        <v>0</v>
      </c>
      <c r="Q136" s="198">
        <f t="shared" si="2"/>
        <v>0</v>
      </c>
      <c r="R136" s="198">
        <f t="shared" si="2"/>
        <v>0</v>
      </c>
      <c r="S136" s="198">
        <f t="shared" si="2"/>
        <v>0</v>
      </c>
      <c r="T136" s="198">
        <f t="shared" si="2"/>
        <v>0</v>
      </c>
      <c r="U136" s="198">
        <f t="shared" si="2"/>
        <v>0</v>
      </c>
    </row>
    <row r="137" spans="2:21" s="63" customFormat="1" x14ac:dyDescent="0.2">
      <c r="B137" s="201"/>
      <c r="C137" s="112"/>
      <c r="F137" s="96"/>
      <c r="G137" s="83"/>
      <c r="H137" s="83"/>
      <c r="I137" s="83"/>
      <c r="J137" s="83"/>
      <c r="K137" s="83"/>
      <c r="L137" s="83"/>
      <c r="M137" s="83"/>
      <c r="N137" s="83"/>
      <c r="O137" s="83"/>
      <c r="P137" s="83"/>
    </row>
    <row r="138" spans="2:21" s="63" customFormat="1" x14ac:dyDescent="0.2">
      <c r="B138" s="201"/>
      <c r="C138" s="112"/>
      <c r="F138" s="96"/>
      <c r="G138" s="83"/>
      <c r="H138" s="83"/>
      <c r="I138" s="83"/>
      <c r="J138" s="83"/>
      <c r="K138" s="83"/>
      <c r="L138" s="83"/>
      <c r="M138" s="83"/>
      <c r="N138" s="83"/>
      <c r="O138" s="83"/>
      <c r="P138" s="83"/>
    </row>
    <row r="139" spans="2:21" s="63" customFormat="1" x14ac:dyDescent="0.2">
      <c r="B139" s="201"/>
      <c r="C139" s="112" t="s">
        <v>424</v>
      </c>
      <c r="F139" s="49" t="s">
        <v>455</v>
      </c>
      <c r="G139" s="195">
        <f>IFERROR('Forecast Report Form'!H48,"-")/1000000</f>
        <v>2500</v>
      </c>
      <c r="H139" s="195">
        <f>IFERROR('Forecast Report Form'!I48,"-")/1000000</f>
        <v>2500</v>
      </c>
      <c r="I139" s="195">
        <f>IFERROR('Forecast Report Form'!J48,"-")/1000000</f>
        <v>2500</v>
      </c>
      <c r="J139" s="195">
        <f>IFERROR('Forecast Report Form'!K48,"-")/1000000</f>
        <v>2500</v>
      </c>
      <c r="K139" s="195">
        <f>IFERROR('Forecast Report Form'!L48,"-")/1000000</f>
        <v>0</v>
      </c>
      <c r="L139" s="195">
        <f>IFERROR('Forecast Report Form'!M48,"-")/1000000</f>
        <v>0</v>
      </c>
      <c r="M139" s="195">
        <f>IFERROR('Forecast Report Form'!N48,"-")/1000000</f>
        <v>0</v>
      </c>
      <c r="N139" s="195">
        <f>IFERROR('Forecast Report Form'!O48,"-")/1000000</f>
        <v>0</v>
      </c>
      <c r="O139" s="195">
        <f>IFERROR('Forecast Report Form'!P48,"-")/1000000</f>
        <v>0</v>
      </c>
      <c r="P139" s="195">
        <f>IFERROR('Forecast Report Form'!Q48,"-")/1000000</f>
        <v>0</v>
      </c>
      <c r="Q139" s="195">
        <f>IFERROR('Forecast Report Form'!R48,"-")/1000000</f>
        <v>0</v>
      </c>
      <c r="R139" s="195">
        <f>IFERROR('Forecast Report Form'!S48,"-")/1000000</f>
        <v>0</v>
      </c>
      <c r="S139" s="195">
        <f>IFERROR('Forecast Report Form'!T48,"-")/1000000</f>
        <v>0</v>
      </c>
      <c r="T139" s="195">
        <f>IFERROR('Forecast Report Form'!U48,"-")/1000000</f>
        <v>0</v>
      </c>
      <c r="U139" s="195">
        <f>IFERROR('Forecast Report Form'!V48,"-")/1000000</f>
        <v>0</v>
      </c>
    </row>
    <row r="140" spans="2:21" s="63" customFormat="1" x14ac:dyDescent="0.2">
      <c r="B140" s="201"/>
      <c r="F140" s="199" t="s">
        <v>256</v>
      </c>
      <c r="G140" s="198">
        <v>0</v>
      </c>
      <c r="H140" s="198">
        <f t="shared" ref="H140" si="3">IFERROR(H139/G139-1,"-")</f>
        <v>0</v>
      </c>
      <c r="I140" s="198">
        <f t="shared" ref="I140" si="4">IFERROR(I139/H139-1,"-")</f>
        <v>0</v>
      </c>
      <c r="J140" s="198">
        <f t="shared" ref="J140" si="5">IFERROR(J139/I139-1,"-")</f>
        <v>0</v>
      </c>
      <c r="K140" s="198">
        <f t="shared" ref="K140" si="6">IFERROR(K139/J139-1,"-")</f>
        <v>-1</v>
      </c>
      <c r="L140" s="198" t="str">
        <f t="shared" ref="L140" si="7">IFERROR(L139/K139-1,"-")</f>
        <v>-</v>
      </c>
      <c r="M140" s="198" t="str">
        <f t="shared" ref="M140" si="8">IFERROR(M139/L139-1,"-")</f>
        <v>-</v>
      </c>
      <c r="N140" s="198" t="str">
        <f t="shared" ref="N140" si="9">IFERROR(N139/M139-1,"-")</f>
        <v>-</v>
      </c>
      <c r="O140" s="198" t="str">
        <f t="shared" ref="O140" si="10">IFERROR(O139/N139-1,"-")</f>
        <v>-</v>
      </c>
      <c r="P140" s="198" t="str">
        <f t="shared" ref="P140" si="11">IFERROR(P139/O139-1,"-")</f>
        <v>-</v>
      </c>
      <c r="Q140" s="198" t="str">
        <f t="shared" ref="Q140" si="12">IFERROR(Q139/P139-1,"-")</f>
        <v>-</v>
      </c>
      <c r="R140" s="198" t="str">
        <f t="shared" ref="R140" si="13">IFERROR(R139/Q139-1,"-")</f>
        <v>-</v>
      </c>
      <c r="S140" s="198" t="str">
        <f t="shared" ref="S140" si="14">IFERROR(S139/R139-1,"-")</f>
        <v>-</v>
      </c>
      <c r="T140" s="198" t="str">
        <f t="shared" ref="T140" si="15">IFERROR(T139/S139-1,"-")</f>
        <v>-</v>
      </c>
      <c r="U140" s="198" t="str">
        <f t="shared" ref="U140" si="16">IFERROR(U139/T139-1,"-")</f>
        <v>-</v>
      </c>
    </row>
    <row r="141" spans="2:21" s="63" customFormat="1" x14ac:dyDescent="0.2">
      <c r="B141" s="201"/>
      <c r="C141" s="112"/>
      <c r="F141" s="96"/>
      <c r="G141" s="83"/>
      <c r="H141" s="83"/>
      <c r="I141" s="83"/>
      <c r="J141" s="83"/>
      <c r="K141" s="83"/>
      <c r="L141" s="83"/>
      <c r="M141" s="83"/>
      <c r="N141" s="83"/>
      <c r="O141" s="83"/>
      <c r="P141" s="83"/>
    </row>
    <row r="142" spans="2:21" s="63" customFormat="1" x14ac:dyDescent="0.2">
      <c r="B142" s="201"/>
      <c r="C142" s="112"/>
      <c r="F142" s="96"/>
      <c r="G142" s="83"/>
      <c r="H142" s="83"/>
      <c r="I142" s="83"/>
      <c r="J142" s="83"/>
      <c r="K142" s="83"/>
      <c r="L142" s="83"/>
      <c r="M142" s="83"/>
      <c r="N142" s="83"/>
      <c r="O142" s="83"/>
      <c r="P142" s="83"/>
    </row>
    <row r="143" spans="2:21" s="63" customFormat="1" x14ac:dyDescent="0.2">
      <c r="B143" s="201"/>
      <c r="C143" s="112" t="s">
        <v>425</v>
      </c>
      <c r="F143" s="49" t="s">
        <v>456</v>
      </c>
      <c r="G143" s="200" t="str">
        <f>IFERROR('Forecast Report Form'!H56/('Forecast Report Form'!H65+'Forecast Report Form'!H67),"-")</f>
        <v>-</v>
      </c>
      <c r="H143" s="200" t="str">
        <f>IFERROR('Forecast Report Form'!I56/('Forecast Report Form'!I65+'Forecast Report Form'!I67),"-")</f>
        <v>-</v>
      </c>
      <c r="I143" s="200" t="str">
        <f>IFERROR('Forecast Report Form'!J56/('Forecast Report Form'!J65+'Forecast Report Form'!J67),"-")</f>
        <v>-</v>
      </c>
      <c r="J143" s="200" t="str">
        <f>IFERROR('Forecast Report Form'!K56/('Forecast Report Form'!K65+'Forecast Report Form'!K67),"-")</f>
        <v>-</v>
      </c>
      <c r="K143" s="200" t="str">
        <f>IFERROR('Forecast Report Form'!L56/('Forecast Report Form'!L65+'Forecast Report Form'!L67),"-")</f>
        <v>-</v>
      </c>
      <c r="L143" s="200" t="str">
        <f>IFERROR('Forecast Report Form'!M56/('Forecast Report Form'!M65+'Forecast Report Form'!M67),"-")</f>
        <v>-</v>
      </c>
      <c r="M143" s="200" t="str">
        <f>IFERROR('Forecast Report Form'!N56/('Forecast Report Form'!N65+'Forecast Report Form'!N67),"-")</f>
        <v>-</v>
      </c>
      <c r="N143" s="200" t="str">
        <f>IFERROR('Forecast Report Form'!O56/('Forecast Report Form'!O65+'Forecast Report Form'!O67),"-")</f>
        <v>-</v>
      </c>
      <c r="O143" s="200" t="str">
        <f>IFERROR('Forecast Report Form'!P56/('Forecast Report Form'!P65+'Forecast Report Form'!P67),"-")</f>
        <v>-</v>
      </c>
      <c r="P143" s="200" t="str">
        <f>IFERROR('Forecast Report Form'!Q56/('Forecast Report Form'!Q65+'Forecast Report Form'!Q67),"-")</f>
        <v>-</v>
      </c>
      <c r="Q143" s="200" t="str">
        <f>IFERROR('Forecast Report Form'!R56/('Forecast Report Form'!R65+'Forecast Report Form'!R67),"-")</f>
        <v>-</v>
      </c>
      <c r="R143" s="200" t="str">
        <f>IFERROR('Forecast Report Form'!S56/('Forecast Report Form'!S65+'Forecast Report Form'!S67),"-")</f>
        <v>-</v>
      </c>
      <c r="S143" s="200" t="str">
        <f>IFERROR('Forecast Report Form'!T56/('Forecast Report Form'!T65+'Forecast Report Form'!T67),"-")</f>
        <v>-</v>
      </c>
      <c r="T143" s="200" t="str">
        <f>IFERROR('Forecast Report Form'!U56/('Forecast Report Form'!U65+'Forecast Report Form'!U67),"-")</f>
        <v>-</v>
      </c>
      <c r="U143" s="200" t="str">
        <f>IFERROR('Forecast Report Form'!V56/('Forecast Report Form'!V65+'Forecast Report Form'!V67),"-")</f>
        <v>-</v>
      </c>
    </row>
    <row r="144" spans="2:21" s="63" customFormat="1" x14ac:dyDescent="0.2">
      <c r="B144" s="201"/>
      <c r="F144" s="199" t="s">
        <v>256</v>
      </c>
      <c r="G144" s="198">
        <v>0</v>
      </c>
      <c r="H144" s="198" t="str">
        <f t="shared" ref="H144:U144" si="17">IFERROR(H143/G143-1,"-")</f>
        <v>-</v>
      </c>
      <c r="I144" s="198" t="str">
        <f t="shared" si="17"/>
        <v>-</v>
      </c>
      <c r="J144" s="198" t="str">
        <f t="shared" si="17"/>
        <v>-</v>
      </c>
      <c r="K144" s="198" t="str">
        <f t="shared" si="17"/>
        <v>-</v>
      </c>
      <c r="L144" s="198" t="str">
        <f t="shared" si="17"/>
        <v>-</v>
      </c>
      <c r="M144" s="198" t="str">
        <f t="shared" si="17"/>
        <v>-</v>
      </c>
      <c r="N144" s="198" t="str">
        <f t="shared" si="17"/>
        <v>-</v>
      </c>
      <c r="O144" s="198" t="str">
        <f t="shared" si="17"/>
        <v>-</v>
      </c>
      <c r="P144" s="198" t="str">
        <f t="shared" si="17"/>
        <v>-</v>
      </c>
      <c r="Q144" s="198" t="str">
        <f t="shared" si="17"/>
        <v>-</v>
      </c>
      <c r="R144" s="198" t="str">
        <f t="shared" si="17"/>
        <v>-</v>
      </c>
      <c r="S144" s="198" t="str">
        <f t="shared" si="17"/>
        <v>-</v>
      </c>
      <c r="T144" s="198" t="str">
        <f t="shared" si="17"/>
        <v>-</v>
      </c>
      <c r="U144" s="198" t="str">
        <f t="shared" si="17"/>
        <v>-</v>
      </c>
    </row>
    <row r="145" spans="2:21" s="63" customFormat="1" x14ac:dyDescent="0.2">
      <c r="B145" s="201"/>
    </row>
    <row r="146" spans="2:21" s="63" customFormat="1" x14ac:dyDescent="0.2">
      <c r="B146" s="201"/>
    </row>
    <row r="147" spans="2:21" s="63" customFormat="1" ht="13.5" thickBot="1" x14ac:dyDescent="0.25">
      <c r="B147" s="201"/>
    </row>
    <row r="148" spans="2:21" s="63" customFormat="1" ht="18" thickBot="1" x14ac:dyDescent="0.3">
      <c r="B148" s="259" t="s">
        <v>441</v>
      </c>
      <c r="C148" s="60"/>
      <c r="D148" s="83"/>
      <c r="E148" s="83"/>
      <c r="F148" s="126"/>
      <c r="G148" s="187">
        <f>'Forecast Report Form'!H16</f>
        <v>2022</v>
      </c>
      <c r="H148" s="185">
        <f>'Forecast Report Form'!I16</f>
        <v>2023</v>
      </c>
      <c r="I148" s="185">
        <f>'Forecast Report Form'!J16</f>
        <v>2024</v>
      </c>
      <c r="J148" s="185">
        <f>'Forecast Report Form'!K16</f>
        <v>2025</v>
      </c>
      <c r="K148" s="185">
        <f>'Forecast Report Form'!L16</f>
        <v>2026</v>
      </c>
      <c r="L148" s="185">
        <f>'Forecast Report Form'!M16</f>
        <v>2027</v>
      </c>
      <c r="M148" s="185">
        <f>'Forecast Report Form'!N16</f>
        <v>2028</v>
      </c>
      <c r="N148" s="185">
        <f>'Forecast Report Form'!O16</f>
        <v>2029</v>
      </c>
      <c r="O148" s="185">
        <f>'Forecast Report Form'!P16</f>
        <v>2030</v>
      </c>
      <c r="P148" s="185">
        <f>'Forecast Report Form'!Q16</f>
        <v>2031</v>
      </c>
      <c r="Q148" s="185">
        <f>'Forecast Report Form'!R16</f>
        <v>2032</v>
      </c>
      <c r="R148" s="185">
        <f>'Forecast Report Form'!S16</f>
        <v>2033</v>
      </c>
      <c r="S148" s="185">
        <f>'Forecast Report Form'!T16</f>
        <v>2034</v>
      </c>
      <c r="T148" s="185">
        <f>'Forecast Report Form'!U16</f>
        <v>2035</v>
      </c>
      <c r="U148" s="186">
        <f>'Forecast Report Form'!V16</f>
        <v>2036</v>
      </c>
    </row>
    <row r="149" spans="2:21" s="63" customFormat="1" x14ac:dyDescent="0.2">
      <c r="B149" s="201"/>
    </row>
    <row r="150" spans="2:21" s="63" customFormat="1" x14ac:dyDescent="0.2">
      <c r="C150" s="63" t="s">
        <v>104</v>
      </c>
      <c r="F150" s="49" t="s">
        <v>340</v>
      </c>
      <c r="G150" s="195">
        <f>IFERROR('Forecast Report Form'!H34/'Forecast Report Form'!H21/6.29234,"-")</f>
        <v>4.7677016817273064E-2</v>
      </c>
      <c r="H150" s="195">
        <f>IFERROR('Forecast Report Form'!I34/'Forecast Report Form'!I21/6.29234,"-")</f>
        <v>4.7677016817273064E-2</v>
      </c>
      <c r="I150" s="195">
        <f>IFERROR('Forecast Report Form'!J34/'Forecast Report Form'!J21/6.29234,"-")</f>
        <v>4.7677016817273064E-2</v>
      </c>
      <c r="J150" s="195">
        <f>IFERROR('Forecast Report Form'!K34/'Forecast Report Form'!K21/6.29234,"-")</f>
        <v>4.7677016817273064E-2</v>
      </c>
      <c r="K150" s="195">
        <f>IFERROR('Forecast Report Form'!L34/'Forecast Report Form'!L21/6.29234,"-")</f>
        <v>4.7677016817273064E-2</v>
      </c>
      <c r="L150" s="195">
        <f>IFERROR('Forecast Report Form'!M34/'Forecast Report Form'!M21/6.29234,"-")</f>
        <v>4.7677016817273064E-2</v>
      </c>
      <c r="M150" s="195">
        <f>IFERROR('Forecast Report Form'!N34/'Forecast Report Form'!N21/6.29234,"-")</f>
        <v>4.7677016817273064E-2</v>
      </c>
      <c r="N150" s="195">
        <f>IFERROR('Forecast Report Form'!O34/'Forecast Report Form'!O21/6.29234,"-")</f>
        <v>4.7677016817273064E-2</v>
      </c>
      <c r="O150" s="195">
        <f>IFERROR('Forecast Report Form'!P34/'Forecast Report Form'!P21/6.29234,"-")</f>
        <v>4.7677016817273064E-2</v>
      </c>
      <c r="P150" s="195">
        <f>IFERROR('Forecast Report Form'!Q34/'Forecast Report Form'!Q21/6.29234,"-")</f>
        <v>4.7677016817273064E-2</v>
      </c>
      <c r="Q150" s="195">
        <f>IFERROR('Forecast Report Form'!R34/'Forecast Report Form'!R21/6.29234,"-")</f>
        <v>4.7677016817273064E-2</v>
      </c>
      <c r="R150" s="195">
        <f>IFERROR('Forecast Report Form'!S34/'Forecast Report Form'!S21/6.29234,"-")</f>
        <v>4.7677016817273064E-2</v>
      </c>
      <c r="S150" s="195">
        <f>IFERROR('Forecast Report Form'!T34/'Forecast Report Form'!T21/6.29234,"-")</f>
        <v>4.7677016817273064E-2</v>
      </c>
      <c r="T150" s="195">
        <f>IFERROR('Forecast Report Form'!U34/'Forecast Report Form'!U21/6.29234,"-")</f>
        <v>4.7677016817273064E-2</v>
      </c>
      <c r="U150" s="195">
        <f>IFERROR('Forecast Report Form'!V34/'Forecast Report Form'!V21/6.29234,"-")</f>
        <v>4.7677016817273064E-2</v>
      </c>
    </row>
    <row r="151" spans="2:21" s="63" customFormat="1" x14ac:dyDescent="0.2">
      <c r="B151" s="202"/>
      <c r="F151" s="199" t="s">
        <v>256</v>
      </c>
      <c r="G151" s="198">
        <v>0</v>
      </c>
      <c r="H151" s="198">
        <f t="shared" ref="H151:U151" si="18">IFERROR(H150/G150-1,"-")</f>
        <v>0</v>
      </c>
      <c r="I151" s="198">
        <f t="shared" si="18"/>
        <v>0</v>
      </c>
      <c r="J151" s="198">
        <f t="shared" si="18"/>
        <v>0</v>
      </c>
      <c r="K151" s="198">
        <f t="shared" si="18"/>
        <v>0</v>
      </c>
      <c r="L151" s="198">
        <f t="shared" si="18"/>
        <v>0</v>
      </c>
      <c r="M151" s="198">
        <f t="shared" si="18"/>
        <v>0</v>
      </c>
      <c r="N151" s="198">
        <f t="shared" si="18"/>
        <v>0</v>
      </c>
      <c r="O151" s="198">
        <f t="shared" si="18"/>
        <v>0</v>
      </c>
      <c r="P151" s="198">
        <f t="shared" si="18"/>
        <v>0</v>
      </c>
      <c r="Q151" s="198">
        <f t="shared" si="18"/>
        <v>0</v>
      </c>
      <c r="R151" s="198">
        <f t="shared" si="18"/>
        <v>0</v>
      </c>
      <c r="S151" s="198">
        <f t="shared" si="18"/>
        <v>0</v>
      </c>
      <c r="T151" s="198">
        <f t="shared" si="18"/>
        <v>0</v>
      </c>
      <c r="U151" s="198">
        <f t="shared" si="18"/>
        <v>0</v>
      </c>
    </row>
    <row r="152" spans="2:21" s="63" customFormat="1" ht="15" x14ac:dyDescent="0.2">
      <c r="B152" s="203"/>
      <c r="F152" s="50"/>
      <c r="G152" s="51"/>
      <c r="H152" s="51"/>
      <c r="I152" s="51"/>
      <c r="J152" s="51"/>
      <c r="K152" s="51"/>
      <c r="L152" s="51"/>
      <c r="M152" s="51"/>
      <c r="N152" s="51"/>
      <c r="O152" s="51"/>
      <c r="P152" s="51"/>
    </row>
    <row r="153" spans="2:21" s="63" customFormat="1" x14ac:dyDescent="0.2">
      <c r="B153" s="201"/>
    </row>
    <row r="154" spans="2:21" s="63" customFormat="1" ht="13.5" thickBot="1" x14ac:dyDescent="0.25">
      <c r="B154" s="201"/>
    </row>
    <row r="155" spans="2:21" s="63" customFormat="1" ht="18" thickBot="1" x14ac:dyDescent="0.3">
      <c r="B155" s="259" t="s">
        <v>442</v>
      </c>
      <c r="C155" s="60"/>
      <c r="D155" s="83"/>
      <c r="E155" s="83"/>
      <c r="F155" s="126"/>
      <c r="G155" s="187">
        <f t="shared" ref="G155:U155" si="19">+G148</f>
        <v>2022</v>
      </c>
      <c r="H155" s="185">
        <f t="shared" si="19"/>
        <v>2023</v>
      </c>
      <c r="I155" s="185">
        <f t="shared" si="19"/>
        <v>2024</v>
      </c>
      <c r="J155" s="185">
        <f t="shared" si="19"/>
        <v>2025</v>
      </c>
      <c r="K155" s="185">
        <f t="shared" si="19"/>
        <v>2026</v>
      </c>
      <c r="L155" s="185">
        <f t="shared" si="19"/>
        <v>2027</v>
      </c>
      <c r="M155" s="185">
        <f t="shared" si="19"/>
        <v>2028</v>
      </c>
      <c r="N155" s="185">
        <f t="shared" si="19"/>
        <v>2029</v>
      </c>
      <c r="O155" s="185">
        <f t="shared" si="19"/>
        <v>2030</v>
      </c>
      <c r="P155" s="185">
        <f t="shared" si="19"/>
        <v>2031</v>
      </c>
      <c r="Q155" s="185">
        <f t="shared" si="19"/>
        <v>2032</v>
      </c>
      <c r="R155" s="185">
        <f t="shared" si="19"/>
        <v>2033</v>
      </c>
      <c r="S155" s="185">
        <f t="shared" si="19"/>
        <v>2034</v>
      </c>
      <c r="T155" s="185">
        <f t="shared" si="19"/>
        <v>2035</v>
      </c>
      <c r="U155" s="186">
        <f t="shared" si="19"/>
        <v>2036</v>
      </c>
    </row>
    <row r="156" spans="2:21" s="63" customFormat="1" x14ac:dyDescent="0.2">
      <c r="B156" s="201"/>
    </row>
    <row r="157" spans="2:21" s="63" customFormat="1" x14ac:dyDescent="0.2">
      <c r="F157" s="49" t="s">
        <v>170</v>
      </c>
      <c r="G157" s="195" t="e">
        <f>+'Forecast Report Form'!H23/'Forecast Report Form'!H21</f>
        <v>#VALUE!</v>
      </c>
      <c r="H157" s="195" t="e">
        <f>+'Forecast Report Form'!I23/'Forecast Report Form'!I21</f>
        <v>#VALUE!</v>
      </c>
      <c r="I157" s="195" t="e">
        <f>+'Forecast Report Form'!J23/'Forecast Report Form'!J21</f>
        <v>#VALUE!</v>
      </c>
      <c r="J157" s="195" t="e">
        <f>+'Forecast Report Form'!K23/'Forecast Report Form'!K21</f>
        <v>#VALUE!</v>
      </c>
      <c r="K157" s="195" t="e">
        <f>+'Forecast Report Form'!L23/'Forecast Report Form'!L21</f>
        <v>#VALUE!</v>
      </c>
      <c r="L157" s="195" t="e">
        <f>+'Forecast Report Form'!M23/'Forecast Report Form'!M21</f>
        <v>#VALUE!</v>
      </c>
      <c r="M157" s="195" t="e">
        <f>+'Forecast Report Form'!N23/'Forecast Report Form'!N21</f>
        <v>#VALUE!</v>
      </c>
      <c r="N157" s="195" t="e">
        <f>+'Forecast Report Form'!O23/'Forecast Report Form'!O21</f>
        <v>#VALUE!</v>
      </c>
      <c r="O157" s="195" t="e">
        <f>+'Forecast Report Form'!P23/'Forecast Report Form'!P21</f>
        <v>#VALUE!</v>
      </c>
      <c r="P157" s="195" t="e">
        <f>+'Forecast Report Form'!Q23/'Forecast Report Form'!Q21</f>
        <v>#VALUE!</v>
      </c>
      <c r="Q157" s="195" t="e">
        <f>+'Forecast Report Form'!R23/'Forecast Report Form'!R21</f>
        <v>#VALUE!</v>
      </c>
      <c r="R157" s="195" t="e">
        <f>+'Forecast Report Form'!S23/'Forecast Report Form'!S21</f>
        <v>#VALUE!</v>
      </c>
      <c r="S157" s="195" t="e">
        <f>+'Forecast Report Form'!T23/'Forecast Report Form'!T21</f>
        <v>#VALUE!</v>
      </c>
      <c r="T157" s="195" t="e">
        <f>+'Forecast Report Form'!U23/'Forecast Report Form'!U21</f>
        <v>#VALUE!</v>
      </c>
      <c r="U157" s="195" t="e">
        <f>+'Forecast Report Form'!V23/'Forecast Report Form'!V21</f>
        <v>#VALUE!</v>
      </c>
    </row>
    <row r="158" spans="2:21" s="63" customFormat="1" x14ac:dyDescent="0.2">
      <c r="B158" s="202"/>
      <c r="F158" s="199" t="s">
        <v>256</v>
      </c>
      <c r="G158" s="198">
        <v>0</v>
      </c>
      <c r="H158" s="198" t="str">
        <f t="shared" ref="H158:U158" si="20">IFERROR(H157/G157-1,"-")</f>
        <v>-</v>
      </c>
      <c r="I158" s="198" t="str">
        <f t="shared" si="20"/>
        <v>-</v>
      </c>
      <c r="J158" s="198" t="str">
        <f t="shared" si="20"/>
        <v>-</v>
      </c>
      <c r="K158" s="198" t="str">
        <f t="shared" si="20"/>
        <v>-</v>
      </c>
      <c r="L158" s="198" t="str">
        <f t="shared" si="20"/>
        <v>-</v>
      </c>
      <c r="M158" s="198" t="str">
        <f t="shared" si="20"/>
        <v>-</v>
      </c>
      <c r="N158" s="198" t="str">
        <f t="shared" si="20"/>
        <v>-</v>
      </c>
      <c r="O158" s="198" t="str">
        <f t="shared" si="20"/>
        <v>-</v>
      </c>
      <c r="P158" s="198" t="str">
        <f t="shared" si="20"/>
        <v>-</v>
      </c>
      <c r="Q158" s="198" t="str">
        <f t="shared" si="20"/>
        <v>-</v>
      </c>
      <c r="R158" s="198" t="str">
        <f t="shared" si="20"/>
        <v>-</v>
      </c>
      <c r="S158" s="198" t="str">
        <f t="shared" si="20"/>
        <v>-</v>
      </c>
      <c r="T158" s="198" t="str">
        <f t="shared" si="20"/>
        <v>-</v>
      </c>
      <c r="U158" s="198" t="str">
        <f t="shared" si="20"/>
        <v>-</v>
      </c>
    </row>
    <row r="159" spans="2:21" s="63" customFormat="1" ht="15" x14ac:dyDescent="0.2">
      <c r="B159" s="203"/>
      <c r="F159" s="50"/>
      <c r="G159" s="51"/>
      <c r="H159" s="51"/>
      <c r="I159" s="51"/>
      <c r="J159" s="51"/>
      <c r="K159" s="51"/>
      <c r="L159" s="51"/>
      <c r="M159" s="51"/>
      <c r="N159" s="51"/>
      <c r="O159" s="51"/>
      <c r="P159" s="51"/>
    </row>
    <row r="160" spans="2:21" s="63" customFormat="1" x14ac:dyDescent="0.2">
      <c r="B160" s="201"/>
      <c r="C160" s="63" t="s">
        <v>284</v>
      </c>
      <c r="F160" s="49" t="s">
        <v>341</v>
      </c>
      <c r="G160" s="206" t="str">
        <f>IFERROR('Forecast Report Form'!H34/'Forecast Report Form'!H23/6.29234,"-")</f>
        <v>-</v>
      </c>
      <c r="H160" s="206" t="str">
        <f>IFERROR('Forecast Report Form'!I34/'Forecast Report Form'!I23/6.29234,"-")</f>
        <v>-</v>
      </c>
      <c r="I160" s="206" t="str">
        <f>IFERROR('Forecast Report Form'!J34/'Forecast Report Form'!J23/6.29234,"-")</f>
        <v>-</v>
      </c>
      <c r="J160" s="206" t="str">
        <f>IFERROR('Forecast Report Form'!K34/'Forecast Report Form'!K23/6.29234,"-")</f>
        <v>-</v>
      </c>
      <c r="K160" s="206" t="str">
        <f>IFERROR('Forecast Report Form'!L34/'Forecast Report Form'!L23/6.29234,"-")</f>
        <v>-</v>
      </c>
      <c r="L160" s="206" t="str">
        <f>IFERROR('Forecast Report Form'!M34/'Forecast Report Form'!M23/6.29234,"-")</f>
        <v>-</v>
      </c>
      <c r="M160" s="206" t="str">
        <f>IFERROR('Forecast Report Form'!N34/'Forecast Report Form'!N23/6.29234,"-")</f>
        <v>-</v>
      </c>
      <c r="N160" s="206" t="str">
        <f>IFERROR('Forecast Report Form'!O34/'Forecast Report Form'!O23/6.29234,"-")</f>
        <v>-</v>
      </c>
      <c r="O160" s="206" t="str">
        <f>IFERROR('Forecast Report Form'!P34/'Forecast Report Form'!P23/6.29234,"-")</f>
        <v>-</v>
      </c>
      <c r="P160" s="206" t="str">
        <f>IFERROR('Forecast Report Form'!Q34/'Forecast Report Form'!Q23/6.29234,"-")</f>
        <v>-</v>
      </c>
      <c r="Q160" s="206" t="str">
        <f>IFERROR('Forecast Report Form'!R34/'Forecast Report Form'!R23/6.29234,"-")</f>
        <v>-</v>
      </c>
      <c r="R160" s="206" t="str">
        <f>IFERROR('Forecast Report Form'!S34/'Forecast Report Form'!S23/6.29234,"-")</f>
        <v>-</v>
      </c>
      <c r="S160" s="206" t="str">
        <f>IFERROR('Forecast Report Form'!T34/'Forecast Report Form'!T23/6.29234,"-")</f>
        <v>-</v>
      </c>
      <c r="T160" s="206" t="str">
        <f>IFERROR('Forecast Report Form'!U34/'Forecast Report Form'!U23/6.29234,"-")</f>
        <v>-</v>
      </c>
      <c r="U160" s="206" t="str">
        <f>IFERROR('Forecast Report Form'!V34/'Forecast Report Form'!V23/6.29234,"-")</f>
        <v>-</v>
      </c>
    </row>
    <row r="161" spans="2:21" s="63" customFormat="1" x14ac:dyDescent="0.2">
      <c r="B161" s="201"/>
      <c r="F161" s="199" t="s">
        <v>256</v>
      </c>
      <c r="G161" s="198">
        <v>0</v>
      </c>
      <c r="H161" s="198" t="str">
        <f t="shared" ref="H161:U161" si="21">IFERROR(H160/G160-1,"-")</f>
        <v>-</v>
      </c>
      <c r="I161" s="198" t="str">
        <f t="shared" si="21"/>
        <v>-</v>
      </c>
      <c r="J161" s="198" t="str">
        <f t="shared" si="21"/>
        <v>-</v>
      </c>
      <c r="K161" s="198" t="str">
        <f t="shared" si="21"/>
        <v>-</v>
      </c>
      <c r="L161" s="198" t="str">
        <f t="shared" si="21"/>
        <v>-</v>
      </c>
      <c r="M161" s="198" t="str">
        <f t="shared" si="21"/>
        <v>-</v>
      </c>
      <c r="N161" s="198" t="str">
        <f t="shared" si="21"/>
        <v>-</v>
      </c>
      <c r="O161" s="198" t="str">
        <f t="shared" si="21"/>
        <v>-</v>
      </c>
      <c r="P161" s="198" t="str">
        <f t="shared" si="21"/>
        <v>-</v>
      </c>
      <c r="Q161" s="198" t="str">
        <f t="shared" si="21"/>
        <v>-</v>
      </c>
      <c r="R161" s="198" t="str">
        <f t="shared" si="21"/>
        <v>-</v>
      </c>
      <c r="S161" s="198" t="str">
        <f t="shared" si="21"/>
        <v>-</v>
      </c>
      <c r="T161" s="198" t="str">
        <f t="shared" si="21"/>
        <v>-</v>
      </c>
      <c r="U161" s="198" t="str">
        <f t="shared" si="21"/>
        <v>-</v>
      </c>
    </row>
    <row r="162" spans="2:21" s="63" customFormat="1" x14ac:dyDescent="0.2"/>
    <row r="163" spans="2:21" s="63" customFormat="1" x14ac:dyDescent="0.2">
      <c r="B163" s="201"/>
    </row>
    <row r="164" spans="2:21" s="63" customFormat="1" ht="13.5" thickBot="1" x14ac:dyDescent="0.25">
      <c r="B164" s="201"/>
    </row>
    <row r="165" spans="2:21" s="63" customFormat="1" ht="18" thickBot="1" x14ac:dyDescent="0.3">
      <c r="B165" s="259" t="s">
        <v>443</v>
      </c>
      <c r="C165" s="60"/>
      <c r="D165" s="83"/>
      <c r="E165" s="83"/>
      <c r="F165" s="126"/>
      <c r="G165" s="187">
        <f t="shared" ref="G165:U165" si="22">+G155</f>
        <v>2022</v>
      </c>
      <c r="H165" s="185">
        <f t="shared" si="22"/>
        <v>2023</v>
      </c>
      <c r="I165" s="185">
        <f t="shared" si="22"/>
        <v>2024</v>
      </c>
      <c r="J165" s="185">
        <f t="shared" si="22"/>
        <v>2025</v>
      </c>
      <c r="K165" s="185">
        <f t="shared" si="22"/>
        <v>2026</v>
      </c>
      <c r="L165" s="185">
        <f t="shared" si="22"/>
        <v>2027</v>
      </c>
      <c r="M165" s="185">
        <f t="shared" si="22"/>
        <v>2028</v>
      </c>
      <c r="N165" s="185">
        <f t="shared" si="22"/>
        <v>2029</v>
      </c>
      <c r="O165" s="185">
        <f t="shared" si="22"/>
        <v>2030</v>
      </c>
      <c r="P165" s="185">
        <f t="shared" si="22"/>
        <v>2031</v>
      </c>
      <c r="Q165" s="185">
        <f t="shared" si="22"/>
        <v>2032</v>
      </c>
      <c r="R165" s="185">
        <f t="shared" si="22"/>
        <v>2033</v>
      </c>
      <c r="S165" s="185">
        <f t="shared" si="22"/>
        <v>2034</v>
      </c>
      <c r="T165" s="185">
        <f t="shared" si="22"/>
        <v>2035</v>
      </c>
      <c r="U165" s="186">
        <f t="shared" si="22"/>
        <v>2036</v>
      </c>
    </row>
    <row r="166" spans="2:21" s="63" customFormat="1" x14ac:dyDescent="0.2">
      <c r="B166" s="201"/>
    </row>
    <row r="167" spans="2:21" s="63" customFormat="1" x14ac:dyDescent="0.2">
      <c r="C167" s="63" t="s">
        <v>285</v>
      </c>
      <c r="F167" s="49" t="s">
        <v>342</v>
      </c>
      <c r="G167" s="195" t="str">
        <f t="shared" ref="G167:U167" si="23">IFERROR(+G124/(G169),"-")</f>
        <v>-</v>
      </c>
      <c r="H167" s="195" t="str">
        <f t="shared" si="23"/>
        <v>-</v>
      </c>
      <c r="I167" s="195" t="str">
        <f t="shared" si="23"/>
        <v>-</v>
      </c>
      <c r="J167" s="195" t="str">
        <f t="shared" si="23"/>
        <v>-</v>
      </c>
      <c r="K167" s="195" t="str">
        <f t="shared" si="23"/>
        <v>-</v>
      </c>
      <c r="L167" s="195" t="str">
        <f t="shared" si="23"/>
        <v>-</v>
      </c>
      <c r="M167" s="195" t="str">
        <f t="shared" si="23"/>
        <v>-</v>
      </c>
      <c r="N167" s="195" t="str">
        <f t="shared" si="23"/>
        <v>-</v>
      </c>
      <c r="O167" s="195" t="str">
        <f t="shared" si="23"/>
        <v>-</v>
      </c>
      <c r="P167" s="195" t="str">
        <f t="shared" si="23"/>
        <v>-</v>
      </c>
      <c r="Q167" s="195" t="str">
        <f t="shared" si="23"/>
        <v>-</v>
      </c>
      <c r="R167" s="195" t="str">
        <f t="shared" si="23"/>
        <v>-</v>
      </c>
      <c r="S167" s="195" t="str">
        <f t="shared" si="23"/>
        <v>-</v>
      </c>
      <c r="T167" s="195" t="str">
        <f t="shared" si="23"/>
        <v>-</v>
      </c>
      <c r="U167" s="195" t="str">
        <f t="shared" si="23"/>
        <v>-</v>
      </c>
    </row>
    <row r="168" spans="2:21" s="63" customFormat="1" x14ac:dyDescent="0.2">
      <c r="B168" s="202"/>
      <c r="F168" s="199" t="s">
        <v>256</v>
      </c>
      <c r="G168" s="198">
        <v>0</v>
      </c>
      <c r="H168" s="198" t="str">
        <f t="shared" ref="H168:U168" si="24">IFERROR(H167/G167-1,"-")</f>
        <v>-</v>
      </c>
      <c r="I168" s="198" t="str">
        <f t="shared" si="24"/>
        <v>-</v>
      </c>
      <c r="J168" s="198" t="str">
        <f t="shared" si="24"/>
        <v>-</v>
      </c>
      <c r="K168" s="198" t="str">
        <f t="shared" si="24"/>
        <v>-</v>
      </c>
      <c r="L168" s="198" t="str">
        <f t="shared" si="24"/>
        <v>-</v>
      </c>
      <c r="M168" s="198" t="str">
        <f t="shared" si="24"/>
        <v>-</v>
      </c>
      <c r="N168" s="198" t="str">
        <f t="shared" si="24"/>
        <v>-</v>
      </c>
      <c r="O168" s="198" t="str">
        <f t="shared" si="24"/>
        <v>-</v>
      </c>
      <c r="P168" s="198" t="str">
        <f t="shared" si="24"/>
        <v>-</v>
      </c>
      <c r="Q168" s="198" t="str">
        <f t="shared" si="24"/>
        <v>-</v>
      </c>
      <c r="R168" s="198" t="str">
        <f t="shared" si="24"/>
        <v>-</v>
      </c>
      <c r="S168" s="198" t="str">
        <f t="shared" si="24"/>
        <v>-</v>
      </c>
      <c r="T168" s="198" t="str">
        <f t="shared" si="24"/>
        <v>-</v>
      </c>
      <c r="U168" s="198" t="str">
        <f t="shared" si="24"/>
        <v>-</v>
      </c>
    </row>
    <row r="169" spans="2:21" s="63" customFormat="1" x14ac:dyDescent="0.2">
      <c r="B169" s="202"/>
      <c r="C169" s="63" t="s">
        <v>287</v>
      </c>
      <c r="F169" s="49" t="s">
        <v>191</v>
      </c>
      <c r="G169" s="200" t="e">
        <f>+'Forecast Report Form'!H64+Wells!G4-'Forecast Report Form'!H65</f>
        <v>#VALUE!</v>
      </c>
      <c r="H169" s="200" t="e">
        <f>G169+'Forecast Report Form'!I64-'Forecast Report Form'!I65</f>
        <v>#VALUE!</v>
      </c>
      <c r="I169" s="200" t="e">
        <f>H169+'Forecast Report Form'!J64-'Forecast Report Form'!J65</f>
        <v>#VALUE!</v>
      </c>
      <c r="J169" s="200" t="e">
        <f>I169+'Forecast Report Form'!K64-'Forecast Report Form'!K65</f>
        <v>#VALUE!</v>
      </c>
      <c r="K169" s="200" t="e">
        <f>J169+'Forecast Report Form'!L64-'Forecast Report Form'!L65</f>
        <v>#VALUE!</v>
      </c>
      <c r="L169" s="200" t="e">
        <f>K169+'Forecast Report Form'!M64-'Forecast Report Form'!M65</f>
        <v>#VALUE!</v>
      </c>
      <c r="M169" s="200" t="e">
        <f>L169+'Forecast Report Form'!N64-'Forecast Report Form'!N65</f>
        <v>#VALUE!</v>
      </c>
      <c r="N169" s="200" t="e">
        <f>M169+'Forecast Report Form'!O64-'Forecast Report Form'!O65</f>
        <v>#VALUE!</v>
      </c>
      <c r="O169" s="200" t="e">
        <f>N169+'Forecast Report Form'!P64-'Forecast Report Form'!P65</f>
        <v>#VALUE!</v>
      </c>
      <c r="P169" s="200" t="e">
        <f>O169+'Forecast Report Form'!Q64-'Forecast Report Form'!Q65</f>
        <v>#VALUE!</v>
      </c>
      <c r="Q169" s="200" t="e">
        <f>P169+'Forecast Report Form'!R64-'Forecast Report Form'!R65</f>
        <v>#VALUE!</v>
      </c>
      <c r="R169" s="200" t="e">
        <f>Q169+'Forecast Report Form'!S64-'Forecast Report Form'!S65</f>
        <v>#VALUE!</v>
      </c>
      <c r="S169" s="200" t="e">
        <f>R169+'Forecast Report Form'!T64-'Forecast Report Form'!T65</f>
        <v>#VALUE!</v>
      </c>
      <c r="T169" s="200" t="e">
        <f>S169+'Forecast Report Form'!U64-'Forecast Report Form'!U65</f>
        <v>#VALUE!</v>
      </c>
      <c r="U169" s="200" t="e">
        <f>T169+'Forecast Report Form'!V64-'Forecast Report Form'!V65</f>
        <v>#VALUE!</v>
      </c>
    </row>
    <row r="170" spans="2:21" s="63" customFormat="1" x14ac:dyDescent="0.2">
      <c r="B170" s="203"/>
      <c r="F170" s="199" t="s">
        <v>256</v>
      </c>
      <c r="G170" s="198">
        <v>0</v>
      </c>
      <c r="H170" s="198" t="str">
        <f t="shared" ref="H170:U170" si="25">IFERROR(H169/G169-1,"-")</f>
        <v>-</v>
      </c>
      <c r="I170" s="198" t="str">
        <f t="shared" si="25"/>
        <v>-</v>
      </c>
      <c r="J170" s="198" t="str">
        <f t="shared" si="25"/>
        <v>-</v>
      </c>
      <c r="K170" s="198" t="str">
        <f t="shared" si="25"/>
        <v>-</v>
      </c>
      <c r="L170" s="198" t="str">
        <f t="shared" si="25"/>
        <v>-</v>
      </c>
      <c r="M170" s="198" t="str">
        <f t="shared" si="25"/>
        <v>-</v>
      </c>
      <c r="N170" s="198" t="str">
        <f t="shared" si="25"/>
        <v>-</v>
      </c>
      <c r="O170" s="198" t="str">
        <f t="shared" si="25"/>
        <v>-</v>
      </c>
      <c r="P170" s="198" t="str">
        <f t="shared" si="25"/>
        <v>-</v>
      </c>
      <c r="Q170" s="198" t="str">
        <f t="shared" si="25"/>
        <v>-</v>
      </c>
      <c r="R170" s="198" t="str">
        <f t="shared" si="25"/>
        <v>-</v>
      </c>
      <c r="S170" s="198" t="str">
        <f t="shared" si="25"/>
        <v>-</v>
      </c>
      <c r="T170" s="198" t="str">
        <f t="shared" si="25"/>
        <v>-</v>
      </c>
      <c r="U170" s="198" t="str">
        <f t="shared" si="25"/>
        <v>-</v>
      </c>
    </row>
    <row r="171" spans="2:21" s="63" customFormat="1" x14ac:dyDescent="0.2">
      <c r="B171" s="203"/>
      <c r="F171" s="117"/>
      <c r="G171" s="103"/>
      <c r="H171" s="158"/>
      <c r="I171" s="158"/>
      <c r="J171" s="158"/>
      <c r="K171" s="158"/>
      <c r="L171" s="158"/>
      <c r="M171" s="158"/>
      <c r="N171" s="158"/>
      <c r="O171" s="158"/>
      <c r="P171" s="158"/>
      <c r="Q171" s="158"/>
      <c r="R171" s="158"/>
      <c r="S171" s="158"/>
      <c r="T171" s="158"/>
      <c r="U171" s="158"/>
    </row>
    <row r="172" spans="2:21" s="63" customFormat="1" x14ac:dyDescent="0.2">
      <c r="B172" s="201"/>
      <c r="C172" s="63" t="s">
        <v>286</v>
      </c>
      <c r="F172" s="49" t="s">
        <v>342</v>
      </c>
      <c r="G172" s="195" t="str">
        <f>IFERROR(+('Forecast Report Form'!H23*6.29234/365)/(G174),"-")</f>
        <v>-</v>
      </c>
      <c r="H172" s="195" t="str">
        <f>IFERROR(+('Forecast Report Form'!I23*6.29234/365)/(H174),"-")</f>
        <v>-</v>
      </c>
      <c r="I172" s="195" t="str">
        <f>IFERROR(+('Forecast Report Form'!J23*6.29234/365)/(I174),"-")</f>
        <v>-</v>
      </c>
      <c r="J172" s="195" t="str">
        <f>IFERROR(+('Forecast Report Form'!K23*6.29234/365)/(J174),"-")</f>
        <v>-</v>
      </c>
      <c r="K172" s="195" t="str">
        <f>IFERROR(+('Forecast Report Form'!L23*6.29234/365)/(K174),"-")</f>
        <v>-</v>
      </c>
      <c r="L172" s="195" t="str">
        <f>IFERROR(+('Forecast Report Form'!M23*6.29234/365)/(L174),"-")</f>
        <v>-</v>
      </c>
      <c r="M172" s="195" t="str">
        <f>IFERROR(+('Forecast Report Form'!N23*6.29234/365)/(M174),"-")</f>
        <v>-</v>
      </c>
      <c r="N172" s="195" t="str">
        <f>IFERROR(+('Forecast Report Form'!O23*6.29234/365)/(N174),"-")</f>
        <v>-</v>
      </c>
      <c r="O172" s="195" t="str">
        <f>IFERROR(+('Forecast Report Form'!P23*6.29234/365)/(O174),"-")</f>
        <v>-</v>
      </c>
      <c r="P172" s="195" t="str">
        <f>IFERROR(+('Forecast Report Form'!Q23*6.29234/365)/(P174),"-")</f>
        <v>-</v>
      </c>
      <c r="Q172" s="195" t="str">
        <f>IFERROR(+('Forecast Report Form'!R23*6.29234/365)/(Q174),"-")</f>
        <v>-</v>
      </c>
      <c r="R172" s="195" t="str">
        <f>IFERROR(+('Forecast Report Form'!S23*6.29234/365)/(R174),"-")</f>
        <v>-</v>
      </c>
      <c r="S172" s="195" t="str">
        <f>IFERROR(+('Forecast Report Form'!T23*6.29234/365)/(S174),"-")</f>
        <v>-</v>
      </c>
      <c r="T172" s="195" t="str">
        <f>IFERROR(+('Forecast Report Form'!U23*6.29234/365)/(T174),"-")</f>
        <v>-</v>
      </c>
      <c r="U172" s="195" t="str">
        <f>IFERROR(+('Forecast Report Form'!V23*6.29234/365)/(U174),"-")</f>
        <v>-</v>
      </c>
    </row>
    <row r="173" spans="2:21" s="63" customFormat="1" x14ac:dyDescent="0.2">
      <c r="B173" s="201"/>
      <c r="F173" s="199" t="s">
        <v>256</v>
      </c>
      <c r="G173" s="198">
        <v>0</v>
      </c>
      <c r="H173" s="198" t="str">
        <f t="shared" ref="H173:U173" si="26">IFERROR(H172/G172-1,"-")</f>
        <v>-</v>
      </c>
      <c r="I173" s="198" t="str">
        <f t="shared" si="26"/>
        <v>-</v>
      </c>
      <c r="J173" s="198" t="str">
        <f t="shared" si="26"/>
        <v>-</v>
      </c>
      <c r="K173" s="198" t="str">
        <f t="shared" si="26"/>
        <v>-</v>
      </c>
      <c r="L173" s="198" t="str">
        <f t="shared" si="26"/>
        <v>-</v>
      </c>
      <c r="M173" s="198" t="str">
        <f t="shared" si="26"/>
        <v>-</v>
      </c>
      <c r="N173" s="198" t="str">
        <f t="shared" si="26"/>
        <v>-</v>
      </c>
      <c r="O173" s="198" t="str">
        <f t="shared" si="26"/>
        <v>-</v>
      </c>
      <c r="P173" s="198" t="str">
        <f t="shared" si="26"/>
        <v>-</v>
      </c>
      <c r="Q173" s="198" t="str">
        <f t="shared" si="26"/>
        <v>-</v>
      </c>
      <c r="R173" s="198" t="str">
        <f t="shared" si="26"/>
        <v>-</v>
      </c>
      <c r="S173" s="198" t="str">
        <f t="shared" si="26"/>
        <v>-</v>
      </c>
      <c r="T173" s="198" t="str">
        <f t="shared" si="26"/>
        <v>-</v>
      </c>
      <c r="U173" s="198" t="str">
        <f t="shared" si="26"/>
        <v>-</v>
      </c>
    </row>
    <row r="174" spans="2:21" s="63" customFormat="1" x14ac:dyDescent="0.2">
      <c r="B174" s="201"/>
      <c r="F174" s="49" t="s">
        <v>191</v>
      </c>
      <c r="G174" s="200" t="e">
        <f>+'Forecast Report Form'!H66+Wells!G36-'Forecast Report Form'!H67</f>
        <v>#VALUE!</v>
      </c>
      <c r="H174" s="200" t="e">
        <f>+G174+'Forecast Report Form'!I66-'Forecast Report Form'!I67</f>
        <v>#VALUE!</v>
      </c>
      <c r="I174" s="200" t="e">
        <f>+H174+'Forecast Report Form'!J66-'Forecast Report Form'!J67</f>
        <v>#VALUE!</v>
      </c>
      <c r="J174" s="200" t="e">
        <f>+I174+'Forecast Report Form'!K66-'Forecast Report Form'!K67</f>
        <v>#VALUE!</v>
      </c>
      <c r="K174" s="200" t="e">
        <f>+J174+'Forecast Report Form'!L66-'Forecast Report Form'!L67</f>
        <v>#VALUE!</v>
      </c>
      <c r="L174" s="200" t="e">
        <f>+K174+'Forecast Report Form'!M66-'Forecast Report Form'!M67</f>
        <v>#VALUE!</v>
      </c>
      <c r="M174" s="200" t="e">
        <f>+L174+'Forecast Report Form'!N66-'Forecast Report Form'!N67</f>
        <v>#VALUE!</v>
      </c>
      <c r="N174" s="200" t="e">
        <f>+M174+'Forecast Report Form'!O66-'Forecast Report Form'!O67</f>
        <v>#VALUE!</v>
      </c>
      <c r="O174" s="200" t="e">
        <f>+N174+'Forecast Report Form'!P66-'Forecast Report Form'!P67</f>
        <v>#VALUE!</v>
      </c>
      <c r="P174" s="200" t="e">
        <f>+O174+'Forecast Report Form'!Q66-'Forecast Report Form'!Q67</f>
        <v>#VALUE!</v>
      </c>
      <c r="Q174" s="200" t="e">
        <f>+P174+'Forecast Report Form'!R66-'Forecast Report Form'!R67</f>
        <v>#VALUE!</v>
      </c>
      <c r="R174" s="200" t="e">
        <f>+Q174+'Forecast Report Form'!S66-'Forecast Report Form'!S67</f>
        <v>#VALUE!</v>
      </c>
      <c r="S174" s="200" t="e">
        <f>+R174+'Forecast Report Form'!T66-'Forecast Report Form'!T67</f>
        <v>#VALUE!</v>
      </c>
      <c r="T174" s="200" t="e">
        <f>+S174+'Forecast Report Form'!U66-'Forecast Report Form'!U67</f>
        <v>#VALUE!</v>
      </c>
      <c r="U174" s="200" t="e">
        <f>+T174+'Forecast Report Form'!V66-'Forecast Report Form'!V67</f>
        <v>#VALUE!</v>
      </c>
    </row>
    <row r="175" spans="2:21" s="63" customFormat="1" x14ac:dyDescent="0.2">
      <c r="B175" s="201"/>
      <c r="F175" s="199" t="s">
        <v>256</v>
      </c>
      <c r="G175" s="198">
        <v>0</v>
      </c>
      <c r="H175" s="198" t="str">
        <f t="shared" ref="H175:U175" si="27">IFERROR(H174/G174-1,"-")</f>
        <v>-</v>
      </c>
      <c r="I175" s="198" t="str">
        <f t="shared" si="27"/>
        <v>-</v>
      </c>
      <c r="J175" s="198" t="str">
        <f t="shared" si="27"/>
        <v>-</v>
      </c>
      <c r="K175" s="198" t="str">
        <f t="shared" si="27"/>
        <v>-</v>
      </c>
      <c r="L175" s="198" t="str">
        <f t="shared" si="27"/>
        <v>-</v>
      </c>
      <c r="M175" s="198" t="str">
        <f t="shared" si="27"/>
        <v>-</v>
      </c>
      <c r="N175" s="198" t="str">
        <f t="shared" si="27"/>
        <v>-</v>
      </c>
      <c r="O175" s="198" t="str">
        <f t="shared" si="27"/>
        <v>-</v>
      </c>
      <c r="P175" s="198" t="str">
        <f t="shared" si="27"/>
        <v>-</v>
      </c>
      <c r="Q175" s="198" t="str">
        <f t="shared" si="27"/>
        <v>-</v>
      </c>
      <c r="R175" s="198" t="str">
        <f t="shared" si="27"/>
        <v>-</v>
      </c>
      <c r="S175" s="198" t="str">
        <f t="shared" si="27"/>
        <v>-</v>
      </c>
      <c r="T175" s="198" t="str">
        <f t="shared" si="27"/>
        <v>-</v>
      </c>
      <c r="U175" s="198" t="str">
        <f t="shared" si="27"/>
        <v>-</v>
      </c>
    </row>
    <row r="176" spans="2:21" s="63" customFormat="1" x14ac:dyDescent="0.2">
      <c r="B176" s="201"/>
    </row>
    <row r="177" spans="2:2" s="63" customFormat="1" x14ac:dyDescent="0.2">
      <c r="B177" s="201"/>
    </row>
    <row r="178" spans="2:2" x14ac:dyDescent="0.2">
      <c r="B178" s="205"/>
    </row>
    <row r="179" spans="2:2" x14ac:dyDescent="0.2">
      <c r="B179" s="205"/>
    </row>
    <row r="180" spans="2:2" x14ac:dyDescent="0.2">
      <c r="B180" s="205"/>
    </row>
  </sheetData>
  <sheetProtection password="DF8A" sheet="1" objects="1" scenarios="1"/>
  <mergeCells count="2">
    <mergeCell ref="B6:V8"/>
    <mergeCell ref="B114:V116"/>
  </mergeCells>
  <hyperlinks>
    <hyperlink ref="B129" location="_23._Costs_Inputs_Check" display="Costs Inputs Check23"/>
    <hyperlink ref="B121" location="_22._Production_Volumes_Inputs_Check" display="Production Volumes Inputs Check22"/>
    <hyperlink ref="B148" location="_24._Natural_Gas_Volume_Inputs_Check" display="Natural Gas Volume Inputs Check¹⁷"/>
    <hyperlink ref="B155" location="_25._Steam_Injection_Volume_Inputs_Check" display="Steam Injection Volume Inputs Check25"/>
    <hyperlink ref="B165" location="_26._Wells_Inputs_Checks" display="Wells Inputs Check26"/>
  </hyperlinks>
  <pageMargins left="0.70866141732283472" right="0.70866141732283472" top="0.74803149606299213" bottom="0.74803149606299213" header="0.31496062992125984" footer="0.31496062992125984"/>
  <pageSetup scale="34" orientation="landscape" r:id="rId1"/>
  <headerFooter>
    <oddFooter>&amp;L&amp;1#&amp;"Calibri"&amp;11&amp;K000000Classification: Public</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1"/>
  <sheetViews>
    <sheetView showGridLines="0" zoomScale="80" zoomScaleNormal="80" workbookViewId="0">
      <selection activeCell="B11" sqref="B11"/>
    </sheetView>
  </sheetViews>
  <sheetFormatPr defaultRowHeight="12.75" x14ac:dyDescent="0.2"/>
  <cols>
    <col min="1" max="1" width="3.42578125" customWidth="1"/>
    <col min="2" max="2" width="29.42578125" customWidth="1"/>
    <col min="3" max="3" width="28.7109375" bestFit="1" customWidth="1"/>
    <col min="4" max="4" width="25.140625" bestFit="1" customWidth="1"/>
    <col min="5" max="5" width="22" bestFit="1" customWidth="1"/>
    <col min="6" max="6" width="13" customWidth="1"/>
    <col min="7" max="7" width="26.85546875" customWidth="1"/>
    <col min="8" max="22" width="17.140625" customWidth="1"/>
  </cols>
  <sheetData>
    <row r="1" spans="1:22" ht="13.5" thickBot="1" x14ac:dyDescent="0.25"/>
    <row r="2" spans="1:22" ht="30" customHeight="1" thickBot="1" x14ac:dyDescent="0.25">
      <c r="B2" s="414" t="s">
        <v>123</v>
      </c>
      <c r="C2" s="415"/>
      <c r="D2" s="415"/>
      <c r="E2" s="415"/>
      <c r="F2" s="415"/>
      <c r="G2" s="415"/>
      <c r="H2" s="415"/>
      <c r="I2" s="415"/>
      <c r="J2" s="415"/>
      <c r="K2" s="415"/>
      <c r="L2" s="415"/>
      <c r="M2" s="415"/>
      <c r="N2" s="415"/>
      <c r="O2" s="415"/>
      <c r="P2" s="415"/>
      <c r="Q2" s="415"/>
      <c r="R2" s="415"/>
      <c r="S2" s="415"/>
      <c r="T2" s="415"/>
      <c r="U2" s="415"/>
      <c r="V2" s="416"/>
    </row>
    <row r="3" spans="1:22" ht="30" customHeight="1" thickBot="1" x14ac:dyDescent="0.25">
      <c r="B3" s="133"/>
      <c r="C3" s="183" t="s">
        <v>122</v>
      </c>
      <c r="D3" s="373" t="s">
        <v>232</v>
      </c>
      <c r="E3" s="375" t="s">
        <v>127</v>
      </c>
      <c r="F3" s="375" t="s">
        <v>426</v>
      </c>
      <c r="G3" s="376" t="s">
        <v>281</v>
      </c>
      <c r="H3" s="184">
        <f>'Forecast Report Form'!H16</f>
        <v>2022</v>
      </c>
      <c r="I3" s="185">
        <f>'Forecast Report Form'!I16</f>
        <v>2023</v>
      </c>
      <c r="J3" s="185">
        <f>'Forecast Report Form'!J16</f>
        <v>2024</v>
      </c>
      <c r="K3" s="185">
        <f>'Forecast Report Form'!K16</f>
        <v>2025</v>
      </c>
      <c r="L3" s="185">
        <f>'Forecast Report Form'!L16</f>
        <v>2026</v>
      </c>
      <c r="M3" s="185">
        <f>'Forecast Report Form'!M16</f>
        <v>2027</v>
      </c>
      <c r="N3" s="185">
        <f>'Forecast Report Form'!N16</f>
        <v>2028</v>
      </c>
      <c r="O3" s="185">
        <f>'Forecast Report Form'!O16</f>
        <v>2029</v>
      </c>
      <c r="P3" s="185">
        <f>'Forecast Report Form'!P16</f>
        <v>2030</v>
      </c>
      <c r="Q3" s="185">
        <f>'Forecast Report Form'!Q16</f>
        <v>2031</v>
      </c>
      <c r="R3" s="185">
        <f>'Forecast Report Form'!R16</f>
        <v>2032</v>
      </c>
      <c r="S3" s="185">
        <f>'Forecast Report Form'!S16</f>
        <v>2033</v>
      </c>
      <c r="T3" s="185">
        <f>'Forecast Report Form'!T16</f>
        <v>2034</v>
      </c>
      <c r="U3" s="185">
        <f>'Forecast Report Form'!U16</f>
        <v>2035</v>
      </c>
      <c r="V3" s="186">
        <f>'Forecast Report Form'!V16</f>
        <v>2036</v>
      </c>
    </row>
    <row r="4" spans="1:22" ht="14.25" x14ac:dyDescent="0.2">
      <c r="B4" s="260" t="s">
        <v>275</v>
      </c>
      <c r="C4" s="131" t="str">
        <f>IF(F4="","",'Forecast Report Form'!$C$6)</f>
        <v>Sample Mine</v>
      </c>
      <c r="D4" s="137" t="str">
        <f>IF(F4="","",'Forecast Report Form'!$C$7)</f>
        <v>OSR999</v>
      </c>
      <c r="E4" s="132" t="str">
        <f>IF(F4="","",'Forecast Report Form'!$C$9)</f>
        <v>A535</v>
      </c>
      <c r="F4" s="344" t="s">
        <v>475</v>
      </c>
      <c r="G4" s="366">
        <f>100000*365/6.29</f>
        <v>5802861.6852146266</v>
      </c>
      <c r="H4" s="365">
        <v>5200000</v>
      </c>
      <c r="I4" s="346">
        <v>5200000</v>
      </c>
      <c r="J4" s="346">
        <v>5200000</v>
      </c>
      <c r="K4" s="346">
        <v>5200000</v>
      </c>
      <c r="L4" s="346">
        <v>5200000</v>
      </c>
      <c r="M4" s="346">
        <v>5200000</v>
      </c>
      <c r="N4" s="346">
        <v>5200000</v>
      </c>
      <c r="O4" s="346">
        <v>5200000</v>
      </c>
      <c r="P4" s="346">
        <v>5200000</v>
      </c>
      <c r="Q4" s="346">
        <v>5200000</v>
      </c>
      <c r="R4" s="346">
        <v>5200000</v>
      </c>
      <c r="S4" s="346">
        <v>5200000</v>
      </c>
      <c r="T4" s="346">
        <v>5200000</v>
      </c>
      <c r="U4" s="346">
        <v>5200000</v>
      </c>
      <c r="V4" s="347">
        <v>5200000</v>
      </c>
    </row>
    <row r="5" spans="1:22" ht="13.5" thickBot="1" x14ac:dyDescent="0.25">
      <c r="B5" s="140" t="s">
        <v>120</v>
      </c>
      <c r="C5" s="131" t="str">
        <f>IF(F5="","",'Forecast Report Form'!$C$6)</f>
        <v>Sample Mine</v>
      </c>
      <c r="D5" s="137" t="str">
        <f>IF(F5="","",'Forecast Report Form'!$C$7)</f>
        <v>OSR999</v>
      </c>
      <c r="E5" s="130" t="str">
        <f>IF(F5="","",'Forecast Report Form'!$C$9)</f>
        <v>A535</v>
      </c>
      <c r="F5" s="344" t="s">
        <v>476</v>
      </c>
      <c r="G5" s="367">
        <f>100000*365/6.29</f>
        <v>5802861.6852146266</v>
      </c>
      <c r="H5" s="324">
        <v>0</v>
      </c>
      <c r="I5" s="309">
        <v>0</v>
      </c>
      <c r="J5" s="309">
        <v>0</v>
      </c>
      <c r="K5" s="309">
        <v>1700000</v>
      </c>
      <c r="L5" s="309">
        <v>3500000</v>
      </c>
      <c r="M5" s="309">
        <v>5200000</v>
      </c>
      <c r="N5" s="309">
        <v>5200000</v>
      </c>
      <c r="O5" s="309">
        <v>5200000</v>
      </c>
      <c r="P5" s="309">
        <v>5200000</v>
      </c>
      <c r="Q5" s="309">
        <v>5200000</v>
      </c>
      <c r="R5" s="309">
        <v>5200000</v>
      </c>
      <c r="S5" s="309">
        <v>5200000</v>
      </c>
      <c r="T5" s="309">
        <v>5200000</v>
      </c>
      <c r="U5" s="309">
        <v>5200000</v>
      </c>
      <c r="V5" s="315">
        <v>5200000</v>
      </c>
    </row>
    <row r="6" spans="1:22" x14ac:dyDescent="0.2">
      <c r="B6" s="138"/>
      <c r="C6" s="131" t="str">
        <f>IF(F6="","",'Forecast Report Form'!$C$6)</f>
        <v/>
      </c>
      <c r="D6" s="137" t="str">
        <f>IF(F6="","",'Forecast Report Form'!$C$7)</f>
        <v/>
      </c>
      <c r="E6" s="130" t="str">
        <f>IF(F6="","",'Forecast Report Form'!$C$9)</f>
        <v/>
      </c>
      <c r="F6" s="344"/>
      <c r="G6" s="367"/>
      <c r="H6" s="324"/>
      <c r="I6" s="309"/>
      <c r="J6" s="309"/>
      <c r="K6" s="309"/>
      <c r="L6" s="309"/>
      <c r="M6" s="309"/>
      <c r="N6" s="309"/>
      <c r="O6" s="309"/>
      <c r="P6" s="309"/>
      <c r="Q6" s="309"/>
      <c r="R6" s="309"/>
      <c r="S6" s="309"/>
      <c r="T6" s="309"/>
      <c r="U6" s="309"/>
      <c r="V6" s="315"/>
    </row>
    <row r="7" spans="1:22" x14ac:dyDescent="0.2">
      <c r="B7" s="142"/>
      <c r="C7" s="131" t="str">
        <f>IF(F7="","",'Forecast Report Form'!$C$6)</f>
        <v/>
      </c>
      <c r="D7" s="137" t="str">
        <f>IF(F7="","",'Forecast Report Form'!$C$7)</f>
        <v/>
      </c>
      <c r="E7" s="132" t="str">
        <f>IF(F7="","",'Forecast Report Form'!$C$9)</f>
        <v/>
      </c>
      <c r="F7" s="344"/>
      <c r="G7" s="368"/>
      <c r="H7" s="324"/>
      <c r="I7" s="309"/>
      <c r="J7" s="309"/>
      <c r="K7" s="309"/>
      <c r="L7" s="309"/>
      <c r="M7" s="309"/>
      <c r="N7" s="309"/>
      <c r="O7" s="309"/>
      <c r="P7" s="309"/>
      <c r="Q7" s="309"/>
      <c r="R7" s="309"/>
      <c r="S7" s="309"/>
      <c r="T7" s="309"/>
      <c r="U7" s="309"/>
      <c r="V7" s="315"/>
    </row>
    <row r="8" spans="1:22" x14ac:dyDescent="0.2">
      <c r="B8" s="138"/>
      <c r="C8" s="131" t="str">
        <f>IF(F8="","",'Forecast Report Form'!$C$6)</f>
        <v/>
      </c>
      <c r="D8" s="137" t="str">
        <f>IF(F8="","",'Forecast Report Form'!$C$7)</f>
        <v/>
      </c>
      <c r="E8" s="130" t="str">
        <f>IF(F8="","",'Forecast Report Form'!$C$9)</f>
        <v/>
      </c>
      <c r="F8" s="344"/>
      <c r="G8" s="368"/>
      <c r="H8" s="324"/>
      <c r="I8" s="309"/>
      <c r="J8" s="309"/>
      <c r="K8" s="309"/>
      <c r="L8" s="309"/>
      <c r="M8" s="309"/>
      <c r="N8" s="309"/>
      <c r="O8" s="309"/>
      <c r="P8" s="309"/>
      <c r="Q8" s="309"/>
      <c r="R8" s="309"/>
      <c r="S8" s="309"/>
      <c r="T8" s="309"/>
      <c r="U8" s="309"/>
      <c r="V8" s="315"/>
    </row>
    <row r="9" spans="1:22" x14ac:dyDescent="0.2">
      <c r="B9" s="138"/>
      <c r="C9" s="131" t="str">
        <f>IF(F9="","",'Forecast Report Form'!$C$6)</f>
        <v/>
      </c>
      <c r="D9" s="137" t="str">
        <f>IF(F9="","",'Forecast Report Form'!$C$7)</f>
        <v/>
      </c>
      <c r="E9" s="130" t="str">
        <f>IF(F9="","",'Forecast Report Form'!$C$9)</f>
        <v/>
      </c>
      <c r="F9" s="344"/>
      <c r="G9" s="368"/>
      <c r="H9" s="324"/>
      <c r="I9" s="309"/>
      <c r="J9" s="309"/>
      <c r="K9" s="309"/>
      <c r="L9" s="309"/>
      <c r="M9" s="309"/>
      <c r="N9" s="309"/>
      <c r="O9" s="309"/>
      <c r="P9" s="309"/>
      <c r="Q9" s="309"/>
      <c r="R9" s="309"/>
      <c r="S9" s="309"/>
      <c r="T9" s="309"/>
      <c r="U9" s="309"/>
      <c r="V9" s="315"/>
    </row>
    <row r="10" spans="1:22" x14ac:dyDescent="0.2">
      <c r="B10" s="138"/>
      <c r="C10" s="131" t="str">
        <f>IF(F10="","",'Forecast Report Form'!$C$6)</f>
        <v/>
      </c>
      <c r="D10" s="137" t="str">
        <f>IF(F10="","",'Forecast Report Form'!$C$7)</f>
        <v/>
      </c>
      <c r="E10" s="130" t="str">
        <f>IF(F10="","",'Forecast Report Form'!$C$9)</f>
        <v/>
      </c>
      <c r="F10" s="344"/>
      <c r="G10" s="368"/>
      <c r="H10" s="324"/>
      <c r="I10" s="309"/>
      <c r="J10" s="309"/>
      <c r="K10" s="309"/>
      <c r="L10" s="309"/>
      <c r="M10" s="309"/>
      <c r="N10" s="309"/>
      <c r="O10" s="309"/>
      <c r="P10" s="309"/>
      <c r="Q10" s="309"/>
      <c r="R10" s="309"/>
      <c r="S10" s="309"/>
      <c r="T10" s="309"/>
      <c r="U10" s="309"/>
      <c r="V10" s="315"/>
    </row>
    <row r="11" spans="1:22" x14ac:dyDescent="0.2">
      <c r="B11" s="138"/>
      <c r="C11" s="131" t="str">
        <f>IF(F11="","",'Forecast Report Form'!$C$6)</f>
        <v/>
      </c>
      <c r="D11" s="137" t="str">
        <f>IF(F11="","",'Forecast Report Form'!$C$7)</f>
        <v/>
      </c>
      <c r="E11" s="130" t="str">
        <f>IF(F11="","",'Forecast Report Form'!$C$9)</f>
        <v/>
      </c>
      <c r="F11" s="344"/>
      <c r="G11" s="368"/>
      <c r="H11" s="324"/>
      <c r="I11" s="309"/>
      <c r="J11" s="309"/>
      <c r="K11" s="309"/>
      <c r="L11" s="309"/>
      <c r="M11" s="309"/>
      <c r="N11" s="309"/>
      <c r="O11" s="309"/>
      <c r="P11" s="309"/>
      <c r="Q11" s="309"/>
      <c r="R11" s="309"/>
      <c r="S11" s="309"/>
      <c r="T11" s="309"/>
      <c r="U11" s="309"/>
      <c r="V11" s="315"/>
    </row>
    <row r="12" spans="1:22" x14ac:dyDescent="0.2">
      <c r="B12" s="138"/>
      <c r="C12" s="131" t="str">
        <f>IF(F12="","",'Forecast Report Form'!$C$6)</f>
        <v/>
      </c>
      <c r="D12" s="137" t="str">
        <f>IF(F12="","",'Forecast Report Form'!$C$7)</f>
        <v/>
      </c>
      <c r="E12" s="130" t="str">
        <f>IF(F12="","",'Forecast Report Form'!$C$9)</f>
        <v/>
      </c>
      <c r="F12" s="344"/>
      <c r="G12" s="368"/>
      <c r="H12" s="324"/>
      <c r="I12" s="309"/>
      <c r="J12" s="309"/>
      <c r="K12" s="309"/>
      <c r="L12" s="309"/>
      <c r="M12" s="309"/>
      <c r="N12" s="309"/>
      <c r="O12" s="309"/>
      <c r="P12" s="309"/>
      <c r="Q12" s="309"/>
      <c r="R12" s="309"/>
      <c r="S12" s="309"/>
      <c r="T12" s="309"/>
      <c r="U12" s="309"/>
      <c r="V12" s="315"/>
    </row>
    <row r="13" spans="1:22" s="128" customFormat="1" ht="13.5" thickBot="1" x14ac:dyDescent="0.25">
      <c r="A13"/>
      <c r="B13" s="129"/>
      <c r="C13" s="154" t="str">
        <f>IF(F13="","",'Forecast Report Form'!$C$6)</f>
        <v/>
      </c>
      <c r="D13" s="139" t="str">
        <f>IF(F13="","",'Forecast Report Form'!$C$7)</f>
        <v/>
      </c>
      <c r="E13" s="136" t="str">
        <f>IF(F13="","",'Forecast Report Form'!$C$9)</f>
        <v/>
      </c>
      <c r="F13" s="345"/>
      <c r="G13" s="369"/>
      <c r="H13" s="325"/>
      <c r="I13" s="316"/>
      <c r="J13" s="316"/>
      <c r="K13" s="316"/>
      <c r="L13" s="316"/>
      <c r="M13" s="316"/>
      <c r="N13" s="316"/>
      <c r="O13" s="316"/>
      <c r="P13" s="316"/>
      <c r="Q13" s="316"/>
      <c r="R13" s="316"/>
      <c r="S13" s="316"/>
      <c r="T13" s="316"/>
      <c r="U13" s="316"/>
      <c r="V13" s="317"/>
    </row>
    <row r="14" spans="1:22" ht="13.5" thickBot="1" x14ac:dyDescent="0.25">
      <c r="B14" s="129"/>
      <c r="C14" s="128"/>
      <c r="D14" s="129"/>
      <c r="E14" s="129"/>
      <c r="F14" s="134" t="s">
        <v>119</v>
      </c>
      <c r="G14" s="370">
        <f>+G4+G5+G6+G7+G8+G9+G10+G11+G12+G13</f>
        <v>11605723.370429253</v>
      </c>
      <c r="H14" s="321">
        <f t="shared" ref="H14:V14" si="0">+H4+H5+H6+H7+H8+H9+H10+H11+H12+H13</f>
        <v>5200000</v>
      </c>
      <c r="I14" s="322">
        <f t="shared" si="0"/>
        <v>5200000</v>
      </c>
      <c r="J14" s="322">
        <f t="shared" si="0"/>
        <v>5200000</v>
      </c>
      <c r="K14" s="322">
        <f t="shared" si="0"/>
        <v>6900000</v>
      </c>
      <c r="L14" s="322">
        <f t="shared" si="0"/>
        <v>8700000</v>
      </c>
      <c r="M14" s="322">
        <f t="shared" si="0"/>
        <v>10400000</v>
      </c>
      <c r="N14" s="322">
        <f t="shared" si="0"/>
        <v>10400000</v>
      </c>
      <c r="O14" s="322">
        <f t="shared" si="0"/>
        <v>10400000</v>
      </c>
      <c r="P14" s="322">
        <f t="shared" si="0"/>
        <v>10400000</v>
      </c>
      <c r="Q14" s="322">
        <f t="shared" si="0"/>
        <v>10400000</v>
      </c>
      <c r="R14" s="322">
        <f t="shared" si="0"/>
        <v>10400000</v>
      </c>
      <c r="S14" s="322">
        <f t="shared" si="0"/>
        <v>10400000</v>
      </c>
      <c r="T14" s="322">
        <f t="shared" si="0"/>
        <v>10400000</v>
      </c>
      <c r="U14" s="322">
        <f t="shared" si="0"/>
        <v>10400000</v>
      </c>
      <c r="V14" s="323">
        <f t="shared" si="0"/>
        <v>10400000</v>
      </c>
    </row>
    <row r="16" spans="1:22" ht="13.5" thickBot="1" x14ac:dyDescent="0.25"/>
    <row r="17" spans="2:22" ht="30" customHeight="1" thickBot="1" x14ac:dyDescent="0.25">
      <c r="B17" s="414" t="s">
        <v>156</v>
      </c>
      <c r="C17" s="415"/>
      <c r="D17" s="415"/>
      <c r="E17" s="415"/>
      <c r="F17" s="415"/>
      <c r="G17" s="415"/>
      <c r="H17" s="415"/>
      <c r="I17" s="415"/>
      <c r="J17" s="415"/>
      <c r="K17" s="415"/>
      <c r="L17" s="415"/>
      <c r="M17" s="415"/>
      <c r="N17" s="415"/>
      <c r="O17" s="415"/>
      <c r="P17" s="415"/>
      <c r="Q17" s="415"/>
      <c r="R17" s="415"/>
      <c r="S17" s="415"/>
      <c r="T17" s="415"/>
      <c r="U17" s="415"/>
      <c r="V17" s="416"/>
    </row>
    <row r="18" spans="2:22" ht="30" customHeight="1" thickBot="1" x14ac:dyDescent="0.25">
      <c r="B18" s="133"/>
      <c r="C18" s="224" t="s">
        <v>122</v>
      </c>
      <c r="D18" s="375" t="s">
        <v>232</v>
      </c>
      <c r="E18" s="375" t="s">
        <v>127</v>
      </c>
      <c r="F18" s="375" t="s">
        <v>121</v>
      </c>
      <c r="G18" s="376" t="s">
        <v>282</v>
      </c>
      <c r="H18" s="184">
        <f>H3</f>
        <v>2022</v>
      </c>
      <c r="I18" s="185">
        <f t="shared" ref="I18:V18" si="1">I3</f>
        <v>2023</v>
      </c>
      <c r="J18" s="185">
        <f t="shared" si="1"/>
        <v>2024</v>
      </c>
      <c r="K18" s="185">
        <f t="shared" si="1"/>
        <v>2025</v>
      </c>
      <c r="L18" s="185">
        <f t="shared" si="1"/>
        <v>2026</v>
      </c>
      <c r="M18" s="185">
        <f t="shared" si="1"/>
        <v>2027</v>
      </c>
      <c r="N18" s="185">
        <f t="shared" si="1"/>
        <v>2028</v>
      </c>
      <c r="O18" s="185">
        <f t="shared" si="1"/>
        <v>2029</v>
      </c>
      <c r="P18" s="185">
        <f t="shared" si="1"/>
        <v>2030</v>
      </c>
      <c r="Q18" s="185">
        <f t="shared" si="1"/>
        <v>2031</v>
      </c>
      <c r="R18" s="185">
        <f t="shared" si="1"/>
        <v>2032</v>
      </c>
      <c r="S18" s="185">
        <f t="shared" si="1"/>
        <v>2033</v>
      </c>
      <c r="T18" s="185">
        <f>T3</f>
        <v>2034</v>
      </c>
      <c r="U18" s="185">
        <f>U3</f>
        <v>2035</v>
      </c>
      <c r="V18" s="185">
        <f t="shared" si="1"/>
        <v>2036</v>
      </c>
    </row>
    <row r="19" spans="2:22" ht="14.25" x14ac:dyDescent="0.2">
      <c r="B19" s="260" t="s">
        <v>276</v>
      </c>
      <c r="C19" s="225" t="str">
        <f>IF(F19="","",'Forecast Report Form'!$C$6)</f>
        <v/>
      </c>
      <c r="D19" s="226" t="str">
        <f>IF(F19="","",'Forecast Report Form'!$C$7)</f>
        <v/>
      </c>
      <c r="E19" s="226" t="str">
        <f>IF(F19="","",'Forecast Report Form'!$C$9)</f>
        <v/>
      </c>
      <c r="F19" s="296" t="str">
        <f>IF('Forecast Report Form'!$C$11="SAGD",IF(F4="","",F4),IF('Forecast Report Form'!$C$11="CSS",IF(F4="","",F4), IF('Forecast Report Form'!$C$11="Other",IF(F4="","",F4),"")))</f>
        <v/>
      </c>
      <c r="G19" s="366"/>
      <c r="H19" s="324"/>
      <c r="I19" s="309"/>
      <c r="J19" s="309"/>
      <c r="K19" s="309"/>
      <c r="L19" s="309"/>
      <c r="M19" s="309"/>
      <c r="N19" s="309"/>
      <c r="O19" s="309"/>
      <c r="P19" s="309"/>
      <c r="Q19" s="309"/>
      <c r="R19" s="309"/>
      <c r="S19" s="309"/>
      <c r="T19" s="309"/>
      <c r="U19" s="309"/>
      <c r="V19" s="315"/>
    </row>
    <row r="20" spans="2:22" ht="13.5" thickBot="1" x14ac:dyDescent="0.25">
      <c r="B20" s="140" t="s">
        <v>120</v>
      </c>
      <c r="C20" s="227" t="str">
        <f>IF(F20="","",'Forecast Report Form'!$C$6)</f>
        <v/>
      </c>
      <c r="D20" s="130" t="str">
        <f>IF(F20="","",'Forecast Report Form'!$C$7)</f>
        <v/>
      </c>
      <c r="E20" s="130" t="str">
        <f>IF(F20="","",'Forecast Report Form'!$C$9)</f>
        <v/>
      </c>
      <c r="F20" s="297" t="str">
        <f>IF('Forecast Report Form'!$C$11="SAGD",IF(F5="","",F5),IF('Forecast Report Form'!$C$11="CSS",IF(F5="","",F5), IF('Forecast Report Form'!$C$11="Other",IF(F5="","",F5),"")))</f>
        <v/>
      </c>
      <c r="G20" s="367"/>
      <c r="H20" s="324"/>
      <c r="I20" s="309"/>
      <c r="J20" s="309"/>
      <c r="K20" s="309"/>
      <c r="L20" s="309"/>
      <c r="M20" s="309"/>
      <c r="N20" s="309"/>
      <c r="O20" s="309"/>
      <c r="P20" s="309"/>
      <c r="Q20" s="309"/>
      <c r="R20" s="309"/>
      <c r="S20" s="309"/>
      <c r="T20" s="309"/>
      <c r="U20" s="309"/>
      <c r="V20" s="315"/>
    </row>
    <row r="21" spans="2:22" x14ac:dyDescent="0.2">
      <c r="B21" s="138"/>
      <c r="C21" s="227" t="str">
        <f>IF(F21="","",'Forecast Report Form'!$C$6)</f>
        <v/>
      </c>
      <c r="D21" s="130" t="str">
        <f>IF(F21="","",'Forecast Report Form'!$C$7)</f>
        <v/>
      </c>
      <c r="E21" s="130" t="str">
        <f>IF(F21="","",'Forecast Report Form'!$C$9)</f>
        <v/>
      </c>
      <c r="F21" s="297" t="str">
        <f>IF('Forecast Report Form'!$C$11="SAGD",IF(F6="","",F6),IF('Forecast Report Form'!$C$11="CSS",IF(F6="","",F6), IF('Forecast Report Form'!$C$11="Other",IF(F6="","",F6),"")))</f>
        <v/>
      </c>
      <c r="G21" s="367"/>
      <c r="H21" s="324"/>
      <c r="I21" s="309"/>
      <c r="J21" s="309"/>
      <c r="K21" s="309"/>
      <c r="L21" s="309"/>
      <c r="M21" s="309"/>
      <c r="N21" s="309"/>
      <c r="O21" s="309"/>
      <c r="P21" s="309"/>
      <c r="Q21" s="309"/>
      <c r="R21" s="309"/>
      <c r="S21" s="309"/>
      <c r="T21" s="309"/>
      <c r="U21" s="309"/>
      <c r="V21" s="315"/>
    </row>
    <row r="22" spans="2:22" x14ac:dyDescent="0.2">
      <c r="B22" s="142"/>
      <c r="C22" s="227" t="str">
        <f>IF(F22="","",'Forecast Report Form'!$C$6)</f>
        <v/>
      </c>
      <c r="D22" s="130" t="str">
        <f>IF(F22="","",'Forecast Report Form'!$C$7)</f>
        <v/>
      </c>
      <c r="E22" s="130" t="str">
        <f>IF(F22="","",'Forecast Report Form'!$C$9)</f>
        <v/>
      </c>
      <c r="F22" s="297" t="str">
        <f>IF('Forecast Report Form'!$C$11="SAGD",IF(F7="","",F7),IF('Forecast Report Form'!$C$11="CSS",IF(F7="","",F7), IF('Forecast Report Form'!$C$11="Other",IF(F7="","",F7),"")))</f>
        <v/>
      </c>
      <c r="G22" s="367"/>
      <c r="H22" s="324"/>
      <c r="I22" s="309"/>
      <c r="J22" s="309"/>
      <c r="K22" s="309"/>
      <c r="L22" s="309"/>
      <c r="M22" s="309"/>
      <c r="N22" s="309"/>
      <c r="O22" s="309"/>
      <c r="P22" s="309"/>
      <c r="Q22" s="309"/>
      <c r="R22" s="309"/>
      <c r="S22" s="309"/>
      <c r="T22" s="309"/>
      <c r="U22" s="309"/>
      <c r="V22" s="315"/>
    </row>
    <row r="23" spans="2:22" x14ac:dyDescent="0.2">
      <c r="B23" s="138"/>
      <c r="C23" s="227" t="str">
        <f>IF(F23="","",'Forecast Report Form'!$C$6)</f>
        <v/>
      </c>
      <c r="D23" s="130" t="str">
        <f>IF(F23="","",'Forecast Report Form'!$C$7)</f>
        <v/>
      </c>
      <c r="E23" s="130" t="str">
        <f>IF(F23="","",'Forecast Report Form'!$C$9)</f>
        <v/>
      </c>
      <c r="F23" s="297" t="str">
        <f>IF('Forecast Report Form'!$C$11="SAGD",IF(F8="","",F8),IF('Forecast Report Form'!$C$11="CSS",IF(F8="","",F8), IF('Forecast Report Form'!$C$11="Other",IF(F8="","",F8),"")))</f>
        <v/>
      </c>
      <c r="G23" s="367"/>
      <c r="H23" s="324"/>
      <c r="I23" s="309"/>
      <c r="J23" s="309"/>
      <c r="K23" s="309"/>
      <c r="L23" s="309"/>
      <c r="M23" s="309"/>
      <c r="N23" s="309"/>
      <c r="O23" s="309"/>
      <c r="P23" s="309"/>
      <c r="Q23" s="309"/>
      <c r="R23" s="309"/>
      <c r="S23" s="309"/>
      <c r="T23" s="309"/>
      <c r="U23" s="309"/>
      <c r="V23" s="315"/>
    </row>
    <row r="24" spans="2:22" x14ac:dyDescent="0.2">
      <c r="B24" s="138"/>
      <c r="C24" s="227" t="str">
        <f>IF(F24="","",'Forecast Report Form'!$C$6)</f>
        <v/>
      </c>
      <c r="D24" s="130" t="str">
        <f>IF(F24="","",'Forecast Report Form'!$C$7)</f>
        <v/>
      </c>
      <c r="E24" s="130" t="str">
        <f>IF(F24="","",'Forecast Report Form'!$C$9)</f>
        <v/>
      </c>
      <c r="F24" s="297" t="str">
        <f>IF('Forecast Report Form'!$C$11="SAGD",IF(F9="","",F9),IF('Forecast Report Form'!$C$11="CSS",IF(F9="","",F9), IF('Forecast Report Form'!$C$11="Other",IF(F9="","",F9),"")))</f>
        <v/>
      </c>
      <c r="G24" s="367"/>
      <c r="H24" s="324"/>
      <c r="I24" s="309"/>
      <c r="J24" s="309"/>
      <c r="K24" s="309"/>
      <c r="L24" s="309"/>
      <c r="M24" s="309"/>
      <c r="N24" s="309"/>
      <c r="O24" s="309"/>
      <c r="P24" s="309"/>
      <c r="Q24" s="309"/>
      <c r="R24" s="309"/>
      <c r="S24" s="309"/>
      <c r="T24" s="309"/>
      <c r="U24" s="309"/>
      <c r="V24" s="315"/>
    </row>
    <row r="25" spans="2:22" x14ac:dyDescent="0.2">
      <c r="B25" s="138"/>
      <c r="C25" s="227" t="str">
        <f>IF(F25="","",'Forecast Report Form'!$C$6)</f>
        <v/>
      </c>
      <c r="D25" s="130" t="str">
        <f>IF(F25="","",'Forecast Report Form'!$C$7)</f>
        <v/>
      </c>
      <c r="E25" s="130" t="str">
        <f>IF(F25="","",'Forecast Report Form'!$C$9)</f>
        <v/>
      </c>
      <c r="F25" s="297" t="str">
        <f>IF('Forecast Report Form'!$C$11="SAGD",IF(F10="","",F10),IF('Forecast Report Form'!$C$11="CSS",IF(F10="","",F10), IF('Forecast Report Form'!$C$11="Other",IF(F10="","",F10),"")))</f>
        <v/>
      </c>
      <c r="G25" s="367"/>
      <c r="H25" s="324"/>
      <c r="I25" s="309"/>
      <c r="J25" s="309"/>
      <c r="K25" s="309"/>
      <c r="L25" s="309"/>
      <c r="M25" s="309"/>
      <c r="N25" s="309"/>
      <c r="O25" s="309"/>
      <c r="P25" s="309"/>
      <c r="Q25" s="309"/>
      <c r="R25" s="309"/>
      <c r="S25" s="309"/>
      <c r="T25" s="309"/>
      <c r="U25" s="309"/>
      <c r="V25" s="315"/>
    </row>
    <row r="26" spans="2:22" x14ac:dyDescent="0.2">
      <c r="B26" s="138"/>
      <c r="C26" s="227" t="str">
        <f>IF(F26="","",'Forecast Report Form'!$C$6)</f>
        <v/>
      </c>
      <c r="D26" s="130" t="str">
        <f>IF(F26="","",'Forecast Report Form'!$C$7)</f>
        <v/>
      </c>
      <c r="E26" s="130" t="str">
        <f>IF(F26="","",'Forecast Report Form'!$C$9)</f>
        <v/>
      </c>
      <c r="F26" s="297" t="str">
        <f>IF('Forecast Report Form'!$C$11="SAGD",IF(F11="","",F11),IF('Forecast Report Form'!$C$11="CSS",IF(F11="","",F11), IF('Forecast Report Form'!$C$11="Other",IF(F11="","",F11),"")))</f>
        <v/>
      </c>
      <c r="G26" s="367"/>
      <c r="H26" s="324"/>
      <c r="I26" s="309"/>
      <c r="J26" s="309"/>
      <c r="K26" s="309"/>
      <c r="L26" s="309"/>
      <c r="M26" s="309"/>
      <c r="N26" s="309"/>
      <c r="O26" s="309"/>
      <c r="P26" s="309"/>
      <c r="Q26" s="309"/>
      <c r="R26" s="309"/>
      <c r="S26" s="309"/>
      <c r="T26" s="309"/>
      <c r="U26" s="309"/>
      <c r="V26" s="315"/>
    </row>
    <row r="27" spans="2:22" x14ac:dyDescent="0.2">
      <c r="B27" s="138"/>
      <c r="C27" s="227" t="str">
        <f>IF(F27="","",'Forecast Report Form'!$C$6)</f>
        <v/>
      </c>
      <c r="D27" s="130" t="str">
        <f>IF(F27="","",'Forecast Report Form'!$C$7)</f>
        <v/>
      </c>
      <c r="E27" s="130" t="str">
        <f>IF(F27="","",'Forecast Report Form'!$C$9)</f>
        <v/>
      </c>
      <c r="F27" s="297" t="str">
        <f>IF('Forecast Report Form'!$C$11="SAGD",IF(F12="","",F12),IF('Forecast Report Form'!$C$11="CSS",IF(F12="","",F12), IF('Forecast Report Form'!$C$11="Other",IF(F12="","",F12),"")))</f>
        <v/>
      </c>
      <c r="G27" s="367"/>
      <c r="H27" s="324"/>
      <c r="I27" s="309"/>
      <c r="J27" s="309"/>
      <c r="K27" s="309"/>
      <c r="L27" s="309"/>
      <c r="M27" s="309"/>
      <c r="N27" s="309"/>
      <c r="O27" s="309"/>
      <c r="P27" s="309"/>
      <c r="Q27" s="309"/>
      <c r="R27" s="309"/>
      <c r="S27" s="309"/>
      <c r="T27" s="309"/>
      <c r="U27" s="309"/>
      <c r="V27" s="315"/>
    </row>
    <row r="28" spans="2:22" s="128" customFormat="1" ht="13.5" thickBot="1" x14ac:dyDescent="0.25">
      <c r="B28" s="129"/>
      <c r="C28" s="135" t="str">
        <f>IF(F28="","",'Forecast Report Form'!$C$6)</f>
        <v/>
      </c>
      <c r="D28" s="136" t="str">
        <f>IF(F28="","",'Forecast Report Form'!$C$7)</f>
        <v/>
      </c>
      <c r="E28" s="136" t="str">
        <f>IF(F28="","",'Forecast Report Form'!$C$9)</f>
        <v/>
      </c>
      <c r="F28" s="298" t="str">
        <f>IF('Forecast Report Form'!$C$11="SAGD",IF(F13="","",F13),IF('Forecast Report Form'!$C$11="CSS",IF(F13="","",F13), IF('Forecast Report Form'!$C$11="Other",IF(F13="","",F13),"")))</f>
        <v/>
      </c>
      <c r="G28" s="371"/>
      <c r="H28" s="325"/>
      <c r="I28" s="316"/>
      <c r="J28" s="316"/>
      <c r="K28" s="316"/>
      <c r="L28" s="316"/>
      <c r="M28" s="316"/>
      <c r="N28" s="316"/>
      <c r="O28" s="316"/>
      <c r="P28" s="316"/>
      <c r="Q28" s="316"/>
      <c r="R28" s="316"/>
      <c r="S28" s="316"/>
      <c r="T28" s="316"/>
      <c r="U28" s="316"/>
      <c r="V28" s="317"/>
    </row>
    <row r="29" spans="2:22" ht="13.5" thickBot="1" x14ac:dyDescent="0.25">
      <c r="B29" s="129"/>
      <c r="C29" s="128"/>
      <c r="D29" s="129"/>
      <c r="E29" s="129"/>
      <c r="F29" s="134" t="s">
        <v>119</v>
      </c>
      <c r="G29" s="372">
        <f>+G19+G20+G21+G22+G23+G24+G25+G26+G27+G28</f>
        <v>0</v>
      </c>
      <c r="H29" s="318">
        <f t="shared" ref="H29:V29" si="2">+H19+H20+H21+H22+H23+H24+H25+H26+H27+H28</f>
        <v>0</v>
      </c>
      <c r="I29" s="319">
        <f t="shared" si="2"/>
        <v>0</v>
      </c>
      <c r="J29" s="319">
        <f t="shared" si="2"/>
        <v>0</v>
      </c>
      <c r="K29" s="319">
        <f t="shared" si="2"/>
        <v>0</v>
      </c>
      <c r="L29" s="319">
        <f t="shared" si="2"/>
        <v>0</v>
      </c>
      <c r="M29" s="319">
        <f t="shared" si="2"/>
        <v>0</v>
      </c>
      <c r="N29" s="319">
        <f t="shared" si="2"/>
        <v>0</v>
      </c>
      <c r="O29" s="319">
        <f t="shared" si="2"/>
        <v>0</v>
      </c>
      <c r="P29" s="319">
        <f t="shared" si="2"/>
        <v>0</v>
      </c>
      <c r="Q29" s="319">
        <f t="shared" si="2"/>
        <v>0</v>
      </c>
      <c r="R29" s="319">
        <f t="shared" si="2"/>
        <v>0</v>
      </c>
      <c r="S29" s="319">
        <f t="shared" si="2"/>
        <v>0</v>
      </c>
      <c r="T29" s="319">
        <f t="shared" si="2"/>
        <v>0</v>
      </c>
      <c r="U29" s="319">
        <f t="shared" si="2"/>
        <v>0</v>
      </c>
      <c r="V29" s="320">
        <f t="shared" si="2"/>
        <v>0</v>
      </c>
    </row>
    <row r="30" spans="2:22" x14ac:dyDescent="0.2">
      <c r="H30" s="239"/>
      <c r="I30" s="239"/>
      <c r="J30" s="239"/>
      <c r="K30" s="239"/>
      <c r="L30" s="239"/>
      <c r="M30" s="239"/>
      <c r="N30" s="239"/>
      <c r="O30" s="239"/>
      <c r="P30" s="239"/>
      <c r="Q30" s="239"/>
      <c r="R30" s="239"/>
      <c r="S30" s="239"/>
      <c r="T30" s="239"/>
      <c r="U30" s="239"/>
      <c r="V30" s="239"/>
    </row>
    <row r="31" spans="2:22" ht="13.5" thickBot="1" x14ac:dyDescent="0.25"/>
    <row r="32" spans="2:22" ht="27" customHeight="1" thickBot="1" x14ac:dyDescent="0.25">
      <c r="B32" s="414" t="s">
        <v>169</v>
      </c>
      <c r="C32" s="415"/>
      <c r="D32" s="415"/>
      <c r="E32" s="415"/>
      <c r="F32" s="415"/>
      <c r="G32" s="415"/>
      <c r="H32" s="415"/>
      <c r="I32" s="415"/>
      <c r="J32" s="415"/>
      <c r="K32" s="415"/>
      <c r="L32" s="415"/>
      <c r="M32" s="415"/>
      <c r="N32" s="415"/>
      <c r="O32" s="415"/>
      <c r="P32" s="415"/>
      <c r="Q32" s="415"/>
      <c r="R32" s="415"/>
      <c r="S32" s="415"/>
      <c r="T32" s="415"/>
      <c r="U32" s="415"/>
      <c r="V32" s="416"/>
    </row>
    <row r="33" spans="1:22" ht="30" customHeight="1" thickBot="1" x14ac:dyDescent="0.25">
      <c r="B33" s="133"/>
      <c r="C33" s="183" t="s">
        <v>122</v>
      </c>
      <c r="D33" s="373" t="s">
        <v>232</v>
      </c>
      <c r="E33" s="375" t="s">
        <v>127</v>
      </c>
      <c r="F33" s="375" t="s">
        <v>121</v>
      </c>
      <c r="G33" s="272"/>
      <c r="H33" s="184">
        <f>H18</f>
        <v>2022</v>
      </c>
      <c r="I33" s="185">
        <f t="shared" ref="I33:V33" si="3">I18</f>
        <v>2023</v>
      </c>
      <c r="J33" s="185">
        <f t="shared" si="3"/>
        <v>2024</v>
      </c>
      <c r="K33" s="185">
        <f t="shared" si="3"/>
        <v>2025</v>
      </c>
      <c r="L33" s="185">
        <f t="shared" si="3"/>
        <v>2026</v>
      </c>
      <c r="M33" s="185">
        <f t="shared" si="3"/>
        <v>2027</v>
      </c>
      <c r="N33" s="185">
        <f t="shared" si="3"/>
        <v>2028</v>
      </c>
      <c r="O33" s="185">
        <f t="shared" si="3"/>
        <v>2029</v>
      </c>
      <c r="P33" s="185">
        <f t="shared" si="3"/>
        <v>2030</v>
      </c>
      <c r="Q33" s="185">
        <f t="shared" si="3"/>
        <v>2031</v>
      </c>
      <c r="R33" s="185">
        <f t="shared" si="3"/>
        <v>2032</v>
      </c>
      <c r="S33" s="185">
        <f t="shared" si="3"/>
        <v>2033</v>
      </c>
      <c r="T33" s="185">
        <f t="shared" si="3"/>
        <v>2034</v>
      </c>
      <c r="U33" s="185">
        <f t="shared" si="3"/>
        <v>2035</v>
      </c>
      <c r="V33" s="186">
        <f t="shared" si="3"/>
        <v>2036</v>
      </c>
    </row>
    <row r="34" spans="1:22" ht="14.25" x14ac:dyDescent="0.2">
      <c r="B34" s="260" t="s">
        <v>278</v>
      </c>
      <c r="C34" s="131" t="str">
        <f>IF(F34="","",'Forecast Report Form'!$C$6)</f>
        <v>Sample Mine</v>
      </c>
      <c r="D34" s="137" t="str">
        <f>IF(F34="","",'Forecast Report Form'!$C$7)</f>
        <v>OSR999</v>
      </c>
      <c r="E34" s="132" t="str">
        <f>IF(F34="","",'Forecast Report Form'!$C$9)</f>
        <v>A535</v>
      </c>
      <c r="F34" s="302" t="str">
        <f>IF(F4="","",F4)</f>
        <v>Base</v>
      </c>
      <c r="G34" s="286"/>
      <c r="H34" s="324">
        <v>1560000</v>
      </c>
      <c r="I34" s="309">
        <v>1560000</v>
      </c>
      <c r="J34" s="309">
        <v>1560000</v>
      </c>
      <c r="K34" s="309">
        <v>1560000</v>
      </c>
      <c r="L34" s="309">
        <v>1560000</v>
      </c>
      <c r="M34" s="309">
        <v>1560000</v>
      </c>
      <c r="N34" s="309">
        <v>1560000</v>
      </c>
      <c r="O34" s="309">
        <v>1560000</v>
      </c>
      <c r="P34" s="309">
        <v>1560000</v>
      </c>
      <c r="Q34" s="309">
        <v>1560000</v>
      </c>
      <c r="R34" s="309">
        <v>1560000</v>
      </c>
      <c r="S34" s="309">
        <v>1560000</v>
      </c>
      <c r="T34" s="309">
        <v>1560000</v>
      </c>
      <c r="U34" s="309">
        <v>1560000</v>
      </c>
      <c r="V34" s="315">
        <v>1560000</v>
      </c>
    </row>
    <row r="35" spans="1:22" ht="13.5" thickBot="1" x14ac:dyDescent="0.25">
      <c r="B35" s="140" t="s">
        <v>120</v>
      </c>
      <c r="C35" s="131" t="str">
        <f>IF(F35="","",'Forecast Report Form'!$C$6)</f>
        <v>Sample Mine</v>
      </c>
      <c r="D35" s="137" t="str">
        <f>IF(F35="","",'Forecast Report Form'!$C$7)</f>
        <v>OSR999</v>
      </c>
      <c r="E35" s="130" t="str">
        <f>IF(F35="","",'Forecast Report Form'!$C$9)</f>
        <v>A535</v>
      </c>
      <c r="F35" s="302" t="str">
        <f t="shared" ref="F35:F43" si="4">IF(F5="","",F5)</f>
        <v>Expansion</v>
      </c>
      <c r="G35" s="286"/>
      <c r="H35" s="324">
        <v>0</v>
      </c>
      <c r="I35" s="309">
        <v>0</v>
      </c>
      <c r="J35" s="309">
        <v>0</v>
      </c>
      <c r="K35" s="309">
        <v>510000</v>
      </c>
      <c r="L35" s="309">
        <v>1050000</v>
      </c>
      <c r="M35" s="309">
        <v>1560000</v>
      </c>
      <c r="N35" s="309">
        <v>1560000</v>
      </c>
      <c r="O35" s="309">
        <v>1560000</v>
      </c>
      <c r="P35" s="309">
        <v>1560000</v>
      </c>
      <c r="Q35" s="309">
        <v>1560000</v>
      </c>
      <c r="R35" s="309">
        <v>1560000</v>
      </c>
      <c r="S35" s="309">
        <v>1560000</v>
      </c>
      <c r="T35" s="309">
        <v>1560000</v>
      </c>
      <c r="U35" s="309">
        <v>1560000</v>
      </c>
      <c r="V35" s="315">
        <v>1560000</v>
      </c>
    </row>
    <row r="36" spans="1:22" x14ac:dyDescent="0.2">
      <c r="B36" s="138"/>
      <c r="C36" s="131" t="str">
        <f>IF(F36="","",'Forecast Report Form'!$C$6)</f>
        <v/>
      </c>
      <c r="D36" s="137" t="str">
        <f>IF(F36="","",'Forecast Report Form'!$C$7)</f>
        <v/>
      </c>
      <c r="E36" s="130" t="str">
        <f>IF(F36="","",'Forecast Report Form'!$C$9)</f>
        <v/>
      </c>
      <c r="F36" s="302" t="str">
        <f t="shared" si="4"/>
        <v/>
      </c>
      <c r="G36" s="286"/>
      <c r="H36" s="324"/>
      <c r="I36" s="309"/>
      <c r="J36" s="309"/>
      <c r="K36" s="309"/>
      <c r="L36" s="309"/>
      <c r="M36" s="309"/>
      <c r="N36" s="309"/>
      <c r="O36" s="309"/>
      <c r="P36" s="309"/>
      <c r="Q36" s="309"/>
      <c r="R36" s="309"/>
      <c r="S36" s="309"/>
      <c r="T36" s="309"/>
      <c r="U36" s="309"/>
      <c r="V36" s="315"/>
    </row>
    <row r="37" spans="1:22" x14ac:dyDescent="0.2">
      <c r="B37" s="138"/>
      <c r="C37" s="131" t="str">
        <f>IF(F37="","",'Forecast Report Form'!$C$6)</f>
        <v/>
      </c>
      <c r="D37" s="137" t="str">
        <f>IF(F37="","",'Forecast Report Form'!$C$7)</f>
        <v/>
      </c>
      <c r="E37" s="132" t="str">
        <f>IF(F37="","",'Forecast Report Form'!$C$9)</f>
        <v/>
      </c>
      <c r="F37" s="302" t="str">
        <f t="shared" si="4"/>
        <v/>
      </c>
      <c r="G37" s="286"/>
      <c r="H37" s="324"/>
      <c r="I37" s="309"/>
      <c r="J37" s="309"/>
      <c r="K37" s="309"/>
      <c r="L37" s="309"/>
      <c r="M37" s="309"/>
      <c r="N37" s="309"/>
      <c r="O37" s="309"/>
      <c r="P37" s="309"/>
      <c r="Q37" s="309"/>
      <c r="R37" s="309"/>
      <c r="S37" s="309"/>
      <c r="T37" s="309"/>
      <c r="U37" s="309"/>
      <c r="V37" s="315"/>
    </row>
    <row r="38" spans="1:22" x14ac:dyDescent="0.2">
      <c r="B38" s="138"/>
      <c r="C38" s="131" t="str">
        <f>IF(F38="","",'Forecast Report Form'!$C$6)</f>
        <v/>
      </c>
      <c r="D38" s="137" t="str">
        <f>IF(F38="","",'Forecast Report Form'!$C$7)</f>
        <v/>
      </c>
      <c r="E38" s="130" t="str">
        <f>IF(F38="","",'Forecast Report Form'!$C$9)</f>
        <v/>
      </c>
      <c r="F38" s="302" t="str">
        <f t="shared" si="4"/>
        <v/>
      </c>
      <c r="G38" s="286"/>
      <c r="H38" s="324"/>
      <c r="I38" s="309"/>
      <c r="J38" s="309"/>
      <c r="K38" s="309"/>
      <c r="L38" s="309"/>
      <c r="M38" s="309"/>
      <c r="N38" s="309"/>
      <c r="O38" s="309"/>
      <c r="P38" s="309"/>
      <c r="Q38" s="309"/>
      <c r="R38" s="309"/>
      <c r="S38" s="309"/>
      <c r="T38" s="309"/>
      <c r="U38" s="309"/>
      <c r="V38" s="315"/>
    </row>
    <row r="39" spans="1:22" x14ac:dyDescent="0.2">
      <c r="B39" s="138"/>
      <c r="C39" s="131" t="str">
        <f>IF(F39="","",'Forecast Report Form'!$C$6)</f>
        <v/>
      </c>
      <c r="D39" s="137" t="str">
        <f>IF(F39="","",'Forecast Report Form'!$C$7)</f>
        <v/>
      </c>
      <c r="E39" s="130" t="str">
        <f>IF(F39="","",'Forecast Report Form'!$C$9)</f>
        <v/>
      </c>
      <c r="F39" s="302" t="str">
        <f t="shared" si="4"/>
        <v/>
      </c>
      <c r="G39" s="286"/>
      <c r="H39" s="324"/>
      <c r="I39" s="309"/>
      <c r="J39" s="309"/>
      <c r="K39" s="309"/>
      <c r="L39" s="309"/>
      <c r="M39" s="309"/>
      <c r="N39" s="309"/>
      <c r="O39" s="309"/>
      <c r="P39" s="309"/>
      <c r="Q39" s="309"/>
      <c r="R39" s="309"/>
      <c r="S39" s="309"/>
      <c r="T39" s="309"/>
      <c r="U39" s="309"/>
      <c r="V39" s="315"/>
    </row>
    <row r="40" spans="1:22" x14ac:dyDescent="0.2">
      <c r="B40" s="138"/>
      <c r="C40" s="131" t="str">
        <f>IF(F40="","",'Forecast Report Form'!$C$6)</f>
        <v/>
      </c>
      <c r="D40" s="137" t="str">
        <f>IF(F40="","",'Forecast Report Form'!$C$7)</f>
        <v/>
      </c>
      <c r="E40" s="130" t="str">
        <f>IF(F40="","",'Forecast Report Form'!$C$9)</f>
        <v/>
      </c>
      <c r="F40" s="302" t="str">
        <f t="shared" si="4"/>
        <v/>
      </c>
      <c r="G40" s="286"/>
      <c r="H40" s="324"/>
      <c r="I40" s="309"/>
      <c r="J40" s="309"/>
      <c r="K40" s="309"/>
      <c r="L40" s="309"/>
      <c r="M40" s="309"/>
      <c r="N40" s="309"/>
      <c r="O40" s="309"/>
      <c r="P40" s="309"/>
      <c r="Q40" s="309"/>
      <c r="R40" s="309"/>
      <c r="S40" s="309"/>
      <c r="T40" s="309"/>
      <c r="U40" s="309"/>
      <c r="V40" s="315"/>
    </row>
    <row r="41" spans="1:22" x14ac:dyDescent="0.2">
      <c r="B41" s="138"/>
      <c r="C41" s="131" t="str">
        <f>IF(F41="","",'Forecast Report Form'!$C$6)</f>
        <v/>
      </c>
      <c r="D41" s="137" t="str">
        <f>IF(F41="","",'Forecast Report Form'!$C$7)</f>
        <v/>
      </c>
      <c r="E41" s="130" t="str">
        <f>IF(F41="","",'Forecast Report Form'!$C$9)</f>
        <v/>
      </c>
      <c r="F41" s="302" t="str">
        <f t="shared" si="4"/>
        <v/>
      </c>
      <c r="G41" s="286"/>
      <c r="H41" s="324"/>
      <c r="I41" s="309"/>
      <c r="J41" s="309"/>
      <c r="K41" s="309"/>
      <c r="L41" s="309"/>
      <c r="M41" s="309"/>
      <c r="N41" s="309"/>
      <c r="O41" s="309"/>
      <c r="P41" s="309"/>
      <c r="Q41" s="309"/>
      <c r="R41" s="309"/>
      <c r="S41" s="309"/>
      <c r="T41" s="309"/>
      <c r="U41" s="309"/>
      <c r="V41" s="315"/>
    </row>
    <row r="42" spans="1:22" x14ac:dyDescent="0.2">
      <c r="A42" s="128"/>
      <c r="B42" s="138"/>
      <c r="C42" s="131" t="str">
        <f>IF(F42="","",'Forecast Report Form'!$C$6)</f>
        <v/>
      </c>
      <c r="D42" s="137" t="str">
        <f>IF(F42="","",'Forecast Report Form'!$C$7)</f>
        <v/>
      </c>
      <c r="E42" s="130" t="str">
        <f>IF(F42="","",'Forecast Report Form'!$C$9)</f>
        <v/>
      </c>
      <c r="F42" s="302" t="str">
        <f t="shared" si="4"/>
        <v/>
      </c>
      <c r="G42" s="286"/>
      <c r="H42" s="324"/>
      <c r="I42" s="309"/>
      <c r="J42" s="309"/>
      <c r="K42" s="309"/>
      <c r="L42" s="309"/>
      <c r="M42" s="309"/>
      <c r="N42" s="309"/>
      <c r="O42" s="309"/>
      <c r="P42" s="309"/>
      <c r="Q42" s="309"/>
      <c r="R42" s="309"/>
      <c r="S42" s="309"/>
      <c r="T42" s="309"/>
      <c r="U42" s="309"/>
      <c r="V42" s="315"/>
    </row>
    <row r="43" spans="1:22" ht="13.5" thickBot="1" x14ac:dyDescent="0.25">
      <c r="B43" s="129"/>
      <c r="C43" s="135" t="str">
        <f>IF(F43="","",'Forecast Report Form'!$C$6)</f>
        <v/>
      </c>
      <c r="D43" s="139" t="str">
        <f>IF(F43="","",'Forecast Report Form'!$C$7)</f>
        <v/>
      </c>
      <c r="E43" s="136" t="str">
        <f>IF(F43="","",'Forecast Report Form'!$C$9)</f>
        <v/>
      </c>
      <c r="F43" s="303" t="str">
        <f t="shared" si="4"/>
        <v/>
      </c>
      <c r="G43" s="286"/>
      <c r="H43" s="325"/>
      <c r="I43" s="316"/>
      <c r="J43" s="316"/>
      <c r="K43" s="316"/>
      <c r="L43" s="316"/>
      <c r="M43" s="316"/>
      <c r="N43" s="316"/>
      <c r="O43" s="316"/>
      <c r="P43" s="316"/>
      <c r="Q43" s="316"/>
      <c r="R43" s="316"/>
      <c r="S43" s="316"/>
      <c r="T43" s="316"/>
      <c r="U43" s="316"/>
      <c r="V43" s="317"/>
    </row>
    <row r="44" spans="1:22" ht="13.5" thickBot="1" x14ac:dyDescent="0.25">
      <c r="B44" s="129"/>
      <c r="F44" s="228" t="s">
        <v>119</v>
      </c>
      <c r="G44" s="287"/>
      <c r="H44" s="318">
        <f>+H34+H35+H36+H37+H38+H39+H40+H41+H42+H43</f>
        <v>1560000</v>
      </c>
      <c r="I44" s="319">
        <f t="shared" ref="I44:V44" si="5">+I34+I35+I36+I37+I38+I39+I40+I41+I42+I43</f>
        <v>1560000</v>
      </c>
      <c r="J44" s="319">
        <f t="shared" si="5"/>
        <v>1560000</v>
      </c>
      <c r="K44" s="319">
        <f t="shared" si="5"/>
        <v>2070000</v>
      </c>
      <c r="L44" s="319">
        <f t="shared" si="5"/>
        <v>2610000</v>
      </c>
      <c r="M44" s="319">
        <f t="shared" si="5"/>
        <v>3120000</v>
      </c>
      <c r="N44" s="319">
        <f t="shared" si="5"/>
        <v>3120000</v>
      </c>
      <c r="O44" s="319">
        <f t="shared" si="5"/>
        <v>3120000</v>
      </c>
      <c r="P44" s="319">
        <f t="shared" si="5"/>
        <v>3120000</v>
      </c>
      <c r="Q44" s="319">
        <f t="shared" si="5"/>
        <v>3120000</v>
      </c>
      <c r="R44" s="319">
        <f t="shared" si="5"/>
        <v>3120000</v>
      </c>
      <c r="S44" s="319">
        <f t="shared" si="5"/>
        <v>3120000</v>
      </c>
      <c r="T44" s="319">
        <f t="shared" si="5"/>
        <v>3120000</v>
      </c>
      <c r="U44" s="319">
        <f t="shared" si="5"/>
        <v>3120000</v>
      </c>
      <c r="V44" s="320">
        <f t="shared" si="5"/>
        <v>3120000</v>
      </c>
    </row>
    <row r="46" spans="1:22" ht="13.5" thickBot="1" x14ac:dyDescent="0.25"/>
    <row r="47" spans="1:22" ht="27" customHeight="1" thickBot="1" x14ac:dyDescent="0.25">
      <c r="B47" s="414" t="s">
        <v>179</v>
      </c>
      <c r="C47" s="415"/>
      <c r="D47" s="415"/>
      <c r="E47" s="415"/>
      <c r="F47" s="415"/>
      <c r="G47" s="415"/>
      <c r="H47" s="415"/>
      <c r="I47" s="415"/>
      <c r="J47" s="415"/>
      <c r="K47" s="415"/>
      <c r="L47" s="415"/>
      <c r="M47" s="415"/>
      <c r="N47" s="415"/>
      <c r="O47" s="415"/>
      <c r="P47" s="415"/>
      <c r="Q47" s="415"/>
      <c r="R47" s="415"/>
      <c r="S47" s="415"/>
      <c r="T47" s="415"/>
      <c r="U47" s="415"/>
      <c r="V47" s="416"/>
    </row>
    <row r="48" spans="1:22" ht="30" customHeight="1" thickBot="1" x14ac:dyDescent="0.25">
      <c r="B48" s="133"/>
      <c r="C48" s="183" t="s">
        <v>122</v>
      </c>
      <c r="D48" s="375" t="s">
        <v>232</v>
      </c>
      <c r="E48" s="375" t="s">
        <v>127</v>
      </c>
      <c r="F48" s="375" t="s">
        <v>121</v>
      </c>
      <c r="G48" s="272"/>
      <c r="H48" s="184">
        <f t="shared" ref="H48:V48" si="6">H33</f>
        <v>2022</v>
      </c>
      <c r="I48" s="185">
        <f t="shared" si="6"/>
        <v>2023</v>
      </c>
      <c r="J48" s="185">
        <f t="shared" si="6"/>
        <v>2024</v>
      </c>
      <c r="K48" s="185">
        <f t="shared" si="6"/>
        <v>2025</v>
      </c>
      <c r="L48" s="185">
        <f t="shared" si="6"/>
        <v>2026</v>
      </c>
      <c r="M48" s="185">
        <f t="shared" si="6"/>
        <v>2027</v>
      </c>
      <c r="N48" s="185">
        <f t="shared" si="6"/>
        <v>2028</v>
      </c>
      <c r="O48" s="185">
        <f t="shared" si="6"/>
        <v>2029</v>
      </c>
      <c r="P48" s="185">
        <f t="shared" si="6"/>
        <v>2030</v>
      </c>
      <c r="Q48" s="185">
        <f t="shared" si="6"/>
        <v>2031</v>
      </c>
      <c r="R48" s="185">
        <f t="shared" si="6"/>
        <v>2032</v>
      </c>
      <c r="S48" s="185">
        <f t="shared" si="6"/>
        <v>2033</v>
      </c>
      <c r="T48" s="185">
        <f t="shared" si="6"/>
        <v>2034</v>
      </c>
      <c r="U48" s="185">
        <f t="shared" si="6"/>
        <v>2035</v>
      </c>
      <c r="V48" s="186">
        <f t="shared" si="6"/>
        <v>2036</v>
      </c>
    </row>
    <row r="49" spans="2:22" ht="14.25" x14ac:dyDescent="0.2">
      <c r="B49" s="260" t="s">
        <v>452</v>
      </c>
      <c r="C49" s="131" t="str">
        <f>IF(F49="","",'Forecast Report Form'!$C$6)</f>
        <v/>
      </c>
      <c r="D49" s="137" t="str">
        <f>IF(F49="","",'Forecast Report Form'!$C$7)</f>
        <v/>
      </c>
      <c r="E49" s="132" t="str">
        <f>IF(F49="","",'Forecast Report Form'!$C$9)</f>
        <v/>
      </c>
      <c r="F49" s="302" t="str">
        <f>IF('Forecast Report Form'!$C$11="SAGD",IF(F4="","",F4),IF('Forecast Report Form'!$C$11="CSS",IF(F4="","",F4), IF('Forecast Report Form'!$C$11="Other",IF(F4="","",F4),"")))</f>
        <v/>
      </c>
      <c r="G49" s="286"/>
      <c r="H49" s="324"/>
      <c r="I49" s="309"/>
      <c r="J49" s="309"/>
      <c r="K49" s="309"/>
      <c r="L49" s="309"/>
      <c r="M49" s="309"/>
      <c r="N49" s="309"/>
      <c r="O49" s="309"/>
      <c r="P49" s="309"/>
      <c r="Q49" s="309"/>
      <c r="R49" s="309"/>
      <c r="S49" s="309"/>
      <c r="T49" s="309"/>
      <c r="U49" s="309"/>
      <c r="V49" s="315"/>
    </row>
    <row r="50" spans="2:22" ht="13.5" thickBot="1" x14ac:dyDescent="0.25">
      <c r="B50" s="140" t="s">
        <v>120</v>
      </c>
      <c r="C50" s="131" t="str">
        <f>IF(F50="","",'Forecast Report Form'!$C$6)</f>
        <v/>
      </c>
      <c r="D50" s="137" t="str">
        <f>IF(F50="","",'Forecast Report Form'!$C$7)</f>
        <v/>
      </c>
      <c r="E50" s="130" t="str">
        <f>IF(F50="","",'Forecast Report Form'!$C$9)</f>
        <v/>
      </c>
      <c r="F50" s="302" t="str">
        <f>IF('Forecast Report Form'!$C$11="SAGD",IF(F5="","",F5),IF('Forecast Report Form'!$C$11="CSS",IF(F5="","",F5), IF('Forecast Report Form'!$C$11="Other",IF(F5="","",F5),"")))</f>
        <v/>
      </c>
      <c r="G50" s="286"/>
      <c r="H50" s="324"/>
      <c r="I50" s="309"/>
      <c r="J50" s="309"/>
      <c r="K50" s="309"/>
      <c r="L50" s="309"/>
      <c r="M50" s="309"/>
      <c r="N50" s="309"/>
      <c r="O50" s="309"/>
      <c r="P50" s="309"/>
      <c r="Q50" s="309"/>
      <c r="R50" s="309"/>
      <c r="S50" s="309"/>
      <c r="T50" s="309"/>
      <c r="U50" s="309"/>
      <c r="V50" s="315"/>
    </row>
    <row r="51" spans="2:22" x14ac:dyDescent="0.2">
      <c r="B51" s="138"/>
      <c r="C51" s="131" t="str">
        <f>IF(F51="","",'Forecast Report Form'!$C$6)</f>
        <v/>
      </c>
      <c r="D51" s="137" t="str">
        <f>IF(F51="","",'Forecast Report Form'!$C$7)</f>
        <v/>
      </c>
      <c r="E51" s="130" t="str">
        <f>IF(F51="","",'Forecast Report Form'!$C$9)</f>
        <v/>
      </c>
      <c r="F51" s="302" t="str">
        <f>IF('Forecast Report Form'!$C$11="SAGD",IF(F6="","",F6),IF('Forecast Report Form'!$C$11="CSS",IF(F6="","",F6), IF('Forecast Report Form'!$C$11="Other",IF(F6="","",F6),"")))</f>
        <v/>
      </c>
      <c r="G51" s="286"/>
      <c r="H51" s="324"/>
      <c r="I51" s="309"/>
      <c r="J51" s="309"/>
      <c r="K51" s="309"/>
      <c r="L51" s="309"/>
      <c r="M51" s="309"/>
      <c r="N51" s="309"/>
      <c r="O51" s="309"/>
      <c r="P51" s="309"/>
      <c r="Q51" s="309"/>
      <c r="R51" s="309"/>
      <c r="S51" s="309"/>
      <c r="T51" s="309"/>
      <c r="U51" s="309"/>
      <c r="V51" s="315"/>
    </row>
    <row r="52" spans="2:22" x14ac:dyDescent="0.2">
      <c r="B52" s="138"/>
      <c r="C52" s="131" t="str">
        <f>IF(F52="","",'Forecast Report Form'!$C$6)</f>
        <v/>
      </c>
      <c r="D52" s="137" t="str">
        <f>IF(F52="","",'Forecast Report Form'!$C$7)</f>
        <v/>
      </c>
      <c r="E52" s="132" t="str">
        <f>IF(F52="","",'Forecast Report Form'!$C$9)</f>
        <v/>
      </c>
      <c r="F52" s="302" t="str">
        <f>IF('Forecast Report Form'!$C$11="SAGD",IF(F7="","",F7),IF('Forecast Report Form'!$C$11="CSS",IF(F7="","",F7), IF('Forecast Report Form'!$C$11="Other",IF(F7="","",F7),"")))</f>
        <v/>
      </c>
      <c r="G52" s="286"/>
      <c r="H52" s="324"/>
      <c r="I52" s="309"/>
      <c r="J52" s="309"/>
      <c r="K52" s="309"/>
      <c r="L52" s="309"/>
      <c r="M52" s="309"/>
      <c r="N52" s="309"/>
      <c r="O52" s="309"/>
      <c r="P52" s="309"/>
      <c r="Q52" s="309"/>
      <c r="R52" s="309"/>
      <c r="S52" s="309"/>
      <c r="T52" s="309"/>
      <c r="U52" s="309"/>
      <c r="V52" s="315"/>
    </row>
    <row r="53" spans="2:22" x14ac:dyDescent="0.2">
      <c r="B53" s="138"/>
      <c r="C53" s="131" t="str">
        <f>IF(F53="","",'Forecast Report Form'!$C$6)</f>
        <v/>
      </c>
      <c r="D53" s="137" t="str">
        <f>IF(F53="","",'Forecast Report Form'!$C$7)</f>
        <v/>
      </c>
      <c r="E53" s="130" t="str">
        <f>IF(F53="","",'Forecast Report Form'!$C$9)</f>
        <v/>
      </c>
      <c r="F53" s="302" t="str">
        <f>IF('Forecast Report Form'!$C$11="SAGD",IF(F8="","",F8),IF('Forecast Report Form'!$C$11="CSS",IF(F8="","",F8), IF('Forecast Report Form'!$C$11="Other",IF(F8="","",F8),"")))</f>
        <v/>
      </c>
      <c r="G53" s="286"/>
      <c r="H53" s="324"/>
      <c r="I53" s="309"/>
      <c r="J53" s="309"/>
      <c r="K53" s="309"/>
      <c r="L53" s="309"/>
      <c r="M53" s="309"/>
      <c r="N53" s="309"/>
      <c r="O53" s="309"/>
      <c r="P53" s="309"/>
      <c r="Q53" s="309"/>
      <c r="R53" s="309"/>
      <c r="S53" s="309"/>
      <c r="T53" s="309"/>
      <c r="U53" s="309"/>
      <c r="V53" s="315"/>
    </row>
    <row r="54" spans="2:22" x14ac:dyDescent="0.2">
      <c r="B54" s="138"/>
      <c r="C54" s="131" t="str">
        <f>IF(F54="","",'Forecast Report Form'!$C$6)</f>
        <v/>
      </c>
      <c r="D54" s="137" t="str">
        <f>IF(F54="","",'Forecast Report Form'!$C$7)</f>
        <v/>
      </c>
      <c r="E54" s="130" t="str">
        <f>IF(F54="","",'Forecast Report Form'!$C$9)</f>
        <v/>
      </c>
      <c r="F54" s="302" t="str">
        <f>IF('Forecast Report Form'!$C$11="SAGD",IF(F9="","",F9),IF('Forecast Report Form'!$C$11="CSS",IF(F9="","",F9), IF('Forecast Report Form'!$C$11="Other",IF(F9="","",F9),"")))</f>
        <v/>
      </c>
      <c r="G54" s="286"/>
      <c r="H54" s="324"/>
      <c r="I54" s="309"/>
      <c r="J54" s="309"/>
      <c r="K54" s="309"/>
      <c r="L54" s="309"/>
      <c r="M54" s="309"/>
      <c r="N54" s="309"/>
      <c r="O54" s="309"/>
      <c r="P54" s="309"/>
      <c r="Q54" s="309"/>
      <c r="R54" s="309"/>
      <c r="S54" s="309"/>
      <c r="T54" s="309"/>
      <c r="U54" s="309"/>
      <c r="V54" s="315"/>
    </row>
    <row r="55" spans="2:22" x14ac:dyDescent="0.2">
      <c r="B55" s="138"/>
      <c r="C55" s="131" t="str">
        <f>IF(F55="","",'Forecast Report Form'!$C$6)</f>
        <v/>
      </c>
      <c r="D55" s="137" t="str">
        <f>IF(F55="","",'Forecast Report Form'!$C$7)</f>
        <v/>
      </c>
      <c r="E55" s="130" t="str">
        <f>IF(F55="","",'Forecast Report Form'!$C$9)</f>
        <v/>
      </c>
      <c r="F55" s="302" t="str">
        <f>IF('Forecast Report Form'!$C$11="SAGD",IF(F10="","",F10),IF('Forecast Report Form'!$C$11="CSS",IF(F10="","",F10), IF('Forecast Report Form'!$C$11="Other",IF(F10="","",F10),"")))</f>
        <v/>
      </c>
      <c r="G55" s="286"/>
      <c r="H55" s="324"/>
      <c r="I55" s="309"/>
      <c r="J55" s="309"/>
      <c r="K55" s="309"/>
      <c r="L55" s="309"/>
      <c r="M55" s="309"/>
      <c r="N55" s="309"/>
      <c r="O55" s="309"/>
      <c r="P55" s="309"/>
      <c r="Q55" s="309"/>
      <c r="R55" s="309"/>
      <c r="S55" s="309"/>
      <c r="T55" s="309"/>
      <c r="U55" s="309"/>
      <c r="V55" s="315"/>
    </row>
    <row r="56" spans="2:22" x14ac:dyDescent="0.2">
      <c r="B56" s="138"/>
      <c r="C56" s="131" t="str">
        <f>IF(F56="","",'Forecast Report Form'!$C$6)</f>
        <v/>
      </c>
      <c r="D56" s="137" t="str">
        <f>IF(F56="","",'Forecast Report Form'!$C$7)</f>
        <v/>
      </c>
      <c r="E56" s="130" t="str">
        <f>IF(F56="","",'Forecast Report Form'!$C$9)</f>
        <v/>
      </c>
      <c r="F56" s="302" t="str">
        <f>IF('Forecast Report Form'!$C$11="SAGD",IF(F11="","",F11),IF('Forecast Report Form'!$C$11="CSS",IF(F11="","",F11), IF('Forecast Report Form'!$C$11="Other",IF(F11="","",F11),"")))</f>
        <v/>
      </c>
      <c r="G56" s="286"/>
      <c r="H56" s="324"/>
      <c r="I56" s="309"/>
      <c r="J56" s="309"/>
      <c r="K56" s="309"/>
      <c r="L56" s="309"/>
      <c r="M56" s="309"/>
      <c r="N56" s="309"/>
      <c r="O56" s="309"/>
      <c r="P56" s="309"/>
      <c r="Q56" s="309"/>
      <c r="R56" s="309"/>
      <c r="S56" s="309"/>
      <c r="T56" s="309"/>
      <c r="U56" s="309"/>
      <c r="V56" s="315"/>
    </row>
    <row r="57" spans="2:22" x14ac:dyDescent="0.2">
      <c r="B57" s="138"/>
      <c r="C57" s="131" t="str">
        <f>IF(F57="","",'Forecast Report Form'!$C$6)</f>
        <v/>
      </c>
      <c r="D57" s="137" t="str">
        <f>IF(F57="","",'Forecast Report Form'!$C$7)</f>
        <v/>
      </c>
      <c r="E57" s="130" t="str">
        <f>IF(F57="","",'Forecast Report Form'!$C$9)</f>
        <v/>
      </c>
      <c r="F57" s="302" t="str">
        <f>IF('Forecast Report Form'!$C$11="SAGD",IF(F12="","",F12),IF('Forecast Report Form'!$C$11="CSS",IF(F12="","",F12), IF('Forecast Report Form'!$C$11="Other",IF(F12="","",F12),"")))</f>
        <v/>
      </c>
      <c r="G57" s="286"/>
      <c r="H57" s="324"/>
      <c r="I57" s="309"/>
      <c r="J57" s="309"/>
      <c r="K57" s="309"/>
      <c r="L57" s="309"/>
      <c r="M57" s="309"/>
      <c r="N57" s="309"/>
      <c r="O57" s="309"/>
      <c r="P57" s="309"/>
      <c r="Q57" s="309"/>
      <c r="R57" s="309"/>
      <c r="S57" s="309"/>
      <c r="T57" s="309"/>
      <c r="U57" s="309"/>
      <c r="V57" s="315"/>
    </row>
    <row r="58" spans="2:22" ht="13.5" thickBot="1" x14ac:dyDescent="0.25">
      <c r="B58" s="129"/>
      <c r="C58" s="135" t="str">
        <f>IF(F58="","",'Forecast Report Form'!$C$6)</f>
        <v/>
      </c>
      <c r="D58" s="139" t="str">
        <f>IF(F58="","",'Forecast Report Form'!$C$7)</f>
        <v/>
      </c>
      <c r="E58" s="136" t="str">
        <f>IF(F58="","",'Forecast Report Form'!$C$9)</f>
        <v/>
      </c>
      <c r="F58" s="303" t="str">
        <f>IF('Forecast Report Form'!$C$11="SAGD",IF(F13="","",F13),IF('Forecast Report Form'!$C$11="CSS",IF(F13="","",F13), IF('Forecast Report Form'!$C$11="Other",IF(F13="","",F13),"")))</f>
        <v/>
      </c>
      <c r="G58" s="286"/>
      <c r="H58" s="325"/>
      <c r="I58" s="316"/>
      <c r="J58" s="316"/>
      <c r="K58" s="316"/>
      <c r="L58" s="316"/>
      <c r="M58" s="316"/>
      <c r="N58" s="316"/>
      <c r="O58" s="316"/>
      <c r="P58" s="316"/>
      <c r="Q58" s="316"/>
      <c r="R58" s="316"/>
      <c r="S58" s="316"/>
      <c r="T58" s="316"/>
      <c r="U58" s="316"/>
      <c r="V58" s="317"/>
    </row>
    <row r="59" spans="2:22" ht="13.5" thickBot="1" x14ac:dyDescent="0.25">
      <c r="B59" s="129"/>
      <c r="C59" s="128"/>
      <c r="D59" s="129"/>
      <c r="E59" s="129"/>
      <c r="F59" s="228" t="s">
        <v>119</v>
      </c>
      <c r="G59" s="287"/>
      <c r="H59" s="318">
        <f>+H49+H50+H51+H52+H53+H54+H55+H56+H57+H58</f>
        <v>0</v>
      </c>
      <c r="I59" s="319">
        <f t="shared" ref="I59:V59" si="7">+I49+I50+I51+I52+I53+I54+I55+I56+I57+I58</f>
        <v>0</v>
      </c>
      <c r="J59" s="319">
        <f t="shared" si="7"/>
        <v>0</v>
      </c>
      <c r="K59" s="319">
        <f t="shared" si="7"/>
        <v>0</v>
      </c>
      <c r="L59" s="319">
        <f t="shared" si="7"/>
        <v>0</v>
      </c>
      <c r="M59" s="319">
        <f t="shared" si="7"/>
        <v>0</v>
      </c>
      <c r="N59" s="319">
        <f t="shared" si="7"/>
        <v>0</v>
      </c>
      <c r="O59" s="319">
        <f t="shared" si="7"/>
        <v>0</v>
      </c>
      <c r="P59" s="319">
        <f t="shared" si="7"/>
        <v>0</v>
      </c>
      <c r="Q59" s="319">
        <f t="shared" si="7"/>
        <v>0</v>
      </c>
      <c r="R59" s="319">
        <f t="shared" si="7"/>
        <v>0</v>
      </c>
      <c r="S59" s="319">
        <f t="shared" si="7"/>
        <v>0</v>
      </c>
      <c r="T59" s="319">
        <f t="shared" si="7"/>
        <v>0</v>
      </c>
      <c r="U59" s="319">
        <f t="shared" si="7"/>
        <v>0</v>
      </c>
      <c r="V59" s="320">
        <f t="shared" si="7"/>
        <v>0</v>
      </c>
    </row>
    <row r="62" spans="2:22" ht="13.5" thickBot="1" x14ac:dyDescent="0.25"/>
    <row r="63" spans="2:22" ht="27" customHeight="1" thickBot="1" x14ac:dyDescent="0.25">
      <c r="B63" s="414" t="s">
        <v>180</v>
      </c>
      <c r="C63" s="415"/>
      <c r="D63" s="415"/>
      <c r="E63" s="415"/>
      <c r="F63" s="415"/>
      <c r="G63" s="415"/>
      <c r="H63" s="415"/>
      <c r="I63" s="415"/>
      <c r="J63" s="415"/>
      <c r="K63" s="415"/>
      <c r="L63" s="415"/>
      <c r="M63" s="415"/>
      <c r="N63" s="415"/>
      <c r="O63" s="415"/>
      <c r="P63" s="415"/>
      <c r="Q63" s="415"/>
      <c r="R63" s="415"/>
      <c r="S63" s="415"/>
      <c r="T63" s="415"/>
      <c r="U63" s="415"/>
      <c r="V63" s="416"/>
    </row>
    <row r="64" spans="2:22" ht="30" customHeight="1" thickBot="1" x14ac:dyDescent="0.25">
      <c r="B64" s="133"/>
      <c r="C64" s="183" t="s">
        <v>122</v>
      </c>
      <c r="D64" s="375" t="s">
        <v>232</v>
      </c>
      <c r="E64" s="375" t="s">
        <v>127</v>
      </c>
      <c r="F64" s="375" t="s">
        <v>121</v>
      </c>
      <c r="G64" s="272"/>
      <c r="H64" s="184">
        <f>H33</f>
        <v>2022</v>
      </c>
      <c r="I64" s="185">
        <f t="shared" ref="I64:T64" si="8">+I48</f>
        <v>2023</v>
      </c>
      <c r="J64" s="185">
        <f t="shared" si="8"/>
        <v>2024</v>
      </c>
      <c r="K64" s="185">
        <f t="shared" si="8"/>
        <v>2025</v>
      </c>
      <c r="L64" s="185">
        <f t="shared" si="8"/>
        <v>2026</v>
      </c>
      <c r="M64" s="185">
        <f t="shared" si="8"/>
        <v>2027</v>
      </c>
      <c r="N64" s="185">
        <f t="shared" si="8"/>
        <v>2028</v>
      </c>
      <c r="O64" s="185">
        <f t="shared" si="8"/>
        <v>2029</v>
      </c>
      <c r="P64" s="185">
        <f t="shared" si="8"/>
        <v>2030</v>
      </c>
      <c r="Q64" s="185">
        <f t="shared" si="8"/>
        <v>2031</v>
      </c>
      <c r="R64" s="185">
        <f t="shared" si="8"/>
        <v>2032</v>
      </c>
      <c r="S64" s="185">
        <f t="shared" si="8"/>
        <v>2033</v>
      </c>
      <c r="T64" s="185">
        <f t="shared" si="8"/>
        <v>2034</v>
      </c>
      <c r="U64" s="185">
        <f>U48</f>
        <v>2035</v>
      </c>
      <c r="V64" s="186">
        <f>V48</f>
        <v>2036</v>
      </c>
    </row>
    <row r="65" spans="2:22" ht="14.25" x14ac:dyDescent="0.2">
      <c r="B65" s="260" t="s">
        <v>452</v>
      </c>
      <c r="C65" s="131" t="str">
        <f>IF(F65="","",'Forecast Report Form'!$C$6)</f>
        <v/>
      </c>
      <c r="D65" s="137" t="str">
        <f>IF(F65="","",'Forecast Report Form'!$C$7)</f>
        <v/>
      </c>
      <c r="E65" s="132" t="str">
        <f>IF(F65="","",'Forecast Report Form'!$C$9)</f>
        <v/>
      </c>
      <c r="F65" s="302" t="str">
        <f>IF('Forecast Report Form'!$C$11="Mining ","",IF(F4="","",F4))</f>
        <v/>
      </c>
      <c r="G65" s="286"/>
      <c r="H65" s="324"/>
      <c r="I65" s="309"/>
      <c r="J65" s="309"/>
      <c r="K65" s="309"/>
      <c r="L65" s="309"/>
      <c r="M65" s="309"/>
      <c r="N65" s="309"/>
      <c r="O65" s="309"/>
      <c r="P65" s="309"/>
      <c r="Q65" s="309"/>
      <c r="R65" s="309"/>
      <c r="S65" s="309"/>
      <c r="T65" s="309"/>
      <c r="U65" s="309"/>
      <c r="V65" s="315"/>
    </row>
    <row r="66" spans="2:22" ht="13.5" thickBot="1" x14ac:dyDescent="0.25">
      <c r="B66" s="140" t="s">
        <v>120</v>
      </c>
      <c r="C66" s="131" t="str">
        <f>IF(F66="","",'Forecast Report Form'!$C$6)</f>
        <v/>
      </c>
      <c r="D66" s="137" t="str">
        <f>IF(F66="","",'Forecast Report Form'!$C$7)</f>
        <v/>
      </c>
      <c r="E66" s="130" t="str">
        <f>IF(F66="","",'Forecast Report Form'!$C$9)</f>
        <v/>
      </c>
      <c r="F66" s="302" t="str">
        <f>IF('Forecast Report Form'!$C$11="Mining ","",IF(F5="","",F5))</f>
        <v/>
      </c>
      <c r="G66" s="286"/>
      <c r="H66" s="324"/>
      <c r="I66" s="309"/>
      <c r="J66" s="309"/>
      <c r="K66" s="309"/>
      <c r="L66" s="309"/>
      <c r="M66" s="309"/>
      <c r="N66" s="309"/>
      <c r="O66" s="309"/>
      <c r="P66" s="309"/>
      <c r="Q66" s="309"/>
      <c r="R66" s="309"/>
      <c r="S66" s="309"/>
      <c r="T66" s="309"/>
      <c r="U66" s="309"/>
      <c r="V66" s="315"/>
    </row>
    <row r="67" spans="2:22" x14ac:dyDescent="0.2">
      <c r="B67" s="138"/>
      <c r="C67" s="131" t="str">
        <f>IF(F67="","",'Forecast Report Form'!$C$6)</f>
        <v/>
      </c>
      <c r="D67" s="137" t="str">
        <f>IF(F67="","",'Forecast Report Form'!$C$7)</f>
        <v/>
      </c>
      <c r="E67" s="130" t="str">
        <f>IF(F67="","",'Forecast Report Form'!$C$9)</f>
        <v/>
      </c>
      <c r="F67" s="302" t="str">
        <f>IF('Forecast Report Form'!$C$11="Mining ","",IF(F6="","",F6))</f>
        <v/>
      </c>
      <c r="G67" s="286"/>
      <c r="H67" s="324"/>
      <c r="I67" s="309"/>
      <c r="J67" s="309"/>
      <c r="K67" s="309"/>
      <c r="L67" s="309"/>
      <c r="M67" s="309"/>
      <c r="N67" s="309"/>
      <c r="O67" s="309"/>
      <c r="P67" s="309"/>
      <c r="Q67" s="309"/>
      <c r="R67" s="309"/>
      <c r="S67" s="309"/>
      <c r="T67" s="309"/>
      <c r="U67" s="309"/>
      <c r="V67" s="315"/>
    </row>
    <row r="68" spans="2:22" x14ac:dyDescent="0.2">
      <c r="B68" s="138"/>
      <c r="C68" s="131" t="str">
        <f>IF(F68="","",'Forecast Report Form'!$C$6)</f>
        <v/>
      </c>
      <c r="D68" s="137" t="str">
        <f>IF(F68="","",'Forecast Report Form'!$C$7)</f>
        <v/>
      </c>
      <c r="E68" s="132" t="str">
        <f>IF(F68="","",'Forecast Report Form'!$C$9)</f>
        <v/>
      </c>
      <c r="F68" s="302" t="str">
        <f>IF('Forecast Report Form'!$C$11="Mining ","",IF(F7="","",F7))</f>
        <v/>
      </c>
      <c r="G68" s="286"/>
      <c r="H68" s="324"/>
      <c r="I68" s="309"/>
      <c r="J68" s="309"/>
      <c r="K68" s="309"/>
      <c r="L68" s="309"/>
      <c r="M68" s="309"/>
      <c r="N68" s="309"/>
      <c r="O68" s="309"/>
      <c r="P68" s="309"/>
      <c r="Q68" s="309"/>
      <c r="R68" s="309"/>
      <c r="S68" s="309"/>
      <c r="T68" s="309"/>
      <c r="U68" s="309"/>
      <c r="V68" s="315"/>
    </row>
    <row r="69" spans="2:22" x14ac:dyDescent="0.2">
      <c r="B69" s="138"/>
      <c r="C69" s="131" t="str">
        <f>IF(F69="","",'Forecast Report Form'!$C$6)</f>
        <v/>
      </c>
      <c r="D69" s="137" t="str">
        <f>IF(F69="","",'Forecast Report Form'!$C$7)</f>
        <v/>
      </c>
      <c r="E69" s="130" t="str">
        <f>IF(F69="","",'Forecast Report Form'!$C$9)</f>
        <v/>
      </c>
      <c r="F69" s="302" t="str">
        <f>IF('Forecast Report Form'!$C$11="Mining ","",IF(F8="","",F8))</f>
        <v/>
      </c>
      <c r="G69" s="286"/>
      <c r="H69" s="324"/>
      <c r="I69" s="309"/>
      <c r="J69" s="309"/>
      <c r="K69" s="309"/>
      <c r="L69" s="309"/>
      <c r="M69" s="309"/>
      <c r="N69" s="309"/>
      <c r="O69" s="309"/>
      <c r="P69" s="309"/>
      <c r="Q69" s="309"/>
      <c r="R69" s="309"/>
      <c r="S69" s="309"/>
      <c r="T69" s="309"/>
      <c r="U69" s="309"/>
      <c r="V69" s="315"/>
    </row>
    <row r="70" spans="2:22" x14ac:dyDescent="0.2">
      <c r="B70" s="138"/>
      <c r="C70" s="131" t="str">
        <f>IF(F70="","",'Forecast Report Form'!$C$6)</f>
        <v/>
      </c>
      <c r="D70" s="137" t="str">
        <f>IF(F70="","",'Forecast Report Form'!$C$7)</f>
        <v/>
      </c>
      <c r="E70" s="130" t="str">
        <f>IF(F70="","",'Forecast Report Form'!$C$9)</f>
        <v/>
      </c>
      <c r="F70" s="302" t="str">
        <f>IF('Forecast Report Form'!$C$11="Mining ","",IF(F9="","",F9))</f>
        <v/>
      </c>
      <c r="G70" s="286"/>
      <c r="H70" s="324"/>
      <c r="I70" s="309"/>
      <c r="J70" s="309"/>
      <c r="K70" s="309"/>
      <c r="L70" s="309"/>
      <c r="M70" s="309"/>
      <c r="N70" s="309"/>
      <c r="O70" s="309"/>
      <c r="P70" s="309"/>
      <c r="Q70" s="309"/>
      <c r="R70" s="309"/>
      <c r="S70" s="309"/>
      <c r="T70" s="309"/>
      <c r="U70" s="309"/>
      <c r="V70" s="315"/>
    </row>
    <row r="71" spans="2:22" x14ac:dyDescent="0.2">
      <c r="B71" s="138"/>
      <c r="C71" s="131" t="str">
        <f>IF(F71="","",'Forecast Report Form'!$C$6)</f>
        <v/>
      </c>
      <c r="D71" s="137" t="str">
        <f>IF(F71="","",'Forecast Report Form'!$C$7)</f>
        <v/>
      </c>
      <c r="E71" s="130" t="str">
        <f>IF(F71="","",'Forecast Report Form'!$C$9)</f>
        <v/>
      </c>
      <c r="F71" s="302" t="str">
        <f>IF('Forecast Report Form'!$C$11="Mining ","",IF(F10="","",F10))</f>
        <v/>
      </c>
      <c r="G71" s="286"/>
      <c r="H71" s="324"/>
      <c r="I71" s="309"/>
      <c r="J71" s="309"/>
      <c r="K71" s="309"/>
      <c r="L71" s="309"/>
      <c r="M71" s="309"/>
      <c r="N71" s="309"/>
      <c r="O71" s="309"/>
      <c r="P71" s="309"/>
      <c r="Q71" s="309"/>
      <c r="R71" s="309"/>
      <c r="S71" s="309"/>
      <c r="T71" s="309"/>
      <c r="U71" s="309"/>
      <c r="V71" s="315"/>
    </row>
    <row r="72" spans="2:22" x14ac:dyDescent="0.2">
      <c r="B72" s="138"/>
      <c r="C72" s="131" t="str">
        <f>IF(F72="","",'Forecast Report Form'!$C$6)</f>
        <v/>
      </c>
      <c r="D72" s="137" t="str">
        <f>IF(F72="","",'Forecast Report Form'!$C$7)</f>
        <v/>
      </c>
      <c r="E72" s="130" t="str">
        <f>IF(F72="","",'Forecast Report Form'!$C$9)</f>
        <v/>
      </c>
      <c r="F72" s="302" t="str">
        <f>IF('Forecast Report Form'!$C$11="Mining ","",IF(F11="","",F11))</f>
        <v/>
      </c>
      <c r="G72" s="286"/>
      <c r="H72" s="324"/>
      <c r="I72" s="309"/>
      <c r="J72" s="309"/>
      <c r="K72" s="309"/>
      <c r="L72" s="309"/>
      <c r="M72" s="309"/>
      <c r="N72" s="309"/>
      <c r="O72" s="309"/>
      <c r="P72" s="309"/>
      <c r="Q72" s="309"/>
      <c r="R72" s="309"/>
      <c r="S72" s="309"/>
      <c r="T72" s="309"/>
      <c r="U72" s="309"/>
      <c r="V72" s="315"/>
    </row>
    <row r="73" spans="2:22" x14ac:dyDescent="0.2">
      <c r="B73" s="138"/>
      <c r="C73" s="131" t="str">
        <f>IF(F73="","",'Forecast Report Form'!$C$6)</f>
        <v/>
      </c>
      <c r="D73" s="137" t="str">
        <f>IF(F73="","",'Forecast Report Form'!$C$7)</f>
        <v/>
      </c>
      <c r="E73" s="130" t="str">
        <f>IF(F73="","",'Forecast Report Form'!$C$9)</f>
        <v/>
      </c>
      <c r="F73" s="302" t="str">
        <f>IF('Forecast Report Form'!$C$11="Mining ","",IF(F12="","",F12))</f>
        <v/>
      </c>
      <c r="G73" s="286"/>
      <c r="H73" s="324"/>
      <c r="I73" s="309"/>
      <c r="J73" s="309"/>
      <c r="K73" s="309"/>
      <c r="L73" s="309"/>
      <c r="M73" s="309"/>
      <c r="N73" s="309"/>
      <c r="O73" s="309"/>
      <c r="P73" s="309"/>
      <c r="Q73" s="309"/>
      <c r="R73" s="309"/>
      <c r="S73" s="309"/>
      <c r="T73" s="309"/>
      <c r="U73" s="309"/>
      <c r="V73" s="315"/>
    </row>
    <row r="74" spans="2:22" ht="13.5" thickBot="1" x14ac:dyDescent="0.25">
      <c r="B74" s="129"/>
      <c r="C74" s="135" t="str">
        <f>IF(F74="","",'Forecast Report Form'!$C$6)</f>
        <v/>
      </c>
      <c r="D74" s="139" t="str">
        <f>IF(F74="","",'Forecast Report Form'!$C$7)</f>
        <v/>
      </c>
      <c r="E74" s="136" t="str">
        <f>IF(F74="","",'Forecast Report Form'!$C$9)</f>
        <v/>
      </c>
      <c r="F74" s="303" t="str">
        <f>IF('Forecast Report Form'!$C$11="Mining ","",IF(F13="","",F13))</f>
        <v/>
      </c>
      <c r="G74" s="286"/>
      <c r="H74" s="325"/>
      <c r="I74" s="316"/>
      <c r="J74" s="316"/>
      <c r="K74" s="316"/>
      <c r="L74" s="316"/>
      <c r="M74" s="316"/>
      <c r="N74" s="316"/>
      <c r="O74" s="316"/>
      <c r="P74" s="316"/>
      <c r="Q74" s="316"/>
      <c r="R74" s="316"/>
      <c r="S74" s="316"/>
      <c r="T74" s="316"/>
      <c r="U74" s="316"/>
      <c r="V74" s="317"/>
    </row>
    <row r="75" spans="2:22" ht="13.5" thickBot="1" x14ac:dyDescent="0.25">
      <c r="B75" s="129"/>
      <c r="C75" s="128"/>
      <c r="D75" s="129"/>
      <c r="E75" s="129"/>
      <c r="F75" s="228" t="s">
        <v>119</v>
      </c>
      <c r="G75" s="287"/>
      <c r="H75" s="318">
        <f>+H65+H66+H67+H68+H69+H70+H71+H72+H73+H74</f>
        <v>0</v>
      </c>
      <c r="I75" s="319">
        <f t="shared" ref="I75:V75" si="9">+I65+I66+I67+I68+I69+I70+I71+I72+I73+I74</f>
        <v>0</v>
      </c>
      <c r="J75" s="319">
        <f t="shared" si="9"/>
        <v>0</v>
      </c>
      <c r="K75" s="319">
        <f t="shared" si="9"/>
        <v>0</v>
      </c>
      <c r="L75" s="319">
        <f t="shared" si="9"/>
        <v>0</v>
      </c>
      <c r="M75" s="319">
        <f t="shared" si="9"/>
        <v>0</v>
      </c>
      <c r="N75" s="319">
        <f t="shared" si="9"/>
        <v>0</v>
      </c>
      <c r="O75" s="319">
        <f t="shared" si="9"/>
        <v>0</v>
      </c>
      <c r="P75" s="319">
        <f t="shared" si="9"/>
        <v>0</v>
      </c>
      <c r="Q75" s="319">
        <f t="shared" si="9"/>
        <v>0</v>
      </c>
      <c r="R75" s="319">
        <f t="shared" si="9"/>
        <v>0</v>
      </c>
      <c r="S75" s="319">
        <f t="shared" si="9"/>
        <v>0</v>
      </c>
      <c r="T75" s="319">
        <f t="shared" si="9"/>
        <v>0</v>
      </c>
      <c r="U75" s="319">
        <f t="shared" si="9"/>
        <v>0</v>
      </c>
      <c r="V75" s="320">
        <f t="shared" si="9"/>
        <v>0</v>
      </c>
    </row>
    <row r="76" spans="2:22" x14ac:dyDescent="0.2">
      <c r="H76" s="239"/>
      <c r="I76" s="239"/>
      <c r="J76" s="239"/>
      <c r="K76" s="239"/>
      <c r="L76" s="239"/>
      <c r="M76" s="239"/>
      <c r="N76" s="239"/>
      <c r="O76" s="239"/>
      <c r="P76" s="239"/>
      <c r="Q76" s="239"/>
      <c r="R76" s="239"/>
      <c r="S76" s="239"/>
      <c r="T76" s="239"/>
      <c r="U76" s="239"/>
      <c r="V76" s="239"/>
    </row>
    <row r="78" spans="2:22" x14ac:dyDescent="0.2">
      <c r="B78" s="269" t="s">
        <v>427</v>
      </c>
    </row>
    <row r="101" spans="2:2" x14ac:dyDescent="0.2">
      <c r="B101" s="63"/>
    </row>
  </sheetData>
  <sheetProtection password="DF8A" sheet="1" objects="1" scenarios="1"/>
  <mergeCells count="5">
    <mergeCell ref="B47:V47"/>
    <mergeCell ref="B63:V63"/>
    <mergeCell ref="B2:V2"/>
    <mergeCell ref="B17:V17"/>
    <mergeCell ref="B32:V32"/>
  </mergeCells>
  <dataValidations count="1">
    <dataValidation type="decimal" operator="greaterThanOrEqual" allowBlank="1" showInputMessage="1" showErrorMessage="1" error="Please enter a positive value or zero" sqref="H34:V43 H49:V58 H65:V74 G4:V13 G19:V28">
      <formula1>0</formula1>
    </dataValidation>
  </dataValidations>
  <hyperlinks>
    <hyperlink ref="B4" location="_28._Production_Volume" display="Phases Already Producing28"/>
    <hyperlink ref="B19" location="_29._Steam_Injection_Volume" display="Phases Already Producing29"/>
    <hyperlink ref="B34" location="_30._Natural_Gas_Volume" display="Phases Already Producing30"/>
    <hyperlink ref="B49" location="_36._Non_Condensable_Gas___Solvent" display="Phases Already Producing36"/>
    <hyperlink ref="B65" location="_36._Non_Condensable_Gas___Solvent" display="Phases Already Producing36"/>
    <hyperlink ref="G3" location="_18._Name_Plate_Capacity" display="Name Plate Capacity Approved for Bitumen 16"/>
    <hyperlink ref="G18" location="_18._Name_Plate_Capacity" display="Name Plate Capacity Approved for Steam"/>
  </hyperlinks>
  <pageMargins left="0.70866141732283472" right="0.70866141732283472" top="0.74803149606299213" bottom="0.74803149606299213" header="0.31496062992125984" footer="0.31496062992125984"/>
  <pageSetup scale="50" fitToHeight="2" orientation="landscape" r:id="rId1"/>
  <headerFooter>
    <oddFooter>&amp;L&amp;1#&amp;"Calibri"&amp;11&amp;K000000Classification: Public</oddFooter>
  </headerFooter>
  <extLst>
    <ext xmlns:x14="http://schemas.microsoft.com/office/spreadsheetml/2009/9/main" uri="{78C0D931-6437-407d-A8EE-F0AAD7539E65}">
      <x14:conditionalFormattings>
        <x14:conditionalFormatting xmlns:xm="http://schemas.microsoft.com/office/excel/2006/main">
          <x14:cfRule type="expression" priority="14" id="{42E56EAB-E192-4333-881C-1C33B73272A6}">
            <xm:f>'Forecast Report Form'!$C$11="Mining "</xm:f>
            <x14:dxf>
              <fill>
                <patternFill>
                  <bgColor theme="1" tint="0.14996795556505021"/>
                </patternFill>
              </fill>
            </x14:dxf>
          </x14:cfRule>
          <xm:sqref>C19:F28</xm:sqref>
        </x14:conditionalFormatting>
        <x14:conditionalFormatting xmlns:xm="http://schemas.microsoft.com/office/excel/2006/main">
          <x14:cfRule type="expression" priority="13" id="{4F7D4008-F00D-4769-886A-9E3EC2D392B5}">
            <xm:f>'Forecast Report Form'!$C$11="Mining "</xm:f>
            <x14:dxf>
              <fill>
                <patternFill>
                  <bgColor theme="1" tint="0.14996795556505021"/>
                </patternFill>
              </fill>
            </x14:dxf>
          </x14:cfRule>
          <xm:sqref>G19</xm:sqref>
        </x14:conditionalFormatting>
        <x14:conditionalFormatting xmlns:xm="http://schemas.microsoft.com/office/excel/2006/main">
          <x14:cfRule type="expression" priority="12" id="{89F2E3F7-8964-44A5-B91A-44375C9DFDE8}">
            <xm:f>'Forecast Report Form'!$C$11="Mining "</xm:f>
            <x14:dxf>
              <fill>
                <patternFill>
                  <bgColor theme="1" tint="0.14996795556505021"/>
                </patternFill>
              </fill>
            </x14:dxf>
          </x14:cfRule>
          <xm:sqref>G20:G28</xm:sqref>
        </x14:conditionalFormatting>
        <x14:conditionalFormatting xmlns:xm="http://schemas.microsoft.com/office/excel/2006/main">
          <x14:cfRule type="expression" priority="9" id="{F4E1CFFD-F48A-4DF8-9C4C-B1BC6D35593B}">
            <xm:f>'Forecast Report Form'!$C$11="Mining "</xm:f>
            <x14:dxf>
              <fill>
                <patternFill>
                  <bgColor theme="1" tint="0.14996795556505021"/>
                </patternFill>
              </fill>
            </x14:dxf>
          </x14:cfRule>
          <xm:sqref>F29:V29</xm:sqref>
        </x14:conditionalFormatting>
        <x14:conditionalFormatting xmlns:xm="http://schemas.microsoft.com/office/excel/2006/main">
          <x14:cfRule type="expression" priority="8" id="{401DDF39-542B-419D-B676-86376E7E5033}">
            <xm:f>'Forecast Report Form'!$C$11="Primary"</xm:f>
            <x14:dxf>
              <fill>
                <patternFill>
                  <bgColor theme="1" tint="0.14996795556505021"/>
                </patternFill>
              </fill>
            </x14:dxf>
          </x14:cfRule>
          <x14:cfRule type="expression" priority="10" id="{6976E12C-B640-4E00-9FD1-6C83D401256C}">
            <xm:f>'Forecast Report Form'!$C$11="Mining "</xm:f>
            <x14:dxf>
              <fill>
                <patternFill>
                  <bgColor theme="1" tint="0.14996795556505021"/>
                </patternFill>
              </fill>
            </x14:dxf>
          </x14:cfRule>
          <xm:sqref>B17:V17 B19:G20 B18:E18 G18:V18</xm:sqref>
        </x14:conditionalFormatting>
        <x14:conditionalFormatting xmlns:xm="http://schemas.microsoft.com/office/excel/2006/main">
          <x14:cfRule type="expression" priority="7" id="{6328D649-378F-4444-B7D3-8E57025CD3D5}">
            <xm:f>'Forecast Report Form'!$C$11="Primary"</xm:f>
            <x14:dxf>
              <fill>
                <patternFill>
                  <bgColor theme="1" tint="0.14996795556505021"/>
                </patternFill>
              </fill>
            </x14:dxf>
          </x14:cfRule>
          <xm:sqref>C21:G28 F29:V29</xm:sqref>
        </x14:conditionalFormatting>
        <x14:conditionalFormatting xmlns:xm="http://schemas.microsoft.com/office/excel/2006/main">
          <x14:cfRule type="expression" priority="5" id="{678BB6B5-7C08-43D3-A8CC-FF961520B3DD}">
            <xm:f>'Forecast Report Form'!$C$11="Mining "</xm:f>
            <x14:dxf>
              <fill>
                <patternFill>
                  <bgColor theme="1" tint="0.14996795556505021"/>
                </patternFill>
              </fill>
            </x14:dxf>
          </x14:cfRule>
          <xm:sqref>B47:V50 C51:V58 F59:V59 B63:V66 C67:V74 F75:V75</xm:sqref>
        </x14:conditionalFormatting>
        <x14:conditionalFormatting xmlns:xm="http://schemas.microsoft.com/office/excel/2006/main">
          <x14:cfRule type="expression" priority="6" id="{F2A0D2DA-9D45-49A7-A2DF-CB8F6CF0079A}">
            <xm:f>'Forecast Report Form'!$C$11="Primary"</xm:f>
            <x14:dxf>
              <fill>
                <patternFill>
                  <bgColor theme="1" tint="0.14996795556505021"/>
                </patternFill>
              </fill>
            </x14:dxf>
          </x14:cfRule>
          <xm:sqref>B47:V50 C51:V58 F59:V59</xm:sqref>
        </x14:conditionalFormatting>
        <x14:conditionalFormatting xmlns:xm="http://schemas.microsoft.com/office/excel/2006/main">
          <x14:cfRule type="expression" priority="3" id="{51A1D4E5-37FB-4A54-AA2C-CBCDF17D0DDC}">
            <xm:f>'Forecast Report Form'!$C$11="Mining "</xm:f>
            <x14:dxf>
              <fill>
                <patternFill>
                  <bgColor theme="1" tint="0.14996795556505021"/>
                </patternFill>
              </fill>
            </x14:dxf>
          </x14:cfRule>
          <xm:sqref>H19:V28</xm:sqref>
        </x14:conditionalFormatting>
        <x14:conditionalFormatting xmlns:xm="http://schemas.microsoft.com/office/excel/2006/main">
          <x14:cfRule type="expression" priority="4" id="{CF64E596-D822-4F84-9049-2FA02018B9C2}">
            <xm:f>'Forecast Report Form'!$C$11="Primary"</xm:f>
            <x14:dxf>
              <fill>
                <patternFill>
                  <bgColor theme="1" tint="0.14996795556505021"/>
                </patternFill>
              </fill>
            </x14:dxf>
          </x14:cfRule>
          <xm:sqref>H19:V28</xm:sqref>
        </x14:conditionalFormatting>
        <x14:conditionalFormatting xmlns:xm="http://schemas.microsoft.com/office/excel/2006/main">
          <x14:cfRule type="expression" priority="1" id="{64CECF61-279D-46AE-AB4A-0CAFB3E83429}">
            <xm:f>'Forecast Report Form'!$C$11="Mining "</xm:f>
            <x14:dxf>
              <fill>
                <patternFill>
                  <bgColor theme="1" tint="0.14996795556505021"/>
                </patternFill>
              </fill>
            </x14:dxf>
          </x14:cfRule>
          <xm:sqref>F18</xm:sqref>
        </x14:conditionalFormatting>
        <x14:conditionalFormatting xmlns:xm="http://schemas.microsoft.com/office/excel/2006/main">
          <x14:cfRule type="expression" priority="2" id="{7465870D-CAB1-42FE-A9E8-D94FBC221B16}">
            <xm:f>'Forecast Report Form'!$C$11="Primary"</xm:f>
            <x14:dxf>
              <fill>
                <patternFill>
                  <bgColor theme="1" tint="0.14996795556505021"/>
                </patternFill>
              </fill>
            </x14:dxf>
          </x14:cfRule>
          <xm:sqref>F18</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37"/>
  <sheetViews>
    <sheetView showGridLines="0" zoomScale="80" zoomScaleNormal="80" workbookViewId="0">
      <selection activeCell="H3" sqref="H3"/>
    </sheetView>
  </sheetViews>
  <sheetFormatPr defaultRowHeight="12.75" x14ac:dyDescent="0.2"/>
  <cols>
    <col min="1" max="1" width="3.42578125" customWidth="1"/>
    <col min="2" max="2" width="28.28515625" customWidth="1"/>
    <col min="3" max="3" width="28.7109375" bestFit="1" customWidth="1"/>
    <col min="4" max="4" width="25.140625" bestFit="1" customWidth="1"/>
    <col min="5" max="5" width="22" bestFit="1" customWidth="1"/>
    <col min="6" max="6" width="10.28515625" bestFit="1" customWidth="1"/>
    <col min="7" max="21" width="19" customWidth="1"/>
  </cols>
  <sheetData>
    <row r="1" spans="1:22" ht="13.5" thickBot="1" x14ac:dyDescent="0.25"/>
    <row r="2" spans="1:22" ht="30" customHeight="1" thickBot="1" x14ac:dyDescent="0.25">
      <c r="B2" s="414" t="s">
        <v>203</v>
      </c>
      <c r="C2" s="415"/>
      <c r="D2" s="415"/>
      <c r="E2" s="415"/>
      <c r="F2" s="415"/>
      <c r="G2" s="415"/>
      <c r="H2" s="415"/>
      <c r="I2" s="415"/>
      <c r="J2" s="415"/>
      <c r="K2" s="415"/>
      <c r="L2" s="415"/>
      <c r="M2" s="415"/>
      <c r="N2" s="415"/>
      <c r="O2" s="415"/>
      <c r="P2" s="415"/>
      <c r="Q2" s="415"/>
      <c r="R2" s="415"/>
      <c r="S2" s="415"/>
      <c r="T2" s="415"/>
      <c r="U2" s="416"/>
    </row>
    <row r="3" spans="1:22" ht="30" customHeight="1" thickBot="1" x14ac:dyDescent="0.25">
      <c r="B3" s="133"/>
      <c r="C3" s="183" t="s">
        <v>122</v>
      </c>
      <c r="D3" s="375" t="s">
        <v>232</v>
      </c>
      <c r="E3" s="375" t="s">
        <v>127</v>
      </c>
      <c r="F3" s="375" t="s">
        <v>121</v>
      </c>
      <c r="G3" s="187">
        <f>'Forecast Report Form'!H16</f>
        <v>2022</v>
      </c>
      <c r="H3" s="185">
        <f>'Forecast Report Form'!I16</f>
        <v>2023</v>
      </c>
      <c r="I3" s="185">
        <f>'Forecast Report Form'!J16</f>
        <v>2024</v>
      </c>
      <c r="J3" s="185">
        <f>'Forecast Report Form'!K16</f>
        <v>2025</v>
      </c>
      <c r="K3" s="185">
        <f>'Forecast Report Form'!L16</f>
        <v>2026</v>
      </c>
      <c r="L3" s="185">
        <f>'Forecast Report Form'!M16</f>
        <v>2027</v>
      </c>
      <c r="M3" s="185">
        <f>'Forecast Report Form'!N16</f>
        <v>2028</v>
      </c>
      <c r="N3" s="185">
        <f>'Forecast Report Form'!O16</f>
        <v>2029</v>
      </c>
      <c r="O3" s="185">
        <f>'Forecast Report Form'!P16</f>
        <v>2030</v>
      </c>
      <c r="P3" s="185">
        <f>'Forecast Report Form'!Q16</f>
        <v>2031</v>
      </c>
      <c r="Q3" s="185">
        <f>'Forecast Report Form'!R16</f>
        <v>2032</v>
      </c>
      <c r="R3" s="185">
        <f>'Forecast Report Form'!S16</f>
        <v>2033</v>
      </c>
      <c r="S3" s="185">
        <f>'Forecast Report Form'!T16</f>
        <v>2034</v>
      </c>
      <c r="T3" s="185">
        <f>'Forecast Report Form'!U16</f>
        <v>2035</v>
      </c>
      <c r="U3" s="186">
        <f>'Forecast Report Form'!V16</f>
        <v>2036</v>
      </c>
    </row>
    <row r="4" spans="1:22" ht="14.25" x14ac:dyDescent="0.2">
      <c r="B4" s="260" t="s">
        <v>279</v>
      </c>
      <c r="C4" s="288" t="str">
        <f>IF(F4="","",'Forecast Report Form'!$C$6)</f>
        <v>Sample Mine</v>
      </c>
      <c r="D4" s="289" t="str">
        <f>IF(F4="","",'Forecast Report Form'!$C$7)</f>
        <v>OSR999</v>
      </c>
      <c r="E4" s="290" t="str">
        <f>IF(F4="","",'Forecast Report Form'!$C$9)</f>
        <v>A535</v>
      </c>
      <c r="F4" s="302" t="str">
        <f>+IF(Volumes!F4="","",Volumes!F4)</f>
        <v>Base</v>
      </c>
      <c r="G4" s="348">
        <v>490620000</v>
      </c>
      <c r="H4" s="349">
        <v>490620000</v>
      </c>
      <c r="I4" s="349">
        <v>490620000</v>
      </c>
      <c r="J4" s="349">
        <v>490620000</v>
      </c>
      <c r="K4" s="349">
        <v>490620000</v>
      </c>
      <c r="L4" s="349">
        <v>490620000</v>
      </c>
      <c r="M4" s="349">
        <v>490620000</v>
      </c>
      <c r="N4" s="349">
        <v>490620000</v>
      </c>
      <c r="O4" s="349">
        <v>490620000</v>
      </c>
      <c r="P4" s="349">
        <v>490620000</v>
      </c>
      <c r="Q4" s="349">
        <v>490620000</v>
      </c>
      <c r="R4" s="349">
        <v>490620000</v>
      </c>
      <c r="S4" s="349">
        <v>490620000</v>
      </c>
      <c r="T4" s="349">
        <v>490620000</v>
      </c>
      <c r="U4" s="350">
        <v>490620000</v>
      </c>
      <c r="V4" s="239"/>
    </row>
    <row r="5" spans="1:22" ht="13.5" thickBot="1" x14ac:dyDescent="0.25">
      <c r="B5" s="140" t="s">
        <v>120</v>
      </c>
      <c r="C5" s="288" t="str">
        <f>IF(F5="","",'Forecast Report Form'!$C$6)</f>
        <v>Sample Mine</v>
      </c>
      <c r="D5" s="289" t="str">
        <f>IF(F5="","",'Forecast Report Form'!$C$7)</f>
        <v>OSR999</v>
      </c>
      <c r="E5" s="159" t="str">
        <f>IF(F5="","",'Forecast Report Form'!$C$9)</f>
        <v>A535</v>
      </c>
      <c r="F5" s="302" t="str">
        <f>+IF(Volumes!F5="","",Volumes!F5)</f>
        <v>Expansion</v>
      </c>
      <c r="G5" s="351">
        <v>0</v>
      </c>
      <c r="H5" s="307">
        <v>0</v>
      </c>
      <c r="I5" s="307">
        <v>0</v>
      </c>
      <c r="J5" s="307">
        <v>160395000</v>
      </c>
      <c r="K5" s="307">
        <v>330225000</v>
      </c>
      <c r="L5" s="307">
        <v>490620000</v>
      </c>
      <c r="M5" s="307">
        <v>490620000</v>
      </c>
      <c r="N5" s="307">
        <v>490620000</v>
      </c>
      <c r="O5" s="307">
        <v>490620000</v>
      </c>
      <c r="P5" s="307">
        <v>490620000</v>
      </c>
      <c r="Q5" s="307">
        <v>490620000</v>
      </c>
      <c r="R5" s="307">
        <v>490620000</v>
      </c>
      <c r="S5" s="307">
        <v>490620000</v>
      </c>
      <c r="T5" s="307">
        <v>490620000</v>
      </c>
      <c r="U5" s="326">
        <v>490620000</v>
      </c>
      <c r="V5" s="239"/>
    </row>
    <row r="6" spans="1:22" x14ac:dyDescent="0.2">
      <c r="B6" s="138"/>
      <c r="C6" s="288" t="str">
        <f>IF(F6="","",'Forecast Report Form'!$C$6)</f>
        <v/>
      </c>
      <c r="D6" s="289" t="str">
        <f>IF(F6="","",'Forecast Report Form'!$C$7)</f>
        <v/>
      </c>
      <c r="E6" s="159" t="str">
        <f>IF(F6="","",'Forecast Report Form'!$C$9)</f>
        <v/>
      </c>
      <c r="F6" s="302" t="str">
        <f>+IF(Volumes!F6="","",Volumes!F6)</f>
        <v/>
      </c>
      <c r="G6" s="351"/>
      <c r="H6" s="307"/>
      <c r="I6" s="307"/>
      <c r="J6" s="307"/>
      <c r="K6" s="307"/>
      <c r="L6" s="307"/>
      <c r="M6" s="307"/>
      <c r="N6" s="307"/>
      <c r="O6" s="307"/>
      <c r="P6" s="307"/>
      <c r="Q6" s="307"/>
      <c r="R6" s="307"/>
      <c r="S6" s="307"/>
      <c r="T6" s="307"/>
      <c r="U6" s="326"/>
      <c r="V6" s="239"/>
    </row>
    <row r="7" spans="1:22" x14ac:dyDescent="0.2">
      <c r="B7" s="138"/>
      <c r="C7" s="288" t="str">
        <f>IF(F7="","",'Forecast Report Form'!$C$6)</f>
        <v/>
      </c>
      <c r="D7" s="289" t="str">
        <f>IF(F7="","",'Forecast Report Form'!$C$7)</f>
        <v/>
      </c>
      <c r="E7" s="290" t="str">
        <f>IF(F7="","",'Forecast Report Form'!$C$9)</f>
        <v/>
      </c>
      <c r="F7" s="302" t="str">
        <f>+IF(Volumes!F7="","",Volumes!F7)</f>
        <v/>
      </c>
      <c r="G7" s="351"/>
      <c r="H7" s="307"/>
      <c r="I7" s="307"/>
      <c r="J7" s="307"/>
      <c r="K7" s="307"/>
      <c r="L7" s="307"/>
      <c r="M7" s="307"/>
      <c r="N7" s="307"/>
      <c r="O7" s="307"/>
      <c r="P7" s="307"/>
      <c r="Q7" s="307"/>
      <c r="R7" s="307"/>
      <c r="S7" s="307"/>
      <c r="T7" s="307"/>
      <c r="U7" s="326"/>
      <c r="V7" s="239"/>
    </row>
    <row r="8" spans="1:22" x14ac:dyDescent="0.2">
      <c r="B8" s="138"/>
      <c r="C8" s="288" t="str">
        <f>IF(F8="","",'Forecast Report Form'!$C$6)</f>
        <v/>
      </c>
      <c r="D8" s="289" t="str">
        <f>IF(F8="","",'Forecast Report Form'!$C$7)</f>
        <v/>
      </c>
      <c r="E8" s="159" t="str">
        <f>IF(F8="","",'Forecast Report Form'!$C$9)</f>
        <v/>
      </c>
      <c r="F8" s="302" t="str">
        <f>+IF(Volumes!F8="","",Volumes!F8)</f>
        <v/>
      </c>
      <c r="G8" s="351"/>
      <c r="H8" s="307"/>
      <c r="I8" s="307"/>
      <c r="J8" s="307"/>
      <c r="K8" s="307"/>
      <c r="L8" s="307"/>
      <c r="M8" s="307"/>
      <c r="N8" s="307"/>
      <c r="O8" s="307"/>
      <c r="P8" s="307"/>
      <c r="Q8" s="307"/>
      <c r="R8" s="307"/>
      <c r="S8" s="307"/>
      <c r="T8" s="307"/>
      <c r="U8" s="326"/>
      <c r="V8" s="239"/>
    </row>
    <row r="9" spans="1:22" x14ac:dyDescent="0.2">
      <c r="B9" s="138"/>
      <c r="C9" s="288" t="str">
        <f>IF(F9="","",'Forecast Report Form'!$C$6)</f>
        <v/>
      </c>
      <c r="D9" s="289" t="str">
        <f>IF(F9="","",'Forecast Report Form'!$C$7)</f>
        <v/>
      </c>
      <c r="E9" s="159" t="str">
        <f>IF(F9="","",'Forecast Report Form'!$C$9)</f>
        <v/>
      </c>
      <c r="F9" s="302" t="str">
        <f>+IF(Volumes!F9="","",Volumes!F9)</f>
        <v/>
      </c>
      <c r="G9" s="351"/>
      <c r="H9" s="307"/>
      <c r="I9" s="307"/>
      <c r="J9" s="307"/>
      <c r="K9" s="307"/>
      <c r="L9" s="307"/>
      <c r="M9" s="307"/>
      <c r="N9" s="307"/>
      <c r="O9" s="307"/>
      <c r="P9" s="307"/>
      <c r="Q9" s="307"/>
      <c r="R9" s="307"/>
      <c r="S9" s="307"/>
      <c r="T9" s="307"/>
      <c r="U9" s="326"/>
      <c r="V9" s="239"/>
    </row>
    <row r="10" spans="1:22" x14ac:dyDescent="0.2">
      <c r="B10" s="138"/>
      <c r="C10" s="288" t="str">
        <f>IF(F10="","",'Forecast Report Form'!$C$6)</f>
        <v/>
      </c>
      <c r="D10" s="289" t="str">
        <f>IF(F10="","",'Forecast Report Form'!$C$7)</f>
        <v/>
      </c>
      <c r="E10" s="159" t="str">
        <f>IF(F10="","",'Forecast Report Form'!$C$9)</f>
        <v/>
      </c>
      <c r="F10" s="302" t="str">
        <f>+IF(Volumes!F10="","",Volumes!F10)</f>
        <v/>
      </c>
      <c r="G10" s="351"/>
      <c r="H10" s="307"/>
      <c r="I10" s="307"/>
      <c r="J10" s="307"/>
      <c r="K10" s="307"/>
      <c r="L10" s="307"/>
      <c r="M10" s="307"/>
      <c r="N10" s="307"/>
      <c r="O10" s="307"/>
      <c r="P10" s="307"/>
      <c r="Q10" s="307"/>
      <c r="R10" s="307"/>
      <c r="S10" s="307"/>
      <c r="T10" s="307"/>
      <c r="U10" s="326"/>
      <c r="V10" s="239"/>
    </row>
    <row r="11" spans="1:22" x14ac:dyDescent="0.2">
      <c r="B11" s="138"/>
      <c r="C11" s="288" t="str">
        <f>IF(F11="","",'Forecast Report Form'!$C$6)</f>
        <v/>
      </c>
      <c r="D11" s="289" t="str">
        <f>IF(F11="","",'Forecast Report Form'!$C$7)</f>
        <v/>
      </c>
      <c r="E11" s="159" t="str">
        <f>IF(F11="","",'Forecast Report Form'!$C$9)</f>
        <v/>
      </c>
      <c r="F11" s="302" t="str">
        <f>+IF(Volumes!F11="","",Volumes!F11)</f>
        <v/>
      </c>
      <c r="G11" s="351"/>
      <c r="H11" s="307"/>
      <c r="I11" s="307"/>
      <c r="J11" s="307"/>
      <c r="K11" s="307"/>
      <c r="L11" s="307"/>
      <c r="M11" s="307"/>
      <c r="N11" s="307"/>
      <c r="O11" s="307"/>
      <c r="P11" s="307"/>
      <c r="Q11" s="307"/>
      <c r="R11" s="307"/>
      <c r="S11" s="307"/>
      <c r="T11" s="307"/>
      <c r="U11" s="326"/>
      <c r="V11" s="239"/>
    </row>
    <row r="12" spans="1:22" x14ac:dyDescent="0.2">
      <c r="B12" s="138"/>
      <c r="C12" s="288" t="str">
        <f>IF(F12="","",'Forecast Report Form'!$C$6)</f>
        <v/>
      </c>
      <c r="D12" s="289" t="str">
        <f>IF(F12="","",'Forecast Report Form'!$C$7)</f>
        <v/>
      </c>
      <c r="E12" s="159" t="str">
        <f>IF(F12="","",'Forecast Report Form'!$C$9)</f>
        <v/>
      </c>
      <c r="F12" s="302" t="str">
        <f>+IF(Volumes!F12="","",Volumes!F12)</f>
        <v/>
      </c>
      <c r="G12" s="351"/>
      <c r="H12" s="307"/>
      <c r="I12" s="307"/>
      <c r="J12" s="307"/>
      <c r="K12" s="307"/>
      <c r="L12" s="307"/>
      <c r="M12" s="307"/>
      <c r="N12" s="307"/>
      <c r="O12" s="307"/>
      <c r="P12" s="307"/>
      <c r="Q12" s="307"/>
      <c r="R12" s="307"/>
      <c r="S12" s="307"/>
      <c r="T12" s="307"/>
      <c r="U12" s="326"/>
      <c r="V12" s="239"/>
    </row>
    <row r="13" spans="1:22" s="128" customFormat="1" ht="13.5" thickBot="1" x14ac:dyDescent="0.25">
      <c r="A13"/>
      <c r="B13" s="129"/>
      <c r="C13" s="291" t="str">
        <f>IF(F13="","",'Forecast Report Form'!$C$6)</f>
        <v/>
      </c>
      <c r="D13" s="292" t="str">
        <f>IF(F13="","",'Forecast Report Form'!$C$7)</f>
        <v/>
      </c>
      <c r="E13" s="293" t="str">
        <f>IF(F13="","",'Forecast Report Form'!$C$9)</f>
        <v/>
      </c>
      <c r="F13" s="303" t="str">
        <f>+IF(Volumes!F13="","",Volumes!F13)</f>
        <v/>
      </c>
      <c r="G13" s="352"/>
      <c r="H13" s="327"/>
      <c r="I13" s="327"/>
      <c r="J13" s="327"/>
      <c r="K13" s="327"/>
      <c r="L13" s="327"/>
      <c r="M13" s="327"/>
      <c r="N13" s="327"/>
      <c r="O13" s="327"/>
      <c r="P13" s="327"/>
      <c r="Q13" s="327"/>
      <c r="R13" s="327"/>
      <c r="S13" s="327"/>
      <c r="T13" s="327"/>
      <c r="U13" s="328"/>
      <c r="V13" s="240"/>
    </row>
    <row r="14" spans="1:22" ht="13.5" thickBot="1" x14ac:dyDescent="0.25">
      <c r="B14" s="129"/>
      <c r="C14" s="128"/>
      <c r="D14" s="129"/>
      <c r="E14" s="129"/>
      <c r="F14" s="134" t="s">
        <v>119</v>
      </c>
      <c r="G14" s="329">
        <f>+G4+G5+G6+G7+G8+G9+G10+G11+G12+G13</f>
        <v>490620000</v>
      </c>
      <c r="H14" s="330">
        <f t="shared" ref="H14:U14" si="0">+H4+H5+H6+H7+H8+H9+H10+H11+H12+H13</f>
        <v>490620000</v>
      </c>
      <c r="I14" s="330">
        <f t="shared" si="0"/>
        <v>490620000</v>
      </c>
      <c r="J14" s="330">
        <f t="shared" si="0"/>
        <v>651015000</v>
      </c>
      <c r="K14" s="330">
        <f t="shared" si="0"/>
        <v>820845000</v>
      </c>
      <c r="L14" s="330">
        <f t="shared" si="0"/>
        <v>981240000</v>
      </c>
      <c r="M14" s="330">
        <f t="shared" si="0"/>
        <v>981240000</v>
      </c>
      <c r="N14" s="330">
        <f t="shared" si="0"/>
        <v>981240000</v>
      </c>
      <c r="O14" s="330">
        <f t="shared" si="0"/>
        <v>981240000</v>
      </c>
      <c r="P14" s="330">
        <f t="shared" si="0"/>
        <v>981240000</v>
      </c>
      <c r="Q14" s="330">
        <f t="shared" si="0"/>
        <v>981240000</v>
      </c>
      <c r="R14" s="330">
        <f t="shared" si="0"/>
        <v>981240000</v>
      </c>
      <c r="S14" s="330">
        <f t="shared" si="0"/>
        <v>981240000</v>
      </c>
      <c r="T14" s="330">
        <f t="shared" si="0"/>
        <v>981240000</v>
      </c>
      <c r="U14" s="331">
        <f t="shared" si="0"/>
        <v>981240000</v>
      </c>
      <c r="V14" s="239"/>
    </row>
    <row r="16" spans="1:22" s="138" customFormat="1" x14ac:dyDescent="0.2">
      <c r="A16"/>
    </row>
    <row r="17" spans="2:16384" ht="13.5" thickBot="1" x14ac:dyDescent="0.25">
      <c r="B17" s="138"/>
      <c r="C17" s="138"/>
      <c r="D17" s="138"/>
      <c r="E17" s="138"/>
      <c r="F17" s="138"/>
      <c r="G17" s="138"/>
      <c r="H17" s="138"/>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138"/>
      <c r="AP17" s="138"/>
      <c r="AQ17" s="138"/>
      <c r="AR17" s="138"/>
      <c r="AS17" s="138"/>
      <c r="AT17" s="138"/>
      <c r="AU17" s="138"/>
      <c r="AV17" s="138"/>
      <c r="AW17" s="138"/>
      <c r="AX17" s="138"/>
      <c r="AY17" s="138"/>
      <c r="AZ17" s="138"/>
      <c r="BA17" s="138"/>
      <c r="BB17" s="138"/>
      <c r="BC17" s="138"/>
      <c r="BD17" s="138"/>
      <c r="BE17" s="138"/>
      <c r="BF17" s="138"/>
      <c r="BG17" s="138"/>
      <c r="BH17" s="138"/>
      <c r="BI17" s="138"/>
      <c r="BJ17" s="138"/>
      <c r="BK17" s="138"/>
      <c r="BL17" s="138"/>
      <c r="BM17" s="138"/>
      <c r="BN17" s="138"/>
      <c r="BO17" s="138"/>
      <c r="BP17" s="138"/>
      <c r="BQ17" s="138"/>
      <c r="BR17" s="138"/>
      <c r="BS17" s="138"/>
      <c r="BT17" s="138"/>
      <c r="BU17" s="138"/>
      <c r="BV17" s="138"/>
      <c r="BW17" s="138"/>
      <c r="BX17" s="138"/>
      <c r="BY17" s="138"/>
      <c r="BZ17" s="138"/>
      <c r="CA17" s="138"/>
      <c r="CB17" s="138"/>
      <c r="CC17" s="138"/>
      <c r="CD17" s="138"/>
      <c r="CE17" s="138"/>
      <c r="CF17" s="138"/>
      <c r="CG17" s="138"/>
      <c r="CH17" s="138"/>
      <c r="CI17" s="138"/>
      <c r="CJ17" s="138"/>
      <c r="CK17" s="138"/>
      <c r="CL17" s="138"/>
      <c r="CM17" s="138"/>
      <c r="CN17" s="138"/>
      <c r="CO17" s="138"/>
      <c r="CP17" s="138"/>
      <c r="CQ17" s="138"/>
      <c r="CR17" s="138"/>
      <c r="CS17" s="138"/>
      <c r="CT17" s="138"/>
      <c r="CU17" s="138"/>
      <c r="CV17" s="138"/>
      <c r="CW17" s="138"/>
      <c r="CX17" s="138"/>
      <c r="CY17" s="138"/>
      <c r="CZ17" s="138"/>
      <c r="DA17" s="138"/>
      <c r="DB17" s="138"/>
      <c r="DC17" s="138"/>
      <c r="DD17" s="138"/>
      <c r="DE17" s="138"/>
      <c r="DF17" s="138"/>
      <c r="DG17" s="138"/>
      <c r="DH17" s="138"/>
      <c r="DI17" s="138"/>
      <c r="DJ17" s="138"/>
      <c r="DK17" s="138"/>
      <c r="DL17" s="138"/>
      <c r="DM17" s="138"/>
      <c r="DN17" s="138"/>
      <c r="DO17" s="138"/>
      <c r="DP17" s="138"/>
      <c r="DQ17" s="138"/>
      <c r="DR17" s="138"/>
      <c r="DS17" s="138"/>
      <c r="DT17" s="138"/>
      <c r="DU17" s="138"/>
      <c r="DV17" s="138"/>
      <c r="DW17" s="138"/>
      <c r="DX17" s="138"/>
      <c r="DY17" s="138"/>
      <c r="DZ17" s="138"/>
      <c r="EA17" s="138"/>
      <c r="EB17" s="138"/>
      <c r="EC17" s="138"/>
      <c r="ED17" s="138"/>
      <c r="EE17" s="138"/>
      <c r="EF17" s="138"/>
      <c r="EG17" s="138"/>
      <c r="EH17" s="138"/>
      <c r="EI17" s="138"/>
      <c r="EJ17" s="138"/>
      <c r="EK17" s="138"/>
      <c r="EL17" s="138"/>
      <c r="EM17" s="138"/>
      <c r="EN17" s="138"/>
      <c r="EO17" s="138"/>
      <c r="EP17" s="138"/>
      <c r="EQ17" s="138"/>
      <c r="ER17" s="138"/>
      <c r="ES17" s="138"/>
      <c r="ET17" s="138"/>
      <c r="EU17" s="138"/>
      <c r="EV17" s="138"/>
      <c r="EW17" s="138"/>
      <c r="EX17" s="138"/>
      <c r="EY17" s="138"/>
      <c r="EZ17" s="138"/>
      <c r="FA17" s="138"/>
      <c r="FB17" s="138"/>
      <c r="FC17" s="138"/>
      <c r="FD17" s="138"/>
      <c r="FE17" s="138"/>
      <c r="FF17" s="138"/>
      <c r="FG17" s="138"/>
      <c r="FH17" s="138"/>
      <c r="FI17" s="138"/>
      <c r="FJ17" s="138"/>
      <c r="FK17" s="138"/>
      <c r="FL17" s="138"/>
      <c r="FM17" s="138"/>
      <c r="FN17" s="138"/>
      <c r="FO17" s="138"/>
      <c r="FP17" s="138"/>
      <c r="FQ17" s="138"/>
      <c r="FR17" s="138"/>
      <c r="FS17" s="138"/>
      <c r="FT17" s="138"/>
      <c r="FU17" s="138"/>
      <c r="FV17" s="138"/>
      <c r="FW17" s="138"/>
      <c r="FX17" s="138"/>
      <c r="FY17" s="138"/>
      <c r="FZ17" s="138"/>
      <c r="GA17" s="138"/>
      <c r="GB17" s="138"/>
      <c r="GC17" s="138"/>
      <c r="GD17" s="138"/>
      <c r="GE17" s="138"/>
      <c r="GF17" s="138"/>
      <c r="GG17" s="138"/>
      <c r="GH17" s="138"/>
      <c r="GI17" s="138"/>
      <c r="GJ17" s="138"/>
      <c r="GK17" s="138"/>
      <c r="GL17" s="138"/>
      <c r="GM17" s="138"/>
      <c r="GN17" s="138"/>
      <c r="GO17" s="138"/>
      <c r="GP17" s="138"/>
      <c r="GQ17" s="138"/>
      <c r="GR17" s="138"/>
      <c r="GS17" s="138"/>
      <c r="GT17" s="138"/>
      <c r="GU17" s="138"/>
      <c r="GV17" s="138"/>
      <c r="GW17" s="138"/>
      <c r="GX17" s="138"/>
      <c r="GY17" s="138"/>
      <c r="GZ17" s="138"/>
      <c r="HA17" s="138"/>
      <c r="HB17" s="138"/>
      <c r="HC17" s="138"/>
      <c r="HD17" s="138"/>
      <c r="HE17" s="138"/>
      <c r="HF17" s="138"/>
      <c r="HG17" s="138"/>
      <c r="HH17" s="138"/>
      <c r="HI17" s="138"/>
      <c r="HJ17" s="138"/>
      <c r="HK17" s="138"/>
      <c r="HL17" s="138"/>
      <c r="HM17" s="138"/>
      <c r="HN17" s="138"/>
      <c r="HO17" s="138"/>
      <c r="HP17" s="138"/>
      <c r="HQ17" s="138"/>
      <c r="HR17" s="138"/>
      <c r="HS17" s="138"/>
      <c r="HT17" s="138"/>
      <c r="HU17" s="138"/>
      <c r="HV17" s="138"/>
      <c r="HW17" s="138"/>
      <c r="HX17" s="138"/>
      <c r="HY17" s="138"/>
      <c r="HZ17" s="138"/>
      <c r="IA17" s="138"/>
      <c r="IB17" s="138"/>
      <c r="IC17" s="138"/>
      <c r="ID17" s="138"/>
      <c r="IE17" s="138"/>
      <c r="IF17" s="138"/>
      <c r="IG17" s="138"/>
      <c r="IH17" s="138"/>
      <c r="II17" s="138"/>
      <c r="IJ17" s="138"/>
      <c r="IK17" s="138"/>
      <c r="IL17" s="138"/>
      <c r="IM17" s="138"/>
      <c r="IN17" s="138"/>
      <c r="IO17" s="138"/>
      <c r="IP17" s="138"/>
      <c r="IQ17" s="138"/>
      <c r="IR17" s="138"/>
      <c r="IS17" s="138"/>
      <c r="IT17" s="138"/>
      <c r="IU17" s="138"/>
      <c r="IV17" s="138"/>
      <c r="IW17" s="138"/>
      <c r="IX17" s="138"/>
      <c r="IY17" s="138"/>
      <c r="IZ17" s="138"/>
      <c r="JA17" s="138"/>
      <c r="JB17" s="138"/>
      <c r="JC17" s="138"/>
      <c r="JD17" s="138"/>
      <c r="JE17" s="138"/>
      <c r="JF17" s="138"/>
      <c r="JG17" s="138"/>
      <c r="JH17" s="138"/>
      <c r="JI17" s="138"/>
      <c r="JJ17" s="138"/>
      <c r="JK17" s="138"/>
      <c r="JL17" s="138"/>
      <c r="JM17" s="138"/>
      <c r="JN17" s="138"/>
      <c r="JO17" s="138"/>
      <c r="JP17" s="138"/>
      <c r="JQ17" s="138"/>
      <c r="JR17" s="138"/>
      <c r="JS17" s="138"/>
      <c r="JT17" s="138"/>
      <c r="JU17" s="138"/>
      <c r="JV17" s="138"/>
      <c r="JW17" s="138"/>
      <c r="JX17" s="138"/>
      <c r="JY17" s="138"/>
      <c r="JZ17" s="138"/>
      <c r="KA17" s="138"/>
      <c r="KB17" s="138"/>
      <c r="KC17" s="138"/>
      <c r="KD17" s="138"/>
      <c r="KE17" s="138"/>
      <c r="KF17" s="138"/>
      <c r="KG17" s="138"/>
      <c r="KH17" s="138"/>
      <c r="KI17" s="138"/>
      <c r="KJ17" s="138"/>
      <c r="KK17" s="138"/>
      <c r="KL17" s="138"/>
      <c r="KM17" s="138"/>
      <c r="KN17" s="138"/>
      <c r="KO17" s="138"/>
      <c r="KP17" s="138"/>
      <c r="KQ17" s="138"/>
      <c r="KR17" s="138"/>
      <c r="KS17" s="138"/>
      <c r="KT17" s="138"/>
      <c r="KU17" s="138"/>
      <c r="KV17" s="138"/>
      <c r="KW17" s="138"/>
      <c r="KX17" s="138"/>
      <c r="KY17" s="138"/>
      <c r="KZ17" s="138"/>
      <c r="LA17" s="138"/>
      <c r="LB17" s="138"/>
      <c r="LC17" s="138"/>
      <c r="LD17" s="138"/>
      <c r="LE17" s="138"/>
      <c r="LF17" s="138"/>
      <c r="LG17" s="138"/>
      <c r="LH17" s="138"/>
      <c r="LI17" s="138"/>
      <c r="LJ17" s="138"/>
      <c r="LK17" s="138"/>
      <c r="LL17" s="138"/>
      <c r="LM17" s="138"/>
      <c r="LN17" s="138"/>
      <c r="LO17" s="138"/>
      <c r="LP17" s="138"/>
      <c r="LQ17" s="138"/>
      <c r="LR17" s="138"/>
      <c r="LS17" s="138"/>
      <c r="LT17" s="138"/>
      <c r="LU17" s="138"/>
      <c r="LV17" s="138"/>
      <c r="LW17" s="138"/>
      <c r="LX17" s="138"/>
      <c r="LY17" s="138"/>
      <c r="LZ17" s="138"/>
      <c r="MA17" s="138"/>
      <c r="MB17" s="138"/>
      <c r="MC17" s="138"/>
      <c r="MD17" s="138"/>
      <c r="ME17" s="138"/>
      <c r="MF17" s="138"/>
      <c r="MG17" s="138"/>
      <c r="MH17" s="138"/>
      <c r="MI17" s="138"/>
      <c r="MJ17" s="138"/>
      <c r="MK17" s="138"/>
      <c r="ML17" s="138"/>
      <c r="MM17" s="138"/>
      <c r="MN17" s="138"/>
      <c r="MO17" s="138"/>
      <c r="MP17" s="138"/>
      <c r="MQ17" s="138"/>
      <c r="MR17" s="138"/>
      <c r="MS17" s="138"/>
      <c r="MT17" s="138"/>
      <c r="MU17" s="138"/>
      <c r="MV17" s="138"/>
      <c r="MW17" s="138"/>
      <c r="MX17" s="138"/>
      <c r="MY17" s="138"/>
      <c r="MZ17" s="138"/>
      <c r="NA17" s="138"/>
      <c r="NB17" s="138"/>
      <c r="NC17" s="138"/>
      <c r="ND17" s="138"/>
      <c r="NE17" s="138"/>
      <c r="NF17" s="138"/>
      <c r="NG17" s="138"/>
      <c r="NH17" s="138"/>
      <c r="NI17" s="138"/>
      <c r="NJ17" s="138"/>
      <c r="NK17" s="138"/>
      <c r="NL17" s="138"/>
      <c r="NM17" s="138"/>
      <c r="NN17" s="138"/>
      <c r="NO17" s="138"/>
      <c r="NP17" s="138"/>
      <c r="NQ17" s="138"/>
      <c r="NR17" s="138"/>
      <c r="NS17" s="138"/>
      <c r="NT17" s="138"/>
      <c r="NU17" s="138"/>
      <c r="NV17" s="138"/>
      <c r="NW17" s="138"/>
      <c r="NX17" s="138"/>
      <c r="NY17" s="138"/>
      <c r="NZ17" s="138"/>
      <c r="OA17" s="138"/>
      <c r="OB17" s="138"/>
      <c r="OC17" s="138"/>
      <c r="OD17" s="138"/>
      <c r="OE17" s="138"/>
      <c r="OF17" s="138"/>
      <c r="OG17" s="138"/>
      <c r="OH17" s="138"/>
      <c r="OI17" s="138"/>
      <c r="OJ17" s="138"/>
      <c r="OK17" s="138"/>
      <c r="OL17" s="138"/>
      <c r="OM17" s="138"/>
      <c r="ON17" s="138"/>
      <c r="OO17" s="138"/>
      <c r="OP17" s="138"/>
      <c r="OQ17" s="138"/>
      <c r="OR17" s="138"/>
      <c r="OS17" s="138"/>
      <c r="OT17" s="138"/>
      <c r="OU17" s="138"/>
      <c r="OV17" s="138"/>
      <c r="OW17" s="138"/>
      <c r="OX17" s="138"/>
      <c r="OY17" s="138"/>
      <c r="OZ17" s="138"/>
      <c r="PA17" s="138"/>
      <c r="PB17" s="138"/>
      <c r="PC17" s="138"/>
      <c r="PD17" s="138"/>
      <c r="PE17" s="138"/>
      <c r="PF17" s="138"/>
      <c r="PG17" s="138"/>
      <c r="PH17" s="138"/>
      <c r="PI17" s="138"/>
      <c r="PJ17" s="138"/>
      <c r="PK17" s="138"/>
      <c r="PL17" s="138"/>
      <c r="PM17" s="138"/>
      <c r="PN17" s="138"/>
      <c r="PO17" s="138"/>
      <c r="PP17" s="138"/>
      <c r="PQ17" s="138"/>
      <c r="PR17" s="138"/>
      <c r="PS17" s="138"/>
      <c r="PT17" s="138"/>
      <c r="PU17" s="138"/>
      <c r="PV17" s="138"/>
      <c r="PW17" s="138"/>
      <c r="PX17" s="138"/>
      <c r="PY17" s="138"/>
      <c r="PZ17" s="138"/>
      <c r="QA17" s="138"/>
      <c r="QB17" s="138"/>
      <c r="QC17" s="138"/>
      <c r="QD17" s="138"/>
      <c r="QE17" s="138"/>
      <c r="QF17" s="138"/>
      <c r="QG17" s="138"/>
      <c r="QH17" s="138"/>
      <c r="QI17" s="138"/>
      <c r="QJ17" s="138"/>
      <c r="QK17" s="138"/>
      <c r="QL17" s="138"/>
      <c r="QM17" s="138"/>
      <c r="QN17" s="138"/>
      <c r="QO17" s="138"/>
      <c r="QP17" s="138"/>
      <c r="QQ17" s="138"/>
      <c r="QR17" s="138"/>
      <c r="QS17" s="138"/>
      <c r="QT17" s="138"/>
      <c r="QU17" s="138"/>
      <c r="QV17" s="138"/>
      <c r="QW17" s="138"/>
      <c r="QX17" s="138"/>
      <c r="QY17" s="138"/>
      <c r="QZ17" s="138"/>
      <c r="RA17" s="138"/>
      <c r="RB17" s="138"/>
      <c r="RC17" s="138"/>
      <c r="RD17" s="138"/>
      <c r="RE17" s="138"/>
      <c r="RF17" s="138"/>
      <c r="RG17" s="138"/>
      <c r="RH17" s="138"/>
      <c r="RI17" s="138"/>
      <c r="RJ17" s="138"/>
      <c r="RK17" s="138"/>
      <c r="RL17" s="138"/>
      <c r="RM17" s="138"/>
      <c r="RN17" s="138"/>
      <c r="RO17" s="138"/>
      <c r="RP17" s="138"/>
      <c r="RQ17" s="138"/>
      <c r="RR17" s="138"/>
      <c r="RS17" s="138"/>
      <c r="RT17" s="138"/>
      <c r="RU17" s="138"/>
      <c r="RV17" s="138"/>
      <c r="RW17" s="138"/>
      <c r="RX17" s="138"/>
      <c r="RY17" s="138"/>
      <c r="RZ17" s="138"/>
      <c r="SA17" s="138"/>
      <c r="SB17" s="138"/>
      <c r="SC17" s="138"/>
      <c r="SD17" s="138"/>
      <c r="SE17" s="138"/>
      <c r="SF17" s="138"/>
      <c r="SG17" s="138"/>
      <c r="SH17" s="138"/>
      <c r="SI17" s="138"/>
      <c r="SJ17" s="138"/>
      <c r="SK17" s="138"/>
      <c r="SL17" s="138"/>
      <c r="SM17" s="138"/>
      <c r="SN17" s="138"/>
      <c r="SO17" s="138"/>
      <c r="SP17" s="138"/>
      <c r="SQ17" s="138"/>
      <c r="SR17" s="138"/>
      <c r="SS17" s="138"/>
      <c r="ST17" s="138"/>
      <c r="SU17" s="138"/>
      <c r="SV17" s="138"/>
      <c r="SW17" s="138"/>
      <c r="SX17" s="138"/>
      <c r="SY17" s="138"/>
      <c r="SZ17" s="138"/>
      <c r="TA17" s="138"/>
      <c r="TB17" s="138"/>
      <c r="TC17" s="138"/>
      <c r="TD17" s="138"/>
      <c r="TE17" s="138"/>
      <c r="TF17" s="138"/>
      <c r="TG17" s="138"/>
      <c r="TH17" s="138"/>
      <c r="TI17" s="138"/>
      <c r="TJ17" s="138"/>
      <c r="TK17" s="138"/>
      <c r="TL17" s="138"/>
      <c r="TM17" s="138"/>
      <c r="TN17" s="138"/>
      <c r="TO17" s="138"/>
      <c r="TP17" s="138"/>
      <c r="TQ17" s="138"/>
      <c r="TR17" s="138"/>
      <c r="TS17" s="138"/>
      <c r="TT17" s="138"/>
      <c r="TU17" s="138"/>
      <c r="TV17" s="138"/>
      <c r="TW17" s="138"/>
      <c r="TX17" s="138"/>
      <c r="TY17" s="138"/>
      <c r="TZ17" s="138"/>
      <c r="UA17" s="138"/>
      <c r="UB17" s="138"/>
      <c r="UC17" s="138"/>
      <c r="UD17" s="138"/>
      <c r="UE17" s="138"/>
      <c r="UF17" s="138"/>
      <c r="UG17" s="138"/>
      <c r="UH17" s="138"/>
      <c r="UI17" s="138"/>
      <c r="UJ17" s="138"/>
      <c r="UK17" s="138"/>
      <c r="UL17" s="138"/>
      <c r="UM17" s="138"/>
      <c r="UN17" s="138"/>
      <c r="UO17" s="138"/>
      <c r="UP17" s="138"/>
      <c r="UQ17" s="138"/>
      <c r="UR17" s="138"/>
      <c r="US17" s="138"/>
      <c r="UT17" s="138"/>
      <c r="UU17" s="138"/>
      <c r="UV17" s="138"/>
      <c r="UW17" s="138"/>
      <c r="UX17" s="138"/>
      <c r="UY17" s="138"/>
      <c r="UZ17" s="138"/>
      <c r="VA17" s="138"/>
      <c r="VB17" s="138"/>
      <c r="VC17" s="138"/>
      <c r="VD17" s="138"/>
      <c r="VE17" s="138"/>
      <c r="VF17" s="138"/>
      <c r="VG17" s="138"/>
      <c r="VH17" s="138"/>
      <c r="VI17" s="138"/>
      <c r="VJ17" s="138"/>
      <c r="VK17" s="138"/>
      <c r="VL17" s="138"/>
      <c r="VM17" s="138"/>
      <c r="VN17" s="138"/>
      <c r="VO17" s="138"/>
      <c r="VP17" s="138"/>
      <c r="VQ17" s="138"/>
      <c r="VR17" s="138"/>
      <c r="VS17" s="138"/>
      <c r="VT17" s="138"/>
      <c r="VU17" s="138"/>
      <c r="VV17" s="138"/>
      <c r="VW17" s="138"/>
      <c r="VX17" s="138"/>
      <c r="VY17" s="138"/>
      <c r="VZ17" s="138"/>
      <c r="WA17" s="138"/>
      <c r="WB17" s="138"/>
      <c r="WC17" s="138"/>
      <c r="WD17" s="138"/>
      <c r="WE17" s="138"/>
      <c r="WF17" s="138"/>
      <c r="WG17" s="138"/>
      <c r="WH17" s="138"/>
      <c r="WI17" s="138"/>
      <c r="WJ17" s="138"/>
      <c r="WK17" s="138"/>
      <c r="WL17" s="138"/>
      <c r="WM17" s="138"/>
      <c r="WN17" s="138"/>
      <c r="WO17" s="138"/>
      <c r="WP17" s="138"/>
      <c r="WQ17" s="138"/>
      <c r="WR17" s="138"/>
      <c r="WS17" s="138"/>
      <c r="WT17" s="138"/>
      <c r="WU17" s="138"/>
      <c r="WV17" s="138"/>
      <c r="WW17" s="138"/>
      <c r="WX17" s="138"/>
      <c r="WY17" s="138"/>
      <c r="WZ17" s="138"/>
      <c r="XA17" s="138"/>
      <c r="XB17" s="138"/>
      <c r="XC17" s="138"/>
      <c r="XD17" s="138"/>
      <c r="XE17" s="138"/>
      <c r="XF17" s="138"/>
      <c r="XG17" s="138"/>
      <c r="XH17" s="138"/>
      <c r="XI17" s="138"/>
      <c r="XJ17" s="138"/>
      <c r="XK17" s="138"/>
      <c r="XL17" s="138"/>
      <c r="XM17" s="138"/>
      <c r="XN17" s="138"/>
      <c r="XO17" s="138"/>
      <c r="XP17" s="138"/>
      <c r="XQ17" s="138"/>
      <c r="XR17" s="138"/>
      <c r="XS17" s="138"/>
      <c r="XT17" s="138"/>
      <c r="XU17" s="138"/>
      <c r="XV17" s="138"/>
      <c r="XW17" s="138"/>
      <c r="XX17" s="138"/>
      <c r="XY17" s="138"/>
      <c r="XZ17" s="138"/>
      <c r="YA17" s="138"/>
      <c r="YB17" s="138"/>
      <c r="YC17" s="138"/>
      <c r="YD17" s="138"/>
      <c r="YE17" s="138"/>
      <c r="YF17" s="138"/>
      <c r="YG17" s="138"/>
      <c r="YH17" s="138"/>
      <c r="YI17" s="138"/>
      <c r="YJ17" s="138"/>
      <c r="YK17" s="138"/>
      <c r="YL17" s="138"/>
      <c r="YM17" s="138"/>
      <c r="YN17" s="138"/>
      <c r="YO17" s="138"/>
      <c r="YP17" s="138"/>
      <c r="YQ17" s="138"/>
      <c r="YR17" s="138"/>
      <c r="YS17" s="138"/>
      <c r="YT17" s="138"/>
      <c r="YU17" s="138"/>
      <c r="YV17" s="138"/>
      <c r="YW17" s="138"/>
      <c r="YX17" s="138"/>
      <c r="YY17" s="138"/>
      <c r="YZ17" s="138"/>
      <c r="ZA17" s="138"/>
      <c r="ZB17" s="138"/>
      <c r="ZC17" s="138"/>
      <c r="ZD17" s="138"/>
      <c r="ZE17" s="138"/>
      <c r="ZF17" s="138"/>
      <c r="ZG17" s="138"/>
      <c r="ZH17" s="138"/>
      <c r="ZI17" s="138"/>
      <c r="ZJ17" s="138"/>
      <c r="ZK17" s="138"/>
      <c r="ZL17" s="138"/>
      <c r="ZM17" s="138"/>
      <c r="ZN17" s="138"/>
      <c r="ZO17" s="138"/>
      <c r="ZP17" s="138"/>
      <c r="ZQ17" s="138"/>
      <c r="ZR17" s="138"/>
      <c r="ZS17" s="138"/>
      <c r="ZT17" s="138"/>
      <c r="ZU17" s="138"/>
      <c r="ZV17" s="138"/>
      <c r="ZW17" s="138"/>
      <c r="ZX17" s="138"/>
      <c r="ZY17" s="138"/>
      <c r="ZZ17" s="138"/>
      <c r="AAA17" s="138"/>
      <c r="AAB17" s="138"/>
      <c r="AAC17" s="138"/>
      <c r="AAD17" s="138"/>
      <c r="AAE17" s="138"/>
      <c r="AAF17" s="138"/>
      <c r="AAG17" s="138"/>
      <c r="AAH17" s="138"/>
      <c r="AAI17" s="138"/>
      <c r="AAJ17" s="138"/>
      <c r="AAK17" s="138"/>
      <c r="AAL17" s="138"/>
      <c r="AAM17" s="138"/>
      <c r="AAN17" s="138"/>
      <c r="AAO17" s="138"/>
      <c r="AAP17" s="138"/>
      <c r="AAQ17" s="138"/>
      <c r="AAR17" s="138"/>
      <c r="AAS17" s="138"/>
      <c r="AAT17" s="138"/>
      <c r="AAU17" s="138"/>
      <c r="AAV17" s="138"/>
      <c r="AAW17" s="138"/>
      <c r="AAX17" s="138"/>
      <c r="AAY17" s="138"/>
      <c r="AAZ17" s="138"/>
      <c r="ABA17" s="138"/>
      <c r="ABB17" s="138"/>
      <c r="ABC17" s="138"/>
      <c r="ABD17" s="138"/>
      <c r="ABE17" s="138"/>
      <c r="ABF17" s="138"/>
      <c r="ABG17" s="138"/>
      <c r="ABH17" s="138"/>
      <c r="ABI17" s="138"/>
      <c r="ABJ17" s="138"/>
      <c r="ABK17" s="138"/>
      <c r="ABL17" s="138"/>
      <c r="ABM17" s="138"/>
      <c r="ABN17" s="138"/>
      <c r="ABO17" s="138"/>
      <c r="ABP17" s="138"/>
      <c r="ABQ17" s="138"/>
      <c r="ABR17" s="138"/>
      <c r="ABS17" s="138"/>
      <c r="ABT17" s="138"/>
      <c r="ABU17" s="138"/>
      <c r="ABV17" s="138"/>
      <c r="ABW17" s="138"/>
      <c r="ABX17" s="138"/>
      <c r="ABY17" s="138"/>
      <c r="ABZ17" s="138"/>
      <c r="ACA17" s="138"/>
      <c r="ACB17" s="138"/>
      <c r="ACC17" s="138"/>
      <c r="ACD17" s="138"/>
      <c r="ACE17" s="138"/>
      <c r="ACF17" s="138"/>
      <c r="ACG17" s="138"/>
      <c r="ACH17" s="138"/>
      <c r="ACI17" s="138"/>
      <c r="ACJ17" s="138"/>
      <c r="ACK17" s="138"/>
      <c r="ACL17" s="138"/>
      <c r="ACM17" s="138"/>
      <c r="ACN17" s="138"/>
      <c r="ACO17" s="138"/>
      <c r="ACP17" s="138"/>
      <c r="ACQ17" s="138"/>
      <c r="ACR17" s="138"/>
      <c r="ACS17" s="138"/>
      <c r="ACT17" s="138"/>
      <c r="ACU17" s="138"/>
      <c r="ACV17" s="138"/>
      <c r="ACW17" s="138"/>
      <c r="ACX17" s="138"/>
      <c r="ACY17" s="138"/>
      <c r="ACZ17" s="138"/>
      <c r="ADA17" s="138"/>
      <c r="ADB17" s="138"/>
      <c r="ADC17" s="138"/>
      <c r="ADD17" s="138"/>
      <c r="ADE17" s="138"/>
      <c r="ADF17" s="138"/>
      <c r="ADG17" s="138"/>
      <c r="ADH17" s="138"/>
      <c r="ADI17" s="138"/>
      <c r="ADJ17" s="138"/>
      <c r="ADK17" s="138"/>
      <c r="ADL17" s="138"/>
      <c r="ADM17" s="138"/>
      <c r="ADN17" s="138"/>
      <c r="ADO17" s="138"/>
      <c r="ADP17" s="138"/>
      <c r="ADQ17" s="138"/>
      <c r="ADR17" s="138"/>
      <c r="ADS17" s="138"/>
      <c r="ADT17" s="138"/>
      <c r="ADU17" s="138"/>
      <c r="ADV17" s="138"/>
      <c r="ADW17" s="138"/>
      <c r="ADX17" s="138"/>
      <c r="ADY17" s="138"/>
      <c r="ADZ17" s="138"/>
      <c r="AEA17" s="138"/>
      <c r="AEB17" s="138"/>
      <c r="AEC17" s="138"/>
      <c r="AED17" s="138"/>
      <c r="AEE17" s="138"/>
      <c r="AEF17" s="138"/>
      <c r="AEG17" s="138"/>
      <c r="AEH17" s="138"/>
      <c r="AEI17" s="138"/>
      <c r="AEJ17" s="138"/>
      <c r="AEK17" s="138"/>
      <c r="AEL17" s="138"/>
      <c r="AEM17" s="138"/>
      <c r="AEN17" s="138"/>
      <c r="AEO17" s="138"/>
      <c r="AEP17" s="138"/>
      <c r="AEQ17" s="138"/>
      <c r="AER17" s="138"/>
      <c r="AES17" s="138"/>
      <c r="AET17" s="138"/>
      <c r="AEU17" s="138"/>
      <c r="AEV17" s="138"/>
      <c r="AEW17" s="138"/>
      <c r="AEX17" s="138"/>
      <c r="AEY17" s="138"/>
      <c r="AEZ17" s="138"/>
      <c r="AFA17" s="138"/>
      <c r="AFB17" s="138"/>
      <c r="AFC17" s="138"/>
      <c r="AFD17" s="138"/>
      <c r="AFE17" s="138"/>
      <c r="AFF17" s="138"/>
      <c r="AFG17" s="138"/>
      <c r="AFH17" s="138"/>
      <c r="AFI17" s="138"/>
      <c r="AFJ17" s="138"/>
      <c r="AFK17" s="138"/>
      <c r="AFL17" s="138"/>
      <c r="AFM17" s="138"/>
      <c r="AFN17" s="138"/>
      <c r="AFO17" s="138"/>
      <c r="AFP17" s="138"/>
      <c r="AFQ17" s="138"/>
      <c r="AFR17" s="138"/>
      <c r="AFS17" s="138"/>
      <c r="AFT17" s="138"/>
      <c r="AFU17" s="138"/>
      <c r="AFV17" s="138"/>
      <c r="AFW17" s="138"/>
      <c r="AFX17" s="138"/>
      <c r="AFY17" s="138"/>
      <c r="AFZ17" s="138"/>
      <c r="AGA17" s="138"/>
      <c r="AGB17" s="138"/>
      <c r="AGC17" s="138"/>
      <c r="AGD17" s="138"/>
      <c r="AGE17" s="138"/>
      <c r="AGF17" s="138"/>
      <c r="AGG17" s="138"/>
      <c r="AGH17" s="138"/>
      <c r="AGI17" s="138"/>
      <c r="AGJ17" s="138"/>
      <c r="AGK17" s="138"/>
      <c r="AGL17" s="138"/>
      <c r="AGM17" s="138"/>
      <c r="AGN17" s="138"/>
      <c r="AGO17" s="138"/>
      <c r="AGP17" s="138"/>
      <c r="AGQ17" s="138"/>
      <c r="AGR17" s="138"/>
      <c r="AGS17" s="138"/>
      <c r="AGT17" s="138"/>
      <c r="AGU17" s="138"/>
      <c r="AGV17" s="138"/>
      <c r="AGW17" s="138"/>
      <c r="AGX17" s="138"/>
      <c r="AGY17" s="138"/>
      <c r="AGZ17" s="138"/>
      <c r="AHA17" s="138"/>
      <c r="AHB17" s="138"/>
      <c r="AHC17" s="138"/>
      <c r="AHD17" s="138"/>
      <c r="AHE17" s="138"/>
      <c r="AHF17" s="138"/>
      <c r="AHG17" s="138"/>
      <c r="AHH17" s="138"/>
      <c r="AHI17" s="138"/>
      <c r="AHJ17" s="138"/>
      <c r="AHK17" s="138"/>
      <c r="AHL17" s="138"/>
      <c r="AHM17" s="138"/>
      <c r="AHN17" s="138"/>
      <c r="AHO17" s="138"/>
      <c r="AHP17" s="138"/>
      <c r="AHQ17" s="138"/>
      <c r="AHR17" s="138"/>
      <c r="AHS17" s="138"/>
      <c r="AHT17" s="138"/>
      <c r="AHU17" s="138"/>
      <c r="AHV17" s="138"/>
      <c r="AHW17" s="138"/>
      <c r="AHX17" s="138"/>
      <c r="AHY17" s="138"/>
      <c r="AHZ17" s="138"/>
      <c r="AIA17" s="138"/>
      <c r="AIB17" s="138"/>
      <c r="AIC17" s="138"/>
      <c r="AID17" s="138"/>
      <c r="AIE17" s="138"/>
      <c r="AIF17" s="138"/>
      <c r="AIG17" s="138"/>
      <c r="AIH17" s="138"/>
      <c r="AII17" s="138"/>
      <c r="AIJ17" s="138"/>
      <c r="AIK17" s="138"/>
      <c r="AIL17" s="138"/>
      <c r="AIM17" s="138"/>
      <c r="AIN17" s="138"/>
      <c r="AIO17" s="138"/>
      <c r="AIP17" s="138"/>
      <c r="AIQ17" s="138"/>
      <c r="AIR17" s="138"/>
      <c r="AIS17" s="138"/>
      <c r="AIT17" s="138"/>
      <c r="AIU17" s="138"/>
      <c r="AIV17" s="138"/>
      <c r="AIW17" s="138"/>
      <c r="AIX17" s="138"/>
      <c r="AIY17" s="138"/>
      <c r="AIZ17" s="138"/>
      <c r="AJA17" s="138"/>
      <c r="AJB17" s="138"/>
      <c r="AJC17" s="138"/>
      <c r="AJD17" s="138"/>
      <c r="AJE17" s="138"/>
      <c r="AJF17" s="138"/>
      <c r="AJG17" s="138"/>
      <c r="AJH17" s="138"/>
      <c r="AJI17" s="138"/>
      <c r="AJJ17" s="138"/>
      <c r="AJK17" s="138"/>
      <c r="AJL17" s="138"/>
      <c r="AJM17" s="138"/>
      <c r="AJN17" s="138"/>
      <c r="AJO17" s="138"/>
      <c r="AJP17" s="138"/>
      <c r="AJQ17" s="138"/>
      <c r="AJR17" s="138"/>
      <c r="AJS17" s="138"/>
      <c r="AJT17" s="138"/>
      <c r="AJU17" s="138"/>
      <c r="AJV17" s="138"/>
      <c r="AJW17" s="138"/>
      <c r="AJX17" s="138"/>
      <c r="AJY17" s="138"/>
      <c r="AJZ17" s="138"/>
      <c r="AKA17" s="138"/>
      <c r="AKB17" s="138"/>
      <c r="AKC17" s="138"/>
      <c r="AKD17" s="138"/>
      <c r="AKE17" s="138"/>
      <c r="AKF17" s="138"/>
      <c r="AKG17" s="138"/>
      <c r="AKH17" s="138"/>
      <c r="AKI17" s="138"/>
      <c r="AKJ17" s="138"/>
      <c r="AKK17" s="138"/>
      <c r="AKL17" s="138"/>
      <c r="AKM17" s="138"/>
      <c r="AKN17" s="138"/>
      <c r="AKO17" s="138"/>
      <c r="AKP17" s="138"/>
      <c r="AKQ17" s="138"/>
      <c r="AKR17" s="138"/>
      <c r="AKS17" s="138"/>
      <c r="AKT17" s="138"/>
      <c r="AKU17" s="138"/>
      <c r="AKV17" s="138"/>
      <c r="AKW17" s="138"/>
      <c r="AKX17" s="138"/>
      <c r="AKY17" s="138"/>
      <c r="AKZ17" s="138"/>
      <c r="ALA17" s="138"/>
      <c r="ALB17" s="138"/>
      <c r="ALC17" s="138"/>
      <c r="ALD17" s="138"/>
      <c r="ALE17" s="138"/>
      <c r="ALF17" s="138"/>
      <c r="ALG17" s="138"/>
      <c r="ALH17" s="138"/>
      <c r="ALI17" s="138"/>
      <c r="ALJ17" s="138"/>
      <c r="ALK17" s="138"/>
      <c r="ALL17" s="138"/>
      <c r="ALM17" s="138"/>
      <c r="ALN17" s="138"/>
      <c r="ALO17" s="138"/>
      <c r="ALP17" s="138"/>
      <c r="ALQ17" s="138"/>
      <c r="ALR17" s="138"/>
      <c r="ALS17" s="138"/>
      <c r="ALT17" s="138"/>
      <c r="ALU17" s="138"/>
      <c r="ALV17" s="138"/>
      <c r="ALW17" s="138"/>
      <c r="ALX17" s="138"/>
      <c r="ALY17" s="138"/>
      <c r="ALZ17" s="138"/>
      <c r="AMA17" s="138"/>
      <c r="AMB17" s="138"/>
      <c r="AMC17" s="138"/>
      <c r="AMD17" s="138"/>
      <c r="AME17" s="138"/>
      <c r="AMF17" s="138"/>
      <c r="AMG17" s="138"/>
      <c r="AMH17" s="138"/>
      <c r="AMI17" s="138"/>
      <c r="AMJ17" s="138"/>
      <c r="AMK17" s="138"/>
      <c r="AML17" s="138"/>
      <c r="AMM17" s="138"/>
      <c r="AMN17" s="138"/>
      <c r="AMO17" s="138"/>
      <c r="AMP17" s="138"/>
      <c r="AMQ17" s="138"/>
      <c r="AMR17" s="138"/>
      <c r="AMS17" s="138"/>
      <c r="AMT17" s="138"/>
      <c r="AMU17" s="138"/>
      <c r="AMV17" s="138"/>
      <c r="AMW17" s="138"/>
      <c r="AMX17" s="138"/>
      <c r="AMY17" s="138"/>
      <c r="AMZ17" s="138"/>
      <c r="ANA17" s="138"/>
      <c r="ANB17" s="138"/>
      <c r="ANC17" s="138"/>
      <c r="AND17" s="138"/>
      <c r="ANE17" s="138"/>
      <c r="ANF17" s="138"/>
      <c r="ANG17" s="138"/>
      <c r="ANH17" s="138"/>
      <c r="ANI17" s="138"/>
      <c r="ANJ17" s="138"/>
      <c r="ANK17" s="138"/>
      <c r="ANL17" s="138"/>
      <c r="ANM17" s="138"/>
      <c r="ANN17" s="138"/>
      <c r="ANO17" s="138"/>
      <c r="ANP17" s="138"/>
      <c r="ANQ17" s="138"/>
      <c r="ANR17" s="138"/>
      <c r="ANS17" s="138"/>
      <c r="ANT17" s="138"/>
      <c r="ANU17" s="138"/>
      <c r="ANV17" s="138"/>
      <c r="ANW17" s="138"/>
      <c r="ANX17" s="138"/>
      <c r="ANY17" s="138"/>
      <c r="ANZ17" s="138"/>
      <c r="AOA17" s="138"/>
      <c r="AOB17" s="138"/>
      <c r="AOC17" s="138"/>
      <c r="AOD17" s="138"/>
      <c r="AOE17" s="138"/>
      <c r="AOF17" s="138"/>
      <c r="AOG17" s="138"/>
      <c r="AOH17" s="138"/>
      <c r="AOI17" s="138"/>
      <c r="AOJ17" s="138"/>
      <c r="AOK17" s="138"/>
      <c r="AOL17" s="138"/>
      <c r="AOM17" s="138"/>
      <c r="AON17" s="138"/>
      <c r="AOO17" s="138"/>
      <c r="AOP17" s="138"/>
      <c r="AOQ17" s="138"/>
      <c r="AOR17" s="138"/>
      <c r="AOS17" s="138"/>
      <c r="AOT17" s="138"/>
      <c r="AOU17" s="138"/>
      <c r="AOV17" s="138"/>
      <c r="AOW17" s="138"/>
      <c r="AOX17" s="138"/>
      <c r="AOY17" s="138"/>
      <c r="AOZ17" s="138"/>
      <c r="APA17" s="138"/>
      <c r="APB17" s="138"/>
      <c r="APC17" s="138"/>
      <c r="APD17" s="138"/>
      <c r="APE17" s="138"/>
      <c r="APF17" s="138"/>
      <c r="APG17" s="138"/>
      <c r="APH17" s="138"/>
      <c r="API17" s="138"/>
      <c r="APJ17" s="138"/>
      <c r="APK17" s="138"/>
      <c r="APL17" s="138"/>
      <c r="APM17" s="138"/>
      <c r="APN17" s="138"/>
      <c r="APO17" s="138"/>
      <c r="APP17" s="138"/>
      <c r="APQ17" s="138"/>
      <c r="APR17" s="138"/>
      <c r="APS17" s="138"/>
      <c r="APT17" s="138"/>
      <c r="APU17" s="138"/>
      <c r="APV17" s="138"/>
      <c r="APW17" s="138"/>
      <c r="APX17" s="138"/>
      <c r="APY17" s="138"/>
      <c r="APZ17" s="138"/>
      <c r="AQA17" s="138"/>
      <c r="AQB17" s="138"/>
      <c r="AQC17" s="138"/>
      <c r="AQD17" s="138"/>
      <c r="AQE17" s="138"/>
      <c r="AQF17" s="138"/>
      <c r="AQG17" s="138"/>
      <c r="AQH17" s="138"/>
      <c r="AQI17" s="138"/>
      <c r="AQJ17" s="138"/>
      <c r="AQK17" s="138"/>
      <c r="AQL17" s="138"/>
      <c r="AQM17" s="138"/>
      <c r="AQN17" s="138"/>
      <c r="AQO17" s="138"/>
      <c r="AQP17" s="138"/>
      <c r="AQQ17" s="138"/>
      <c r="AQR17" s="138"/>
      <c r="AQS17" s="138"/>
      <c r="AQT17" s="138"/>
      <c r="AQU17" s="138"/>
      <c r="AQV17" s="138"/>
      <c r="AQW17" s="138"/>
      <c r="AQX17" s="138"/>
      <c r="AQY17" s="138"/>
      <c r="AQZ17" s="138"/>
      <c r="ARA17" s="138"/>
      <c r="ARB17" s="138"/>
      <c r="ARC17" s="138"/>
      <c r="ARD17" s="138"/>
      <c r="ARE17" s="138"/>
      <c r="ARF17" s="138"/>
      <c r="ARG17" s="138"/>
      <c r="ARH17" s="138"/>
      <c r="ARI17" s="138"/>
      <c r="ARJ17" s="138"/>
      <c r="ARK17" s="138"/>
      <c r="ARL17" s="138"/>
      <c r="ARM17" s="138"/>
      <c r="ARN17" s="138"/>
      <c r="ARO17" s="138"/>
      <c r="ARP17" s="138"/>
      <c r="ARQ17" s="138"/>
      <c r="ARR17" s="138"/>
      <c r="ARS17" s="138"/>
      <c r="ART17" s="138"/>
      <c r="ARU17" s="138"/>
      <c r="ARV17" s="138"/>
      <c r="ARW17" s="138"/>
      <c r="ARX17" s="138"/>
      <c r="ARY17" s="138"/>
      <c r="ARZ17" s="138"/>
      <c r="ASA17" s="138"/>
      <c r="ASB17" s="138"/>
      <c r="ASC17" s="138"/>
      <c r="ASD17" s="138"/>
      <c r="ASE17" s="138"/>
      <c r="ASF17" s="138"/>
      <c r="ASG17" s="138"/>
      <c r="ASH17" s="138"/>
      <c r="ASI17" s="138"/>
      <c r="ASJ17" s="138"/>
      <c r="ASK17" s="138"/>
      <c r="ASL17" s="138"/>
      <c r="ASM17" s="138"/>
      <c r="ASN17" s="138"/>
      <c r="ASO17" s="138"/>
      <c r="ASP17" s="138"/>
      <c r="ASQ17" s="138"/>
      <c r="ASR17" s="138"/>
      <c r="ASS17" s="138"/>
      <c r="AST17" s="138"/>
      <c r="ASU17" s="138"/>
      <c r="ASV17" s="138"/>
      <c r="ASW17" s="138"/>
      <c r="ASX17" s="138"/>
      <c r="ASY17" s="138"/>
      <c r="ASZ17" s="138"/>
      <c r="ATA17" s="138"/>
      <c r="ATB17" s="138"/>
      <c r="ATC17" s="138"/>
      <c r="ATD17" s="138"/>
      <c r="ATE17" s="138"/>
      <c r="ATF17" s="138"/>
      <c r="ATG17" s="138"/>
      <c r="ATH17" s="138"/>
      <c r="ATI17" s="138"/>
      <c r="ATJ17" s="138"/>
      <c r="ATK17" s="138"/>
      <c r="ATL17" s="138"/>
      <c r="ATM17" s="138"/>
      <c r="ATN17" s="138"/>
      <c r="ATO17" s="138"/>
      <c r="ATP17" s="138"/>
      <c r="ATQ17" s="138"/>
      <c r="ATR17" s="138"/>
      <c r="ATS17" s="138"/>
      <c r="ATT17" s="138"/>
      <c r="ATU17" s="138"/>
      <c r="ATV17" s="138"/>
      <c r="ATW17" s="138"/>
      <c r="ATX17" s="138"/>
      <c r="ATY17" s="138"/>
      <c r="ATZ17" s="138"/>
      <c r="AUA17" s="138"/>
      <c r="AUB17" s="138"/>
      <c r="AUC17" s="138"/>
      <c r="AUD17" s="138"/>
      <c r="AUE17" s="138"/>
      <c r="AUF17" s="138"/>
      <c r="AUG17" s="138"/>
      <c r="AUH17" s="138"/>
      <c r="AUI17" s="138"/>
      <c r="AUJ17" s="138"/>
      <c r="AUK17" s="138"/>
      <c r="AUL17" s="138"/>
      <c r="AUM17" s="138"/>
      <c r="AUN17" s="138"/>
      <c r="AUO17" s="138"/>
      <c r="AUP17" s="138"/>
      <c r="AUQ17" s="138"/>
      <c r="AUR17" s="138"/>
      <c r="AUS17" s="138"/>
      <c r="AUT17" s="138"/>
      <c r="AUU17" s="138"/>
      <c r="AUV17" s="138"/>
      <c r="AUW17" s="138"/>
      <c r="AUX17" s="138"/>
      <c r="AUY17" s="138"/>
      <c r="AUZ17" s="138"/>
      <c r="AVA17" s="138"/>
      <c r="AVB17" s="138"/>
      <c r="AVC17" s="138"/>
      <c r="AVD17" s="138"/>
      <c r="AVE17" s="138"/>
      <c r="AVF17" s="138"/>
      <c r="AVG17" s="138"/>
      <c r="AVH17" s="138"/>
      <c r="AVI17" s="138"/>
      <c r="AVJ17" s="138"/>
      <c r="AVK17" s="138"/>
      <c r="AVL17" s="138"/>
      <c r="AVM17" s="138"/>
      <c r="AVN17" s="138"/>
      <c r="AVO17" s="138"/>
      <c r="AVP17" s="138"/>
      <c r="AVQ17" s="138"/>
      <c r="AVR17" s="138"/>
      <c r="AVS17" s="138"/>
      <c r="AVT17" s="138"/>
      <c r="AVU17" s="138"/>
      <c r="AVV17" s="138"/>
      <c r="AVW17" s="138"/>
      <c r="AVX17" s="138"/>
      <c r="AVY17" s="138"/>
      <c r="AVZ17" s="138"/>
      <c r="AWA17" s="138"/>
      <c r="AWB17" s="138"/>
      <c r="AWC17" s="138"/>
      <c r="AWD17" s="138"/>
      <c r="AWE17" s="138"/>
      <c r="AWF17" s="138"/>
      <c r="AWG17" s="138"/>
      <c r="AWH17" s="138"/>
      <c r="AWI17" s="138"/>
      <c r="AWJ17" s="138"/>
      <c r="AWK17" s="138"/>
      <c r="AWL17" s="138"/>
      <c r="AWM17" s="138"/>
      <c r="AWN17" s="138"/>
      <c r="AWO17" s="138"/>
      <c r="AWP17" s="138"/>
      <c r="AWQ17" s="138"/>
      <c r="AWR17" s="138"/>
      <c r="AWS17" s="138"/>
      <c r="AWT17" s="138"/>
      <c r="AWU17" s="138"/>
      <c r="AWV17" s="138"/>
      <c r="AWW17" s="138"/>
      <c r="AWX17" s="138"/>
      <c r="AWY17" s="138"/>
      <c r="AWZ17" s="138"/>
      <c r="AXA17" s="138"/>
      <c r="AXB17" s="138"/>
      <c r="AXC17" s="138"/>
      <c r="AXD17" s="138"/>
      <c r="AXE17" s="138"/>
      <c r="AXF17" s="138"/>
      <c r="AXG17" s="138"/>
      <c r="AXH17" s="138"/>
      <c r="AXI17" s="138"/>
      <c r="AXJ17" s="138"/>
      <c r="AXK17" s="138"/>
      <c r="AXL17" s="138"/>
      <c r="AXM17" s="138"/>
      <c r="AXN17" s="138"/>
      <c r="AXO17" s="138"/>
      <c r="AXP17" s="138"/>
      <c r="AXQ17" s="138"/>
      <c r="AXR17" s="138"/>
      <c r="AXS17" s="138"/>
      <c r="AXT17" s="138"/>
      <c r="AXU17" s="138"/>
      <c r="AXV17" s="138"/>
      <c r="AXW17" s="138"/>
      <c r="AXX17" s="138"/>
      <c r="AXY17" s="138"/>
      <c r="AXZ17" s="138"/>
      <c r="AYA17" s="138"/>
      <c r="AYB17" s="138"/>
      <c r="AYC17" s="138"/>
      <c r="AYD17" s="138"/>
      <c r="AYE17" s="138"/>
      <c r="AYF17" s="138"/>
      <c r="AYG17" s="138"/>
      <c r="AYH17" s="138"/>
      <c r="AYI17" s="138"/>
      <c r="AYJ17" s="138"/>
      <c r="AYK17" s="138"/>
      <c r="AYL17" s="138"/>
      <c r="AYM17" s="138"/>
      <c r="AYN17" s="138"/>
      <c r="AYO17" s="138"/>
      <c r="AYP17" s="138"/>
      <c r="AYQ17" s="138"/>
      <c r="AYR17" s="138"/>
      <c r="AYS17" s="138"/>
      <c r="AYT17" s="138"/>
      <c r="AYU17" s="138"/>
      <c r="AYV17" s="138"/>
      <c r="AYW17" s="138"/>
      <c r="AYX17" s="138"/>
      <c r="AYY17" s="138"/>
      <c r="AYZ17" s="138"/>
      <c r="AZA17" s="138"/>
      <c r="AZB17" s="138"/>
      <c r="AZC17" s="138"/>
      <c r="AZD17" s="138"/>
      <c r="AZE17" s="138"/>
      <c r="AZF17" s="138"/>
      <c r="AZG17" s="138"/>
      <c r="AZH17" s="138"/>
      <c r="AZI17" s="138"/>
      <c r="AZJ17" s="138"/>
      <c r="AZK17" s="138"/>
      <c r="AZL17" s="138"/>
      <c r="AZM17" s="138"/>
      <c r="AZN17" s="138"/>
      <c r="AZO17" s="138"/>
      <c r="AZP17" s="138"/>
      <c r="AZQ17" s="138"/>
      <c r="AZR17" s="138"/>
      <c r="AZS17" s="138"/>
      <c r="AZT17" s="138"/>
      <c r="AZU17" s="138"/>
      <c r="AZV17" s="138"/>
      <c r="AZW17" s="138"/>
      <c r="AZX17" s="138"/>
      <c r="AZY17" s="138"/>
      <c r="AZZ17" s="138"/>
      <c r="BAA17" s="138"/>
      <c r="BAB17" s="138"/>
      <c r="BAC17" s="138"/>
      <c r="BAD17" s="138"/>
      <c r="BAE17" s="138"/>
      <c r="BAF17" s="138"/>
      <c r="BAG17" s="138"/>
      <c r="BAH17" s="138"/>
      <c r="BAI17" s="138"/>
      <c r="BAJ17" s="138"/>
      <c r="BAK17" s="138"/>
      <c r="BAL17" s="138"/>
      <c r="BAM17" s="138"/>
      <c r="BAN17" s="138"/>
      <c r="BAO17" s="138"/>
      <c r="BAP17" s="138"/>
      <c r="BAQ17" s="138"/>
      <c r="BAR17" s="138"/>
      <c r="BAS17" s="138"/>
      <c r="BAT17" s="138"/>
      <c r="BAU17" s="138"/>
      <c r="BAV17" s="138"/>
      <c r="BAW17" s="138"/>
      <c r="BAX17" s="138"/>
      <c r="BAY17" s="138"/>
      <c r="BAZ17" s="138"/>
      <c r="BBA17" s="138"/>
      <c r="BBB17" s="138"/>
      <c r="BBC17" s="138"/>
      <c r="BBD17" s="138"/>
      <c r="BBE17" s="138"/>
      <c r="BBF17" s="138"/>
      <c r="BBG17" s="138"/>
      <c r="BBH17" s="138"/>
      <c r="BBI17" s="138"/>
      <c r="BBJ17" s="138"/>
      <c r="BBK17" s="138"/>
      <c r="BBL17" s="138"/>
      <c r="BBM17" s="138"/>
      <c r="BBN17" s="138"/>
      <c r="BBO17" s="138"/>
      <c r="BBP17" s="138"/>
      <c r="BBQ17" s="138"/>
      <c r="BBR17" s="138"/>
      <c r="BBS17" s="138"/>
      <c r="BBT17" s="138"/>
      <c r="BBU17" s="138"/>
      <c r="BBV17" s="138"/>
      <c r="BBW17" s="138"/>
      <c r="BBX17" s="138"/>
      <c r="BBY17" s="138"/>
      <c r="BBZ17" s="138"/>
      <c r="BCA17" s="138"/>
      <c r="BCB17" s="138"/>
      <c r="BCC17" s="138"/>
      <c r="BCD17" s="138"/>
      <c r="BCE17" s="138"/>
      <c r="BCF17" s="138"/>
      <c r="BCG17" s="138"/>
      <c r="BCH17" s="138"/>
      <c r="BCI17" s="138"/>
      <c r="BCJ17" s="138"/>
      <c r="BCK17" s="138"/>
      <c r="BCL17" s="138"/>
      <c r="BCM17" s="138"/>
      <c r="BCN17" s="138"/>
      <c r="BCO17" s="138"/>
      <c r="BCP17" s="138"/>
      <c r="BCQ17" s="138"/>
      <c r="BCR17" s="138"/>
      <c r="BCS17" s="138"/>
      <c r="BCT17" s="138"/>
      <c r="BCU17" s="138"/>
      <c r="BCV17" s="138"/>
      <c r="BCW17" s="138"/>
      <c r="BCX17" s="138"/>
      <c r="BCY17" s="138"/>
      <c r="BCZ17" s="138"/>
      <c r="BDA17" s="138"/>
      <c r="BDB17" s="138"/>
      <c r="BDC17" s="138"/>
      <c r="BDD17" s="138"/>
      <c r="BDE17" s="138"/>
      <c r="BDF17" s="138"/>
      <c r="BDG17" s="138"/>
      <c r="BDH17" s="138"/>
      <c r="BDI17" s="138"/>
      <c r="BDJ17" s="138"/>
      <c r="BDK17" s="138"/>
      <c r="BDL17" s="138"/>
      <c r="BDM17" s="138"/>
      <c r="BDN17" s="138"/>
      <c r="BDO17" s="138"/>
      <c r="BDP17" s="138"/>
      <c r="BDQ17" s="138"/>
      <c r="BDR17" s="138"/>
      <c r="BDS17" s="138"/>
      <c r="BDT17" s="138"/>
      <c r="BDU17" s="138"/>
      <c r="BDV17" s="138"/>
      <c r="BDW17" s="138"/>
      <c r="BDX17" s="138"/>
      <c r="BDY17" s="138"/>
      <c r="BDZ17" s="138"/>
      <c r="BEA17" s="138"/>
      <c r="BEB17" s="138"/>
      <c r="BEC17" s="138"/>
      <c r="BED17" s="138"/>
      <c r="BEE17" s="138"/>
      <c r="BEF17" s="138"/>
      <c r="BEG17" s="138"/>
      <c r="BEH17" s="138"/>
      <c r="BEI17" s="138"/>
      <c r="BEJ17" s="138"/>
      <c r="BEK17" s="138"/>
      <c r="BEL17" s="138"/>
      <c r="BEM17" s="138"/>
      <c r="BEN17" s="138"/>
      <c r="BEO17" s="138"/>
      <c r="BEP17" s="138"/>
      <c r="BEQ17" s="138"/>
      <c r="BER17" s="138"/>
      <c r="BES17" s="138"/>
      <c r="BET17" s="138"/>
      <c r="BEU17" s="138"/>
      <c r="BEV17" s="138"/>
      <c r="BEW17" s="138"/>
      <c r="BEX17" s="138"/>
      <c r="BEY17" s="138"/>
      <c r="BEZ17" s="138"/>
      <c r="BFA17" s="138"/>
      <c r="BFB17" s="138"/>
      <c r="BFC17" s="138"/>
      <c r="BFD17" s="138"/>
      <c r="BFE17" s="138"/>
      <c r="BFF17" s="138"/>
      <c r="BFG17" s="138"/>
      <c r="BFH17" s="138"/>
      <c r="BFI17" s="138"/>
      <c r="BFJ17" s="138"/>
      <c r="BFK17" s="138"/>
      <c r="BFL17" s="138"/>
      <c r="BFM17" s="138"/>
      <c r="BFN17" s="138"/>
      <c r="BFO17" s="138"/>
      <c r="BFP17" s="138"/>
      <c r="BFQ17" s="138"/>
      <c r="BFR17" s="138"/>
      <c r="BFS17" s="138"/>
      <c r="BFT17" s="138"/>
      <c r="BFU17" s="138"/>
      <c r="BFV17" s="138"/>
      <c r="BFW17" s="138"/>
      <c r="BFX17" s="138"/>
      <c r="BFY17" s="138"/>
      <c r="BFZ17" s="138"/>
      <c r="BGA17" s="138"/>
      <c r="BGB17" s="138"/>
      <c r="BGC17" s="138"/>
      <c r="BGD17" s="138"/>
      <c r="BGE17" s="138"/>
      <c r="BGF17" s="138"/>
      <c r="BGG17" s="138"/>
      <c r="BGH17" s="138"/>
      <c r="BGI17" s="138"/>
      <c r="BGJ17" s="138"/>
      <c r="BGK17" s="138"/>
      <c r="BGL17" s="138"/>
      <c r="BGM17" s="138"/>
      <c r="BGN17" s="138"/>
      <c r="BGO17" s="138"/>
      <c r="BGP17" s="138"/>
      <c r="BGQ17" s="138"/>
      <c r="BGR17" s="138"/>
      <c r="BGS17" s="138"/>
      <c r="BGT17" s="138"/>
      <c r="BGU17" s="138"/>
      <c r="BGV17" s="138"/>
      <c r="BGW17" s="138"/>
      <c r="BGX17" s="138"/>
      <c r="BGY17" s="138"/>
      <c r="BGZ17" s="138"/>
      <c r="BHA17" s="138"/>
      <c r="BHB17" s="138"/>
      <c r="BHC17" s="138"/>
      <c r="BHD17" s="138"/>
      <c r="BHE17" s="138"/>
      <c r="BHF17" s="138"/>
      <c r="BHG17" s="138"/>
      <c r="BHH17" s="138"/>
      <c r="BHI17" s="138"/>
      <c r="BHJ17" s="138"/>
      <c r="BHK17" s="138"/>
      <c r="BHL17" s="138"/>
      <c r="BHM17" s="138"/>
      <c r="BHN17" s="138"/>
      <c r="BHO17" s="138"/>
      <c r="BHP17" s="138"/>
      <c r="BHQ17" s="138"/>
      <c r="BHR17" s="138"/>
      <c r="BHS17" s="138"/>
      <c r="BHT17" s="138"/>
      <c r="BHU17" s="138"/>
      <c r="BHV17" s="138"/>
      <c r="BHW17" s="138"/>
      <c r="BHX17" s="138"/>
      <c r="BHY17" s="138"/>
      <c r="BHZ17" s="138"/>
      <c r="BIA17" s="138"/>
      <c r="BIB17" s="138"/>
      <c r="BIC17" s="138"/>
      <c r="BID17" s="138"/>
      <c r="BIE17" s="138"/>
      <c r="BIF17" s="138"/>
      <c r="BIG17" s="138"/>
      <c r="BIH17" s="138"/>
      <c r="BII17" s="138"/>
      <c r="BIJ17" s="138"/>
      <c r="BIK17" s="138"/>
      <c r="BIL17" s="138"/>
      <c r="BIM17" s="138"/>
      <c r="BIN17" s="138"/>
      <c r="BIO17" s="138"/>
      <c r="BIP17" s="138"/>
      <c r="BIQ17" s="138"/>
      <c r="BIR17" s="138"/>
      <c r="BIS17" s="138"/>
      <c r="BIT17" s="138"/>
      <c r="BIU17" s="138"/>
      <c r="BIV17" s="138"/>
      <c r="BIW17" s="138"/>
      <c r="BIX17" s="138"/>
      <c r="BIY17" s="138"/>
      <c r="BIZ17" s="138"/>
      <c r="BJA17" s="138"/>
      <c r="BJB17" s="138"/>
      <c r="BJC17" s="138"/>
      <c r="BJD17" s="138"/>
      <c r="BJE17" s="138"/>
      <c r="BJF17" s="138"/>
      <c r="BJG17" s="138"/>
      <c r="BJH17" s="138"/>
      <c r="BJI17" s="138"/>
      <c r="BJJ17" s="138"/>
      <c r="BJK17" s="138"/>
      <c r="BJL17" s="138"/>
      <c r="BJM17" s="138"/>
      <c r="BJN17" s="138"/>
      <c r="BJO17" s="138"/>
      <c r="BJP17" s="138"/>
      <c r="BJQ17" s="138"/>
      <c r="BJR17" s="138"/>
      <c r="BJS17" s="138"/>
      <c r="BJT17" s="138"/>
      <c r="BJU17" s="138"/>
      <c r="BJV17" s="138"/>
      <c r="BJW17" s="138"/>
      <c r="BJX17" s="138"/>
      <c r="BJY17" s="138"/>
      <c r="BJZ17" s="138"/>
      <c r="BKA17" s="138"/>
      <c r="BKB17" s="138"/>
      <c r="BKC17" s="138"/>
      <c r="BKD17" s="138"/>
      <c r="BKE17" s="138"/>
      <c r="BKF17" s="138"/>
      <c r="BKG17" s="138"/>
      <c r="BKH17" s="138"/>
      <c r="BKI17" s="138"/>
      <c r="BKJ17" s="138"/>
      <c r="BKK17" s="138"/>
      <c r="BKL17" s="138"/>
      <c r="BKM17" s="138"/>
      <c r="BKN17" s="138"/>
      <c r="BKO17" s="138"/>
      <c r="BKP17" s="138"/>
      <c r="BKQ17" s="138"/>
      <c r="BKR17" s="138"/>
      <c r="BKS17" s="138"/>
      <c r="BKT17" s="138"/>
      <c r="BKU17" s="138"/>
      <c r="BKV17" s="138"/>
      <c r="BKW17" s="138"/>
      <c r="BKX17" s="138"/>
      <c r="BKY17" s="138"/>
      <c r="BKZ17" s="138"/>
      <c r="BLA17" s="138"/>
      <c r="BLB17" s="138"/>
      <c r="BLC17" s="138"/>
      <c r="BLD17" s="138"/>
      <c r="BLE17" s="138"/>
      <c r="BLF17" s="138"/>
      <c r="BLG17" s="138"/>
      <c r="BLH17" s="138"/>
      <c r="BLI17" s="138"/>
      <c r="BLJ17" s="138"/>
      <c r="BLK17" s="138"/>
      <c r="BLL17" s="138"/>
      <c r="BLM17" s="138"/>
      <c r="BLN17" s="138"/>
      <c r="BLO17" s="138"/>
      <c r="BLP17" s="138"/>
      <c r="BLQ17" s="138"/>
      <c r="BLR17" s="138"/>
      <c r="BLS17" s="138"/>
      <c r="BLT17" s="138"/>
      <c r="BLU17" s="138"/>
      <c r="BLV17" s="138"/>
      <c r="BLW17" s="138"/>
      <c r="BLX17" s="138"/>
      <c r="BLY17" s="138"/>
      <c r="BLZ17" s="138"/>
      <c r="BMA17" s="138"/>
      <c r="BMB17" s="138"/>
      <c r="BMC17" s="138"/>
      <c r="BMD17" s="138"/>
      <c r="BME17" s="138"/>
      <c r="BMF17" s="138"/>
      <c r="BMG17" s="138"/>
      <c r="BMH17" s="138"/>
      <c r="BMI17" s="138"/>
      <c r="BMJ17" s="138"/>
      <c r="BMK17" s="138"/>
      <c r="BML17" s="138"/>
      <c r="BMM17" s="138"/>
      <c r="BMN17" s="138"/>
      <c r="BMO17" s="138"/>
      <c r="BMP17" s="138"/>
      <c r="BMQ17" s="138"/>
      <c r="BMR17" s="138"/>
      <c r="BMS17" s="138"/>
      <c r="BMT17" s="138"/>
      <c r="BMU17" s="138"/>
      <c r="BMV17" s="138"/>
      <c r="BMW17" s="138"/>
      <c r="BMX17" s="138"/>
      <c r="BMY17" s="138"/>
      <c r="BMZ17" s="138"/>
      <c r="BNA17" s="138"/>
      <c r="BNB17" s="138"/>
      <c r="BNC17" s="138"/>
      <c r="BND17" s="138"/>
      <c r="BNE17" s="138"/>
      <c r="BNF17" s="138"/>
      <c r="BNG17" s="138"/>
      <c r="BNH17" s="138"/>
      <c r="BNI17" s="138"/>
      <c r="BNJ17" s="138"/>
      <c r="BNK17" s="138"/>
      <c r="BNL17" s="138"/>
      <c r="BNM17" s="138"/>
      <c r="BNN17" s="138"/>
      <c r="BNO17" s="138"/>
      <c r="BNP17" s="138"/>
      <c r="BNQ17" s="138"/>
      <c r="BNR17" s="138"/>
      <c r="BNS17" s="138"/>
      <c r="BNT17" s="138"/>
      <c r="BNU17" s="138"/>
      <c r="BNV17" s="138"/>
      <c r="BNW17" s="138"/>
      <c r="BNX17" s="138"/>
      <c r="BNY17" s="138"/>
      <c r="BNZ17" s="138"/>
      <c r="BOA17" s="138"/>
      <c r="BOB17" s="138"/>
      <c r="BOC17" s="138"/>
      <c r="BOD17" s="138"/>
      <c r="BOE17" s="138"/>
      <c r="BOF17" s="138"/>
      <c r="BOG17" s="138"/>
      <c r="BOH17" s="138"/>
      <c r="BOI17" s="138"/>
      <c r="BOJ17" s="138"/>
      <c r="BOK17" s="138"/>
      <c r="BOL17" s="138"/>
      <c r="BOM17" s="138"/>
      <c r="BON17" s="138"/>
      <c r="BOO17" s="138"/>
      <c r="BOP17" s="138"/>
      <c r="BOQ17" s="138"/>
      <c r="BOR17" s="138"/>
      <c r="BOS17" s="138"/>
      <c r="BOT17" s="138"/>
      <c r="BOU17" s="138"/>
      <c r="BOV17" s="138"/>
      <c r="BOW17" s="138"/>
      <c r="BOX17" s="138"/>
      <c r="BOY17" s="138"/>
      <c r="BOZ17" s="138"/>
      <c r="BPA17" s="138"/>
      <c r="BPB17" s="138"/>
      <c r="BPC17" s="138"/>
      <c r="BPD17" s="138"/>
      <c r="BPE17" s="138"/>
      <c r="BPF17" s="138"/>
      <c r="BPG17" s="138"/>
      <c r="BPH17" s="138"/>
      <c r="BPI17" s="138"/>
      <c r="BPJ17" s="138"/>
      <c r="BPK17" s="138"/>
      <c r="BPL17" s="138"/>
      <c r="BPM17" s="138"/>
      <c r="BPN17" s="138"/>
      <c r="BPO17" s="138"/>
      <c r="BPP17" s="138"/>
      <c r="BPQ17" s="138"/>
      <c r="BPR17" s="138"/>
      <c r="BPS17" s="138"/>
      <c r="BPT17" s="138"/>
      <c r="BPU17" s="138"/>
      <c r="BPV17" s="138"/>
      <c r="BPW17" s="138"/>
      <c r="BPX17" s="138"/>
      <c r="BPY17" s="138"/>
      <c r="BPZ17" s="138"/>
      <c r="BQA17" s="138"/>
      <c r="BQB17" s="138"/>
      <c r="BQC17" s="138"/>
      <c r="BQD17" s="138"/>
      <c r="BQE17" s="138"/>
      <c r="BQF17" s="138"/>
      <c r="BQG17" s="138"/>
      <c r="BQH17" s="138"/>
      <c r="BQI17" s="138"/>
      <c r="BQJ17" s="138"/>
      <c r="BQK17" s="138"/>
      <c r="BQL17" s="138"/>
      <c r="BQM17" s="138"/>
      <c r="BQN17" s="138"/>
      <c r="BQO17" s="138"/>
      <c r="BQP17" s="138"/>
      <c r="BQQ17" s="138"/>
      <c r="BQR17" s="138"/>
      <c r="BQS17" s="138"/>
      <c r="BQT17" s="138"/>
      <c r="BQU17" s="138"/>
      <c r="BQV17" s="138"/>
      <c r="BQW17" s="138"/>
      <c r="BQX17" s="138"/>
      <c r="BQY17" s="138"/>
      <c r="BQZ17" s="138"/>
      <c r="BRA17" s="138"/>
      <c r="BRB17" s="138"/>
      <c r="BRC17" s="138"/>
      <c r="BRD17" s="138"/>
      <c r="BRE17" s="138"/>
      <c r="BRF17" s="138"/>
      <c r="BRG17" s="138"/>
      <c r="BRH17" s="138"/>
      <c r="BRI17" s="138"/>
      <c r="BRJ17" s="138"/>
      <c r="BRK17" s="138"/>
      <c r="BRL17" s="138"/>
      <c r="BRM17" s="138"/>
      <c r="BRN17" s="138"/>
      <c r="BRO17" s="138"/>
      <c r="BRP17" s="138"/>
      <c r="BRQ17" s="138"/>
      <c r="BRR17" s="138"/>
      <c r="BRS17" s="138"/>
      <c r="BRT17" s="138"/>
      <c r="BRU17" s="138"/>
      <c r="BRV17" s="138"/>
      <c r="BRW17" s="138"/>
      <c r="BRX17" s="138"/>
      <c r="BRY17" s="138"/>
      <c r="BRZ17" s="138"/>
      <c r="BSA17" s="138"/>
      <c r="BSB17" s="138"/>
      <c r="BSC17" s="138"/>
      <c r="BSD17" s="138"/>
      <c r="BSE17" s="138"/>
      <c r="BSF17" s="138"/>
      <c r="BSG17" s="138"/>
      <c r="BSH17" s="138"/>
      <c r="BSI17" s="138"/>
      <c r="BSJ17" s="138"/>
      <c r="BSK17" s="138"/>
      <c r="BSL17" s="138"/>
      <c r="BSM17" s="138"/>
      <c r="BSN17" s="138"/>
      <c r="BSO17" s="138"/>
      <c r="BSP17" s="138"/>
      <c r="BSQ17" s="138"/>
      <c r="BSR17" s="138"/>
      <c r="BSS17" s="138"/>
      <c r="BST17" s="138"/>
      <c r="BSU17" s="138"/>
      <c r="BSV17" s="138"/>
      <c r="BSW17" s="138"/>
      <c r="BSX17" s="138"/>
      <c r="BSY17" s="138"/>
      <c r="BSZ17" s="138"/>
      <c r="BTA17" s="138"/>
      <c r="BTB17" s="138"/>
      <c r="BTC17" s="138"/>
      <c r="BTD17" s="138"/>
      <c r="BTE17" s="138"/>
      <c r="BTF17" s="138"/>
      <c r="BTG17" s="138"/>
      <c r="BTH17" s="138"/>
      <c r="BTI17" s="138"/>
      <c r="BTJ17" s="138"/>
      <c r="BTK17" s="138"/>
      <c r="BTL17" s="138"/>
      <c r="BTM17" s="138"/>
      <c r="BTN17" s="138"/>
      <c r="BTO17" s="138"/>
      <c r="BTP17" s="138"/>
      <c r="BTQ17" s="138"/>
      <c r="BTR17" s="138"/>
      <c r="BTS17" s="138"/>
      <c r="BTT17" s="138"/>
      <c r="BTU17" s="138"/>
      <c r="BTV17" s="138"/>
      <c r="BTW17" s="138"/>
      <c r="BTX17" s="138"/>
      <c r="BTY17" s="138"/>
      <c r="BTZ17" s="138"/>
      <c r="BUA17" s="138"/>
      <c r="BUB17" s="138"/>
      <c r="BUC17" s="138"/>
      <c r="BUD17" s="138"/>
      <c r="BUE17" s="138"/>
      <c r="BUF17" s="138"/>
      <c r="BUG17" s="138"/>
      <c r="BUH17" s="138"/>
      <c r="BUI17" s="138"/>
      <c r="BUJ17" s="138"/>
      <c r="BUK17" s="138"/>
      <c r="BUL17" s="138"/>
      <c r="BUM17" s="138"/>
      <c r="BUN17" s="138"/>
      <c r="BUO17" s="138"/>
      <c r="BUP17" s="138"/>
      <c r="BUQ17" s="138"/>
      <c r="BUR17" s="138"/>
      <c r="BUS17" s="138"/>
      <c r="BUT17" s="138"/>
      <c r="BUU17" s="138"/>
      <c r="BUV17" s="138"/>
      <c r="BUW17" s="138"/>
      <c r="BUX17" s="138"/>
      <c r="BUY17" s="138"/>
      <c r="BUZ17" s="138"/>
      <c r="BVA17" s="138"/>
      <c r="BVB17" s="138"/>
      <c r="BVC17" s="138"/>
      <c r="BVD17" s="138"/>
      <c r="BVE17" s="138"/>
      <c r="BVF17" s="138"/>
      <c r="BVG17" s="138"/>
      <c r="BVH17" s="138"/>
      <c r="BVI17" s="138"/>
      <c r="BVJ17" s="138"/>
      <c r="BVK17" s="138"/>
      <c r="BVL17" s="138"/>
      <c r="BVM17" s="138"/>
      <c r="BVN17" s="138"/>
      <c r="BVO17" s="138"/>
      <c r="BVP17" s="138"/>
      <c r="BVQ17" s="138"/>
      <c r="BVR17" s="138"/>
      <c r="BVS17" s="138"/>
      <c r="BVT17" s="138"/>
      <c r="BVU17" s="138"/>
      <c r="BVV17" s="138"/>
      <c r="BVW17" s="138"/>
      <c r="BVX17" s="138"/>
      <c r="BVY17" s="138"/>
      <c r="BVZ17" s="138"/>
      <c r="BWA17" s="138"/>
      <c r="BWB17" s="138"/>
      <c r="BWC17" s="138"/>
      <c r="BWD17" s="138"/>
      <c r="BWE17" s="138"/>
      <c r="BWF17" s="138"/>
      <c r="BWG17" s="138"/>
      <c r="BWH17" s="138"/>
      <c r="BWI17" s="138"/>
      <c r="BWJ17" s="138"/>
      <c r="BWK17" s="138"/>
      <c r="BWL17" s="138"/>
      <c r="BWM17" s="138"/>
      <c r="BWN17" s="138"/>
      <c r="BWO17" s="138"/>
      <c r="BWP17" s="138"/>
      <c r="BWQ17" s="138"/>
      <c r="BWR17" s="138"/>
      <c r="BWS17" s="138"/>
      <c r="BWT17" s="138"/>
      <c r="BWU17" s="138"/>
      <c r="BWV17" s="138"/>
      <c r="BWW17" s="138"/>
      <c r="BWX17" s="138"/>
      <c r="BWY17" s="138"/>
      <c r="BWZ17" s="138"/>
      <c r="BXA17" s="138"/>
      <c r="BXB17" s="138"/>
      <c r="BXC17" s="138"/>
      <c r="BXD17" s="138"/>
      <c r="BXE17" s="138"/>
      <c r="BXF17" s="138"/>
      <c r="BXG17" s="138"/>
      <c r="BXH17" s="138"/>
      <c r="BXI17" s="138"/>
      <c r="BXJ17" s="138"/>
      <c r="BXK17" s="138"/>
      <c r="BXL17" s="138"/>
      <c r="BXM17" s="138"/>
      <c r="BXN17" s="138"/>
      <c r="BXO17" s="138"/>
      <c r="BXP17" s="138"/>
      <c r="BXQ17" s="138"/>
      <c r="BXR17" s="138"/>
      <c r="BXS17" s="138"/>
      <c r="BXT17" s="138"/>
      <c r="BXU17" s="138"/>
      <c r="BXV17" s="138"/>
      <c r="BXW17" s="138"/>
      <c r="BXX17" s="138"/>
      <c r="BXY17" s="138"/>
      <c r="BXZ17" s="138"/>
      <c r="BYA17" s="138"/>
      <c r="BYB17" s="138"/>
      <c r="BYC17" s="138"/>
      <c r="BYD17" s="138"/>
      <c r="BYE17" s="138"/>
      <c r="BYF17" s="138"/>
      <c r="BYG17" s="138"/>
      <c r="BYH17" s="138"/>
      <c r="BYI17" s="138"/>
      <c r="BYJ17" s="138"/>
      <c r="BYK17" s="138"/>
      <c r="BYL17" s="138"/>
      <c r="BYM17" s="138"/>
      <c r="BYN17" s="138"/>
      <c r="BYO17" s="138"/>
      <c r="BYP17" s="138"/>
      <c r="BYQ17" s="138"/>
      <c r="BYR17" s="138"/>
      <c r="BYS17" s="138"/>
      <c r="BYT17" s="138"/>
      <c r="BYU17" s="138"/>
      <c r="BYV17" s="138"/>
      <c r="BYW17" s="138"/>
      <c r="BYX17" s="138"/>
      <c r="BYY17" s="138"/>
      <c r="BYZ17" s="138"/>
      <c r="BZA17" s="138"/>
      <c r="BZB17" s="138"/>
      <c r="BZC17" s="138"/>
      <c r="BZD17" s="138"/>
      <c r="BZE17" s="138"/>
      <c r="BZF17" s="138"/>
      <c r="BZG17" s="138"/>
      <c r="BZH17" s="138"/>
      <c r="BZI17" s="138"/>
      <c r="BZJ17" s="138"/>
      <c r="BZK17" s="138"/>
      <c r="BZL17" s="138"/>
      <c r="BZM17" s="138"/>
      <c r="BZN17" s="138"/>
      <c r="BZO17" s="138"/>
      <c r="BZP17" s="138"/>
      <c r="BZQ17" s="138"/>
      <c r="BZR17" s="138"/>
      <c r="BZS17" s="138"/>
      <c r="BZT17" s="138"/>
      <c r="BZU17" s="138"/>
      <c r="BZV17" s="138"/>
      <c r="BZW17" s="138"/>
      <c r="BZX17" s="138"/>
      <c r="BZY17" s="138"/>
      <c r="BZZ17" s="138"/>
      <c r="CAA17" s="138"/>
      <c r="CAB17" s="138"/>
      <c r="CAC17" s="138"/>
      <c r="CAD17" s="138"/>
      <c r="CAE17" s="138"/>
      <c r="CAF17" s="138"/>
      <c r="CAG17" s="138"/>
      <c r="CAH17" s="138"/>
      <c r="CAI17" s="138"/>
      <c r="CAJ17" s="138"/>
      <c r="CAK17" s="138"/>
      <c r="CAL17" s="138"/>
      <c r="CAM17" s="138"/>
      <c r="CAN17" s="138"/>
      <c r="CAO17" s="138"/>
      <c r="CAP17" s="138"/>
      <c r="CAQ17" s="138"/>
      <c r="CAR17" s="138"/>
      <c r="CAS17" s="138"/>
      <c r="CAT17" s="138"/>
      <c r="CAU17" s="138"/>
      <c r="CAV17" s="138"/>
      <c r="CAW17" s="138"/>
      <c r="CAX17" s="138"/>
      <c r="CAY17" s="138"/>
      <c r="CAZ17" s="138"/>
      <c r="CBA17" s="138"/>
      <c r="CBB17" s="138"/>
      <c r="CBC17" s="138"/>
      <c r="CBD17" s="138"/>
      <c r="CBE17" s="138"/>
      <c r="CBF17" s="138"/>
      <c r="CBG17" s="138"/>
      <c r="CBH17" s="138"/>
      <c r="CBI17" s="138"/>
      <c r="CBJ17" s="138"/>
      <c r="CBK17" s="138"/>
      <c r="CBL17" s="138"/>
      <c r="CBM17" s="138"/>
      <c r="CBN17" s="138"/>
      <c r="CBO17" s="138"/>
      <c r="CBP17" s="138"/>
      <c r="CBQ17" s="138"/>
      <c r="CBR17" s="138"/>
      <c r="CBS17" s="138"/>
      <c r="CBT17" s="138"/>
      <c r="CBU17" s="138"/>
      <c r="CBV17" s="138"/>
      <c r="CBW17" s="138"/>
      <c r="CBX17" s="138"/>
      <c r="CBY17" s="138"/>
      <c r="CBZ17" s="138"/>
      <c r="CCA17" s="138"/>
      <c r="CCB17" s="138"/>
      <c r="CCC17" s="138"/>
      <c r="CCD17" s="138"/>
      <c r="CCE17" s="138"/>
      <c r="CCF17" s="138"/>
      <c r="CCG17" s="138"/>
      <c r="CCH17" s="138"/>
      <c r="CCI17" s="138"/>
      <c r="CCJ17" s="138"/>
      <c r="CCK17" s="138"/>
      <c r="CCL17" s="138"/>
      <c r="CCM17" s="138"/>
      <c r="CCN17" s="138"/>
      <c r="CCO17" s="138"/>
      <c r="CCP17" s="138"/>
      <c r="CCQ17" s="138"/>
      <c r="CCR17" s="138"/>
      <c r="CCS17" s="138"/>
      <c r="CCT17" s="138"/>
      <c r="CCU17" s="138"/>
      <c r="CCV17" s="138"/>
      <c r="CCW17" s="138"/>
      <c r="CCX17" s="138"/>
      <c r="CCY17" s="138"/>
      <c r="CCZ17" s="138"/>
      <c r="CDA17" s="138"/>
      <c r="CDB17" s="138"/>
      <c r="CDC17" s="138"/>
      <c r="CDD17" s="138"/>
      <c r="CDE17" s="138"/>
      <c r="CDF17" s="138"/>
      <c r="CDG17" s="138"/>
      <c r="CDH17" s="138"/>
      <c r="CDI17" s="138"/>
      <c r="CDJ17" s="138"/>
      <c r="CDK17" s="138"/>
      <c r="CDL17" s="138"/>
      <c r="CDM17" s="138"/>
      <c r="CDN17" s="138"/>
      <c r="CDO17" s="138"/>
      <c r="CDP17" s="138"/>
      <c r="CDQ17" s="138"/>
      <c r="CDR17" s="138"/>
      <c r="CDS17" s="138"/>
      <c r="CDT17" s="138"/>
      <c r="CDU17" s="138"/>
      <c r="CDV17" s="138"/>
      <c r="CDW17" s="138"/>
      <c r="CDX17" s="138"/>
      <c r="CDY17" s="138"/>
      <c r="CDZ17" s="138"/>
      <c r="CEA17" s="138"/>
      <c r="CEB17" s="138"/>
      <c r="CEC17" s="138"/>
      <c r="CED17" s="138"/>
      <c r="CEE17" s="138"/>
      <c r="CEF17" s="138"/>
      <c r="CEG17" s="138"/>
      <c r="CEH17" s="138"/>
      <c r="CEI17" s="138"/>
      <c r="CEJ17" s="138"/>
      <c r="CEK17" s="138"/>
      <c r="CEL17" s="138"/>
      <c r="CEM17" s="138"/>
      <c r="CEN17" s="138"/>
      <c r="CEO17" s="138"/>
      <c r="CEP17" s="138"/>
      <c r="CEQ17" s="138"/>
      <c r="CER17" s="138"/>
      <c r="CES17" s="138"/>
      <c r="CET17" s="138"/>
      <c r="CEU17" s="138"/>
      <c r="CEV17" s="138"/>
      <c r="CEW17" s="138"/>
      <c r="CEX17" s="138"/>
      <c r="CEY17" s="138"/>
      <c r="CEZ17" s="138"/>
      <c r="CFA17" s="138"/>
      <c r="CFB17" s="138"/>
      <c r="CFC17" s="138"/>
      <c r="CFD17" s="138"/>
      <c r="CFE17" s="138"/>
      <c r="CFF17" s="138"/>
      <c r="CFG17" s="138"/>
      <c r="CFH17" s="138"/>
      <c r="CFI17" s="138"/>
      <c r="CFJ17" s="138"/>
      <c r="CFK17" s="138"/>
      <c r="CFL17" s="138"/>
      <c r="CFM17" s="138"/>
      <c r="CFN17" s="138"/>
      <c r="CFO17" s="138"/>
      <c r="CFP17" s="138"/>
      <c r="CFQ17" s="138"/>
      <c r="CFR17" s="138"/>
      <c r="CFS17" s="138"/>
      <c r="CFT17" s="138"/>
      <c r="CFU17" s="138"/>
      <c r="CFV17" s="138"/>
      <c r="CFW17" s="138"/>
      <c r="CFX17" s="138"/>
      <c r="CFY17" s="138"/>
      <c r="CFZ17" s="138"/>
      <c r="CGA17" s="138"/>
      <c r="CGB17" s="138"/>
      <c r="CGC17" s="138"/>
      <c r="CGD17" s="138"/>
      <c r="CGE17" s="138"/>
      <c r="CGF17" s="138"/>
      <c r="CGG17" s="138"/>
      <c r="CGH17" s="138"/>
      <c r="CGI17" s="138"/>
      <c r="CGJ17" s="138"/>
      <c r="CGK17" s="138"/>
      <c r="CGL17" s="138"/>
      <c r="CGM17" s="138"/>
      <c r="CGN17" s="138"/>
      <c r="CGO17" s="138"/>
      <c r="CGP17" s="138"/>
      <c r="CGQ17" s="138"/>
      <c r="CGR17" s="138"/>
      <c r="CGS17" s="138"/>
      <c r="CGT17" s="138"/>
      <c r="CGU17" s="138"/>
      <c r="CGV17" s="138"/>
      <c r="CGW17" s="138"/>
      <c r="CGX17" s="138"/>
      <c r="CGY17" s="138"/>
      <c r="CGZ17" s="138"/>
      <c r="CHA17" s="138"/>
      <c r="CHB17" s="138"/>
      <c r="CHC17" s="138"/>
      <c r="CHD17" s="138"/>
      <c r="CHE17" s="138"/>
      <c r="CHF17" s="138"/>
      <c r="CHG17" s="138"/>
      <c r="CHH17" s="138"/>
      <c r="CHI17" s="138"/>
      <c r="CHJ17" s="138"/>
      <c r="CHK17" s="138"/>
      <c r="CHL17" s="138"/>
      <c r="CHM17" s="138"/>
      <c r="CHN17" s="138"/>
      <c r="CHO17" s="138"/>
      <c r="CHP17" s="138"/>
      <c r="CHQ17" s="138"/>
      <c r="CHR17" s="138"/>
      <c r="CHS17" s="138"/>
      <c r="CHT17" s="138"/>
      <c r="CHU17" s="138"/>
      <c r="CHV17" s="138"/>
      <c r="CHW17" s="138"/>
      <c r="CHX17" s="138"/>
      <c r="CHY17" s="138"/>
      <c r="CHZ17" s="138"/>
      <c r="CIA17" s="138"/>
      <c r="CIB17" s="138"/>
      <c r="CIC17" s="138"/>
      <c r="CID17" s="138"/>
      <c r="CIE17" s="138"/>
      <c r="CIF17" s="138"/>
      <c r="CIG17" s="138"/>
      <c r="CIH17" s="138"/>
      <c r="CII17" s="138"/>
      <c r="CIJ17" s="138"/>
      <c r="CIK17" s="138"/>
      <c r="CIL17" s="138"/>
      <c r="CIM17" s="138"/>
      <c r="CIN17" s="138"/>
      <c r="CIO17" s="138"/>
      <c r="CIP17" s="138"/>
      <c r="CIQ17" s="138"/>
      <c r="CIR17" s="138"/>
      <c r="CIS17" s="138"/>
      <c r="CIT17" s="138"/>
      <c r="CIU17" s="138"/>
      <c r="CIV17" s="138"/>
      <c r="CIW17" s="138"/>
      <c r="CIX17" s="138"/>
      <c r="CIY17" s="138"/>
      <c r="CIZ17" s="138"/>
      <c r="CJA17" s="138"/>
      <c r="CJB17" s="138"/>
      <c r="CJC17" s="138"/>
      <c r="CJD17" s="138"/>
      <c r="CJE17" s="138"/>
      <c r="CJF17" s="138"/>
      <c r="CJG17" s="138"/>
      <c r="CJH17" s="138"/>
      <c r="CJI17" s="138"/>
      <c r="CJJ17" s="138"/>
      <c r="CJK17" s="138"/>
      <c r="CJL17" s="138"/>
      <c r="CJM17" s="138"/>
      <c r="CJN17" s="138"/>
      <c r="CJO17" s="138"/>
      <c r="CJP17" s="138"/>
      <c r="CJQ17" s="138"/>
      <c r="CJR17" s="138"/>
      <c r="CJS17" s="138"/>
      <c r="CJT17" s="138"/>
      <c r="CJU17" s="138"/>
      <c r="CJV17" s="138"/>
      <c r="CJW17" s="138"/>
      <c r="CJX17" s="138"/>
      <c r="CJY17" s="138"/>
      <c r="CJZ17" s="138"/>
      <c r="CKA17" s="138"/>
      <c r="CKB17" s="138"/>
      <c r="CKC17" s="138"/>
      <c r="CKD17" s="138"/>
      <c r="CKE17" s="138"/>
      <c r="CKF17" s="138"/>
      <c r="CKG17" s="138"/>
      <c r="CKH17" s="138"/>
      <c r="CKI17" s="138"/>
      <c r="CKJ17" s="138"/>
      <c r="CKK17" s="138"/>
      <c r="CKL17" s="138"/>
      <c r="CKM17" s="138"/>
      <c r="CKN17" s="138"/>
      <c r="CKO17" s="138"/>
      <c r="CKP17" s="138"/>
      <c r="CKQ17" s="138"/>
      <c r="CKR17" s="138"/>
      <c r="CKS17" s="138"/>
      <c r="CKT17" s="138"/>
      <c r="CKU17" s="138"/>
      <c r="CKV17" s="138"/>
      <c r="CKW17" s="138"/>
      <c r="CKX17" s="138"/>
      <c r="CKY17" s="138"/>
      <c r="CKZ17" s="138"/>
      <c r="CLA17" s="138"/>
      <c r="CLB17" s="138"/>
      <c r="CLC17" s="138"/>
      <c r="CLD17" s="138"/>
      <c r="CLE17" s="138"/>
      <c r="CLF17" s="138"/>
      <c r="CLG17" s="138"/>
      <c r="CLH17" s="138"/>
      <c r="CLI17" s="138"/>
      <c r="CLJ17" s="138"/>
      <c r="CLK17" s="138"/>
      <c r="CLL17" s="138"/>
      <c r="CLM17" s="138"/>
      <c r="CLN17" s="138"/>
      <c r="CLO17" s="138"/>
      <c r="CLP17" s="138"/>
      <c r="CLQ17" s="138"/>
      <c r="CLR17" s="138"/>
      <c r="CLS17" s="138"/>
      <c r="CLT17" s="138"/>
      <c r="CLU17" s="138"/>
      <c r="CLV17" s="138"/>
      <c r="CLW17" s="138"/>
      <c r="CLX17" s="138"/>
      <c r="CLY17" s="138"/>
      <c r="CLZ17" s="138"/>
      <c r="CMA17" s="138"/>
      <c r="CMB17" s="138"/>
      <c r="CMC17" s="138"/>
      <c r="CMD17" s="138"/>
      <c r="CME17" s="138"/>
      <c r="CMF17" s="138"/>
      <c r="CMG17" s="138"/>
      <c r="CMH17" s="138"/>
      <c r="CMI17" s="138"/>
      <c r="CMJ17" s="138"/>
      <c r="CMK17" s="138"/>
      <c r="CML17" s="138"/>
      <c r="CMM17" s="138"/>
      <c r="CMN17" s="138"/>
      <c r="CMO17" s="138"/>
      <c r="CMP17" s="138"/>
      <c r="CMQ17" s="138"/>
      <c r="CMR17" s="138"/>
      <c r="CMS17" s="138"/>
      <c r="CMT17" s="138"/>
      <c r="CMU17" s="138"/>
      <c r="CMV17" s="138"/>
      <c r="CMW17" s="138"/>
      <c r="CMX17" s="138"/>
      <c r="CMY17" s="138"/>
      <c r="CMZ17" s="138"/>
      <c r="CNA17" s="138"/>
      <c r="CNB17" s="138"/>
      <c r="CNC17" s="138"/>
      <c r="CND17" s="138"/>
      <c r="CNE17" s="138"/>
      <c r="CNF17" s="138"/>
      <c r="CNG17" s="138"/>
      <c r="CNH17" s="138"/>
      <c r="CNI17" s="138"/>
      <c r="CNJ17" s="138"/>
      <c r="CNK17" s="138"/>
      <c r="CNL17" s="138"/>
      <c r="CNM17" s="138"/>
      <c r="CNN17" s="138"/>
      <c r="CNO17" s="138"/>
      <c r="CNP17" s="138"/>
      <c r="CNQ17" s="138"/>
      <c r="CNR17" s="138"/>
      <c r="CNS17" s="138"/>
      <c r="CNT17" s="138"/>
      <c r="CNU17" s="138"/>
      <c r="CNV17" s="138"/>
      <c r="CNW17" s="138"/>
      <c r="CNX17" s="138"/>
      <c r="CNY17" s="138"/>
      <c r="CNZ17" s="138"/>
      <c r="COA17" s="138"/>
      <c r="COB17" s="138"/>
      <c r="COC17" s="138"/>
      <c r="COD17" s="138"/>
      <c r="COE17" s="138"/>
      <c r="COF17" s="138"/>
      <c r="COG17" s="138"/>
      <c r="COH17" s="138"/>
      <c r="COI17" s="138"/>
      <c r="COJ17" s="138"/>
      <c r="COK17" s="138"/>
      <c r="COL17" s="138"/>
      <c r="COM17" s="138"/>
      <c r="CON17" s="138"/>
      <c r="COO17" s="138"/>
      <c r="COP17" s="138"/>
      <c r="COQ17" s="138"/>
      <c r="COR17" s="138"/>
      <c r="COS17" s="138"/>
      <c r="COT17" s="138"/>
      <c r="COU17" s="138"/>
      <c r="COV17" s="138"/>
      <c r="COW17" s="138"/>
      <c r="COX17" s="138"/>
      <c r="COY17" s="138"/>
      <c r="COZ17" s="138"/>
      <c r="CPA17" s="138"/>
      <c r="CPB17" s="138"/>
      <c r="CPC17" s="138"/>
      <c r="CPD17" s="138"/>
      <c r="CPE17" s="138"/>
      <c r="CPF17" s="138"/>
      <c r="CPG17" s="138"/>
      <c r="CPH17" s="138"/>
      <c r="CPI17" s="138"/>
      <c r="CPJ17" s="138"/>
      <c r="CPK17" s="138"/>
      <c r="CPL17" s="138"/>
      <c r="CPM17" s="138"/>
      <c r="CPN17" s="138"/>
      <c r="CPO17" s="138"/>
      <c r="CPP17" s="138"/>
      <c r="CPQ17" s="138"/>
      <c r="CPR17" s="138"/>
      <c r="CPS17" s="138"/>
      <c r="CPT17" s="138"/>
      <c r="CPU17" s="138"/>
      <c r="CPV17" s="138"/>
      <c r="CPW17" s="138"/>
      <c r="CPX17" s="138"/>
      <c r="CPY17" s="138"/>
      <c r="CPZ17" s="138"/>
      <c r="CQA17" s="138"/>
      <c r="CQB17" s="138"/>
      <c r="CQC17" s="138"/>
      <c r="CQD17" s="138"/>
      <c r="CQE17" s="138"/>
      <c r="CQF17" s="138"/>
      <c r="CQG17" s="138"/>
      <c r="CQH17" s="138"/>
      <c r="CQI17" s="138"/>
      <c r="CQJ17" s="138"/>
      <c r="CQK17" s="138"/>
      <c r="CQL17" s="138"/>
      <c r="CQM17" s="138"/>
      <c r="CQN17" s="138"/>
      <c r="CQO17" s="138"/>
      <c r="CQP17" s="138"/>
      <c r="CQQ17" s="138"/>
      <c r="CQR17" s="138"/>
      <c r="CQS17" s="138"/>
      <c r="CQT17" s="138"/>
      <c r="CQU17" s="138"/>
      <c r="CQV17" s="138"/>
      <c r="CQW17" s="138"/>
      <c r="CQX17" s="138"/>
      <c r="CQY17" s="138"/>
      <c r="CQZ17" s="138"/>
      <c r="CRA17" s="138"/>
      <c r="CRB17" s="138"/>
      <c r="CRC17" s="138"/>
      <c r="CRD17" s="138"/>
      <c r="CRE17" s="138"/>
      <c r="CRF17" s="138"/>
      <c r="CRG17" s="138"/>
      <c r="CRH17" s="138"/>
      <c r="CRI17" s="138"/>
      <c r="CRJ17" s="138"/>
      <c r="CRK17" s="138"/>
      <c r="CRL17" s="138"/>
      <c r="CRM17" s="138"/>
      <c r="CRN17" s="138"/>
      <c r="CRO17" s="138"/>
      <c r="CRP17" s="138"/>
      <c r="CRQ17" s="138"/>
      <c r="CRR17" s="138"/>
      <c r="CRS17" s="138"/>
      <c r="CRT17" s="138"/>
      <c r="CRU17" s="138"/>
      <c r="CRV17" s="138"/>
      <c r="CRW17" s="138"/>
      <c r="CRX17" s="138"/>
      <c r="CRY17" s="138"/>
      <c r="CRZ17" s="138"/>
      <c r="CSA17" s="138"/>
      <c r="CSB17" s="138"/>
      <c r="CSC17" s="138"/>
      <c r="CSD17" s="138"/>
      <c r="CSE17" s="138"/>
      <c r="CSF17" s="138"/>
      <c r="CSG17" s="138"/>
      <c r="CSH17" s="138"/>
      <c r="CSI17" s="138"/>
      <c r="CSJ17" s="138"/>
      <c r="CSK17" s="138"/>
      <c r="CSL17" s="138"/>
      <c r="CSM17" s="138"/>
      <c r="CSN17" s="138"/>
      <c r="CSO17" s="138"/>
      <c r="CSP17" s="138"/>
      <c r="CSQ17" s="138"/>
      <c r="CSR17" s="138"/>
      <c r="CSS17" s="138"/>
      <c r="CST17" s="138"/>
      <c r="CSU17" s="138"/>
      <c r="CSV17" s="138"/>
      <c r="CSW17" s="138"/>
      <c r="CSX17" s="138"/>
      <c r="CSY17" s="138"/>
      <c r="CSZ17" s="138"/>
      <c r="CTA17" s="138"/>
      <c r="CTB17" s="138"/>
      <c r="CTC17" s="138"/>
      <c r="CTD17" s="138"/>
      <c r="CTE17" s="138"/>
      <c r="CTF17" s="138"/>
      <c r="CTG17" s="138"/>
      <c r="CTH17" s="138"/>
      <c r="CTI17" s="138"/>
      <c r="CTJ17" s="138"/>
      <c r="CTK17" s="138"/>
      <c r="CTL17" s="138"/>
      <c r="CTM17" s="138"/>
      <c r="CTN17" s="138"/>
      <c r="CTO17" s="138"/>
      <c r="CTP17" s="138"/>
      <c r="CTQ17" s="138"/>
      <c r="CTR17" s="138"/>
      <c r="CTS17" s="138"/>
      <c r="CTT17" s="138"/>
      <c r="CTU17" s="138"/>
      <c r="CTV17" s="138"/>
      <c r="CTW17" s="138"/>
      <c r="CTX17" s="138"/>
      <c r="CTY17" s="138"/>
      <c r="CTZ17" s="138"/>
      <c r="CUA17" s="138"/>
      <c r="CUB17" s="138"/>
      <c r="CUC17" s="138"/>
      <c r="CUD17" s="138"/>
      <c r="CUE17" s="138"/>
      <c r="CUF17" s="138"/>
      <c r="CUG17" s="138"/>
      <c r="CUH17" s="138"/>
      <c r="CUI17" s="138"/>
      <c r="CUJ17" s="138"/>
      <c r="CUK17" s="138"/>
      <c r="CUL17" s="138"/>
      <c r="CUM17" s="138"/>
      <c r="CUN17" s="138"/>
      <c r="CUO17" s="138"/>
      <c r="CUP17" s="138"/>
      <c r="CUQ17" s="138"/>
      <c r="CUR17" s="138"/>
      <c r="CUS17" s="138"/>
      <c r="CUT17" s="138"/>
      <c r="CUU17" s="138"/>
      <c r="CUV17" s="138"/>
      <c r="CUW17" s="138"/>
      <c r="CUX17" s="138"/>
      <c r="CUY17" s="138"/>
      <c r="CUZ17" s="138"/>
      <c r="CVA17" s="138"/>
      <c r="CVB17" s="138"/>
      <c r="CVC17" s="138"/>
      <c r="CVD17" s="138"/>
      <c r="CVE17" s="138"/>
      <c r="CVF17" s="138"/>
      <c r="CVG17" s="138"/>
      <c r="CVH17" s="138"/>
      <c r="CVI17" s="138"/>
      <c r="CVJ17" s="138"/>
      <c r="CVK17" s="138"/>
      <c r="CVL17" s="138"/>
      <c r="CVM17" s="138"/>
      <c r="CVN17" s="138"/>
      <c r="CVO17" s="138"/>
      <c r="CVP17" s="138"/>
      <c r="CVQ17" s="138"/>
      <c r="CVR17" s="138"/>
      <c r="CVS17" s="138"/>
      <c r="CVT17" s="138"/>
      <c r="CVU17" s="138"/>
      <c r="CVV17" s="138"/>
      <c r="CVW17" s="138"/>
      <c r="CVX17" s="138"/>
      <c r="CVY17" s="138"/>
      <c r="CVZ17" s="138"/>
      <c r="CWA17" s="138"/>
      <c r="CWB17" s="138"/>
      <c r="CWC17" s="138"/>
      <c r="CWD17" s="138"/>
      <c r="CWE17" s="138"/>
      <c r="CWF17" s="138"/>
      <c r="CWG17" s="138"/>
      <c r="CWH17" s="138"/>
      <c r="CWI17" s="138"/>
      <c r="CWJ17" s="138"/>
      <c r="CWK17" s="138"/>
      <c r="CWL17" s="138"/>
      <c r="CWM17" s="138"/>
      <c r="CWN17" s="138"/>
      <c r="CWO17" s="138"/>
      <c r="CWP17" s="138"/>
      <c r="CWQ17" s="138"/>
      <c r="CWR17" s="138"/>
      <c r="CWS17" s="138"/>
      <c r="CWT17" s="138"/>
      <c r="CWU17" s="138"/>
      <c r="CWV17" s="138"/>
      <c r="CWW17" s="138"/>
      <c r="CWX17" s="138"/>
      <c r="CWY17" s="138"/>
      <c r="CWZ17" s="138"/>
      <c r="CXA17" s="138"/>
      <c r="CXB17" s="138"/>
      <c r="CXC17" s="138"/>
      <c r="CXD17" s="138"/>
      <c r="CXE17" s="138"/>
      <c r="CXF17" s="138"/>
      <c r="CXG17" s="138"/>
      <c r="CXH17" s="138"/>
      <c r="CXI17" s="138"/>
      <c r="CXJ17" s="138"/>
      <c r="CXK17" s="138"/>
      <c r="CXL17" s="138"/>
      <c r="CXM17" s="138"/>
      <c r="CXN17" s="138"/>
      <c r="CXO17" s="138"/>
      <c r="CXP17" s="138"/>
      <c r="CXQ17" s="138"/>
      <c r="CXR17" s="138"/>
      <c r="CXS17" s="138"/>
      <c r="CXT17" s="138"/>
      <c r="CXU17" s="138"/>
      <c r="CXV17" s="138"/>
      <c r="CXW17" s="138"/>
      <c r="CXX17" s="138"/>
      <c r="CXY17" s="138"/>
      <c r="CXZ17" s="138"/>
      <c r="CYA17" s="138"/>
      <c r="CYB17" s="138"/>
      <c r="CYC17" s="138"/>
      <c r="CYD17" s="138"/>
      <c r="CYE17" s="138"/>
      <c r="CYF17" s="138"/>
      <c r="CYG17" s="138"/>
      <c r="CYH17" s="138"/>
      <c r="CYI17" s="138"/>
      <c r="CYJ17" s="138"/>
      <c r="CYK17" s="138"/>
      <c r="CYL17" s="138"/>
      <c r="CYM17" s="138"/>
      <c r="CYN17" s="138"/>
      <c r="CYO17" s="138"/>
      <c r="CYP17" s="138"/>
      <c r="CYQ17" s="138"/>
      <c r="CYR17" s="138"/>
      <c r="CYS17" s="138"/>
      <c r="CYT17" s="138"/>
      <c r="CYU17" s="138"/>
      <c r="CYV17" s="138"/>
      <c r="CYW17" s="138"/>
      <c r="CYX17" s="138"/>
      <c r="CYY17" s="138"/>
      <c r="CYZ17" s="138"/>
      <c r="CZA17" s="138"/>
      <c r="CZB17" s="138"/>
      <c r="CZC17" s="138"/>
      <c r="CZD17" s="138"/>
      <c r="CZE17" s="138"/>
      <c r="CZF17" s="138"/>
      <c r="CZG17" s="138"/>
      <c r="CZH17" s="138"/>
      <c r="CZI17" s="138"/>
      <c r="CZJ17" s="138"/>
      <c r="CZK17" s="138"/>
      <c r="CZL17" s="138"/>
      <c r="CZM17" s="138"/>
      <c r="CZN17" s="138"/>
      <c r="CZO17" s="138"/>
      <c r="CZP17" s="138"/>
      <c r="CZQ17" s="138"/>
      <c r="CZR17" s="138"/>
      <c r="CZS17" s="138"/>
      <c r="CZT17" s="138"/>
      <c r="CZU17" s="138"/>
      <c r="CZV17" s="138"/>
      <c r="CZW17" s="138"/>
      <c r="CZX17" s="138"/>
      <c r="CZY17" s="138"/>
      <c r="CZZ17" s="138"/>
      <c r="DAA17" s="138"/>
      <c r="DAB17" s="138"/>
      <c r="DAC17" s="138"/>
      <c r="DAD17" s="138"/>
      <c r="DAE17" s="138"/>
      <c r="DAF17" s="138"/>
      <c r="DAG17" s="138"/>
      <c r="DAH17" s="138"/>
      <c r="DAI17" s="138"/>
      <c r="DAJ17" s="138"/>
      <c r="DAK17" s="138"/>
      <c r="DAL17" s="138"/>
      <c r="DAM17" s="138"/>
      <c r="DAN17" s="138"/>
      <c r="DAO17" s="138"/>
      <c r="DAP17" s="138"/>
      <c r="DAQ17" s="138"/>
      <c r="DAR17" s="138"/>
      <c r="DAS17" s="138"/>
      <c r="DAT17" s="138"/>
      <c r="DAU17" s="138"/>
      <c r="DAV17" s="138"/>
      <c r="DAW17" s="138"/>
      <c r="DAX17" s="138"/>
      <c r="DAY17" s="138"/>
      <c r="DAZ17" s="138"/>
      <c r="DBA17" s="138"/>
      <c r="DBB17" s="138"/>
      <c r="DBC17" s="138"/>
      <c r="DBD17" s="138"/>
      <c r="DBE17" s="138"/>
      <c r="DBF17" s="138"/>
      <c r="DBG17" s="138"/>
      <c r="DBH17" s="138"/>
      <c r="DBI17" s="138"/>
      <c r="DBJ17" s="138"/>
      <c r="DBK17" s="138"/>
      <c r="DBL17" s="138"/>
      <c r="DBM17" s="138"/>
      <c r="DBN17" s="138"/>
      <c r="DBO17" s="138"/>
      <c r="DBP17" s="138"/>
      <c r="DBQ17" s="138"/>
      <c r="DBR17" s="138"/>
      <c r="DBS17" s="138"/>
      <c r="DBT17" s="138"/>
      <c r="DBU17" s="138"/>
      <c r="DBV17" s="138"/>
      <c r="DBW17" s="138"/>
      <c r="DBX17" s="138"/>
      <c r="DBY17" s="138"/>
      <c r="DBZ17" s="138"/>
      <c r="DCA17" s="138"/>
      <c r="DCB17" s="138"/>
      <c r="DCC17" s="138"/>
      <c r="DCD17" s="138"/>
      <c r="DCE17" s="138"/>
      <c r="DCF17" s="138"/>
      <c r="DCG17" s="138"/>
      <c r="DCH17" s="138"/>
      <c r="DCI17" s="138"/>
      <c r="DCJ17" s="138"/>
      <c r="DCK17" s="138"/>
      <c r="DCL17" s="138"/>
      <c r="DCM17" s="138"/>
      <c r="DCN17" s="138"/>
      <c r="DCO17" s="138"/>
      <c r="DCP17" s="138"/>
      <c r="DCQ17" s="138"/>
      <c r="DCR17" s="138"/>
      <c r="DCS17" s="138"/>
      <c r="DCT17" s="138"/>
      <c r="DCU17" s="138"/>
      <c r="DCV17" s="138"/>
      <c r="DCW17" s="138"/>
      <c r="DCX17" s="138"/>
      <c r="DCY17" s="138"/>
      <c r="DCZ17" s="138"/>
      <c r="DDA17" s="138"/>
      <c r="DDB17" s="138"/>
      <c r="DDC17" s="138"/>
      <c r="DDD17" s="138"/>
      <c r="DDE17" s="138"/>
      <c r="DDF17" s="138"/>
      <c r="DDG17" s="138"/>
      <c r="DDH17" s="138"/>
      <c r="DDI17" s="138"/>
      <c r="DDJ17" s="138"/>
      <c r="DDK17" s="138"/>
      <c r="DDL17" s="138"/>
      <c r="DDM17" s="138"/>
      <c r="DDN17" s="138"/>
      <c r="DDO17" s="138"/>
      <c r="DDP17" s="138"/>
      <c r="DDQ17" s="138"/>
      <c r="DDR17" s="138"/>
      <c r="DDS17" s="138"/>
      <c r="DDT17" s="138"/>
      <c r="DDU17" s="138"/>
      <c r="DDV17" s="138"/>
      <c r="DDW17" s="138"/>
      <c r="DDX17" s="138"/>
      <c r="DDY17" s="138"/>
      <c r="DDZ17" s="138"/>
      <c r="DEA17" s="138"/>
      <c r="DEB17" s="138"/>
      <c r="DEC17" s="138"/>
      <c r="DED17" s="138"/>
      <c r="DEE17" s="138"/>
      <c r="DEF17" s="138"/>
      <c r="DEG17" s="138"/>
      <c r="DEH17" s="138"/>
      <c r="DEI17" s="138"/>
      <c r="DEJ17" s="138"/>
      <c r="DEK17" s="138"/>
      <c r="DEL17" s="138"/>
      <c r="DEM17" s="138"/>
      <c r="DEN17" s="138"/>
      <c r="DEO17" s="138"/>
      <c r="DEP17" s="138"/>
      <c r="DEQ17" s="138"/>
      <c r="DER17" s="138"/>
      <c r="DES17" s="138"/>
      <c r="DET17" s="138"/>
      <c r="DEU17" s="138"/>
      <c r="DEV17" s="138"/>
      <c r="DEW17" s="138"/>
      <c r="DEX17" s="138"/>
      <c r="DEY17" s="138"/>
      <c r="DEZ17" s="138"/>
      <c r="DFA17" s="138"/>
      <c r="DFB17" s="138"/>
      <c r="DFC17" s="138"/>
      <c r="DFD17" s="138"/>
      <c r="DFE17" s="138"/>
      <c r="DFF17" s="138"/>
      <c r="DFG17" s="138"/>
      <c r="DFH17" s="138"/>
      <c r="DFI17" s="138"/>
      <c r="DFJ17" s="138"/>
      <c r="DFK17" s="138"/>
      <c r="DFL17" s="138"/>
      <c r="DFM17" s="138"/>
      <c r="DFN17" s="138"/>
      <c r="DFO17" s="138"/>
      <c r="DFP17" s="138"/>
      <c r="DFQ17" s="138"/>
      <c r="DFR17" s="138"/>
      <c r="DFS17" s="138"/>
      <c r="DFT17" s="138"/>
      <c r="DFU17" s="138"/>
      <c r="DFV17" s="138"/>
      <c r="DFW17" s="138"/>
      <c r="DFX17" s="138"/>
      <c r="DFY17" s="138"/>
      <c r="DFZ17" s="138"/>
      <c r="DGA17" s="138"/>
      <c r="DGB17" s="138"/>
      <c r="DGC17" s="138"/>
      <c r="DGD17" s="138"/>
      <c r="DGE17" s="138"/>
      <c r="DGF17" s="138"/>
      <c r="DGG17" s="138"/>
      <c r="DGH17" s="138"/>
      <c r="DGI17" s="138"/>
      <c r="DGJ17" s="138"/>
      <c r="DGK17" s="138"/>
      <c r="DGL17" s="138"/>
      <c r="DGM17" s="138"/>
      <c r="DGN17" s="138"/>
      <c r="DGO17" s="138"/>
      <c r="DGP17" s="138"/>
      <c r="DGQ17" s="138"/>
      <c r="DGR17" s="138"/>
      <c r="DGS17" s="138"/>
      <c r="DGT17" s="138"/>
      <c r="DGU17" s="138"/>
      <c r="DGV17" s="138"/>
      <c r="DGW17" s="138"/>
      <c r="DGX17" s="138"/>
      <c r="DGY17" s="138"/>
      <c r="DGZ17" s="138"/>
      <c r="DHA17" s="138"/>
      <c r="DHB17" s="138"/>
      <c r="DHC17" s="138"/>
      <c r="DHD17" s="138"/>
      <c r="DHE17" s="138"/>
      <c r="DHF17" s="138"/>
      <c r="DHG17" s="138"/>
      <c r="DHH17" s="138"/>
      <c r="DHI17" s="138"/>
      <c r="DHJ17" s="138"/>
      <c r="DHK17" s="138"/>
      <c r="DHL17" s="138"/>
      <c r="DHM17" s="138"/>
      <c r="DHN17" s="138"/>
      <c r="DHO17" s="138"/>
      <c r="DHP17" s="138"/>
      <c r="DHQ17" s="138"/>
      <c r="DHR17" s="138"/>
      <c r="DHS17" s="138"/>
      <c r="DHT17" s="138"/>
      <c r="DHU17" s="138"/>
      <c r="DHV17" s="138"/>
      <c r="DHW17" s="138"/>
      <c r="DHX17" s="138"/>
      <c r="DHY17" s="138"/>
      <c r="DHZ17" s="138"/>
      <c r="DIA17" s="138"/>
      <c r="DIB17" s="138"/>
      <c r="DIC17" s="138"/>
      <c r="DID17" s="138"/>
      <c r="DIE17" s="138"/>
      <c r="DIF17" s="138"/>
      <c r="DIG17" s="138"/>
      <c r="DIH17" s="138"/>
      <c r="DII17" s="138"/>
      <c r="DIJ17" s="138"/>
      <c r="DIK17" s="138"/>
      <c r="DIL17" s="138"/>
      <c r="DIM17" s="138"/>
      <c r="DIN17" s="138"/>
      <c r="DIO17" s="138"/>
      <c r="DIP17" s="138"/>
      <c r="DIQ17" s="138"/>
      <c r="DIR17" s="138"/>
      <c r="DIS17" s="138"/>
      <c r="DIT17" s="138"/>
      <c r="DIU17" s="138"/>
      <c r="DIV17" s="138"/>
      <c r="DIW17" s="138"/>
      <c r="DIX17" s="138"/>
      <c r="DIY17" s="138"/>
      <c r="DIZ17" s="138"/>
      <c r="DJA17" s="138"/>
      <c r="DJB17" s="138"/>
      <c r="DJC17" s="138"/>
      <c r="DJD17" s="138"/>
      <c r="DJE17" s="138"/>
      <c r="DJF17" s="138"/>
      <c r="DJG17" s="138"/>
      <c r="DJH17" s="138"/>
      <c r="DJI17" s="138"/>
      <c r="DJJ17" s="138"/>
      <c r="DJK17" s="138"/>
      <c r="DJL17" s="138"/>
      <c r="DJM17" s="138"/>
      <c r="DJN17" s="138"/>
      <c r="DJO17" s="138"/>
      <c r="DJP17" s="138"/>
      <c r="DJQ17" s="138"/>
      <c r="DJR17" s="138"/>
      <c r="DJS17" s="138"/>
      <c r="DJT17" s="138"/>
      <c r="DJU17" s="138"/>
      <c r="DJV17" s="138"/>
      <c r="DJW17" s="138"/>
      <c r="DJX17" s="138"/>
      <c r="DJY17" s="138"/>
      <c r="DJZ17" s="138"/>
      <c r="DKA17" s="138"/>
      <c r="DKB17" s="138"/>
      <c r="DKC17" s="138"/>
      <c r="DKD17" s="138"/>
      <c r="DKE17" s="138"/>
      <c r="DKF17" s="138"/>
      <c r="DKG17" s="138"/>
      <c r="DKH17" s="138"/>
      <c r="DKI17" s="138"/>
      <c r="DKJ17" s="138"/>
      <c r="DKK17" s="138"/>
      <c r="DKL17" s="138"/>
      <c r="DKM17" s="138"/>
      <c r="DKN17" s="138"/>
      <c r="DKO17" s="138"/>
      <c r="DKP17" s="138"/>
      <c r="DKQ17" s="138"/>
      <c r="DKR17" s="138"/>
      <c r="DKS17" s="138"/>
      <c r="DKT17" s="138"/>
      <c r="DKU17" s="138"/>
      <c r="DKV17" s="138"/>
      <c r="DKW17" s="138"/>
      <c r="DKX17" s="138"/>
      <c r="DKY17" s="138"/>
      <c r="DKZ17" s="138"/>
      <c r="DLA17" s="138"/>
      <c r="DLB17" s="138"/>
      <c r="DLC17" s="138"/>
      <c r="DLD17" s="138"/>
      <c r="DLE17" s="138"/>
      <c r="DLF17" s="138"/>
      <c r="DLG17" s="138"/>
      <c r="DLH17" s="138"/>
      <c r="DLI17" s="138"/>
      <c r="DLJ17" s="138"/>
      <c r="DLK17" s="138"/>
      <c r="DLL17" s="138"/>
      <c r="DLM17" s="138"/>
      <c r="DLN17" s="138"/>
      <c r="DLO17" s="138"/>
      <c r="DLP17" s="138"/>
      <c r="DLQ17" s="138"/>
      <c r="DLR17" s="138"/>
      <c r="DLS17" s="138"/>
      <c r="DLT17" s="138"/>
      <c r="DLU17" s="138"/>
      <c r="DLV17" s="138"/>
      <c r="DLW17" s="138"/>
      <c r="DLX17" s="138"/>
      <c r="DLY17" s="138"/>
      <c r="DLZ17" s="138"/>
      <c r="DMA17" s="138"/>
      <c r="DMB17" s="138"/>
      <c r="DMC17" s="138"/>
      <c r="DMD17" s="138"/>
      <c r="DME17" s="138"/>
      <c r="DMF17" s="138"/>
      <c r="DMG17" s="138"/>
      <c r="DMH17" s="138"/>
      <c r="DMI17" s="138"/>
      <c r="DMJ17" s="138"/>
      <c r="DMK17" s="138"/>
      <c r="DML17" s="138"/>
      <c r="DMM17" s="138"/>
      <c r="DMN17" s="138"/>
      <c r="DMO17" s="138"/>
      <c r="DMP17" s="138"/>
      <c r="DMQ17" s="138"/>
      <c r="DMR17" s="138"/>
      <c r="DMS17" s="138"/>
      <c r="DMT17" s="138"/>
      <c r="DMU17" s="138"/>
      <c r="DMV17" s="138"/>
      <c r="DMW17" s="138"/>
      <c r="DMX17" s="138"/>
      <c r="DMY17" s="138"/>
      <c r="DMZ17" s="138"/>
      <c r="DNA17" s="138"/>
      <c r="DNB17" s="138"/>
      <c r="DNC17" s="138"/>
      <c r="DND17" s="138"/>
      <c r="DNE17" s="138"/>
      <c r="DNF17" s="138"/>
      <c r="DNG17" s="138"/>
      <c r="DNH17" s="138"/>
      <c r="DNI17" s="138"/>
      <c r="DNJ17" s="138"/>
      <c r="DNK17" s="138"/>
      <c r="DNL17" s="138"/>
      <c r="DNM17" s="138"/>
      <c r="DNN17" s="138"/>
      <c r="DNO17" s="138"/>
      <c r="DNP17" s="138"/>
      <c r="DNQ17" s="138"/>
      <c r="DNR17" s="138"/>
      <c r="DNS17" s="138"/>
      <c r="DNT17" s="138"/>
      <c r="DNU17" s="138"/>
      <c r="DNV17" s="138"/>
      <c r="DNW17" s="138"/>
      <c r="DNX17" s="138"/>
      <c r="DNY17" s="138"/>
      <c r="DNZ17" s="138"/>
      <c r="DOA17" s="138"/>
      <c r="DOB17" s="138"/>
      <c r="DOC17" s="138"/>
      <c r="DOD17" s="138"/>
      <c r="DOE17" s="138"/>
      <c r="DOF17" s="138"/>
      <c r="DOG17" s="138"/>
      <c r="DOH17" s="138"/>
      <c r="DOI17" s="138"/>
      <c r="DOJ17" s="138"/>
      <c r="DOK17" s="138"/>
      <c r="DOL17" s="138"/>
      <c r="DOM17" s="138"/>
      <c r="DON17" s="138"/>
      <c r="DOO17" s="138"/>
      <c r="DOP17" s="138"/>
      <c r="DOQ17" s="138"/>
      <c r="DOR17" s="138"/>
      <c r="DOS17" s="138"/>
      <c r="DOT17" s="138"/>
      <c r="DOU17" s="138"/>
      <c r="DOV17" s="138"/>
      <c r="DOW17" s="138"/>
      <c r="DOX17" s="138"/>
      <c r="DOY17" s="138"/>
      <c r="DOZ17" s="138"/>
      <c r="DPA17" s="138"/>
      <c r="DPB17" s="138"/>
      <c r="DPC17" s="138"/>
      <c r="DPD17" s="138"/>
      <c r="DPE17" s="138"/>
      <c r="DPF17" s="138"/>
      <c r="DPG17" s="138"/>
      <c r="DPH17" s="138"/>
      <c r="DPI17" s="138"/>
      <c r="DPJ17" s="138"/>
      <c r="DPK17" s="138"/>
      <c r="DPL17" s="138"/>
      <c r="DPM17" s="138"/>
      <c r="DPN17" s="138"/>
      <c r="DPO17" s="138"/>
      <c r="DPP17" s="138"/>
      <c r="DPQ17" s="138"/>
      <c r="DPR17" s="138"/>
      <c r="DPS17" s="138"/>
      <c r="DPT17" s="138"/>
      <c r="DPU17" s="138"/>
      <c r="DPV17" s="138"/>
      <c r="DPW17" s="138"/>
      <c r="DPX17" s="138"/>
      <c r="DPY17" s="138"/>
      <c r="DPZ17" s="138"/>
      <c r="DQA17" s="138"/>
      <c r="DQB17" s="138"/>
      <c r="DQC17" s="138"/>
      <c r="DQD17" s="138"/>
      <c r="DQE17" s="138"/>
      <c r="DQF17" s="138"/>
      <c r="DQG17" s="138"/>
      <c r="DQH17" s="138"/>
      <c r="DQI17" s="138"/>
      <c r="DQJ17" s="138"/>
      <c r="DQK17" s="138"/>
      <c r="DQL17" s="138"/>
      <c r="DQM17" s="138"/>
      <c r="DQN17" s="138"/>
      <c r="DQO17" s="138"/>
      <c r="DQP17" s="138"/>
      <c r="DQQ17" s="138"/>
      <c r="DQR17" s="138"/>
      <c r="DQS17" s="138"/>
      <c r="DQT17" s="138"/>
      <c r="DQU17" s="138"/>
      <c r="DQV17" s="138"/>
      <c r="DQW17" s="138"/>
      <c r="DQX17" s="138"/>
      <c r="DQY17" s="138"/>
      <c r="DQZ17" s="138"/>
      <c r="DRA17" s="138"/>
      <c r="DRB17" s="138"/>
      <c r="DRC17" s="138"/>
      <c r="DRD17" s="138"/>
      <c r="DRE17" s="138"/>
      <c r="DRF17" s="138"/>
      <c r="DRG17" s="138"/>
      <c r="DRH17" s="138"/>
      <c r="DRI17" s="138"/>
      <c r="DRJ17" s="138"/>
      <c r="DRK17" s="138"/>
      <c r="DRL17" s="138"/>
      <c r="DRM17" s="138"/>
      <c r="DRN17" s="138"/>
      <c r="DRO17" s="138"/>
      <c r="DRP17" s="138"/>
      <c r="DRQ17" s="138"/>
      <c r="DRR17" s="138"/>
      <c r="DRS17" s="138"/>
      <c r="DRT17" s="138"/>
      <c r="DRU17" s="138"/>
      <c r="DRV17" s="138"/>
      <c r="DRW17" s="138"/>
      <c r="DRX17" s="138"/>
      <c r="DRY17" s="138"/>
      <c r="DRZ17" s="138"/>
      <c r="DSA17" s="138"/>
      <c r="DSB17" s="138"/>
      <c r="DSC17" s="138"/>
      <c r="DSD17" s="138"/>
      <c r="DSE17" s="138"/>
      <c r="DSF17" s="138"/>
      <c r="DSG17" s="138"/>
      <c r="DSH17" s="138"/>
      <c r="DSI17" s="138"/>
      <c r="DSJ17" s="138"/>
      <c r="DSK17" s="138"/>
      <c r="DSL17" s="138"/>
      <c r="DSM17" s="138"/>
      <c r="DSN17" s="138"/>
      <c r="DSO17" s="138"/>
      <c r="DSP17" s="138"/>
      <c r="DSQ17" s="138"/>
      <c r="DSR17" s="138"/>
      <c r="DSS17" s="138"/>
      <c r="DST17" s="138"/>
      <c r="DSU17" s="138"/>
      <c r="DSV17" s="138"/>
      <c r="DSW17" s="138"/>
      <c r="DSX17" s="138"/>
      <c r="DSY17" s="138"/>
      <c r="DSZ17" s="138"/>
      <c r="DTA17" s="138"/>
      <c r="DTB17" s="138"/>
      <c r="DTC17" s="138"/>
      <c r="DTD17" s="138"/>
      <c r="DTE17" s="138"/>
      <c r="DTF17" s="138"/>
      <c r="DTG17" s="138"/>
      <c r="DTH17" s="138"/>
      <c r="DTI17" s="138"/>
      <c r="DTJ17" s="138"/>
      <c r="DTK17" s="138"/>
      <c r="DTL17" s="138"/>
      <c r="DTM17" s="138"/>
      <c r="DTN17" s="138"/>
      <c r="DTO17" s="138"/>
      <c r="DTP17" s="138"/>
      <c r="DTQ17" s="138"/>
      <c r="DTR17" s="138"/>
      <c r="DTS17" s="138"/>
      <c r="DTT17" s="138"/>
      <c r="DTU17" s="138"/>
      <c r="DTV17" s="138"/>
      <c r="DTW17" s="138"/>
      <c r="DTX17" s="138"/>
      <c r="DTY17" s="138"/>
      <c r="DTZ17" s="138"/>
      <c r="DUA17" s="138"/>
      <c r="DUB17" s="138"/>
      <c r="DUC17" s="138"/>
      <c r="DUD17" s="138"/>
      <c r="DUE17" s="138"/>
      <c r="DUF17" s="138"/>
      <c r="DUG17" s="138"/>
      <c r="DUH17" s="138"/>
      <c r="DUI17" s="138"/>
      <c r="DUJ17" s="138"/>
      <c r="DUK17" s="138"/>
      <c r="DUL17" s="138"/>
      <c r="DUM17" s="138"/>
      <c r="DUN17" s="138"/>
      <c r="DUO17" s="138"/>
      <c r="DUP17" s="138"/>
      <c r="DUQ17" s="138"/>
      <c r="DUR17" s="138"/>
      <c r="DUS17" s="138"/>
      <c r="DUT17" s="138"/>
      <c r="DUU17" s="138"/>
      <c r="DUV17" s="138"/>
      <c r="DUW17" s="138"/>
      <c r="DUX17" s="138"/>
      <c r="DUY17" s="138"/>
      <c r="DUZ17" s="138"/>
      <c r="DVA17" s="138"/>
      <c r="DVB17" s="138"/>
      <c r="DVC17" s="138"/>
      <c r="DVD17" s="138"/>
      <c r="DVE17" s="138"/>
      <c r="DVF17" s="138"/>
      <c r="DVG17" s="138"/>
      <c r="DVH17" s="138"/>
      <c r="DVI17" s="138"/>
      <c r="DVJ17" s="138"/>
      <c r="DVK17" s="138"/>
      <c r="DVL17" s="138"/>
      <c r="DVM17" s="138"/>
      <c r="DVN17" s="138"/>
      <c r="DVO17" s="138"/>
      <c r="DVP17" s="138"/>
      <c r="DVQ17" s="138"/>
      <c r="DVR17" s="138"/>
      <c r="DVS17" s="138"/>
      <c r="DVT17" s="138"/>
      <c r="DVU17" s="138"/>
      <c r="DVV17" s="138"/>
      <c r="DVW17" s="138"/>
      <c r="DVX17" s="138"/>
      <c r="DVY17" s="138"/>
      <c r="DVZ17" s="138"/>
      <c r="DWA17" s="138"/>
      <c r="DWB17" s="138"/>
      <c r="DWC17" s="138"/>
      <c r="DWD17" s="138"/>
      <c r="DWE17" s="138"/>
      <c r="DWF17" s="138"/>
      <c r="DWG17" s="138"/>
      <c r="DWH17" s="138"/>
      <c r="DWI17" s="138"/>
      <c r="DWJ17" s="138"/>
      <c r="DWK17" s="138"/>
      <c r="DWL17" s="138"/>
      <c r="DWM17" s="138"/>
      <c r="DWN17" s="138"/>
      <c r="DWO17" s="138"/>
      <c r="DWP17" s="138"/>
      <c r="DWQ17" s="138"/>
      <c r="DWR17" s="138"/>
      <c r="DWS17" s="138"/>
      <c r="DWT17" s="138"/>
      <c r="DWU17" s="138"/>
      <c r="DWV17" s="138"/>
      <c r="DWW17" s="138"/>
      <c r="DWX17" s="138"/>
      <c r="DWY17" s="138"/>
      <c r="DWZ17" s="138"/>
      <c r="DXA17" s="138"/>
      <c r="DXB17" s="138"/>
      <c r="DXC17" s="138"/>
      <c r="DXD17" s="138"/>
      <c r="DXE17" s="138"/>
      <c r="DXF17" s="138"/>
      <c r="DXG17" s="138"/>
      <c r="DXH17" s="138"/>
      <c r="DXI17" s="138"/>
      <c r="DXJ17" s="138"/>
      <c r="DXK17" s="138"/>
      <c r="DXL17" s="138"/>
      <c r="DXM17" s="138"/>
      <c r="DXN17" s="138"/>
      <c r="DXO17" s="138"/>
      <c r="DXP17" s="138"/>
      <c r="DXQ17" s="138"/>
      <c r="DXR17" s="138"/>
      <c r="DXS17" s="138"/>
      <c r="DXT17" s="138"/>
      <c r="DXU17" s="138"/>
      <c r="DXV17" s="138"/>
      <c r="DXW17" s="138"/>
      <c r="DXX17" s="138"/>
      <c r="DXY17" s="138"/>
      <c r="DXZ17" s="138"/>
      <c r="DYA17" s="138"/>
      <c r="DYB17" s="138"/>
      <c r="DYC17" s="138"/>
      <c r="DYD17" s="138"/>
      <c r="DYE17" s="138"/>
      <c r="DYF17" s="138"/>
      <c r="DYG17" s="138"/>
      <c r="DYH17" s="138"/>
      <c r="DYI17" s="138"/>
      <c r="DYJ17" s="138"/>
      <c r="DYK17" s="138"/>
      <c r="DYL17" s="138"/>
      <c r="DYM17" s="138"/>
      <c r="DYN17" s="138"/>
      <c r="DYO17" s="138"/>
      <c r="DYP17" s="138"/>
      <c r="DYQ17" s="138"/>
      <c r="DYR17" s="138"/>
      <c r="DYS17" s="138"/>
      <c r="DYT17" s="138"/>
      <c r="DYU17" s="138"/>
      <c r="DYV17" s="138"/>
      <c r="DYW17" s="138"/>
      <c r="DYX17" s="138"/>
      <c r="DYY17" s="138"/>
      <c r="DYZ17" s="138"/>
      <c r="DZA17" s="138"/>
      <c r="DZB17" s="138"/>
      <c r="DZC17" s="138"/>
      <c r="DZD17" s="138"/>
      <c r="DZE17" s="138"/>
      <c r="DZF17" s="138"/>
      <c r="DZG17" s="138"/>
      <c r="DZH17" s="138"/>
      <c r="DZI17" s="138"/>
      <c r="DZJ17" s="138"/>
      <c r="DZK17" s="138"/>
      <c r="DZL17" s="138"/>
      <c r="DZM17" s="138"/>
      <c r="DZN17" s="138"/>
      <c r="DZO17" s="138"/>
      <c r="DZP17" s="138"/>
      <c r="DZQ17" s="138"/>
      <c r="DZR17" s="138"/>
      <c r="DZS17" s="138"/>
      <c r="DZT17" s="138"/>
      <c r="DZU17" s="138"/>
      <c r="DZV17" s="138"/>
      <c r="DZW17" s="138"/>
      <c r="DZX17" s="138"/>
      <c r="DZY17" s="138"/>
      <c r="DZZ17" s="138"/>
      <c r="EAA17" s="138"/>
      <c r="EAB17" s="138"/>
      <c r="EAC17" s="138"/>
      <c r="EAD17" s="138"/>
      <c r="EAE17" s="138"/>
      <c r="EAF17" s="138"/>
      <c r="EAG17" s="138"/>
      <c r="EAH17" s="138"/>
      <c r="EAI17" s="138"/>
      <c r="EAJ17" s="138"/>
      <c r="EAK17" s="138"/>
      <c r="EAL17" s="138"/>
      <c r="EAM17" s="138"/>
      <c r="EAN17" s="138"/>
      <c r="EAO17" s="138"/>
      <c r="EAP17" s="138"/>
      <c r="EAQ17" s="138"/>
      <c r="EAR17" s="138"/>
      <c r="EAS17" s="138"/>
      <c r="EAT17" s="138"/>
      <c r="EAU17" s="138"/>
      <c r="EAV17" s="138"/>
      <c r="EAW17" s="138"/>
      <c r="EAX17" s="138"/>
      <c r="EAY17" s="138"/>
      <c r="EAZ17" s="138"/>
      <c r="EBA17" s="138"/>
      <c r="EBB17" s="138"/>
      <c r="EBC17" s="138"/>
      <c r="EBD17" s="138"/>
      <c r="EBE17" s="138"/>
      <c r="EBF17" s="138"/>
      <c r="EBG17" s="138"/>
      <c r="EBH17" s="138"/>
      <c r="EBI17" s="138"/>
      <c r="EBJ17" s="138"/>
      <c r="EBK17" s="138"/>
      <c r="EBL17" s="138"/>
      <c r="EBM17" s="138"/>
      <c r="EBN17" s="138"/>
      <c r="EBO17" s="138"/>
      <c r="EBP17" s="138"/>
      <c r="EBQ17" s="138"/>
      <c r="EBR17" s="138"/>
      <c r="EBS17" s="138"/>
      <c r="EBT17" s="138"/>
      <c r="EBU17" s="138"/>
      <c r="EBV17" s="138"/>
      <c r="EBW17" s="138"/>
      <c r="EBX17" s="138"/>
      <c r="EBY17" s="138"/>
      <c r="EBZ17" s="138"/>
      <c r="ECA17" s="138"/>
      <c r="ECB17" s="138"/>
      <c r="ECC17" s="138"/>
      <c r="ECD17" s="138"/>
      <c r="ECE17" s="138"/>
      <c r="ECF17" s="138"/>
      <c r="ECG17" s="138"/>
      <c r="ECH17" s="138"/>
      <c r="ECI17" s="138"/>
      <c r="ECJ17" s="138"/>
      <c r="ECK17" s="138"/>
      <c r="ECL17" s="138"/>
      <c r="ECM17" s="138"/>
      <c r="ECN17" s="138"/>
      <c r="ECO17" s="138"/>
      <c r="ECP17" s="138"/>
      <c r="ECQ17" s="138"/>
      <c r="ECR17" s="138"/>
      <c r="ECS17" s="138"/>
      <c r="ECT17" s="138"/>
      <c r="ECU17" s="138"/>
      <c r="ECV17" s="138"/>
      <c r="ECW17" s="138"/>
      <c r="ECX17" s="138"/>
      <c r="ECY17" s="138"/>
      <c r="ECZ17" s="138"/>
      <c r="EDA17" s="138"/>
      <c r="EDB17" s="138"/>
      <c r="EDC17" s="138"/>
      <c r="EDD17" s="138"/>
      <c r="EDE17" s="138"/>
      <c r="EDF17" s="138"/>
      <c r="EDG17" s="138"/>
      <c r="EDH17" s="138"/>
      <c r="EDI17" s="138"/>
      <c r="EDJ17" s="138"/>
      <c r="EDK17" s="138"/>
      <c r="EDL17" s="138"/>
      <c r="EDM17" s="138"/>
      <c r="EDN17" s="138"/>
      <c r="EDO17" s="138"/>
      <c r="EDP17" s="138"/>
      <c r="EDQ17" s="138"/>
      <c r="EDR17" s="138"/>
      <c r="EDS17" s="138"/>
      <c r="EDT17" s="138"/>
      <c r="EDU17" s="138"/>
      <c r="EDV17" s="138"/>
      <c r="EDW17" s="138"/>
      <c r="EDX17" s="138"/>
      <c r="EDY17" s="138"/>
      <c r="EDZ17" s="138"/>
      <c r="EEA17" s="138"/>
      <c r="EEB17" s="138"/>
      <c r="EEC17" s="138"/>
      <c r="EED17" s="138"/>
      <c r="EEE17" s="138"/>
      <c r="EEF17" s="138"/>
      <c r="EEG17" s="138"/>
      <c r="EEH17" s="138"/>
      <c r="EEI17" s="138"/>
      <c r="EEJ17" s="138"/>
      <c r="EEK17" s="138"/>
      <c r="EEL17" s="138"/>
      <c r="EEM17" s="138"/>
      <c r="EEN17" s="138"/>
      <c r="EEO17" s="138"/>
      <c r="EEP17" s="138"/>
      <c r="EEQ17" s="138"/>
      <c r="EER17" s="138"/>
      <c r="EES17" s="138"/>
      <c r="EET17" s="138"/>
      <c r="EEU17" s="138"/>
      <c r="EEV17" s="138"/>
      <c r="EEW17" s="138"/>
      <c r="EEX17" s="138"/>
      <c r="EEY17" s="138"/>
      <c r="EEZ17" s="138"/>
      <c r="EFA17" s="138"/>
      <c r="EFB17" s="138"/>
      <c r="EFC17" s="138"/>
      <c r="EFD17" s="138"/>
      <c r="EFE17" s="138"/>
      <c r="EFF17" s="138"/>
      <c r="EFG17" s="138"/>
      <c r="EFH17" s="138"/>
      <c r="EFI17" s="138"/>
      <c r="EFJ17" s="138"/>
      <c r="EFK17" s="138"/>
      <c r="EFL17" s="138"/>
      <c r="EFM17" s="138"/>
      <c r="EFN17" s="138"/>
      <c r="EFO17" s="138"/>
      <c r="EFP17" s="138"/>
      <c r="EFQ17" s="138"/>
      <c r="EFR17" s="138"/>
      <c r="EFS17" s="138"/>
      <c r="EFT17" s="138"/>
      <c r="EFU17" s="138"/>
      <c r="EFV17" s="138"/>
      <c r="EFW17" s="138"/>
      <c r="EFX17" s="138"/>
      <c r="EFY17" s="138"/>
      <c r="EFZ17" s="138"/>
      <c r="EGA17" s="138"/>
      <c r="EGB17" s="138"/>
      <c r="EGC17" s="138"/>
      <c r="EGD17" s="138"/>
      <c r="EGE17" s="138"/>
      <c r="EGF17" s="138"/>
      <c r="EGG17" s="138"/>
      <c r="EGH17" s="138"/>
      <c r="EGI17" s="138"/>
      <c r="EGJ17" s="138"/>
      <c r="EGK17" s="138"/>
      <c r="EGL17" s="138"/>
      <c r="EGM17" s="138"/>
      <c r="EGN17" s="138"/>
      <c r="EGO17" s="138"/>
      <c r="EGP17" s="138"/>
      <c r="EGQ17" s="138"/>
      <c r="EGR17" s="138"/>
      <c r="EGS17" s="138"/>
      <c r="EGT17" s="138"/>
      <c r="EGU17" s="138"/>
      <c r="EGV17" s="138"/>
      <c r="EGW17" s="138"/>
      <c r="EGX17" s="138"/>
      <c r="EGY17" s="138"/>
      <c r="EGZ17" s="138"/>
      <c r="EHA17" s="138"/>
      <c r="EHB17" s="138"/>
      <c r="EHC17" s="138"/>
      <c r="EHD17" s="138"/>
      <c r="EHE17" s="138"/>
      <c r="EHF17" s="138"/>
      <c r="EHG17" s="138"/>
      <c r="EHH17" s="138"/>
      <c r="EHI17" s="138"/>
      <c r="EHJ17" s="138"/>
      <c r="EHK17" s="138"/>
      <c r="EHL17" s="138"/>
      <c r="EHM17" s="138"/>
      <c r="EHN17" s="138"/>
      <c r="EHO17" s="138"/>
      <c r="EHP17" s="138"/>
      <c r="EHQ17" s="138"/>
      <c r="EHR17" s="138"/>
      <c r="EHS17" s="138"/>
      <c r="EHT17" s="138"/>
      <c r="EHU17" s="138"/>
      <c r="EHV17" s="138"/>
      <c r="EHW17" s="138"/>
      <c r="EHX17" s="138"/>
      <c r="EHY17" s="138"/>
      <c r="EHZ17" s="138"/>
      <c r="EIA17" s="138"/>
      <c r="EIB17" s="138"/>
      <c r="EIC17" s="138"/>
      <c r="EID17" s="138"/>
      <c r="EIE17" s="138"/>
      <c r="EIF17" s="138"/>
      <c r="EIG17" s="138"/>
      <c r="EIH17" s="138"/>
      <c r="EII17" s="138"/>
      <c r="EIJ17" s="138"/>
      <c r="EIK17" s="138"/>
      <c r="EIL17" s="138"/>
      <c r="EIM17" s="138"/>
      <c r="EIN17" s="138"/>
      <c r="EIO17" s="138"/>
      <c r="EIP17" s="138"/>
      <c r="EIQ17" s="138"/>
      <c r="EIR17" s="138"/>
      <c r="EIS17" s="138"/>
      <c r="EIT17" s="138"/>
      <c r="EIU17" s="138"/>
      <c r="EIV17" s="138"/>
      <c r="EIW17" s="138"/>
      <c r="EIX17" s="138"/>
      <c r="EIY17" s="138"/>
      <c r="EIZ17" s="138"/>
      <c r="EJA17" s="138"/>
      <c r="EJB17" s="138"/>
      <c r="EJC17" s="138"/>
      <c r="EJD17" s="138"/>
      <c r="EJE17" s="138"/>
      <c r="EJF17" s="138"/>
      <c r="EJG17" s="138"/>
      <c r="EJH17" s="138"/>
      <c r="EJI17" s="138"/>
      <c r="EJJ17" s="138"/>
      <c r="EJK17" s="138"/>
      <c r="EJL17" s="138"/>
      <c r="EJM17" s="138"/>
      <c r="EJN17" s="138"/>
      <c r="EJO17" s="138"/>
      <c r="EJP17" s="138"/>
      <c r="EJQ17" s="138"/>
      <c r="EJR17" s="138"/>
      <c r="EJS17" s="138"/>
      <c r="EJT17" s="138"/>
      <c r="EJU17" s="138"/>
      <c r="EJV17" s="138"/>
      <c r="EJW17" s="138"/>
      <c r="EJX17" s="138"/>
      <c r="EJY17" s="138"/>
      <c r="EJZ17" s="138"/>
      <c r="EKA17" s="138"/>
      <c r="EKB17" s="138"/>
      <c r="EKC17" s="138"/>
      <c r="EKD17" s="138"/>
      <c r="EKE17" s="138"/>
      <c r="EKF17" s="138"/>
      <c r="EKG17" s="138"/>
      <c r="EKH17" s="138"/>
      <c r="EKI17" s="138"/>
      <c r="EKJ17" s="138"/>
      <c r="EKK17" s="138"/>
      <c r="EKL17" s="138"/>
      <c r="EKM17" s="138"/>
      <c r="EKN17" s="138"/>
      <c r="EKO17" s="138"/>
      <c r="EKP17" s="138"/>
      <c r="EKQ17" s="138"/>
      <c r="EKR17" s="138"/>
      <c r="EKS17" s="138"/>
      <c r="EKT17" s="138"/>
      <c r="EKU17" s="138"/>
      <c r="EKV17" s="138"/>
      <c r="EKW17" s="138"/>
      <c r="EKX17" s="138"/>
      <c r="EKY17" s="138"/>
      <c r="EKZ17" s="138"/>
      <c r="ELA17" s="138"/>
      <c r="ELB17" s="138"/>
      <c r="ELC17" s="138"/>
      <c r="ELD17" s="138"/>
      <c r="ELE17" s="138"/>
      <c r="ELF17" s="138"/>
      <c r="ELG17" s="138"/>
      <c r="ELH17" s="138"/>
      <c r="ELI17" s="138"/>
      <c r="ELJ17" s="138"/>
      <c r="ELK17" s="138"/>
      <c r="ELL17" s="138"/>
      <c r="ELM17" s="138"/>
      <c r="ELN17" s="138"/>
      <c r="ELO17" s="138"/>
      <c r="ELP17" s="138"/>
      <c r="ELQ17" s="138"/>
      <c r="ELR17" s="138"/>
      <c r="ELS17" s="138"/>
      <c r="ELT17" s="138"/>
      <c r="ELU17" s="138"/>
      <c r="ELV17" s="138"/>
      <c r="ELW17" s="138"/>
      <c r="ELX17" s="138"/>
      <c r="ELY17" s="138"/>
      <c r="ELZ17" s="138"/>
      <c r="EMA17" s="138"/>
      <c r="EMB17" s="138"/>
      <c r="EMC17" s="138"/>
      <c r="EMD17" s="138"/>
      <c r="EME17" s="138"/>
      <c r="EMF17" s="138"/>
      <c r="EMG17" s="138"/>
      <c r="EMH17" s="138"/>
      <c r="EMI17" s="138"/>
      <c r="EMJ17" s="138"/>
      <c r="EMK17" s="138"/>
      <c r="EML17" s="138"/>
      <c r="EMM17" s="138"/>
      <c r="EMN17" s="138"/>
      <c r="EMO17" s="138"/>
      <c r="EMP17" s="138"/>
      <c r="EMQ17" s="138"/>
      <c r="EMR17" s="138"/>
      <c r="EMS17" s="138"/>
      <c r="EMT17" s="138"/>
      <c r="EMU17" s="138"/>
      <c r="EMV17" s="138"/>
      <c r="EMW17" s="138"/>
      <c r="EMX17" s="138"/>
      <c r="EMY17" s="138"/>
      <c r="EMZ17" s="138"/>
      <c r="ENA17" s="138"/>
      <c r="ENB17" s="138"/>
      <c r="ENC17" s="138"/>
      <c r="END17" s="138"/>
      <c r="ENE17" s="138"/>
      <c r="ENF17" s="138"/>
      <c r="ENG17" s="138"/>
      <c r="ENH17" s="138"/>
      <c r="ENI17" s="138"/>
      <c r="ENJ17" s="138"/>
      <c r="ENK17" s="138"/>
      <c r="ENL17" s="138"/>
      <c r="ENM17" s="138"/>
      <c r="ENN17" s="138"/>
      <c r="ENO17" s="138"/>
      <c r="ENP17" s="138"/>
      <c r="ENQ17" s="138"/>
      <c r="ENR17" s="138"/>
      <c r="ENS17" s="138"/>
      <c r="ENT17" s="138"/>
      <c r="ENU17" s="138"/>
      <c r="ENV17" s="138"/>
      <c r="ENW17" s="138"/>
      <c r="ENX17" s="138"/>
      <c r="ENY17" s="138"/>
      <c r="ENZ17" s="138"/>
      <c r="EOA17" s="138"/>
      <c r="EOB17" s="138"/>
      <c r="EOC17" s="138"/>
      <c r="EOD17" s="138"/>
      <c r="EOE17" s="138"/>
      <c r="EOF17" s="138"/>
      <c r="EOG17" s="138"/>
      <c r="EOH17" s="138"/>
      <c r="EOI17" s="138"/>
      <c r="EOJ17" s="138"/>
      <c r="EOK17" s="138"/>
      <c r="EOL17" s="138"/>
      <c r="EOM17" s="138"/>
      <c r="EON17" s="138"/>
      <c r="EOO17" s="138"/>
      <c r="EOP17" s="138"/>
      <c r="EOQ17" s="138"/>
      <c r="EOR17" s="138"/>
      <c r="EOS17" s="138"/>
      <c r="EOT17" s="138"/>
      <c r="EOU17" s="138"/>
      <c r="EOV17" s="138"/>
      <c r="EOW17" s="138"/>
      <c r="EOX17" s="138"/>
      <c r="EOY17" s="138"/>
      <c r="EOZ17" s="138"/>
      <c r="EPA17" s="138"/>
      <c r="EPB17" s="138"/>
      <c r="EPC17" s="138"/>
      <c r="EPD17" s="138"/>
      <c r="EPE17" s="138"/>
      <c r="EPF17" s="138"/>
      <c r="EPG17" s="138"/>
      <c r="EPH17" s="138"/>
      <c r="EPI17" s="138"/>
      <c r="EPJ17" s="138"/>
      <c r="EPK17" s="138"/>
      <c r="EPL17" s="138"/>
      <c r="EPM17" s="138"/>
      <c r="EPN17" s="138"/>
      <c r="EPO17" s="138"/>
      <c r="EPP17" s="138"/>
      <c r="EPQ17" s="138"/>
      <c r="EPR17" s="138"/>
      <c r="EPS17" s="138"/>
      <c r="EPT17" s="138"/>
      <c r="EPU17" s="138"/>
      <c r="EPV17" s="138"/>
      <c r="EPW17" s="138"/>
      <c r="EPX17" s="138"/>
      <c r="EPY17" s="138"/>
      <c r="EPZ17" s="138"/>
      <c r="EQA17" s="138"/>
      <c r="EQB17" s="138"/>
      <c r="EQC17" s="138"/>
      <c r="EQD17" s="138"/>
      <c r="EQE17" s="138"/>
      <c r="EQF17" s="138"/>
      <c r="EQG17" s="138"/>
      <c r="EQH17" s="138"/>
      <c r="EQI17" s="138"/>
      <c r="EQJ17" s="138"/>
      <c r="EQK17" s="138"/>
      <c r="EQL17" s="138"/>
      <c r="EQM17" s="138"/>
      <c r="EQN17" s="138"/>
      <c r="EQO17" s="138"/>
      <c r="EQP17" s="138"/>
      <c r="EQQ17" s="138"/>
      <c r="EQR17" s="138"/>
      <c r="EQS17" s="138"/>
      <c r="EQT17" s="138"/>
      <c r="EQU17" s="138"/>
      <c r="EQV17" s="138"/>
      <c r="EQW17" s="138"/>
      <c r="EQX17" s="138"/>
      <c r="EQY17" s="138"/>
      <c r="EQZ17" s="138"/>
      <c r="ERA17" s="138"/>
      <c r="ERB17" s="138"/>
      <c r="ERC17" s="138"/>
      <c r="ERD17" s="138"/>
      <c r="ERE17" s="138"/>
      <c r="ERF17" s="138"/>
      <c r="ERG17" s="138"/>
      <c r="ERH17" s="138"/>
      <c r="ERI17" s="138"/>
      <c r="ERJ17" s="138"/>
      <c r="ERK17" s="138"/>
      <c r="ERL17" s="138"/>
      <c r="ERM17" s="138"/>
      <c r="ERN17" s="138"/>
      <c r="ERO17" s="138"/>
      <c r="ERP17" s="138"/>
      <c r="ERQ17" s="138"/>
      <c r="ERR17" s="138"/>
      <c r="ERS17" s="138"/>
      <c r="ERT17" s="138"/>
      <c r="ERU17" s="138"/>
      <c r="ERV17" s="138"/>
      <c r="ERW17" s="138"/>
      <c r="ERX17" s="138"/>
      <c r="ERY17" s="138"/>
      <c r="ERZ17" s="138"/>
      <c r="ESA17" s="138"/>
      <c r="ESB17" s="138"/>
      <c r="ESC17" s="138"/>
      <c r="ESD17" s="138"/>
      <c r="ESE17" s="138"/>
      <c r="ESF17" s="138"/>
      <c r="ESG17" s="138"/>
      <c r="ESH17" s="138"/>
      <c r="ESI17" s="138"/>
      <c r="ESJ17" s="138"/>
      <c r="ESK17" s="138"/>
      <c r="ESL17" s="138"/>
      <c r="ESM17" s="138"/>
      <c r="ESN17" s="138"/>
      <c r="ESO17" s="138"/>
      <c r="ESP17" s="138"/>
      <c r="ESQ17" s="138"/>
      <c r="ESR17" s="138"/>
      <c r="ESS17" s="138"/>
      <c r="EST17" s="138"/>
      <c r="ESU17" s="138"/>
      <c r="ESV17" s="138"/>
      <c r="ESW17" s="138"/>
      <c r="ESX17" s="138"/>
      <c r="ESY17" s="138"/>
      <c r="ESZ17" s="138"/>
      <c r="ETA17" s="138"/>
      <c r="ETB17" s="138"/>
      <c r="ETC17" s="138"/>
      <c r="ETD17" s="138"/>
      <c r="ETE17" s="138"/>
      <c r="ETF17" s="138"/>
      <c r="ETG17" s="138"/>
      <c r="ETH17" s="138"/>
      <c r="ETI17" s="138"/>
      <c r="ETJ17" s="138"/>
      <c r="ETK17" s="138"/>
      <c r="ETL17" s="138"/>
      <c r="ETM17" s="138"/>
      <c r="ETN17" s="138"/>
      <c r="ETO17" s="138"/>
      <c r="ETP17" s="138"/>
      <c r="ETQ17" s="138"/>
      <c r="ETR17" s="138"/>
      <c r="ETS17" s="138"/>
      <c r="ETT17" s="138"/>
      <c r="ETU17" s="138"/>
      <c r="ETV17" s="138"/>
      <c r="ETW17" s="138"/>
      <c r="ETX17" s="138"/>
      <c r="ETY17" s="138"/>
      <c r="ETZ17" s="138"/>
      <c r="EUA17" s="138"/>
      <c r="EUB17" s="138"/>
      <c r="EUC17" s="138"/>
      <c r="EUD17" s="138"/>
      <c r="EUE17" s="138"/>
      <c r="EUF17" s="138"/>
      <c r="EUG17" s="138"/>
      <c r="EUH17" s="138"/>
      <c r="EUI17" s="138"/>
      <c r="EUJ17" s="138"/>
      <c r="EUK17" s="138"/>
      <c r="EUL17" s="138"/>
      <c r="EUM17" s="138"/>
      <c r="EUN17" s="138"/>
      <c r="EUO17" s="138"/>
      <c r="EUP17" s="138"/>
      <c r="EUQ17" s="138"/>
      <c r="EUR17" s="138"/>
      <c r="EUS17" s="138"/>
      <c r="EUT17" s="138"/>
      <c r="EUU17" s="138"/>
      <c r="EUV17" s="138"/>
      <c r="EUW17" s="138"/>
      <c r="EUX17" s="138"/>
      <c r="EUY17" s="138"/>
      <c r="EUZ17" s="138"/>
      <c r="EVA17" s="138"/>
      <c r="EVB17" s="138"/>
      <c r="EVC17" s="138"/>
      <c r="EVD17" s="138"/>
      <c r="EVE17" s="138"/>
      <c r="EVF17" s="138"/>
      <c r="EVG17" s="138"/>
      <c r="EVH17" s="138"/>
      <c r="EVI17" s="138"/>
      <c r="EVJ17" s="138"/>
      <c r="EVK17" s="138"/>
      <c r="EVL17" s="138"/>
      <c r="EVM17" s="138"/>
      <c r="EVN17" s="138"/>
      <c r="EVO17" s="138"/>
      <c r="EVP17" s="138"/>
      <c r="EVQ17" s="138"/>
      <c r="EVR17" s="138"/>
      <c r="EVS17" s="138"/>
      <c r="EVT17" s="138"/>
      <c r="EVU17" s="138"/>
      <c r="EVV17" s="138"/>
      <c r="EVW17" s="138"/>
      <c r="EVX17" s="138"/>
      <c r="EVY17" s="138"/>
      <c r="EVZ17" s="138"/>
      <c r="EWA17" s="138"/>
      <c r="EWB17" s="138"/>
      <c r="EWC17" s="138"/>
      <c r="EWD17" s="138"/>
      <c r="EWE17" s="138"/>
      <c r="EWF17" s="138"/>
      <c r="EWG17" s="138"/>
      <c r="EWH17" s="138"/>
      <c r="EWI17" s="138"/>
      <c r="EWJ17" s="138"/>
      <c r="EWK17" s="138"/>
      <c r="EWL17" s="138"/>
      <c r="EWM17" s="138"/>
      <c r="EWN17" s="138"/>
      <c r="EWO17" s="138"/>
      <c r="EWP17" s="138"/>
      <c r="EWQ17" s="138"/>
      <c r="EWR17" s="138"/>
      <c r="EWS17" s="138"/>
      <c r="EWT17" s="138"/>
      <c r="EWU17" s="138"/>
      <c r="EWV17" s="138"/>
      <c r="EWW17" s="138"/>
      <c r="EWX17" s="138"/>
      <c r="EWY17" s="138"/>
      <c r="EWZ17" s="138"/>
      <c r="EXA17" s="138"/>
      <c r="EXB17" s="138"/>
      <c r="EXC17" s="138"/>
      <c r="EXD17" s="138"/>
      <c r="EXE17" s="138"/>
      <c r="EXF17" s="138"/>
      <c r="EXG17" s="138"/>
      <c r="EXH17" s="138"/>
      <c r="EXI17" s="138"/>
      <c r="EXJ17" s="138"/>
      <c r="EXK17" s="138"/>
      <c r="EXL17" s="138"/>
      <c r="EXM17" s="138"/>
      <c r="EXN17" s="138"/>
      <c r="EXO17" s="138"/>
      <c r="EXP17" s="138"/>
      <c r="EXQ17" s="138"/>
      <c r="EXR17" s="138"/>
      <c r="EXS17" s="138"/>
      <c r="EXT17" s="138"/>
      <c r="EXU17" s="138"/>
      <c r="EXV17" s="138"/>
      <c r="EXW17" s="138"/>
      <c r="EXX17" s="138"/>
      <c r="EXY17" s="138"/>
      <c r="EXZ17" s="138"/>
      <c r="EYA17" s="138"/>
      <c r="EYB17" s="138"/>
      <c r="EYC17" s="138"/>
      <c r="EYD17" s="138"/>
      <c r="EYE17" s="138"/>
      <c r="EYF17" s="138"/>
      <c r="EYG17" s="138"/>
      <c r="EYH17" s="138"/>
      <c r="EYI17" s="138"/>
      <c r="EYJ17" s="138"/>
      <c r="EYK17" s="138"/>
      <c r="EYL17" s="138"/>
      <c r="EYM17" s="138"/>
      <c r="EYN17" s="138"/>
      <c r="EYO17" s="138"/>
      <c r="EYP17" s="138"/>
      <c r="EYQ17" s="138"/>
      <c r="EYR17" s="138"/>
      <c r="EYS17" s="138"/>
      <c r="EYT17" s="138"/>
      <c r="EYU17" s="138"/>
      <c r="EYV17" s="138"/>
      <c r="EYW17" s="138"/>
      <c r="EYX17" s="138"/>
      <c r="EYY17" s="138"/>
      <c r="EYZ17" s="138"/>
      <c r="EZA17" s="138"/>
      <c r="EZB17" s="138"/>
      <c r="EZC17" s="138"/>
      <c r="EZD17" s="138"/>
      <c r="EZE17" s="138"/>
      <c r="EZF17" s="138"/>
      <c r="EZG17" s="138"/>
      <c r="EZH17" s="138"/>
      <c r="EZI17" s="138"/>
      <c r="EZJ17" s="138"/>
      <c r="EZK17" s="138"/>
      <c r="EZL17" s="138"/>
      <c r="EZM17" s="138"/>
      <c r="EZN17" s="138"/>
      <c r="EZO17" s="138"/>
      <c r="EZP17" s="138"/>
      <c r="EZQ17" s="138"/>
      <c r="EZR17" s="138"/>
      <c r="EZS17" s="138"/>
      <c r="EZT17" s="138"/>
      <c r="EZU17" s="138"/>
      <c r="EZV17" s="138"/>
      <c r="EZW17" s="138"/>
      <c r="EZX17" s="138"/>
      <c r="EZY17" s="138"/>
      <c r="EZZ17" s="138"/>
      <c r="FAA17" s="138"/>
      <c r="FAB17" s="138"/>
      <c r="FAC17" s="138"/>
      <c r="FAD17" s="138"/>
      <c r="FAE17" s="138"/>
      <c r="FAF17" s="138"/>
      <c r="FAG17" s="138"/>
      <c r="FAH17" s="138"/>
      <c r="FAI17" s="138"/>
      <c r="FAJ17" s="138"/>
      <c r="FAK17" s="138"/>
      <c r="FAL17" s="138"/>
      <c r="FAM17" s="138"/>
      <c r="FAN17" s="138"/>
      <c r="FAO17" s="138"/>
      <c r="FAP17" s="138"/>
      <c r="FAQ17" s="138"/>
      <c r="FAR17" s="138"/>
      <c r="FAS17" s="138"/>
      <c r="FAT17" s="138"/>
      <c r="FAU17" s="138"/>
      <c r="FAV17" s="138"/>
      <c r="FAW17" s="138"/>
      <c r="FAX17" s="138"/>
      <c r="FAY17" s="138"/>
      <c r="FAZ17" s="138"/>
      <c r="FBA17" s="138"/>
      <c r="FBB17" s="138"/>
      <c r="FBC17" s="138"/>
      <c r="FBD17" s="138"/>
      <c r="FBE17" s="138"/>
      <c r="FBF17" s="138"/>
      <c r="FBG17" s="138"/>
      <c r="FBH17" s="138"/>
      <c r="FBI17" s="138"/>
      <c r="FBJ17" s="138"/>
      <c r="FBK17" s="138"/>
      <c r="FBL17" s="138"/>
      <c r="FBM17" s="138"/>
      <c r="FBN17" s="138"/>
      <c r="FBO17" s="138"/>
      <c r="FBP17" s="138"/>
      <c r="FBQ17" s="138"/>
      <c r="FBR17" s="138"/>
      <c r="FBS17" s="138"/>
      <c r="FBT17" s="138"/>
      <c r="FBU17" s="138"/>
      <c r="FBV17" s="138"/>
      <c r="FBW17" s="138"/>
      <c r="FBX17" s="138"/>
      <c r="FBY17" s="138"/>
      <c r="FBZ17" s="138"/>
      <c r="FCA17" s="138"/>
      <c r="FCB17" s="138"/>
      <c r="FCC17" s="138"/>
      <c r="FCD17" s="138"/>
      <c r="FCE17" s="138"/>
      <c r="FCF17" s="138"/>
      <c r="FCG17" s="138"/>
      <c r="FCH17" s="138"/>
      <c r="FCI17" s="138"/>
      <c r="FCJ17" s="138"/>
      <c r="FCK17" s="138"/>
      <c r="FCL17" s="138"/>
      <c r="FCM17" s="138"/>
      <c r="FCN17" s="138"/>
      <c r="FCO17" s="138"/>
      <c r="FCP17" s="138"/>
      <c r="FCQ17" s="138"/>
      <c r="FCR17" s="138"/>
      <c r="FCS17" s="138"/>
      <c r="FCT17" s="138"/>
      <c r="FCU17" s="138"/>
      <c r="FCV17" s="138"/>
      <c r="FCW17" s="138"/>
      <c r="FCX17" s="138"/>
      <c r="FCY17" s="138"/>
      <c r="FCZ17" s="138"/>
      <c r="FDA17" s="138"/>
      <c r="FDB17" s="138"/>
      <c r="FDC17" s="138"/>
      <c r="FDD17" s="138"/>
      <c r="FDE17" s="138"/>
      <c r="FDF17" s="138"/>
      <c r="FDG17" s="138"/>
      <c r="FDH17" s="138"/>
      <c r="FDI17" s="138"/>
      <c r="FDJ17" s="138"/>
      <c r="FDK17" s="138"/>
      <c r="FDL17" s="138"/>
      <c r="FDM17" s="138"/>
      <c r="FDN17" s="138"/>
      <c r="FDO17" s="138"/>
      <c r="FDP17" s="138"/>
      <c r="FDQ17" s="138"/>
      <c r="FDR17" s="138"/>
      <c r="FDS17" s="138"/>
      <c r="FDT17" s="138"/>
      <c r="FDU17" s="138"/>
      <c r="FDV17" s="138"/>
      <c r="FDW17" s="138"/>
      <c r="FDX17" s="138"/>
      <c r="FDY17" s="138"/>
      <c r="FDZ17" s="138"/>
      <c r="FEA17" s="138"/>
      <c r="FEB17" s="138"/>
      <c r="FEC17" s="138"/>
      <c r="FED17" s="138"/>
      <c r="FEE17" s="138"/>
      <c r="FEF17" s="138"/>
      <c r="FEG17" s="138"/>
      <c r="FEH17" s="138"/>
      <c r="FEI17" s="138"/>
      <c r="FEJ17" s="138"/>
      <c r="FEK17" s="138"/>
      <c r="FEL17" s="138"/>
      <c r="FEM17" s="138"/>
      <c r="FEN17" s="138"/>
      <c r="FEO17" s="138"/>
      <c r="FEP17" s="138"/>
      <c r="FEQ17" s="138"/>
      <c r="FER17" s="138"/>
      <c r="FES17" s="138"/>
      <c r="FET17" s="138"/>
      <c r="FEU17" s="138"/>
      <c r="FEV17" s="138"/>
      <c r="FEW17" s="138"/>
      <c r="FEX17" s="138"/>
      <c r="FEY17" s="138"/>
      <c r="FEZ17" s="138"/>
      <c r="FFA17" s="138"/>
      <c r="FFB17" s="138"/>
      <c r="FFC17" s="138"/>
      <c r="FFD17" s="138"/>
      <c r="FFE17" s="138"/>
      <c r="FFF17" s="138"/>
      <c r="FFG17" s="138"/>
      <c r="FFH17" s="138"/>
      <c r="FFI17" s="138"/>
      <c r="FFJ17" s="138"/>
      <c r="FFK17" s="138"/>
      <c r="FFL17" s="138"/>
      <c r="FFM17" s="138"/>
      <c r="FFN17" s="138"/>
      <c r="FFO17" s="138"/>
      <c r="FFP17" s="138"/>
      <c r="FFQ17" s="138"/>
      <c r="FFR17" s="138"/>
      <c r="FFS17" s="138"/>
      <c r="FFT17" s="138"/>
      <c r="FFU17" s="138"/>
      <c r="FFV17" s="138"/>
      <c r="FFW17" s="138"/>
      <c r="FFX17" s="138"/>
      <c r="FFY17" s="138"/>
      <c r="FFZ17" s="138"/>
      <c r="FGA17" s="138"/>
      <c r="FGB17" s="138"/>
      <c r="FGC17" s="138"/>
      <c r="FGD17" s="138"/>
      <c r="FGE17" s="138"/>
      <c r="FGF17" s="138"/>
      <c r="FGG17" s="138"/>
      <c r="FGH17" s="138"/>
      <c r="FGI17" s="138"/>
      <c r="FGJ17" s="138"/>
      <c r="FGK17" s="138"/>
      <c r="FGL17" s="138"/>
      <c r="FGM17" s="138"/>
      <c r="FGN17" s="138"/>
      <c r="FGO17" s="138"/>
      <c r="FGP17" s="138"/>
      <c r="FGQ17" s="138"/>
      <c r="FGR17" s="138"/>
      <c r="FGS17" s="138"/>
      <c r="FGT17" s="138"/>
      <c r="FGU17" s="138"/>
      <c r="FGV17" s="138"/>
      <c r="FGW17" s="138"/>
      <c r="FGX17" s="138"/>
      <c r="FGY17" s="138"/>
      <c r="FGZ17" s="138"/>
      <c r="FHA17" s="138"/>
      <c r="FHB17" s="138"/>
      <c r="FHC17" s="138"/>
      <c r="FHD17" s="138"/>
      <c r="FHE17" s="138"/>
      <c r="FHF17" s="138"/>
      <c r="FHG17" s="138"/>
      <c r="FHH17" s="138"/>
      <c r="FHI17" s="138"/>
      <c r="FHJ17" s="138"/>
      <c r="FHK17" s="138"/>
      <c r="FHL17" s="138"/>
      <c r="FHM17" s="138"/>
      <c r="FHN17" s="138"/>
      <c r="FHO17" s="138"/>
      <c r="FHP17" s="138"/>
      <c r="FHQ17" s="138"/>
      <c r="FHR17" s="138"/>
      <c r="FHS17" s="138"/>
      <c r="FHT17" s="138"/>
      <c r="FHU17" s="138"/>
      <c r="FHV17" s="138"/>
      <c r="FHW17" s="138"/>
      <c r="FHX17" s="138"/>
      <c r="FHY17" s="138"/>
      <c r="FHZ17" s="138"/>
      <c r="FIA17" s="138"/>
      <c r="FIB17" s="138"/>
      <c r="FIC17" s="138"/>
      <c r="FID17" s="138"/>
      <c r="FIE17" s="138"/>
      <c r="FIF17" s="138"/>
      <c r="FIG17" s="138"/>
      <c r="FIH17" s="138"/>
      <c r="FII17" s="138"/>
      <c r="FIJ17" s="138"/>
      <c r="FIK17" s="138"/>
      <c r="FIL17" s="138"/>
      <c r="FIM17" s="138"/>
      <c r="FIN17" s="138"/>
      <c r="FIO17" s="138"/>
      <c r="FIP17" s="138"/>
      <c r="FIQ17" s="138"/>
      <c r="FIR17" s="138"/>
      <c r="FIS17" s="138"/>
      <c r="FIT17" s="138"/>
      <c r="FIU17" s="138"/>
      <c r="FIV17" s="138"/>
      <c r="FIW17" s="138"/>
      <c r="FIX17" s="138"/>
      <c r="FIY17" s="138"/>
      <c r="FIZ17" s="138"/>
      <c r="FJA17" s="138"/>
      <c r="FJB17" s="138"/>
      <c r="FJC17" s="138"/>
      <c r="FJD17" s="138"/>
      <c r="FJE17" s="138"/>
      <c r="FJF17" s="138"/>
      <c r="FJG17" s="138"/>
      <c r="FJH17" s="138"/>
      <c r="FJI17" s="138"/>
      <c r="FJJ17" s="138"/>
      <c r="FJK17" s="138"/>
      <c r="FJL17" s="138"/>
      <c r="FJM17" s="138"/>
      <c r="FJN17" s="138"/>
      <c r="FJO17" s="138"/>
      <c r="FJP17" s="138"/>
      <c r="FJQ17" s="138"/>
      <c r="FJR17" s="138"/>
      <c r="FJS17" s="138"/>
      <c r="FJT17" s="138"/>
      <c r="FJU17" s="138"/>
      <c r="FJV17" s="138"/>
      <c r="FJW17" s="138"/>
      <c r="FJX17" s="138"/>
      <c r="FJY17" s="138"/>
      <c r="FJZ17" s="138"/>
      <c r="FKA17" s="138"/>
      <c r="FKB17" s="138"/>
      <c r="FKC17" s="138"/>
      <c r="FKD17" s="138"/>
      <c r="FKE17" s="138"/>
      <c r="FKF17" s="138"/>
      <c r="FKG17" s="138"/>
      <c r="FKH17" s="138"/>
      <c r="FKI17" s="138"/>
      <c r="FKJ17" s="138"/>
      <c r="FKK17" s="138"/>
      <c r="FKL17" s="138"/>
      <c r="FKM17" s="138"/>
      <c r="FKN17" s="138"/>
      <c r="FKO17" s="138"/>
      <c r="FKP17" s="138"/>
      <c r="FKQ17" s="138"/>
      <c r="FKR17" s="138"/>
      <c r="FKS17" s="138"/>
      <c r="FKT17" s="138"/>
      <c r="FKU17" s="138"/>
      <c r="FKV17" s="138"/>
      <c r="FKW17" s="138"/>
      <c r="FKX17" s="138"/>
      <c r="FKY17" s="138"/>
      <c r="FKZ17" s="138"/>
      <c r="FLA17" s="138"/>
      <c r="FLB17" s="138"/>
      <c r="FLC17" s="138"/>
      <c r="FLD17" s="138"/>
      <c r="FLE17" s="138"/>
      <c r="FLF17" s="138"/>
      <c r="FLG17" s="138"/>
      <c r="FLH17" s="138"/>
      <c r="FLI17" s="138"/>
      <c r="FLJ17" s="138"/>
      <c r="FLK17" s="138"/>
      <c r="FLL17" s="138"/>
      <c r="FLM17" s="138"/>
      <c r="FLN17" s="138"/>
      <c r="FLO17" s="138"/>
      <c r="FLP17" s="138"/>
      <c r="FLQ17" s="138"/>
      <c r="FLR17" s="138"/>
      <c r="FLS17" s="138"/>
      <c r="FLT17" s="138"/>
      <c r="FLU17" s="138"/>
      <c r="FLV17" s="138"/>
      <c r="FLW17" s="138"/>
      <c r="FLX17" s="138"/>
      <c r="FLY17" s="138"/>
      <c r="FLZ17" s="138"/>
      <c r="FMA17" s="138"/>
      <c r="FMB17" s="138"/>
      <c r="FMC17" s="138"/>
      <c r="FMD17" s="138"/>
      <c r="FME17" s="138"/>
      <c r="FMF17" s="138"/>
      <c r="FMG17" s="138"/>
      <c r="FMH17" s="138"/>
      <c r="FMI17" s="138"/>
      <c r="FMJ17" s="138"/>
      <c r="FMK17" s="138"/>
      <c r="FML17" s="138"/>
      <c r="FMM17" s="138"/>
      <c r="FMN17" s="138"/>
      <c r="FMO17" s="138"/>
      <c r="FMP17" s="138"/>
      <c r="FMQ17" s="138"/>
      <c r="FMR17" s="138"/>
      <c r="FMS17" s="138"/>
      <c r="FMT17" s="138"/>
      <c r="FMU17" s="138"/>
      <c r="FMV17" s="138"/>
      <c r="FMW17" s="138"/>
      <c r="FMX17" s="138"/>
      <c r="FMY17" s="138"/>
      <c r="FMZ17" s="138"/>
      <c r="FNA17" s="138"/>
      <c r="FNB17" s="138"/>
      <c r="FNC17" s="138"/>
      <c r="FND17" s="138"/>
      <c r="FNE17" s="138"/>
      <c r="FNF17" s="138"/>
      <c r="FNG17" s="138"/>
      <c r="FNH17" s="138"/>
      <c r="FNI17" s="138"/>
      <c r="FNJ17" s="138"/>
      <c r="FNK17" s="138"/>
      <c r="FNL17" s="138"/>
      <c r="FNM17" s="138"/>
      <c r="FNN17" s="138"/>
      <c r="FNO17" s="138"/>
      <c r="FNP17" s="138"/>
      <c r="FNQ17" s="138"/>
      <c r="FNR17" s="138"/>
      <c r="FNS17" s="138"/>
      <c r="FNT17" s="138"/>
      <c r="FNU17" s="138"/>
      <c r="FNV17" s="138"/>
      <c r="FNW17" s="138"/>
      <c r="FNX17" s="138"/>
      <c r="FNY17" s="138"/>
      <c r="FNZ17" s="138"/>
      <c r="FOA17" s="138"/>
      <c r="FOB17" s="138"/>
      <c r="FOC17" s="138"/>
      <c r="FOD17" s="138"/>
      <c r="FOE17" s="138"/>
      <c r="FOF17" s="138"/>
      <c r="FOG17" s="138"/>
      <c r="FOH17" s="138"/>
      <c r="FOI17" s="138"/>
      <c r="FOJ17" s="138"/>
      <c r="FOK17" s="138"/>
      <c r="FOL17" s="138"/>
      <c r="FOM17" s="138"/>
      <c r="FON17" s="138"/>
      <c r="FOO17" s="138"/>
      <c r="FOP17" s="138"/>
      <c r="FOQ17" s="138"/>
      <c r="FOR17" s="138"/>
      <c r="FOS17" s="138"/>
      <c r="FOT17" s="138"/>
      <c r="FOU17" s="138"/>
      <c r="FOV17" s="138"/>
      <c r="FOW17" s="138"/>
      <c r="FOX17" s="138"/>
      <c r="FOY17" s="138"/>
      <c r="FOZ17" s="138"/>
      <c r="FPA17" s="138"/>
      <c r="FPB17" s="138"/>
      <c r="FPC17" s="138"/>
      <c r="FPD17" s="138"/>
      <c r="FPE17" s="138"/>
      <c r="FPF17" s="138"/>
      <c r="FPG17" s="138"/>
      <c r="FPH17" s="138"/>
      <c r="FPI17" s="138"/>
      <c r="FPJ17" s="138"/>
      <c r="FPK17" s="138"/>
      <c r="FPL17" s="138"/>
      <c r="FPM17" s="138"/>
      <c r="FPN17" s="138"/>
      <c r="FPO17" s="138"/>
      <c r="FPP17" s="138"/>
      <c r="FPQ17" s="138"/>
      <c r="FPR17" s="138"/>
      <c r="FPS17" s="138"/>
      <c r="FPT17" s="138"/>
      <c r="FPU17" s="138"/>
      <c r="FPV17" s="138"/>
      <c r="FPW17" s="138"/>
      <c r="FPX17" s="138"/>
      <c r="FPY17" s="138"/>
      <c r="FPZ17" s="138"/>
      <c r="FQA17" s="138"/>
      <c r="FQB17" s="138"/>
      <c r="FQC17" s="138"/>
      <c r="FQD17" s="138"/>
      <c r="FQE17" s="138"/>
      <c r="FQF17" s="138"/>
      <c r="FQG17" s="138"/>
      <c r="FQH17" s="138"/>
      <c r="FQI17" s="138"/>
      <c r="FQJ17" s="138"/>
      <c r="FQK17" s="138"/>
      <c r="FQL17" s="138"/>
      <c r="FQM17" s="138"/>
      <c r="FQN17" s="138"/>
      <c r="FQO17" s="138"/>
      <c r="FQP17" s="138"/>
      <c r="FQQ17" s="138"/>
      <c r="FQR17" s="138"/>
      <c r="FQS17" s="138"/>
      <c r="FQT17" s="138"/>
      <c r="FQU17" s="138"/>
      <c r="FQV17" s="138"/>
      <c r="FQW17" s="138"/>
      <c r="FQX17" s="138"/>
      <c r="FQY17" s="138"/>
      <c r="FQZ17" s="138"/>
      <c r="FRA17" s="138"/>
      <c r="FRB17" s="138"/>
      <c r="FRC17" s="138"/>
      <c r="FRD17" s="138"/>
      <c r="FRE17" s="138"/>
      <c r="FRF17" s="138"/>
      <c r="FRG17" s="138"/>
      <c r="FRH17" s="138"/>
      <c r="FRI17" s="138"/>
      <c r="FRJ17" s="138"/>
      <c r="FRK17" s="138"/>
      <c r="FRL17" s="138"/>
      <c r="FRM17" s="138"/>
      <c r="FRN17" s="138"/>
      <c r="FRO17" s="138"/>
      <c r="FRP17" s="138"/>
      <c r="FRQ17" s="138"/>
      <c r="FRR17" s="138"/>
      <c r="FRS17" s="138"/>
      <c r="FRT17" s="138"/>
      <c r="FRU17" s="138"/>
      <c r="FRV17" s="138"/>
      <c r="FRW17" s="138"/>
      <c r="FRX17" s="138"/>
      <c r="FRY17" s="138"/>
      <c r="FRZ17" s="138"/>
      <c r="FSA17" s="138"/>
      <c r="FSB17" s="138"/>
      <c r="FSC17" s="138"/>
      <c r="FSD17" s="138"/>
      <c r="FSE17" s="138"/>
      <c r="FSF17" s="138"/>
      <c r="FSG17" s="138"/>
      <c r="FSH17" s="138"/>
      <c r="FSI17" s="138"/>
      <c r="FSJ17" s="138"/>
      <c r="FSK17" s="138"/>
      <c r="FSL17" s="138"/>
      <c r="FSM17" s="138"/>
      <c r="FSN17" s="138"/>
      <c r="FSO17" s="138"/>
      <c r="FSP17" s="138"/>
      <c r="FSQ17" s="138"/>
      <c r="FSR17" s="138"/>
      <c r="FSS17" s="138"/>
      <c r="FST17" s="138"/>
      <c r="FSU17" s="138"/>
      <c r="FSV17" s="138"/>
      <c r="FSW17" s="138"/>
      <c r="FSX17" s="138"/>
      <c r="FSY17" s="138"/>
      <c r="FSZ17" s="138"/>
      <c r="FTA17" s="138"/>
      <c r="FTB17" s="138"/>
      <c r="FTC17" s="138"/>
      <c r="FTD17" s="138"/>
      <c r="FTE17" s="138"/>
      <c r="FTF17" s="138"/>
      <c r="FTG17" s="138"/>
      <c r="FTH17" s="138"/>
      <c r="FTI17" s="138"/>
      <c r="FTJ17" s="138"/>
      <c r="FTK17" s="138"/>
      <c r="FTL17" s="138"/>
      <c r="FTM17" s="138"/>
      <c r="FTN17" s="138"/>
      <c r="FTO17" s="138"/>
      <c r="FTP17" s="138"/>
      <c r="FTQ17" s="138"/>
      <c r="FTR17" s="138"/>
      <c r="FTS17" s="138"/>
      <c r="FTT17" s="138"/>
      <c r="FTU17" s="138"/>
      <c r="FTV17" s="138"/>
      <c r="FTW17" s="138"/>
      <c r="FTX17" s="138"/>
      <c r="FTY17" s="138"/>
      <c r="FTZ17" s="138"/>
      <c r="FUA17" s="138"/>
      <c r="FUB17" s="138"/>
      <c r="FUC17" s="138"/>
      <c r="FUD17" s="138"/>
      <c r="FUE17" s="138"/>
      <c r="FUF17" s="138"/>
      <c r="FUG17" s="138"/>
      <c r="FUH17" s="138"/>
      <c r="FUI17" s="138"/>
      <c r="FUJ17" s="138"/>
      <c r="FUK17" s="138"/>
      <c r="FUL17" s="138"/>
      <c r="FUM17" s="138"/>
      <c r="FUN17" s="138"/>
      <c r="FUO17" s="138"/>
      <c r="FUP17" s="138"/>
      <c r="FUQ17" s="138"/>
      <c r="FUR17" s="138"/>
      <c r="FUS17" s="138"/>
      <c r="FUT17" s="138"/>
      <c r="FUU17" s="138"/>
      <c r="FUV17" s="138"/>
      <c r="FUW17" s="138"/>
      <c r="FUX17" s="138"/>
      <c r="FUY17" s="138"/>
      <c r="FUZ17" s="138"/>
      <c r="FVA17" s="138"/>
      <c r="FVB17" s="138"/>
      <c r="FVC17" s="138"/>
      <c r="FVD17" s="138"/>
      <c r="FVE17" s="138"/>
      <c r="FVF17" s="138"/>
      <c r="FVG17" s="138"/>
      <c r="FVH17" s="138"/>
      <c r="FVI17" s="138"/>
      <c r="FVJ17" s="138"/>
      <c r="FVK17" s="138"/>
      <c r="FVL17" s="138"/>
      <c r="FVM17" s="138"/>
      <c r="FVN17" s="138"/>
      <c r="FVO17" s="138"/>
      <c r="FVP17" s="138"/>
      <c r="FVQ17" s="138"/>
      <c r="FVR17" s="138"/>
      <c r="FVS17" s="138"/>
      <c r="FVT17" s="138"/>
      <c r="FVU17" s="138"/>
      <c r="FVV17" s="138"/>
      <c r="FVW17" s="138"/>
      <c r="FVX17" s="138"/>
      <c r="FVY17" s="138"/>
      <c r="FVZ17" s="138"/>
      <c r="FWA17" s="138"/>
      <c r="FWB17" s="138"/>
      <c r="FWC17" s="138"/>
      <c r="FWD17" s="138"/>
      <c r="FWE17" s="138"/>
      <c r="FWF17" s="138"/>
      <c r="FWG17" s="138"/>
      <c r="FWH17" s="138"/>
      <c r="FWI17" s="138"/>
      <c r="FWJ17" s="138"/>
      <c r="FWK17" s="138"/>
      <c r="FWL17" s="138"/>
      <c r="FWM17" s="138"/>
      <c r="FWN17" s="138"/>
      <c r="FWO17" s="138"/>
      <c r="FWP17" s="138"/>
      <c r="FWQ17" s="138"/>
      <c r="FWR17" s="138"/>
      <c r="FWS17" s="138"/>
      <c r="FWT17" s="138"/>
      <c r="FWU17" s="138"/>
      <c r="FWV17" s="138"/>
      <c r="FWW17" s="138"/>
      <c r="FWX17" s="138"/>
      <c r="FWY17" s="138"/>
      <c r="FWZ17" s="138"/>
      <c r="FXA17" s="138"/>
      <c r="FXB17" s="138"/>
      <c r="FXC17" s="138"/>
      <c r="FXD17" s="138"/>
      <c r="FXE17" s="138"/>
      <c r="FXF17" s="138"/>
      <c r="FXG17" s="138"/>
      <c r="FXH17" s="138"/>
      <c r="FXI17" s="138"/>
      <c r="FXJ17" s="138"/>
      <c r="FXK17" s="138"/>
      <c r="FXL17" s="138"/>
      <c r="FXM17" s="138"/>
      <c r="FXN17" s="138"/>
      <c r="FXO17" s="138"/>
      <c r="FXP17" s="138"/>
      <c r="FXQ17" s="138"/>
      <c r="FXR17" s="138"/>
      <c r="FXS17" s="138"/>
      <c r="FXT17" s="138"/>
      <c r="FXU17" s="138"/>
      <c r="FXV17" s="138"/>
      <c r="FXW17" s="138"/>
      <c r="FXX17" s="138"/>
      <c r="FXY17" s="138"/>
      <c r="FXZ17" s="138"/>
      <c r="FYA17" s="138"/>
      <c r="FYB17" s="138"/>
      <c r="FYC17" s="138"/>
      <c r="FYD17" s="138"/>
      <c r="FYE17" s="138"/>
      <c r="FYF17" s="138"/>
      <c r="FYG17" s="138"/>
      <c r="FYH17" s="138"/>
      <c r="FYI17" s="138"/>
      <c r="FYJ17" s="138"/>
      <c r="FYK17" s="138"/>
      <c r="FYL17" s="138"/>
      <c r="FYM17" s="138"/>
      <c r="FYN17" s="138"/>
      <c r="FYO17" s="138"/>
      <c r="FYP17" s="138"/>
      <c r="FYQ17" s="138"/>
      <c r="FYR17" s="138"/>
      <c r="FYS17" s="138"/>
      <c r="FYT17" s="138"/>
      <c r="FYU17" s="138"/>
      <c r="FYV17" s="138"/>
      <c r="FYW17" s="138"/>
      <c r="FYX17" s="138"/>
      <c r="FYY17" s="138"/>
      <c r="FYZ17" s="138"/>
      <c r="FZA17" s="138"/>
      <c r="FZB17" s="138"/>
      <c r="FZC17" s="138"/>
      <c r="FZD17" s="138"/>
      <c r="FZE17" s="138"/>
      <c r="FZF17" s="138"/>
      <c r="FZG17" s="138"/>
      <c r="FZH17" s="138"/>
      <c r="FZI17" s="138"/>
      <c r="FZJ17" s="138"/>
      <c r="FZK17" s="138"/>
      <c r="FZL17" s="138"/>
      <c r="FZM17" s="138"/>
      <c r="FZN17" s="138"/>
      <c r="FZO17" s="138"/>
      <c r="FZP17" s="138"/>
      <c r="FZQ17" s="138"/>
      <c r="FZR17" s="138"/>
      <c r="FZS17" s="138"/>
      <c r="FZT17" s="138"/>
      <c r="FZU17" s="138"/>
      <c r="FZV17" s="138"/>
      <c r="FZW17" s="138"/>
      <c r="FZX17" s="138"/>
      <c r="FZY17" s="138"/>
      <c r="FZZ17" s="138"/>
      <c r="GAA17" s="138"/>
      <c r="GAB17" s="138"/>
      <c r="GAC17" s="138"/>
      <c r="GAD17" s="138"/>
      <c r="GAE17" s="138"/>
      <c r="GAF17" s="138"/>
      <c r="GAG17" s="138"/>
      <c r="GAH17" s="138"/>
      <c r="GAI17" s="138"/>
      <c r="GAJ17" s="138"/>
      <c r="GAK17" s="138"/>
      <c r="GAL17" s="138"/>
      <c r="GAM17" s="138"/>
      <c r="GAN17" s="138"/>
      <c r="GAO17" s="138"/>
      <c r="GAP17" s="138"/>
      <c r="GAQ17" s="138"/>
      <c r="GAR17" s="138"/>
      <c r="GAS17" s="138"/>
      <c r="GAT17" s="138"/>
      <c r="GAU17" s="138"/>
      <c r="GAV17" s="138"/>
      <c r="GAW17" s="138"/>
      <c r="GAX17" s="138"/>
      <c r="GAY17" s="138"/>
      <c r="GAZ17" s="138"/>
      <c r="GBA17" s="138"/>
      <c r="GBB17" s="138"/>
      <c r="GBC17" s="138"/>
      <c r="GBD17" s="138"/>
      <c r="GBE17" s="138"/>
      <c r="GBF17" s="138"/>
      <c r="GBG17" s="138"/>
      <c r="GBH17" s="138"/>
      <c r="GBI17" s="138"/>
      <c r="GBJ17" s="138"/>
      <c r="GBK17" s="138"/>
      <c r="GBL17" s="138"/>
      <c r="GBM17" s="138"/>
      <c r="GBN17" s="138"/>
      <c r="GBO17" s="138"/>
      <c r="GBP17" s="138"/>
      <c r="GBQ17" s="138"/>
      <c r="GBR17" s="138"/>
      <c r="GBS17" s="138"/>
      <c r="GBT17" s="138"/>
      <c r="GBU17" s="138"/>
      <c r="GBV17" s="138"/>
      <c r="GBW17" s="138"/>
      <c r="GBX17" s="138"/>
      <c r="GBY17" s="138"/>
      <c r="GBZ17" s="138"/>
      <c r="GCA17" s="138"/>
      <c r="GCB17" s="138"/>
      <c r="GCC17" s="138"/>
      <c r="GCD17" s="138"/>
      <c r="GCE17" s="138"/>
      <c r="GCF17" s="138"/>
      <c r="GCG17" s="138"/>
      <c r="GCH17" s="138"/>
      <c r="GCI17" s="138"/>
      <c r="GCJ17" s="138"/>
      <c r="GCK17" s="138"/>
      <c r="GCL17" s="138"/>
      <c r="GCM17" s="138"/>
      <c r="GCN17" s="138"/>
      <c r="GCO17" s="138"/>
      <c r="GCP17" s="138"/>
      <c r="GCQ17" s="138"/>
      <c r="GCR17" s="138"/>
      <c r="GCS17" s="138"/>
      <c r="GCT17" s="138"/>
      <c r="GCU17" s="138"/>
      <c r="GCV17" s="138"/>
      <c r="GCW17" s="138"/>
      <c r="GCX17" s="138"/>
      <c r="GCY17" s="138"/>
      <c r="GCZ17" s="138"/>
      <c r="GDA17" s="138"/>
      <c r="GDB17" s="138"/>
      <c r="GDC17" s="138"/>
      <c r="GDD17" s="138"/>
      <c r="GDE17" s="138"/>
      <c r="GDF17" s="138"/>
      <c r="GDG17" s="138"/>
      <c r="GDH17" s="138"/>
      <c r="GDI17" s="138"/>
      <c r="GDJ17" s="138"/>
      <c r="GDK17" s="138"/>
      <c r="GDL17" s="138"/>
      <c r="GDM17" s="138"/>
      <c r="GDN17" s="138"/>
      <c r="GDO17" s="138"/>
      <c r="GDP17" s="138"/>
      <c r="GDQ17" s="138"/>
      <c r="GDR17" s="138"/>
      <c r="GDS17" s="138"/>
      <c r="GDT17" s="138"/>
      <c r="GDU17" s="138"/>
      <c r="GDV17" s="138"/>
      <c r="GDW17" s="138"/>
      <c r="GDX17" s="138"/>
      <c r="GDY17" s="138"/>
      <c r="GDZ17" s="138"/>
      <c r="GEA17" s="138"/>
      <c r="GEB17" s="138"/>
      <c r="GEC17" s="138"/>
      <c r="GED17" s="138"/>
      <c r="GEE17" s="138"/>
      <c r="GEF17" s="138"/>
      <c r="GEG17" s="138"/>
      <c r="GEH17" s="138"/>
      <c r="GEI17" s="138"/>
      <c r="GEJ17" s="138"/>
      <c r="GEK17" s="138"/>
      <c r="GEL17" s="138"/>
      <c r="GEM17" s="138"/>
      <c r="GEN17" s="138"/>
      <c r="GEO17" s="138"/>
      <c r="GEP17" s="138"/>
      <c r="GEQ17" s="138"/>
      <c r="GER17" s="138"/>
      <c r="GES17" s="138"/>
      <c r="GET17" s="138"/>
      <c r="GEU17" s="138"/>
      <c r="GEV17" s="138"/>
      <c r="GEW17" s="138"/>
      <c r="GEX17" s="138"/>
      <c r="GEY17" s="138"/>
      <c r="GEZ17" s="138"/>
      <c r="GFA17" s="138"/>
      <c r="GFB17" s="138"/>
      <c r="GFC17" s="138"/>
      <c r="GFD17" s="138"/>
      <c r="GFE17" s="138"/>
      <c r="GFF17" s="138"/>
      <c r="GFG17" s="138"/>
      <c r="GFH17" s="138"/>
      <c r="GFI17" s="138"/>
      <c r="GFJ17" s="138"/>
      <c r="GFK17" s="138"/>
      <c r="GFL17" s="138"/>
      <c r="GFM17" s="138"/>
      <c r="GFN17" s="138"/>
      <c r="GFO17" s="138"/>
      <c r="GFP17" s="138"/>
      <c r="GFQ17" s="138"/>
      <c r="GFR17" s="138"/>
      <c r="GFS17" s="138"/>
      <c r="GFT17" s="138"/>
      <c r="GFU17" s="138"/>
      <c r="GFV17" s="138"/>
      <c r="GFW17" s="138"/>
      <c r="GFX17" s="138"/>
      <c r="GFY17" s="138"/>
      <c r="GFZ17" s="138"/>
      <c r="GGA17" s="138"/>
      <c r="GGB17" s="138"/>
      <c r="GGC17" s="138"/>
      <c r="GGD17" s="138"/>
      <c r="GGE17" s="138"/>
      <c r="GGF17" s="138"/>
      <c r="GGG17" s="138"/>
      <c r="GGH17" s="138"/>
      <c r="GGI17" s="138"/>
      <c r="GGJ17" s="138"/>
      <c r="GGK17" s="138"/>
      <c r="GGL17" s="138"/>
      <c r="GGM17" s="138"/>
      <c r="GGN17" s="138"/>
      <c r="GGO17" s="138"/>
      <c r="GGP17" s="138"/>
      <c r="GGQ17" s="138"/>
      <c r="GGR17" s="138"/>
      <c r="GGS17" s="138"/>
      <c r="GGT17" s="138"/>
      <c r="GGU17" s="138"/>
      <c r="GGV17" s="138"/>
      <c r="GGW17" s="138"/>
      <c r="GGX17" s="138"/>
      <c r="GGY17" s="138"/>
      <c r="GGZ17" s="138"/>
      <c r="GHA17" s="138"/>
      <c r="GHB17" s="138"/>
      <c r="GHC17" s="138"/>
      <c r="GHD17" s="138"/>
      <c r="GHE17" s="138"/>
      <c r="GHF17" s="138"/>
      <c r="GHG17" s="138"/>
      <c r="GHH17" s="138"/>
      <c r="GHI17" s="138"/>
      <c r="GHJ17" s="138"/>
      <c r="GHK17" s="138"/>
      <c r="GHL17" s="138"/>
      <c r="GHM17" s="138"/>
      <c r="GHN17" s="138"/>
      <c r="GHO17" s="138"/>
      <c r="GHP17" s="138"/>
      <c r="GHQ17" s="138"/>
      <c r="GHR17" s="138"/>
      <c r="GHS17" s="138"/>
      <c r="GHT17" s="138"/>
      <c r="GHU17" s="138"/>
      <c r="GHV17" s="138"/>
      <c r="GHW17" s="138"/>
      <c r="GHX17" s="138"/>
      <c r="GHY17" s="138"/>
      <c r="GHZ17" s="138"/>
      <c r="GIA17" s="138"/>
      <c r="GIB17" s="138"/>
      <c r="GIC17" s="138"/>
      <c r="GID17" s="138"/>
      <c r="GIE17" s="138"/>
      <c r="GIF17" s="138"/>
      <c r="GIG17" s="138"/>
      <c r="GIH17" s="138"/>
      <c r="GII17" s="138"/>
      <c r="GIJ17" s="138"/>
      <c r="GIK17" s="138"/>
      <c r="GIL17" s="138"/>
      <c r="GIM17" s="138"/>
      <c r="GIN17" s="138"/>
      <c r="GIO17" s="138"/>
      <c r="GIP17" s="138"/>
      <c r="GIQ17" s="138"/>
      <c r="GIR17" s="138"/>
      <c r="GIS17" s="138"/>
      <c r="GIT17" s="138"/>
      <c r="GIU17" s="138"/>
      <c r="GIV17" s="138"/>
      <c r="GIW17" s="138"/>
      <c r="GIX17" s="138"/>
      <c r="GIY17" s="138"/>
      <c r="GIZ17" s="138"/>
      <c r="GJA17" s="138"/>
      <c r="GJB17" s="138"/>
      <c r="GJC17" s="138"/>
      <c r="GJD17" s="138"/>
      <c r="GJE17" s="138"/>
      <c r="GJF17" s="138"/>
      <c r="GJG17" s="138"/>
      <c r="GJH17" s="138"/>
      <c r="GJI17" s="138"/>
      <c r="GJJ17" s="138"/>
      <c r="GJK17" s="138"/>
      <c r="GJL17" s="138"/>
      <c r="GJM17" s="138"/>
      <c r="GJN17" s="138"/>
      <c r="GJO17" s="138"/>
      <c r="GJP17" s="138"/>
      <c r="GJQ17" s="138"/>
      <c r="GJR17" s="138"/>
      <c r="GJS17" s="138"/>
      <c r="GJT17" s="138"/>
      <c r="GJU17" s="138"/>
      <c r="GJV17" s="138"/>
      <c r="GJW17" s="138"/>
      <c r="GJX17" s="138"/>
      <c r="GJY17" s="138"/>
      <c r="GJZ17" s="138"/>
      <c r="GKA17" s="138"/>
      <c r="GKB17" s="138"/>
      <c r="GKC17" s="138"/>
      <c r="GKD17" s="138"/>
      <c r="GKE17" s="138"/>
      <c r="GKF17" s="138"/>
      <c r="GKG17" s="138"/>
      <c r="GKH17" s="138"/>
      <c r="GKI17" s="138"/>
      <c r="GKJ17" s="138"/>
      <c r="GKK17" s="138"/>
      <c r="GKL17" s="138"/>
      <c r="GKM17" s="138"/>
      <c r="GKN17" s="138"/>
      <c r="GKO17" s="138"/>
      <c r="GKP17" s="138"/>
      <c r="GKQ17" s="138"/>
      <c r="GKR17" s="138"/>
      <c r="GKS17" s="138"/>
      <c r="GKT17" s="138"/>
      <c r="GKU17" s="138"/>
      <c r="GKV17" s="138"/>
      <c r="GKW17" s="138"/>
      <c r="GKX17" s="138"/>
      <c r="GKY17" s="138"/>
      <c r="GKZ17" s="138"/>
      <c r="GLA17" s="138"/>
      <c r="GLB17" s="138"/>
      <c r="GLC17" s="138"/>
      <c r="GLD17" s="138"/>
      <c r="GLE17" s="138"/>
      <c r="GLF17" s="138"/>
      <c r="GLG17" s="138"/>
      <c r="GLH17" s="138"/>
      <c r="GLI17" s="138"/>
      <c r="GLJ17" s="138"/>
      <c r="GLK17" s="138"/>
      <c r="GLL17" s="138"/>
      <c r="GLM17" s="138"/>
      <c r="GLN17" s="138"/>
      <c r="GLO17" s="138"/>
      <c r="GLP17" s="138"/>
      <c r="GLQ17" s="138"/>
      <c r="GLR17" s="138"/>
      <c r="GLS17" s="138"/>
      <c r="GLT17" s="138"/>
      <c r="GLU17" s="138"/>
      <c r="GLV17" s="138"/>
      <c r="GLW17" s="138"/>
      <c r="GLX17" s="138"/>
      <c r="GLY17" s="138"/>
      <c r="GLZ17" s="138"/>
      <c r="GMA17" s="138"/>
      <c r="GMB17" s="138"/>
      <c r="GMC17" s="138"/>
      <c r="GMD17" s="138"/>
      <c r="GME17" s="138"/>
      <c r="GMF17" s="138"/>
      <c r="GMG17" s="138"/>
      <c r="GMH17" s="138"/>
      <c r="GMI17" s="138"/>
      <c r="GMJ17" s="138"/>
      <c r="GMK17" s="138"/>
      <c r="GML17" s="138"/>
      <c r="GMM17" s="138"/>
      <c r="GMN17" s="138"/>
      <c r="GMO17" s="138"/>
      <c r="GMP17" s="138"/>
      <c r="GMQ17" s="138"/>
      <c r="GMR17" s="138"/>
      <c r="GMS17" s="138"/>
      <c r="GMT17" s="138"/>
      <c r="GMU17" s="138"/>
      <c r="GMV17" s="138"/>
      <c r="GMW17" s="138"/>
      <c r="GMX17" s="138"/>
      <c r="GMY17" s="138"/>
      <c r="GMZ17" s="138"/>
      <c r="GNA17" s="138"/>
      <c r="GNB17" s="138"/>
      <c r="GNC17" s="138"/>
      <c r="GND17" s="138"/>
      <c r="GNE17" s="138"/>
      <c r="GNF17" s="138"/>
      <c r="GNG17" s="138"/>
      <c r="GNH17" s="138"/>
      <c r="GNI17" s="138"/>
      <c r="GNJ17" s="138"/>
      <c r="GNK17" s="138"/>
      <c r="GNL17" s="138"/>
      <c r="GNM17" s="138"/>
      <c r="GNN17" s="138"/>
      <c r="GNO17" s="138"/>
      <c r="GNP17" s="138"/>
      <c r="GNQ17" s="138"/>
      <c r="GNR17" s="138"/>
      <c r="GNS17" s="138"/>
      <c r="GNT17" s="138"/>
      <c r="GNU17" s="138"/>
      <c r="GNV17" s="138"/>
      <c r="GNW17" s="138"/>
      <c r="GNX17" s="138"/>
      <c r="GNY17" s="138"/>
      <c r="GNZ17" s="138"/>
      <c r="GOA17" s="138"/>
      <c r="GOB17" s="138"/>
      <c r="GOC17" s="138"/>
      <c r="GOD17" s="138"/>
      <c r="GOE17" s="138"/>
      <c r="GOF17" s="138"/>
      <c r="GOG17" s="138"/>
      <c r="GOH17" s="138"/>
      <c r="GOI17" s="138"/>
      <c r="GOJ17" s="138"/>
      <c r="GOK17" s="138"/>
      <c r="GOL17" s="138"/>
      <c r="GOM17" s="138"/>
      <c r="GON17" s="138"/>
      <c r="GOO17" s="138"/>
      <c r="GOP17" s="138"/>
      <c r="GOQ17" s="138"/>
      <c r="GOR17" s="138"/>
      <c r="GOS17" s="138"/>
      <c r="GOT17" s="138"/>
      <c r="GOU17" s="138"/>
      <c r="GOV17" s="138"/>
      <c r="GOW17" s="138"/>
      <c r="GOX17" s="138"/>
      <c r="GOY17" s="138"/>
      <c r="GOZ17" s="138"/>
      <c r="GPA17" s="138"/>
      <c r="GPB17" s="138"/>
      <c r="GPC17" s="138"/>
      <c r="GPD17" s="138"/>
      <c r="GPE17" s="138"/>
      <c r="GPF17" s="138"/>
      <c r="GPG17" s="138"/>
      <c r="GPH17" s="138"/>
      <c r="GPI17" s="138"/>
      <c r="GPJ17" s="138"/>
      <c r="GPK17" s="138"/>
      <c r="GPL17" s="138"/>
      <c r="GPM17" s="138"/>
      <c r="GPN17" s="138"/>
      <c r="GPO17" s="138"/>
      <c r="GPP17" s="138"/>
      <c r="GPQ17" s="138"/>
      <c r="GPR17" s="138"/>
      <c r="GPS17" s="138"/>
      <c r="GPT17" s="138"/>
      <c r="GPU17" s="138"/>
      <c r="GPV17" s="138"/>
      <c r="GPW17" s="138"/>
      <c r="GPX17" s="138"/>
      <c r="GPY17" s="138"/>
      <c r="GPZ17" s="138"/>
      <c r="GQA17" s="138"/>
      <c r="GQB17" s="138"/>
      <c r="GQC17" s="138"/>
      <c r="GQD17" s="138"/>
      <c r="GQE17" s="138"/>
      <c r="GQF17" s="138"/>
      <c r="GQG17" s="138"/>
      <c r="GQH17" s="138"/>
      <c r="GQI17" s="138"/>
      <c r="GQJ17" s="138"/>
      <c r="GQK17" s="138"/>
      <c r="GQL17" s="138"/>
      <c r="GQM17" s="138"/>
      <c r="GQN17" s="138"/>
      <c r="GQO17" s="138"/>
      <c r="GQP17" s="138"/>
      <c r="GQQ17" s="138"/>
      <c r="GQR17" s="138"/>
      <c r="GQS17" s="138"/>
      <c r="GQT17" s="138"/>
      <c r="GQU17" s="138"/>
      <c r="GQV17" s="138"/>
      <c r="GQW17" s="138"/>
      <c r="GQX17" s="138"/>
      <c r="GQY17" s="138"/>
      <c r="GQZ17" s="138"/>
      <c r="GRA17" s="138"/>
      <c r="GRB17" s="138"/>
      <c r="GRC17" s="138"/>
      <c r="GRD17" s="138"/>
      <c r="GRE17" s="138"/>
      <c r="GRF17" s="138"/>
      <c r="GRG17" s="138"/>
      <c r="GRH17" s="138"/>
      <c r="GRI17" s="138"/>
      <c r="GRJ17" s="138"/>
      <c r="GRK17" s="138"/>
      <c r="GRL17" s="138"/>
      <c r="GRM17" s="138"/>
      <c r="GRN17" s="138"/>
      <c r="GRO17" s="138"/>
      <c r="GRP17" s="138"/>
      <c r="GRQ17" s="138"/>
      <c r="GRR17" s="138"/>
      <c r="GRS17" s="138"/>
      <c r="GRT17" s="138"/>
      <c r="GRU17" s="138"/>
      <c r="GRV17" s="138"/>
      <c r="GRW17" s="138"/>
      <c r="GRX17" s="138"/>
      <c r="GRY17" s="138"/>
      <c r="GRZ17" s="138"/>
      <c r="GSA17" s="138"/>
      <c r="GSB17" s="138"/>
      <c r="GSC17" s="138"/>
      <c r="GSD17" s="138"/>
      <c r="GSE17" s="138"/>
      <c r="GSF17" s="138"/>
      <c r="GSG17" s="138"/>
      <c r="GSH17" s="138"/>
      <c r="GSI17" s="138"/>
      <c r="GSJ17" s="138"/>
      <c r="GSK17" s="138"/>
      <c r="GSL17" s="138"/>
      <c r="GSM17" s="138"/>
      <c r="GSN17" s="138"/>
      <c r="GSO17" s="138"/>
      <c r="GSP17" s="138"/>
      <c r="GSQ17" s="138"/>
      <c r="GSR17" s="138"/>
      <c r="GSS17" s="138"/>
      <c r="GST17" s="138"/>
      <c r="GSU17" s="138"/>
      <c r="GSV17" s="138"/>
      <c r="GSW17" s="138"/>
      <c r="GSX17" s="138"/>
      <c r="GSY17" s="138"/>
      <c r="GSZ17" s="138"/>
      <c r="GTA17" s="138"/>
      <c r="GTB17" s="138"/>
      <c r="GTC17" s="138"/>
      <c r="GTD17" s="138"/>
      <c r="GTE17" s="138"/>
      <c r="GTF17" s="138"/>
      <c r="GTG17" s="138"/>
      <c r="GTH17" s="138"/>
      <c r="GTI17" s="138"/>
      <c r="GTJ17" s="138"/>
      <c r="GTK17" s="138"/>
      <c r="GTL17" s="138"/>
      <c r="GTM17" s="138"/>
      <c r="GTN17" s="138"/>
      <c r="GTO17" s="138"/>
      <c r="GTP17" s="138"/>
      <c r="GTQ17" s="138"/>
      <c r="GTR17" s="138"/>
      <c r="GTS17" s="138"/>
      <c r="GTT17" s="138"/>
      <c r="GTU17" s="138"/>
      <c r="GTV17" s="138"/>
      <c r="GTW17" s="138"/>
      <c r="GTX17" s="138"/>
      <c r="GTY17" s="138"/>
      <c r="GTZ17" s="138"/>
      <c r="GUA17" s="138"/>
      <c r="GUB17" s="138"/>
      <c r="GUC17" s="138"/>
      <c r="GUD17" s="138"/>
      <c r="GUE17" s="138"/>
      <c r="GUF17" s="138"/>
      <c r="GUG17" s="138"/>
      <c r="GUH17" s="138"/>
      <c r="GUI17" s="138"/>
      <c r="GUJ17" s="138"/>
      <c r="GUK17" s="138"/>
      <c r="GUL17" s="138"/>
      <c r="GUM17" s="138"/>
      <c r="GUN17" s="138"/>
      <c r="GUO17" s="138"/>
      <c r="GUP17" s="138"/>
      <c r="GUQ17" s="138"/>
      <c r="GUR17" s="138"/>
      <c r="GUS17" s="138"/>
      <c r="GUT17" s="138"/>
      <c r="GUU17" s="138"/>
      <c r="GUV17" s="138"/>
      <c r="GUW17" s="138"/>
      <c r="GUX17" s="138"/>
      <c r="GUY17" s="138"/>
      <c r="GUZ17" s="138"/>
      <c r="GVA17" s="138"/>
      <c r="GVB17" s="138"/>
      <c r="GVC17" s="138"/>
      <c r="GVD17" s="138"/>
      <c r="GVE17" s="138"/>
      <c r="GVF17" s="138"/>
      <c r="GVG17" s="138"/>
      <c r="GVH17" s="138"/>
      <c r="GVI17" s="138"/>
      <c r="GVJ17" s="138"/>
      <c r="GVK17" s="138"/>
      <c r="GVL17" s="138"/>
      <c r="GVM17" s="138"/>
      <c r="GVN17" s="138"/>
      <c r="GVO17" s="138"/>
      <c r="GVP17" s="138"/>
      <c r="GVQ17" s="138"/>
      <c r="GVR17" s="138"/>
      <c r="GVS17" s="138"/>
      <c r="GVT17" s="138"/>
      <c r="GVU17" s="138"/>
      <c r="GVV17" s="138"/>
      <c r="GVW17" s="138"/>
      <c r="GVX17" s="138"/>
      <c r="GVY17" s="138"/>
      <c r="GVZ17" s="138"/>
      <c r="GWA17" s="138"/>
      <c r="GWB17" s="138"/>
      <c r="GWC17" s="138"/>
      <c r="GWD17" s="138"/>
      <c r="GWE17" s="138"/>
      <c r="GWF17" s="138"/>
      <c r="GWG17" s="138"/>
      <c r="GWH17" s="138"/>
      <c r="GWI17" s="138"/>
      <c r="GWJ17" s="138"/>
      <c r="GWK17" s="138"/>
      <c r="GWL17" s="138"/>
      <c r="GWM17" s="138"/>
      <c r="GWN17" s="138"/>
      <c r="GWO17" s="138"/>
      <c r="GWP17" s="138"/>
      <c r="GWQ17" s="138"/>
      <c r="GWR17" s="138"/>
      <c r="GWS17" s="138"/>
      <c r="GWT17" s="138"/>
      <c r="GWU17" s="138"/>
      <c r="GWV17" s="138"/>
      <c r="GWW17" s="138"/>
      <c r="GWX17" s="138"/>
      <c r="GWY17" s="138"/>
      <c r="GWZ17" s="138"/>
      <c r="GXA17" s="138"/>
      <c r="GXB17" s="138"/>
      <c r="GXC17" s="138"/>
      <c r="GXD17" s="138"/>
      <c r="GXE17" s="138"/>
      <c r="GXF17" s="138"/>
      <c r="GXG17" s="138"/>
      <c r="GXH17" s="138"/>
      <c r="GXI17" s="138"/>
      <c r="GXJ17" s="138"/>
      <c r="GXK17" s="138"/>
      <c r="GXL17" s="138"/>
      <c r="GXM17" s="138"/>
      <c r="GXN17" s="138"/>
      <c r="GXO17" s="138"/>
      <c r="GXP17" s="138"/>
      <c r="GXQ17" s="138"/>
      <c r="GXR17" s="138"/>
      <c r="GXS17" s="138"/>
      <c r="GXT17" s="138"/>
      <c r="GXU17" s="138"/>
      <c r="GXV17" s="138"/>
      <c r="GXW17" s="138"/>
      <c r="GXX17" s="138"/>
      <c r="GXY17" s="138"/>
      <c r="GXZ17" s="138"/>
      <c r="GYA17" s="138"/>
      <c r="GYB17" s="138"/>
      <c r="GYC17" s="138"/>
      <c r="GYD17" s="138"/>
      <c r="GYE17" s="138"/>
      <c r="GYF17" s="138"/>
      <c r="GYG17" s="138"/>
      <c r="GYH17" s="138"/>
      <c r="GYI17" s="138"/>
      <c r="GYJ17" s="138"/>
      <c r="GYK17" s="138"/>
      <c r="GYL17" s="138"/>
      <c r="GYM17" s="138"/>
      <c r="GYN17" s="138"/>
      <c r="GYO17" s="138"/>
      <c r="GYP17" s="138"/>
      <c r="GYQ17" s="138"/>
      <c r="GYR17" s="138"/>
      <c r="GYS17" s="138"/>
      <c r="GYT17" s="138"/>
      <c r="GYU17" s="138"/>
      <c r="GYV17" s="138"/>
      <c r="GYW17" s="138"/>
      <c r="GYX17" s="138"/>
      <c r="GYY17" s="138"/>
      <c r="GYZ17" s="138"/>
      <c r="GZA17" s="138"/>
      <c r="GZB17" s="138"/>
      <c r="GZC17" s="138"/>
      <c r="GZD17" s="138"/>
      <c r="GZE17" s="138"/>
      <c r="GZF17" s="138"/>
      <c r="GZG17" s="138"/>
      <c r="GZH17" s="138"/>
      <c r="GZI17" s="138"/>
      <c r="GZJ17" s="138"/>
      <c r="GZK17" s="138"/>
      <c r="GZL17" s="138"/>
      <c r="GZM17" s="138"/>
      <c r="GZN17" s="138"/>
      <c r="GZO17" s="138"/>
      <c r="GZP17" s="138"/>
      <c r="GZQ17" s="138"/>
      <c r="GZR17" s="138"/>
      <c r="GZS17" s="138"/>
      <c r="GZT17" s="138"/>
      <c r="GZU17" s="138"/>
      <c r="GZV17" s="138"/>
      <c r="GZW17" s="138"/>
      <c r="GZX17" s="138"/>
      <c r="GZY17" s="138"/>
      <c r="GZZ17" s="138"/>
      <c r="HAA17" s="138"/>
      <c r="HAB17" s="138"/>
      <c r="HAC17" s="138"/>
      <c r="HAD17" s="138"/>
      <c r="HAE17" s="138"/>
      <c r="HAF17" s="138"/>
      <c r="HAG17" s="138"/>
      <c r="HAH17" s="138"/>
      <c r="HAI17" s="138"/>
      <c r="HAJ17" s="138"/>
      <c r="HAK17" s="138"/>
      <c r="HAL17" s="138"/>
      <c r="HAM17" s="138"/>
      <c r="HAN17" s="138"/>
      <c r="HAO17" s="138"/>
      <c r="HAP17" s="138"/>
      <c r="HAQ17" s="138"/>
      <c r="HAR17" s="138"/>
      <c r="HAS17" s="138"/>
      <c r="HAT17" s="138"/>
      <c r="HAU17" s="138"/>
      <c r="HAV17" s="138"/>
      <c r="HAW17" s="138"/>
      <c r="HAX17" s="138"/>
      <c r="HAY17" s="138"/>
      <c r="HAZ17" s="138"/>
      <c r="HBA17" s="138"/>
      <c r="HBB17" s="138"/>
      <c r="HBC17" s="138"/>
      <c r="HBD17" s="138"/>
      <c r="HBE17" s="138"/>
      <c r="HBF17" s="138"/>
      <c r="HBG17" s="138"/>
      <c r="HBH17" s="138"/>
      <c r="HBI17" s="138"/>
      <c r="HBJ17" s="138"/>
      <c r="HBK17" s="138"/>
      <c r="HBL17" s="138"/>
      <c r="HBM17" s="138"/>
      <c r="HBN17" s="138"/>
      <c r="HBO17" s="138"/>
      <c r="HBP17" s="138"/>
      <c r="HBQ17" s="138"/>
      <c r="HBR17" s="138"/>
      <c r="HBS17" s="138"/>
      <c r="HBT17" s="138"/>
      <c r="HBU17" s="138"/>
      <c r="HBV17" s="138"/>
      <c r="HBW17" s="138"/>
      <c r="HBX17" s="138"/>
      <c r="HBY17" s="138"/>
      <c r="HBZ17" s="138"/>
      <c r="HCA17" s="138"/>
      <c r="HCB17" s="138"/>
      <c r="HCC17" s="138"/>
      <c r="HCD17" s="138"/>
      <c r="HCE17" s="138"/>
      <c r="HCF17" s="138"/>
      <c r="HCG17" s="138"/>
      <c r="HCH17" s="138"/>
      <c r="HCI17" s="138"/>
      <c r="HCJ17" s="138"/>
      <c r="HCK17" s="138"/>
      <c r="HCL17" s="138"/>
      <c r="HCM17" s="138"/>
      <c r="HCN17" s="138"/>
      <c r="HCO17" s="138"/>
      <c r="HCP17" s="138"/>
      <c r="HCQ17" s="138"/>
      <c r="HCR17" s="138"/>
      <c r="HCS17" s="138"/>
      <c r="HCT17" s="138"/>
      <c r="HCU17" s="138"/>
      <c r="HCV17" s="138"/>
      <c r="HCW17" s="138"/>
      <c r="HCX17" s="138"/>
      <c r="HCY17" s="138"/>
      <c r="HCZ17" s="138"/>
      <c r="HDA17" s="138"/>
      <c r="HDB17" s="138"/>
      <c r="HDC17" s="138"/>
      <c r="HDD17" s="138"/>
      <c r="HDE17" s="138"/>
      <c r="HDF17" s="138"/>
      <c r="HDG17" s="138"/>
      <c r="HDH17" s="138"/>
      <c r="HDI17" s="138"/>
      <c r="HDJ17" s="138"/>
      <c r="HDK17" s="138"/>
      <c r="HDL17" s="138"/>
      <c r="HDM17" s="138"/>
      <c r="HDN17" s="138"/>
      <c r="HDO17" s="138"/>
      <c r="HDP17" s="138"/>
      <c r="HDQ17" s="138"/>
      <c r="HDR17" s="138"/>
      <c r="HDS17" s="138"/>
      <c r="HDT17" s="138"/>
      <c r="HDU17" s="138"/>
      <c r="HDV17" s="138"/>
      <c r="HDW17" s="138"/>
      <c r="HDX17" s="138"/>
      <c r="HDY17" s="138"/>
      <c r="HDZ17" s="138"/>
      <c r="HEA17" s="138"/>
      <c r="HEB17" s="138"/>
      <c r="HEC17" s="138"/>
      <c r="HED17" s="138"/>
      <c r="HEE17" s="138"/>
      <c r="HEF17" s="138"/>
      <c r="HEG17" s="138"/>
      <c r="HEH17" s="138"/>
      <c r="HEI17" s="138"/>
      <c r="HEJ17" s="138"/>
      <c r="HEK17" s="138"/>
      <c r="HEL17" s="138"/>
      <c r="HEM17" s="138"/>
      <c r="HEN17" s="138"/>
      <c r="HEO17" s="138"/>
      <c r="HEP17" s="138"/>
      <c r="HEQ17" s="138"/>
      <c r="HER17" s="138"/>
      <c r="HES17" s="138"/>
      <c r="HET17" s="138"/>
      <c r="HEU17" s="138"/>
      <c r="HEV17" s="138"/>
      <c r="HEW17" s="138"/>
      <c r="HEX17" s="138"/>
      <c r="HEY17" s="138"/>
      <c r="HEZ17" s="138"/>
      <c r="HFA17" s="138"/>
      <c r="HFB17" s="138"/>
      <c r="HFC17" s="138"/>
      <c r="HFD17" s="138"/>
      <c r="HFE17" s="138"/>
      <c r="HFF17" s="138"/>
      <c r="HFG17" s="138"/>
      <c r="HFH17" s="138"/>
      <c r="HFI17" s="138"/>
      <c r="HFJ17" s="138"/>
      <c r="HFK17" s="138"/>
      <c r="HFL17" s="138"/>
      <c r="HFM17" s="138"/>
      <c r="HFN17" s="138"/>
      <c r="HFO17" s="138"/>
      <c r="HFP17" s="138"/>
      <c r="HFQ17" s="138"/>
      <c r="HFR17" s="138"/>
      <c r="HFS17" s="138"/>
      <c r="HFT17" s="138"/>
      <c r="HFU17" s="138"/>
      <c r="HFV17" s="138"/>
      <c r="HFW17" s="138"/>
      <c r="HFX17" s="138"/>
      <c r="HFY17" s="138"/>
      <c r="HFZ17" s="138"/>
      <c r="HGA17" s="138"/>
      <c r="HGB17" s="138"/>
      <c r="HGC17" s="138"/>
      <c r="HGD17" s="138"/>
      <c r="HGE17" s="138"/>
      <c r="HGF17" s="138"/>
      <c r="HGG17" s="138"/>
      <c r="HGH17" s="138"/>
      <c r="HGI17" s="138"/>
      <c r="HGJ17" s="138"/>
      <c r="HGK17" s="138"/>
      <c r="HGL17" s="138"/>
      <c r="HGM17" s="138"/>
      <c r="HGN17" s="138"/>
      <c r="HGO17" s="138"/>
      <c r="HGP17" s="138"/>
      <c r="HGQ17" s="138"/>
      <c r="HGR17" s="138"/>
      <c r="HGS17" s="138"/>
      <c r="HGT17" s="138"/>
      <c r="HGU17" s="138"/>
      <c r="HGV17" s="138"/>
      <c r="HGW17" s="138"/>
      <c r="HGX17" s="138"/>
      <c r="HGY17" s="138"/>
      <c r="HGZ17" s="138"/>
      <c r="HHA17" s="138"/>
      <c r="HHB17" s="138"/>
      <c r="HHC17" s="138"/>
      <c r="HHD17" s="138"/>
      <c r="HHE17" s="138"/>
      <c r="HHF17" s="138"/>
      <c r="HHG17" s="138"/>
      <c r="HHH17" s="138"/>
      <c r="HHI17" s="138"/>
      <c r="HHJ17" s="138"/>
      <c r="HHK17" s="138"/>
      <c r="HHL17" s="138"/>
      <c r="HHM17" s="138"/>
      <c r="HHN17" s="138"/>
      <c r="HHO17" s="138"/>
      <c r="HHP17" s="138"/>
      <c r="HHQ17" s="138"/>
      <c r="HHR17" s="138"/>
      <c r="HHS17" s="138"/>
      <c r="HHT17" s="138"/>
      <c r="HHU17" s="138"/>
      <c r="HHV17" s="138"/>
      <c r="HHW17" s="138"/>
      <c r="HHX17" s="138"/>
      <c r="HHY17" s="138"/>
      <c r="HHZ17" s="138"/>
      <c r="HIA17" s="138"/>
      <c r="HIB17" s="138"/>
      <c r="HIC17" s="138"/>
      <c r="HID17" s="138"/>
      <c r="HIE17" s="138"/>
      <c r="HIF17" s="138"/>
      <c r="HIG17" s="138"/>
      <c r="HIH17" s="138"/>
      <c r="HII17" s="138"/>
      <c r="HIJ17" s="138"/>
      <c r="HIK17" s="138"/>
      <c r="HIL17" s="138"/>
      <c r="HIM17" s="138"/>
      <c r="HIN17" s="138"/>
      <c r="HIO17" s="138"/>
      <c r="HIP17" s="138"/>
      <c r="HIQ17" s="138"/>
      <c r="HIR17" s="138"/>
      <c r="HIS17" s="138"/>
      <c r="HIT17" s="138"/>
      <c r="HIU17" s="138"/>
      <c r="HIV17" s="138"/>
      <c r="HIW17" s="138"/>
      <c r="HIX17" s="138"/>
      <c r="HIY17" s="138"/>
      <c r="HIZ17" s="138"/>
      <c r="HJA17" s="138"/>
      <c r="HJB17" s="138"/>
      <c r="HJC17" s="138"/>
      <c r="HJD17" s="138"/>
      <c r="HJE17" s="138"/>
      <c r="HJF17" s="138"/>
      <c r="HJG17" s="138"/>
      <c r="HJH17" s="138"/>
      <c r="HJI17" s="138"/>
      <c r="HJJ17" s="138"/>
      <c r="HJK17" s="138"/>
      <c r="HJL17" s="138"/>
      <c r="HJM17" s="138"/>
      <c r="HJN17" s="138"/>
      <c r="HJO17" s="138"/>
      <c r="HJP17" s="138"/>
      <c r="HJQ17" s="138"/>
      <c r="HJR17" s="138"/>
      <c r="HJS17" s="138"/>
      <c r="HJT17" s="138"/>
      <c r="HJU17" s="138"/>
      <c r="HJV17" s="138"/>
      <c r="HJW17" s="138"/>
      <c r="HJX17" s="138"/>
      <c r="HJY17" s="138"/>
      <c r="HJZ17" s="138"/>
      <c r="HKA17" s="138"/>
      <c r="HKB17" s="138"/>
      <c r="HKC17" s="138"/>
      <c r="HKD17" s="138"/>
      <c r="HKE17" s="138"/>
      <c r="HKF17" s="138"/>
      <c r="HKG17" s="138"/>
      <c r="HKH17" s="138"/>
      <c r="HKI17" s="138"/>
      <c r="HKJ17" s="138"/>
      <c r="HKK17" s="138"/>
      <c r="HKL17" s="138"/>
      <c r="HKM17" s="138"/>
      <c r="HKN17" s="138"/>
      <c r="HKO17" s="138"/>
      <c r="HKP17" s="138"/>
      <c r="HKQ17" s="138"/>
      <c r="HKR17" s="138"/>
      <c r="HKS17" s="138"/>
      <c r="HKT17" s="138"/>
      <c r="HKU17" s="138"/>
      <c r="HKV17" s="138"/>
      <c r="HKW17" s="138"/>
      <c r="HKX17" s="138"/>
      <c r="HKY17" s="138"/>
      <c r="HKZ17" s="138"/>
      <c r="HLA17" s="138"/>
      <c r="HLB17" s="138"/>
      <c r="HLC17" s="138"/>
      <c r="HLD17" s="138"/>
      <c r="HLE17" s="138"/>
      <c r="HLF17" s="138"/>
      <c r="HLG17" s="138"/>
      <c r="HLH17" s="138"/>
      <c r="HLI17" s="138"/>
      <c r="HLJ17" s="138"/>
      <c r="HLK17" s="138"/>
      <c r="HLL17" s="138"/>
      <c r="HLM17" s="138"/>
      <c r="HLN17" s="138"/>
      <c r="HLO17" s="138"/>
      <c r="HLP17" s="138"/>
      <c r="HLQ17" s="138"/>
      <c r="HLR17" s="138"/>
      <c r="HLS17" s="138"/>
      <c r="HLT17" s="138"/>
      <c r="HLU17" s="138"/>
      <c r="HLV17" s="138"/>
      <c r="HLW17" s="138"/>
      <c r="HLX17" s="138"/>
      <c r="HLY17" s="138"/>
      <c r="HLZ17" s="138"/>
      <c r="HMA17" s="138"/>
      <c r="HMB17" s="138"/>
      <c r="HMC17" s="138"/>
      <c r="HMD17" s="138"/>
      <c r="HME17" s="138"/>
      <c r="HMF17" s="138"/>
      <c r="HMG17" s="138"/>
      <c r="HMH17" s="138"/>
      <c r="HMI17" s="138"/>
      <c r="HMJ17" s="138"/>
      <c r="HMK17" s="138"/>
      <c r="HML17" s="138"/>
      <c r="HMM17" s="138"/>
      <c r="HMN17" s="138"/>
      <c r="HMO17" s="138"/>
      <c r="HMP17" s="138"/>
      <c r="HMQ17" s="138"/>
      <c r="HMR17" s="138"/>
      <c r="HMS17" s="138"/>
      <c r="HMT17" s="138"/>
      <c r="HMU17" s="138"/>
      <c r="HMV17" s="138"/>
      <c r="HMW17" s="138"/>
      <c r="HMX17" s="138"/>
      <c r="HMY17" s="138"/>
      <c r="HMZ17" s="138"/>
      <c r="HNA17" s="138"/>
      <c r="HNB17" s="138"/>
      <c r="HNC17" s="138"/>
      <c r="HND17" s="138"/>
      <c r="HNE17" s="138"/>
      <c r="HNF17" s="138"/>
      <c r="HNG17" s="138"/>
      <c r="HNH17" s="138"/>
      <c r="HNI17" s="138"/>
      <c r="HNJ17" s="138"/>
      <c r="HNK17" s="138"/>
      <c r="HNL17" s="138"/>
      <c r="HNM17" s="138"/>
      <c r="HNN17" s="138"/>
      <c r="HNO17" s="138"/>
      <c r="HNP17" s="138"/>
      <c r="HNQ17" s="138"/>
      <c r="HNR17" s="138"/>
      <c r="HNS17" s="138"/>
      <c r="HNT17" s="138"/>
      <c r="HNU17" s="138"/>
      <c r="HNV17" s="138"/>
      <c r="HNW17" s="138"/>
      <c r="HNX17" s="138"/>
      <c r="HNY17" s="138"/>
      <c r="HNZ17" s="138"/>
      <c r="HOA17" s="138"/>
      <c r="HOB17" s="138"/>
      <c r="HOC17" s="138"/>
      <c r="HOD17" s="138"/>
      <c r="HOE17" s="138"/>
      <c r="HOF17" s="138"/>
      <c r="HOG17" s="138"/>
      <c r="HOH17" s="138"/>
      <c r="HOI17" s="138"/>
      <c r="HOJ17" s="138"/>
      <c r="HOK17" s="138"/>
      <c r="HOL17" s="138"/>
      <c r="HOM17" s="138"/>
      <c r="HON17" s="138"/>
      <c r="HOO17" s="138"/>
      <c r="HOP17" s="138"/>
      <c r="HOQ17" s="138"/>
      <c r="HOR17" s="138"/>
      <c r="HOS17" s="138"/>
      <c r="HOT17" s="138"/>
      <c r="HOU17" s="138"/>
      <c r="HOV17" s="138"/>
      <c r="HOW17" s="138"/>
      <c r="HOX17" s="138"/>
      <c r="HOY17" s="138"/>
      <c r="HOZ17" s="138"/>
      <c r="HPA17" s="138"/>
      <c r="HPB17" s="138"/>
      <c r="HPC17" s="138"/>
      <c r="HPD17" s="138"/>
      <c r="HPE17" s="138"/>
      <c r="HPF17" s="138"/>
      <c r="HPG17" s="138"/>
      <c r="HPH17" s="138"/>
      <c r="HPI17" s="138"/>
      <c r="HPJ17" s="138"/>
      <c r="HPK17" s="138"/>
      <c r="HPL17" s="138"/>
      <c r="HPM17" s="138"/>
      <c r="HPN17" s="138"/>
      <c r="HPO17" s="138"/>
      <c r="HPP17" s="138"/>
      <c r="HPQ17" s="138"/>
      <c r="HPR17" s="138"/>
      <c r="HPS17" s="138"/>
      <c r="HPT17" s="138"/>
      <c r="HPU17" s="138"/>
      <c r="HPV17" s="138"/>
      <c r="HPW17" s="138"/>
      <c r="HPX17" s="138"/>
      <c r="HPY17" s="138"/>
      <c r="HPZ17" s="138"/>
      <c r="HQA17" s="138"/>
      <c r="HQB17" s="138"/>
      <c r="HQC17" s="138"/>
      <c r="HQD17" s="138"/>
      <c r="HQE17" s="138"/>
      <c r="HQF17" s="138"/>
      <c r="HQG17" s="138"/>
      <c r="HQH17" s="138"/>
      <c r="HQI17" s="138"/>
      <c r="HQJ17" s="138"/>
      <c r="HQK17" s="138"/>
      <c r="HQL17" s="138"/>
      <c r="HQM17" s="138"/>
      <c r="HQN17" s="138"/>
      <c r="HQO17" s="138"/>
      <c r="HQP17" s="138"/>
      <c r="HQQ17" s="138"/>
      <c r="HQR17" s="138"/>
      <c r="HQS17" s="138"/>
      <c r="HQT17" s="138"/>
      <c r="HQU17" s="138"/>
      <c r="HQV17" s="138"/>
      <c r="HQW17" s="138"/>
      <c r="HQX17" s="138"/>
      <c r="HQY17" s="138"/>
      <c r="HQZ17" s="138"/>
      <c r="HRA17" s="138"/>
      <c r="HRB17" s="138"/>
      <c r="HRC17" s="138"/>
      <c r="HRD17" s="138"/>
      <c r="HRE17" s="138"/>
      <c r="HRF17" s="138"/>
      <c r="HRG17" s="138"/>
      <c r="HRH17" s="138"/>
      <c r="HRI17" s="138"/>
      <c r="HRJ17" s="138"/>
      <c r="HRK17" s="138"/>
      <c r="HRL17" s="138"/>
      <c r="HRM17" s="138"/>
      <c r="HRN17" s="138"/>
      <c r="HRO17" s="138"/>
      <c r="HRP17" s="138"/>
      <c r="HRQ17" s="138"/>
      <c r="HRR17" s="138"/>
      <c r="HRS17" s="138"/>
      <c r="HRT17" s="138"/>
      <c r="HRU17" s="138"/>
      <c r="HRV17" s="138"/>
      <c r="HRW17" s="138"/>
      <c r="HRX17" s="138"/>
      <c r="HRY17" s="138"/>
      <c r="HRZ17" s="138"/>
      <c r="HSA17" s="138"/>
      <c r="HSB17" s="138"/>
      <c r="HSC17" s="138"/>
      <c r="HSD17" s="138"/>
      <c r="HSE17" s="138"/>
      <c r="HSF17" s="138"/>
      <c r="HSG17" s="138"/>
      <c r="HSH17" s="138"/>
      <c r="HSI17" s="138"/>
      <c r="HSJ17" s="138"/>
      <c r="HSK17" s="138"/>
      <c r="HSL17" s="138"/>
      <c r="HSM17" s="138"/>
      <c r="HSN17" s="138"/>
      <c r="HSO17" s="138"/>
      <c r="HSP17" s="138"/>
      <c r="HSQ17" s="138"/>
      <c r="HSR17" s="138"/>
      <c r="HSS17" s="138"/>
      <c r="HST17" s="138"/>
      <c r="HSU17" s="138"/>
      <c r="HSV17" s="138"/>
      <c r="HSW17" s="138"/>
      <c r="HSX17" s="138"/>
      <c r="HSY17" s="138"/>
      <c r="HSZ17" s="138"/>
      <c r="HTA17" s="138"/>
      <c r="HTB17" s="138"/>
      <c r="HTC17" s="138"/>
      <c r="HTD17" s="138"/>
      <c r="HTE17" s="138"/>
      <c r="HTF17" s="138"/>
      <c r="HTG17" s="138"/>
      <c r="HTH17" s="138"/>
      <c r="HTI17" s="138"/>
      <c r="HTJ17" s="138"/>
      <c r="HTK17" s="138"/>
      <c r="HTL17" s="138"/>
      <c r="HTM17" s="138"/>
      <c r="HTN17" s="138"/>
      <c r="HTO17" s="138"/>
      <c r="HTP17" s="138"/>
      <c r="HTQ17" s="138"/>
      <c r="HTR17" s="138"/>
      <c r="HTS17" s="138"/>
      <c r="HTT17" s="138"/>
      <c r="HTU17" s="138"/>
      <c r="HTV17" s="138"/>
      <c r="HTW17" s="138"/>
      <c r="HTX17" s="138"/>
      <c r="HTY17" s="138"/>
      <c r="HTZ17" s="138"/>
      <c r="HUA17" s="138"/>
      <c r="HUB17" s="138"/>
      <c r="HUC17" s="138"/>
      <c r="HUD17" s="138"/>
      <c r="HUE17" s="138"/>
      <c r="HUF17" s="138"/>
      <c r="HUG17" s="138"/>
      <c r="HUH17" s="138"/>
      <c r="HUI17" s="138"/>
      <c r="HUJ17" s="138"/>
      <c r="HUK17" s="138"/>
      <c r="HUL17" s="138"/>
      <c r="HUM17" s="138"/>
      <c r="HUN17" s="138"/>
      <c r="HUO17" s="138"/>
      <c r="HUP17" s="138"/>
      <c r="HUQ17" s="138"/>
      <c r="HUR17" s="138"/>
      <c r="HUS17" s="138"/>
      <c r="HUT17" s="138"/>
      <c r="HUU17" s="138"/>
      <c r="HUV17" s="138"/>
      <c r="HUW17" s="138"/>
      <c r="HUX17" s="138"/>
      <c r="HUY17" s="138"/>
      <c r="HUZ17" s="138"/>
      <c r="HVA17" s="138"/>
      <c r="HVB17" s="138"/>
      <c r="HVC17" s="138"/>
      <c r="HVD17" s="138"/>
      <c r="HVE17" s="138"/>
      <c r="HVF17" s="138"/>
      <c r="HVG17" s="138"/>
      <c r="HVH17" s="138"/>
      <c r="HVI17" s="138"/>
      <c r="HVJ17" s="138"/>
      <c r="HVK17" s="138"/>
      <c r="HVL17" s="138"/>
      <c r="HVM17" s="138"/>
      <c r="HVN17" s="138"/>
      <c r="HVO17" s="138"/>
      <c r="HVP17" s="138"/>
      <c r="HVQ17" s="138"/>
      <c r="HVR17" s="138"/>
      <c r="HVS17" s="138"/>
      <c r="HVT17" s="138"/>
      <c r="HVU17" s="138"/>
      <c r="HVV17" s="138"/>
      <c r="HVW17" s="138"/>
      <c r="HVX17" s="138"/>
      <c r="HVY17" s="138"/>
      <c r="HVZ17" s="138"/>
      <c r="HWA17" s="138"/>
      <c r="HWB17" s="138"/>
      <c r="HWC17" s="138"/>
      <c r="HWD17" s="138"/>
      <c r="HWE17" s="138"/>
      <c r="HWF17" s="138"/>
      <c r="HWG17" s="138"/>
      <c r="HWH17" s="138"/>
      <c r="HWI17" s="138"/>
      <c r="HWJ17" s="138"/>
      <c r="HWK17" s="138"/>
      <c r="HWL17" s="138"/>
      <c r="HWM17" s="138"/>
      <c r="HWN17" s="138"/>
      <c r="HWO17" s="138"/>
      <c r="HWP17" s="138"/>
      <c r="HWQ17" s="138"/>
      <c r="HWR17" s="138"/>
      <c r="HWS17" s="138"/>
      <c r="HWT17" s="138"/>
      <c r="HWU17" s="138"/>
      <c r="HWV17" s="138"/>
      <c r="HWW17" s="138"/>
      <c r="HWX17" s="138"/>
      <c r="HWY17" s="138"/>
      <c r="HWZ17" s="138"/>
      <c r="HXA17" s="138"/>
      <c r="HXB17" s="138"/>
      <c r="HXC17" s="138"/>
      <c r="HXD17" s="138"/>
      <c r="HXE17" s="138"/>
      <c r="HXF17" s="138"/>
      <c r="HXG17" s="138"/>
      <c r="HXH17" s="138"/>
      <c r="HXI17" s="138"/>
      <c r="HXJ17" s="138"/>
      <c r="HXK17" s="138"/>
      <c r="HXL17" s="138"/>
      <c r="HXM17" s="138"/>
      <c r="HXN17" s="138"/>
      <c r="HXO17" s="138"/>
      <c r="HXP17" s="138"/>
      <c r="HXQ17" s="138"/>
      <c r="HXR17" s="138"/>
      <c r="HXS17" s="138"/>
      <c r="HXT17" s="138"/>
      <c r="HXU17" s="138"/>
      <c r="HXV17" s="138"/>
      <c r="HXW17" s="138"/>
      <c r="HXX17" s="138"/>
      <c r="HXY17" s="138"/>
      <c r="HXZ17" s="138"/>
      <c r="HYA17" s="138"/>
      <c r="HYB17" s="138"/>
      <c r="HYC17" s="138"/>
      <c r="HYD17" s="138"/>
      <c r="HYE17" s="138"/>
      <c r="HYF17" s="138"/>
      <c r="HYG17" s="138"/>
      <c r="HYH17" s="138"/>
      <c r="HYI17" s="138"/>
      <c r="HYJ17" s="138"/>
      <c r="HYK17" s="138"/>
      <c r="HYL17" s="138"/>
      <c r="HYM17" s="138"/>
      <c r="HYN17" s="138"/>
      <c r="HYO17" s="138"/>
      <c r="HYP17" s="138"/>
      <c r="HYQ17" s="138"/>
      <c r="HYR17" s="138"/>
      <c r="HYS17" s="138"/>
      <c r="HYT17" s="138"/>
      <c r="HYU17" s="138"/>
      <c r="HYV17" s="138"/>
      <c r="HYW17" s="138"/>
      <c r="HYX17" s="138"/>
      <c r="HYY17" s="138"/>
      <c r="HYZ17" s="138"/>
      <c r="HZA17" s="138"/>
      <c r="HZB17" s="138"/>
      <c r="HZC17" s="138"/>
      <c r="HZD17" s="138"/>
      <c r="HZE17" s="138"/>
      <c r="HZF17" s="138"/>
      <c r="HZG17" s="138"/>
      <c r="HZH17" s="138"/>
      <c r="HZI17" s="138"/>
      <c r="HZJ17" s="138"/>
      <c r="HZK17" s="138"/>
      <c r="HZL17" s="138"/>
      <c r="HZM17" s="138"/>
      <c r="HZN17" s="138"/>
      <c r="HZO17" s="138"/>
      <c r="HZP17" s="138"/>
      <c r="HZQ17" s="138"/>
      <c r="HZR17" s="138"/>
      <c r="HZS17" s="138"/>
      <c r="HZT17" s="138"/>
      <c r="HZU17" s="138"/>
      <c r="HZV17" s="138"/>
      <c r="HZW17" s="138"/>
      <c r="HZX17" s="138"/>
      <c r="HZY17" s="138"/>
      <c r="HZZ17" s="138"/>
      <c r="IAA17" s="138"/>
      <c r="IAB17" s="138"/>
      <c r="IAC17" s="138"/>
      <c r="IAD17" s="138"/>
      <c r="IAE17" s="138"/>
      <c r="IAF17" s="138"/>
      <c r="IAG17" s="138"/>
      <c r="IAH17" s="138"/>
      <c r="IAI17" s="138"/>
      <c r="IAJ17" s="138"/>
      <c r="IAK17" s="138"/>
      <c r="IAL17" s="138"/>
      <c r="IAM17" s="138"/>
      <c r="IAN17" s="138"/>
      <c r="IAO17" s="138"/>
      <c r="IAP17" s="138"/>
      <c r="IAQ17" s="138"/>
      <c r="IAR17" s="138"/>
      <c r="IAS17" s="138"/>
      <c r="IAT17" s="138"/>
      <c r="IAU17" s="138"/>
      <c r="IAV17" s="138"/>
      <c r="IAW17" s="138"/>
      <c r="IAX17" s="138"/>
      <c r="IAY17" s="138"/>
      <c r="IAZ17" s="138"/>
      <c r="IBA17" s="138"/>
      <c r="IBB17" s="138"/>
      <c r="IBC17" s="138"/>
      <c r="IBD17" s="138"/>
      <c r="IBE17" s="138"/>
      <c r="IBF17" s="138"/>
      <c r="IBG17" s="138"/>
      <c r="IBH17" s="138"/>
      <c r="IBI17" s="138"/>
      <c r="IBJ17" s="138"/>
      <c r="IBK17" s="138"/>
      <c r="IBL17" s="138"/>
      <c r="IBM17" s="138"/>
      <c r="IBN17" s="138"/>
      <c r="IBO17" s="138"/>
      <c r="IBP17" s="138"/>
      <c r="IBQ17" s="138"/>
      <c r="IBR17" s="138"/>
      <c r="IBS17" s="138"/>
      <c r="IBT17" s="138"/>
      <c r="IBU17" s="138"/>
      <c r="IBV17" s="138"/>
      <c r="IBW17" s="138"/>
      <c r="IBX17" s="138"/>
      <c r="IBY17" s="138"/>
      <c r="IBZ17" s="138"/>
      <c r="ICA17" s="138"/>
      <c r="ICB17" s="138"/>
      <c r="ICC17" s="138"/>
      <c r="ICD17" s="138"/>
      <c r="ICE17" s="138"/>
      <c r="ICF17" s="138"/>
      <c r="ICG17" s="138"/>
      <c r="ICH17" s="138"/>
      <c r="ICI17" s="138"/>
      <c r="ICJ17" s="138"/>
      <c r="ICK17" s="138"/>
      <c r="ICL17" s="138"/>
      <c r="ICM17" s="138"/>
      <c r="ICN17" s="138"/>
      <c r="ICO17" s="138"/>
      <c r="ICP17" s="138"/>
      <c r="ICQ17" s="138"/>
      <c r="ICR17" s="138"/>
      <c r="ICS17" s="138"/>
      <c r="ICT17" s="138"/>
      <c r="ICU17" s="138"/>
      <c r="ICV17" s="138"/>
      <c r="ICW17" s="138"/>
      <c r="ICX17" s="138"/>
      <c r="ICY17" s="138"/>
      <c r="ICZ17" s="138"/>
      <c r="IDA17" s="138"/>
      <c r="IDB17" s="138"/>
      <c r="IDC17" s="138"/>
      <c r="IDD17" s="138"/>
      <c r="IDE17" s="138"/>
      <c r="IDF17" s="138"/>
      <c r="IDG17" s="138"/>
      <c r="IDH17" s="138"/>
      <c r="IDI17" s="138"/>
      <c r="IDJ17" s="138"/>
      <c r="IDK17" s="138"/>
      <c r="IDL17" s="138"/>
      <c r="IDM17" s="138"/>
      <c r="IDN17" s="138"/>
      <c r="IDO17" s="138"/>
      <c r="IDP17" s="138"/>
      <c r="IDQ17" s="138"/>
      <c r="IDR17" s="138"/>
      <c r="IDS17" s="138"/>
      <c r="IDT17" s="138"/>
      <c r="IDU17" s="138"/>
      <c r="IDV17" s="138"/>
      <c r="IDW17" s="138"/>
      <c r="IDX17" s="138"/>
      <c r="IDY17" s="138"/>
      <c r="IDZ17" s="138"/>
      <c r="IEA17" s="138"/>
      <c r="IEB17" s="138"/>
      <c r="IEC17" s="138"/>
      <c r="IED17" s="138"/>
      <c r="IEE17" s="138"/>
      <c r="IEF17" s="138"/>
      <c r="IEG17" s="138"/>
      <c r="IEH17" s="138"/>
      <c r="IEI17" s="138"/>
      <c r="IEJ17" s="138"/>
      <c r="IEK17" s="138"/>
      <c r="IEL17" s="138"/>
      <c r="IEM17" s="138"/>
      <c r="IEN17" s="138"/>
      <c r="IEO17" s="138"/>
      <c r="IEP17" s="138"/>
      <c r="IEQ17" s="138"/>
      <c r="IER17" s="138"/>
      <c r="IES17" s="138"/>
      <c r="IET17" s="138"/>
      <c r="IEU17" s="138"/>
      <c r="IEV17" s="138"/>
      <c r="IEW17" s="138"/>
      <c r="IEX17" s="138"/>
      <c r="IEY17" s="138"/>
      <c r="IEZ17" s="138"/>
      <c r="IFA17" s="138"/>
      <c r="IFB17" s="138"/>
      <c r="IFC17" s="138"/>
      <c r="IFD17" s="138"/>
      <c r="IFE17" s="138"/>
      <c r="IFF17" s="138"/>
      <c r="IFG17" s="138"/>
      <c r="IFH17" s="138"/>
      <c r="IFI17" s="138"/>
      <c r="IFJ17" s="138"/>
      <c r="IFK17" s="138"/>
      <c r="IFL17" s="138"/>
      <c r="IFM17" s="138"/>
      <c r="IFN17" s="138"/>
      <c r="IFO17" s="138"/>
      <c r="IFP17" s="138"/>
      <c r="IFQ17" s="138"/>
      <c r="IFR17" s="138"/>
      <c r="IFS17" s="138"/>
      <c r="IFT17" s="138"/>
      <c r="IFU17" s="138"/>
      <c r="IFV17" s="138"/>
      <c r="IFW17" s="138"/>
      <c r="IFX17" s="138"/>
      <c r="IFY17" s="138"/>
      <c r="IFZ17" s="138"/>
      <c r="IGA17" s="138"/>
      <c r="IGB17" s="138"/>
      <c r="IGC17" s="138"/>
      <c r="IGD17" s="138"/>
      <c r="IGE17" s="138"/>
      <c r="IGF17" s="138"/>
      <c r="IGG17" s="138"/>
      <c r="IGH17" s="138"/>
      <c r="IGI17" s="138"/>
      <c r="IGJ17" s="138"/>
      <c r="IGK17" s="138"/>
      <c r="IGL17" s="138"/>
      <c r="IGM17" s="138"/>
      <c r="IGN17" s="138"/>
      <c r="IGO17" s="138"/>
      <c r="IGP17" s="138"/>
      <c r="IGQ17" s="138"/>
      <c r="IGR17" s="138"/>
      <c r="IGS17" s="138"/>
      <c r="IGT17" s="138"/>
      <c r="IGU17" s="138"/>
      <c r="IGV17" s="138"/>
      <c r="IGW17" s="138"/>
      <c r="IGX17" s="138"/>
      <c r="IGY17" s="138"/>
      <c r="IGZ17" s="138"/>
      <c r="IHA17" s="138"/>
      <c r="IHB17" s="138"/>
      <c r="IHC17" s="138"/>
      <c r="IHD17" s="138"/>
      <c r="IHE17" s="138"/>
      <c r="IHF17" s="138"/>
      <c r="IHG17" s="138"/>
      <c r="IHH17" s="138"/>
      <c r="IHI17" s="138"/>
      <c r="IHJ17" s="138"/>
      <c r="IHK17" s="138"/>
      <c r="IHL17" s="138"/>
      <c r="IHM17" s="138"/>
      <c r="IHN17" s="138"/>
      <c r="IHO17" s="138"/>
      <c r="IHP17" s="138"/>
      <c r="IHQ17" s="138"/>
      <c r="IHR17" s="138"/>
      <c r="IHS17" s="138"/>
      <c r="IHT17" s="138"/>
      <c r="IHU17" s="138"/>
      <c r="IHV17" s="138"/>
      <c r="IHW17" s="138"/>
      <c r="IHX17" s="138"/>
      <c r="IHY17" s="138"/>
      <c r="IHZ17" s="138"/>
      <c r="IIA17" s="138"/>
      <c r="IIB17" s="138"/>
      <c r="IIC17" s="138"/>
      <c r="IID17" s="138"/>
      <c r="IIE17" s="138"/>
      <c r="IIF17" s="138"/>
      <c r="IIG17" s="138"/>
      <c r="IIH17" s="138"/>
      <c r="III17" s="138"/>
      <c r="IIJ17" s="138"/>
      <c r="IIK17" s="138"/>
      <c r="IIL17" s="138"/>
      <c r="IIM17" s="138"/>
      <c r="IIN17" s="138"/>
      <c r="IIO17" s="138"/>
      <c r="IIP17" s="138"/>
      <c r="IIQ17" s="138"/>
      <c r="IIR17" s="138"/>
      <c r="IIS17" s="138"/>
      <c r="IIT17" s="138"/>
      <c r="IIU17" s="138"/>
      <c r="IIV17" s="138"/>
      <c r="IIW17" s="138"/>
      <c r="IIX17" s="138"/>
      <c r="IIY17" s="138"/>
      <c r="IIZ17" s="138"/>
      <c r="IJA17" s="138"/>
      <c r="IJB17" s="138"/>
      <c r="IJC17" s="138"/>
      <c r="IJD17" s="138"/>
      <c r="IJE17" s="138"/>
      <c r="IJF17" s="138"/>
      <c r="IJG17" s="138"/>
      <c r="IJH17" s="138"/>
      <c r="IJI17" s="138"/>
      <c r="IJJ17" s="138"/>
      <c r="IJK17" s="138"/>
      <c r="IJL17" s="138"/>
      <c r="IJM17" s="138"/>
      <c r="IJN17" s="138"/>
      <c r="IJO17" s="138"/>
      <c r="IJP17" s="138"/>
      <c r="IJQ17" s="138"/>
      <c r="IJR17" s="138"/>
      <c r="IJS17" s="138"/>
      <c r="IJT17" s="138"/>
      <c r="IJU17" s="138"/>
      <c r="IJV17" s="138"/>
      <c r="IJW17" s="138"/>
      <c r="IJX17" s="138"/>
      <c r="IJY17" s="138"/>
      <c r="IJZ17" s="138"/>
      <c r="IKA17" s="138"/>
      <c r="IKB17" s="138"/>
      <c r="IKC17" s="138"/>
      <c r="IKD17" s="138"/>
      <c r="IKE17" s="138"/>
      <c r="IKF17" s="138"/>
      <c r="IKG17" s="138"/>
      <c r="IKH17" s="138"/>
      <c r="IKI17" s="138"/>
      <c r="IKJ17" s="138"/>
      <c r="IKK17" s="138"/>
      <c r="IKL17" s="138"/>
      <c r="IKM17" s="138"/>
      <c r="IKN17" s="138"/>
      <c r="IKO17" s="138"/>
      <c r="IKP17" s="138"/>
      <c r="IKQ17" s="138"/>
      <c r="IKR17" s="138"/>
      <c r="IKS17" s="138"/>
      <c r="IKT17" s="138"/>
      <c r="IKU17" s="138"/>
      <c r="IKV17" s="138"/>
      <c r="IKW17" s="138"/>
      <c r="IKX17" s="138"/>
      <c r="IKY17" s="138"/>
      <c r="IKZ17" s="138"/>
      <c r="ILA17" s="138"/>
      <c r="ILB17" s="138"/>
      <c r="ILC17" s="138"/>
      <c r="ILD17" s="138"/>
      <c r="ILE17" s="138"/>
      <c r="ILF17" s="138"/>
      <c r="ILG17" s="138"/>
      <c r="ILH17" s="138"/>
      <c r="ILI17" s="138"/>
      <c r="ILJ17" s="138"/>
      <c r="ILK17" s="138"/>
      <c r="ILL17" s="138"/>
      <c r="ILM17" s="138"/>
      <c r="ILN17" s="138"/>
      <c r="ILO17" s="138"/>
      <c r="ILP17" s="138"/>
      <c r="ILQ17" s="138"/>
      <c r="ILR17" s="138"/>
      <c r="ILS17" s="138"/>
      <c r="ILT17" s="138"/>
      <c r="ILU17" s="138"/>
      <c r="ILV17" s="138"/>
      <c r="ILW17" s="138"/>
      <c r="ILX17" s="138"/>
      <c r="ILY17" s="138"/>
      <c r="ILZ17" s="138"/>
      <c r="IMA17" s="138"/>
      <c r="IMB17" s="138"/>
      <c r="IMC17" s="138"/>
      <c r="IMD17" s="138"/>
      <c r="IME17" s="138"/>
      <c r="IMF17" s="138"/>
      <c r="IMG17" s="138"/>
      <c r="IMH17" s="138"/>
      <c r="IMI17" s="138"/>
      <c r="IMJ17" s="138"/>
      <c r="IMK17" s="138"/>
      <c r="IML17" s="138"/>
      <c r="IMM17" s="138"/>
      <c r="IMN17" s="138"/>
      <c r="IMO17" s="138"/>
      <c r="IMP17" s="138"/>
      <c r="IMQ17" s="138"/>
      <c r="IMR17" s="138"/>
      <c r="IMS17" s="138"/>
      <c r="IMT17" s="138"/>
      <c r="IMU17" s="138"/>
      <c r="IMV17" s="138"/>
      <c r="IMW17" s="138"/>
      <c r="IMX17" s="138"/>
      <c r="IMY17" s="138"/>
      <c r="IMZ17" s="138"/>
      <c r="INA17" s="138"/>
      <c r="INB17" s="138"/>
      <c r="INC17" s="138"/>
      <c r="IND17" s="138"/>
      <c r="INE17" s="138"/>
      <c r="INF17" s="138"/>
      <c r="ING17" s="138"/>
      <c r="INH17" s="138"/>
      <c r="INI17" s="138"/>
      <c r="INJ17" s="138"/>
      <c r="INK17" s="138"/>
      <c r="INL17" s="138"/>
      <c r="INM17" s="138"/>
      <c r="INN17" s="138"/>
      <c r="INO17" s="138"/>
      <c r="INP17" s="138"/>
      <c r="INQ17" s="138"/>
      <c r="INR17" s="138"/>
      <c r="INS17" s="138"/>
      <c r="INT17" s="138"/>
      <c r="INU17" s="138"/>
      <c r="INV17" s="138"/>
      <c r="INW17" s="138"/>
      <c r="INX17" s="138"/>
      <c r="INY17" s="138"/>
      <c r="INZ17" s="138"/>
      <c r="IOA17" s="138"/>
      <c r="IOB17" s="138"/>
      <c r="IOC17" s="138"/>
      <c r="IOD17" s="138"/>
      <c r="IOE17" s="138"/>
      <c r="IOF17" s="138"/>
      <c r="IOG17" s="138"/>
      <c r="IOH17" s="138"/>
      <c r="IOI17" s="138"/>
      <c r="IOJ17" s="138"/>
      <c r="IOK17" s="138"/>
      <c r="IOL17" s="138"/>
      <c r="IOM17" s="138"/>
      <c r="ION17" s="138"/>
      <c r="IOO17" s="138"/>
      <c r="IOP17" s="138"/>
      <c r="IOQ17" s="138"/>
      <c r="IOR17" s="138"/>
      <c r="IOS17" s="138"/>
      <c r="IOT17" s="138"/>
      <c r="IOU17" s="138"/>
      <c r="IOV17" s="138"/>
      <c r="IOW17" s="138"/>
      <c r="IOX17" s="138"/>
      <c r="IOY17" s="138"/>
      <c r="IOZ17" s="138"/>
      <c r="IPA17" s="138"/>
      <c r="IPB17" s="138"/>
      <c r="IPC17" s="138"/>
      <c r="IPD17" s="138"/>
      <c r="IPE17" s="138"/>
      <c r="IPF17" s="138"/>
      <c r="IPG17" s="138"/>
      <c r="IPH17" s="138"/>
      <c r="IPI17" s="138"/>
      <c r="IPJ17" s="138"/>
      <c r="IPK17" s="138"/>
      <c r="IPL17" s="138"/>
      <c r="IPM17" s="138"/>
      <c r="IPN17" s="138"/>
      <c r="IPO17" s="138"/>
      <c r="IPP17" s="138"/>
      <c r="IPQ17" s="138"/>
      <c r="IPR17" s="138"/>
      <c r="IPS17" s="138"/>
      <c r="IPT17" s="138"/>
      <c r="IPU17" s="138"/>
      <c r="IPV17" s="138"/>
      <c r="IPW17" s="138"/>
      <c r="IPX17" s="138"/>
      <c r="IPY17" s="138"/>
      <c r="IPZ17" s="138"/>
      <c r="IQA17" s="138"/>
      <c r="IQB17" s="138"/>
      <c r="IQC17" s="138"/>
      <c r="IQD17" s="138"/>
      <c r="IQE17" s="138"/>
      <c r="IQF17" s="138"/>
      <c r="IQG17" s="138"/>
      <c r="IQH17" s="138"/>
      <c r="IQI17" s="138"/>
      <c r="IQJ17" s="138"/>
      <c r="IQK17" s="138"/>
      <c r="IQL17" s="138"/>
      <c r="IQM17" s="138"/>
      <c r="IQN17" s="138"/>
      <c r="IQO17" s="138"/>
      <c r="IQP17" s="138"/>
      <c r="IQQ17" s="138"/>
      <c r="IQR17" s="138"/>
      <c r="IQS17" s="138"/>
      <c r="IQT17" s="138"/>
      <c r="IQU17" s="138"/>
      <c r="IQV17" s="138"/>
      <c r="IQW17" s="138"/>
      <c r="IQX17" s="138"/>
      <c r="IQY17" s="138"/>
      <c r="IQZ17" s="138"/>
      <c r="IRA17" s="138"/>
      <c r="IRB17" s="138"/>
      <c r="IRC17" s="138"/>
      <c r="IRD17" s="138"/>
      <c r="IRE17" s="138"/>
      <c r="IRF17" s="138"/>
      <c r="IRG17" s="138"/>
      <c r="IRH17" s="138"/>
      <c r="IRI17" s="138"/>
      <c r="IRJ17" s="138"/>
      <c r="IRK17" s="138"/>
      <c r="IRL17" s="138"/>
      <c r="IRM17" s="138"/>
      <c r="IRN17" s="138"/>
      <c r="IRO17" s="138"/>
      <c r="IRP17" s="138"/>
      <c r="IRQ17" s="138"/>
      <c r="IRR17" s="138"/>
      <c r="IRS17" s="138"/>
      <c r="IRT17" s="138"/>
      <c r="IRU17" s="138"/>
      <c r="IRV17" s="138"/>
      <c r="IRW17" s="138"/>
      <c r="IRX17" s="138"/>
      <c r="IRY17" s="138"/>
      <c r="IRZ17" s="138"/>
      <c r="ISA17" s="138"/>
      <c r="ISB17" s="138"/>
      <c r="ISC17" s="138"/>
      <c r="ISD17" s="138"/>
      <c r="ISE17" s="138"/>
      <c r="ISF17" s="138"/>
      <c r="ISG17" s="138"/>
      <c r="ISH17" s="138"/>
      <c r="ISI17" s="138"/>
      <c r="ISJ17" s="138"/>
      <c r="ISK17" s="138"/>
      <c r="ISL17" s="138"/>
      <c r="ISM17" s="138"/>
      <c r="ISN17" s="138"/>
      <c r="ISO17" s="138"/>
      <c r="ISP17" s="138"/>
      <c r="ISQ17" s="138"/>
      <c r="ISR17" s="138"/>
      <c r="ISS17" s="138"/>
      <c r="IST17" s="138"/>
      <c r="ISU17" s="138"/>
      <c r="ISV17" s="138"/>
      <c r="ISW17" s="138"/>
      <c r="ISX17" s="138"/>
      <c r="ISY17" s="138"/>
      <c r="ISZ17" s="138"/>
      <c r="ITA17" s="138"/>
      <c r="ITB17" s="138"/>
      <c r="ITC17" s="138"/>
      <c r="ITD17" s="138"/>
      <c r="ITE17" s="138"/>
      <c r="ITF17" s="138"/>
      <c r="ITG17" s="138"/>
      <c r="ITH17" s="138"/>
      <c r="ITI17" s="138"/>
      <c r="ITJ17" s="138"/>
      <c r="ITK17" s="138"/>
      <c r="ITL17" s="138"/>
      <c r="ITM17" s="138"/>
      <c r="ITN17" s="138"/>
      <c r="ITO17" s="138"/>
      <c r="ITP17" s="138"/>
      <c r="ITQ17" s="138"/>
      <c r="ITR17" s="138"/>
      <c r="ITS17" s="138"/>
      <c r="ITT17" s="138"/>
      <c r="ITU17" s="138"/>
      <c r="ITV17" s="138"/>
      <c r="ITW17" s="138"/>
      <c r="ITX17" s="138"/>
      <c r="ITY17" s="138"/>
      <c r="ITZ17" s="138"/>
      <c r="IUA17" s="138"/>
      <c r="IUB17" s="138"/>
      <c r="IUC17" s="138"/>
      <c r="IUD17" s="138"/>
      <c r="IUE17" s="138"/>
      <c r="IUF17" s="138"/>
      <c r="IUG17" s="138"/>
      <c r="IUH17" s="138"/>
      <c r="IUI17" s="138"/>
      <c r="IUJ17" s="138"/>
      <c r="IUK17" s="138"/>
      <c r="IUL17" s="138"/>
      <c r="IUM17" s="138"/>
      <c r="IUN17" s="138"/>
      <c r="IUO17" s="138"/>
      <c r="IUP17" s="138"/>
      <c r="IUQ17" s="138"/>
      <c r="IUR17" s="138"/>
      <c r="IUS17" s="138"/>
      <c r="IUT17" s="138"/>
      <c r="IUU17" s="138"/>
      <c r="IUV17" s="138"/>
      <c r="IUW17" s="138"/>
      <c r="IUX17" s="138"/>
      <c r="IUY17" s="138"/>
      <c r="IUZ17" s="138"/>
      <c r="IVA17" s="138"/>
      <c r="IVB17" s="138"/>
      <c r="IVC17" s="138"/>
      <c r="IVD17" s="138"/>
      <c r="IVE17" s="138"/>
      <c r="IVF17" s="138"/>
      <c r="IVG17" s="138"/>
      <c r="IVH17" s="138"/>
      <c r="IVI17" s="138"/>
      <c r="IVJ17" s="138"/>
      <c r="IVK17" s="138"/>
      <c r="IVL17" s="138"/>
      <c r="IVM17" s="138"/>
      <c r="IVN17" s="138"/>
      <c r="IVO17" s="138"/>
      <c r="IVP17" s="138"/>
      <c r="IVQ17" s="138"/>
      <c r="IVR17" s="138"/>
      <c r="IVS17" s="138"/>
      <c r="IVT17" s="138"/>
      <c r="IVU17" s="138"/>
      <c r="IVV17" s="138"/>
      <c r="IVW17" s="138"/>
      <c r="IVX17" s="138"/>
      <c r="IVY17" s="138"/>
      <c r="IVZ17" s="138"/>
      <c r="IWA17" s="138"/>
      <c r="IWB17" s="138"/>
      <c r="IWC17" s="138"/>
      <c r="IWD17" s="138"/>
      <c r="IWE17" s="138"/>
      <c r="IWF17" s="138"/>
      <c r="IWG17" s="138"/>
      <c r="IWH17" s="138"/>
      <c r="IWI17" s="138"/>
      <c r="IWJ17" s="138"/>
      <c r="IWK17" s="138"/>
      <c r="IWL17" s="138"/>
      <c r="IWM17" s="138"/>
      <c r="IWN17" s="138"/>
      <c r="IWO17" s="138"/>
      <c r="IWP17" s="138"/>
      <c r="IWQ17" s="138"/>
      <c r="IWR17" s="138"/>
      <c r="IWS17" s="138"/>
      <c r="IWT17" s="138"/>
      <c r="IWU17" s="138"/>
      <c r="IWV17" s="138"/>
      <c r="IWW17" s="138"/>
      <c r="IWX17" s="138"/>
      <c r="IWY17" s="138"/>
      <c r="IWZ17" s="138"/>
      <c r="IXA17" s="138"/>
      <c r="IXB17" s="138"/>
      <c r="IXC17" s="138"/>
      <c r="IXD17" s="138"/>
      <c r="IXE17" s="138"/>
      <c r="IXF17" s="138"/>
      <c r="IXG17" s="138"/>
      <c r="IXH17" s="138"/>
      <c r="IXI17" s="138"/>
      <c r="IXJ17" s="138"/>
      <c r="IXK17" s="138"/>
      <c r="IXL17" s="138"/>
      <c r="IXM17" s="138"/>
      <c r="IXN17" s="138"/>
      <c r="IXO17" s="138"/>
      <c r="IXP17" s="138"/>
      <c r="IXQ17" s="138"/>
      <c r="IXR17" s="138"/>
      <c r="IXS17" s="138"/>
      <c r="IXT17" s="138"/>
      <c r="IXU17" s="138"/>
      <c r="IXV17" s="138"/>
      <c r="IXW17" s="138"/>
      <c r="IXX17" s="138"/>
      <c r="IXY17" s="138"/>
      <c r="IXZ17" s="138"/>
      <c r="IYA17" s="138"/>
      <c r="IYB17" s="138"/>
      <c r="IYC17" s="138"/>
      <c r="IYD17" s="138"/>
      <c r="IYE17" s="138"/>
      <c r="IYF17" s="138"/>
      <c r="IYG17" s="138"/>
      <c r="IYH17" s="138"/>
      <c r="IYI17" s="138"/>
      <c r="IYJ17" s="138"/>
      <c r="IYK17" s="138"/>
      <c r="IYL17" s="138"/>
      <c r="IYM17" s="138"/>
      <c r="IYN17" s="138"/>
      <c r="IYO17" s="138"/>
      <c r="IYP17" s="138"/>
      <c r="IYQ17" s="138"/>
      <c r="IYR17" s="138"/>
      <c r="IYS17" s="138"/>
      <c r="IYT17" s="138"/>
      <c r="IYU17" s="138"/>
      <c r="IYV17" s="138"/>
      <c r="IYW17" s="138"/>
      <c r="IYX17" s="138"/>
      <c r="IYY17" s="138"/>
      <c r="IYZ17" s="138"/>
      <c r="IZA17" s="138"/>
      <c r="IZB17" s="138"/>
      <c r="IZC17" s="138"/>
      <c r="IZD17" s="138"/>
      <c r="IZE17" s="138"/>
      <c r="IZF17" s="138"/>
      <c r="IZG17" s="138"/>
      <c r="IZH17" s="138"/>
      <c r="IZI17" s="138"/>
      <c r="IZJ17" s="138"/>
      <c r="IZK17" s="138"/>
      <c r="IZL17" s="138"/>
      <c r="IZM17" s="138"/>
      <c r="IZN17" s="138"/>
      <c r="IZO17" s="138"/>
      <c r="IZP17" s="138"/>
      <c r="IZQ17" s="138"/>
      <c r="IZR17" s="138"/>
      <c r="IZS17" s="138"/>
      <c r="IZT17" s="138"/>
      <c r="IZU17" s="138"/>
      <c r="IZV17" s="138"/>
      <c r="IZW17" s="138"/>
      <c r="IZX17" s="138"/>
      <c r="IZY17" s="138"/>
      <c r="IZZ17" s="138"/>
      <c r="JAA17" s="138"/>
      <c r="JAB17" s="138"/>
      <c r="JAC17" s="138"/>
      <c r="JAD17" s="138"/>
      <c r="JAE17" s="138"/>
      <c r="JAF17" s="138"/>
      <c r="JAG17" s="138"/>
      <c r="JAH17" s="138"/>
      <c r="JAI17" s="138"/>
      <c r="JAJ17" s="138"/>
      <c r="JAK17" s="138"/>
      <c r="JAL17" s="138"/>
      <c r="JAM17" s="138"/>
      <c r="JAN17" s="138"/>
      <c r="JAO17" s="138"/>
      <c r="JAP17" s="138"/>
      <c r="JAQ17" s="138"/>
      <c r="JAR17" s="138"/>
      <c r="JAS17" s="138"/>
      <c r="JAT17" s="138"/>
      <c r="JAU17" s="138"/>
      <c r="JAV17" s="138"/>
      <c r="JAW17" s="138"/>
      <c r="JAX17" s="138"/>
      <c r="JAY17" s="138"/>
      <c r="JAZ17" s="138"/>
      <c r="JBA17" s="138"/>
      <c r="JBB17" s="138"/>
      <c r="JBC17" s="138"/>
      <c r="JBD17" s="138"/>
      <c r="JBE17" s="138"/>
      <c r="JBF17" s="138"/>
      <c r="JBG17" s="138"/>
      <c r="JBH17" s="138"/>
      <c r="JBI17" s="138"/>
      <c r="JBJ17" s="138"/>
      <c r="JBK17" s="138"/>
      <c r="JBL17" s="138"/>
      <c r="JBM17" s="138"/>
      <c r="JBN17" s="138"/>
      <c r="JBO17" s="138"/>
      <c r="JBP17" s="138"/>
      <c r="JBQ17" s="138"/>
      <c r="JBR17" s="138"/>
      <c r="JBS17" s="138"/>
      <c r="JBT17" s="138"/>
      <c r="JBU17" s="138"/>
      <c r="JBV17" s="138"/>
      <c r="JBW17" s="138"/>
      <c r="JBX17" s="138"/>
      <c r="JBY17" s="138"/>
      <c r="JBZ17" s="138"/>
      <c r="JCA17" s="138"/>
      <c r="JCB17" s="138"/>
      <c r="JCC17" s="138"/>
      <c r="JCD17" s="138"/>
      <c r="JCE17" s="138"/>
      <c r="JCF17" s="138"/>
      <c r="JCG17" s="138"/>
      <c r="JCH17" s="138"/>
      <c r="JCI17" s="138"/>
      <c r="JCJ17" s="138"/>
      <c r="JCK17" s="138"/>
      <c r="JCL17" s="138"/>
      <c r="JCM17" s="138"/>
      <c r="JCN17" s="138"/>
      <c r="JCO17" s="138"/>
      <c r="JCP17" s="138"/>
      <c r="JCQ17" s="138"/>
      <c r="JCR17" s="138"/>
      <c r="JCS17" s="138"/>
      <c r="JCT17" s="138"/>
      <c r="JCU17" s="138"/>
      <c r="JCV17" s="138"/>
      <c r="JCW17" s="138"/>
      <c r="JCX17" s="138"/>
      <c r="JCY17" s="138"/>
      <c r="JCZ17" s="138"/>
      <c r="JDA17" s="138"/>
      <c r="JDB17" s="138"/>
      <c r="JDC17" s="138"/>
      <c r="JDD17" s="138"/>
      <c r="JDE17" s="138"/>
      <c r="JDF17" s="138"/>
      <c r="JDG17" s="138"/>
      <c r="JDH17" s="138"/>
      <c r="JDI17" s="138"/>
      <c r="JDJ17" s="138"/>
      <c r="JDK17" s="138"/>
      <c r="JDL17" s="138"/>
      <c r="JDM17" s="138"/>
      <c r="JDN17" s="138"/>
      <c r="JDO17" s="138"/>
      <c r="JDP17" s="138"/>
      <c r="JDQ17" s="138"/>
      <c r="JDR17" s="138"/>
      <c r="JDS17" s="138"/>
      <c r="JDT17" s="138"/>
      <c r="JDU17" s="138"/>
      <c r="JDV17" s="138"/>
      <c r="JDW17" s="138"/>
      <c r="JDX17" s="138"/>
      <c r="JDY17" s="138"/>
      <c r="JDZ17" s="138"/>
      <c r="JEA17" s="138"/>
      <c r="JEB17" s="138"/>
      <c r="JEC17" s="138"/>
      <c r="JED17" s="138"/>
      <c r="JEE17" s="138"/>
      <c r="JEF17" s="138"/>
      <c r="JEG17" s="138"/>
      <c r="JEH17" s="138"/>
      <c r="JEI17" s="138"/>
      <c r="JEJ17" s="138"/>
      <c r="JEK17" s="138"/>
      <c r="JEL17" s="138"/>
      <c r="JEM17" s="138"/>
      <c r="JEN17" s="138"/>
      <c r="JEO17" s="138"/>
      <c r="JEP17" s="138"/>
      <c r="JEQ17" s="138"/>
      <c r="JER17" s="138"/>
      <c r="JES17" s="138"/>
      <c r="JET17" s="138"/>
      <c r="JEU17" s="138"/>
      <c r="JEV17" s="138"/>
      <c r="JEW17" s="138"/>
      <c r="JEX17" s="138"/>
      <c r="JEY17" s="138"/>
      <c r="JEZ17" s="138"/>
      <c r="JFA17" s="138"/>
      <c r="JFB17" s="138"/>
      <c r="JFC17" s="138"/>
      <c r="JFD17" s="138"/>
      <c r="JFE17" s="138"/>
      <c r="JFF17" s="138"/>
      <c r="JFG17" s="138"/>
      <c r="JFH17" s="138"/>
      <c r="JFI17" s="138"/>
      <c r="JFJ17" s="138"/>
      <c r="JFK17" s="138"/>
      <c r="JFL17" s="138"/>
      <c r="JFM17" s="138"/>
      <c r="JFN17" s="138"/>
      <c r="JFO17" s="138"/>
      <c r="JFP17" s="138"/>
      <c r="JFQ17" s="138"/>
      <c r="JFR17" s="138"/>
      <c r="JFS17" s="138"/>
      <c r="JFT17" s="138"/>
      <c r="JFU17" s="138"/>
      <c r="JFV17" s="138"/>
      <c r="JFW17" s="138"/>
      <c r="JFX17" s="138"/>
      <c r="JFY17" s="138"/>
      <c r="JFZ17" s="138"/>
      <c r="JGA17" s="138"/>
      <c r="JGB17" s="138"/>
      <c r="JGC17" s="138"/>
      <c r="JGD17" s="138"/>
      <c r="JGE17" s="138"/>
      <c r="JGF17" s="138"/>
      <c r="JGG17" s="138"/>
      <c r="JGH17" s="138"/>
      <c r="JGI17" s="138"/>
      <c r="JGJ17" s="138"/>
      <c r="JGK17" s="138"/>
      <c r="JGL17" s="138"/>
      <c r="JGM17" s="138"/>
      <c r="JGN17" s="138"/>
      <c r="JGO17" s="138"/>
      <c r="JGP17" s="138"/>
      <c r="JGQ17" s="138"/>
      <c r="JGR17" s="138"/>
      <c r="JGS17" s="138"/>
      <c r="JGT17" s="138"/>
      <c r="JGU17" s="138"/>
      <c r="JGV17" s="138"/>
      <c r="JGW17" s="138"/>
      <c r="JGX17" s="138"/>
      <c r="JGY17" s="138"/>
      <c r="JGZ17" s="138"/>
      <c r="JHA17" s="138"/>
      <c r="JHB17" s="138"/>
      <c r="JHC17" s="138"/>
      <c r="JHD17" s="138"/>
      <c r="JHE17" s="138"/>
      <c r="JHF17" s="138"/>
      <c r="JHG17" s="138"/>
      <c r="JHH17" s="138"/>
      <c r="JHI17" s="138"/>
      <c r="JHJ17" s="138"/>
      <c r="JHK17" s="138"/>
      <c r="JHL17" s="138"/>
      <c r="JHM17" s="138"/>
      <c r="JHN17" s="138"/>
      <c r="JHO17" s="138"/>
      <c r="JHP17" s="138"/>
      <c r="JHQ17" s="138"/>
      <c r="JHR17" s="138"/>
      <c r="JHS17" s="138"/>
      <c r="JHT17" s="138"/>
      <c r="JHU17" s="138"/>
      <c r="JHV17" s="138"/>
      <c r="JHW17" s="138"/>
      <c r="JHX17" s="138"/>
      <c r="JHY17" s="138"/>
      <c r="JHZ17" s="138"/>
      <c r="JIA17" s="138"/>
      <c r="JIB17" s="138"/>
      <c r="JIC17" s="138"/>
      <c r="JID17" s="138"/>
      <c r="JIE17" s="138"/>
      <c r="JIF17" s="138"/>
      <c r="JIG17" s="138"/>
      <c r="JIH17" s="138"/>
      <c r="JII17" s="138"/>
      <c r="JIJ17" s="138"/>
      <c r="JIK17" s="138"/>
      <c r="JIL17" s="138"/>
      <c r="JIM17" s="138"/>
      <c r="JIN17" s="138"/>
      <c r="JIO17" s="138"/>
      <c r="JIP17" s="138"/>
      <c r="JIQ17" s="138"/>
      <c r="JIR17" s="138"/>
      <c r="JIS17" s="138"/>
      <c r="JIT17" s="138"/>
      <c r="JIU17" s="138"/>
      <c r="JIV17" s="138"/>
      <c r="JIW17" s="138"/>
      <c r="JIX17" s="138"/>
      <c r="JIY17" s="138"/>
      <c r="JIZ17" s="138"/>
      <c r="JJA17" s="138"/>
      <c r="JJB17" s="138"/>
      <c r="JJC17" s="138"/>
      <c r="JJD17" s="138"/>
      <c r="JJE17" s="138"/>
      <c r="JJF17" s="138"/>
      <c r="JJG17" s="138"/>
      <c r="JJH17" s="138"/>
      <c r="JJI17" s="138"/>
      <c r="JJJ17" s="138"/>
      <c r="JJK17" s="138"/>
      <c r="JJL17" s="138"/>
      <c r="JJM17" s="138"/>
      <c r="JJN17" s="138"/>
      <c r="JJO17" s="138"/>
      <c r="JJP17" s="138"/>
      <c r="JJQ17" s="138"/>
      <c r="JJR17" s="138"/>
      <c r="JJS17" s="138"/>
      <c r="JJT17" s="138"/>
      <c r="JJU17" s="138"/>
      <c r="JJV17" s="138"/>
      <c r="JJW17" s="138"/>
      <c r="JJX17" s="138"/>
      <c r="JJY17" s="138"/>
      <c r="JJZ17" s="138"/>
      <c r="JKA17" s="138"/>
      <c r="JKB17" s="138"/>
      <c r="JKC17" s="138"/>
      <c r="JKD17" s="138"/>
      <c r="JKE17" s="138"/>
      <c r="JKF17" s="138"/>
      <c r="JKG17" s="138"/>
      <c r="JKH17" s="138"/>
      <c r="JKI17" s="138"/>
      <c r="JKJ17" s="138"/>
      <c r="JKK17" s="138"/>
      <c r="JKL17" s="138"/>
      <c r="JKM17" s="138"/>
      <c r="JKN17" s="138"/>
      <c r="JKO17" s="138"/>
      <c r="JKP17" s="138"/>
      <c r="JKQ17" s="138"/>
      <c r="JKR17" s="138"/>
      <c r="JKS17" s="138"/>
      <c r="JKT17" s="138"/>
      <c r="JKU17" s="138"/>
      <c r="JKV17" s="138"/>
      <c r="JKW17" s="138"/>
      <c r="JKX17" s="138"/>
      <c r="JKY17" s="138"/>
      <c r="JKZ17" s="138"/>
      <c r="JLA17" s="138"/>
      <c r="JLB17" s="138"/>
      <c r="JLC17" s="138"/>
      <c r="JLD17" s="138"/>
      <c r="JLE17" s="138"/>
      <c r="JLF17" s="138"/>
      <c r="JLG17" s="138"/>
      <c r="JLH17" s="138"/>
      <c r="JLI17" s="138"/>
      <c r="JLJ17" s="138"/>
      <c r="JLK17" s="138"/>
      <c r="JLL17" s="138"/>
      <c r="JLM17" s="138"/>
      <c r="JLN17" s="138"/>
      <c r="JLO17" s="138"/>
      <c r="JLP17" s="138"/>
      <c r="JLQ17" s="138"/>
      <c r="JLR17" s="138"/>
      <c r="JLS17" s="138"/>
      <c r="JLT17" s="138"/>
      <c r="JLU17" s="138"/>
      <c r="JLV17" s="138"/>
      <c r="JLW17" s="138"/>
      <c r="JLX17" s="138"/>
      <c r="JLY17" s="138"/>
      <c r="JLZ17" s="138"/>
      <c r="JMA17" s="138"/>
      <c r="JMB17" s="138"/>
      <c r="JMC17" s="138"/>
      <c r="JMD17" s="138"/>
      <c r="JME17" s="138"/>
      <c r="JMF17" s="138"/>
      <c r="JMG17" s="138"/>
      <c r="JMH17" s="138"/>
      <c r="JMI17" s="138"/>
      <c r="JMJ17" s="138"/>
      <c r="JMK17" s="138"/>
      <c r="JML17" s="138"/>
      <c r="JMM17" s="138"/>
      <c r="JMN17" s="138"/>
      <c r="JMO17" s="138"/>
      <c r="JMP17" s="138"/>
      <c r="JMQ17" s="138"/>
      <c r="JMR17" s="138"/>
      <c r="JMS17" s="138"/>
      <c r="JMT17" s="138"/>
      <c r="JMU17" s="138"/>
      <c r="JMV17" s="138"/>
      <c r="JMW17" s="138"/>
      <c r="JMX17" s="138"/>
      <c r="JMY17" s="138"/>
      <c r="JMZ17" s="138"/>
      <c r="JNA17" s="138"/>
      <c r="JNB17" s="138"/>
      <c r="JNC17" s="138"/>
      <c r="JND17" s="138"/>
      <c r="JNE17" s="138"/>
      <c r="JNF17" s="138"/>
      <c r="JNG17" s="138"/>
      <c r="JNH17" s="138"/>
      <c r="JNI17" s="138"/>
      <c r="JNJ17" s="138"/>
      <c r="JNK17" s="138"/>
      <c r="JNL17" s="138"/>
      <c r="JNM17" s="138"/>
      <c r="JNN17" s="138"/>
      <c r="JNO17" s="138"/>
      <c r="JNP17" s="138"/>
      <c r="JNQ17" s="138"/>
      <c r="JNR17" s="138"/>
      <c r="JNS17" s="138"/>
      <c r="JNT17" s="138"/>
      <c r="JNU17" s="138"/>
      <c r="JNV17" s="138"/>
      <c r="JNW17" s="138"/>
      <c r="JNX17" s="138"/>
      <c r="JNY17" s="138"/>
      <c r="JNZ17" s="138"/>
      <c r="JOA17" s="138"/>
      <c r="JOB17" s="138"/>
      <c r="JOC17" s="138"/>
      <c r="JOD17" s="138"/>
      <c r="JOE17" s="138"/>
      <c r="JOF17" s="138"/>
      <c r="JOG17" s="138"/>
      <c r="JOH17" s="138"/>
      <c r="JOI17" s="138"/>
      <c r="JOJ17" s="138"/>
      <c r="JOK17" s="138"/>
      <c r="JOL17" s="138"/>
      <c r="JOM17" s="138"/>
      <c r="JON17" s="138"/>
      <c r="JOO17" s="138"/>
      <c r="JOP17" s="138"/>
      <c r="JOQ17" s="138"/>
      <c r="JOR17" s="138"/>
      <c r="JOS17" s="138"/>
      <c r="JOT17" s="138"/>
      <c r="JOU17" s="138"/>
      <c r="JOV17" s="138"/>
      <c r="JOW17" s="138"/>
      <c r="JOX17" s="138"/>
      <c r="JOY17" s="138"/>
      <c r="JOZ17" s="138"/>
      <c r="JPA17" s="138"/>
      <c r="JPB17" s="138"/>
      <c r="JPC17" s="138"/>
      <c r="JPD17" s="138"/>
      <c r="JPE17" s="138"/>
      <c r="JPF17" s="138"/>
      <c r="JPG17" s="138"/>
      <c r="JPH17" s="138"/>
      <c r="JPI17" s="138"/>
      <c r="JPJ17" s="138"/>
      <c r="JPK17" s="138"/>
      <c r="JPL17" s="138"/>
      <c r="JPM17" s="138"/>
      <c r="JPN17" s="138"/>
      <c r="JPO17" s="138"/>
      <c r="JPP17" s="138"/>
      <c r="JPQ17" s="138"/>
      <c r="JPR17" s="138"/>
      <c r="JPS17" s="138"/>
      <c r="JPT17" s="138"/>
      <c r="JPU17" s="138"/>
      <c r="JPV17" s="138"/>
      <c r="JPW17" s="138"/>
      <c r="JPX17" s="138"/>
      <c r="JPY17" s="138"/>
      <c r="JPZ17" s="138"/>
      <c r="JQA17" s="138"/>
      <c r="JQB17" s="138"/>
      <c r="JQC17" s="138"/>
      <c r="JQD17" s="138"/>
      <c r="JQE17" s="138"/>
      <c r="JQF17" s="138"/>
      <c r="JQG17" s="138"/>
      <c r="JQH17" s="138"/>
      <c r="JQI17" s="138"/>
      <c r="JQJ17" s="138"/>
      <c r="JQK17" s="138"/>
      <c r="JQL17" s="138"/>
      <c r="JQM17" s="138"/>
      <c r="JQN17" s="138"/>
      <c r="JQO17" s="138"/>
      <c r="JQP17" s="138"/>
      <c r="JQQ17" s="138"/>
      <c r="JQR17" s="138"/>
      <c r="JQS17" s="138"/>
      <c r="JQT17" s="138"/>
      <c r="JQU17" s="138"/>
      <c r="JQV17" s="138"/>
      <c r="JQW17" s="138"/>
      <c r="JQX17" s="138"/>
      <c r="JQY17" s="138"/>
      <c r="JQZ17" s="138"/>
      <c r="JRA17" s="138"/>
      <c r="JRB17" s="138"/>
      <c r="JRC17" s="138"/>
      <c r="JRD17" s="138"/>
      <c r="JRE17" s="138"/>
      <c r="JRF17" s="138"/>
      <c r="JRG17" s="138"/>
      <c r="JRH17" s="138"/>
      <c r="JRI17" s="138"/>
      <c r="JRJ17" s="138"/>
      <c r="JRK17" s="138"/>
      <c r="JRL17" s="138"/>
      <c r="JRM17" s="138"/>
      <c r="JRN17" s="138"/>
      <c r="JRO17" s="138"/>
      <c r="JRP17" s="138"/>
      <c r="JRQ17" s="138"/>
      <c r="JRR17" s="138"/>
      <c r="JRS17" s="138"/>
      <c r="JRT17" s="138"/>
      <c r="JRU17" s="138"/>
      <c r="JRV17" s="138"/>
      <c r="JRW17" s="138"/>
      <c r="JRX17" s="138"/>
      <c r="JRY17" s="138"/>
      <c r="JRZ17" s="138"/>
      <c r="JSA17" s="138"/>
      <c r="JSB17" s="138"/>
      <c r="JSC17" s="138"/>
      <c r="JSD17" s="138"/>
      <c r="JSE17" s="138"/>
      <c r="JSF17" s="138"/>
      <c r="JSG17" s="138"/>
      <c r="JSH17" s="138"/>
      <c r="JSI17" s="138"/>
      <c r="JSJ17" s="138"/>
      <c r="JSK17" s="138"/>
      <c r="JSL17" s="138"/>
      <c r="JSM17" s="138"/>
      <c r="JSN17" s="138"/>
      <c r="JSO17" s="138"/>
      <c r="JSP17" s="138"/>
      <c r="JSQ17" s="138"/>
      <c r="JSR17" s="138"/>
      <c r="JSS17" s="138"/>
      <c r="JST17" s="138"/>
      <c r="JSU17" s="138"/>
      <c r="JSV17" s="138"/>
      <c r="JSW17" s="138"/>
      <c r="JSX17" s="138"/>
      <c r="JSY17" s="138"/>
      <c r="JSZ17" s="138"/>
      <c r="JTA17" s="138"/>
      <c r="JTB17" s="138"/>
      <c r="JTC17" s="138"/>
      <c r="JTD17" s="138"/>
      <c r="JTE17" s="138"/>
      <c r="JTF17" s="138"/>
      <c r="JTG17" s="138"/>
      <c r="JTH17" s="138"/>
      <c r="JTI17" s="138"/>
      <c r="JTJ17" s="138"/>
      <c r="JTK17" s="138"/>
      <c r="JTL17" s="138"/>
      <c r="JTM17" s="138"/>
      <c r="JTN17" s="138"/>
      <c r="JTO17" s="138"/>
      <c r="JTP17" s="138"/>
      <c r="JTQ17" s="138"/>
      <c r="JTR17" s="138"/>
      <c r="JTS17" s="138"/>
      <c r="JTT17" s="138"/>
      <c r="JTU17" s="138"/>
      <c r="JTV17" s="138"/>
      <c r="JTW17" s="138"/>
      <c r="JTX17" s="138"/>
      <c r="JTY17" s="138"/>
      <c r="JTZ17" s="138"/>
      <c r="JUA17" s="138"/>
      <c r="JUB17" s="138"/>
      <c r="JUC17" s="138"/>
      <c r="JUD17" s="138"/>
      <c r="JUE17" s="138"/>
      <c r="JUF17" s="138"/>
      <c r="JUG17" s="138"/>
      <c r="JUH17" s="138"/>
      <c r="JUI17" s="138"/>
      <c r="JUJ17" s="138"/>
      <c r="JUK17" s="138"/>
      <c r="JUL17" s="138"/>
      <c r="JUM17" s="138"/>
      <c r="JUN17" s="138"/>
      <c r="JUO17" s="138"/>
      <c r="JUP17" s="138"/>
      <c r="JUQ17" s="138"/>
      <c r="JUR17" s="138"/>
      <c r="JUS17" s="138"/>
      <c r="JUT17" s="138"/>
      <c r="JUU17" s="138"/>
      <c r="JUV17" s="138"/>
      <c r="JUW17" s="138"/>
      <c r="JUX17" s="138"/>
      <c r="JUY17" s="138"/>
      <c r="JUZ17" s="138"/>
      <c r="JVA17" s="138"/>
      <c r="JVB17" s="138"/>
      <c r="JVC17" s="138"/>
      <c r="JVD17" s="138"/>
      <c r="JVE17" s="138"/>
      <c r="JVF17" s="138"/>
      <c r="JVG17" s="138"/>
      <c r="JVH17" s="138"/>
      <c r="JVI17" s="138"/>
      <c r="JVJ17" s="138"/>
      <c r="JVK17" s="138"/>
      <c r="JVL17" s="138"/>
      <c r="JVM17" s="138"/>
      <c r="JVN17" s="138"/>
      <c r="JVO17" s="138"/>
      <c r="JVP17" s="138"/>
      <c r="JVQ17" s="138"/>
      <c r="JVR17" s="138"/>
      <c r="JVS17" s="138"/>
      <c r="JVT17" s="138"/>
      <c r="JVU17" s="138"/>
      <c r="JVV17" s="138"/>
      <c r="JVW17" s="138"/>
      <c r="JVX17" s="138"/>
      <c r="JVY17" s="138"/>
      <c r="JVZ17" s="138"/>
      <c r="JWA17" s="138"/>
      <c r="JWB17" s="138"/>
      <c r="JWC17" s="138"/>
      <c r="JWD17" s="138"/>
      <c r="JWE17" s="138"/>
      <c r="JWF17" s="138"/>
      <c r="JWG17" s="138"/>
      <c r="JWH17" s="138"/>
      <c r="JWI17" s="138"/>
      <c r="JWJ17" s="138"/>
      <c r="JWK17" s="138"/>
      <c r="JWL17" s="138"/>
      <c r="JWM17" s="138"/>
      <c r="JWN17" s="138"/>
      <c r="JWO17" s="138"/>
      <c r="JWP17" s="138"/>
      <c r="JWQ17" s="138"/>
      <c r="JWR17" s="138"/>
      <c r="JWS17" s="138"/>
      <c r="JWT17" s="138"/>
      <c r="JWU17" s="138"/>
      <c r="JWV17" s="138"/>
      <c r="JWW17" s="138"/>
      <c r="JWX17" s="138"/>
      <c r="JWY17" s="138"/>
      <c r="JWZ17" s="138"/>
      <c r="JXA17" s="138"/>
      <c r="JXB17" s="138"/>
      <c r="JXC17" s="138"/>
      <c r="JXD17" s="138"/>
      <c r="JXE17" s="138"/>
      <c r="JXF17" s="138"/>
      <c r="JXG17" s="138"/>
      <c r="JXH17" s="138"/>
      <c r="JXI17" s="138"/>
      <c r="JXJ17" s="138"/>
      <c r="JXK17" s="138"/>
      <c r="JXL17" s="138"/>
      <c r="JXM17" s="138"/>
      <c r="JXN17" s="138"/>
      <c r="JXO17" s="138"/>
      <c r="JXP17" s="138"/>
      <c r="JXQ17" s="138"/>
      <c r="JXR17" s="138"/>
      <c r="JXS17" s="138"/>
      <c r="JXT17" s="138"/>
      <c r="JXU17" s="138"/>
      <c r="JXV17" s="138"/>
      <c r="JXW17" s="138"/>
      <c r="JXX17" s="138"/>
      <c r="JXY17" s="138"/>
      <c r="JXZ17" s="138"/>
      <c r="JYA17" s="138"/>
      <c r="JYB17" s="138"/>
      <c r="JYC17" s="138"/>
      <c r="JYD17" s="138"/>
      <c r="JYE17" s="138"/>
      <c r="JYF17" s="138"/>
      <c r="JYG17" s="138"/>
      <c r="JYH17" s="138"/>
      <c r="JYI17" s="138"/>
      <c r="JYJ17" s="138"/>
      <c r="JYK17" s="138"/>
      <c r="JYL17" s="138"/>
      <c r="JYM17" s="138"/>
      <c r="JYN17" s="138"/>
      <c r="JYO17" s="138"/>
      <c r="JYP17" s="138"/>
      <c r="JYQ17" s="138"/>
      <c r="JYR17" s="138"/>
      <c r="JYS17" s="138"/>
      <c r="JYT17" s="138"/>
      <c r="JYU17" s="138"/>
      <c r="JYV17" s="138"/>
      <c r="JYW17" s="138"/>
      <c r="JYX17" s="138"/>
      <c r="JYY17" s="138"/>
      <c r="JYZ17" s="138"/>
      <c r="JZA17" s="138"/>
      <c r="JZB17" s="138"/>
      <c r="JZC17" s="138"/>
      <c r="JZD17" s="138"/>
      <c r="JZE17" s="138"/>
      <c r="JZF17" s="138"/>
      <c r="JZG17" s="138"/>
      <c r="JZH17" s="138"/>
      <c r="JZI17" s="138"/>
      <c r="JZJ17" s="138"/>
      <c r="JZK17" s="138"/>
      <c r="JZL17" s="138"/>
      <c r="JZM17" s="138"/>
      <c r="JZN17" s="138"/>
      <c r="JZO17" s="138"/>
      <c r="JZP17" s="138"/>
      <c r="JZQ17" s="138"/>
      <c r="JZR17" s="138"/>
      <c r="JZS17" s="138"/>
      <c r="JZT17" s="138"/>
      <c r="JZU17" s="138"/>
      <c r="JZV17" s="138"/>
      <c r="JZW17" s="138"/>
      <c r="JZX17" s="138"/>
      <c r="JZY17" s="138"/>
      <c r="JZZ17" s="138"/>
      <c r="KAA17" s="138"/>
      <c r="KAB17" s="138"/>
      <c r="KAC17" s="138"/>
      <c r="KAD17" s="138"/>
      <c r="KAE17" s="138"/>
      <c r="KAF17" s="138"/>
      <c r="KAG17" s="138"/>
      <c r="KAH17" s="138"/>
      <c r="KAI17" s="138"/>
      <c r="KAJ17" s="138"/>
      <c r="KAK17" s="138"/>
      <c r="KAL17" s="138"/>
      <c r="KAM17" s="138"/>
      <c r="KAN17" s="138"/>
      <c r="KAO17" s="138"/>
      <c r="KAP17" s="138"/>
      <c r="KAQ17" s="138"/>
      <c r="KAR17" s="138"/>
      <c r="KAS17" s="138"/>
      <c r="KAT17" s="138"/>
      <c r="KAU17" s="138"/>
      <c r="KAV17" s="138"/>
      <c r="KAW17" s="138"/>
      <c r="KAX17" s="138"/>
      <c r="KAY17" s="138"/>
      <c r="KAZ17" s="138"/>
      <c r="KBA17" s="138"/>
      <c r="KBB17" s="138"/>
      <c r="KBC17" s="138"/>
      <c r="KBD17" s="138"/>
      <c r="KBE17" s="138"/>
      <c r="KBF17" s="138"/>
      <c r="KBG17" s="138"/>
      <c r="KBH17" s="138"/>
      <c r="KBI17" s="138"/>
      <c r="KBJ17" s="138"/>
      <c r="KBK17" s="138"/>
      <c r="KBL17" s="138"/>
      <c r="KBM17" s="138"/>
      <c r="KBN17" s="138"/>
      <c r="KBO17" s="138"/>
      <c r="KBP17" s="138"/>
      <c r="KBQ17" s="138"/>
      <c r="KBR17" s="138"/>
      <c r="KBS17" s="138"/>
      <c r="KBT17" s="138"/>
      <c r="KBU17" s="138"/>
      <c r="KBV17" s="138"/>
      <c r="KBW17" s="138"/>
      <c r="KBX17" s="138"/>
      <c r="KBY17" s="138"/>
      <c r="KBZ17" s="138"/>
      <c r="KCA17" s="138"/>
      <c r="KCB17" s="138"/>
      <c r="KCC17" s="138"/>
      <c r="KCD17" s="138"/>
      <c r="KCE17" s="138"/>
      <c r="KCF17" s="138"/>
      <c r="KCG17" s="138"/>
      <c r="KCH17" s="138"/>
      <c r="KCI17" s="138"/>
      <c r="KCJ17" s="138"/>
      <c r="KCK17" s="138"/>
      <c r="KCL17" s="138"/>
      <c r="KCM17" s="138"/>
      <c r="KCN17" s="138"/>
      <c r="KCO17" s="138"/>
      <c r="KCP17" s="138"/>
      <c r="KCQ17" s="138"/>
      <c r="KCR17" s="138"/>
      <c r="KCS17" s="138"/>
      <c r="KCT17" s="138"/>
      <c r="KCU17" s="138"/>
      <c r="KCV17" s="138"/>
      <c r="KCW17" s="138"/>
      <c r="KCX17" s="138"/>
      <c r="KCY17" s="138"/>
      <c r="KCZ17" s="138"/>
      <c r="KDA17" s="138"/>
      <c r="KDB17" s="138"/>
      <c r="KDC17" s="138"/>
      <c r="KDD17" s="138"/>
      <c r="KDE17" s="138"/>
      <c r="KDF17" s="138"/>
      <c r="KDG17" s="138"/>
      <c r="KDH17" s="138"/>
      <c r="KDI17" s="138"/>
      <c r="KDJ17" s="138"/>
      <c r="KDK17" s="138"/>
      <c r="KDL17" s="138"/>
      <c r="KDM17" s="138"/>
      <c r="KDN17" s="138"/>
      <c r="KDO17" s="138"/>
      <c r="KDP17" s="138"/>
      <c r="KDQ17" s="138"/>
      <c r="KDR17" s="138"/>
      <c r="KDS17" s="138"/>
      <c r="KDT17" s="138"/>
      <c r="KDU17" s="138"/>
      <c r="KDV17" s="138"/>
      <c r="KDW17" s="138"/>
      <c r="KDX17" s="138"/>
      <c r="KDY17" s="138"/>
      <c r="KDZ17" s="138"/>
      <c r="KEA17" s="138"/>
      <c r="KEB17" s="138"/>
      <c r="KEC17" s="138"/>
      <c r="KED17" s="138"/>
      <c r="KEE17" s="138"/>
      <c r="KEF17" s="138"/>
      <c r="KEG17" s="138"/>
      <c r="KEH17" s="138"/>
      <c r="KEI17" s="138"/>
      <c r="KEJ17" s="138"/>
      <c r="KEK17" s="138"/>
      <c r="KEL17" s="138"/>
      <c r="KEM17" s="138"/>
      <c r="KEN17" s="138"/>
      <c r="KEO17" s="138"/>
      <c r="KEP17" s="138"/>
      <c r="KEQ17" s="138"/>
      <c r="KER17" s="138"/>
      <c r="KES17" s="138"/>
      <c r="KET17" s="138"/>
      <c r="KEU17" s="138"/>
      <c r="KEV17" s="138"/>
      <c r="KEW17" s="138"/>
      <c r="KEX17" s="138"/>
      <c r="KEY17" s="138"/>
      <c r="KEZ17" s="138"/>
      <c r="KFA17" s="138"/>
      <c r="KFB17" s="138"/>
      <c r="KFC17" s="138"/>
      <c r="KFD17" s="138"/>
      <c r="KFE17" s="138"/>
      <c r="KFF17" s="138"/>
      <c r="KFG17" s="138"/>
      <c r="KFH17" s="138"/>
      <c r="KFI17" s="138"/>
      <c r="KFJ17" s="138"/>
      <c r="KFK17" s="138"/>
      <c r="KFL17" s="138"/>
      <c r="KFM17" s="138"/>
      <c r="KFN17" s="138"/>
      <c r="KFO17" s="138"/>
      <c r="KFP17" s="138"/>
      <c r="KFQ17" s="138"/>
      <c r="KFR17" s="138"/>
      <c r="KFS17" s="138"/>
      <c r="KFT17" s="138"/>
      <c r="KFU17" s="138"/>
      <c r="KFV17" s="138"/>
      <c r="KFW17" s="138"/>
      <c r="KFX17" s="138"/>
      <c r="KFY17" s="138"/>
      <c r="KFZ17" s="138"/>
      <c r="KGA17" s="138"/>
      <c r="KGB17" s="138"/>
      <c r="KGC17" s="138"/>
      <c r="KGD17" s="138"/>
      <c r="KGE17" s="138"/>
      <c r="KGF17" s="138"/>
      <c r="KGG17" s="138"/>
      <c r="KGH17" s="138"/>
      <c r="KGI17" s="138"/>
      <c r="KGJ17" s="138"/>
      <c r="KGK17" s="138"/>
      <c r="KGL17" s="138"/>
      <c r="KGM17" s="138"/>
      <c r="KGN17" s="138"/>
      <c r="KGO17" s="138"/>
      <c r="KGP17" s="138"/>
      <c r="KGQ17" s="138"/>
      <c r="KGR17" s="138"/>
      <c r="KGS17" s="138"/>
      <c r="KGT17" s="138"/>
      <c r="KGU17" s="138"/>
      <c r="KGV17" s="138"/>
      <c r="KGW17" s="138"/>
      <c r="KGX17" s="138"/>
      <c r="KGY17" s="138"/>
      <c r="KGZ17" s="138"/>
      <c r="KHA17" s="138"/>
      <c r="KHB17" s="138"/>
      <c r="KHC17" s="138"/>
      <c r="KHD17" s="138"/>
      <c r="KHE17" s="138"/>
      <c r="KHF17" s="138"/>
      <c r="KHG17" s="138"/>
      <c r="KHH17" s="138"/>
      <c r="KHI17" s="138"/>
      <c r="KHJ17" s="138"/>
      <c r="KHK17" s="138"/>
      <c r="KHL17" s="138"/>
      <c r="KHM17" s="138"/>
      <c r="KHN17" s="138"/>
      <c r="KHO17" s="138"/>
      <c r="KHP17" s="138"/>
      <c r="KHQ17" s="138"/>
      <c r="KHR17" s="138"/>
      <c r="KHS17" s="138"/>
      <c r="KHT17" s="138"/>
      <c r="KHU17" s="138"/>
      <c r="KHV17" s="138"/>
      <c r="KHW17" s="138"/>
      <c r="KHX17" s="138"/>
      <c r="KHY17" s="138"/>
      <c r="KHZ17" s="138"/>
      <c r="KIA17" s="138"/>
      <c r="KIB17" s="138"/>
      <c r="KIC17" s="138"/>
      <c r="KID17" s="138"/>
      <c r="KIE17" s="138"/>
      <c r="KIF17" s="138"/>
      <c r="KIG17" s="138"/>
      <c r="KIH17" s="138"/>
      <c r="KII17" s="138"/>
      <c r="KIJ17" s="138"/>
      <c r="KIK17" s="138"/>
      <c r="KIL17" s="138"/>
      <c r="KIM17" s="138"/>
      <c r="KIN17" s="138"/>
      <c r="KIO17" s="138"/>
      <c r="KIP17" s="138"/>
      <c r="KIQ17" s="138"/>
      <c r="KIR17" s="138"/>
      <c r="KIS17" s="138"/>
      <c r="KIT17" s="138"/>
      <c r="KIU17" s="138"/>
      <c r="KIV17" s="138"/>
      <c r="KIW17" s="138"/>
      <c r="KIX17" s="138"/>
      <c r="KIY17" s="138"/>
      <c r="KIZ17" s="138"/>
      <c r="KJA17" s="138"/>
      <c r="KJB17" s="138"/>
      <c r="KJC17" s="138"/>
      <c r="KJD17" s="138"/>
      <c r="KJE17" s="138"/>
      <c r="KJF17" s="138"/>
      <c r="KJG17" s="138"/>
      <c r="KJH17" s="138"/>
      <c r="KJI17" s="138"/>
      <c r="KJJ17" s="138"/>
      <c r="KJK17" s="138"/>
      <c r="KJL17" s="138"/>
      <c r="KJM17" s="138"/>
      <c r="KJN17" s="138"/>
      <c r="KJO17" s="138"/>
      <c r="KJP17" s="138"/>
      <c r="KJQ17" s="138"/>
      <c r="KJR17" s="138"/>
      <c r="KJS17" s="138"/>
      <c r="KJT17" s="138"/>
      <c r="KJU17" s="138"/>
      <c r="KJV17" s="138"/>
      <c r="KJW17" s="138"/>
      <c r="KJX17" s="138"/>
      <c r="KJY17" s="138"/>
      <c r="KJZ17" s="138"/>
      <c r="KKA17" s="138"/>
      <c r="KKB17" s="138"/>
      <c r="KKC17" s="138"/>
      <c r="KKD17" s="138"/>
      <c r="KKE17" s="138"/>
      <c r="KKF17" s="138"/>
      <c r="KKG17" s="138"/>
      <c r="KKH17" s="138"/>
      <c r="KKI17" s="138"/>
      <c r="KKJ17" s="138"/>
      <c r="KKK17" s="138"/>
      <c r="KKL17" s="138"/>
      <c r="KKM17" s="138"/>
      <c r="KKN17" s="138"/>
      <c r="KKO17" s="138"/>
      <c r="KKP17" s="138"/>
      <c r="KKQ17" s="138"/>
      <c r="KKR17" s="138"/>
      <c r="KKS17" s="138"/>
      <c r="KKT17" s="138"/>
      <c r="KKU17" s="138"/>
      <c r="KKV17" s="138"/>
      <c r="KKW17" s="138"/>
      <c r="KKX17" s="138"/>
      <c r="KKY17" s="138"/>
      <c r="KKZ17" s="138"/>
      <c r="KLA17" s="138"/>
      <c r="KLB17" s="138"/>
      <c r="KLC17" s="138"/>
      <c r="KLD17" s="138"/>
      <c r="KLE17" s="138"/>
      <c r="KLF17" s="138"/>
      <c r="KLG17" s="138"/>
      <c r="KLH17" s="138"/>
      <c r="KLI17" s="138"/>
      <c r="KLJ17" s="138"/>
      <c r="KLK17" s="138"/>
      <c r="KLL17" s="138"/>
      <c r="KLM17" s="138"/>
      <c r="KLN17" s="138"/>
      <c r="KLO17" s="138"/>
      <c r="KLP17" s="138"/>
      <c r="KLQ17" s="138"/>
      <c r="KLR17" s="138"/>
      <c r="KLS17" s="138"/>
      <c r="KLT17" s="138"/>
      <c r="KLU17" s="138"/>
      <c r="KLV17" s="138"/>
      <c r="KLW17" s="138"/>
      <c r="KLX17" s="138"/>
      <c r="KLY17" s="138"/>
      <c r="KLZ17" s="138"/>
      <c r="KMA17" s="138"/>
      <c r="KMB17" s="138"/>
      <c r="KMC17" s="138"/>
      <c r="KMD17" s="138"/>
      <c r="KME17" s="138"/>
      <c r="KMF17" s="138"/>
      <c r="KMG17" s="138"/>
      <c r="KMH17" s="138"/>
      <c r="KMI17" s="138"/>
      <c r="KMJ17" s="138"/>
      <c r="KMK17" s="138"/>
      <c r="KML17" s="138"/>
      <c r="KMM17" s="138"/>
      <c r="KMN17" s="138"/>
      <c r="KMO17" s="138"/>
      <c r="KMP17" s="138"/>
      <c r="KMQ17" s="138"/>
      <c r="KMR17" s="138"/>
      <c r="KMS17" s="138"/>
      <c r="KMT17" s="138"/>
      <c r="KMU17" s="138"/>
      <c r="KMV17" s="138"/>
      <c r="KMW17" s="138"/>
      <c r="KMX17" s="138"/>
      <c r="KMY17" s="138"/>
      <c r="KMZ17" s="138"/>
      <c r="KNA17" s="138"/>
      <c r="KNB17" s="138"/>
      <c r="KNC17" s="138"/>
      <c r="KND17" s="138"/>
      <c r="KNE17" s="138"/>
      <c r="KNF17" s="138"/>
      <c r="KNG17" s="138"/>
      <c r="KNH17" s="138"/>
      <c r="KNI17" s="138"/>
      <c r="KNJ17" s="138"/>
      <c r="KNK17" s="138"/>
      <c r="KNL17" s="138"/>
      <c r="KNM17" s="138"/>
      <c r="KNN17" s="138"/>
      <c r="KNO17" s="138"/>
      <c r="KNP17" s="138"/>
      <c r="KNQ17" s="138"/>
      <c r="KNR17" s="138"/>
      <c r="KNS17" s="138"/>
      <c r="KNT17" s="138"/>
      <c r="KNU17" s="138"/>
      <c r="KNV17" s="138"/>
      <c r="KNW17" s="138"/>
      <c r="KNX17" s="138"/>
      <c r="KNY17" s="138"/>
      <c r="KNZ17" s="138"/>
      <c r="KOA17" s="138"/>
      <c r="KOB17" s="138"/>
      <c r="KOC17" s="138"/>
      <c r="KOD17" s="138"/>
      <c r="KOE17" s="138"/>
      <c r="KOF17" s="138"/>
      <c r="KOG17" s="138"/>
      <c r="KOH17" s="138"/>
      <c r="KOI17" s="138"/>
      <c r="KOJ17" s="138"/>
      <c r="KOK17" s="138"/>
      <c r="KOL17" s="138"/>
      <c r="KOM17" s="138"/>
      <c r="KON17" s="138"/>
      <c r="KOO17" s="138"/>
      <c r="KOP17" s="138"/>
      <c r="KOQ17" s="138"/>
      <c r="KOR17" s="138"/>
      <c r="KOS17" s="138"/>
      <c r="KOT17" s="138"/>
      <c r="KOU17" s="138"/>
      <c r="KOV17" s="138"/>
      <c r="KOW17" s="138"/>
      <c r="KOX17" s="138"/>
      <c r="KOY17" s="138"/>
      <c r="KOZ17" s="138"/>
      <c r="KPA17" s="138"/>
      <c r="KPB17" s="138"/>
      <c r="KPC17" s="138"/>
      <c r="KPD17" s="138"/>
      <c r="KPE17" s="138"/>
      <c r="KPF17" s="138"/>
      <c r="KPG17" s="138"/>
      <c r="KPH17" s="138"/>
      <c r="KPI17" s="138"/>
      <c r="KPJ17" s="138"/>
      <c r="KPK17" s="138"/>
      <c r="KPL17" s="138"/>
      <c r="KPM17" s="138"/>
      <c r="KPN17" s="138"/>
      <c r="KPO17" s="138"/>
      <c r="KPP17" s="138"/>
      <c r="KPQ17" s="138"/>
      <c r="KPR17" s="138"/>
      <c r="KPS17" s="138"/>
      <c r="KPT17" s="138"/>
      <c r="KPU17" s="138"/>
      <c r="KPV17" s="138"/>
      <c r="KPW17" s="138"/>
      <c r="KPX17" s="138"/>
      <c r="KPY17" s="138"/>
      <c r="KPZ17" s="138"/>
      <c r="KQA17" s="138"/>
      <c r="KQB17" s="138"/>
      <c r="KQC17" s="138"/>
      <c r="KQD17" s="138"/>
      <c r="KQE17" s="138"/>
      <c r="KQF17" s="138"/>
      <c r="KQG17" s="138"/>
      <c r="KQH17" s="138"/>
      <c r="KQI17" s="138"/>
      <c r="KQJ17" s="138"/>
      <c r="KQK17" s="138"/>
      <c r="KQL17" s="138"/>
      <c r="KQM17" s="138"/>
      <c r="KQN17" s="138"/>
      <c r="KQO17" s="138"/>
      <c r="KQP17" s="138"/>
      <c r="KQQ17" s="138"/>
      <c r="KQR17" s="138"/>
      <c r="KQS17" s="138"/>
      <c r="KQT17" s="138"/>
      <c r="KQU17" s="138"/>
      <c r="KQV17" s="138"/>
      <c r="KQW17" s="138"/>
      <c r="KQX17" s="138"/>
      <c r="KQY17" s="138"/>
      <c r="KQZ17" s="138"/>
      <c r="KRA17" s="138"/>
      <c r="KRB17" s="138"/>
      <c r="KRC17" s="138"/>
      <c r="KRD17" s="138"/>
      <c r="KRE17" s="138"/>
      <c r="KRF17" s="138"/>
      <c r="KRG17" s="138"/>
      <c r="KRH17" s="138"/>
      <c r="KRI17" s="138"/>
      <c r="KRJ17" s="138"/>
      <c r="KRK17" s="138"/>
      <c r="KRL17" s="138"/>
      <c r="KRM17" s="138"/>
      <c r="KRN17" s="138"/>
      <c r="KRO17" s="138"/>
      <c r="KRP17" s="138"/>
      <c r="KRQ17" s="138"/>
      <c r="KRR17" s="138"/>
      <c r="KRS17" s="138"/>
      <c r="KRT17" s="138"/>
      <c r="KRU17" s="138"/>
      <c r="KRV17" s="138"/>
      <c r="KRW17" s="138"/>
      <c r="KRX17" s="138"/>
      <c r="KRY17" s="138"/>
      <c r="KRZ17" s="138"/>
      <c r="KSA17" s="138"/>
      <c r="KSB17" s="138"/>
      <c r="KSC17" s="138"/>
      <c r="KSD17" s="138"/>
      <c r="KSE17" s="138"/>
      <c r="KSF17" s="138"/>
      <c r="KSG17" s="138"/>
      <c r="KSH17" s="138"/>
      <c r="KSI17" s="138"/>
      <c r="KSJ17" s="138"/>
      <c r="KSK17" s="138"/>
      <c r="KSL17" s="138"/>
      <c r="KSM17" s="138"/>
      <c r="KSN17" s="138"/>
      <c r="KSO17" s="138"/>
      <c r="KSP17" s="138"/>
      <c r="KSQ17" s="138"/>
      <c r="KSR17" s="138"/>
      <c r="KSS17" s="138"/>
      <c r="KST17" s="138"/>
      <c r="KSU17" s="138"/>
      <c r="KSV17" s="138"/>
      <c r="KSW17" s="138"/>
      <c r="KSX17" s="138"/>
      <c r="KSY17" s="138"/>
      <c r="KSZ17" s="138"/>
      <c r="KTA17" s="138"/>
      <c r="KTB17" s="138"/>
      <c r="KTC17" s="138"/>
      <c r="KTD17" s="138"/>
      <c r="KTE17" s="138"/>
      <c r="KTF17" s="138"/>
      <c r="KTG17" s="138"/>
      <c r="KTH17" s="138"/>
      <c r="KTI17" s="138"/>
      <c r="KTJ17" s="138"/>
      <c r="KTK17" s="138"/>
      <c r="KTL17" s="138"/>
      <c r="KTM17" s="138"/>
      <c r="KTN17" s="138"/>
      <c r="KTO17" s="138"/>
      <c r="KTP17" s="138"/>
      <c r="KTQ17" s="138"/>
      <c r="KTR17" s="138"/>
      <c r="KTS17" s="138"/>
      <c r="KTT17" s="138"/>
      <c r="KTU17" s="138"/>
      <c r="KTV17" s="138"/>
      <c r="KTW17" s="138"/>
      <c r="KTX17" s="138"/>
      <c r="KTY17" s="138"/>
      <c r="KTZ17" s="138"/>
      <c r="KUA17" s="138"/>
      <c r="KUB17" s="138"/>
      <c r="KUC17" s="138"/>
      <c r="KUD17" s="138"/>
      <c r="KUE17" s="138"/>
      <c r="KUF17" s="138"/>
      <c r="KUG17" s="138"/>
      <c r="KUH17" s="138"/>
      <c r="KUI17" s="138"/>
      <c r="KUJ17" s="138"/>
      <c r="KUK17" s="138"/>
      <c r="KUL17" s="138"/>
      <c r="KUM17" s="138"/>
      <c r="KUN17" s="138"/>
      <c r="KUO17" s="138"/>
      <c r="KUP17" s="138"/>
      <c r="KUQ17" s="138"/>
      <c r="KUR17" s="138"/>
      <c r="KUS17" s="138"/>
      <c r="KUT17" s="138"/>
      <c r="KUU17" s="138"/>
      <c r="KUV17" s="138"/>
      <c r="KUW17" s="138"/>
      <c r="KUX17" s="138"/>
      <c r="KUY17" s="138"/>
      <c r="KUZ17" s="138"/>
      <c r="KVA17" s="138"/>
      <c r="KVB17" s="138"/>
      <c r="KVC17" s="138"/>
      <c r="KVD17" s="138"/>
      <c r="KVE17" s="138"/>
      <c r="KVF17" s="138"/>
      <c r="KVG17" s="138"/>
      <c r="KVH17" s="138"/>
      <c r="KVI17" s="138"/>
      <c r="KVJ17" s="138"/>
      <c r="KVK17" s="138"/>
      <c r="KVL17" s="138"/>
      <c r="KVM17" s="138"/>
      <c r="KVN17" s="138"/>
      <c r="KVO17" s="138"/>
      <c r="KVP17" s="138"/>
      <c r="KVQ17" s="138"/>
      <c r="KVR17" s="138"/>
      <c r="KVS17" s="138"/>
      <c r="KVT17" s="138"/>
      <c r="KVU17" s="138"/>
      <c r="KVV17" s="138"/>
      <c r="KVW17" s="138"/>
      <c r="KVX17" s="138"/>
      <c r="KVY17" s="138"/>
      <c r="KVZ17" s="138"/>
      <c r="KWA17" s="138"/>
      <c r="KWB17" s="138"/>
      <c r="KWC17" s="138"/>
      <c r="KWD17" s="138"/>
      <c r="KWE17" s="138"/>
      <c r="KWF17" s="138"/>
      <c r="KWG17" s="138"/>
      <c r="KWH17" s="138"/>
      <c r="KWI17" s="138"/>
      <c r="KWJ17" s="138"/>
      <c r="KWK17" s="138"/>
      <c r="KWL17" s="138"/>
      <c r="KWM17" s="138"/>
      <c r="KWN17" s="138"/>
      <c r="KWO17" s="138"/>
      <c r="KWP17" s="138"/>
      <c r="KWQ17" s="138"/>
      <c r="KWR17" s="138"/>
      <c r="KWS17" s="138"/>
      <c r="KWT17" s="138"/>
      <c r="KWU17" s="138"/>
      <c r="KWV17" s="138"/>
      <c r="KWW17" s="138"/>
      <c r="KWX17" s="138"/>
      <c r="KWY17" s="138"/>
      <c r="KWZ17" s="138"/>
      <c r="KXA17" s="138"/>
      <c r="KXB17" s="138"/>
      <c r="KXC17" s="138"/>
      <c r="KXD17" s="138"/>
      <c r="KXE17" s="138"/>
      <c r="KXF17" s="138"/>
      <c r="KXG17" s="138"/>
      <c r="KXH17" s="138"/>
      <c r="KXI17" s="138"/>
      <c r="KXJ17" s="138"/>
      <c r="KXK17" s="138"/>
      <c r="KXL17" s="138"/>
      <c r="KXM17" s="138"/>
      <c r="KXN17" s="138"/>
      <c r="KXO17" s="138"/>
      <c r="KXP17" s="138"/>
      <c r="KXQ17" s="138"/>
      <c r="KXR17" s="138"/>
      <c r="KXS17" s="138"/>
      <c r="KXT17" s="138"/>
      <c r="KXU17" s="138"/>
      <c r="KXV17" s="138"/>
      <c r="KXW17" s="138"/>
      <c r="KXX17" s="138"/>
      <c r="KXY17" s="138"/>
      <c r="KXZ17" s="138"/>
      <c r="KYA17" s="138"/>
      <c r="KYB17" s="138"/>
      <c r="KYC17" s="138"/>
      <c r="KYD17" s="138"/>
      <c r="KYE17" s="138"/>
      <c r="KYF17" s="138"/>
      <c r="KYG17" s="138"/>
      <c r="KYH17" s="138"/>
      <c r="KYI17" s="138"/>
      <c r="KYJ17" s="138"/>
      <c r="KYK17" s="138"/>
      <c r="KYL17" s="138"/>
      <c r="KYM17" s="138"/>
      <c r="KYN17" s="138"/>
      <c r="KYO17" s="138"/>
      <c r="KYP17" s="138"/>
      <c r="KYQ17" s="138"/>
      <c r="KYR17" s="138"/>
      <c r="KYS17" s="138"/>
      <c r="KYT17" s="138"/>
      <c r="KYU17" s="138"/>
      <c r="KYV17" s="138"/>
      <c r="KYW17" s="138"/>
      <c r="KYX17" s="138"/>
      <c r="KYY17" s="138"/>
      <c r="KYZ17" s="138"/>
      <c r="KZA17" s="138"/>
      <c r="KZB17" s="138"/>
      <c r="KZC17" s="138"/>
      <c r="KZD17" s="138"/>
      <c r="KZE17" s="138"/>
      <c r="KZF17" s="138"/>
      <c r="KZG17" s="138"/>
      <c r="KZH17" s="138"/>
      <c r="KZI17" s="138"/>
      <c r="KZJ17" s="138"/>
      <c r="KZK17" s="138"/>
      <c r="KZL17" s="138"/>
      <c r="KZM17" s="138"/>
      <c r="KZN17" s="138"/>
      <c r="KZO17" s="138"/>
      <c r="KZP17" s="138"/>
      <c r="KZQ17" s="138"/>
      <c r="KZR17" s="138"/>
      <c r="KZS17" s="138"/>
      <c r="KZT17" s="138"/>
      <c r="KZU17" s="138"/>
      <c r="KZV17" s="138"/>
      <c r="KZW17" s="138"/>
      <c r="KZX17" s="138"/>
      <c r="KZY17" s="138"/>
      <c r="KZZ17" s="138"/>
      <c r="LAA17" s="138"/>
      <c r="LAB17" s="138"/>
      <c r="LAC17" s="138"/>
      <c r="LAD17" s="138"/>
      <c r="LAE17" s="138"/>
      <c r="LAF17" s="138"/>
      <c r="LAG17" s="138"/>
      <c r="LAH17" s="138"/>
      <c r="LAI17" s="138"/>
      <c r="LAJ17" s="138"/>
      <c r="LAK17" s="138"/>
      <c r="LAL17" s="138"/>
      <c r="LAM17" s="138"/>
      <c r="LAN17" s="138"/>
      <c r="LAO17" s="138"/>
      <c r="LAP17" s="138"/>
      <c r="LAQ17" s="138"/>
      <c r="LAR17" s="138"/>
      <c r="LAS17" s="138"/>
      <c r="LAT17" s="138"/>
      <c r="LAU17" s="138"/>
      <c r="LAV17" s="138"/>
      <c r="LAW17" s="138"/>
      <c r="LAX17" s="138"/>
      <c r="LAY17" s="138"/>
      <c r="LAZ17" s="138"/>
      <c r="LBA17" s="138"/>
      <c r="LBB17" s="138"/>
      <c r="LBC17" s="138"/>
      <c r="LBD17" s="138"/>
      <c r="LBE17" s="138"/>
      <c r="LBF17" s="138"/>
      <c r="LBG17" s="138"/>
      <c r="LBH17" s="138"/>
      <c r="LBI17" s="138"/>
      <c r="LBJ17" s="138"/>
      <c r="LBK17" s="138"/>
      <c r="LBL17" s="138"/>
      <c r="LBM17" s="138"/>
      <c r="LBN17" s="138"/>
      <c r="LBO17" s="138"/>
      <c r="LBP17" s="138"/>
      <c r="LBQ17" s="138"/>
      <c r="LBR17" s="138"/>
      <c r="LBS17" s="138"/>
      <c r="LBT17" s="138"/>
      <c r="LBU17" s="138"/>
      <c r="LBV17" s="138"/>
      <c r="LBW17" s="138"/>
      <c r="LBX17" s="138"/>
      <c r="LBY17" s="138"/>
      <c r="LBZ17" s="138"/>
      <c r="LCA17" s="138"/>
      <c r="LCB17" s="138"/>
      <c r="LCC17" s="138"/>
      <c r="LCD17" s="138"/>
      <c r="LCE17" s="138"/>
      <c r="LCF17" s="138"/>
      <c r="LCG17" s="138"/>
      <c r="LCH17" s="138"/>
      <c r="LCI17" s="138"/>
      <c r="LCJ17" s="138"/>
      <c r="LCK17" s="138"/>
      <c r="LCL17" s="138"/>
      <c r="LCM17" s="138"/>
      <c r="LCN17" s="138"/>
      <c r="LCO17" s="138"/>
      <c r="LCP17" s="138"/>
      <c r="LCQ17" s="138"/>
      <c r="LCR17" s="138"/>
      <c r="LCS17" s="138"/>
      <c r="LCT17" s="138"/>
      <c r="LCU17" s="138"/>
      <c r="LCV17" s="138"/>
      <c r="LCW17" s="138"/>
      <c r="LCX17" s="138"/>
      <c r="LCY17" s="138"/>
      <c r="LCZ17" s="138"/>
      <c r="LDA17" s="138"/>
      <c r="LDB17" s="138"/>
      <c r="LDC17" s="138"/>
      <c r="LDD17" s="138"/>
      <c r="LDE17" s="138"/>
      <c r="LDF17" s="138"/>
      <c r="LDG17" s="138"/>
      <c r="LDH17" s="138"/>
      <c r="LDI17" s="138"/>
      <c r="LDJ17" s="138"/>
      <c r="LDK17" s="138"/>
      <c r="LDL17" s="138"/>
      <c r="LDM17" s="138"/>
      <c r="LDN17" s="138"/>
      <c r="LDO17" s="138"/>
      <c r="LDP17" s="138"/>
      <c r="LDQ17" s="138"/>
      <c r="LDR17" s="138"/>
      <c r="LDS17" s="138"/>
      <c r="LDT17" s="138"/>
      <c r="LDU17" s="138"/>
      <c r="LDV17" s="138"/>
      <c r="LDW17" s="138"/>
      <c r="LDX17" s="138"/>
      <c r="LDY17" s="138"/>
      <c r="LDZ17" s="138"/>
      <c r="LEA17" s="138"/>
      <c r="LEB17" s="138"/>
      <c r="LEC17" s="138"/>
      <c r="LED17" s="138"/>
      <c r="LEE17" s="138"/>
      <c r="LEF17" s="138"/>
      <c r="LEG17" s="138"/>
      <c r="LEH17" s="138"/>
      <c r="LEI17" s="138"/>
      <c r="LEJ17" s="138"/>
      <c r="LEK17" s="138"/>
      <c r="LEL17" s="138"/>
      <c r="LEM17" s="138"/>
      <c r="LEN17" s="138"/>
      <c r="LEO17" s="138"/>
      <c r="LEP17" s="138"/>
      <c r="LEQ17" s="138"/>
      <c r="LER17" s="138"/>
      <c r="LES17" s="138"/>
      <c r="LET17" s="138"/>
      <c r="LEU17" s="138"/>
      <c r="LEV17" s="138"/>
      <c r="LEW17" s="138"/>
      <c r="LEX17" s="138"/>
      <c r="LEY17" s="138"/>
      <c r="LEZ17" s="138"/>
      <c r="LFA17" s="138"/>
      <c r="LFB17" s="138"/>
      <c r="LFC17" s="138"/>
      <c r="LFD17" s="138"/>
      <c r="LFE17" s="138"/>
      <c r="LFF17" s="138"/>
      <c r="LFG17" s="138"/>
      <c r="LFH17" s="138"/>
      <c r="LFI17" s="138"/>
      <c r="LFJ17" s="138"/>
      <c r="LFK17" s="138"/>
      <c r="LFL17" s="138"/>
      <c r="LFM17" s="138"/>
      <c r="LFN17" s="138"/>
      <c r="LFO17" s="138"/>
      <c r="LFP17" s="138"/>
      <c r="LFQ17" s="138"/>
      <c r="LFR17" s="138"/>
      <c r="LFS17" s="138"/>
      <c r="LFT17" s="138"/>
      <c r="LFU17" s="138"/>
      <c r="LFV17" s="138"/>
      <c r="LFW17" s="138"/>
      <c r="LFX17" s="138"/>
      <c r="LFY17" s="138"/>
      <c r="LFZ17" s="138"/>
      <c r="LGA17" s="138"/>
      <c r="LGB17" s="138"/>
      <c r="LGC17" s="138"/>
      <c r="LGD17" s="138"/>
      <c r="LGE17" s="138"/>
      <c r="LGF17" s="138"/>
      <c r="LGG17" s="138"/>
      <c r="LGH17" s="138"/>
      <c r="LGI17" s="138"/>
      <c r="LGJ17" s="138"/>
      <c r="LGK17" s="138"/>
      <c r="LGL17" s="138"/>
      <c r="LGM17" s="138"/>
      <c r="LGN17" s="138"/>
      <c r="LGO17" s="138"/>
      <c r="LGP17" s="138"/>
      <c r="LGQ17" s="138"/>
      <c r="LGR17" s="138"/>
      <c r="LGS17" s="138"/>
      <c r="LGT17" s="138"/>
      <c r="LGU17" s="138"/>
      <c r="LGV17" s="138"/>
      <c r="LGW17" s="138"/>
      <c r="LGX17" s="138"/>
      <c r="LGY17" s="138"/>
      <c r="LGZ17" s="138"/>
      <c r="LHA17" s="138"/>
      <c r="LHB17" s="138"/>
      <c r="LHC17" s="138"/>
      <c r="LHD17" s="138"/>
      <c r="LHE17" s="138"/>
      <c r="LHF17" s="138"/>
      <c r="LHG17" s="138"/>
      <c r="LHH17" s="138"/>
      <c r="LHI17" s="138"/>
      <c r="LHJ17" s="138"/>
      <c r="LHK17" s="138"/>
      <c r="LHL17" s="138"/>
      <c r="LHM17" s="138"/>
      <c r="LHN17" s="138"/>
      <c r="LHO17" s="138"/>
      <c r="LHP17" s="138"/>
      <c r="LHQ17" s="138"/>
      <c r="LHR17" s="138"/>
      <c r="LHS17" s="138"/>
      <c r="LHT17" s="138"/>
      <c r="LHU17" s="138"/>
      <c r="LHV17" s="138"/>
      <c r="LHW17" s="138"/>
      <c r="LHX17" s="138"/>
      <c r="LHY17" s="138"/>
      <c r="LHZ17" s="138"/>
      <c r="LIA17" s="138"/>
      <c r="LIB17" s="138"/>
      <c r="LIC17" s="138"/>
      <c r="LID17" s="138"/>
      <c r="LIE17" s="138"/>
      <c r="LIF17" s="138"/>
      <c r="LIG17" s="138"/>
      <c r="LIH17" s="138"/>
      <c r="LII17" s="138"/>
      <c r="LIJ17" s="138"/>
      <c r="LIK17" s="138"/>
      <c r="LIL17" s="138"/>
      <c r="LIM17" s="138"/>
      <c r="LIN17" s="138"/>
      <c r="LIO17" s="138"/>
      <c r="LIP17" s="138"/>
      <c r="LIQ17" s="138"/>
      <c r="LIR17" s="138"/>
      <c r="LIS17" s="138"/>
      <c r="LIT17" s="138"/>
      <c r="LIU17" s="138"/>
      <c r="LIV17" s="138"/>
      <c r="LIW17" s="138"/>
      <c r="LIX17" s="138"/>
      <c r="LIY17" s="138"/>
      <c r="LIZ17" s="138"/>
      <c r="LJA17" s="138"/>
      <c r="LJB17" s="138"/>
      <c r="LJC17" s="138"/>
      <c r="LJD17" s="138"/>
      <c r="LJE17" s="138"/>
      <c r="LJF17" s="138"/>
      <c r="LJG17" s="138"/>
      <c r="LJH17" s="138"/>
      <c r="LJI17" s="138"/>
      <c r="LJJ17" s="138"/>
      <c r="LJK17" s="138"/>
      <c r="LJL17" s="138"/>
      <c r="LJM17" s="138"/>
      <c r="LJN17" s="138"/>
      <c r="LJO17" s="138"/>
      <c r="LJP17" s="138"/>
      <c r="LJQ17" s="138"/>
      <c r="LJR17" s="138"/>
      <c r="LJS17" s="138"/>
      <c r="LJT17" s="138"/>
      <c r="LJU17" s="138"/>
      <c r="LJV17" s="138"/>
      <c r="LJW17" s="138"/>
      <c r="LJX17" s="138"/>
      <c r="LJY17" s="138"/>
      <c r="LJZ17" s="138"/>
      <c r="LKA17" s="138"/>
      <c r="LKB17" s="138"/>
      <c r="LKC17" s="138"/>
      <c r="LKD17" s="138"/>
      <c r="LKE17" s="138"/>
      <c r="LKF17" s="138"/>
      <c r="LKG17" s="138"/>
      <c r="LKH17" s="138"/>
      <c r="LKI17" s="138"/>
      <c r="LKJ17" s="138"/>
      <c r="LKK17" s="138"/>
      <c r="LKL17" s="138"/>
      <c r="LKM17" s="138"/>
      <c r="LKN17" s="138"/>
      <c r="LKO17" s="138"/>
      <c r="LKP17" s="138"/>
      <c r="LKQ17" s="138"/>
      <c r="LKR17" s="138"/>
      <c r="LKS17" s="138"/>
      <c r="LKT17" s="138"/>
      <c r="LKU17" s="138"/>
      <c r="LKV17" s="138"/>
      <c r="LKW17" s="138"/>
      <c r="LKX17" s="138"/>
      <c r="LKY17" s="138"/>
      <c r="LKZ17" s="138"/>
      <c r="LLA17" s="138"/>
      <c r="LLB17" s="138"/>
      <c r="LLC17" s="138"/>
      <c r="LLD17" s="138"/>
      <c r="LLE17" s="138"/>
      <c r="LLF17" s="138"/>
      <c r="LLG17" s="138"/>
      <c r="LLH17" s="138"/>
      <c r="LLI17" s="138"/>
      <c r="LLJ17" s="138"/>
      <c r="LLK17" s="138"/>
      <c r="LLL17" s="138"/>
      <c r="LLM17" s="138"/>
      <c r="LLN17" s="138"/>
      <c r="LLO17" s="138"/>
      <c r="LLP17" s="138"/>
      <c r="LLQ17" s="138"/>
      <c r="LLR17" s="138"/>
      <c r="LLS17" s="138"/>
      <c r="LLT17" s="138"/>
      <c r="LLU17" s="138"/>
      <c r="LLV17" s="138"/>
      <c r="LLW17" s="138"/>
      <c r="LLX17" s="138"/>
      <c r="LLY17" s="138"/>
      <c r="LLZ17" s="138"/>
      <c r="LMA17" s="138"/>
      <c r="LMB17" s="138"/>
      <c r="LMC17" s="138"/>
      <c r="LMD17" s="138"/>
      <c r="LME17" s="138"/>
      <c r="LMF17" s="138"/>
      <c r="LMG17" s="138"/>
      <c r="LMH17" s="138"/>
      <c r="LMI17" s="138"/>
      <c r="LMJ17" s="138"/>
      <c r="LMK17" s="138"/>
      <c r="LML17" s="138"/>
      <c r="LMM17" s="138"/>
      <c r="LMN17" s="138"/>
      <c r="LMO17" s="138"/>
      <c r="LMP17" s="138"/>
      <c r="LMQ17" s="138"/>
      <c r="LMR17" s="138"/>
      <c r="LMS17" s="138"/>
      <c r="LMT17" s="138"/>
      <c r="LMU17" s="138"/>
      <c r="LMV17" s="138"/>
      <c r="LMW17" s="138"/>
      <c r="LMX17" s="138"/>
      <c r="LMY17" s="138"/>
      <c r="LMZ17" s="138"/>
      <c r="LNA17" s="138"/>
      <c r="LNB17" s="138"/>
      <c r="LNC17" s="138"/>
      <c r="LND17" s="138"/>
      <c r="LNE17" s="138"/>
      <c r="LNF17" s="138"/>
      <c r="LNG17" s="138"/>
      <c r="LNH17" s="138"/>
      <c r="LNI17" s="138"/>
      <c r="LNJ17" s="138"/>
      <c r="LNK17" s="138"/>
      <c r="LNL17" s="138"/>
      <c r="LNM17" s="138"/>
      <c r="LNN17" s="138"/>
      <c r="LNO17" s="138"/>
      <c r="LNP17" s="138"/>
      <c r="LNQ17" s="138"/>
      <c r="LNR17" s="138"/>
      <c r="LNS17" s="138"/>
      <c r="LNT17" s="138"/>
      <c r="LNU17" s="138"/>
      <c r="LNV17" s="138"/>
      <c r="LNW17" s="138"/>
      <c r="LNX17" s="138"/>
      <c r="LNY17" s="138"/>
      <c r="LNZ17" s="138"/>
      <c r="LOA17" s="138"/>
      <c r="LOB17" s="138"/>
      <c r="LOC17" s="138"/>
      <c r="LOD17" s="138"/>
      <c r="LOE17" s="138"/>
      <c r="LOF17" s="138"/>
      <c r="LOG17" s="138"/>
      <c r="LOH17" s="138"/>
      <c r="LOI17" s="138"/>
      <c r="LOJ17" s="138"/>
      <c r="LOK17" s="138"/>
      <c r="LOL17" s="138"/>
      <c r="LOM17" s="138"/>
      <c r="LON17" s="138"/>
      <c r="LOO17" s="138"/>
      <c r="LOP17" s="138"/>
      <c r="LOQ17" s="138"/>
      <c r="LOR17" s="138"/>
      <c r="LOS17" s="138"/>
      <c r="LOT17" s="138"/>
      <c r="LOU17" s="138"/>
      <c r="LOV17" s="138"/>
      <c r="LOW17" s="138"/>
      <c r="LOX17" s="138"/>
      <c r="LOY17" s="138"/>
      <c r="LOZ17" s="138"/>
      <c r="LPA17" s="138"/>
      <c r="LPB17" s="138"/>
      <c r="LPC17" s="138"/>
      <c r="LPD17" s="138"/>
      <c r="LPE17" s="138"/>
      <c r="LPF17" s="138"/>
      <c r="LPG17" s="138"/>
      <c r="LPH17" s="138"/>
      <c r="LPI17" s="138"/>
      <c r="LPJ17" s="138"/>
      <c r="LPK17" s="138"/>
      <c r="LPL17" s="138"/>
      <c r="LPM17" s="138"/>
      <c r="LPN17" s="138"/>
      <c r="LPO17" s="138"/>
      <c r="LPP17" s="138"/>
      <c r="LPQ17" s="138"/>
      <c r="LPR17" s="138"/>
      <c r="LPS17" s="138"/>
      <c r="LPT17" s="138"/>
      <c r="LPU17" s="138"/>
      <c r="LPV17" s="138"/>
      <c r="LPW17" s="138"/>
      <c r="LPX17" s="138"/>
      <c r="LPY17" s="138"/>
      <c r="LPZ17" s="138"/>
      <c r="LQA17" s="138"/>
      <c r="LQB17" s="138"/>
      <c r="LQC17" s="138"/>
      <c r="LQD17" s="138"/>
      <c r="LQE17" s="138"/>
      <c r="LQF17" s="138"/>
      <c r="LQG17" s="138"/>
      <c r="LQH17" s="138"/>
      <c r="LQI17" s="138"/>
      <c r="LQJ17" s="138"/>
      <c r="LQK17" s="138"/>
      <c r="LQL17" s="138"/>
      <c r="LQM17" s="138"/>
      <c r="LQN17" s="138"/>
      <c r="LQO17" s="138"/>
      <c r="LQP17" s="138"/>
      <c r="LQQ17" s="138"/>
      <c r="LQR17" s="138"/>
      <c r="LQS17" s="138"/>
      <c r="LQT17" s="138"/>
      <c r="LQU17" s="138"/>
      <c r="LQV17" s="138"/>
      <c r="LQW17" s="138"/>
      <c r="LQX17" s="138"/>
      <c r="LQY17" s="138"/>
      <c r="LQZ17" s="138"/>
      <c r="LRA17" s="138"/>
      <c r="LRB17" s="138"/>
      <c r="LRC17" s="138"/>
      <c r="LRD17" s="138"/>
      <c r="LRE17" s="138"/>
      <c r="LRF17" s="138"/>
      <c r="LRG17" s="138"/>
      <c r="LRH17" s="138"/>
      <c r="LRI17" s="138"/>
      <c r="LRJ17" s="138"/>
      <c r="LRK17" s="138"/>
      <c r="LRL17" s="138"/>
      <c r="LRM17" s="138"/>
      <c r="LRN17" s="138"/>
      <c r="LRO17" s="138"/>
      <c r="LRP17" s="138"/>
      <c r="LRQ17" s="138"/>
      <c r="LRR17" s="138"/>
      <c r="LRS17" s="138"/>
      <c r="LRT17" s="138"/>
      <c r="LRU17" s="138"/>
      <c r="LRV17" s="138"/>
      <c r="LRW17" s="138"/>
      <c r="LRX17" s="138"/>
      <c r="LRY17" s="138"/>
      <c r="LRZ17" s="138"/>
      <c r="LSA17" s="138"/>
      <c r="LSB17" s="138"/>
      <c r="LSC17" s="138"/>
      <c r="LSD17" s="138"/>
      <c r="LSE17" s="138"/>
      <c r="LSF17" s="138"/>
      <c r="LSG17" s="138"/>
      <c r="LSH17" s="138"/>
      <c r="LSI17" s="138"/>
      <c r="LSJ17" s="138"/>
      <c r="LSK17" s="138"/>
      <c r="LSL17" s="138"/>
      <c r="LSM17" s="138"/>
      <c r="LSN17" s="138"/>
      <c r="LSO17" s="138"/>
      <c r="LSP17" s="138"/>
      <c r="LSQ17" s="138"/>
      <c r="LSR17" s="138"/>
      <c r="LSS17" s="138"/>
      <c r="LST17" s="138"/>
      <c r="LSU17" s="138"/>
      <c r="LSV17" s="138"/>
      <c r="LSW17" s="138"/>
      <c r="LSX17" s="138"/>
      <c r="LSY17" s="138"/>
      <c r="LSZ17" s="138"/>
      <c r="LTA17" s="138"/>
      <c r="LTB17" s="138"/>
      <c r="LTC17" s="138"/>
      <c r="LTD17" s="138"/>
      <c r="LTE17" s="138"/>
      <c r="LTF17" s="138"/>
      <c r="LTG17" s="138"/>
      <c r="LTH17" s="138"/>
      <c r="LTI17" s="138"/>
      <c r="LTJ17" s="138"/>
      <c r="LTK17" s="138"/>
      <c r="LTL17" s="138"/>
      <c r="LTM17" s="138"/>
      <c r="LTN17" s="138"/>
      <c r="LTO17" s="138"/>
      <c r="LTP17" s="138"/>
      <c r="LTQ17" s="138"/>
      <c r="LTR17" s="138"/>
      <c r="LTS17" s="138"/>
      <c r="LTT17" s="138"/>
      <c r="LTU17" s="138"/>
      <c r="LTV17" s="138"/>
      <c r="LTW17" s="138"/>
      <c r="LTX17" s="138"/>
      <c r="LTY17" s="138"/>
      <c r="LTZ17" s="138"/>
      <c r="LUA17" s="138"/>
      <c r="LUB17" s="138"/>
      <c r="LUC17" s="138"/>
      <c r="LUD17" s="138"/>
      <c r="LUE17" s="138"/>
      <c r="LUF17" s="138"/>
      <c r="LUG17" s="138"/>
      <c r="LUH17" s="138"/>
      <c r="LUI17" s="138"/>
      <c r="LUJ17" s="138"/>
      <c r="LUK17" s="138"/>
      <c r="LUL17" s="138"/>
      <c r="LUM17" s="138"/>
      <c r="LUN17" s="138"/>
      <c r="LUO17" s="138"/>
      <c r="LUP17" s="138"/>
      <c r="LUQ17" s="138"/>
      <c r="LUR17" s="138"/>
      <c r="LUS17" s="138"/>
      <c r="LUT17" s="138"/>
      <c r="LUU17" s="138"/>
      <c r="LUV17" s="138"/>
      <c r="LUW17" s="138"/>
      <c r="LUX17" s="138"/>
      <c r="LUY17" s="138"/>
      <c r="LUZ17" s="138"/>
      <c r="LVA17" s="138"/>
      <c r="LVB17" s="138"/>
      <c r="LVC17" s="138"/>
      <c r="LVD17" s="138"/>
      <c r="LVE17" s="138"/>
      <c r="LVF17" s="138"/>
      <c r="LVG17" s="138"/>
      <c r="LVH17" s="138"/>
      <c r="LVI17" s="138"/>
      <c r="LVJ17" s="138"/>
      <c r="LVK17" s="138"/>
      <c r="LVL17" s="138"/>
      <c r="LVM17" s="138"/>
      <c r="LVN17" s="138"/>
      <c r="LVO17" s="138"/>
      <c r="LVP17" s="138"/>
      <c r="LVQ17" s="138"/>
      <c r="LVR17" s="138"/>
      <c r="LVS17" s="138"/>
      <c r="LVT17" s="138"/>
      <c r="LVU17" s="138"/>
      <c r="LVV17" s="138"/>
      <c r="LVW17" s="138"/>
      <c r="LVX17" s="138"/>
      <c r="LVY17" s="138"/>
      <c r="LVZ17" s="138"/>
      <c r="LWA17" s="138"/>
      <c r="LWB17" s="138"/>
      <c r="LWC17" s="138"/>
      <c r="LWD17" s="138"/>
      <c r="LWE17" s="138"/>
      <c r="LWF17" s="138"/>
      <c r="LWG17" s="138"/>
      <c r="LWH17" s="138"/>
      <c r="LWI17" s="138"/>
      <c r="LWJ17" s="138"/>
      <c r="LWK17" s="138"/>
      <c r="LWL17" s="138"/>
      <c r="LWM17" s="138"/>
      <c r="LWN17" s="138"/>
      <c r="LWO17" s="138"/>
      <c r="LWP17" s="138"/>
      <c r="LWQ17" s="138"/>
      <c r="LWR17" s="138"/>
      <c r="LWS17" s="138"/>
      <c r="LWT17" s="138"/>
      <c r="LWU17" s="138"/>
      <c r="LWV17" s="138"/>
      <c r="LWW17" s="138"/>
      <c r="LWX17" s="138"/>
      <c r="LWY17" s="138"/>
      <c r="LWZ17" s="138"/>
      <c r="LXA17" s="138"/>
      <c r="LXB17" s="138"/>
      <c r="LXC17" s="138"/>
      <c r="LXD17" s="138"/>
      <c r="LXE17" s="138"/>
      <c r="LXF17" s="138"/>
      <c r="LXG17" s="138"/>
      <c r="LXH17" s="138"/>
      <c r="LXI17" s="138"/>
      <c r="LXJ17" s="138"/>
      <c r="LXK17" s="138"/>
      <c r="LXL17" s="138"/>
      <c r="LXM17" s="138"/>
      <c r="LXN17" s="138"/>
      <c r="LXO17" s="138"/>
      <c r="LXP17" s="138"/>
      <c r="LXQ17" s="138"/>
      <c r="LXR17" s="138"/>
      <c r="LXS17" s="138"/>
      <c r="LXT17" s="138"/>
      <c r="LXU17" s="138"/>
      <c r="LXV17" s="138"/>
      <c r="LXW17" s="138"/>
      <c r="LXX17" s="138"/>
      <c r="LXY17" s="138"/>
      <c r="LXZ17" s="138"/>
      <c r="LYA17" s="138"/>
      <c r="LYB17" s="138"/>
      <c r="LYC17" s="138"/>
      <c r="LYD17" s="138"/>
      <c r="LYE17" s="138"/>
      <c r="LYF17" s="138"/>
      <c r="LYG17" s="138"/>
      <c r="LYH17" s="138"/>
      <c r="LYI17" s="138"/>
      <c r="LYJ17" s="138"/>
      <c r="LYK17" s="138"/>
      <c r="LYL17" s="138"/>
      <c r="LYM17" s="138"/>
      <c r="LYN17" s="138"/>
      <c r="LYO17" s="138"/>
      <c r="LYP17" s="138"/>
      <c r="LYQ17" s="138"/>
      <c r="LYR17" s="138"/>
      <c r="LYS17" s="138"/>
      <c r="LYT17" s="138"/>
      <c r="LYU17" s="138"/>
      <c r="LYV17" s="138"/>
      <c r="LYW17" s="138"/>
      <c r="LYX17" s="138"/>
      <c r="LYY17" s="138"/>
      <c r="LYZ17" s="138"/>
      <c r="LZA17" s="138"/>
      <c r="LZB17" s="138"/>
      <c r="LZC17" s="138"/>
      <c r="LZD17" s="138"/>
      <c r="LZE17" s="138"/>
      <c r="LZF17" s="138"/>
      <c r="LZG17" s="138"/>
      <c r="LZH17" s="138"/>
      <c r="LZI17" s="138"/>
      <c r="LZJ17" s="138"/>
      <c r="LZK17" s="138"/>
      <c r="LZL17" s="138"/>
      <c r="LZM17" s="138"/>
      <c r="LZN17" s="138"/>
      <c r="LZO17" s="138"/>
      <c r="LZP17" s="138"/>
      <c r="LZQ17" s="138"/>
      <c r="LZR17" s="138"/>
      <c r="LZS17" s="138"/>
      <c r="LZT17" s="138"/>
      <c r="LZU17" s="138"/>
      <c r="LZV17" s="138"/>
      <c r="LZW17" s="138"/>
      <c r="LZX17" s="138"/>
      <c r="LZY17" s="138"/>
      <c r="LZZ17" s="138"/>
      <c r="MAA17" s="138"/>
      <c r="MAB17" s="138"/>
      <c r="MAC17" s="138"/>
      <c r="MAD17" s="138"/>
      <c r="MAE17" s="138"/>
      <c r="MAF17" s="138"/>
      <c r="MAG17" s="138"/>
      <c r="MAH17" s="138"/>
      <c r="MAI17" s="138"/>
      <c r="MAJ17" s="138"/>
      <c r="MAK17" s="138"/>
      <c r="MAL17" s="138"/>
      <c r="MAM17" s="138"/>
      <c r="MAN17" s="138"/>
      <c r="MAO17" s="138"/>
      <c r="MAP17" s="138"/>
      <c r="MAQ17" s="138"/>
      <c r="MAR17" s="138"/>
      <c r="MAS17" s="138"/>
      <c r="MAT17" s="138"/>
      <c r="MAU17" s="138"/>
      <c r="MAV17" s="138"/>
      <c r="MAW17" s="138"/>
      <c r="MAX17" s="138"/>
      <c r="MAY17" s="138"/>
      <c r="MAZ17" s="138"/>
      <c r="MBA17" s="138"/>
      <c r="MBB17" s="138"/>
      <c r="MBC17" s="138"/>
      <c r="MBD17" s="138"/>
      <c r="MBE17" s="138"/>
      <c r="MBF17" s="138"/>
      <c r="MBG17" s="138"/>
      <c r="MBH17" s="138"/>
      <c r="MBI17" s="138"/>
      <c r="MBJ17" s="138"/>
      <c r="MBK17" s="138"/>
      <c r="MBL17" s="138"/>
      <c r="MBM17" s="138"/>
      <c r="MBN17" s="138"/>
      <c r="MBO17" s="138"/>
      <c r="MBP17" s="138"/>
      <c r="MBQ17" s="138"/>
      <c r="MBR17" s="138"/>
      <c r="MBS17" s="138"/>
      <c r="MBT17" s="138"/>
      <c r="MBU17" s="138"/>
      <c r="MBV17" s="138"/>
      <c r="MBW17" s="138"/>
      <c r="MBX17" s="138"/>
      <c r="MBY17" s="138"/>
      <c r="MBZ17" s="138"/>
      <c r="MCA17" s="138"/>
      <c r="MCB17" s="138"/>
      <c r="MCC17" s="138"/>
      <c r="MCD17" s="138"/>
      <c r="MCE17" s="138"/>
      <c r="MCF17" s="138"/>
      <c r="MCG17" s="138"/>
      <c r="MCH17" s="138"/>
      <c r="MCI17" s="138"/>
      <c r="MCJ17" s="138"/>
      <c r="MCK17" s="138"/>
      <c r="MCL17" s="138"/>
      <c r="MCM17" s="138"/>
      <c r="MCN17" s="138"/>
      <c r="MCO17" s="138"/>
      <c r="MCP17" s="138"/>
      <c r="MCQ17" s="138"/>
      <c r="MCR17" s="138"/>
      <c r="MCS17" s="138"/>
      <c r="MCT17" s="138"/>
      <c r="MCU17" s="138"/>
      <c r="MCV17" s="138"/>
      <c r="MCW17" s="138"/>
      <c r="MCX17" s="138"/>
      <c r="MCY17" s="138"/>
      <c r="MCZ17" s="138"/>
      <c r="MDA17" s="138"/>
      <c r="MDB17" s="138"/>
      <c r="MDC17" s="138"/>
      <c r="MDD17" s="138"/>
      <c r="MDE17" s="138"/>
      <c r="MDF17" s="138"/>
      <c r="MDG17" s="138"/>
      <c r="MDH17" s="138"/>
      <c r="MDI17" s="138"/>
      <c r="MDJ17" s="138"/>
      <c r="MDK17" s="138"/>
      <c r="MDL17" s="138"/>
      <c r="MDM17" s="138"/>
      <c r="MDN17" s="138"/>
      <c r="MDO17" s="138"/>
      <c r="MDP17" s="138"/>
      <c r="MDQ17" s="138"/>
      <c r="MDR17" s="138"/>
      <c r="MDS17" s="138"/>
      <c r="MDT17" s="138"/>
      <c r="MDU17" s="138"/>
      <c r="MDV17" s="138"/>
      <c r="MDW17" s="138"/>
      <c r="MDX17" s="138"/>
      <c r="MDY17" s="138"/>
      <c r="MDZ17" s="138"/>
      <c r="MEA17" s="138"/>
      <c r="MEB17" s="138"/>
      <c r="MEC17" s="138"/>
      <c r="MED17" s="138"/>
      <c r="MEE17" s="138"/>
      <c r="MEF17" s="138"/>
      <c r="MEG17" s="138"/>
      <c r="MEH17" s="138"/>
      <c r="MEI17" s="138"/>
      <c r="MEJ17" s="138"/>
      <c r="MEK17" s="138"/>
      <c r="MEL17" s="138"/>
      <c r="MEM17" s="138"/>
      <c r="MEN17" s="138"/>
      <c r="MEO17" s="138"/>
      <c r="MEP17" s="138"/>
      <c r="MEQ17" s="138"/>
      <c r="MER17" s="138"/>
      <c r="MES17" s="138"/>
      <c r="MET17" s="138"/>
      <c r="MEU17" s="138"/>
      <c r="MEV17" s="138"/>
      <c r="MEW17" s="138"/>
      <c r="MEX17" s="138"/>
      <c r="MEY17" s="138"/>
      <c r="MEZ17" s="138"/>
      <c r="MFA17" s="138"/>
      <c r="MFB17" s="138"/>
      <c r="MFC17" s="138"/>
      <c r="MFD17" s="138"/>
      <c r="MFE17" s="138"/>
      <c r="MFF17" s="138"/>
      <c r="MFG17" s="138"/>
      <c r="MFH17" s="138"/>
      <c r="MFI17" s="138"/>
      <c r="MFJ17" s="138"/>
      <c r="MFK17" s="138"/>
      <c r="MFL17" s="138"/>
      <c r="MFM17" s="138"/>
      <c r="MFN17" s="138"/>
      <c r="MFO17" s="138"/>
      <c r="MFP17" s="138"/>
      <c r="MFQ17" s="138"/>
      <c r="MFR17" s="138"/>
      <c r="MFS17" s="138"/>
      <c r="MFT17" s="138"/>
      <c r="MFU17" s="138"/>
      <c r="MFV17" s="138"/>
      <c r="MFW17" s="138"/>
      <c r="MFX17" s="138"/>
      <c r="MFY17" s="138"/>
      <c r="MFZ17" s="138"/>
      <c r="MGA17" s="138"/>
      <c r="MGB17" s="138"/>
      <c r="MGC17" s="138"/>
      <c r="MGD17" s="138"/>
      <c r="MGE17" s="138"/>
      <c r="MGF17" s="138"/>
      <c r="MGG17" s="138"/>
      <c r="MGH17" s="138"/>
      <c r="MGI17" s="138"/>
      <c r="MGJ17" s="138"/>
      <c r="MGK17" s="138"/>
      <c r="MGL17" s="138"/>
      <c r="MGM17" s="138"/>
      <c r="MGN17" s="138"/>
      <c r="MGO17" s="138"/>
      <c r="MGP17" s="138"/>
      <c r="MGQ17" s="138"/>
      <c r="MGR17" s="138"/>
      <c r="MGS17" s="138"/>
      <c r="MGT17" s="138"/>
      <c r="MGU17" s="138"/>
      <c r="MGV17" s="138"/>
      <c r="MGW17" s="138"/>
      <c r="MGX17" s="138"/>
      <c r="MGY17" s="138"/>
      <c r="MGZ17" s="138"/>
      <c r="MHA17" s="138"/>
      <c r="MHB17" s="138"/>
      <c r="MHC17" s="138"/>
      <c r="MHD17" s="138"/>
      <c r="MHE17" s="138"/>
      <c r="MHF17" s="138"/>
      <c r="MHG17" s="138"/>
      <c r="MHH17" s="138"/>
      <c r="MHI17" s="138"/>
      <c r="MHJ17" s="138"/>
      <c r="MHK17" s="138"/>
      <c r="MHL17" s="138"/>
      <c r="MHM17" s="138"/>
      <c r="MHN17" s="138"/>
      <c r="MHO17" s="138"/>
      <c r="MHP17" s="138"/>
      <c r="MHQ17" s="138"/>
      <c r="MHR17" s="138"/>
      <c r="MHS17" s="138"/>
      <c r="MHT17" s="138"/>
      <c r="MHU17" s="138"/>
      <c r="MHV17" s="138"/>
      <c r="MHW17" s="138"/>
      <c r="MHX17" s="138"/>
      <c r="MHY17" s="138"/>
      <c r="MHZ17" s="138"/>
      <c r="MIA17" s="138"/>
      <c r="MIB17" s="138"/>
      <c r="MIC17" s="138"/>
      <c r="MID17" s="138"/>
      <c r="MIE17" s="138"/>
      <c r="MIF17" s="138"/>
      <c r="MIG17" s="138"/>
      <c r="MIH17" s="138"/>
      <c r="MII17" s="138"/>
      <c r="MIJ17" s="138"/>
      <c r="MIK17" s="138"/>
      <c r="MIL17" s="138"/>
      <c r="MIM17" s="138"/>
      <c r="MIN17" s="138"/>
      <c r="MIO17" s="138"/>
      <c r="MIP17" s="138"/>
      <c r="MIQ17" s="138"/>
      <c r="MIR17" s="138"/>
      <c r="MIS17" s="138"/>
      <c r="MIT17" s="138"/>
      <c r="MIU17" s="138"/>
      <c r="MIV17" s="138"/>
      <c r="MIW17" s="138"/>
      <c r="MIX17" s="138"/>
      <c r="MIY17" s="138"/>
      <c r="MIZ17" s="138"/>
      <c r="MJA17" s="138"/>
      <c r="MJB17" s="138"/>
      <c r="MJC17" s="138"/>
      <c r="MJD17" s="138"/>
      <c r="MJE17" s="138"/>
      <c r="MJF17" s="138"/>
      <c r="MJG17" s="138"/>
      <c r="MJH17" s="138"/>
      <c r="MJI17" s="138"/>
      <c r="MJJ17" s="138"/>
      <c r="MJK17" s="138"/>
      <c r="MJL17" s="138"/>
      <c r="MJM17" s="138"/>
      <c r="MJN17" s="138"/>
      <c r="MJO17" s="138"/>
      <c r="MJP17" s="138"/>
      <c r="MJQ17" s="138"/>
      <c r="MJR17" s="138"/>
      <c r="MJS17" s="138"/>
      <c r="MJT17" s="138"/>
      <c r="MJU17" s="138"/>
      <c r="MJV17" s="138"/>
      <c r="MJW17" s="138"/>
      <c r="MJX17" s="138"/>
      <c r="MJY17" s="138"/>
      <c r="MJZ17" s="138"/>
      <c r="MKA17" s="138"/>
      <c r="MKB17" s="138"/>
      <c r="MKC17" s="138"/>
      <c r="MKD17" s="138"/>
      <c r="MKE17" s="138"/>
      <c r="MKF17" s="138"/>
      <c r="MKG17" s="138"/>
      <c r="MKH17" s="138"/>
      <c r="MKI17" s="138"/>
      <c r="MKJ17" s="138"/>
      <c r="MKK17" s="138"/>
      <c r="MKL17" s="138"/>
      <c r="MKM17" s="138"/>
      <c r="MKN17" s="138"/>
      <c r="MKO17" s="138"/>
      <c r="MKP17" s="138"/>
      <c r="MKQ17" s="138"/>
      <c r="MKR17" s="138"/>
      <c r="MKS17" s="138"/>
      <c r="MKT17" s="138"/>
      <c r="MKU17" s="138"/>
      <c r="MKV17" s="138"/>
      <c r="MKW17" s="138"/>
      <c r="MKX17" s="138"/>
      <c r="MKY17" s="138"/>
      <c r="MKZ17" s="138"/>
      <c r="MLA17" s="138"/>
      <c r="MLB17" s="138"/>
      <c r="MLC17" s="138"/>
      <c r="MLD17" s="138"/>
      <c r="MLE17" s="138"/>
      <c r="MLF17" s="138"/>
      <c r="MLG17" s="138"/>
      <c r="MLH17" s="138"/>
      <c r="MLI17" s="138"/>
      <c r="MLJ17" s="138"/>
      <c r="MLK17" s="138"/>
      <c r="MLL17" s="138"/>
      <c r="MLM17" s="138"/>
      <c r="MLN17" s="138"/>
      <c r="MLO17" s="138"/>
      <c r="MLP17" s="138"/>
      <c r="MLQ17" s="138"/>
      <c r="MLR17" s="138"/>
      <c r="MLS17" s="138"/>
      <c r="MLT17" s="138"/>
      <c r="MLU17" s="138"/>
      <c r="MLV17" s="138"/>
      <c r="MLW17" s="138"/>
      <c r="MLX17" s="138"/>
      <c r="MLY17" s="138"/>
      <c r="MLZ17" s="138"/>
      <c r="MMA17" s="138"/>
      <c r="MMB17" s="138"/>
      <c r="MMC17" s="138"/>
      <c r="MMD17" s="138"/>
      <c r="MME17" s="138"/>
      <c r="MMF17" s="138"/>
      <c r="MMG17" s="138"/>
      <c r="MMH17" s="138"/>
      <c r="MMI17" s="138"/>
      <c r="MMJ17" s="138"/>
      <c r="MMK17" s="138"/>
      <c r="MML17" s="138"/>
      <c r="MMM17" s="138"/>
      <c r="MMN17" s="138"/>
      <c r="MMO17" s="138"/>
      <c r="MMP17" s="138"/>
      <c r="MMQ17" s="138"/>
      <c r="MMR17" s="138"/>
      <c r="MMS17" s="138"/>
      <c r="MMT17" s="138"/>
      <c r="MMU17" s="138"/>
      <c r="MMV17" s="138"/>
      <c r="MMW17" s="138"/>
      <c r="MMX17" s="138"/>
      <c r="MMY17" s="138"/>
      <c r="MMZ17" s="138"/>
      <c r="MNA17" s="138"/>
      <c r="MNB17" s="138"/>
      <c r="MNC17" s="138"/>
      <c r="MND17" s="138"/>
      <c r="MNE17" s="138"/>
      <c r="MNF17" s="138"/>
      <c r="MNG17" s="138"/>
      <c r="MNH17" s="138"/>
      <c r="MNI17" s="138"/>
      <c r="MNJ17" s="138"/>
      <c r="MNK17" s="138"/>
      <c r="MNL17" s="138"/>
      <c r="MNM17" s="138"/>
      <c r="MNN17" s="138"/>
      <c r="MNO17" s="138"/>
      <c r="MNP17" s="138"/>
      <c r="MNQ17" s="138"/>
      <c r="MNR17" s="138"/>
      <c r="MNS17" s="138"/>
      <c r="MNT17" s="138"/>
      <c r="MNU17" s="138"/>
      <c r="MNV17" s="138"/>
      <c r="MNW17" s="138"/>
      <c r="MNX17" s="138"/>
      <c r="MNY17" s="138"/>
      <c r="MNZ17" s="138"/>
      <c r="MOA17" s="138"/>
      <c r="MOB17" s="138"/>
      <c r="MOC17" s="138"/>
      <c r="MOD17" s="138"/>
      <c r="MOE17" s="138"/>
      <c r="MOF17" s="138"/>
      <c r="MOG17" s="138"/>
      <c r="MOH17" s="138"/>
      <c r="MOI17" s="138"/>
      <c r="MOJ17" s="138"/>
      <c r="MOK17" s="138"/>
      <c r="MOL17" s="138"/>
      <c r="MOM17" s="138"/>
      <c r="MON17" s="138"/>
      <c r="MOO17" s="138"/>
      <c r="MOP17" s="138"/>
      <c r="MOQ17" s="138"/>
      <c r="MOR17" s="138"/>
      <c r="MOS17" s="138"/>
      <c r="MOT17" s="138"/>
      <c r="MOU17" s="138"/>
      <c r="MOV17" s="138"/>
      <c r="MOW17" s="138"/>
      <c r="MOX17" s="138"/>
      <c r="MOY17" s="138"/>
      <c r="MOZ17" s="138"/>
      <c r="MPA17" s="138"/>
      <c r="MPB17" s="138"/>
      <c r="MPC17" s="138"/>
      <c r="MPD17" s="138"/>
      <c r="MPE17" s="138"/>
      <c r="MPF17" s="138"/>
      <c r="MPG17" s="138"/>
      <c r="MPH17" s="138"/>
      <c r="MPI17" s="138"/>
      <c r="MPJ17" s="138"/>
      <c r="MPK17" s="138"/>
      <c r="MPL17" s="138"/>
      <c r="MPM17" s="138"/>
      <c r="MPN17" s="138"/>
      <c r="MPO17" s="138"/>
      <c r="MPP17" s="138"/>
      <c r="MPQ17" s="138"/>
      <c r="MPR17" s="138"/>
      <c r="MPS17" s="138"/>
      <c r="MPT17" s="138"/>
      <c r="MPU17" s="138"/>
      <c r="MPV17" s="138"/>
      <c r="MPW17" s="138"/>
      <c r="MPX17" s="138"/>
      <c r="MPY17" s="138"/>
      <c r="MPZ17" s="138"/>
      <c r="MQA17" s="138"/>
      <c r="MQB17" s="138"/>
      <c r="MQC17" s="138"/>
      <c r="MQD17" s="138"/>
      <c r="MQE17" s="138"/>
      <c r="MQF17" s="138"/>
      <c r="MQG17" s="138"/>
      <c r="MQH17" s="138"/>
      <c r="MQI17" s="138"/>
      <c r="MQJ17" s="138"/>
      <c r="MQK17" s="138"/>
      <c r="MQL17" s="138"/>
      <c r="MQM17" s="138"/>
      <c r="MQN17" s="138"/>
      <c r="MQO17" s="138"/>
      <c r="MQP17" s="138"/>
      <c r="MQQ17" s="138"/>
      <c r="MQR17" s="138"/>
      <c r="MQS17" s="138"/>
      <c r="MQT17" s="138"/>
      <c r="MQU17" s="138"/>
      <c r="MQV17" s="138"/>
      <c r="MQW17" s="138"/>
      <c r="MQX17" s="138"/>
      <c r="MQY17" s="138"/>
      <c r="MQZ17" s="138"/>
      <c r="MRA17" s="138"/>
      <c r="MRB17" s="138"/>
      <c r="MRC17" s="138"/>
      <c r="MRD17" s="138"/>
      <c r="MRE17" s="138"/>
      <c r="MRF17" s="138"/>
      <c r="MRG17" s="138"/>
      <c r="MRH17" s="138"/>
      <c r="MRI17" s="138"/>
      <c r="MRJ17" s="138"/>
      <c r="MRK17" s="138"/>
      <c r="MRL17" s="138"/>
      <c r="MRM17" s="138"/>
      <c r="MRN17" s="138"/>
      <c r="MRO17" s="138"/>
      <c r="MRP17" s="138"/>
      <c r="MRQ17" s="138"/>
      <c r="MRR17" s="138"/>
      <c r="MRS17" s="138"/>
      <c r="MRT17" s="138"/>
      <c r="MRU17" s="138"/>
      <c r="MRV17" s="138"/>
      <c r="MRW17" s="138"/>
      <c r="MRX17" s="138"/>
      <c r="MRY17" s="138"/>
      <c r="MRZ17" s="138"/>
      <c r="MSA17" s="138"/>
      <c r="MSB17" s="138"/>
      <c r="MSC17" s="138"/>
      <c r="MSD17" s="138"/>
      <c r="MSE17" s="138"/>
      <c r="MSF17" s="138"/>
      <c r="MSG17" s="138"/>
      <c r="MSH17" s="138"/>
      <c r="MSI17" s="138"/>
      <c r="MSJ17" s="138"/>
      <c r="MSK17" s="138"/>
      <c r="MSL17" s="138"/>
      <c r="MSM17" s="138"/>
      <c r="MSN17" s="138"/>
      <c r="MSO17" s="138"/>
      <c r="MSP17" s="138"/>
      <c r="MSQ17" s="138"/>
      <c r="MSR17" s="138"/>
      <c r="MSS17" s="138"/>
      <c r="MST17" s="138"/>
      <c r="MSU17" s="138"/>
      <c r="MSV17" s="138"/>
      <c r="MSW17" s="138"/>
      <c r="MSX17" s="138"/>
      <c r="MSY17" s="138"/>
      <c r="MSZ17" s="138"/>
      <c r="MTA17" s="138"/>
      <c r="MTB17" s="138"/>
      <c r="MTC17" s="138"/>
      <c r="MTD17" s="138"/>
      <c r="MTE17" s="138"/>
      <c r="MTF17" s="138"/>
      <c r="MTG17" s="138"/>
      <c r="MTH17" s="138"/>
      <c r="MTI17" s="138"/>
      <c r="MTJ17" s="138"/>
      <c r="MTK17" s="138"/>
      <c r="MTL17" s="138"/>
      <c r="MTM17" s="138"/>
      <c r="MTN17" s="138"/>
      <c r="MTO17" s="138"/>
      <c r="MTP17" s="138"/>
      <c r="MTQ17" s="138"/>
      <c r="MTR17" s="138"/>
      <c r="MTS17" s="138"/>
      <c r="MTT17" s="138"/>
      <c r="MTU17" s="138"/>
      <c r="MTV17" s="138"/>
      <c r="MTW17" s="138"/>
      <c r="MTX17" s="138"/>
      <c r="MTY17" s="138"/>
      <c r="MTZ17" s="138"/>
      <c r="MUA17" s="138"/>
      <c r="MUB17" s="138"/>
      <c r="MUC17" s="138"/>
      <c r="MUD17" s="138"/>
      <c r="MUE17" s="138"/>
      <c r="MUF17" s="138"/>
      <c r="MUG17" s="138"/>
      <c r="MUH17" s="138"/>
      <c r="MUI17" s="138"/>
      <c r="MUJ17" s="138"/>
      <c r="MUK17" s="138"/>
      <c r="MUL17" s="138"/>
      <c r="MUM17" s="138"/>
      <c r="MUN17" s="138"/>
      <c r="MUO17" s="138"/>
      <c r="MUP17" s="138"/>
      <c r="MUQ17" s="138"/>
      <c r="MUR17" s="138"/>
      <c r="MUS17" s="138"/>
      <c r="MUT17" s="138"/>
      <c r="MUU17" s="138"/>
      <c r="MUV17" s="138"/>
      <c r="MUW17" s="138"/>
      <c r="MUX17" s="138"/>
      <c r="MUY17" s="138"/>
      <c r="MUZ17" s="138"/>
      <c r="MVA17" s="138"/>
      <c r="MVB17" s="138"/>
      <c r="MVC17" s="138"/>
      <c r="MVD17" s="138"/>
      <c r="MVE17" s="138"/>
      <c r="MVF17" s="138"/>
      <c r="MVG17" s="138"/>
      <c r="MVH17" s="138"/>
      <c r="MVI17" s="138"/>
      <c r="MVJ17" s="138"/>
      <c r="MVK17" s="138"/>
      <c r="MVL17" s="138"/>
      <c r="MVM17" s="138"/>
      <c r="MVN17" s="138"/>
      <c r="MVO17" s="138"/>
      <c r="MVP17" s="138"/>
      <c r="MVQ17" s="138"/>
      <c r="MVR17" s="138"/>
      <c r="MVS17" s="138"/>
      <c r="MVT17" s="138"/>
      <c r="MVU17" s="138"/>
      <c r="MVV17" s="138"/>
      <c r="MVW17" s="138"/>
      <c r="MVX17" s="138"/>
      <c r="MVY17" s="138"/>
      <c r="MVZ17" s="138"/>
      <c r="MWA17" s="138"/>
      <c r="MWB17" s="138"/>
      <c r="MWC17" s="138"/>
      <c r="MWD17" s="138"/>
      <c r="MWE17" s="138"/>
      <c r="MWF17" s="138"/>
      <c r="MWG17" s="138"/>
      <c r="MWH17" s="138"/>
      <c r="MWI17" s="138"/>
      <c r="MWJ17" s="138"/>
      <c r="MWK17" s="138"/>
      <c r="MWL17" s="138"/>
      <c r="MWM17" s="138"/>
      <c r="MWN17" s="138"/>
      <c r="MWO17" s="138"/>
      <c r="MWP17" s="138"/>
      <c r="MWQ17" s="138"/>
      <c r="MWR17" s="138"/>
      <c r="MWS17" s="138"/>
      <c r="MWT17" s="138"/>
      <c r="MWU17" s="138"/>
      <c r="MWV17" s="138"/>
      <c r="MWW17" s="138"/>
      <c r="MWX17" s="138"/>
      <c r="MWY17" s="138"/>
      <c r="MWZ17" s="138"/>
      <c r="MXA17" s="138"/>
      <c r="MXB17" s="138"/>
      <c r="MXC17" s="138"/>
      <c r="MXD17" s="138"/>
      <c r="MXE17" s="138"/>
      <c r="MXF17" s="138"/>
      <c r="MXG17" s="138"/>
      <c r="MXH17" s="138"/>
      <c r="MXI17" s="138"/>
      <c r="MXJ17" s="138"/>
      <c r="MXK17" s="138"/>
      <c r="MXL17" s="138"/>
      <c r="MXM17" s="138"/>
      <c r="MXN17" s="138"/>
      <c r="MXO17" s="138"/>
      <c r="MXP17" s="138"/>
      <c r="MXQ17" s="138"/>
      <c r="MXR17" s="138"/>
      <c r="MXS17" s="138"/>
      <c r="MXT17" s="138"/>
      <c r="MXU17" s="138"/>
      <c r="MXV17" s="138"/>
      <c r="MXW17" s="138"/>
      <c r="MXX17" s="138"/>
      <c r="MXY17" s="138"/>
      <c r="MXZ17" s="138"/>
      <c r="MYA17" s="138"/>
      <c r="MYB17" s="138"/>
      <c r="MYC17" s="138"/>
      <c r="MYD17" s="138"/>
      <c r="MYE17" s="138"/>
      <c r="MYF17" s="138"/>
      <c r="MYG17" s="138"/>
      <c r="MYH17" s="138"/>
      <c r="MYI17" s="138"/>
      <c r="MYJ17" s="138"/>
      <c r="MYK17" s="138"/>
      <c r="MYL17" s="138"/>
      <c r="MYM17" s="138"/>
      <c r="MYN17" s="138"/>
      <c r="MYO17" s="138"/>
      <c r="MYP17" s="138"/>
      <c r="MYQ17" s="138"/>
      <c r="MYR17" s="138"/>
      <c r="MYS17" s="138"/>
      <c r="MYT17" s="138"/>
      <c r="MYU17" s="138"/>
      <c r="MYV17" s="138"/>
      <c r="MYW17" s="138"/>
      <c r="MYX17" s="138"/>
      <c r="MYY17" s="138"/>
      <c r="MYZ17" s="138"/>
      <c r="MZA17" s="138"/>
      <c r="MZB17" s="138"/>
      <c r="MZC17" s="138"/>
      <c r="MZD17" s="138"/>
      <c r="MZE17" s="138"/>
      <c r="MZF17" s="138"/>
      <c r="MZG17" s="138"/>
      <c r="MZH17" s="138"/>
      <c r="MZI17" s="138"/>
      <c r="MZJ17" s="138"/>
      <c r="MZK17" s="138"/>
      <c r="MZL17" s="138"/>
      <c r="MZM17" s="138"/>
      <c r="MZN17" s="138"/>
      <c r="MZO17" s="138"/>
      <c r="MZP17" s="138"/>
      <c r="MZQ17" s="138"/>
      <c r="MZR17" s="138"/>
      <c r="MZS17" s="138"/>
      <c r="MZT17" s="138"/>
      <c r="MZU17" s="138"/>
      <c r="MZV17" s="138"/>
      <c r="MZW17" s="138"/>
      <c r="MZX17" s="138"/>
      <c r="MZY17" s="138"/>
      <c r="MZZ17" s="138"/>
      <c r="NAA17" s="138"/>
      <c r="NAB17" s="138"/>
      <c r="NAC17" s="138"/>
      <c r="NAD17" s="138"/>
      <c r="NAE17" s="138"/>
      <c r="NAF17" s="138"/>
      <c r="NAG17" s="138"/>
      <c r="NAH17" s="138"/>
      <c r="NAI17" s="138"/>
      <c r="NAJ17" s="138"/>
      <c r="NAK17" s="138"/>
      <c r="NAL17" s="138"/>
      <c r="NAM17" s="138"/>
      <c r="NAN17" s="138"/>
      <c r="NAO17" s="138"/>
      <c r="NAP17" s="138"/>
      <c r="NAQ17" s="138"/>
      <c r="NAR17" s="138"/>
      <c r="NAS17" s="138"/>
      <c r="NAT17" s="138"/>
      <c r="NAU17" s="138"/>
      <c r="NAV17" s="138"/>
      <c r="NAW17" s="138"/>
      <c r="NAX17" s="138"/>
      <c r="NAY17" s="138"/>
      <c r="NAZ17" s="138"/>
      <c r="NBA17" s="138"/>
      <c r="NBB17" s="138"/>
      <c r="NBC17" s="138"/>
      <c r="NBD17" s="138"/>
      <c r="NBE17" s="138"/>
      <c r="NBF17" s="138"/>
      <c r="NBG17" s="138"/>
      <c r="NBH17" s="138"/>
      <c r="NBI17" s="138"/>
      <c r="NBJ17" s="138"/>
      <c r="NBK17" s="138"/>
      <c r="NBL17" s="138"/>
      <c r="NBM17" s="138"/>
      <c r="NBN17" s="138"/>
      <c r="NBO17" s="138"/>
      <c r="NBP17" s="138"/>
      <c r="NBQ17" s="138"/>
      <c r="NBR17" s="138"/>
      <c r="NBS17" s="138"/>
      <c r="NBT17" s="138"/>
      <c r="NBU17" s="138"/>
      <c r="NBV17" s="138"/>
      <c r="NBW17" s="138"/>
      <c r="NBX17" s="138"/>
      <c r="NBY17" s="138"/>
      <c r="NBZ17" s="138"/>
      <c r="NCA17" s="138"/>
      <c r="NCB17" s="138"/>
      <c r="NCC17" s="138"/>
      <c r="NCD17" s="138"/>
      <c r="NCE17" s="138"/>
      <c r="NCF17" s="138"/>
      <c r="NCG17" s="138"/>
      <c r="NCH17" s="138"/>
      <c r="NCI17" s="138"/>
      <c r="NCJ17" s="138"/>
      <c r="NCK17" s="138"/>
      <c r="NCL17" s="138"/>
      <c r="NCM17" s="138"/>
      <c r="NCN17" s="138"/>
      <c r="NCO17" s="138"/>
      <c r="NCP17" s="138"/>
      <c r="NCQ17" s="138"/>
      <c r="NCR17" s="138"/>
      <c r="NCS17" s="138"/>
      <c r="NCT17" s="138"/>
      <c r="NCU17" s="138"/>
      <c r="NCV17" s="138"/>
      <c r="NCW17" s="138"/>
      <c r="NCX17" s="138"/>
      <c r="NCY17" s="138"/>
      <c r="NCZ17" s="138"/>
      <c r="NDA17" s="138"/>
      <c r="NDB17" s="138"/>
      <c r="NDC17" s="138"/>
      <c r="NDD17" s="138"/>
      <c r="NDE17" s="138"/>
      <c r="NDF17" s="138"/>
      <c r="NDG17" s="138"/>
      <c r="NDH17" s="138"/>
      <c r="NDI17" s="138"/>
      <c r="NDJ17" s="138"/>
      <c r="NDK17" s="138"/>
      <c r="NDL17" s="138"/>
      <c r="NDM17" s="138"/>
      <c r="NDN17" s="138"/>
      <c r="NDO17" s="138"/>
      <c r="NDP17" s="138"/>
      <c r="NDQ17" s="138"/>
      <c r="NDR17" s="138"/>
      <c r="NDS17" s="138"/>
      <c r="NDT17" s="138"/>
      <c r="NDU17" s="138"/>
      <c r="NDV17" s="138"/>
      <c r="NDW17" s="138"/>
      <c r="NDX17" s="138"/>
      <c r="NDY17" s="138"/>
      <c r="NDZ17" s="138"/>
      <c r="NEA17" s="138"/>
      <c r="NEB17" s="138"/>
      <c r="NEC17" s="138"/>
      <c r="NED17" s="138"/>
      <c r="NEE17" s="138"/>
      <c r="NEF17" s="138"/>
      <c r="NEG17" s="138"/>
      <c r="NEH17" s="138"/>
      <c r="NEI17" s="138"/>
      <c r="NEJ17" s="138"/>
      <c r="NEK17" s="138"/>
      <c r="NEL17" s="138"/>
      <c r="NEM17" s="138"/>
      <c r="NEN17" s="138"/>
      <c r="NEO17" s="138"/>
      <c r="NEP17" s="138"/>
      <c r="NEQ17" s="138"/>
      <c r="NER17" s="138"/>
      <c r="NES17" s="138"/>
      <c r="NET17" s="138"/>
      <c r="NEU17" s="138"/>
      <c r="NEV17" s="138"/>
      <c r="NEW17" s="138"/>
      <c r="NEX17" s="138"/>
      <c r="NEY17" s="138"/>
      <c r="NEZ17" s="138"/>
      <c r="NFA17" s="138"/>
      <c r="NFB17" s="138"/>
      <c r="NFC17" s="138"/>
      <c r="NFD17" s="138"/>
      <c r="NFE17" s="138"/>
      <c r="NFF17" s="138"/>
      <c r="NFG17" s="138"/>
      <c r="NFH17" s="138"/>
      <c r="NFI17" s="138"/>
      <c r="NFJ17" s="138"/>
      <c r="NFK17" s="138"/>
      <c r="NFL17" s="138"/>
      <c r="NFM17" s="138"/>
      <c r="NFN17" s="138"/>
      <c r="NFO17" s="138"/>
      <c r="NFP17" s="138"/>
      <c r="NFQ17" s="138"/>
      <c r="NFR17" s="138"/>
      <c r="NFS17" s="138"/>
      <c r="NFT17" s="138"/>
      <c r="NFU17" s="138"/>
      <c r="NFV17" s="138"/>
      <c r="NFW17" s="138"/>
      <c r="NFX17" s="138"/>
      <c r="NFY17" s="138"/>
      <c r="NFZ17" s="138"/>
      <c r="NGA17" s="138"/>
      <c r="NGB17" s="138"/>
      <c r="NGC17" s="138"/>
      <c r="NGD17" s="138"/>
      <c r="NGE17" s="138"/>
      <c r="NGF17" s="138"/>
      <c r="NGG17" s="138"/>
      <c r="NGH17" s="138"/>
      <c r="NGI17" s="138"/>
      <c r="NGJ17" s="138"/>
      <c r="NGK17" s="138"/>
      <c r="NGL17" s="138"/>
      <c r="NGM17" s="138"/>
      <c r="NGN17" s="138"/>
      <c r="NGO17" s="138"/>
      <c r="NGP17" s="138"/>
      <c r="NGQ17" s="138"/>
      <c r="NGR17" s="138"/>
      <c r="NGS17" s="138"/>
      <c r="NGT17" s="138"/>
      <c r="NGU17" s="138"/>
      <c r="NGV17" s="138"/>
      <c r="NGW17" s="138"/>
      <c r="NGX17" s="138"/>
      <c r="NGY17" s="138"/>
      <c r="NGZ17" s="138"/>
      <c r="NHA17" s="138"/>
      <c r="NHB17" s="138"/>
      <c r="NHC17" s="138"/>
      <c r="NHD17" s="138"/>
      <c r="NHE17" s="138"/>
      <c r="NHF17" s="138"/>
      <c r="NHG17" s="138"/>
      <c r="NHH17" s="138"/>
      <c r="NHI17" s="138"/>
      <c r="NHJ17" s="138"/>
      <c r="NHK17" s="138"/>
      <c r="NHL17" s="138"/>
      <c r="NHM17" s="138"/>
      <c r="NHN17" s="138"/>
      <c r="NHO17" s="138"/>
      <c r="NHP17" s="138"/>
      <c r="NHQ17" s="138"/>
      <c r="NHR17" s="138"/>
      <c r="NHS17" s="138"/>
      <c r="NHT17" s="138"/>
      <c r="NHU17" s="138"/>
      <c r="NHV17" s="138"/>
      <c r="NHW17" s="138"/>
      <c r="NHX17" s="138"/>
      <c r="NHY17" s="138"/>
      <c r="NHZ17" s="138"/>
      <c r="NIA17" s="138"/>
      <c r="NIB17" s="138"/>
      <c r="NIC17" s="138"/>
      <c r="NID17" s="138"/>
      <c r="NIE17" s="138"/>
      <c r="NIF17" s="138"/>
      <c r="NIG17" s="138"/>
      <c r="NIH17" s="138"/>
      <c r="NII17" s="138"/>
      <c r="NIJ17" s="138"/>
      <c r="NIK17" s="138"/>
      <c r="NIL17" s="138"/>
      <c r="NIM17" s="138"/>
      <c r="NIN17" s="138"/>
      <c r="NIO17" s="138"/>
      <c r="NIP17" s="138"/>
      <c r="NIQ17" s="138"/>
      <c r="NIR17" s="138"/>
      <c r="NIS17" s="138"/>
      <c r="NIT17" s="138"/>
      <c r="NIU17" s="138"/>
      <c r="NIV17" s="138"/>
      <c r="NIW17" s="138"/>
      <c r="NIX17" s="138"/>
      <c r="NIY17" s="138"/>
      <c r="NIZ17" s="138"/>
      <c r="NJA17" s="138"/>
      <c r="NJB17" s="138"/>
      <c r="NJC17" s="138"/>
      <c r="NJD17" s="138"/>
      <c r="NJE17" s="138"/>
      <c r="NJF17" s="138"/>
      <c r="NJG17" s="138"/>
      <c r="NJH17" s="138"/>
      <c r="NJI17" s="138"/>
      <c r="NJJ17" s="138"/>
      <c r="NJK17" s="138"/>
      <c r="NJL17" s="138"/>
      <c r="NJM17" s="138"/>
      <c r="NJN17" s="138"/>
      <c r="NJO17" s="138"/>
      <c r="NJP17" s="138"/>
      <c r="NJQ17" s="138"/>
      <c r="NJR17" s="138"/>
      <c r="NJS17" s="138"/>
      <c r="NJT17" s="138"/>
      <c r="NJU17" s="138"/>
      <c r="NJV17" s="138"/>
      <c r="NJW17" s="138"/>
      <c r="NJX17" s="138"/>
      <c r="NJY17" s="138"/>
      <c r="NJZ17" s="138"/>
      <c r="NKA17" s="138"/>
      <c r="NKB17" s="138"/>
      <c r="NKC17" s="138"/>
      <c r="NKD17" s="138"/>
      <c r="NKE17" s="138"/>
      <c r="NKF17" s="138"/>
      <c r="NKG17" s="138"/>
      <c r="NKH17" s="138"/>
      <c r="NKI17" s="138"/>
      <c r="NKJ17" s="138"/>
      <c r="NKK17" s="138"/>
      <c r="NKL17" s="138"/>
      <c r="NKM17" s="138"/>
      <c r="NKN17" s="138"/>
      <c r="NKO17" s="138"/>
      <c r="NKP17" s="138"/>
      <c r="NKQ17" s="138"/>
      <c r="NKR17" s="138"/>
      <c r="NKS17" s="138"/>
      <c r="NKT17" s="138"/>
      <c r="NKU17" s="138"/>
      <c r="NKV17" s="138"/>
      <c r="NKW17" s="138"/>
      <c r="NKX17" s="138"/>
      <c r="NKY17" s="138"/>
      <c r="NKZ17" s="138"/>
      <c r="NLA17" s="138"/>
      <c r="NLB17" s="138"/>
      <c r="NLC17" s="138"/>
      <c r="NLD17" s="138"/>
      <c r="NLE17" s="138"/>
      <c r="NLF17" s="138"/>
      <c r="NLG17" s="138"/>
      <c r="NLH17" s="138"/>
      <c r="NLI17" s="138"/>
      <c r="NLJ17" s="138"/>
      <c r="NLK17" s="138"/>
      <c r="NLL17" s="138"/>
      <c r="NLM17" s="138"/>
      <c r="NLN17" s="138"/>
      <c r="NLO17" s="138"/>
      <c r="NLP17" s="138"/>
      <c r="NLQ17" s="138"/>
      <c r="NLR17" s="138"/>
      <c r="NLS17" s="138"/>
      <c r="NLT17" s="138"/>
      <c r="NLU17" s="138"/>
      <c r="NLV17" s="138"/>
      <c r="NLW17" s="138"/>
      <c r="NLX17" s="138"/>
      <c r="NLY17" s="138"/>
      <c r="NLZ17" s="138"/>
      <c r="NMA17" s="138"/>
      <c r="NMB17" s="138"/>
      <c r="NMC17" s="138"/>
      <c r="NMD17" s="138"/>
      <c r="NME17" s="138"/>
      <c r="NMF17" s="138"/>
      <c r="NMG17" s="138"/>
      <c r="NMH17" s="138"/>
      <c r="NMI17" s="138"/>
      <c r="NMJ17" s="138"/>
      <c r="NMK17" s="138"/>
      <c r="NML17" s="138"/>
      <c r="NMM17" s="138"/>
      <c r="NMN17" s="138"/>
      <c r="NMO17" s="138"/>
      <c r="NMP17" s="138"/>
      <c r="NMQ17" s="138"/>
      <c r="NMR17" s="138"/>
      <c r="NMS17" s="138"/>
      <c r="NMT17" s="138"/>
      <c r="NMU17" s="138"/>
      <c r="NMV17" s="138"/>
      <c r="NMW17" s="138"/>
      <c r="NMX17" s="138"/>
      <c r="NMY17" s="138"/>
      <c r="NMZ17" s="138"/>
      <c r="NNA17" s="138"/>
      <c r="NNB17" s="138"/>
      <c r="NNC17" s="138"/>
      <c r="NND17" s="138"/>
      <c r="NNE17" s="138"/>
      <c r="NNF17" s="138"/>
      <c r="NNG17" s="138"/>
      <c r="NNH17" s="138"/>
      <c r="NNI17" s="138"/>
      <c r="NNJ17" s="138"/>
      <c r="NNK17" s="138"/>
      <c r="NNL17" s="138"/>
      <c r="NNM17" s="138"/>
      <c r="NNN17" s="138"/>
      <c r="NNO17" s="138"/>
      <c r="NNP17" s="138"/>
      <c r="NNQ17" s="138"/>
      <c r="NNR17" s="138"/>
      <c r="NNS17" s="138"/>
      <c r="NNT17" s="138"/>
      <c r="NNU17" s="138"/>
      <c r="NNV17" s="138"/>
      <c r="NNW17" s="138"/>
      <c r="NNX17" s="138"/>
      <c r="NNY17" s="138"/>
      <c r="NNZ17" s="138"/>
      <c r="NOA17" s="138"/>
      <c r="NOB17" s="138"/>
      <c r="NOC17" s="138"/>
      <c r="NOD17" s="138"/>
      <c r="NOE17" s="138"/>
      <c r="NOF17" s="138"/>
      <c r="NOG17" s="138"/>
      <c r="NOH17" s="138"/>
      <c r="NOI17" s="138"/>
      <c r="NOJ17" s="138"/>
      <c r="NOK17" s="138"/>
      <c r="NOL17" s="138"/>
      <c r="NOM17" s="138"/>
      <c r="NON17" s="138"/>
      <c r="NOO17" s="138"/>
      <c r="NOP17" s="138"/>
      <c r="NOQ17" s="138"/>
      <c r="NOR17" s="138"/>
      <c r="NOS17" s="138"/>
      <c r="NOT17" s="138"/>
      <c r="NOU17" s="138"/>
      <c r="NOV17" s="138"/>
      <c r="NOW17" s="138"/>
      <c r="NOX17" s="138"/>
      <c r="NOY17" s="138"/>
      <c r="NOZ17" s="138"/>
      <c r="NPA17" s="138"/>
      <c r="NPB17" s="138"/>
      <c r="NPC17" s="138"/>
      <c r="NPD17" s="138"/>
      <c r="NPE17" s="138"/>
      <c r="NPF17" s="138"/>
      <c r="NPG17" s="138"/>
      <c r="NPH17" s="138"/>
      <c r="NPI17" s="138"/>
      <c r="NPJ17" s="138"/>
      <c r="NPK17" s="138"/>
      <c r="NPL17" s="138"/>
      <c r="NPM17" s="138"/>
      <c r="NPN17" s="138"/>
      <c r="NPO17" s="138"/>
      <c r="NPP17" s="138"/>
      <c r="NPQ17" s="138"/>
      <c r="NPR17" s="138"/>
      <c r="NPS17" s="138"/>
      <c r="NPT17" s="138"/>
      <c r="NPU17" s="138"/>
      <c r="NPV17" s="138"/>
      <c r="NPW17" s="138"/>
      <c r="NPX17" s="138"/>
      <c r="NPY17" s="138"/>
      <c r="NPZ17" s="138"/>
      <c r="NQA17" s="138"/>
      <c r="NQB17" s="138"/>
      <c r="NQC17" s="138"/>
      <c r="NQD17" s="138"/>
      <c r="NQE17" s="138"/>
      <c r="NQF17" s="138"/>
      <c r="NQG17" s="138"/>
      <c r="NQH17" s="138"/>
      <c r="NQI17" s="138"/>
      <c r="NQJ17" s="138"/>
      <c r="NQK17" s="138"/>
      <c r="NQL17" s="138"/>
      <c r="NQM17" s="138"/>
      <c r="NQN17" s="138"/>
      <c r="NQO17" s="138"/>
      <c r="NQP17" s="138"/>
      <c r="NQQ17" s="138"/>
      <c r="NQR17" s="138"/>
      <c r="NQS17" s="138"/>
      <c r="NQT17" s="138"/>
      <c r="NQU17" s="138"/>
      <c r="NQV17" s="138"/>
      <c r="NQW17" s="138"/>
      <c r="NQX17" s="138"/>
      <c r="NQY17" s="138"/>
      <c r="NQZ17" s="138"/>
      <c r="NRA17" s="138"/>
      <c r="NRB17" s="138"/>
      <c r="NRC17" s="138"/>
      <c r="NRD17" s="138"/>
      <c r="NRE17" s="138"/>
      <c r="NRF17" s="138"/>
      <c r="NRG17" s="138"/>
      <c r="NRH17" s="138"/>
      <c r="NRI17" s="138"/>
      <c r="NRJ17" s="138"/>
      <c r="NRK17" s="138"/>
      <c r="NRL17" s="138"/>
      <c r="NRM17" s="138"/>
      <c r="NRN17" s="138"/>
      <c r="NRO17" s="138"/>
      <c r="NRP17" s="138"/>
      <c r="NRQ17" s="138"/>
      <c r="NRR17" s="138"/>
      <c r="NRS17" s="138"/>
      <c r="NRT17" s="138"/>
      <c r="NRU17" s="138"/>
      <c r="NRV17" s="138"/>
      <c r="NRW17" s="138"/>
      <c r="NRX17" s="138"/>
      <c r="NRY17" s="138"/>
      <c r="NRZ17" s="138"/>
      <c r="NSA17" s="138"/>
      <c r="NSB17" s="138"/>
      <c r="NSC17" s="138"/>
      <c r="NSD17" s="138"/>
      <c r="NSE17" s="138"/>
      <c r="NSF17" s="138"/>
      <c r="NSG17" s="138"/>
      <c r="NSH17" s="138"/>
      <c r="NSI17" s="138"/>
      <c r="NSJ17" s="138"/>
      <c r="NSK17" s="138"/>
      <c r="NSL17" s="138"/>
      <c r="NSM17" s="138"/>
      <c r="NSN17" s="138"/>
      <c r="NSO17" s="138"/>
      <c r="NSP17" s="138"/>
      <c r="NSQ17" s="138"/>
      <c r="NSR17" s="138"/>
      <c r="NSS17" s="138"/>
      <c r="NST17" s="138"/>
      <c r="NSU17" s="138"/>
      <c r="NSV17" s="138"/>
      <c r="NSW17" s="138"/>
      <c r="NSX17" s="138"/>
      <c r="NSY17" s="138"/>
      <c r="NSZ17" s="138"/>
      <c r="NTA17" s="138"/>
      <c r="NTB17" s="138"/>
      <c r="NTC17" s="138"/>
      <c r="NTD17" s="138"/>
      <c r="NTE17" s="138"/>
      <c r="NTF17" s="138"/>
      <c r="NTG17" s="138"/>
      <c r="NTH17" s="138"/>
      <c r="NTI17" s="138"/>
      <c r="NTJ17" s="138"/>
      <c r="NTK17" s="138"/>
      <c r="NTL17" s="138"/>
      <c r="NTM17" s="138"/>
      <c r="NTN17" s="138"/>
      <c r="NTO17" s="138"/>
      <c r="NTP17" s="138"/>
      <c r="NTQ17" s="138"/>
      <c r="NTR17" s="138"/>
      <c r="NTS17" s="138"/>
      <c r="NTT17" s="138"/>
      <c r="NTU17" s="138"/>
      <c r="NTV17" s="138"/>
      <c r="NTW17" s="138"/>
      <c r="NTX17" s="138"/>
      <c r="NTY17" s="138"/>
      <c r="NTZ17" s="138"/>
      <c r="NUA17" s="138"/>
      <c r="NUB17" s="138"/>
      <c r="NUC17" s="138"/>
      <c r="NUD17" s="138"/>
      <c r="NUE17" s="138"/>
      <c r="NUF17" s="138"/>
      <c r="NUG17" s="138"/>
      <c r="NUH17" s="138"/>
      <c r="NUI17" s="138"/>
      <c r="NUJ17" s="138"/>
      <c r="NUK17" s="138"/>
      <c r="NUL17" s="138"/>
      <c r="NUM17" s="138"/>
      <c r="NUN17" s="138"/>
      <c r="NUO17" s="138"/>
      <c r="NUP17" s="138"/>
      <c r="NUQ17" s="138"/>
      <c r="NUR17" s="138"/>
      <c r="NUS17" s="138"/>
      <c r="NUT17" s="138"/>
      <c r="NUU17" s="138"/>
      <c r="NUV17" s="138"/>
      <c r="NUW17" s="138"/>
      <c r="NUX17" s="138"/>
      <c r="NUY17" s="138"/>
      <c r="NUZ17" s="138"/>
      <c r="NVA17" s="138"/>
      <c r="NVB17" s="138"/>
      <c r="NVC17" s="138"/>
      <c r="NVD17" s="138"/>
      <c r="NVE17" s="138"/>
      <c r="NVF17" s="138"/>
      <c r="NVG17" s="138"/>
      <c r="NVH17" s="138"/>
      <c r="NVI17" s="138"/>
      <c r="NVJ17" s="138"/>
      <c r="NVK17" s="138"/>
      <c r="NVL17" s="138"/>
      <c r="NVM17" s="138"/>
      <c r="NVN17" s="138"/>
      <c r="NVO17" s="138"/>
      <c r="NVP17" s="138"/>
      <c r="NVQ17" s="138"/>
      <c r="NVR17" s="138"/>
      <c r="NVS17" s="138"/>
      <c r="NVT17" s="138"/>
      <c r="NVU17" s="138"/>
      <c r="NVV17" s="138"/>
      <c r="NVW17" s="138"/>
      <c r="NVX17" s="138"/>
      <c r="NVY17" s="138"/>
      <c r="NVZ17" s="138"/>
      <c r="NWA17" s="138"/>
      <c r="NWB17" s="138"/>
      <c r="NWC17" s="138"/>
      <c r="NWD17" s="138"/>
      <c r="NWE17" s="138"/>
      <c r="NWF17" s="138"/>
      <c r="NWG17" s="138"/>
      <c r="NWH17" s="138"/>
      <c r="NWI17" s="138"/>
      <c r="NWJ17" s="138"/>
      <c r="NWK17" s="138"/>
      <c r="NWL17" s="138"/>
      <c r="NWM17" s="138"/>
      <c r="NWN17" s="138"/>
      <c r="NWO17" s="138"/>
      <c r="NWP17" s="138"/>
      <c r="NWQ17" s="138"/>
      <c r="NWR17" s="138"/>
      <c r="NWS17" s="138"/>
      <c r="NWT17" s="138"/>
      <c r="NWU17" s="138"/>
      <c r="NWV17" s="138"/>
      <c r="NWW17" s="138"/>
      <c r="NWX17" s="138"/>
      <c r="NWY17" s="138"/>
      <c r="NWZ17" s="138"/>
      <c r="NXA17" s="138"/>
      <c r="NXB17" s="138"/>
      <c r="NXC17" s="138"/>
      <c r="NXD17" s="138"/>
      <c r="NXE17" s="138"/>
      <c r="NXF17" s="138"/>
      <c r="NXG17" s="138"/>
      <c r="NXH17" s="138"/>
      <c r="NXI17" s="138"/>
      <c r="NXJ17" s="138"/>
      <c r="NXK17" s="138"/>
      <c r="NXL17" s="138"/>
      <c r="NXM17" s="138"/>
      <c r="NXN17" s="138"/>
      <c r="NXO17" s="138"/>
      <c r="NXP17" s="138"/>
      <c r="NXQ17" s="138"/>
      <c r="NXR17" s="138"/>
      <c r="NXS17" s="138"/>
      <c r="NXT17" s="138"/>
      <c r="NXU17" s="138"/>
      <c r="NXV17" s="138"/>
      <c r="NXW17" s="138"/>
      <c r="NXX17" s="138"/>
      <c r="NXY17" s="138"/>
      <c r="NXZ17" s="138"/>
      <c r="NYA17" s="138"/>
      <c r="NYB17" s="138"/>
      <c r="NYC17" s="138"/>
      <c r="NYD17" s="138"/>
      <c r="NYE17" s="138"/>
      <c r="NYF17" s="138"/>
      <c r="NYG17" s="138"/>
      <c r="NYH17" s="138"/>
      <c r="NYI17" s="138"/>
      <c r="NYJ17" s="138"/>
      <c r="NYK17" s="138"/>
      <c r="NYL17" s="138"/>
      <c r="NYM17" s="138"/>
      <c r="NYN17" s="138"/>
      <c r="NYO17" s="138"/>
      <c r="NYP17" s="138"/>
      <c r="NYQ17" s="138"/>
      <c r="NYR17" s="138"/>
      <c r="NYS17" s="138"/>
      <c r="NYT17" s="138"/>
      <c r="NYU17" s="138"/>
      <c r="NYV17" s="138"/>
      <c r="NYW17" s="138"/>
      <c r="NYX17" s="138"/>
      <c r="NYY17" s="138"/>
      <c r="NYZ17" s="138"/>
      <c r="NZA17" s="138"/>
      <c r="NZB17" s="138"/>
      <c r="NZC17" s="138"/>
      <c r="NZD17" s="138"/>
      <c r="NZE17" s="138"/>
      <c r="NZF17" s="138"/>
      <c r="NZG17" s="138"/>
      <c r="NZH17" s="138"/>
      <c r="NZI17" s="138"/>
      <c r="NZJ17" s="138"/>
      <c r="NZK17" s="138"/>
      <c r="NZL17" s="138"/>
      <c r="NZM17" s="138"/>
      <c r="NZN17" s="138"/>
      <c r="NZO17" s="138"/>
      <c r="NZP17" s="138"/>
      <c r="NZQ17" s="138"/>
      <c r="NZR17" s="138"/>
      <c r="NZS17" s="138"/>
      <c r="NZT17" s="138"/>
      <c r="NZU17" s="138"/>
      <c r="NZV17" s="138"/>
      <c r="NZW17" s="138"/>
      <c r="NZX17" s="138"/>
      <c r="NZY17" s="138"/>
      <c r="NZZ17" s="138"/>
      <c r="OAA17" s="138"/>
      <c r="OAB17" s="138"/>
      <c r="OAC17" s="138"/>
      <c r="OAD17" s="138"/>
      <c r="OAE17" s="138"/>
      <c r="OAF17" s="138"/>
      <c r="OAG17" s="138"/>
      <c r="OAH17" s="138"/>
      <c r="OAI17" s="138"/>
      <c r="OAJ17" s="138"/>
      <c r="OAK17" s="138"/>
      <c r="OAL17" s="138"/>
      <c r="OAM17" s="138"/>
      <c r="OAN17" s="138"/>
      <c r="OAO17" s="138"/>
      <c r="OAP17" s="138"/>
      <c r="OAQ17" s="138"/>
      <c r="OAR17" s="138"/>
      <c r="OAS17" s="138"/>
      <c r="OAT17" s="138"/>
      <c r="OAU17" s="138"/>
      <c r="OAV17" s="138"/>
      <c r="OAW17" s="138"/>
      <c r="OAX17" s="138"/>
      <c r="OAY17" s="138"/>
      <c r="OAZ17" s="138"/>
      <c r="OBA17" s="138"/>
      <c r="OBB17" s="138"/>
      <c r="OBC17" s="138"/>
      <c r="OBD17" s="138"/>
      <c r="OBE17" s="138"/>
      <c r="OBF17" s="138"/>
      <c r="OBG17" s="138"/>
      <c r="OBH17" s="138"/>
      <c r="OBI17" s="138"/>
      <c r="OBJ17" s="138"/>
      <c r="OBK17" s="138"/>
      <c r="OBL17" s="138"/>
      <c r="OBM17" s="138"/>
      <c r="OBN17" s="138"/>
      <c r="OBO17" s="138"/>
      <c r="OBP17" s="138"/>
      <c r="OBQ17" s="138"/>
      <c r="OBR17" s="138"/>
      <c r="OBS17" s="138"/>
      <c r="OBT17" s="138"/>
      <c r="OBU17" s="138"/>
      <c r="OBV17" s="138"/>
      <c r="OBW17" s="138"/>
      <c r="OBX17" s="138"/>
      <c r="OBY17" s="138"/>
      <c r="OBZ17" s="138"/>
      <c r="OCA17" s="138"/>
      <c r="OCB17" s="138"/>
      <c r="OCC17" s="138"/>
      <c r="OCD17" s="138"/>
      <c r="OCE17" s="138"/>
      <c r="OCF17" s="138"/>
      <c r="OCG17" s="138"/>
      <c r="OCH17" s="138"/>
      <c r="OCI17" s="138"/>
      <c r="OCJ17" s="138"/>
      <c r="OCK17" s="138"/>
      <c r="OCL17" s="138"/>
      <c r="OCM17" s="138"/>
      <c r="OCN17" s="138"/>
      <c r="OCO17" s="138"/>
      <c r="OCP17" s="138"/>
      <c r="OCQ17" s="138"/>
      <c r="OCR17" s="138"/>
      <c r="OCS17" s="138"/>
      <c r="OCT17" s="138"/>
      <c r="OCU17" s="138"/>
      <c r="OCV17" s="138"/>
      <c r="OCW17" s="138"/>
      <c r="OCX17" s="138"/>
      <c r="OCY17" s="138"/>
      <c r="OCZ17" s="138"/>
      <c r="ODA17" s="138"/>
      <c r="ODB17" s="138"/>
      <c r="ODC17" s="138"/>
      <c r="ODD17" s="138"/>
      <c r="ODE17" s="138"/>
      <c r="ODF17" s="138"/>
      <c r="ODG17" s="138"/>
      <c r="ODH17" s="138"/>
      <c r="ODI17" s="138"/>
      <c r="ODJ17" s="138"/>
      <c r="ODK17" s="138"/>
      <c r="ODL17" s="138"/>
      <c r="ODM17" s="138"/>
      <c r="ODN17" s="138"/>
      <c r="ODO17" s="138"/>
      <c r="ODP17" s="138"/>
      <c r="ODQ17" s="138"/>
      <c r="ODR17" s="138"/>
      <c r="ODS17" s="138"/>
      <c r="ODT17" s="138"/>
      <c r="ODU17" s="138"/>
      <c r="ODV17" s="138"/>
      <c r="ODW17" s="138"/>
      <c r="ODX17" s="138"/>
      <c r="ODY17" s="138"/>
      <c r="ODZ17" s="138"/>
      <c r="OEA17" s="138"/>
      <c r="OEB17" s="138"/>
      <c r="OEC17" s="138"/>
      <c r="OED17" s="138"/>
      <c r="OEE17" s="138"/>
      <c r="OEF17" s="138"/>
      <c r="OEG17" s="138"/>
      <c r="OEH17" s="138"/>
      <c r="OEI17" s="138"/>
      <c r="OEJ17" s="138"/>
      <c r="OEK17" s="138"/>
      <c r="OEL17" s="138"/>
      <c r="OEM17" s="138"/>
      <c r="OEN17" s="138"/>
      <c r="OEO17" s="138"/>
      <c r="OEP17" s="138"/>
      <c r="OEQ17" s="138"/>
      <c r="OER17" s="138"/>
      <c r="OES17" s="138"/>
      <c r="OET17" s="138"/>
      <c r="OEU17" s="138"/>
      <c r="OEV17" s="138"/>
      <c r="OEW17" s="138"/>
      <c r="OEX17" s="138"/>
      <c r="OEY17" s="138"/>
      <c r="OEZ17" s="138"/>
      <c r="OFA17" s="138"/>
      <c r="OFB17" s="138"/>
      <c r="OFC17" s="138"/>
      <c r="OFD17" s="138"/>
      <c r="OFE17" s="138"/>
      <c r="OFF17" s="138"/>
      <c r="OFG17" s="138"/>
      <c r="OFH17" s="138"/>
      <c r="OFI17" s="138"/>
      <c r="OFJ17" s="138"/>
      <c r="OFK17" s="138"/>
      <c r="OFL17" s="138"/>
      <c r="OFM17" s="138"/>
      <c r="OFN17" s="138"/>
      <c r="OFO17" s="138"/>
      <c r="OFP17" s="138"/>
      <c r="OFQ17" s="138"/>
      <c r="OFR17" s="138"/>
      <c r="OFS17" s="138"/>
      <c r="OFT17" s="138"/>
      <c r="OFU17" s="138"/>
      <c r="OFV17" s="138"/>
      <c r="OFW17" s="138"/>
      <c r="OFX17" s="138"/>
      <c r="OFY17" s="138"/>
      <c r="OFZ17" s="138"/>
      <c r="OGA17" s="138"/>
      <c r="OGB17" s="138"/>
      <c r="OGC17" s="138"/>
      <c r="OGD17" s="138"/>
      <c r="OGE17" s="138"/>
      <c r="OGF17" s="138"/>
      <c r="OGG17" s="138"/>
      <c r="OGH17" s="138"/>
      <c r="OGI17" s="138"/>
      <c r="OGJ17" s="138"/>
      <c r="OGK17" s="138"/>
      <c r="OGL17" s="138"/>
      <c r="OGM17" s="138"/>
      <c r="OGN17" s="138"/>
      <c r="OGO17" s="138"/>
      <c r="OGP17" s="138"/>
      <c r="OGQ17" s="138"/>
      <c r="OGR17" s="138"/>
      <c r="OGS17" s="138"/>
      <c r="OGT17" s="138"/>
      <c r="OGU17" s="138"/>
      <c r="OGV17" s="138"/>
      <c r="OGW17" s="138"/>
      <c r="OGX17" s="138"/>
      <c r="OGY17" s="138"/>
      <c r="OGZ17" s="138"/>
      <c r="OHA17" s="138"/>
      <c r="OHB17" s="138"/>
      <c r="OHC17" s="138"/>
      <c r="OHD17" s="138"/>
      <c r="OHE17" s="138"/>
      <c r="OHF17" s="138"/>
      <c r="OHG17" s="138"/>
      <c r="OHH17" s="138"/>
      <c r="OHI17" s="138"/>
      <c r="OHJ17" s="138"/>
      <c r="OHK17" s="138"/>
      <c r="OHL17" s="138"/>
      <c r="OHM17" s="138"/>
      <c r="OHN17" s="138"/>
      <c r="OHO17" s="138"/>
      <c r="OHP17" s="138"/>
      <c r="OHQ17" s="138"/>
      <c r="OHR17" s="138"/>
      <c r="OHS17" s="138"/>
      <c r="OHT17" s="138"/>
      <c r="OHU17" s="138"/>
      <c r="OHV17" s="138"/>
      <c r="OHW17" s="138"/>
      <c r="OHX17" s="138"/>
      <c r="OHY17" s="138"/>
      <c r="OHZ17" s="138"/>
      <c r="OIA17" s="138"/>
      <c r="OIB17" s="138"/>
      <c r="OIC17" s="138"/>
      <c r="OID17" s="138"/>
      <c r="OIE17" s="138"/>
      <c r="OIF17" s="138"/>
      <c r="OIG17" s="138"/>
      <c r="OIH17" s="138"/>
      <c r="OII17" s="138"/>
      <c r="OIJ17" s="138"/>
      <c r="OIK17" s="138"/>
      <c r="OIL17" s="138"/>
      <c r="OIM17" s="138"/>
      <c r="OIN17" s="138"/>
      <c r="OIO17" s="138"/>
      <c r="OIP17" s="138"/>
      <c r="OIQ17" s="138"/>
      <c r="OIR17" s="138"/>
      <c r="OIS17" s="138"/>
      <c r="OIT17" s="138"/>
      <c r="OIU17" s="138"/>
      <c r="OIV17" s="138"/>
      <c r="OIW17" s="138"/>
      <c r="OIX17" s="138"/>
      <c r="OIY17" s="138"/>
      <c r="OIZ17" s="138"/>
      <c r="OJA17" s="138"/>
      <c r="OJB17" s="138"/>
      <c r="OJC17" s="138"/>
      <c r="OJD17" s="138"/>
      <c r="OJE17" s="138"/>
      <c r="OJF17" s="138"/>
      <c r="OJG17" s="138"/>
      <c r="OJH17" s="138"/>
      <c r="OJI17" s="138"/>
      <c r="OJJ17" s="138"/>
      <c r="OJK17" s="138"/>
      <c r="OJL17" s="138"/>
      <c r="OJM17" s="138"/>
      <c r="OJN17" s="138"/>
      <c r="OJO17" s="138"/>
      <c r="OJP17" s="138"/>
      <c r="OJQ17" s="138"/>
      <c r="OJR17" s="138"/>
      <c r="OJS17" s="138"/>
      <c r="OJT17" s="138"/>
      <c r="OJU17" s="138"/>
      <c r="OJV17" s="138"/>
      <c r="OJW17" s="138"/>
      <c r="OJX17" s="138"/>
      <c r="OJY17" s="138"/>
      <c r="OJZ17" s="138"/>
      <c r="OKA17" s="138"/>
      <c r="OKB17" s="138"/>
      <c r="OKC17" s="138"/>
      <c r="OKD17" s="138"/>
      <c r="OKE17" s="138"/>
      <c r="OKF17" s="138"/>
      <c r="OKG17" s="138"/>
      <c r="OKH17" s="138"/>
      <c r="OKI17" s="138"/>
      <c r="OKJ17" s="138"/>
      <c r="OKK17" s="138"/>
      <c r="OKL17" s="138"/>
      <c r="OKM17" s="138"/>
      <c r="OKN17" s="138"/>
      <c r="OKO17" s="138"/>
      <c r="OKP17" s="138"/>
      <c r="OKQ17" s="138"/>
      <c r="OKR17" s="138"/>
      <c r="OKS17" s="138"/>
      <c r="OKT17" s="138"/>
      <c r="OKU17" s="138"/>
      <c r="OKV17" s="138"/>
      <c r="OKW17" s="138"/>
      <c r="OKX17" s="138"/>
      <c r="OKY17" s="138"/>
      <c r="OKZ17" s="138"/>
      <c r="OLA17" s="138"/>
      <c r="OLB17" s="138"/>
      <c r="OLC17" s="138"/>
      <c r="OLD17" s="138"/>
      <c r="OLE17" s="138"/>
      <c r="OLF17" s="138"/>
      <c r="OLG17" s="138"/>
      <c r="OLH17" s="138"/>
      <c r="OLI17" s="138"/>
      <c r="OLJ17" s="138"/>
      <c r="OLK17" s="138"/>
      <c r="OLL17" s="138"/>
      <c r="OLM17" s="138"/>
      <c r="OLN17" s="138"/>
      <c r="OLO17" s="138"/>
      <c r="OLP17" s="138"/>
      <c r="OLQ17" s="138"/>
      <c r="OLR17" s="138"/>
      <c r="OLS17" s="138"/>
      <c r="OLT17" s="138"/>
      <c r="OLU17" s="138"/>
      <c r="OLV17" s="138"/>
      <c r="OLW17" s="138"/>
      <c r="OLX17" s="138"/>
      <c r="OLY17" s="138"/>
      <c r="OLZ17" s="138"/>
      <c r="OMA17" s="138"/>
      <c r="OMB17" s="138"/>
      <c r="OMC17" s="138"/>
      <c r="OMD17" s="138"/>
      <c r="OME17" s="138"/>
      <c r="OMF17" s="138"/>
      <c r="OMG17" s="138"/>
      <c r="OMH17" s="138"/>
      <c r="OMI17" s="138"/>
      <c r="OMJ17" s="138"/>
      <c r="OMK17" s="138"/>
      <c r="OML17" s="138"/>
      <c r="OMM17" s="138"/>
      <c r="OMN17" s="138"/>
      <c r="OMO17" s="138"/>
      <c r="OMP17" s="138"/>
      <c r="OMQ17" s="138"/>
      <c r="OMR17" s="138"/>
      <c r="OMS17" s="138"/>
      <c r="OMT17" s="138"/>
      <c r="OMU17" s="138"/>
      <c r="OMV17" s="138"/>
      <c r="OMW17" s="138"/>
      <c r="OMX17" s="138"/>
      <c r="OMY17" s="138"/>
      <c r="OMZ17" s="138"/>
      <c r="ONA17" s="138"/>
      <c r="ONB17" s="138"/>
      <c r="ONC17" s="138"/>
      <c r="OND17" s="138"/>
      <c r="ONE17" s="138"/>
      <c r="ONF17" s="138"/>
      <c r="ONG17" s="138"/>
      <c r="ONH17" s="138"/>
      <c r="ONI17" s="138"/>
      <c r="ONJ17" s="138"/>
      <c r="ONK17" s="138"/>
      <c r="ONL17" s="138"/>
      <c r="ONM17" s="138"/>
      <c r="ONN17" s="138"/>
      <c r="ONO17" s="138"/>
      <c r="ONP17" s="138"/>
      <c r="ONQ17" s="138"/>
      <c r="ONR17" s="138"/>
      <c r="ONS17" s="138"/>
      <c r="ONT17" s="138"/>
      <c r="ONU17" s="138"/>
      <c r="ONV17" s="138"/>
      <c r="ONW17" s="138"/>
      <c r="ONX17" s="138"/>
      <c r="ONY17" s="138"/>
      <c r="ONZ17" s="138"/>
      <c r="OOA17" s="138"/>
      <c r="OOB17" s="138"/>
      <c r="OOC17" s="138"/>
      <c r="OOD17" s="138"/>
      <c r="OOE17" s="138"/>
      <c r="OOF17" s="138"/>
      <c r="OOG17" s="138"/>
      <c r="OOH17" s="138"/>
      <c r="OOI17" s="138"/>
      <c r="OOJ17" s="138"/>
      <c r="OOK17" s="138"/>
      <c r="OOL17" s="138"/>
      <c r="OOM17" s="138"/>
      <c r="OON17" s="138"/>
      <c r="OOO17" s="138"/>
      <c r="OOP17" s="138"/>
      <c r="OOQ17" s="138"/>
      <c r="OOR17" s="138"/>
      <c r="OOS17" s="138"/>
      <c r="OOT17" s="138"/>
      <c r="OOU17" s="138"/>
      <c r="OOV17" s="138"/>
      <c r="OOW17" s="138"/>
      <c r="OOX17" s="138"/>
      <c r="OOY17" s="138"/>
      <c r="OOZ17" s="138"/>
      <c r="OPA17" s="138"/>
      <c r="OPB17" s="138"/>
      <c r="OPC17" s="138"/>
      <c r="OPD17" s="138"/>
      <c r="OPE17" s="138"/>
      <c r="OPF17" s="138"/>
      <c r="OPG17" s="138"/>
      <c r="OPH17" s="138"/>
      <c r="OPI17" s="138"/>
      <c r="OPJ17" s="138"/>
      <c r="OPK17" s="138"/>
      <c r="OPL17" s="138"/>
      <c r="OPM17" s="138"/>
      <c r="OPN17" s="138"/>
      <c r="OPO17" s="138"/>
      <c r="OPP17" s="138"/>
      <c r="OPQ17" s="138"/>
      <c r="OPR17" s="138"/>
      <c r="OPS17" s="138"/>
      <c r="OPT17" s="138"/>
      <c r="OPU17" s="138"/>
      <c r="OPV17" s="138"/>
      <c r="OPW17" s="138"/>
      <c r="OPX17" s="138"/>
      <c r="OPY17" s="138"/>
      <c r="OPZ17" s="138"/>
      <c r="OQA17" s="138"/>
      <c r="OQB17" s="138"/>
      <c r="OQC17" s="138"/>
      <c r="OQD17" s="138"/>
      <c r="OQE17" s="138"/>
      <c r="OQF17" s="138"/>
      <c r="OQG17" s="138"/>
      <c r="OQH17" s="138"/>
      <c r="OQI17" s="138"/>
      <c r="OQJ17" s="138"/>
      <c r="OQK17" s="138"/>
      <c r="OQL17" s="138"/>
      <c r="OQM17" s="138"/>
      <c r="OQN17" s="138"/>
      <c r="OQO17" s="138"/>
      <c r="OQP17" s="138"/>
      <c r="OQQ17" s="138"/>
      <c r="OQR17" s="138"/>
      <c r="OQS17" s="138"/>
      <c r="OQT17" s="138"/>
      <c r="OQU17" s="138"/>
      <c r="OQV17" s="138"/>
      <c r="OQW17" s="138"/>
      <c r="OQX17" s="138"/>
      <c r="OQY17" s="138"/>
      <c r="OQZ17" s="138"/>
      <c r="ORA17" s="138"/>
      <c r="ORB17" s="138"/>
      <c r="ORC17" s="138"/>
      <c r="ORD17" s="138"/>
      <c r="ORE17" s="138"/>
      <c r="ORF17" s="138"/>
      <c r="ORG17" s="138"/>
      <c r="ORH17" s="138"/>
      <c r="ORI17" s="138"/>
      <c r="ORJ17" s="138"/>
      <c r="ORK17" s="138"/>
      <c r="ORL17" s="138"/>
      <c r="ORM17" s="138"/>
      <c r="ORN17" s="138"/>
      <c r="ORO17" s="138"/>
      <c r="ORP17" s="138"/>
      <c r="ORQ17" s="138"/>
      <c r="ORR17" s="138"/>
      <c r="ORS17" s="138"/>
      <c r="ORT17" s="138"/>
      <c r="ORU17" s="138"/>
      <c r="ORV17" s="138"/>
      <c r="ORW17" s="138"/>
      <c r="ORX17" s="138"/>
      <c r="ORY17" s="138"/>
      <c r="ORZ17" s="138"/>
      <c r="OSA17" s="138"/>
      <c r="OSB17" s="138"/>
      <c r="OSC17" s="138"/>
      <c r="OSD17" s="138"/>
      <c r="OSE17" s="138"/>
      <c r="OSF17" s="138"/>
      <c r="OSG17" s="138"/>
      <c r="OSH17" s="138"/>
      <c r="OSI17" s="138"/>
      <c r="OSJ17" s="138"/>
      <c r="OSK17" s="138"/>
      <c r="OSL17" s="138"/>
      <c r="OSM17" s="138"/>
      <c r="OSN17" s="138"/>
      <c r="OSO17" s="138"/>
      <c r="OSP17" s="138"/>
      <c r="OSQ17" s="138"/>
      <c r="OSR17" s="138"/>
      <c r="OSS17" s="138"/>
      <c r="OST17" s="138"/>
      <c r="OSU17" s="138"/>
      <c r="OSV17" s="138"/>
      <c r="OSW17" s="138"/>
      <c r="OSX17" s="138"/>
      <c r="OSY17" s="138"/>
      <c r="OSZ17" s="138"/>
      <c r="OTA17" s="138"/>
      <c r="OTB17" s="138"/>
      <c r="OTC17" s="138"/>
      <c r="OTD17" s="138"/>
      <c r="OTE17" s="138"/>
      <c r="OTF17" s="138"/>
      <c r="OTG17" s="138"/>
      <c r="OTH17" s="138"/>
      <c r="OTI17" s="138"/>
      <c r="OTJ17" s="138"/>
      <c r="OTK17" s="138"/>
      <c r="OTL17" s="138"/>
      <c r="OTM17" s="138"/>
      <c r="OTN17" s="138"/>
      <c r="OTO17" s="138"/>
      <c r="OTP17" s="138"/>
      <c r="OTQ17" s="138"/>
      <c r="OTR17" s="138"/>
      <c r="OTS17" s="138"/>
      <c r="OTT17" s="138"/>
      <c r="OTU17" s="138"/>
      <c r="OTV17" s="138"/>
      <c r="OTW17" s="138"/>
      <c r="OTX17" s="138"/>
      <c r="OTY17" s="138"/>
      <c r="OTZ17" s="138"/>
      <c r="OUA17" s="138"/>
      <c r="OUB17" s="138"/>
      <c r="OUC17" s="138"/>
      <c r="OUD17" s="138"/>
      <c r="OUE17" s="138"/>
      <c r="OUF17" s="138"/>
      <c r="OUG17" s="138"/>
      <c r="OUH17" s="138"/>
      <c r="OUI17" s="138"/>
      <c r="OUJ17" s="138"/>
      <c r="OUK17" s="138"/>
      <c r="OUL17" s="138"/>
      <c r="OUM17" s="138"/>
      <c r="OUN17" s="138"/>
      <c r="OUO17" s="138"/>
      <c r="OUP17" s="138"/>
      <c r="OUQ17" s="138"/>
      <c r="OUR17" s="138"/>
      <c r="OUS17" s="138"/>
      <c r="OUT17" s="138"/>
      <c r="OUU17" s="138"/>
      <c r="OUV17" s="138"/>
      <c r="OUW17" s="138"/>
      <c r="OUX17" s="138"/>
      <c r="OUY17" s="138"/>
      <c r="OUZ17" s="138"/>
      <c r="OVA17" s="138"/>
      <c r="OVB17" s="138"/>
      <c r="OVC17" s="138"/>
      <c r="OVD17" s="138"/>
      <c r="OVE17" s="138"/>
      <c r="OVF17" s="138"/>
      <c r="OVG17" s="138"/>
      <c r="OVH17" s="138"/>
      <c r="OVI17" s="138"/>
      <c r="OVJ17" s="138"/>
      <c r="OVK17" s="138"/>
      <c r="OVL17" s="138"/>
      <c r="OVM17" s="138"/>
      <c r="OVN17" s="138"/>
      <c r="OVO17" s="138"/>
      <c r="OVP17" s="138"/>
      <c r="OVQ17" s="138"/>
      <c r="OVR17" s="138"/>
      <c r="OVS17" s="138"/>
      <c r="OVT17" s="138"/>
      <c r="OVU17" s="138"/>
      <c r="OVV17" s="138"/>
      <c r="OVW17" s="138"/>
      <c r="OVX17" s="138"/>
      <c r="OVY17" s="138"/>
      <c r="OVZ17" s="138"/>
      <c r="OWA17" s="138"/>
      <c r="OWB17" s="138"/>
      <c r="OWC17" s="138"/>
      <c r="OWD17" s="138"/>
      <c r="OWE17" s="138"/>
      <c r="OWF17" s="138"/>
      <c r="OWG17" s="138"/>
      <c r="OWH17" s="138"/>
      <c r="OWI17" s="138"/>
      <c r="OWJ17" s="138"/>
      <c r="OWK17" s="138"/>
      <c r="OWL17" s="138"/>
      <c r="OWM17" s="138"/>
      <c r="OWN17" s="138"/>
      <c r="OWO17" s="138"/>
      <c r="OWP17" s="138"/>
      <c r="OWQ17" s="138"/>
      <c r="OWR17" s="138"/>
      <c r="OWS17" s="138"/>
      <c r="OWT17" s="138"/>
      <c r="OWU17" s="138"/>
      <c r="OWV17" s="138"/>
      <c r="OWW17" s="138"/>
      <c r="OWX17" s="138"/>
      <c r="OWY17" s="138"/>
      <c r="OWZ17" s="138"/>
      <c r="OXA17" s="138"/>
      <c r="OXB17" s="138"/>
      <c r="OXC17" s="138"/>
      <c r="OXD17" s="138"/>
      <c r="OXE17" s="138"/>
      <c r="OXF17" s="138"/>
      <c r="OXG17" s="138"/>
      <c r="OXH17" s="138"/>
      <c r="OXI17" s="138"/>
      <c r="OXJ17" s="138"/>
      <c r="OXK17" s="138"/>
      <c r="OXL17" s="138"/>
      <c r="OXM17" s="138"/>
      <c r="OXN17" s="138"/>
      <c r="OXO17" s="138"/>
      <c r="OXP17" s="138"/>
      <c r="OXQ17" s="138"/>
      <c r="OXR17" s="138"/>
      <c r="OXS17" s="138"/>
      <c r="OXT17" s="138"/>
      <c r="OXU17" s="138"/>
      <c r="OXV17" s="138"/>
      <c r="OXW17" s="138"/>
      <c r="OXX17" s="138"/>
      <c r="OXY17" s="138"/>
      <c r="OXZ17" s="138"/>
      <c r="OYA17" s="138"/>
      <c r="OYB17" s="138"/>
      <c r="OYC17" s="138"/>
      <c r="OYD17" s="138"/>
      <c r="OYE17" s="138"/>
      <c r="OYF17" s="138"/>
      <c r="OYG17" s="138"/>
      <c r="OYH17" s="138"/>
      <c r="OYI17" s="138"/>
      <c r="OYJ17" s="138"/>
      <c r="OYK17" s="138"/>
      <c r="OYL17" s="138"/>
      <c r="OYM17" s="138"/>
      <c r="OYN17" s="138"/>
      <c r="OYO17" s="138"/>
      <c r="OYP17" s="138"/>
      <c r="OYQ17" s="138"/>
      <c r="OYR17" s="138"/>
      <c r="OYS17" s="138"/>
      <c r="OYT17" s="138"/>
      <c r="OYU17" s="138"/>
      <c r="OYV17" s="138"/>
      <c r="OYW17" s="138"/>
      <c r="OYX17" s="138"/>
      <c r="OYY17" s="138"/>
      <c r="OYZ17" s="138"/>
      <c r="OZA17" s="138"/>
      <c r="OZB17" s="138"/>
      <c r="OZC17" s="138"/>
      <c r="OZD17" s="138"/>
      <c r="OZE17" s="138"/>
      <c r="OZF17" s="138"/>
      <c r="OZG17" s="138"/>
      <c r="OZH17" s="138"/>
      <c r="OZI17" s="138"/>
      <c r="OZJ17" s="138"/>
      <c r="OZK17" s="138"/>
      <c r="OZL17" s="138"/>
      <c r="OZM17" s="138"/>
      <c r="OZN17" s="138"/>
      <c r="OZO17" s="138"/>
      <c r="OZP17" s="138"/>
      <c r="OZQ17" s="138"/>
      <c r="OZR17" s="138"/>
      <c r="OZS17" s="138"/>
      <c r="OZT17" s="138"/>
      <c r="OZU17" s="138"/>
      <c r="OZV17" s="138"/>
      <c r="OZW17" s="138"/>
      <c r="OZX17" s="138"/>
      <c r="OZY17" s="138"/>
      <c r="OZZ17" s="138"/>
      <c r="PAA17" s="138"/>
      <c r="PAB17" s="138"/>
      <c r="PAC17" s="138"/>
      <c r="PAD17" s="138"/>
      <c r="PAE17" s="138"/>
      <c r="PAF17" s="138"/>
      <c r="PAG17" s="138"/>
      <c r="PAH17" s="138"/>
      <c r="PAI17" s="138"/>
      <c r="PAJ17" s="138"/>
      <c r="PAK17" s="138"/>
      <c r="PAL17" s="138"/>
      <c r="PAM17" s="138"/>
      <c r="PAN17" s="138"/>
      <c r="PAO17" s="138"/>
      <c r="PAP17" s="138"/>
      <c r="PAQ17" s="138"/>
      <c r="PAR17" s="138"/>
      <c r="PAS17" s="138"/>
      <c r="PAT17" s="138"/>
      <c r="PAU17" s="138"/>
      <c r="PAV17" s="138"/>
      <c r="PAW17" s="138"/>
      <c r="PAX17" s="138"/>
      <c r="PAY17" s="138"/>
      <c r="PAZ17" s="138"/>
      <c r="PBA17" s="138"/>
      <c r="PBB17" s="138"/>
      <c r="PBC17" s="138"/>
      <c r="PBD17" s="138"/>
      <c r="PBE17" s="138"/>
      <c r="PBF17" s="138"/>
      <c r="PBG17" s="138"/>
      <c r="PBH17" s="138"/>
      <c r="PBI17" s="138"/>
      <c r="PBJ17" s="138"/>
      <c r="PBK17" s="138"/>
      <c r="PBL17" s="138"/>
      <c r="PBM17" s="138"/>
      <c r="PBN17" s="138"/>
      <c r="PBO17" s="138"/>
      <c r="PBP17" s="138"/>
      <c r="PBQ17" s="138"/>
      <c r="PBR17" s="138"/>
      <c r="PBS17" s="138"/>
      <c r="PBT17" s="138"/>
      <c r="PBU17" s="138"/>
      <c r="PBV17" s="138"/>
      <c r="PBW17" s="138"/>
      <c r="PBX17" s="138"/>
      <c r="PBY17" s="138"/>
      <c r="PBZ17" s="138"/>
      <c r="PCA17" s="138"/>
      <c r="PCB17" s="138"/>
      <c r="PCC17" s="138"/>
      <c r="PCD17" s="138"/>
      <c r="PCE17" s="138"/>
      <c r="PCF17" s="138"/>
      <c r="PCG17" s="138"/>
      <c r="PCH17" s="138"/>
      <c r="PCI17" s="138"/>
      <c r="PCJ17" s="138"/>
      <c r="PCK17" s="138"/>
      <c r="PCL17" s="138"/>
      <c r="PCM17" s="138"/>
      <c r="PCN17" s="138"/>
      <c r="PCO17" s="138"/>
      <c r="PCP17" s="138"/>
      <c r="PCQ17" s="138"/>
      <c r="PCR17" s="138"/>
      <c r="PCS17" s="138"/>
      <c r="PCT17" s="138"/>
      <c r="PCU17" s="138"/>
      <c r="PCV17" s="138"/>
      <c r="PCW17" s="138"/>
      <c r="PCX17" s="138"/>
      <c r="PCY17" s="138"/>
      <c r="PCZ17" s="138"/>
      <c r="PDA17" s="138"/>
      <c r="PDB17" s="138"/>
      <c r="PDC17" s="138"/>
      <c r="PDD17" s="138"/>
      <c r="PDE17" s="138"/>
      <c r="PDF17" s="138"/>
      <c r="PDG17" s="138"/>
      <c r="PDH17" s="138"/>
      <c r="PDI17" s="138"/>
      <c r="PDJ17" s="138"/>
      <c r="PDK17" s="138"/>
      <c r="PDL17" s="138"/>
      <c r="PDM17" s="138"/>
      <c r="PDN17" s="138"/>
      <c r="PDO17" s="138"/>
      <c r="PDP17" s="138"/>
      <c r="PDQ17" s="138"/>
      <c r="PDR17" s="138"/>
      <c r="PDS17" s="138"/>
      <c r="PDT17" s="138"/>
      <c r="PDU17" s="138"/>
      <c r="PDV17" s="138"/>
      <c r="PDW17" s="138"/>
      <c r="PDX17" s="138"/>
      <c r="PDY17" s="138"/>
      <c r="PDZ17" s="138"/>
      <c r="PEA17" s="138"/>
      <c r="PEB17" s="138"/>
      <c r="PEC17" s="138"/>
      <c r="PED17" s="138"/>
      <c r="PEE17" s="138"/>
      <c r="PEF17" s="138"/>
      <c r="PEG17" s="138"/>
      <c r="PEH17" s="138"/>
      <c r="PEI17" s="138"/>
      <c r="PEJ17" s="138"/>
      <c r="PEK17" s="138"/>
      <c r="PEL17" s="138"/>
      <c r="PEM17" s="138"/>
      <c r="PEN17" s="138"/>
      <c r="PEO17" s="138"/>
      <c r="PEP17" s="138"/>
      <c r="PEQ17" s="138"/>
      <c r="PER17" s="138"/>
      <c r="PES17" s="138"/>
      <c r="PET17" s="138"/>
      <c r="PEU17" s="138"/>
      <c r="PEV17" s="138"/>
      <c r="PEW17" s="138"/>
      <c r="PEX17" s="138"/>
      <c r="PEY17" s="138"/>
      <c r="PEZ17" s="138"/>
      <c r="PFA17" s="138"/>
      <c r="PFB17" s="138"/>
      <c r="PFC17" s="138"/>
      <c r="PFD17" s="138"/>
      <c r="PFE17" s="138"/>
      <c r="PFF17" s="138"/>
      <c r="PFG17" s="138"/>
      <c r="PFH17" s="138"/>
      <c r="PFI17" s="138"/>
      <c r="PFJ17" s="138"/>
      <c r="PFK17" s="138"/>
      <c r="PFL17" s="138"/>
      <c r="PFM17" s="138"/>
      <c r="PFN17" s="138"/>
      <c r="PFO17" s="138"/>
      <c r="PFP17" s="138"/>
      <c r="PFQ17" s="138"/>
      <c r="PFR17" s="138"/>
      <c r="PFS17" s="138"/>
      <c r="PFT17" s="138"/>
      <c r="PFU17" s="138"/>
      <c r="PFV17" s="138"/>
      <c r="PFW17" s="138"/>
      <c r="PFX17" s="138"/>
      <c r="PFY17" s="138"/>
      <c r="PFZ17" s="138"/>
      <c r="PGA17" s="138"/>
      <c r="PGB17" s="138"/>
      <c r="PGC17" s="138"/>
      <c r="PGD17" s="138"/>
      <c r="PGE17" s="138"/>
      <c r="PGF17" s="138"/>
      <c r="PGG17" s="138"/>
      <c r="PGH17" s="138"/>
      <c r="PGI17" s="138"/>
      <c r="PGJ17" s="138"/>
      <c r="PGK17" s="138"/>
      <c r="PGL17" s="138"/>
      <c r="PGM17" s="138"/>
      <c r="PGN17" s="138"/>
      <c r="PGO17" s="138"/>
      <c r="PGP17" s="138"/>
      <c r="PGQ17" s="138"/>
      <c r="PGR17" s="138"/>
      <c r="PGS17" s="138"/>
      <c r="PGT17" s="138"/>
      <c r="PGU17" s="138"/>
      <c r="PGV17" s="138"/>
      <c r="PGW17" s="138"/>
      <c r="PGX17" s="138"/>
      <c r="PGY17" s="138"/>
      <c r="PGZ17" s="138"/>
      <c r="PHA17" s="138"/>
      <c r="PHB17" s="138"/>
      <c r="PHC17" s="138"/>
      <c r="PHD17" s="138"/>
      <c r="PHE17" s="138"/>
      <c r="PHF17" s="138"/>
      <c r="PHG17" s="138"/>
      <c r="PHH17" s="138"/>
      <c r="PHI17" s="138"/>
      <c r="PHJ17" s="138"/>
      <c r="PHK17" s="138"/>
      <c r="PHL17" s="138"/>
      <c r="PHM17" s="138"/>
      <c r="PHN17" s="138"/>
      <c r="PHO17" s="138"/>
      <c r="PHP17" s="138"/>
      <c r="PHQ17" s="138"/>
      <c r="PHR17" s="138"/>
      <c r="PHS17" s="138"/>
      <c r="PHT17" s="138"/>
      <c r="PHU17" s="138"/>
      <c r="PHV17" s="138"/>
      <c r="PHW17" s="138"/>
      <c r="PHX17" s="138"/>
      <c r="PHY17" s="138"/>
      <c r="PHZ17" s="138"/>
      <c r="PIA17" s="138"/>
      <c r="PIB17" s="138"/>
      <c r="PIC17" s="138"/>
      <c r="PID17" s="138"/>
      <c r="PIE17" s="138"/>
      <c r="PIF17" s="138"/>
      <c r="PIG17" s="138"/>
      <c r="PIH17" s="138"/>
      <c r="PII17" s="138"/>
      <c r="PIJ17" s="138"/>
      <c r="PIK17" s="138"/>
      <c r="PIL17" s="138"/>
      <c r="PIM17" s="138"/>
      <c r="PIN17" s="138"/>
      <c r="PIO17" s="138"/>
      <c r="PIP17" s="138"/>
      <c r="PIQ17" s="138"/>
      <c r="PIR17" s="138"/>
      <c r="PIS17" s="138"/>
      <c r="PIT17" s="138"/>
      <c r="PIU17" s="138"/>
      <c r="PIV17" s="138"/>
      <c r="PIW17" s="138"/>
      <c r="PIX17" s="138"/>
      <c r="PIY17" s="138"/>
      <c r="PIZ17" s="138"/>
      <c r="PJA17" s="138"/>
      <c r="PJB17" s="138"/>
      <c r="PJC17" s="138"/>
      <c r="PJD17" s="138"/>
      <c r="PJE17" s="138"/>
      <c r="PJF17" s="138"/>
      <c r="PJG17" s="138"/>
      <c r="PJH17" s="138"/>
      <c r="PJI17" s="138"/>
      <c r="PJJ17" s="138"/>
      <c r="PJK17" s="138"/>
      <c r="PJL17" s="138"/>
      <c r="PJM17" s="138"/>
      <c r="PJN17" s="138"/>
      <c r="PJO17" s="138"/>
      <c r="PJP17" s="138"/>
      <c r="PJQ17" s="138"/>
      <c r="PJR17" s="138"/>
      <c r="PJS17" s="138"/>
      <c r="PJT17" s="138"/>
      <c r="PJU17" s="138"/>
      <c r="PJV17" s="138"/>
      <c r="PJW17" s="138"/>
      <c r="PJX17" s="138"/>
      <c r="PJY17" s="138"/>
      <c r="PJZ17" s="138"/>
      <c r="PKA17" s="138"/>
      <c r="PKB17" s="138"/>
      <c r="PKC17" s="138"/>
      <c r="PKD17" s="138"/>
      <c r="PKE17" s="138"/>
      <c r="PKF17" s="138"/>
      <c r="PKG17" s="138"/>
      <c r="PKH17" s="138"/>
      <c r="PKI17" s="138"/>
      <c r="PKJ17" s="138"/>
      <c r="PKK17" s="138"/>
      <c r="PKL17" s="138"/>
      <c r="PKM17" s="138"/>
      <c r="PKN17" s="138"/>
      <c r="PKO17" s="138"/>
      <c r="PKP17" s="138"/>
      <c r="PKQ17" s="138"/>
      <c r="PKR17" s="138"/>
      <c r="PKS17" s="138"/>
      <c r="PKT17" s="138"/>
      <c r="PKU17" s="138"/>
      <c r="PKV17" s="138"/>
      <c r="PKW17" s="138"/>
      <c r="PKX17" s="138"/>
      <c r="PKY17" s="138"/>
      <c r="PKZ17" s="138"/>
      <c r="PLA17" s="138"/>
      <c r="PLB17" s="138"/>
      <c r="PLC17" s="138"/>
      <c r="PLD17" s="138"/>
      <c r="PLE17" s="138"/>
      <c r="PLF17" s="138"/>
      <c r="PLG17" s="138"/>
      <c r="PLH17" s="138"/>
      <c r="PLI17" s="138"/>
      <c r="PLJ17" s="138"/>
      <c r="PLK17" s="138"/>
      <c r="PLL17" s="138"/>
      <c r="PLM17" s="138"/>
      <c r="PLN17" s="138"/>
      <c r="PLO17" s="138"/>
      <c r="PLP17" s="138"/>
      <c r="PLQ17" s="138"/>
      <c r="PLR17" s="138"/>
      <c r="PLS17" s="138"/>
      <c r="PLT17" s="138"/>
      <c r="PLU17" s="138"/>
      <c r="PLV17" s="138"/>
      <c r="PLW17" s="138"/>
      <c r="PLX17" s="138"/>
      <c r="PLY17" s="138"/>
      <c r="PLZ17" s="138"/>
      <c r="PMA17" s="138"/>
      <c r="PMB17" s="138"/>
      <c r="PMC17" s="138"/>
      <c r="PMD17" s="138"/>
      <c r="PME17" s="138"/>
      <c r="PMF17" s="138"/>
      <c r="PMG17" s="138"/>
      <c r="PMH17" s="138"/>
      <c r="PMI17" s="138"/>
      <c r="PMJ17" s="138"/>
      <c r="PMK17" s="138"/>
      <c r="PML17" s="138"/>
      <c r="PMM17" s="138"/>
      <c r="PMN17" s="138"/>
      <c r="PMO17" s="138"/>
      <c r="PMP17" s="138"/>
      <c r="PMQ17" s="138"/>
      <c r="PMR17" s="138"/>
      <c r="PMS17" s="138"/>
      <c r="PMT17" s="138"/>
      <c r="PMU17" s="138"/>
      <c r="PMV17" s="138"/>
      <c r="PMW17" s="138"/>
      <c r="PMX17" s="138"/>
      <c r="PMY17" s="138"/>
      <c r="PMZ17" s="138"/>
      <c r="PNA17" s="138"/>
      <c r="PNB17" s="138"/>
      <c r="PNC17" s="138"/>
      <c r="PND17" s="138"/>
      <c r="PNE17" s="138"/>
      <c r="PNF17" s="138"/>
      <c r="PNG17" s="138"/>
      <c r="PNH17" s="138"/>
      <c r="PNI17" s="138"/>
      <c r="PNJ17" s="138"/>
      <c r="PNK17" s="138"/>
      <c r="PNL17" s="138"/>
      <c r="PNM17" s="138"/>
      <c r="PNN17" s="138"/>
      <c r="PNO17" s="138"/>
      <c r="PNP17" s="138"/>
      <c r="PNQ17" s="138"/>
      <c r="PNR17" s="138"/>
      <c r="PNS17" s="138"/>
      <c r="PNT17" s="138"/>
      <c r="PNU17" s="138"/>
      <c r="PNV17" s="138"/>
      <c r="PNW17" s="138"/>
      <c r="PNX17" s="138"/>
      <c r="PNY17" s="138"/>
      <c r="PNZ17" s="138"/>
      <c r="POA17" s="138"/>
      <c r="POB17" s="138"/>
      <c r="POC17" s="138"/>
      <c r="POD17" s="138"/>
      <c r="POE17" s="138"/>
      <c r="POF17" s="138"/>
      <c r="POG17" s="138"/>
      <c r="POH17" s="138"/>
      <c r="POI17" s="138"/>
      <c r="POJ17" s="138"/>
      <c r="POK17" s="138"/>
      <c r="POL17" s="138"/>
      <c r="POM17" s="138"/>
      <c r="PON17" s="138"/>
      <c r="POO17" s="138"/>
      <c r="POP17" s="138"/>
      <c r="POQ17" s="138"/>
      <c r="POR17" s="138"/>
      <c r="POS17" s="138"/>
      <c r="POT17" s="138"/>
      <c r="POU17" s="138"/>
      <c r="POV17" s="138"/>
      <c r="POW17" s="138"/>
      <c r="POX17" s="138"/>
      <c r="POY17" s="138"/>
      <c r="POZ17" s="138"/>
      <c r="PPA17" s="138"/>
      <c r="PPB17" s="138"/>
      <c r="PPC17" s="138"/>
      <c r="PPD17" s="138"/>
      <c r="PPE17" s="138"/>
      <c r="PPF17" s="138"/>
      <c r="PPG17" s="138"/>
      <c r="PPH17" s="138"/>
      <c r="PPI17" s="138"/>
      <c r="PPJ17" s="138"/>
      <c r="PPK17" s="138"/>
      <c r="PPL17" s="138"/>
      <c r="PPM17" s="138"/>
      <c r="PPN17" s="138"/>
      <c r="PPO17" s="138"/>
      <c r="PPP17" s="138"/>
      <c r="PPQ17" s="138"/>
      <c r="PPR17" s="138"/>
      <c r="PPS17" s="138"/>
      <c r="PPT17" s="138"/>
      <c r="PPU17" s="138"/>
      <c r="PPV17" s="138"/>
      <c r="PPW17" s="138"/>
      <c r="PPX17" s="138"/>
      <c r="PPY17" s="138"/>
      <c r="PPZ17" s="138"/>
      <c r="PQA17" s="138"/>
      <c r="PQB17" s="138"/>
      <c r="PQC17" s="138"/>
      <c r="PQD17" s="138"/>
      <c r="PQE17" s="138"/>
      <c r="PQF17" s="138"/>
      <c r="PQG17" s="138"/>
      <c r="PQH17" s="138"/>
      <c r="PQI17" s="138"/>
      <c r="PQJ17" s="138"/>
      <c r="PQK17" s="138"/>
      <c r="PQL17" s="138"/>
      <c r="PQM17" s="138"/>
      <c r="PQN17" s="138"/>
      <c r="PQO17" s="138"/>
      <c r="PQP17" s="138"/>
      <c r="PQQ17" s="138"/>
      <c r="PQR17" s="138"/>
      <c r="PQS17" s="138"/>
      <c r="PQT17" s="138"/>
      <c r="PQU17" s="138"/>
      <c r="PQV17" s="138"/>
      <c r="PQW17" s="138"/>
      <c r="PQX17" s="138"/>
      <c r="PQY17" s="138"/>
      <c r="PQZ17" s="138"/>
      <c r="PRA17" s="138"/>
      <c r="PRB17" s="138"/>
      <c r="PRC17" s="138"/>
      <c r="PRD17" s="138"/>
      <c r="PRE17" s="138"/>
      <c r="PRF17" s="138"/>
      <c r="PRG17" s="138"/>
      <c r="PRH17" s="138"/>
      <c r="PRI17" s="138"/>
      <c r="PRJ17" s="138"/>
      <c r="PRK17" s="138"/>
      <c r="PRL17" s="138"/>
      <c r="PRM17" s="138"/>
      <c r="PRN17" s="138"/>
      <c r="PRO17" s="138"/>
      <c r="PRP17" s="138"/>
      <c r="PRQ17" s="138"/>
      <c r="PRR17" s="138"/>
      <c r="PRS17" s="138"/>
      <c r="PRT17" s="138"/>
      <c r="PRU17" s="138"/>
      <c r="PRV17" s="138"/>
      <c r="PRW17" s="138"/>
      <c r="PRX17" s="138"/>
      <c r="PRY17" s="138"/>
      <c r="PRZ17" s="138"/>
      <c r="PSA17" s="138"/>
      <c r="PSB17" s="138"/>
      <c r="PSC17" s="138"/>
      <c r="PSD17" s="138"/>
      <c r="PSE17" s="138"/>
      <c r="PSF17" s="138"/>
      <c r="PSG17" s="138"/>
      <c r="PSH17" s="138"/>
      <c r="PSI17" s="138"/>
      <c r="PSJ17" s="138"/>
      <c r="PSK17" s="138"/>
      <c r="PSL17" s="138"/>
      <c r="PSM17" s="138"/>
      <c r="PSN17" s="138"/>
      <c r="PSO17" s="138"/>
      <c r="PSP17" s="138"/>
      <c r="PSQ17" s="138"/>
      <c r="PSR17" s="138"/>
      <c r="PSS17" s="138"/>
      <c r="PST17" s="138"/>
      <c r="PSU17" s="138"/>
      <c r="PSV17" s="138"/>
      <c r="PSW17" s="138"/>
      <c r="PSX17" s="138"/>
      <c r="PSY17" s="138"/>
      <c r="PSZ17" s="138"/>
      <c r="PTA17" s="138"/>
      <c r="PTB17" s="138"/>
      <c r="PTC17" s="138"/>
      <c r="PTD17" s="138"/>
      <c r="PTE17" s="138"/>
      <c r="PTF17" s="138"/>
      <c r="PTG17" s="138"/>
      <c r="PTH17" s="138"/>
      <c r="PTI17" s="138"/>
      <c r="PTJ17" s="138"/>
      <c r="PTK17" s="138"/>
      <c r="PTL17" s="138"/>
      <c r="PTM17" s="138"/>
      <c r="PTN17" s="138"/>
      <c r="PTO17" s="138"/>
      <c r="PTP17" s="138"/>
      <c r="PTQ17" s="138"/>
      <c r="PTR17" s="138"/>
      <c r="PTS17" s="138"/>
      <c r="PTT17" s="138"/>
      <c r="PTU17" s="138"/>
      <c r="PTV17" s="138"/>
      <c r="PTW17" s="138"/>
      <c r="PTX17" s="138"/>
      <c r="PTY17" s="138"/>
      <c r="PTZ17" s="138"/>
      <c r="PUA17" s="138"/>
      <c r="PUB17" s="138"/>
      <c r="PUC17" s="138"/>
      <c r="PUD17" s="138"/>
      <c r="PUE17" s="138"/>
      <c r="PUF17" s="138"/>
      <c r="PUG17" s="138"/>
      <c r="PUH17" s="138"/>
      <c r="PUI17" s="138"/>
      <c r="PUJ17" s="138"/>
      <c r="PUK17" s="138"/>
      <c r="PUL17" s="138"/>
      <c r="PUM17" s="138"/>
      <c r="PUN17" s="138"/>
      <c r="PUO17" s="138"/>
      <c r="PUP17" s="138"/>
      <c r="PUQ17" s="138"/>
      <c r="PUR17" s="138"/>
      <c r="PUS17" s="138"/>
      <c r="PUT17" s="138"/>
      <c r="PUU17" s="138"/>
      <c r="PUV17" s="138"/>
      <c r="PUW17" s="138"/>
      <c r="PUX17" s="138"/>
      <c r="PUY17" s="138"/>
      <c r="PUZ17" s="138"/>
      <c r="PVA17" s="138"/>
      <c r="PVB17" s="138"/>
      <c r="PVC17" s="138"/>
      <c r="PVD17" s="138"/>
      <c r="PVE17" s="138"/>
      <c r="PVF17" s="138"/>
      <c r="PVG17" s="138"/>
      <c r="PVH17" s="138"/>
      <c r="PVI17" s="138"/>
      <c r="PVJ17" s="138"/>
      <c r="PVK17" s="138"/>
      <c r="PVL17" s="138"/>
      <c r="PVM17" s="138"/>
      <c r="PVN17" s="138"/>
      <c r="PVO17" s="138"/>
      <c r="PVP17" s="138"/>
      <c r="PVQ17" s="138"/>
      <c r="PVR17" s="138"/>
      <c r="PVS17" s="138"/>
      <c r="PVT17" s="138"/>
      <c r="PVU17" s="138"/>
      <c r="PVV17" s="138"/>
      <c r="PVW17" s="138"/>
      <c r="PVX17" s="138"/>
      <c r="PVY17" s="138"/>
      <c r="PVZ17" s="138"/>
      <c r="PWA17" s="138"/>
      <c r="PWB17" s="138"/>
      <c r="PWC17" s="138"/>
      <c r="PWD17" s="138"/>
      <c r="PWE17" s="138"/>
      <c r="PWF17" s="138"/>
      <c r="PWG17" s="138"/>
      <c r="PWH17" s="138"/>
      <c r="PWI17" s="138"/>
      <c r="PWJ17" s="138"/>
      <c r="PWK17" s="138"/>
      <c r="PWL17" s="138"/>
      <c r="PWM17" s="138"/>
      <c r="PWN17" s="138"/>
      <c r="PWO17" s="138"/>
      <c r="PWP17" s="138"/>
      <c r="PWQ17" s="138"/>
      <c r="PWR17" s="138"/>
      <c r="PWS17" s="138"/>
      <c r="PWT17" s="138"/>
      <c r="PWU17" s="138"/>
      <c r="PWV17" s="138"/>
      <c r="PWW17" s="138"/>
      <c r="PWX17" s="138"/>
      <c r="PWY17" s="138"/>
      <c r="PWZ17" s="138"/>
      <c r="PXA17" s="138"/>
      <c r="PXB17" s="138"/>
      <c r="PXC17" s="138"/>
      <c r="PXD17" s="138"/>
      <c r="PXE17" s="138"/>
      <c r="PXF17" s="138"/>
      <c r="PXG17" s="138"/>
      <c r="PXH17" s="138"/>
      <c r="PXI17" s="138"/>
      <c r="PXJ17" s="138"/>
      <c r="PXK17" s="138"/>
      <c r="PXL17" s="138"/>
      <c r="PXM17" s="138"/>
      <c r="PXN17" s="138"/>
      <c r="PXO17" s="138"/>
      <c r="PXP17" s="138"/>
      <c r="PXQ17" s="138"/>
      <c r="PXR17" s="138"/>
      <c r="PXS17" s="138"/>
      <c r="PXT17" s="138"/>
      <c r="PXU17" s="138"/>
      <c r="PXV17" s="138"/>
      <c r="PXW17" s="138"/>
      <c r="PXX17" s="138"/>
      <c r="PXY17" s="138"/>
      <c r="PXZ17" s="138"/>
      <c r="PYA17" s="138"/>
      <c r="PYB17" s="138"/>
      <c r="PYC17" s="138"/>
      <c r="PYD17" s="138"/>
      <c r="PYE17" s="138"/>
      <c r="PYF17" s="138"/>
      <c r="PYG17" s="138"/>
      <c r="PYH17" s="138"/>
      <c r="PYI17" s="138"/>
      <c r="PYJ17" s="138"/>
      <c r="PYK17" s="138"/>
      <c r="PYL17" s="138"/>
      <c r="PYM17" s="138"/>
      <c r="PYN17" s="138"/>
      <c r="PYO17" s="138"/>
      <c r="PYP17" s="138"/>
      <c r="PYQ17" s="138"/>
      <c r="PYR17" s="138"/>
      <c r="PYS17" s="138"/>
      <c r="PYT17" s="138"/>
      <c r="PYU17" s="138"/>
      <c r="PYV17" s="138"/>
      <c r="PYW17" s="138"/>
      <c r="PYX17" s="138"/>
      <c r="PYY17" s="138"/>
      <c r="PYZ17" s="138"/>
      <c r="PZA17" s="138"/>
      <c r="PZB17" s="138"/>
      <c r="PZC17" s="138"/>
      <c r="PZD17" s="138"/>
      <c r="PZE17" s="138"/>
      <c r="PZF17" s="138"/>
      <c r="PZG17" s="138"/>
      <c r="PZH17" s="138"/>
      <c r="PZI17" s="138"/>
      <c r="PZJ17" s="138"/>
      <c r="PZK17" s="138"/>
      <c r="PZL17" s="138"/>
      <c r="PZM17" s="138"/>
      <c r="PZN17" s="138"/>
      <c r="PZO17" s="138"/>
      <c r="PZP17" s="138"/>
      <c r="PZQ17" s="138"/>
      <c r="PZR17" s="138"/>
      <c r="PZS17" s="138"/>
      <c r="PZT17" s="138"/>
      <c r="PZU17" s="138"/>
      <c r="PZV17" s="138"/>
      <c r="PZW17" s="138"/>
      <c r="PZX17" s="138"/>
      <c r="PZY17" s="138"/>
      <c r="PZZ17" s="138"/>
      <c r="QAA17" s="138"/>
      <c r="QAB17" s="138"/>
      <c r="QAC17" s="138"/>
      <c r="QAD17" s="138"/>
      <c r="QAE17" s="138"/>
      <c r="QAF17" s="138"/>
      <c r="QAG17" s="138"/>
      <c r="QAH17" s="138"/>
      <c r="QAI17" s="138"/>
      <c r="QAJ17" s="138"/>
      <c r="QAK17" s="138"/>
      <c r="QAL17" s="138"/>
      <c r="QAM17" s="138"/>
      <c r="QAN17" s="138"/>
      <c r="QAO17" s="138"/>
      <c r="QAP17" s="138"/>
      <c r="QAQ17" s="138"/>
      <c r="QAR17" s="138"/>
      <c r="QAS17" s="138"/>
      <c r="QAT17" s="138"/>
      <c r="QAU17" s="138"/>
      <c r="QAV17" s="138"/>
      <c r="QAW17" s="138"/>
      <c r="QAX17" s="138"/>
      <c r="QAY17" s="138"/>
      <c r="QAZ17" s="138"/>
      <c r="QBA17" s="138"/>
      <c r="QBB17" s="138"/>
      <c r="QBC17" s="138"/>
      <c r="QBD17" s="138"/>
      <c r="QBE17" s="138"/>
      <c r="QBF17" s="138"/>
      <c r="QBG17" s="138"/>
      <c r="QBH17" s="138"/>
      <c r="QBI17" s="138"/>
      <c r="QBJ17" s="138"/>
      <c r="QBK17" s="138"/>
      <c r="QBL17" s="138"/>
      <c r="QBM17" s="138"/>
      <c r="QBN17" s="138"/>
      <c r="QBO17" s="138"/>
      <c r="QBP17" s="138"/>
      <c r="QBQ17" s="138"/>
      <c r="QBR17" s="138"/>
      <c r="QBS17" s="138"/>
      <c r="QBT17" s="138"/>
      <c r="QBU17" s="138"/>
      <c r="QBV17" s="138"/>
      <c r="QBW17" s="138"/>
      <c r="QBX17" s="138"/>
      <c r="QBY17" s="138"/>
      <c r="QBZ17" s="138"/>
      <c r="QCA17" s="138"/>
      <c r="QCB17" s="138"/>
      <c r="QCC17" s="138"/>
      <c r="QCD17" s="138"/>
      <c r="QCE17" s="138"/>
      <c r="QCF17" s="138"/>
      <c r="QCG17" s="138"/>
      <c r="QCH17" s="138"/>
      <c r="QCI17" s="138"/>
      <c r="QCJ17" s="138"/>
      <c r="QCK17" s="138"/>
      <c r="QCL17" s="138"/>
      <c r="QCM17" s="138"/>
      <c r="QCN17" s="138"/>
      <c r="QCO17" s="138"/>
      <c r="QCP17" s="138"/>
      <c r="QCQ17" s="138"/>
      <c r="QCR17" s="138"/>
      <c r="QCS17" s="138"/>
      <c r="QCT17" s="138"/>
      <c r="QCU17" s="138"/>
      <c r="QCV17" s="138"/>
      <c r="QCW17" s="138"/>
      <c r="QCX17" s="138"/>
      <c r="QCY17" s="138"/>
      <c r="QCZ17" s="138"/>
      <c r="QDA17" s="138"/>
      <c r="QDB17" s="138"/>
      <c r="QDC17" s="138"/>
      <c r="QDD17" s="138"/>
      <c r="QDE17" s="138"/>
      <c r="QDF17" s="138"/>
      <c r="QDG17" s="138"/>
      <c r="QDH17" s="138"/>
      <c r="QDI17" s="138"/>
      <c r="QDJ17" s="138"/>
      <c r="QDK17" s="138"/>
      <c r="QDL17" s="138"/>
      <c r="QDM17" s="138"/>
      <c r="QDN17" s="138"/>
      <c r="QDO17" s="138"/>
      <c r="QDP17" s="138"/>
      <c r="QDQ17" s="138"/>
      <c r="QDR17" s="138"/>
      <c r="QDS17" s="138"/>
      <c r="QDT17" s="138"/>
      <c r="QDU17" s="138"/>
      <c r="QDV17" s="138"/>
      <c r="QDW17" s="138"/>
      <c r="QDX17" s="138"/>
      <c r="QDY17" s="138"/>
      <c r="QDZ17" s="138"/>
      <c r="QEA17" s="138"/>
      <c r="QEB17" s="138"/>
      <c r="QEC17" s="138"/>
      <c r="QED17" s="138"/>
      <c r="QEE17" s="138"/>
      <c r="QEF17" s="138"/>
      <c r="QEG17" s="138"/>
      <c r="QEH17" s="138"/>
      <c r="QEI17" s="138"/>
      <c r="QEJ17" s="138"/>
      <c r="QEK17" s="138"/>
      <c r="QEL17" s="138"/>
      <c r="QEM17" s="138"/>
      <c r="QEN17" s="138"/>
      <c r="QEO17" s="138"/>
      <c r="QEP17" s="138"/>
      <c r="QEQ17" s="138"/>
      <c r="QER17" s="138"/>
      <c r="QES17" s="138"/>
      <c r="QET17" s="138"/>
      <c r="QEU17" s="138"/>
      <c r="QEV17" s="138"/>
      <c r="QEW17" s="138"/>
      <c r="QEX17" s="138"/>
      <c r="QEY17" s="138"/>
      <c r="QEZ17" s="138"/>
      <c r="QFA17" s="138"/>
      <c r="QFB17" s="138"/>
      <c r="QFC17" s="138"/>
      <c r="QFD17" s="138"/>
      <c r="QFE17" s="138"/>
      <c r="QFF17" s="138"/>
      <c r="QFG17" s="138"/>
      <c r="QFH17" s="138"/>
      <c r="QFI17" s="138"/>
      <c r="QFJ17" s="138"/>
      <c r="QFK17" s="138"/>
      <c r="QFL17" s="138"/>
      <c r="QFM17" s="138"/>
      <c r="QFN17" s="138"/>
      <c r="QFO17" s="138"/>
      <c r="QFP17" s="138"/>
      <c r="QFQ17" s="138"/>
      <c r="QFR17" s="138"/>
      <c r="QFS17" s="138"/>
      <c r="QFT17" s="138"/>
      <c r="QFU17" s="138"/>
      <c r="QFV17" s="138"/>
      <c r="QFW17" s="138"/>
      <c r="QFX17" s="138"/>
      <c r="QFY17" s="138"/>
      <c r="QFZ17" s="138"/>
      <c r="QGA17" s="138"/>
      <c r="QGB17" s="138"/>
      <c r="QGC17" s="138"/>
      <c r="QGD17" s="138"/>
      <c r="QGE17" s="138"/>
      <c r="QGF17" s="138"/>
      <c r="QGG17" s="138"/>
      <c r="QGH17" s="138"/>
      <c r="QGI17" s="138"/>
      <c r="QGJ17" s="138"/>
      <c r="QGK17" s="138"/>
      <c r="QGL17" s="138"/>
      <c r="QGM17" s="138"/>
      <c r="QGN17" s="138"/>
      <c r="QGO17" s="138"/>
      <c r="QGP17" s="138"/>
      <c r="QGQ17" s="138"/>
      <c r="QGR17" s="138"/>
      <c r="QGS17" s="138"/>
      <c r="QGT17" s="138"/>
      <c r="QGU17" s="138"/>
      <c r="QGV17" s="138"/>
      <c r="QGW17" s="138"/>
      <c r="QGX17" s="138"/>
      <c r="QGY17" s="138"/>
      <c r="QGZ17" s="138"/>
      <c r="QHA17" s="138"/>
      <c r="QHB17" s="138"/>
      <c r="QHC17" s="138"/>
      <c r="QHD17" s="138"/>
      <c r="QHE17" s="138"/>
      <c r="QHF17" s="138"/>
      <c r="QHG17" s="138"/>
      <c r="QHH17" s="138"/>
      <c r="QHI17" s="138"/>
      <c r="QHJ17" s="138"/>
      <c r="QHK17" s="138"/>
      <c r="QHL17" s="138"/>
      <c r="QHM17" s="138"/>
      <c r="QHN17" s="138"/>
      <c r="QHO17" s="138"/>
      <c r="QHP17" s="138"/>
      <c r="QHQ17" s="138"/>
      <c r="QHR17" s="138"/>
      <c r="QHS17" s="138"/>
      <c r="QHT17" s="138"/>
      <c r="QHU17" s="138"/>
      <c r="QHV17" s="138"/>
      <c r="QHW17" s="138"/>
      <c r="QHX17" s="138"/>
      <c r="QHY17" s="138"/>
      <c r="QHZ17" s="138"/>
      <c r="QIA17" s="138"/>
      <c r="QIB17" s="138"/>
      <c r="QIC17" s="138"/>
      <c r="QID17" s="138"/>
      <c r="QIE17" s="138"/>
      <c r="QIF17" s="138"/>
      <c r="QIG17" s="138"/>
      <c r="QIH17" s="138"/>
      <c r="QII17" s="138"/>
      <c r="QIJ17" s="138"/>
      <c r="QIK17" s="138"/>
      <c r="QIL17" s="138"/>
      <c r="QIM17" s="138"/>
      <c r="QIN17" s="138"/>
      <c r="QIO17" s="138"/>
      <c r="QIP17" s="138"/>
      <c r="QIQ17" s="138"/>
      <c r="QIR17" s="138"/>
      <c r="QIS17" s="138"/>
      <c r="QIT17" s="138"/>
      <c r="QIU17" s="138"/>
      <c r="QIV17" s="138"/>
      <c r="QIW17" s="138"/>
      <c r="QIX17" s="138"/>
      <c r="QIY17" s="138"/>
      <c r="QIZ17" s="138"/>
      <c r="QJA17" s="138"/>
      <c r="QJB17" s="138"/>
      <c r="QJC17" s="138"/>
      <c r="QJD17" s="138"/>
      <c r="QJE17" s="138"/>
      <c r="QJF17" s="138"/>
      <c r="QJG17" s="138"/>
      <c r="QJH17" s="138"/>
      <c r="QJI17" s="138"/>
      <c r="QJJ17" s="138"/>
      <c r="QJK17" s="138"/>
      <c r="QJL17" s="138"/>
      <c r="QJM17" s="138"/>
      <c r="QJN17" s="138"/>
      <c r="QJO17" s="138"/>
      <c r="QJP17" s="138"/>
      <c r="QJQ17" s="138"/>
      <c r="QJR17" s="138"/>
      <c r="QJS17" s="138"/>
      <c r="QJT17" s="138"/>
      <c r="QJU17" s="138"/>
      <c r="QJV17" s="138"/>
      <c r="QJW17" s="138"/>
      <c r="QJX17" s="138"/>
      <c r="QJY17" s="138"/>
      <c r="QJZ17" s="138"/>
      <c r="QKA17" s="138"/>
      <c r="QKB17" s="138"/>
      <c r="QKC17" s="138"/>
      <c r="QKD17" s="138"/>
      <c r="QKE17" s="138"/>
      <c r="QKF17" s="138"/>
      <c r="QKG17" s="138"/>
      <c r="QKH17" s="138"/>
      <c r="QKI17" s="138"/>
      <c r="QKJ17" s="138"/>
      <c r="QKK17" s="138"/>
      <c r="QKL17" s="138"/>
      <c r="QKM17" s="138"/>
      <c r="QKN17" s="138"/>
      <c r="QKO17" s="138"/>
      <c r="QKP17" s="138"/>
      <c r="QKQ17" s="138"/>
      <c r="QKR17" s="138"/>
      <c r="QKS17" s="138"/>
      <c r="QKT17" s="138"/>
      <c r="QKU17" s="138"/>
      <c r="QKV17" s="138"/>
      <c r="QKW17" s="138"/>
      <c r="QKX17" s="138"/>
      <c r="QKY17" s="138"/>
      <c r="QKZ17" s="138"/>
      <c r="QLA17" s="138"/>
      <c r="QLB17" s="138"/>
      <c r="QLC17" s="138"/>
      <c r="QLD17" s="138"/>
      <c r="QLE17" s="138"/>
      <c r="QLF17" s="138"/>
      <c r="QLG17" s="138"/>
      <c r="QLH17" s="138"/>
      <c r="QLI17" s="138"/>
      <c r="QLJ17" s="138"/>
      <c r="QLK17" s="138"/>
      <c r="QLL17" s="138"/>
      <c r="QLM17" s="138"/>
      <c r="QLN17" s="138"/>
      <c r="QLO17" s="138"/>
      <c r="QLP17" s="138"/>
      <c r="QLQ17" s="138"/>
      <c r="QLR17" s="138"/>
      <c r="QLS17" s="138"/>
      <c r="QLT17" s="138"/>
      <c r="QLU17" s="138"/>
      <c r="QLV17" s="138"/>
      <c r="QLW17" s="138"/>
      <c r="QLX17" s="138"/>
      <c r="QLY17" s="138"/>
      <c r="QLZ17" s="138"/>
      <c r="QMA17" s="138"/>
      <c r="QMB17" s="138"/>
      <c r="QMC17" s="138"/>
      <c r="QMD17" s="138"/>
      <c r="QME17" s="138"/>
      <c r="QMF17" s="138"/>
      <c r="QMG17" s="138"/>
      <c r="QMH17" s="138"/>
      <c r="QMI17" s="138"/>
      <c r="QMJ17" s="138"/>
      <c r="QMK17" s="138"/>
      <c r="QML17" s="138"/>
      <c r="QMM17" s="138"/>
      <c r="QMN17" s="138"/>
      <c r="QMO17" s="138"/>
      <c r="QMP17" s="138"/>
      <c r="QMQ17" s="138"/>
      <c r="QMR17" s="138"/>
      <c r="QMS17" s="138"/>
      <c r="QMT17" s="138"/>
      <c r="QMU17" s="138"/>
      <c r="QMV17" s="138"/>
      <c r="QMW17" s="138"/>
      <c r="QMX17" s="138"/>
      <c r="QMY17" s="138"/>
      <c r="QMZ17" s="138"/>
      <c r="QNA17" s="138"/>
      <c r="QNB17" s="138"/>
      <c r="QNC17" s="138"/>
      <c r="QND17" s="138"/>
      <c r="QNE17" s="138"/>
      <c r="QNF17" s="138"/>
      <c r="QNG17" s="138"/>
      <c r="QNH17" s="138"/>
      <c r="QNI17" s="138"/>
      <c r="QNJ17" s="138"/>
      <c r="QNK17" s="138"/>
      <c r="QNL17" s="138"/>
      <c r="QNM17" s="138"/>
      <c r="QNN17" s="138"/>
      <c r="QNO17" s="138"/>
      <c r="QNP17" s="138"/>
      <c r="QNQ17" s="138"/>
      <c r="QNR17" s="138"/>
      <c r="QNS17" s="138"/>
      <c r="QNT17" s="138"/>
      <c r="QNU17" s="138"/>
      <c r="QNV17" s="138"/>
      <c r="QNW17" s="138"/>
      <c r="QNX17" s="138"/>
      <c r="QNY17" s="138"/>
      <c r="QNZ17" s="138"/>
      <c r="QOA17" s="138"/>
      <c r="QOB17" s="138"/>
      <c r="QOC17" s="138"/>
      <c r="QOD17" s="138"/>
      <c r="QOE17" s="138"/>
      <c r="QOF17" s="138"/>
      <c r="QOG17" s="138"/>
      <c r="QOH17" s="138"/>
      <c r="QOI17" s="138"/>
      <c r="QOJ17" s="138"/>
      <c r="QOK17" s="138"/>
      <c r="QOL17" s="138"/>
      <c r="QOM17" s="138"/>
      <c r="QON17" s="138"/>
      <c r="QOO17" s="138"/>
      <c r="QOP17" s="138"/>
      <c r="QOQ17" s="138"/>
      <c r="QOR17" s="138"/>
      <c r="QOS17" s="138"/>
      <c r="QOT17" s="138"/>
      <c r="QOU17" s="138"/>
      <c r="QOV17" s="138"/>
      <c r="QOW17" s="138"/>
      <c r="QOX17" s="138"/>
      <c r="QOY17" s="138"/>
      <c r="QOZ17" s="138"/>
      <c r="QPA17" s="138"/>
      <c r="QPB17" s="138"/>
      <c r="QPC17" s="138"/>
      <c r="QPD17" s="138"/>
      <c r="QPE17" s="138"/>
      <c r="QPF17" s="138"/>
      <c r="QPG17" s="138"/>
      <c r="QPH17" s="138"/>
      <c r="QPI17" s="138"/>
      <c r="QPJ17" s="138"/>
      <c r="QPK17" s="138"/>
      <c r="QPL17" s="138"/>
      <c r="QPM17" s="138"/>
      <c r="QPN17" s="138"/>
      <c r="QPO17" s="138"/>
      <c r="QPP17" s="138"/>
      <c r="QPQ17" s="138"/>
      <c r="QPR17" s="138"/>
      <c r="QPS17" s="138"/>
      <c r="QPT17" s="138"/>
      <c r="QPU17" s="138"/>
      <c r="QPV17" s="138"/>
      <c r="QPW17" s="138"/>
      <c r="QPX17" s="138"/>
      <c r="QPY17" s="138"/>
      <c r="QPZ17" s="138"/>
      <c r="QQA17" s="138"/>
      <c r="QQB17" s="138"/>
      <c r="QQC17" s="138"/>
      <c r="QQD17" s="138"/>
      <c r="QQE17" s="138"/>
      <c r="QQF17" s="138"/>
      <c r="QQG17" s="138"/>
      <c r="QQH17" s="138"/>
      <c r="QQI17" s="138"/>
      <c r="QQJ17" s="138"/>
      <c r="QQK17" s="138"/>
      <c r="QQL17" s="138"/>
      <c r="QQM17" s="138"/>
      <c r="QQN17" s="138"/>
      <c r="QQO17" s="138"/>
      <c r="QQP17" s="138"/>
      <c r="QQQ17" s="138"/>
      <c r="QQR17" s="138"/>
      <c r="QQS17" s="138"/>
      <c r="QQT17" s="138"/>
      <c r="QQU17" s="138"/>
      <c r="QQV17" s="138"/>
      <c r="QQW17" s="138"/>
      <c r="QQX17" s="138"/>
      <c r="QQY17" s="138"/>
      <c r="QQZ17" s="138"/>
      <c r="QRA17" s="138"/>
      <c r="QRB17" s="138"/>
      <c r="QRC17" s="138"/>
      <c r="QRD17" s="138"/>
      <c r="QRE17" s="138"/>
      <c r="QRF17" s="138"/>
      <c r="QRG17" s="138"/>
      <c r="QRH17" s="138"/>
      <c r="QRI17" s="138"/>
      <c r="QRJ17" s="138"/>
      <c r="QRK17" s="138"/>
      <c r="QRL17" s="138"/>
      <c r="QRM17" s="138"/>
      <c r="QRN17" s="138"/>
      <c r="QRO17" s="138"/>
      <c r="QRP17" s="138"/>
      <c r="QRQ17" s="138"/>
      <c r="QRR17" s="138"/>
      <c r="QRS17" s="138"/>
      <c r="QRT17" s="138"/>
      <c r="QRU17" s="138"/>
      <c r="QRV17" s="138"/>
      <c r="QRW17" s="138"/>
      <c r="QRX17" s="138"/>
      <c r="QRY17" s="138"/>
      <c r="QRZ17" s="138"/>
      <c r="QSA17" s="138"/>
      <c r="QSB17" s="138"/>
      <c r="QSC17" s="138"/>
      <c r="QSD17" s="138"/>
      <c r="QSE17" s="138"/>
      <c r="QSF17" s="138"/>
      <c r="QSG17" s="138"/>
      <c r="QSH17" s="138"/>
      <c r="QSI17" s="138"/>
      <c r="QSJ17" s="138"/>
      <c r="QSK17" s="138"/>
      <c r="QSL17" s="138"/>
      <c r="QSM17" s="138"/>
      <c r="QSN17" s="138"/>
      <c r="QSO17" s="138"/>
      <c r="QSP17" s="138"/>
      <c r="QSQ17" s="138"/>
      <c r="QSR17" s="138"/>
      <c r="QSS17" s="138"/>
      <c r="QST17" s="138"/>
      <c r="QSU17" s="138"/>
      <c r="QSV17" s="138"/>
      <c r="QSW17" s="138"/>
      <c r="QSX17" s="138"/>
      <c r="QSY17" s="138"/>
      <c r="QSZ17" s="138"/>
      <c r="QTA17" s="138"/>
      <c r="QTB17" s="138"/>
      <c r="QTC17" s="138"/>
      <c r="QTD17" s="138"/>
      <c r="QTE17" s="138"/>
      <c r="QTF17" s="138"/>
      <c r="QTG17" s="138"/>
      <c r="QTH17" s="138"/>
      <c r="QTI17" s="138"/>
      <c r="QTJ17" s="138"/>
      <c r="QTK17" s="138"/>
      <c r="QTL17" s="138"/>
      <c r="QTM17" s="138"/>
      <c r="QTN17" s="138"/>
      <c r="QTO17" s="138"/>
      <c r="QTP17" s="138"/>
      <c r="QTQ17" s="138"/>
      <c r="QTR17" s="138"/>
      <c r="QTS17" s="138"/>
      <c r="QTT17" s="138"/>
      <c r="QTU17" s="138"/>
      <c r="QTV17" s="138"/>
      <c r="QTW17" s="138"/>
      <c r="QTX17" s="138"/>
      <c r="QTY17" s="138"/>
      <c r="QTZ17" s="138"/>
      <c r="QUA17" s="138"/>
      <c r="QUB17" s="138"/>
      <c r="QUC17" s="138"/>
      <c r="QUD17" s="138"/>
      <c r="QUE17" s="138"/>
      <c r="QUF17" s="138"/>
      <c r="QUG17" s="138"/>
      <c r="QUH17" s="138"/>
      <c r="QUI17" s="138"/>
      <c r="QUJ17" s="138"/>
      <c r="QUK17" s="138"/>
      <c r="QUL17" s="138"/>
      <c r="QUM17" s="138"/>
      <c r="QUN17" s="138"/>
      <c r="QUO17" s="138"/>
      <c r="QUP17" s="138"/>
      <c r="QUQ17" s="138"/>
      <c r="QUR17" s="138"/>
      <c r="QUS17" s="138"/>
      <c r="QUT17" s="138"/>
      <c r="QUU17" s="138"/>
      <c r="QUV17" s="138"/>
      <c r="QUW17" s="138"/>
      <c r="QUX17" s="138"/>
      <c r="QUY17" s="138"/>
      <c r="QUZ17" s="138"/>
      <c r="QVA17" s="138"/>
      <c r="QVB17" s="138"/>
      <c r="QVC17" s="138"/>
      <c r="QVD17" s="138"/>
      <c r="QVE17" s="138"/>
      <c r="QVF17" s="138"/>
      <c r="QVG17" s="138"/>
      <c r="QVH17" s="138"/>
      <c r="QVI17" s="138"/>
      <c r="QVJ17" s="138"/>
      <c r="QVK17" s="138"/>
      <c r="QVL17" s="138"/>
      <c r="QVM17" s="138"/>
      <c r="QVN17" s="138"/>
      <c r="QVO17" s="138"/>
      <c r="QVP17" s="138"/>
      <c r="QVQ17" s="138"/>
      <c r="QVR17" s="138"/>
      <c r="QVS17" s="138"/>
      <c r="QVT17" s="138"/>
      <c r="QVU17" s="138"/>
      <c r="QVV17" s="138"/>
      <c r="QVW17" s="138"/>
      <c r="QVX17" s="138"/>
      <c r="QVY17" s="138"/>
      <c r="QVZ17" s="138"/>
      <c r="QWA17" s="138"/>
      <c r="QWB17" s="138"/>
      <c r="QWC17" s="138"/>
      <c r="QWD17" s="138"/>
      <c r="QWE17" s="138"/>
      <c r="QWF17" s="138"/>
      <c r="QWG17" s="138"/>
      <c r="QWH17" s="138"/>
      <c r="QWI17" s="138"/>
      <c r="QWJ17" s="138"/>
      <c r="QWK17" s="138"/>
      <c r="QWL17" s="138"/>
      <c r="QWM17" s="138"/>
      <c r="QWN17" s="138"/>
      <c r="QWO17" s="138"/>
      <c r="QWP17" s="138"/>
      <c r="QWQ17" s="138"/>
      <c r="QWR17" s="138"/>
      <c r="QWS17" s="138"/>
      <c r="QWT17" s="138"/>
      <c r="QWU17" s="138"/>
      <c r="QWV17" s="138"/>
      <c r="QWW17" s="138"/>
      <c r="QWX17" s="138"/>
      <c r="QWY17" s="138"/>
      <c r="QWZ17" s="138"/>
      <c r="QXA17" s="138"/>
      <c r="QXB17" s="138"/>
      <c r="QXC17" s="138"/>
      <c r="QXD17" s="138"/>
      <c r="QXE17" s="138"/>
      <c r="QXF17" s="138"/>
      <c r="QXG17" s="138"/>
      <c r="QXH17" s="138"/>
      <c r="QXI17" s="138"/>
      <c r="QXJ17" s="138"/>
      <c r="QXK17" s="138"/>
      <c r="QXL17" s="138"/>
      <c r="QXM17" s="138"/>
      <c r="QXN17" s="138"/>
      <c r="QXO17" s="138"/>
      <c r="QXP17" s="138"/>
      <c r="QXQ17" s="138"/>
      <c r="QXR17" s="138"/>
      <c r="QXS17" s="138"/>
      <c r="QXT17" s="138"/>
      <c r="QXU17" s="138"/>
      <c r="QXV17" s="138"/>
      <c r="QXW17" s="138"/>
      <c r="QXX17" s="138"/>
      <c r="QXY17" s="138"/>
      <c r="QXZ17" s="138"/>
      <c r="QYA17" s="138"/>
      <c r="QYB17" s="138"/>
      <c r="QYC17" s="138"/>
      <c r="QYD17" s="138"/>
      <c r="QYE17" s="138"/>
      <c r="QYF17" s="138"/>
      <c r="QYG17" s="138"/>
      <c r="QYH17" s="138"/>
      <c r="QYI17" s="138"/>
      <c r="QYJ17" s="138"/>
      <c r="QYK17" s="138"/>
      <c r="QYL17" s="138"/>
      <c r="QYM17" s="138"/>
      <c r="QYN17" s="138"/>
      <c r="QYO17" s="138"/>
      <c r="QYP17" s="138"/>
      <c r="QYQ17" s="138"/>
      <c r="QYR17" s="138"/>
      <c r="QYS17" s="138"/>
      <c r="QYT17" s="138"/>
      <c r="QYU17" s="138"/>
      <c r="QYV17" s="138"/>
      <c r="QYW17" s="138"/>
      <c r="QYX17" s="138"/>
      <c r="QYY17" s="138"/>
      <c r="QYZ17" s="138"/>
      <c r="QZA17" s="138"/>
      <c r="QZB17" s="138"/>
      <c r="QZC17" s="138"/>
      <c r="QZD17" s="138"/>
      <c r="QZE17" s="138"/>
      <c r="QZF17" s="138"/>
      <c r="QZG17" s="138"/>
      <c r="QZH17" s="138"/>
      <c r="QZI17" s="138"/>
      <c r="QZJ17" s="138"/>
      <c r="QZK17" s="138"/>
      <c r="QZL17" s="138"/>
      <c r="QZM17" s="138"/>
      <c r="QZN17" s="138"/>
      <c r="QZO17" s="138"/>
      <c r="QZP17" s="138"/>
      <c r="QZQ17" s="138"/>
      <c r="QZR17" s="138"/>
      <c r="QZS17" s="138"/>
      <c r="QZT17" s="138"/>
      <c r="QZU17" s="138"/>
      <c r="QZV17" s="138"/>
      <c r="QZW17" s="138"/>
      <c r="QZX17" s="138"/>
      <c r="QZY17" s="138"/>
      <c r="QZZ17" s="138"/>
      <c r="RAA17" s="138"/>
      <c r="RAB17" s="138"/>
      <c r="RAC17" s="138"/>
      <c r="RAD17" s="138"/>
      <c r="RAE17" s="138"/>
      <c r="RAF17" s="138"/>
      <c r="RAG17" s="138"/>
      <c r="RAH17" s="138"/>
      <c r="RAI17" s="138"/>
      <c r="RAJ17" s="138"/>
      <c r="RAK17" s="138"/>
      <c r="RAL17" s="138"/>
      <c r="RAM17" s="138"/>
      <c r="RAN17" s="138"/>
      <c r="RAO17" s="138"/>
      <c r="RAP17" s="138"/>
      <c r="RAQ17" s="138"/>
      <c r="RAR17" s="138"/>
      <c r="RAS17" s="138"/>
      <c r="RAT17" s="138"/>
      <c r="RAU17" s="138"/>
      <c r="RAV17" s="138"/>
      <c r="RAW17" s="138"/>
      <c r="RAX17" s="138"/>
      <c r="RAY17" s="138"/>
      <c r="RAZ17" s="138"/>
      <c r="RBA17" s="138"/>
      <c r="RBB17" s="138"/>
      <c r="RBC17" s="138"/>
      <c r="RBD17" s="138"/>
      <c r="RBE17" s="138"/>
      <c r="RBF17" s="138"/>
      <c r="RBG17" s="138"/>
      <c r="RBH17" s="138"/>
      <c r="RBI17" s="138"/>
      <c r="RBJ17" s="138"/>
      <c r="RBK17" s="138"/>
      <c r="RBL17" s="138"/>
      <c r="RBM17" s="138"/>
      <c r="RBN17" s="138"/>
      <c r="RBO17" s="138"/>
      <c r="RBP17" s="138"/>
      <c r="RBQ17" s="138"/>
      <c r="RBR17" s="138"/>
      <c r="RBS17" s="138"/>
      <c r="RBT17" s="138"/>
      <c r="RBU17" s="138"/>
      <c r="RBV17" s="138"/>
      <c r="RBW17" s="138"/>
      <c r="RBX17" s="138"/>
      <c r="RBY17" s="138"/>
      <c r="RBZ17" s="138"/>
      <c r="RCA17" s="138"/>
      <c r="RCB17" s="138"/>
      <c r="RCC17" s="138"/>
      <c r="RCD17" s="138"/>
      <c r="RCE17" s="138"/>
      <c r="RCF17" s="138"/>
      <c r="RCG17" s="138"/>
      <c r="RCH17" s="138"/>
      <c r="RCI17" s="138"/>
      <c r="RCJ17" s="138"/>
      <c r="RCK17" s="138"/>
      <c r="RCL17" s="138"/>
      <c r="RCM17" s="138"/>
      <c r="RCN17" s="138"/>
      <c r="RCO17" s="138"/>
      <c r="RCP17" s="138"/>
      <c r="RCQ17" s="138"/>
      <c r="RCR17" s="138"/>
      <c r="RCS17" s="138"/>
      <c r="RCT17" s="138"/>
      <c r="RCU17" s="138"/>
      <c r="RCV17" s="138"/>
      <c r="RCW17" s="138"/>
      <c r="RCX17" s="138"/>
      <c r="RCY17" s="138"/>
      <c r="RCZ17" s="138"/>
      <c r="RDA17" s="138"/>
      <c r="RDB17" s="138"/>
      <c r="RDC17" s="138"/>
      <c r="RDD17" s="138"/>
      <c r="RDE17" s="138"/>
      <c r="RDF17" s="138"/>
      <c r="RDG17" s="138"/>
      <c r="RDH17" s="138"/>
      <c r="RDI17" s="138"/>
      <c r="RDJ17" s="138"/>
      <c r="RDK17" s="138"/>
      <c r="RDL17" s="138"/>
      <c r="RDM17" s="138"/>
      <c r="RDN17" s="138"/>
      <c r="RDO17" s="138"/>
      <c r="RDP17" s="138"/>
      <c r="RDQ17" s="138"/>
      <c r="RDR17" s="138"/>
      <c r="RDS17" s="138"/>
      <c r="RDT17" s="138"/>
      <c r="RDU17" s="138"/>
      <c r="RDV17" s="138"/>
      <c r="RDW17" s="138"/>
      <c r="RDX17" s="138"/>
      <c r="RDY17" s="138"/>
      <c r="RDZ17" s="138"/>
      <c r="REA17" s="138"/>
      <c r="REB17" s="138"/>
      <c r="REC17" s="138"/>
      <c r="RED17" s="138"/>
      <c r="REE17" s="138"/>
      <c r="REF17" s="138"/>
      <c r="REG17" s="138"/>
      <c r="REH17" s="138"/>
      <c r="REI17" s="138"/>
      <c r="REJ17" s="138"/>
      <c r="REK17" s="138"/>
      <c r="REL17" s="138"/>
      <c r="REM17" s="138"/>
      <c r="REN17" s="138"/>
      <c r="REO17" s="138"/>
      <c r="REP17" s="138"/>
      <c r="REQ17" s="138"/>
      <c r="RER17" s="138"/>
      <c r="RES17" s="138"/>
      <c r="RET17" s="138"/>
      <c r="REU17" s="138"/>
      <c r="REV17" s="138"/>
      <c r="REW17" s="138"/>
      <c r="REX17" s="138"/>
      <c r="REY17" s="138"/>
      <c r="REZ17" s="138"/>
      <c r="RFA17" s="138"/>
      <c r="RFB17" s="138"/>
      <c r="RFC17" s="138"/>
      <c r="RFD17" s="138"/>
      <c r="RFE17" s="138"/>
      <c r="RFF17" s="138"/>
      <c r="RFG17" s="138"/>
      <c r="RFH17" s="138"/>
      <c r="RFI17" s="138"/>
      <c r="RFJ17" s="138"/>
      <c r="RFK17" s="138"/>
      <c r="RFL17" s="138"/>
      <c r="RFM17" s="138"/>
      <c r="RFN17" s="138"/>
      <c r="RFO17" s="138"/>
      <c r="RFP17" s="138"/>
      <c r="RFQ17" s="138"/>
      <c r="RFR17" s="138"/>
      <c r="RFS17" s="138"/>
      <c r="RFT17" s="138"/>
      <c r="RFU17" s="138"/>
      <c r="RFV17" s="138"/>
      <c r="RFW17" s="138"/>
      <c r="RFX17" s="138"/>
      <c r="RFY17" s="138"/>
      <c r="RFZ17" s="138"/>
      <c r="RGA17" s="138"/>
      <c r="RGB17" s="138"/>
      <c r="RGC17" s="138"/>
      <c r="RGD17" s="138"/>
      <c r="RGE17" s="138"/>
      <c r="RGF17" s="138"/>
      <c r="RGG17" s="138"/>
      <c r="RGH17" s="138"/>
      <c r="RGI17" s="138"/>
      <c r="RGJ17" s="138"/>
      <c r="RGK17" s="138"/>
      <c r="RGL17" s="138"/>
      <c r="RGM17" s="138"/>
      <c r="RGN17" s="138"/>
      <c r="RGO17" s="138"/>
      <c r="RGP17" s="138"/>
      <c r="RGQ17" s="138"/>
      <c r="RGR17" s="138"/>
      <c r="RGS17" s="138"/>
      <c r="RGT17" s="138"/>
      <c r="RGU17" s="138"/>
      <c r="RGV17" s="138"/>
      <c r="RGW17" s="138"/>
      <c r="RGX17" s="138"/>
      <c r="RGY17" s="138"/>
      <c r="RGZ17" s="138"/>
      <c r="RHA17" s="138"/>
      <c r="RHB17" s="138"/>
      <c r="RHC17" s="138"/>
      <c r="RHD17" s="138"/>
      <c r="RHE17" s="138"/>
      <c r="RHF17" s="138"/>
      <c r="RHG17" s="138"/>
      <c r="RHH17" s="138"/>
      <c r="RHI17" s="138"/>
      <c r="RHJ17" s="138"/>
      <c r="RHK17" s="138"/>
      <c r="RHL17" s="138"/>
      <c r="RHM17" s="138"/>
      <c r="RHN17" s="138"/>
      <c r="RHO17" s="138"/>
      <c r="RHP17" s="138"/>
      <c r="RHQ17" s="138"/>
      <c r="RHR17" s="138"/>
      <c r="RHS17" s="138"/>
      <c r="RHT17" s="138"/>
      <c r="RHU17" s="138"/>
      <c r="RHV17" s="138"/>
      <c r="RHW17" s="138"/>
      <c r="RHX17" s="138"/>
      <c r="RHY17" s="138"/>
      <c r="RHZ17" s="138"/>
      <c r="RIA17" s="138"/>
      <c r="RIB17" s="138"/>
      <c r="RIC17" s="138"/>
      <c r="RID17" s="138"/>
      <c r="RIE17" s="138"/>
      <c r="RIF17" s="138"/>
      <c r="RIG17" s="138"/>
      <c r="RIH17" s="138"/>
      <c r="RII17" s="138"/>
      <c r="RIJ17" s="138"/>
      <c r="RIK17" s="138"/>
      <c r="RIL17" s="138"/>
      <c r="RIM17" s="138"/>
      <c r="RIN17" s="138"/>
      <c r="RIO17" s="138"/>
      <c r="RIP17" s="138"/>
      <c r="RIQ17" s="138"/>
      <c r="RIR17" s="138"/>
      <c r="RIS17" s="138"/>
      <c r="RIT17" s="138"/>
      <c r="RIU17" s="138"/>
      <c r="RIV17" s="138"/>
      <c r="RIW17" s="138"/>
      <c r="RIX17" s="138"/>
      <c r="RIY17" s="138"/>
      <c r="RIZ17" s="138"/>
      <c r="RJA17" s="138"/>
      <c r="RJB17" s="138"/>
      <c r="RJC17" s="138"/>
      <c r="RJD17" s="138"/>
      <c r="RJE17" s="138"/>
      <c r="RJF17" s="138"/>
      <c r="RJG17" s="138"/>
      <c r="RJH17" s="138"/>
      <c r="RJI17" s="138"/>
      <c r="RJJ17" s="138"/>
      <c r="RJK17" s="138"/>
      <c r="RJL17" s="138"/>
      <c r="RJM17" s="138"/>
      <c r="RJN17" s="138"/>
      <c r="RJO17" s="138"/>
      <c r="RJP17" s="138"/>
      <c r="RJQ17" s="138"/>
      <c r="RJR17" s="138"/>
      <c r="RJS17" s="138"/>
      <c r="RJT17" s="138"/>
      <c r="RJU17" s="138"/>
      <c r="RJV17" s="138"/>
      <c r="RJW17" s="138"/>
      <c r="RJX17" s="138"/>
      <c r="RJY17" s="138"/>
      <c r="RJZ17" s="138"/>
      <c r="RKA17" s="138"/>
      <c r="RKB17" s="138"/>
      <c r="RKC17" s="138"/>
      <c r="RKD17" s="138"/>
      <c r="RKE17" s="138"/>
      <c r="RKF17" s="138"/>
      <c r="RKG17" s="138"/>
      <c r="RKH17" s="138"/>
      <c r="RKI17" s="138"/>
      <c r="RKJ17" s="138"/>
      <c r="RKK17" s="138"/>
      <c r="RKL17" s="138"/>
      <c r="RKM17" s="138"/>
      <c r="RKN17" s="138"/>
      <c r="RKO17" s="138"/>
      <c r="RKP17" s="138"/>
      <c r="RKQ17" s="138"/>
      <c r="RKR17" s="138"/>
      <c r="RKS17" s="138"/>
      <c r="RKT17" s="138"/>
      <c r="RKU17" s="138"/>
      <c r="RKV17" s="138"/>
      <c r="RKW17" s="138"/>
      <c r="RKX17" s="138"/>
      <c r="RKY17" s="138"/>
      <c r="RKZ17" s="138"/>
      <c r="RLA17" s="138"/>
      <c r="RLB17" s="138"/>
      <c r="RLC17" s="138"/>
      <c r="RLD17" s="138"/>
      <c r="RLE17" s="138"/>
      <c r="RLF17" s="138"/>
      <c r="RLG17" s="138"/>
      <c r="RLH17" s="138"/>
      <c r="RLI17" s="138"/>
      <c r="RLJ17" s="138"/>
      <c r="RLK17" s="138"/>
      <c r="RLL17" s="138"/>
      <c r="RLM17" s="138"/>
      <c r="RLN17" s="138"/>
      <c r="RLO17" s="138"/>
      <c r="RLP17" s="138"/>
      <c r="RLQ17" s="138"/>
      <c r="RLR17" s="138"/>
      <c r="RLS17" s="138"/>
      <c r="RLT17" s="138"/>
      <c r="RLU17" s="138"/>
      <c r="RLV17" s="138"/>
      <c r="RLW17" s="138"/>
      <c r="RLX17" s="138"/>
      <c r="RLY17" s="138"/>
      <c r="RLZ17" s="138"/>
      <c r="RMA17" s="138"/>
      <c r="RMB17" s="138"/>
      <c r="RMC17" s="138"/>
      <c r="RMD17" s="138"/>
      <c r="RME17" s="138"/>
      <c r="RMF17" s="138"/>
      <c r="RMG17" s="138"/>
      <c r="RMH17" s="138"/>
      <c r="RMI17" s="138"/>
      <c r="RMJ17" s="138"/>
      <c r="RMK17" s="138"/>
      <c r="RML17" s="138"/>
      <c r="RMM17" s="138"/>
      <c r="RMN17" s="138"/>
      <c r="RMO17" s="138"/>
      <c r="RMP17" s="138"/>
      <c r="RMQ17" s="138"/>
      <c r="RMR17" s="138"/>
      <c r="RMS17" s="138"/>
      <c r="RMT17" s="138"/>
      <c r="RMU17" s="138"/>
      <c r="RMV17" s="138"/>
      <c r="RMW17" s="138"/>
      <c r="RMX17" s="138"/>
      <c r="RMY17" s="138"/>
      <c r="RMZ17" s="138"/>
      <c r="RNA17" s="138"/>
      <c r="RNB17" s="138"/>
      <c r="RNC17" s="138"/>
      <c r="RND17" s="138"/>
      <c r="RNE17" s="138"/>
      <c r="RNF17" s="138"/>
      <c r="RNG17" s="138"/>
      <c r="RNH17" s="138"/>
      <c r="RNI17" s="138"/>
      <c r="RNJ17" s="138"/>
      <c r="RNK17" s="138"/>
      <c r="RNL17" s="138"/>
      <c r="RNM17" s="138"/>
      <c r="RNN17" s="138"/>
      <c r="RNO17" s="138"/>
      <c r="RNP17" s="138"/>
      <c r="RNQ17" s="138"/>
      <c r="RNR17" s="138"/>
      <c r="RNS17" s="138"/>
      <c r="RNT17" s="138"/>
      <c r="RNU17" s="138"/>
      <c r="RNV17" s="138"/>
      <c r="RNW17" s="138"/>
      <c r="RNX17" s="138"/>
      <c r="RNY17" s="138"/>
      <c r="RNZ17" s="138"/>
      <c r="ROA17" s="138"/>
      <c r="ROB17" s="138"/>
      <c r="ROC17" s="138"/>
      <c r="ROD17" s="138"/>
      <c r="ROE17" s="138"/>
      <c r="ROF17" s="138"/>
      <c r="ROG17" s="138"/>
      <c r="ROH17" s="138"/>
      <c r="ROI17" s="138"/>
      <c r="ROJ17" s="138"/>
      <c r="ROK17" s="138"/>
      <c r="ROL17" s="138"/>
      <c r="ROM17" s="138"/>
      <c r="RON17" s="138"/>
      <c r="ROO17" s="138"/>
      <c r="ROP17" s="138"/>
      <c r="ROQ17" s="138"/>
      <c r="ROR17" s="138"/>
      <c r="ROS17" s="138"/>
      <c r="ROT17" s="138"/>
      <c r="ROU17" s="138"/>
      <c r="ROV17" s="138"/>
      <c r="ROW17" s="138"/>
      <c r="ROX17" s="138"/>
      <c r="ROY17" s="138"/>
      <c r="ROZ17" s="138"/>
      <c r="RPA17" s="138"/>
      <c r="RPB17" s="138"/>
      <c r="RPC17" s="138"/>
      <c r="RPD17" s="138"/>
      <c r="RPE17" s="138"/>
      <c r="RPF17" s="138"/>
      <c r="RPG17" s="138"/>
      <c r="RPH17" s="138"/>
      <c r="RPI17" s="138"/>
      <c r="RPJ17" s="138"/>
      <c r="RPK17" s="138"/>
      <c r="RPL17" s="138"/>
      <c r="RPM17" s="138"/>
      <c r="RPN17" s="138"/>
      <c r="RPO17" s="138"/>
      <c r="RPP17" s="138"/>
      <c r="RPQ17" s="138"/>
      <c r="RPR17" s="138"/>
      <c r="RPS17" s="138"/>
      <c r="RPT17" s="138"/>
      <c r="RPU17" s="138"/>
      <c r="RPV17" s="138"/>
      <c r="RPW17" s="138"/>
      <c r="RPX17" s="138"/>
      <c r="RPY17" s="138"/>
      <c r="RPZ17" s="138"/>
      <c r="RQA17" s="138"/>
      <c r="RQB17" s="138"/>
      <c r="RQC17" s="138"/>
      <c r="RQD17" s="138"/>
      <c r="RQE17" s="138"/>
      <c r="RQF17" s="138"/>
      <c r="RQG17" s="138"/>
      <c r="RQH17" s="138"/>
      <c r="RQI17" s="138"/>
      <c r="RQJ17" s="138"/>
      <c r="RQK17" s="138"/>
      <c r="RQL17" s="138"/>
      <c r="RQM17" s="138"/>
      <c r="RQN17" s="138"/>
      <c r="RQO17" s="138"/>
      <c r="RQP17" s="138"/>
      <c r="RQQ17" s="138"/>
      <c r="RQR17" s="138"/>
      <c r="RQS17" s="138"/>
      <c r="RQT17" s="138"/>
      <c r="RQU17" s="138"/>
      <c r="RQV17" s="138"/>
      <c r="RQW17" s="138"/>
      <c r="RQX17" s="138"/>
      <c r="RQY17" s="138"/>
      <c r="RQZ17" s="138"/>
      <c r="RRA17" s="138"/>
      <c r="RRB17" s="138"/>
      <c r="RRC17" s="138"/>
      <c r="RRD17" s="138"/>
      <c r="RRE17" s="138"/>
      <c r="RRF17" s="138"/>
      <c r="RRG17" s="138"/>
      <c r="RRH17" s="138"/>
      <c r="RRI17" s="138"/>
      <c r="RRJ17" s="138"/>
      <c r="RRK17" s="138"/>
      <c r="RRL17" s="138"/>
      <c r="RRM17" s="138"/>
      <c r="RRN17" s="138"/>
      <c r="RRO17" s="138"/>
      <c r="RRP17" s="138"/>
      <c r="RRQ17" s="138"/>
      <c r="RRR17" s="138"/>
      <c r="RRS17" s="138"/>
      <c r="RRT17" s="138"/>
      <c r="RRU17" s="138"/>
      <c r="RRV17" s="138"/>
      <c r="RRW17" s="138"/>
      <c r="RRX17" s="138"/>
      <c r="RRY17" s="138"/>
      <c r="RRZ17" s="138"/>
      <c r="RSA17" s="138"/>
      <c r="RSB17" s="138"/>
      <c r="RSC17" s="138"/>
      <c r="RSD17" s="138"/>
      <c r="RSE17" s="138"/>
      <c r="RSF17" s="138"/>
      <c r="RSG17" s="138"/>
      <c r="RSH17" s="138"/>
      <c r="RSI17" s="138"/>
      <c r="RSJ17" s="138"/>
      <c r="RSK17" s="138"/>
      <c r="RSL17" s="138"/>
      <c r="RSM17" s="138"/>
      <c r="RSN17" s="138"/>
      <c r="RSO17" s="138"/>
      <c r="RSP17" s="138"/>
      <c r="RSQ17" s="138"/>
      <c r="RSR17" s="138"/>
      <c r="RSS17" s="138"/>
      <c r="RST17" s="138"/>
      <c r="RSU17" s="138"/>
      <c r="RSV17" s="138"/>
      <c r="RSW17" s="138"/>
      <c r="RSX17" s="138"/>
      <c r="RSY17" s="138"/>
      <c r="RSZ17" s="138"/>
      <c r="RTA17" s="138"/>
      <c r="RTB17" s="138"/>
      <c r="RTC17" s="138"/>
      <c r="RTD17" s="138"/>
      <c r="RTE17" s="138"/>
      <c r="RTF17" s="138"/>
      <c r="RTG17" s="138"/>
      <c r="RTH17" s="138"/>
      <c r="RTI17" s="138"/>
      <c r="RTJ17" s="138"/>
      <c r="RTK17" s="138"/>
      <c r="RTL17" s="138"/>
      <c r="RTM17" s="138"/>
      <c r="RTN17" s="138"/>
      <c r="RTO17" s="138"/>
      <c r="RTP17" s="138"/>
      <c r="RTQ17" s="138"/>
      <c r="RTR17" s="138"/>
      <c r="RTS17" s="138"/>
      <c r="RTT17" s="138"/>
      <c r="RTU17" s="138"/>
      <c r="RTV17" s="138"/>
      <c r="RTW17" s="138"/>
      <c r="RTX17" s="138"/>
      <c r="RTY17" s="138"/>
      <c r="RTZ17" s="138"/>
      <c r="RUA17" s="138"/>
      <c r="RUB17" s="138"/>
      <c r="RUC17" s="138"/>
      <c r="RUD17" s="138"/>
      <c r="RUE17" s="138"/>
      <c r="RUF17" s="138"/>
      <c r="RUG17" s="138"/>
      <c r="RUH17" s="138"/>
      <c r="RUI17" s="138"/>
      <c r="RUJ17" s="138"/>
      <c r="RUK17" s="138"/>
      <c r="RUL17" s="138"/>
      <c r="RUM17" s="138"/>
      <c r="RUN17" s="138"/>
      <c r="RUO17" s="138"/>
      <c r="RUP17" s="138"/>
      <c r="RUQ17" s="138"/>
      <c r="RUR17" s="138"/>
      <c r="RUS17" s="138"/>
      <c r="RUT17" s="138"/>
      <c r="RUU17" s="138"/>
      <c r="RUV17" s="138"/>
      <c r="RUW17" s="138"/>
      <c r="RUX17" s="138"/>
      <c r="RUY17" s="138"/>
      <c r="RUZ17" s="138"/>
      <c r="RVA17" s="138"/>
      <c r="RVB17" s="138"/>
      <c r="RVC17" s="138"/>
      <c r="RVD17" s="138"/>
      <c r="RVE17" s="138"/>
      <c r="RVF17" s="138"/>
      <c r="RVG17" s="138"/>
      <c r="RVH17" s="138"/>
      <c r="RVI17" s="138"/>
      <c r="RVJ17" s="138"/>
      <c r="RVK17" s="138"/>
      <c r="RVL17" s="138"/>
      <c r="RVM17" s="138"/>
      <c r="RVN17" s="138"/>
      <c r="RVO17" s="138"/>
      <c r="RVP17" s="138"/>
      <c r="RVQ17" s="138"/>
      <c r="RVR17" s="138"/>
      <c r="RVS17" s="138"/>
      <c r="RVT17" s="138"/>
      <c r="RVU17" s="138"/>
      <c r="RVV17" s="138"/>
      <c r="RVW17" s="138"/>
      <c r="RVX17" s="138"/>
      <c r="RVY17" s="138"/>
      <c r="RVZ17" s="138"/>
      <c r="RWA17" s="138"/>
      <c r="RWB17" s="138"/>
      <c r="RWC17" s="138"/>
      <c r="RWD17" s="138"/>
      <c r="RWE17" s="138"/>
      <c r="RWF17" s="138"/>
      <c r="RWG17" s="138"/>
      <c r="RWH17" s="138"/>
      <c r="RWI17" s="138"/>
      <c r="RWJ17" s="138"/>
      <c r="RWK17" s="138"/>
      <c r="RWL17" s="138"/>
      <c r="RWM17" s="138"/>
      <c r="RWN17" s="138"/>
      <c r="RWO17" s="138"/>
      <c r="RWP17" s="138"/>
      <c r="RWQ17" s="138"/>
      <c r="RWR17" s="138"/>
      <c r="RWS17" s="138"/>
      <c r="RWT17" s="138"/>
      <c r="RWU17" s="138"/>
      <c r="RWV17" s="138"/>
      <c r="RWW17" s="138"/>
      <c r="RWX17" s="138"/>
      <c r="RWY17" s="138"/>
      <c r="RWZ17" s="138"/>
      <c r="RXA17" s="138"/>
      <c r="RXB17" s="138"/>
      <c r="RXC17" s="138"/>
      <c r="RXD17" s="138"/>
      <c r="RXE17" s="138"/>
      <c r="RXF17" s="138"/>
      <c r="RXG17" s="138"/>
      <c r="RXH17" s="138"/>
      <c r="RXI17" s="138"/>
      <c r="RXJ17" s="138"/>
      <c r="RXK17" s="138"/>
      <c r="RXL17" s="138"/>
      <c r="RXM17" s="138"/>
      <c r="RXN17" s="138"/>
      <c r="RXO17" s="138"/>
      <c r="RXP17" s="138"/>
      <c r="RXQ17" s="138"/>
      <c r="RXR17" s="138"/>
      <c r="RXS17" s="138"/>
      <c r="RXT17" s="138"/>
      <c r="RXU17" s="138"/>
      <c r="RXV17" s="138"/>
      <c r="RXW17" s="138"/>
      <c r="RXX17" s="138"/>
      <c r="RXY17" s="138"/>
      <c r="RXZ17" s="138"/>
      <c r="RYA17" s="138"/>
      <c r="RYB17" s="138"/>
      <c r="RYC17" s="138"/>
      <c r="RYD17" s="138"/>
      <c r="RYE17" s="138"/>
      <c r="RYF17" s="138"/>
      <c r="RYG17" s="138"/>
      <c r="RYH17" s="138"/>
      <c r="RYI17" s="138"/>
      <c r="RYJ17" s="138"/>
      <c r="RYK17" s="138"/>
      <c r="RYL17" s="138"/>
      <c r="RYM17" s="138"/>
      <c r="RYN17" s="138"/>
      <c r="RYO17" s="138"/>
      <c r="RYP17" s="138"/>
      <c r="RYQ17" s="138"/>
      <c r="RYR17" s="138"/>
      <c r="RYS17" s="138"/>
      <c r="RYT17" s="138"/>
      <c r="RYU17" s="138"/>
      <c r="RYV17" s="138"/>
      <c r="RYW17" s="138"/>
      <c r="RYX17" s="138"/>
      <c r="RYY17" s="138"/>
      <c r="RYZ17" s="138"/>
      <c r="RZA17" s="138"/>
      <c r="RZB17" s="138"/>
      <c r="RZC17" s="138"/>
      <c r="RZD17" s="138"/>
      <c r="RZE17" s="138"/>
      <c r="RZF17" s="138"/>
      <c r="RZG17" s="138"/>
      <c r="RZH17" s="138"/>
      <c r="RZI17" s="138"/>
      <c r="RZJ17" s="138"/>
      <c r="RZK17" s="138"/>
      <c r="RZL17" s="138"/>
      <c r="RZM17" s="138"/>
      <c r="RZN17" s="138"/>
      <c r="RZO17" s="138"/>
      <c r="RZP17" s="138"/>
      <c r="RZQ17" s="138"/>
      <c r="RZR17" s="138"/>
      <c r="RZS17" s="138"/>
      <c r="RZT17" s="138"/>
      <c r="RZU17" s="138"/>
      <c r="RZV17" s="138"/>
      <c r="RZW17" s="138"/>
      <c r="RZX17" s="138"/>
      <c r="RZY17" s="138"/>
      <c r="RZZ17" s="138"/>
      <c r="SAA17" s="138"/>
      <c r="SAB17" s="138"/>
      <c r="SAC17" s="138"/>
      <c r="SAD17" s="138"/>
      <c r="SAE17" s="138"/>
      <c r="SAF17" s="138"/>
      <c r="SAG17" s="138"/>
      <c r="SAH17" s="138"/>
      <c r="SAI17" s="138"/>
      <c r="SAJ17" s="138"/>
      <c r="SAK17" s="138"/>
      <c r="SAL17" s="138"/>
      <c r="SAM17" s="138"/>
      <c r="SAN17" s="138"/>
      <c r="SAO17" s="138"/>
      <c r="SAP17" s="138"/>
      <c r="SAQ17" s="138"/>
      <c r="SAR17" s="138"/>
      <c r="SAS17" s="138"/>
      <c r="SAT17" s="138"/>
      <c r="SAU17" s="138"/>
      <c r="SAV17" s="138"/>
      <c r="SAW17" s="138"/>
      <c r="SAX17" s="138"/>
      <c r="SAY17" s="138"/>
      <c r="SAZ17" s="138"/>
      <c r="SBA17" s="138"/>
      <c r="SBB17" s="138"/>
      <c r="SBC17" s="138"/>
      <c r="SBD17" s="138"/>
      <c r="SBE17" s="138"/>
      <c r="SBF17" s="138"/>
      <c r="SBG17" s="138"/>
      <c r="SBH17" s="138"/>
      <c r="SBI17" s="138"/>
      <c r="SBJ17" s="138"/>
      <c r="SBK17" s="138"/>
      <c r="SBL17" s="138"/>
      <c r="SBM17" s="138"/>
      <c r="SBN17" s="138"/>
      <c r="SBO17" s="138"/>
      <c r="SBP17" s="138"/>
      <c r="SBQ17" s="138"/>
      <c r="SBR17" s="138"/>
      <c r="SBS17" s="138"/>
      <c r="SBT17" s="138"/>
      <c r="SBU17" s="138"/>
      <c r="SBV17" s="138"/>
      <c r="SBW17" s="138"/>
      <c r="SBX17" s="138"/>
      <c r="SBY17" s="138"/>
      <c r="SBZ17" s="138"/>
      <c r="SCA17" s="138"/>
      <c r="SCB17" s="138"/>
      <c r="SCC17" s="138"/>
      <c r="SCD17" s="138"/>
      <c r="SCE17" s="138"/>
      <c r="SCF17" s="138"/>
      <c r="SCG17" s="138"/>
      <c r="SCH17" s="138"/>
      <c r="SCI17" s="138"/>
      <c r="SCJ17" s="138"/>
      <c r="SCK17" s="138"/>
      <c r="SCL17" s="138"/>
      <c r="SCM17" s="138"/>
      <c r="SCN17" s="138"/>
      <c r="SCO17" s="138"/>
      <c r="SCP17" s="138"/>
      <c r="SCQ17" s="138"/>
      <c r="SCR17" s="138"/>
      <c r="SCS17" s="138"/>
      <c r="SCT17" s="138"/>
      <c r="SCU17" s="138"/>
      <c r="SCV17" s="138"/>
      <c r="SCW17" s="138"/>
      <c r="SCX17" s="138"/>
      <c r="SCY17" s="138"/>
      <c r="SCZ17" s="138"/>
      <c r="SDA17" s="138"/>
      <c r="SDB17" s="138"/>
      <c r="SDC17" s="138"/>
      <c r="SDD17" s="138"/>
      <c r="SDE17" s="138"/>
      <c r="SDF17" s="138"/>
      <c r="SDG17" s="138"/>
      <c r="SDH17" s="138"/>
      <c r="SDI17" s="138"/>
      <c r="SDJ17" s="138"/>
      <c r="SDK17" s="138"/>
      <c r="SDL17" s="138"/>
      <c r="SDM17" s="138"/>
      <c r="SDN17" s="138"/>
      <c r="SDO17" s="138"/>
      <c r="SDP17" s="138"/>
      <c r="SDQ17" s="138"/>
      <c r="SDR17" s="138"/>
      <c r="SDS17" s="138"/>
      <c r="SDT17" s="138"/>
      <c r="SDU17" s="138"/>
      <c r="SDV17" s="138"/>
      <c r="SDW17" s="138"/>
      <c r="SDX17" s="138"/>
      <c r="SDY17" s="138"/>
      <c r="SDZ17" s="138"/>
      <c r="SEA17" s="138"/>
      <c r="SEB17" s="138"/>
      <c r="SEC17" s="138"/>
      <c r="SED17" s="138"/>
      <c r="SEE17" s="138"/>
      <c r="SEF17" s="138"/>
      <c r="SEG17" s="138"/>
      <c r="SEH17" s="138"/>
      <c r="SEI17" s="138"/>
      <c r="SEJ17" s="138"/>
      <c r="SEK17" s="138"/>
      <c r="SEL17" s="138"/>
      <c r="SEM17" s="138"/>
      <c r="SEN17" s="138"/>
      <c r="SEO17" s="138"/>
      <c r="SEP17" s="138"/>
      <c r="SEQ17" s="138"/>
      <c r="SER17" s="138"/>
      <c r="SES17" s="138"/>
      <c r="SET17" s="138"/>
      <c r="SEU17" s="138"/>
      <c r="SEV17" s="138"/>
      <c r="SEW17" s="138"/>
      <c r="SEX17" s="138"/>
      <c r="SEY17" s="138"/>
      <c r="SEZ17" s="138"/>
      <c r="SFA17" s="138"/>
      <c r="SFB17" s="138"/>
      <c r="SFC17" s="138"/>
      <c r="SFD17" s="138"/>
      <c r="SFE17" s="138"/>
      <c r="SFF17" s="138"/>
      <c r="SFG17" s="138"/>
      <c r="SFH17" s="138"/>
      <c r="SFI17" s="138"/>
      <c r="SFJ17" s="138"/>
      <c r="SFK17" s="138"/>
      <c r="SFL17" s="138"/>
      <c r="SFM17" s="138"/>
      <c r="SFN17" s="138"/>
      <c r="SFO17" s="138"/>
      <c r="SFP17" s="138"/>
      <c r="SFQ17" s="138"/>
      <c r="SFR17" s="138"/>
      <c r="SFS17" s="138"/>
      <c r="SFT17" s="138"/>
      <c r="SFU17" s="138"/>
      <c r="SFV17" s="138"/>
      <c r="SFW17" s="138"/>
      <c r="SFX17" s="138"/>
      <c r="SFY17" s="138"/>
      <c r="SFZ17" s="138"/>
      <c r="SGA17" s="138"/>
      <c r="SGB17" s="138"/>
      <c r="SGC17" s="138"/>
      <c r="SGD17" s="138"/>
      <c r="SGE17" s="138"/>
      <c r="SGF17" s="138"/>
      <c r="SGG17" s="138"/>
      <c r="SGH17" s="138"/>
      <c r="SGI17" s="138"/>
      <c r="SGJ17" s="138"/>
      <c r="SGK17" s="138"/>
      <c r="SGL17" s="138"/>
      <c r="SGM17" s="138"/>
      <c r="SGN17" s="138"/>
      <c r="SGO17" s="138"/>
      <c r="SGP17" s="138"/>
      <c r="SGQ17" s="138"/>
      <c r="SGR17" s="138"/>
      <c r="SGS17" s="138"/>
      <c r="SGT17" s="138"/>
      <c r="SGU17" s="138"/>
      <c r="SGV17" s="138"/>
      <c r="SGW17" s="138"/>
      <c r="SGX17" s="138"/>
      <c r="SGY17" s="138"/>
      <c r="SGZ17" s="138"/>
      <c r="SHA17" s="138"/>
      <c r="SHB17" s="138"/>
      <c r="SHC17" s="138"/>
      <c r="SHD17" s="138"/>
      <c r="SHE17" s="138"/>
      <c r="SHF17" s="138"/>
      <c r="SHG17" s="138"/>
      <c r="SHH17" s="138"/>
      <c r="SHI17" s="138"/>
      <c r="SHJ17" s="138"/>
      <c r="SHK17" s="138"/>
      <c r="SHL17" s="138"/>
      <c r="SHM17" s="138"/>
      <c r="SHN17" s="138"/>
      <c r="SHO17" s="138"/>
      <c r="SHP17" s="138"/>
      <c r="SHQ17" s="138"/>
      <c r="SHR17" s="138"/>
      <c r="SHS17" s="138"/>
      <c r="SHT17" s="138"/>
      <c r="SHU17" s="138"/>
      <c r="SHV17" s="138"/>
      <c r="SHW17" s="138"/>
      <c r="SHX17" s="138"/>
      <c r="SHY17" s="138"/>
      <c r="SHZ17" s="138"/>
      <c r="SIA17" s="138"/>
      <c r="SIB17" s="138"/>
      <c r="SIC17" s="138"/>
      <c r="SID17" s="138"/>
      <c r="SIE17" s="138"/>
      <c r="SIF17" s="138"/>
      <c r="SIG17" s="138"/>
      <c r="SIH17" s="138"/>
      <c r="SII17" s="138"/>
      <c r="SIJ17" s="138"/>
      <c r="SIK17" s="138"/>
      <c r="SIL17" s="138"/>
      <c r="SIM17" s="138"/>
      <c r="SIN17" s="138"/>
      <c r="SIO17" s="138"/>
      <c r="SIP17" s="138"/>
      <c r="SIQ17" s="138"/>
      <c r="SIR17" s="138"/>
      <c r="SIS17" s="138"/>
      <c r="SIT17" s="138"/>
      <c r="SIU17" s="138"/>
      <c r="SIV17" s="138"/>
      <c r="SIW17" s="138"/>
      <c r="SIX17" s="138"/>
      <c r="SIY17" s="138"/>
      <c r="SIZ17" s="138"/>
      <c r="SJA17" s="138"/>
      <c r="SJB17" s="138"/>
      <c r="SJC17" s="138"/>
      <c r="SJD17" s="138"/>
      <c r="SJE17" s="138"/>
      <c r="SJF17" s="138"/>
      <c r="SJG17" s="138"/>
      <c r="SJH17" s="138"/>
      <c r="SJI17" s="138"/>
      <c r="SJJ17" s="138"/>
      <c r="SJK17" s="138"/>
      <c r="SJL17" s="138"/>
      <c r="SJM17" s="138"/>
      <c r="SJN17" s="138"/>
      <c r="SJO17" s="138"/>
      <c r="SJP17" s="138"/>
      <c r="SJQ17" s="138"/>
      <c r="SJR17" s="138"/>
      <c r="SJS17" s="138"/>
      <c r="SJT17" s="138"/>
      <c r="SJU17" s="138"/>
      <c r="SJV17" s="138"/>
      <c r="SJW17" s="138"/>
      <c r="SJX17" s="138"/>
      <c r="SJY17" s="138"/>
      <c r="SJZ17" s="138"/>
      <c r="SKA17" s="138"/>
      <c r="SKB17" s="138"/>
      <c r="SKC17" s="138"/>
      <c r="SKD17" s="138"/>
      <c r="SKE17" s="138"/>
      <c r="SKF17" s="138"/>
      <c r="SKG17" s="138"/>
      <c r="SKH17" s="138"/>
      <c r="SKI17" s="138"/>
      <c r="SKJ17" s="138"/>
      <c r="SKK17" s="138"/>
      <c r="SKL17" s="138"/>
      <c r="SKM17" s="138"/>
      <c r="SKN17" s="138"/>
      <c r="SKO17" s="138"/>
      <c r="SKP17" s="138"/>
      <c r="SKQ17" s="138"/>
      <c r="SKR17" s="138"/>
      <c r="SKS17" s="138"/>
      <c r="SKT17" s="138"/>
      <c r="SKU17" s="138"/>
      <c r="SKV17" s="138"/>
      <c r="SKW17" s="138"/>
      <c r="SKX17" s="138"/>
      <c r="SKY17" s="138"/>
      <c r="SKZ17" s="138"/>
      <c r="SLA17" s="138"/>
      <c r="SLB17" s="138"/>
      <c r="SLC17" s="138"/>
      <c r="SLD17" s="138"/>
      <c r="SLE17" s="138"/>
      <c r="SLF17" s="138"/>
      <c r="SLG17" s="138"/>
      <c r="SLH17" s="138"/>
      <c r="SLI17" s="138"/>
      <c r="SLJ17" s="138"/>
      <c r="SLK17" s="138"/>
      <c r="SLL17" s="138"/>
      <c r="SLM17" s="138"/>
      <c r="SLN17" s="138"/>
      <c r="SLO17" s="138"/>
      <c r="SLP17" s="138"/>
      <c r="SLQ17" s="138"/>
      <c r="SLR17" s="138"/>
      <c r="SLS17" s="138"/>
      <c r="SLT17" s="138"/>
      <c r="SLU17" s="138"/>
      <c r="SLV17" s="138"/>
      <c r="SLW17" s="138"/>
      <c r="SLX17" s="138"/>
      <c r="SLY17" s="138"/>
      <c r="SLZ17" s="138"/>
      <c r="SMA17" s="138"/>
      <c r="SMB17" s="138"/>
      <c r="SMC17" s="138"/>
      <c r="SMD17" s="138"/>
      <c r="SME17" s="138"/>
      <c r="SMF17" s="138"/>
      <c r="SMG17" s="138"/>
      <c r="SMH17" s="138"/>
      <c r="SMI17" s="138"/>
      <c r="SMJ17" s="138"/>
      <c r="SMK17" s="138"/>
      <c r="SML17" s="138"/>
      <c r="SMM17" s="138"/>
      <c r="SMN17" s="138"/>
      <c r="SMO17" s="138"/>
      <c r="SMP17" s="138"/>
      <c r="SMQ17" s="138"/>
      <c r="SMR17" s="138"/>
      <c r="SMS17" s="138"/>
      <c r="SMT17" s="138"/>
      <c r="SMU17" s="138"/>
      <c r="SMV17" s="138"/>
      <c r="SMW17" s="138"/>
      <c r="SMX17" s="138"/>
      <c r="SMY17" s="138"/>
      <c r="SMZ17" s="138"/>
      <c r="SNA17" s="138"/>
      <c r="SNB17" s="138"/>
      <c r="SNC17" s="138"/>
      <c r="SND17" s="138"/>
      <c r="SNE17" s="138"/>
      <c r="SNF17" s="138"/>
      <c r="SNG17" s="138"/>
      <c r="SNH17" s="138"/>
      <c r="SNI17" s="138"/>
      <c r="SNJ17" s="138"/>
      <c r="SNK17" s="138"/>
      <c r="SNL17" s="138"/>
      <c r="SNM17" s="138"/>
      <c r="SNN17" s="138"/>
      <c r="SNO17" s="138"/>
      <c r="SNP17" s="138"/>
      <c r="SNQ17" s="138"/>
      <c r="SNR17" s="138"/>
      <c r="SNS17" s="138"/>
      <c r="SNT17" s="138"/>
      <c r="SNU17" s="138"/>
      <c r="SNV17" s="138"/>
      <c r="SNW17" s="138"/>
      <c r="SNX17" s="138"/>
      <c r="SNY17" s="138"/>
      <c r="SNZ17" s="138"/>
      <c r="SOA17" s="138"/>
      <c r="SOB17" s="138"/>
      <c r="SOC17" s="138"/>
      <c r="SOD17" s="138"/>
      <c r="SOE17" s="138"/>
      <c r="SOF17" s="138"/>
      <c r="SOG17" s="138"/>
      <c r="SOH17" s="138"/>
      <c r="SOI17" s="138"/>
      <c r="SOJ17" s="138"/>
      <c r="SOK17" s="138"/>
      <c r="SOL17" s="138"/>
      <c r="SOM17" s="138"/>
      <c r="SON17" s="138"/>
      <c r="SOO17" s="138"/>
      <c r="SOP17" s="138"/>
      <c r="SOQ17" s="138"/>
      <c r="SOR17" s="138"/>
      <c r="SOS17" s="138"/>
      <c r="SOT17" s="138"/>
      <c r="SOU17" s="138"/>
      <c r="SOV17" s="138"/>
      <c r="SOW17" s="138"/>
      <c r="SOX17" s="138"/>
      <c r="SOY17" s="138"/>
      <c r="SOZ17" s="138"/>
      <c r="SPA17" s="138"/>
      <c r="SPB17" s="138"/>
      <c r="SPC17" s="138"/>
      <c r="SPD17" s="138"/>
      <c r="SPE17" s="138"/>
      <c r="SPF17" s="138"/>
      <c r="SPG17" s="138"/>
      <c r="SPH17" s="138"/>
      <c r="SPI17" s="138"/>
      <c r="SPJ17" s="138"/>
      <c r="SPK17" s="138"/>
      <c r="SPL17" s="138"/>
      <c r="SPM17" s="138"/>
      <c r="SPN17" s="138"/>
      <c r="SPO17" s="138"/>
      <c r="SPP17" s="138"/>
      <c r="SPQ17" s="138"/>
      <c r="SPR17" s="138"/>
      <c r="SPS17" s="138"/>
      <c r="SPT17" s="138"/>
      <c r="SPU17" s="138"/>
      <c r="SPV17" s="138"/>
      <c r="SPW17" s="138"/>
      <c r="SPX17" s="138"/>
      <c r="SPY17" s="138"/>
      <c r="SPZ17" s="138"/>
      <c r="SQA17" s="138"/>
      <c r="SQB17" s="138"/>
      <c r="SQC17" s="138"/>
      <c r="SQD17" s="138"/>
      <c r="SQE17" s="138"/>
      <c r="SQF17" s="138"/>
      <c r="SQG17" s="138"/>
      <c r="SQH17" s="138"/>
      <c r="SQI17" s="138"/>
      <c r="SQJ17" s="138"/>
      <c r="SQK17" s="138"/>
      <c r="SQL17" s="138"/>
      <c r="SQM17" s="138"/>
      <c r="SQN17" s="138"/>
      <c r="SQO17" s="138"/>
      <c r="SQP17" s="138"/>
      <c r="SQQ17" s="138"/>
      <c r="SQR17" s="138"/>
      <c r="SQS17" s="138"/>
      <c r="SQT17" s="138"/>
      <c r="SQU17" s="138"/>
      <c r="SQV17" s="138"/>
      <c r="SQW17" s="138"/>
      <c r="SQX17" s="138"/>
      <c r="SQY17" s="138"/>
      <c r="SQZ17" s="138"/>
      <c r="SRA17" s="138"/>
      <c r="SRB17" s="138"/>
      <c r="SRC17" s="138"/>
      <c r="SRD17" s="138"/>
      <c r="SRE17" s="138"/>
      <c r="SRF17" s="138"/>
      <c r="SRG17" s="138"/>
      <c r="SRH17" s="138"/>
      <c r="SRI17" s="138"/>
      <c r="SRJ17" s="138"/>
      <c r="SRK17" s="138"/>
      <c r="SRL17" s="138"/>
      <c r="SRM17" s="138"/>
      <c r="SRN17" s="138"/>
      <c r="SRO17" s="138"/>
      <c r="SRP17" s="138"/>
      <c r="SRQ17" s="138"/>
      <c r="SRR17" s="138"/>
      <c r="SRS17" s="138"/>
      <c r="SRT17" s="138"/>
      <c r="SRU17" s="138"/>
      <c r="SRV17" s="138"/>
      <c r="SRW17" s="138"/>
      <c r="SRX17" s="138"/>
      <c r="SRY17" s="138"/>
      <c r="SRZ17" s="138"/>
      <c r="SSA17" s="138"/>
      <c r="SSB17" s="138"/>
      <c r="SSC17" s="138"/>
      <c r="SSD17" s="138"/>
      <c r="SSE17" s="138"/>
      <c r="SSF17" s="138"/>
      <c r="SSG17" s="138"/>
      <c r="SSH17" s="138"/>
      <c r="SSI17" s="138"/>
      <c r="SSJ17" s="138"/>
      <c r="SSK17" s="138"/>
      <c r="SSL17" s="138"/>
      <c r="SSM17" s="138"/>
      <c r="SSN17" s="138"/>
      <c r="SSO17" s="138"/>
      <c r="SSP17" s="138"/>
      <c r="SSQ17" s="138"/>
      <c r="SSR17" s="138"/>
      <c r="SSS17" s="138"/>
      <c r="SST17" s="138"/>
      <c r="SSU17" s="138"/>
      <c r="SSV17" s="138"/>
      <c r="SSW17" s="138"/>
      <c r="SSX17" s="138"/>
      <c r="SSY17" s="138"/>
      <c r="SSZ17" s="138"/>
      <c r="STA17" s="138"/>
      <c r="STB17" s="138"/>
      <c r="STC17" s="138"/>
      <c r="STD17" s="138"/>
      <c r="STE17" s="138"/>
      <c r="STF17" s="138"/>
      <c r="STG17" s="138"/>
      <c r="STH17" s="138"/>
      <c r="STI17" s="138"/>
      <c r="STJ17" s="138"/>
      <c r="STK17" s="138"/>
      <c r="STL17" s="138"/>
      <c r="STM17" s="138"/>
      <c r="STN17" s="138"/>
      <c r="STO17" s="138"/>
      <c r="STP17" s="138"/>
      <c r="STQ17" s="138"/>
      <c r="STR17" s="138"/>
      <c r="STS17" s="138"/>
      <c r="STT17" s="138"/>
      <c r="STU17" s="138"/>
      <c r="STV17" s="138"/>
      <c r="STW17" s="138"/>
      <c r="STX17" s="138"/>
      <c r="STY17" s="138"/>
      <c r="STZ17" s="138"/>
      <c r="SUA17" s="138"/>
      <c r="SUB17" s="138"/>
      <c r="SUC17" s="138"/>
      <c r="SUD17" s="138"/>
      <c r="SUE17" s="138"/>
      <c r="SUF17" s="138"/>
      <c r="SUG17" s="138"/>
      <c r="SUH17" s="138"/>
      <c r="SUI17" s="138"/>
      <c r="SUJ17" s="138"/>
      <c r="SUK17" s="138"/>
      <c r="SUL17" s="138"/>
      <c r="SUM17" s="138"/>
      <c r="SUN17" s="138"/>
      <c r="SUO17" s="138"/>
      <c r="SUP17" s="138"/>
      <c r="SUQ17" s="138"/>
      <c r="SUR17" s="138"/>
      <c r="SUS17" s="138"/>
      <c r="SUT17" s="138"/>
      <c r="SUU17" s="138"/>
      <c r="SUV17" s="138"/>
      <c r="SUW17" s="138"/>
      <c r="SUX17" s="138"/>
      <c r="SUY17" s="138"/>
      <c r="SUZ17" s="138"/>
      <c r="SVA17" s="138"/>
      <c r="SVB17" s="138"/>
      <c r="SVC17" s="138"/>
      <c r="SVD17" s="138"/>
      <c r="SVE17" s="138"/>
      <c r="SVF17" s="138"/>
      <c r="SVG17" s="138"/>
      <c r="SVH17" s="138"/>
      <c r="SVI17" s="138"/>
      <c r="SVJ17" s="138"/>
      <c r="SVK17" s="138"/>
      <c r="SVL17" s="138"/>
      <c r="SVM17" s="138"/>
      <c r="SVN17" s="138"/>
      <c r="SVO17" s="138"/>
      <c r="SVP17" s="138"/>
      <c r="SVQ17" s="138"/>
      <c r="SVR17" s="138"/>
      <c r="SVS17" s="138"/>
      <c r="SVT17" s="138"/>
      <c r="SVU17" s="138"/>
      <c r="SVV17" s="138"/>
      <c r="SVW17" s="138"/>
      <c r="SVX17" s="138"/>
      <c r="SVY17" s="138"/>
      <c r="SVZ17" s="138"/>
      <c r="SWA17" s="138"/>
      <c r="SWB17" s="138"/>
      <c r="SWC17" s="138"/>
      <c r="SWD17" s="138"/>
      <c r="SWE17" s="138"/>
      <c r="SWF17" s="138"/>
      <c r="SWG17" s="138"/>
      <c r="SWH17" s="138"/>
      <c r="SWI17" s="138"/>
      <c r="SWJ17" s="138"/>
      <c r="SWK17" s="138"/>
      <c r="SWL17" s="138"/>
      <c r="SWM17" s="138"/>
      <c r="SWN17" s="138"/>
      <c r="SWO17" s="138"/>
      <c r="SWP17" s="138"/>
      <c r="SWQ17" s="138"/>
      <c r="SWR17" s="138"/>
      <c r="SWS17" s="138"/>
      <c r="SWT17" s="138"/>
      <c r="SWU17" s="138"/>
      <c r="SWV17" s="138"/>
      <c r="SWW17" s="138"/>
      <c r="SWX17" s="138"/>
      <c r="SWY17" s="138"/>
      <c r="SWZ17" s="138"/>
      <c r="SXA17" s="138"/>
      <c r="SXB17" s="138"/>
      <c r="SXC17" s="138"/>
      <c r="SXD17" s="138"/>
      <c r="SXE17" s="138"/>
      <c r="SXF17" s="138"/>
      <c r="SXG17" s="138"/>
      <c r="SXH17" s="138"/>
      <c r="SXI17" s="138"/>
      <c r="SXJ17" s="138"/>
      <c r="SXK17" s="138"/>
      <c r="SXL17" s="138"/>
      <c r="SXM17" s="138"/>
      <c r="SXN17" s="138"/>
      <c r="SXO17" s="138"/>
      <c r="SXP17" s="138"/>
      <c r="SXQ17" s="138"/>
      <c r="SXR17" s="138"/>
      <c r="SXS17" s="138"/>
      <c r="SXT17" s="138"/>
      <c r="SXU17" s="138"/>
      <c r="SXV17" s="138"/>
      <c r="SXW17" s="138"/>
      <c r="SXX17" s="138"/>
      <c r="SXY17" s="138"/>
      <c r="SXZ17" s="138"/>
      <c r="SYA17" s="138"/>
      <c r="SYB17" s="138"/>
      <c r="SYC17" s="138"/>
      <c r="SYD17" s="138"/>
      <c r="SYE17" s="138"/>
      <c r="SYF17" s="138"/>
      <c r="SYG17" s="138"/>
      <c r="SYH17" s="138"/>
      <c r="SYI17" s="138"/>
      <c r="SYJ17" s="138"/>
      <c r="SYK17" s="138"/>
      <c r="SYL17" s="138"/>
      <c r="SYM17" s="138"/>
      <c r="SYN17" s="138"/>
      <c r="SYO17" s="138"/>
      <c r="SYP17" s="138"/>
      <c r="SYQ17" s="138"/>
      <c r="SYR17" s="138"/>
      <c r="SYS17" s="138"/>
      <c r="SYT17" s="138"/>
      <c r="SYU17" s="138"/>
      <c r="SYV17" s="138"/>
      <c r="SYW17" s="138"/>
      <c r="SYX17" s="138"/>
      <c r="SYY17" s="138"/>
      <c r="SYZ17" s="138"/>
      <c r="SZA17" s="138"/>
      <c r="SZB17" s="138"/>
      <c r="SZC17" s="138"/>
      <c r="SZD17" s="138"/>
      <c r="SZE17" s="138"/>
      <c r="SZF17" s="138"/>
      <c r="SZG17" s="138"/>
      <c r="SZH17" s="138"/>
      <c r="SZI17" s="138"/>
      <c r="SZJ17" s="138"/>
      <c r="SZK17" s="138"/>
      <c r="SZL17" s="138"/>
      <c r="SZM17" s="138"/>
      <c r="SZN17" s="138"/>
      <c r="SZO17" s="138"/>
      <c r="SZP17" s="138"/>
      <c r="SZQ17" s="138"/>
      <c r="SZR17" s="138"/>
      <c r="SZS17" s="138"/>
      <c r="SZT17" s="138"/>
      <c r="SZU17" s="138"/>
      <c r="SZV17" s="138"/>
      <c r="SZW17" s="138"/>
      <c r="SZX17" s="138"/>
      <c r="SZY17" s="138"/>
      <c r="SZZ17" s="138"/>
      <c r="TAA17" s="138"/>
      <c r="TAB17" s="138"/>
      <c r="TAC17" s="138"/>
      <c r="TAD17" s="138"/>
      <c r="TAE17" s="138"/>
      <c r="TAF17" s="138"/>
      <c r="TAG17" s="138"/>
      <c r="TAH17" s="138"/>
      <c r="TAI17" s="138"/>
      <c r="TAJ17" s="138"/>
      <c r="TAK17" s="138"/>
      <c r="TAL17" s="138"/>
      <c r="TAM17" s="138"/>
      <c r="TAN17" s="138"/>
      <c r="TAO17" s="138"/>
      <c r="TAP17" s="138"/>
      <c r="TAQ17" s="138"/>
      <c r="TAR17" s="138"/>
      <c r="TAS17" s="138"/>
      <c r="TAT17" s="138"/>
      <c r="TAU17" s="138"/>
      <c r="TAV17" s="138"/>
      <c r="TAW17" s="138"/>
      <c r="TAX17" s="138"/>
      <c r="TAY17" s="138"/>
      <c r="TAZ17" s="138"/>
      <c r="TBA17" s="138"/>
      <c r="TBB17" s="138"/>
      <c r="TBC17" s="138"/>
      <c r="TBD17" s="138"/>
      <c r="TBE17" s="138"/>
      <c r="TBF17" s="138"/>
      <c r="TBG17" s="138"/>
      <c r="TBH17" s="138"/>
      <c r="TBI17" s="138"/>
      <c r="TBJ17" s="138"/>
      <c r="TBK17" s="138"/>
      <c r="TBL17" s="138"/>
      <c r="TBM17" s="138"/>
      <c r="TBN17" s="138"/>
      <c r="TBO17" s="138"/>
      <c r="TBP17" s="138"/>
      <c r="TBQ17" s="138"/>
      <c r="TBR17" s="138"/>
      <c r="TBS17" s="138"/>
      <c r="TBT17" s="138"/>
      <c r="TBU17" s="138"/>
      <c r="TBV17" s="138"/>
      <c r="TBW17" s="138"/>
      <c r="TBX17" s="138"/>
      <c r="TBY17" s="138"/>
      <c r="TBZ17" s="138"/>
      <c r="TCA17" s="138"/>
      <c r="TCB17" s="138"/>
      <c r="TCC17" s="138"/>
      <c r="TCD17" s="138"/>
      <c r="TCE17" s="138"/>
      <c r="TCF17" s="138"/>
      <c r="TCG17" s="138"/>
      <c r="TCH17" s="138"/>
      <c r="TCI17" s="138"/>
      <c r="TCJ17" s="138"/>
      <c r="TCK17" s="138"/>
      <c r="TCL17" s="138"/>
      <c r="TCM17" s="138"/>
      <c r="TCN17" s="138"/>
      <c r="TCO17" s="138"/>
      <c r="TCP17" s="138"/>
      <c r="TCQ17" s="138"/>
      <c r="TCR17" s="138"/>
      <c r="TCS17" s="138"/>
      <c r="TCT17" s="138"/>
      <c r="TCU17" s="138"/>
      <c r="TCV17" s="138"/>
      <c r="TCW17" s="138"/>
      <c r="TCX17" s="138"/>
      <c r="TCY17" s="138"/>
      <c r="TCZ17" s="138"/>
      <c r="TDA17" s="138"/>
      <c r="TDB17" s="138"/>
      <c r="TDC17" s="138"/>
      <c r="TDD17" s="138"/>
      <c r="TDE17" s="138"/>
      <c r="TDF17" s="138"/>
      <c r="TDG17" s="138"/>
      <c r="TDH17" s="138"/>
      <c r="TDI17" s="138"/>
      <c r="TDJ17" s="138"/>
      <c r="TDK17" s="138"/>
      <c r="TDL17" s="138"/>
      <c r="TDM17" s="138"/>
      <c r="TDN17" s="138"/>
      <c r="TDO17" s="138"/>
      <c r="TDP17" s="138"/>
      <c r="TDQ17" s="138"/>
      <c r="TDR17" s="138"/>
      <c r="TDS17" s="138"/>
      <c r="TDT17" s="138"/>
      <c r="TDU17" s="138"/>
      <c r="TDV17" s="138"/>
      <c r="TDW17" s="138"/>
      <c r="TDX17" s="138"/>
      <c r="TDY17" s="138"/>
      <c r="TDZ17" s="138"/>
      <c r="TEA17" s="138"/>
      <c r="TEB17" s="138"/>
      <c r="TEC17" s="138"/>
      <c r="TED17" s="138"/>
      <c r="TEE17" s="138"/>
      <c r="TEF17" s="138"/>
      <c r="TEG17" s="138"/>
      <c r="TEH17" s="138"/>
      <c r="TEI17" s="138"/>
      <c r="TEJ17" s="138"/>
      <c r="TEK17" s="138"/>
      <c r="TEL17" s="138"/>
      <c r="TEM17" s="138"/>
      <c r="TEN17" s="138"/>
      <c r="TEO17" s="138"/>
      <c r="TEP17" s="138"/>
      <c r="TEQ17" s="138"/>
      <c r="TER17" s="138"/>
      <c r="TES17" s="138"/>
      <c r="TET17" s="138"/>
      <c r="TEU17" s="138"/>
      <c r="TEV17" s="138"/>
      <c r="TEW17" s="138"/>
      <c r="TEX17" s="138"/>
      <c r="TEY17" s="138"/>
      <c r="TEZ17" s="138"/>
      <c r="TFA17" s="138"/>
      <c r="TFB17" s="138"/>
      <c r="TFC17" s="138"/>
      <c r="TFD17" s="138"/>
      <c r="TFE17" s="138"/>
      <c r="TFF17" s="138"/>
      <c r="TFG17" s="138"/>
      <c r="TFH17" s="138"/>
      <c r="TFI17" s="138"/>
      <c r="TFJ17" s="138"/>
      <c r="TFK17" s="138"/>
      <c r="TFL17" s="138"/>
      <c r="TFM17" s="138"/>
      <c r="TFN17" s="138"/>
      <c r="TFO17" s="138"/>
      <c r="TFP17" s="138"/>
      <c r="TFQ17" s="138"/>
      <c r="TFR17" s="138"/>
      <c r="TFS17" s="138"/>
      <c r="TFT17" s="138"/>
      <c r="TFU17" s="138"/>
      <c r="TFV17" s="138"/>
      <c r="TFW17" s="138"/>
      <c r="TFX17" s="138"/>
      <c r="TFY17" s="138"/>
      <c r="TFZ17" s="138"/>
      <c r="TGA17" s="138"/>
      <c r="TGB17" s="138"/>
      <c r="TGC17" s="138"/>
      <c r="TGD17" s="138"/>
      <c r="TGE17" s="138"/>
      <c r="TGF17" s="138"/>
      <c r="TGG17" s="138"/>
      <c r="TGH17" s="138"/>
      <c r="TGI17" s="138"/>
      <c r="TGJ17" s="138"/>
      <c r="TGK17" s="138"/>
      <c r="TGL17" s="138"/>
      <c r="TGM17" s="138"/>
      <c r="TGN17" s="138"/>
      <c r="TGO17" s="138"/>
      <c r="TGP17" s="138"/>
      <c r="TGQ17" s="138"/>
      <c r="TGR17" s="138"/>
      <c r="TGS17" s="138"/>
      <c r="TGT17" s="138"/>
      <c r="TGU17" s="138"/>
      <c r="TGV17" s="138"/>
      <c r="TGW17" s="138"/>
      <c r="TGX17" s="138"/>
      <c r="TGY17" s="138"/>
      <c r="TGZ17" s="138"/>
      <c r="THA17" s="138"/>
      <c r="THB17" s="138"/>
      <c r="THC17" s="138"/>
      <c r="THD17" s="138"/>
      <c r="THE17" s="138"/>
      <c r="THF17" s="138"/>
      <c r="THG17" s="138"/>
      <c r="THH17" s="138"/>
      <c r="THI17" s="138"/>
      <c r="THJ17" s="138"/>
      <c r="THK17" s="138"/>
      <c r="THL17" s="138"/>
      <c r="THM17" s="138"/>
      <c r="THN17" s="138"/>
      <c r="THO17" s="138"/>
      <c r="THP17" s="138"/>
      <c r="THQ17" s="138"/>
      <c r="THR17" s="138"/>
      <c r="THS17" s="138"/>
      <c r="THT17" s="138"/>
      <c r="THU17" s="138"/>
      <c r="THV17" s="138"/>
      <c r="THW17" s="138"/>
      <c r="THX17" s="138"/>
      <c r="THY17" s="138"/>
      <c r="THZ17" s="138"/>
      <c r="TIA17" s="138"/>
      <c r="TIB17" s="138"/>
      <c r="TIC17" s="138"/>
      <c r="TID17" s="138"/>
      <c r="TIE17" s="138"/>
      <c r="TIF17" s="138"/>
      <c r="TIG17" s="138"/>
      <c r="TIH17" s="138"/>
      <c r="TII17" s="138"/>
      <c r="TIJ17" s="138"/>
      <c r="TIK17" s="138"/>
      <c r="TIL17" s="138"/>
      <c r="TIM17" s="138"/>
      <c r="TIN17" s="138"/>
      <c r="TIO17" s="138"/>
      <c r="TIP17" s="138"/>
      <c r="TIQ17" s="138"/>
      <c r="TIR17" s="138"/>
      <c r="TIS17" s="138"/>
      <c r="TIT17" s="138"/>
      <c r="TIU17" s="138"/>
      <c r="TIV17" s="138"/>
      <c r="TIW17" s="138"/>
      <c r="TIX17" s="138"/>
      <c r="TIY17" s="138"/>
      <c r="TIZ17" s="138"/>
      <c r="TJA17" s="138"/>
      <c r="TJB17" s="138"/>
      <c r="TJC17" s="138"/>
      <c r="TJD17" s="138"/>
      <c r="TJE17" s="138"/>
      <c r="TJF17" s="138"/>
      <c r="TJG17" s="138"/>
      <c r="TJH17" s="138"/>
      <c r="TJI17" s="138"/>
      <c r="TJJ17" s="138"/>
      <c r="TJK17" s="138"/>
      <c r="TJL17" s="138"/>
      <c r="TJM17" s="138"/>
      <c r="TJN17" s="138"/>
      <c r="TJO17" s="138"/>
      <c r="TJP17" s="138"/>
      <c r="TJQ17" s="138"/>
      <c r="TJR17" s="138"/>
      <c r="TJS17" s="138"/>
      <c r="TJT17" s="138"/>
      <c r="TJU17" s="138"/>
      <c r="TJV17" s="138"/>
      <c r="TJW17" s="138"/>
      <c r="TJX17" s="138"/>
      <c r="TJY17" s="138"/>
      <c r="TJZ17" s="138"/>
      <c r="TKA17" s="138"/>
      <c r="TKB17" s="138"/>
      <c r="TKC17" s="138"/>
      <c r="TKD17" s="138"/>
      <c r="TKE17" s="138"/>
      <c r="TKF17" s="138"/>
      <c r="TKG17" s="138"/>
      <c r="TKH17" s="138"/>
      <c r="TKI17" s="138"/>
      <c r="TKJ17" s="138"/>
      <c r="TKK17" s="138"/>
      <c r="TKL17" s="138"/>
      <c r="TKM17" s="138"/>
      <c r="TKN17" s="138"/>
      <c r="TKO17" s="138"/>
      <c r="TKP17" s="138"/>
      <c r="TKQ17" s="138"/>
      <c r="TKR17" s="138"/>
      <c r="TKS17" s="138"/>
      <c r="TKT17" s="138"/>
      <c r="TKU17" s="138"/>
      <c r="TKV17" s="138"/>
      <c r="TKW17" s="138"/>
      <c r="TKX17" s="138"/>
      <c r="TKY17" s="138"/>
      <c r="TKZ17" s="138"/>
      <c r="TLA17" s="138"/>
      <c r="TLB17" s="138"/>
      <c r="TLC17" s="138"/>
      <c r="TLD17" s="138"/>
      <c r="TLE17" s="138"/>
      <c r="TLF17" s="138"/>
      <c r="TLG17" s="138"/>
      <c r="TLH17" s="138"/>
      <c r="TLI17" s="138"/>
      <c r="TLJ17" s="138"/>
      <c r="TLK17" s="138"/>
      <c r="TLL17" s="138"/>
      <c r="TLM17" s="138"/>
      <c r="TLN17" s="138"/>
      <c r="TLO17" s="138"/>
      <c r="TLP17" s="138"/>
      <c r="TLQ17" s="138"/>
      <c r="TLR17" s="138"/>
      <c r="TLS17" s="138"/>
      <c r="TLT17" s="138"/>
      <c r="TLU17" s="138"/>
      <c r="TLV17" s="138"/>
      <c r="TLW17" s="138"/>
      <c r="TLX17" s="138"/>
      <c r="TLY17" s="138"/>
      <c r="TLZ17" s="138"/>
      <c r="TMA17" s="138"/>
      <c r="TMB17" s="138"/>
      <c r="TMC17" s="138"/>
      <c r="TMD17" s="138"/>
      <c r="TME17" s="138"/>
      <c r="TMF17" s="138"/>
      <c r="TMG17" s="138"/>
      <c r="TMH17" s="138"/>
      <c r="TMI17" s="138"/>
      <c r="TMJ17" s="138"/>
      <c r="TMK17" s="138"/>
      <c r="TML17" s="138"/>
      <c r="TMM17" s="138"/>
      <c r="TMN17" s="138"/>
      <c r="TMO17" s="138"/>
      <c r="TMP17" s="138"/>
      <c r="TMQ17" s="138"/>
      <c r="TMR17" s="138"/>
      <c r="TMS17" s="138"/>
      <c r="TMT17" s="138"/>
      <c r="TMU17" s="138"/>
      <c r="TMV17" s="138"/>
      <c r="TMW17" s="138"/>
      <c r="TMX17" s="138"/>
      <c r="TMY17" s="138"/>
      <c r="TMZ17" s="138"/>
      <c r="TNA17" s="138"/>
      <c r="TNB17" s="138"/>
      <c r="TNC17" s="138"/>
      <c r="TND17" s="138"/>
      <c r="TNE17" s="138"/>
      <c r="TNF17" s="138"/>
      <c r="TNG17" s="138"/>
      <c r="TNH17" s="138"/>
      <c r="TNI17" s="138"/>
      <c r="TNJ17" s="138"/>
      <c r="TNK17" s="138"/>
      <c r="TNL17" s="138"/>
      <c r="TNM17" s="138"/>
      <c r="TNN17" s="138"/>
      <c r="TNO17" s="138"/>
      <c r="TNP17" s="138"/>
      <c r="TNQ17" s="138"/>
      <c r="TNR17" s="138"/>
      <c r="TNS17" s="138"/>
      <c r="TNT17" s="138"/>
      <c r="TNU17" s="138"/>
      <c r="TNV17" s="138"/>
      <c r="TNW17" s="138"/>
      <c r="TNX17" s="138"/>
      <c r="TNY17" s="138"/>
      <c r="TNZ17" s="138"/>
      <c r="TOA17" s="138"/>
      <c r="TOB17" s="138"/>
      <c r="TOC17" s="138"/>
      <c r="TOD17" s="138"/>
      <c r="TOE17" s="138"/>
      <c r="TOF17" s="138"/>
      <c r="TOG17" s="138"/>
      <c r="TOH17" s="138"/>
      <c r="TOI17" s="138"/>
      <c r="TOJ17" s="138"/>
      <c r="TOK17" s="138"/>
      <c r="TOL17" s="138"/>
      <c r="TOM17" s="138"/>
      <c r="TON17" s="138"/>
      <c r="TOO17" s="138"/>
      <c r="TOP17" s="138"/>
      <c r="TOQ17" s="138"/>
      <c r="TOR17" s="138"/>
      <c r="TOS17" s="138"/>
      <c r="TOT17" s="138"/>
      <c r="TOU17" s="138"/>
      <c r="TOV17" s="138"/>
      <c r="TOW17" s="138"/>
      <c r="TOX17" s="138"/>
      <c r="TOY17" s="138"/>
      <c r="TOZ17" s="138"/>
      <c r="TPA17" s="138"/>
      <c r="TPB17" s="138"/>
      <c r="TPC17" s="138"/>
      <c r="TPD17" s="138"/>
      <c r="TPE17" s="138"/>
      <c r="TPF17" s="138"/>
      <c r="TPG17" s="138"/>
      <c r="TPH17" s="138"/>
      <c r="TPI17" s="138"/>
      <c r="TPJ17" s="138"/>
      <c r="TPK17" s="138"/>
      <c r="TPL17" s="138"/>
      <c r="TPM17" s="138"/>
      <c r="TPN17" s="138"/>
      <c r="TPO17" s="138"/>
      <c r="TPP17" s="138"/>
      <c r="TPQ17" s="138"/>
      <c r="TPR17" s="138"/>
      <c r="TPS17" s="138"/>
      <c r="TPT17" s="138"/>
      <c r="TPU17" s="138"/>
      <c r="TPV17" s="138"/>
      <c r="TPW17" s="138"/>
      <c r="TPX17" s="138"/>
      <c r="TPY17" s="138"/>
      <c r="TPZ17" s="138"/>
      <c r="TQA17" s="138"/>
      <c r="TQB17" s="138"/>
      <c r="TQC17" s="138"/>
      <c r="TQD17" s="138"/>
      <c r="TQE17" s="138"/>
      <c r="TQF17" s="138"/>
      <c r="TQG17" s="138"/>
      <c r="TQH17" s="138"/>
      <c r="TQI17" s="138"/>
      <c r="TQJ17" s="138"/>
      <c r="TQK17" s="138"/>
      <c r="TQL17" s="138"/>
      <c r="TQM17" s="138"/>
      <c r="TQN17" s="138"/>
      <c r="TQO17" s="138"/>
      <c r="TQP17" s="138"/>
      <c r="TQQ17" s="138"/>
      <c r="TQR17" s="138"/>
      <c r="TQS17" s="138"/>
      <c r="TQT17" s="138"/>
      <c r="TQU17" s="138"/>
      <c r="TQV17" s="138"/>
      <c r="TQW17" s="138"/>
      <c r="TQX17" s="138"/>
      <c r="TQY17" s="138"/>
      <c r="TQZ17" s="138"/>
      <c r="TRA17" s="138"/>
      <c r="TRB17" s="138"/>
      <c r="TRC17" s="138"/>
      <c r="TRD17" s="138"/>
      <c r="TRE17" s="138"/>
      <c r="TRF17" s="138"/>
      <c r="TRG17" s="138"/>
      <c r="TRH17" s="138"/>
      <c r="TRI17" s="138"/>
      <c r="TRJ17" s="138"/>
      <c r="TRK17" s="138"/>
      <c r="TRL17" s="138"/>
      <c r="TRM17" s="138"/>
      <c r="TRN17" s="138"/>
      <c r="TRO17" s="138"/>
      <c r="TRP17" s="138"/>
      <c r="TRQ17" s="138"/>
      <c r="TRR17" s="138"/>
      <c r="TRS17" s="138"/>
      <c r="TRT17" s="138"/>
      <c r="TRU17" s="138"/>
      <c r="TRV17" s="138"/>
      <c r="TRW17" s="138"/>
      <c r="TRX17" s="138"/>
      <c r="TRY17" s="138"/>
      <c r="TRZ17" s="138"/>
      <c r="TSA17" s="138"/>
      <c r="TSB17" s="138"/>
      <c r="TSC17" s="138"/>
      <c r="TSD17" s="138"/>
      <c r="TSE17" s="138"/>
      <c r="TSF17" s="138"/>
      <c r="TSG17" s="138"/>
      <c r="TSH17" s="138"/>
      <c r="TSI17" s="138"/>
      <c r="TSJ17" s="138"/>
      <c r="TSK17" s="138"/>
      <c r="TSL17" s="138"/>
      <c r="TSM17" s="138"/>
      <c r="TSN17" s="138"/>
      <c r="TSO17" s="138"/>
      <c r="TSP17" s="138"/>
      <c r="TSQ17" s="138"/>
      <c r="TSR17" s="138"/>
      <c r="TSS17" s="138"/>
      <c r="TST17" s="138"/>
      <c r="TSU17" s="138"/>
      <c r="TSV17" s="138"/>
      <c r="TSW17" s="138"/>
      <c r="TSX17" s="138"/>
      <c r="TSY17" s="138"/>
      <c r="TSZ17" s="138"/>
      <c r="TTA17" s="138"/>
      <c r="TTB17" s="138"/>
      <c r="TTC17" s="138"/>
      <c r="TTD17" s="138"/>
      <c r="TTE17" s="138"/>
      <c r="TTF17" s="138"/>
      <c r="TTG17" s="138"/>
      <c r="TTH17" s="138"/>
      <c r="TTI17" s="138"/>
      <c r="TTJ17" s="138"/>
      <c r="TTK17" s="138"/>
      <c r="TTL17" s="138"/>
      <c r="TTM17" s="138"/>
      <c r="TTN17" s="138"/>
      <c r="TTO17" s="138"/>
      <c r="TTP17" s="138"/>
      <c r="TTQ17" s="138"/>
      <c r="TTR17" s="138"/>
      <c r="TTS17" s="138"/>
      <c r="TTT17" s="138"/>
      <c r="TTU17" s="138"/>
      <c r="TTV17" s="138"/>
      <c r="TTW17" s="138"/>
      <c r="TTX17" s="138"/>
      <c r="TTY17" s="138"/>
      <c r="TTZ17" s="138"/>
      <c r="TUA17" s="138"/>
      <c r="TUB17" s="138"/>
      <c r="TUC17" s="138"/>
      <c r="TUD17" s="138"/>
      <c r="TUE17" s="138"/>
      <c r="TUF17" s="138"/>
      <c r="TUG17" s="138"/>
      <c r="TUH17" s="138"/>
      <c r="TUI17" s="138"/>
      <c r="TUJ17" s="138"/>
      <c r="TUK17" s="138"/>
      <c r="TUL17" s="138"/>
      <c r="TUM17" s="138"/>
      <c r="TUN17" s="138"/>
      <c r="TUO17" s="138"/>
      <c r="TUP17" s="138"/>
      <c r="TUQ17" s="138"/>
      <c r="TUR17" s="138"/>
      <c r="TUS17" s="138"/>
      <c r="TUT17" s="138"/>
      <c r="TUU17" s="138"/>
      <c r="TUV17" s="138"/>
      <c r="TUW17" s="138"/>
      <c r="TUX17" s="138"/>
      <c r="TUY17" s="138"/>
      <c r="TUZ17" s="138"/>
      <c r="TVA17" s="138"/>
      <c r="TVB17" s="138"/>
      <c r="TVC17" s="138"/>
      <c r="TVD17" s="138"/>
      <c r="TVE17" s="138"/>
      <c r="TVF17" s="138"/>
      <c r="TVG17" s="138"/>
      <c r="TVH17" s="138"/>
      <c r="TVI17" s="138"/>
      <c r="TVJ17" s="138"/>
      <c r="TVK17" s="138"/>
      <c r="TVL17" s="138"/>
      <c r="TVM17" s="138"/>
      <c r="TVN17" s="138"/>
      <c r="TVO17" s="138"/>
      <c r="TVP17" s="138"/>
      <c r="TVQ17" s="138"/>
      <c r="TVR17" s="138"/>
      <c r="TVS17" s="138"/>
      <c r="TVT17" s="138"/>
      <c r="TVU17" s="138"/>
      <c r="TVV17" s="138"/>
      <c r="TVW17" s="138"/>
      <c r="TVX17" s="138"/>
      <c r="TVY17" s="138"/>
      <c r="TVZ17" s="138"/>
      <c r="TWA17" s="138"/>
      <c r="TWB17" s="138"/>
      <c r="TWC17" s="138"/>
      <c r="TWD17" s="138"/>
      <c r="TWE17" s="138"/>
      <c r="TWF17" s="138"/>
      <c r="TWG17" s="138"/>
      <c r="TWH17" s="138"/>
      <c r="TWI17" s="138"/>
      <c r="TWJ17" s="138"/>
      <c r="TWK17" s="138"/>
      <c r="TWL17" s="138"/>
      <c r="TWM17" s="138"/>
      <c r="TWN17" s="138"/>
      <c r="TWO17" s="138"/>
      <c r="TWP17" s="138"/>
      <c r="TWQ17" s="138"/>
      <c r="TWR17" s="138"/>
      <c r="TWS17" s="138"/>
      <c r="TWT17" s="138"/>
      <c r="TWU17" s="138"/>
      <c r="TWV17" s="138"/>
      <c r="TWW17" s="138"/>
      <c r="TWX17" s="138"/>
      <c r="TWY17" s="138"/>
      <c r="TWZ17" s="138"/>
      <c r="TXA17" s="138"/>
      <c r="TXB17" s="138"/>
      <c r="TXC17" s="138"/>
      <c r="TXD17" s="138"/>
      <c r="TXE17" s="138"/>
      <c r="TXF17" s="138"/>
      <c r="TXG17" s="138"/>
      <c r="TXH17" s="138"/>
      <c r="TXI17" s="138"/>
      <c r="TXJ17" s="138"/>
      <c r="TXK17" s="138"/>
      <c r="TXL17" s="138"/>
      <c r="TXM17" s="138"/>
      <c r="TXN17" s="138"/>
      <c r="TXO17" s="138"/>
      <c r="TXP17" s="138"/>
      <c r="TXQ17" s="138"/>
      <c r="TXR17" s="138"/>
      <c r="TXS17" s="138"/>
      <c r="TXT17" s="138"/>
      <c r="TXU17" s="138"/>
      <c r="TXV17" s="138"/>
      <c r="TXW17" s="138"/>
      <c r="TXX17" s="138"/>
      <c r="TXY17" s="138"/>
      <c r="TXZ17" s="138"/>
      <c r="TYA17" s="138"/>
      <c r="TYB17" s="138"/>
      <c r="TYC17" s="138"/>
      <c r="TYD17" s="138"/>
      <c r="TYE17" s="138"/>
      <c r="TYF17" s="138"/>
      <c r="TYG17" s="138"/>
      <c r="TYH17" s="138"/>
      <c r="TYI17" s="138"/>
      <c r="TYJ17" s="138"/>
      <c r="TYK17" s="138"/>
      <c r="TYL17" s="138"/>
      <c r="TYM17" s="138"/>
      <c r="TYN17" s="138"/>
      <c r="TYO17" s="138"/>
      <c r="TYP17" s="138"/>
      <c r="TYQ17" s="138"/>
      <c r="TYR17" s="138"/>
      <c r="TYS17" s="138"/>
      <c r="TYT17" s="138"/>
      <c r="TYU17" s="138"/>
      <c r="TYV17" s="138"/>
      <c r="TYW17" s="138"/>
      <c r="TYX17" s="138"/>
      <c r="TYY17" s="138"/>
      <c r="TYZ17" s="138"/>
      <c r="TZA17" s="138"/>
      <c r="TZB17" s="138"/>
      <c r="TZC17" s="138"/>
      <c r="TZD17" s="138"/>
      <c r="TZE17" s="138"/>
      <c r="TZF17" s="138"/>
      <c r="TZG17" s="138"/>
      <c r="TZH17" s="138"/>
      <c r="TZI17" s="138"/>
      <c r="TZJ17" s="138"/>
      <c r="TZK17" s="138"/>
      <c r="TZL17" s="138"/>
      <c r="TZM17" s="138"/>
      <c r="TZN17" s="138"/>
      <c r="TZO17" s="138"/>
      <c r="TZP17" s="138"/>
      <c r="TZQ17" s="138"/>
      <c r="TZR17" s="138"/>
      <c r="TZS17" s="138"/>
      <c r="TZT17" s="138"/>
      <c r="TZU17" s="138"/>
      <c r="TZV17" s="138"/>
      <c r="TZW17" s="138"/>
      <c r="TZX17" s="138"/>
      <c r="TZY17" s="138"/>
      <c r="TZZ17" s="138"/>
      <c r="UAA17" s="138"/>
      <c r="UAB17" s="138"/>
      <c r="UAC17" s="138"/>
      <c r="UAD17" s="138"/>
      <c r="UAE17" s="138"/>
      <c r="UAF17" s="138"/>
      <c r="UAG17" s="138"/>
      <c r="UAH17" s="138"/>
      <c r="UAI17" s="138"/>
      <c r="UAJ17" s="138"/>
      <c r="UAK17" s="138"/>
      <c r="UAL17" s="138"/>
      <c r="UAM17" s="138"/>
      <c r="UAN17" s="138"/>
      <c r="UAO17" s="138"/>
      <c r="UAP17" s="138"/>
      <c r="UAQ17" s="138"/>
      <c r="UAR17" s="138"/>
      <c r="UAS17" s="138"/>
      <c r="UAT17" s="138"/>
      <c r="UAU17" s="138"/>
      <c r="UAV17" s="138"/>
      <c r="UAW17" s="138"/>
      <c r="UAX17" s="138"/>
      <c r="UAY17" s="138"/>
      <c r="UAZ17" s="138"/>
      <c r="UBA17" s="138"/>
      <c r="UBB17" s="138"/>
      <c r="UBC17" s="138"/>
      <c r="UBD17" s="138"/>
      <c r="UBE17" s="138"/>
      <c r="UBF17" s="138"/>
      <c r="UBG17" s="138"/>
      <c r="UBH17" s="138"/>
      <c r="UBI17" s="138"/>
      <c r="UBJ17" s="138"/>
      <c r="UBK17" s="138"/>
      <c r="UBL17" s="138"/>
      <c r="UBM17" s="138"/>
      <c r="UBN17" s="138"/>
      <c r="UBO17" s="138"/>
      <c r="UBP17" s="138"/>
      <c r="UBQ17" s="138"/>
      <c r="UBR17" s="138"/>
      <c r="UBS17" s="138"/>
      <c r="UBT17" s="138"/>
      <c r="UBU17" s="138"/>
      <c r="UBV17" s="138"/>
      <c r="UBW17" s="138"/>
      <c r="UBX17" s="138"/>
      <c r="UBY17" s="138"/>
      <c r="UBZ17" s="138"/>
      <c r="UCA17" s="138"/>
      <c r="UCB17" s="138"/>
      <c r="UCC17" s="138"/>
      <c r="UCD17" s="138"/>
      <c r="UCE17" s="138"/>
      <c r="UCF17" s="138"/>
      <c r="UCG17" s="138"/>
      <c r="UCH17" s="138"/>
      <c r="UCI17" s="138"/>
      <c r="UCJ17" s="138"/>
      <c r="UCK17" s="138"/>
      <c r="UCL17" s="138"/>
      <c r="UCM17" s="138"/>
      <c r="UCN17" s="138"/>
      <c r="UCO17" s="138"/>
      <c r="UCP17" s="138"/>
      <c r="UCQ17" s="138"/>
      <c r="UCR17" s="138"/>
      <c r="UCS17" s="138"/>
      <c r="UCT17" s="138"/>
      <c r="UCU17" s="138"/>
      <c r="UCV17" s="138"/>
      <c r="UCW17" s="138"/>
      <c r="UCX17" s="138"/>
      <c r="UCY17" s="138"/>
      <c r="UCZ17" s="138"/>
      <c r="UDA17" s="138"/>
      <c r="UDB17" s="138"/>
      <c r="UDC17" s="138"/>
      <c r="UDD17" s="138"/>
      <c r="UDE17" s="138"/>
      <c r="UDF17" s="138"/>
      <c r="UDG17" s="138"/>
      <c r="UDH17" s="138"/>
      <c r="UDI17" s="138"/>
      <c r="UDJ17" s="138"/>
      <c r="UDK17" s="138"/>
      <c r="UDL17" s="138"/>
      <c r="UDM17" s="138"/>
      <c r="UDN17" s="138"/>
      <c r="UDO17" s="138"/>
      <c r="UDP17" s="138"/>
      <c r="UDQ17" s="138"/>
      <c r="UDR17" s="138"/>
      <c r="UDS17" s="138"/>
      <c r="UDT17" s="138"/>
      <c r="UDU17" s="138"/>
      <c r="UDV17" s="138"/>
      <c r="UDW17" s="138"/>
      <c r="UDX17" s="138"/>
      <c r="UDY17" s="138"/>
      <c r="UDZ17" s="138"/>
      <c r="UEA17" s="138"/>
      <c r="UEB17" s="138"/>
      <c r="UEC17" s="138"/>
      <c r="UED17" s="138"/>
      <c r="UEE17" s="138"/>
      <c r="UEF17" s="138"/>
      <c r="UEG17" s="138"/>
      <c r="UEH17" s="138"/>
      <c r="UEI17" s="138"/>
      <c r="UEJ17" s="138"/>
      <c r="UEK17" s="138"/>
      <c r="UEL17" s="138"/>
      <c r="UEM17" s="138"/>
      <c r="UEN17" s="138"/>
      <c r="UEO17" s="138"/>
      <c r="UEP17" s="138"/>
      <c r="UEQ17" s="138"/>
      <c r="UER17" s="138"/>
      <c r="UES17" s="138"/>
      <c r="UET17" s="138"/>
      <c r="UEU17" s="138"/>
      <c r="UEV17" s="138"/>
      <c r="UEW17" s="138"/>
      <c r="UEX17" s="138"/>
      <c r="UEY17" s="138"/>
      <c r="UEZ17" s="138"/>
      <c r="UFA17" s="138"/>
      <c r="UFB17" s="138"/>
      <c r="UFC17" s="138"/>
      <c r="UFD17" s="138"/>
      <c r="UFE17" s="138"/>
      <c r="UFF17" s="138"/>
      <c r="UFG17" s="138"/>
      <c r="UFH17" s="138"/>
      <c r="UFI17" s="138"/>
      <c r="UFJ17" s="138"/>
      <c r="UFK17" s="138"/>
      <c r="UFL17" s="138"/>
      <c r="UFM17" s="138"/>
      <c r="UFN17" s="138"/>
      <c r="UFO17" s="138"/>
      <c r="UFP17" s="138"/>
      <c r="UFQ17" s="138"/>
      <c r="UFR17" s="138"/>
      <c r="UFS17" s="138"/>
      <c r="UFT17" s="138"/>
      <c r="UFU17" s="138"/>
      <c r="UFV17" s="138"/>
      <c r="UFW17" s="138"/>
      <c r="UFX17" s="138"/>
      <c r="UFY17" s="138"/>
      <c r="UFZ17" s="138"/>
      <c r="UGA17" s="138"/>
      <c r="UGB17" s="138"/>
      <c r="UGC17" s="138"/>
      <c r="UGD17" s="138"/>
      <c r="UGE17" s="138"/>
      <c r="UGF17" s="138"/>
      <c r="UGG17" s="138"/>
      <c r="UGH17" s="138"/>
      <c r="UGI17" s="138"/>
      <c r="UGJ17" s="138"/>
      <c r="UGK17" s="138"/>
      <c r="UGL17" s="138"/>
      <c r="UGM17" s="138"/>
      <c r="UGN17" s="138"/>
      <c r="UGO17" s="138"/>
      <c r="UGP17" s="138"/>
      <c r="UGQ17" s="138"/>
      <c r="UGR17" s="138"/>
      <c r="UGS17" s="138"/>
      <c r="UGT17" s="138"/>
      <c r="UGU17" s="138"/>
      <c r="UGV17" s="138"/>
      <c r="UGW17" s="138"/>
      <c r="UGX17" s="138"/>
      <c r="UGY17" s="138"/>
      <c r="UGZ17" s="138"/>
      <c r="UHA17" s="138"/>
      <c r="UHB17" s="138"/>
      <c r="UHC17" s="138"/>
      <c r="UHD17" s="138"/>
      <c r="UHE17" s="138"/>
      <c r="UHF17" s="138"/>
      <c r="UHG17" s="138"/>
      <c r="UHH17" s="138"/>
      <c r="UHI17" s="138"/>
      <c r="UHJ17" s="138"/>
      <c r="UHK17" s="138"/>
      <c r="UHL17" s="138"/>
      <c r="UHM17" s="138"/>
      <c r="UHN17" s="138"/>
      <c r="UHO17" s="138"/>
      <c r="UHP17" s="138"/>
      <c r="UHQ17" s="138"/>
      <c r="UHR17" s="138"/>
      <c r="UHS17" s="138"/>
      <c r="UHT17" s="138"/>
      <c r="UHU17" s="138"/>
      <c r="UHV17" s="138"/>
      <c r="UHW17" s="138"/>
      <c r="UHX17" s="138"/>
      <c r="UHY17" s="138"/>
      <c r="UHZ17" s="138"/>
      <c r="UIA17" s="138"/>
      <c r="UIB17" s="138"/>
      <c r="UIC17" s="138"/>
      <c r="UID17" s="138"/>
      <c r="UIE17" s="138"/>
      <c r="UIF17" s="138"/>
      <c r="UIG17" s="138"/>
      <c r="UIH17" s="138"/>
      <c r="UII17" s="138"/>
      <c r="UIJ17" s="138"/>
      <c r="UIK17" s="138"/>
      <c r="UIL17" s="138"/>
      <c r="UIM17" s="138"/>
      <c r="UIN17" s="138"/>
      <c r="UIO17" s="138"/>
      <c r="UIP17" s="138"/>
      <c r="UIQ17" s="138"/>
      <c r="UIR17" s="138"/>
      <c r="UIS17" s="138"/>
      <c r="UIT17" s="138"/>
      <c r="UIU17" s="138"/>
      <c r="UIV17" s="138"/>
      <c r="UIW17" s="138"/>
      <c r="UIX17" s="138"/>
      <c r="UIY17" s="138"/>
      <c r="UIZ17" s="138"/>
      <c r="UJA17" s="138"/>
      <c r="UJB17" s="138"/>
      <c r="UJC17" s="138"/>
      <c r="UJD17" s="138"/>
      <c r="UJE17" s="138"/>
      <c r="UJF17" s="138"/>
      <c r="UJG17" s="138"/>
      <c r="UJH17" s="138"/>
      <c r="UJI17" s="138"/>
      <c r="UJJ17" s="138"/>
      <c r="UJK17" s="138"/>
      <c r="UJL17" s="138"/>
      <c r="UJM17" s="138"/>
      <c r="UJN17" s="138"/>
      <c r="UJO17" s="138"/>
      <c r="UJP17" s="138"/>
      <c r="UJQ17" s="138"/>
      <c r="UJR17" s="138"/>
      <c r="UJS17" s="138"/>
      <c r="UJT17" s="138"/>
      <c r="UJU17" s="138"/>
      <c r="UJV17" s="138"/>
      <c r="UJW17" s="138"/>
      <c r="UJX17" s="138"/>
      <c r="UJY17" s="138"/>
      <c r="UJZ17" s="138"/>
      <c r="UKA17" s="138"/>
      <c r="UKB17" s="138"/>
      <c r="UKC17" s="138"/>
      <c r="UKD17" s="138"/>
      <c r="UKE17" s="138"/>
      <c r="UKF17" s="138"/>
      <c r="UKG17" s="138"/>
      <c r="UKH17" s="138"/>
      <c r="UKI17" s="138"/>
      <c r="UKJ17" s="138"/>
      <c r="UKK17" s="138"/>
      <c r="UKL17" s="138"/>
      <c r="UKM17" s="138"/>
      <c r="UKN17" s="138"/>
      <c r="UKO17" s="138"/>
      <c r="UKP17" s="138"/>
      <c r="UKQ17" s="138"/>
      <c r="UKR17" s="138"/>
      <c r="UKS17" s="138"/>
      <c r="UKT17" s="138"/>
      <c r="UKU17" s="138"/>
      <c r="UKV17" s="138"/>
      <c r="UKW17" s="138"/>
      <c r="UKX17" s="138"/>
      <c r="UKY17" s="138"/>
      <c r="UKZ17" s="138"/>
      <c r="ULA17" s="138"/>
      <c r="ULB17" s="138"/>
      <c r="ULC17" s="138"/>
      <c r="ULD17" s="138"/>
      <c r="ULE17" s="138"/>
      <c r="ULF17" s="138"/>
      <c r="ULG17" s="138"/>
      <c r="ULH17" s="138"/>
      <c r="ULI17" s="138"/>
      <c r="ULJ17" s="138"/>
      <c r="ULK17" s="138"/>
      <c r="ULL17" s="138"/>
      <c r="ULM17" s="138"/>
      <c r="ULN17" s="138"/>
      <c r="ULO17" s="138"/>
      <c r="ULP17" s="138"/>
      <c r="ULQ17" s="138"/>
      <c r="ULR17" s="138"/>
      <c r="ULS17" s="138"/>
      <c r="ULT17" s="138"/>
      <c r="ULU17" s="138"/>
      <c r="ULV17" s="138"/>
      <c r="ULW17" s="138"/>
      <c r="ULX17" s="138"/>
      <c r="ULY17" s="138"/>
      <c r="ULZ17" s="138"/>
      <c r="UMA17" s="138"/>
      <c r="UMB17" s="138"/>
      <c r="UMC17" s="138"/>
      <c r="UMD17" s="138"/>
      <c r="UME17" s="138"/>
      <c r="UMF17" s="138"/>
      <c r="UMG17" s="138"/>
      <c r="UMH17" s="138"/>
      <c r="UMI17" s="138"/>
      <c r="UMJ17" s="138"/>
      <c r="UMK17" s="138"/>
      <c r="UML17" s="138"/>
      <c r="UMM17" s="138"/>
      <c r="UMN17" s="138"/>
      <c r="UMO17" s="138"/>
      <c r="UMP17" s="138"/>
      <c r="UMQ17" s="138"/>
      <c r="UMR17" s="138"/>
      <c r="UMS17" s="138"/>
      <c r="UMT17" s="138"/>
      <c r="UMU17" s="138"/>
      <c r="UMV17" s="138"/>
      <c r="UMW17" s="138"/>
      <c r="UMX17" s="138"/>
      <c r="UMY17" s="138"/>
      <c r="UMZ17" s="138"/>
      <c r="UNA17" s="138"/>
      <c r="UNB17" s="138"/>
      <c r="UNC17" s="138"/>
      <c r="UND17" s="138"/>
      <c r="UNE17" s="138"/>
      <c r="UNF17" s="138"/>
      <c r="UNG17" s="138"/>
      <c r="UNH17" s="138"/>
      <c r="UNI17" s="138"/>
      <c r="UNJ17" s="138"/>
      <c r="UNK17" s="138"/>
      <c r="UNL17" s="138"/>
      <c r="UNM17" s="138"/>
      <c r="UNN17" s="138"/>
      <c r="UNO17" s="138"/>
      <c r="UNP17" s="138"/>
      <c r="UNQ17" s="138"/>
      <c r="UNR17" s="138"/>
      <c r="UNS17" s="138"/>
      <c r="UNT17" s="138"/>
      <c r="UNU17" s="138"/>
      <c r="UNV17" s="138"/>
      <c r="UNW17" s="138"/>
      <c r="UNX17" s="138"/>
      <c r="UNY17" s="138"/>
      <c r="UNZ17" s="138"/>
      <c r="UOA17" s="138"/>
      <c r="UOB17" s="138"/>
      <c r="UOC17" s="138"/>
      <c r="UOD17" s="138"/>
      <c r="UOE17" s="138"/>
      <c r="UOF17" s="138"/>
      <c r="UOG17" s="138"/>
      <c r="UOH17" s="138"/>
      <c r="UOI17" s="138"/>
      <c r="UOJ17" s="138"/>
      <c r="UOK17" s="138"/>
      <c r="UOL17" s="138"/>
      <c r="UOM17" s="138"/>
      <c r="UON17" s="138"/>
      <c r="UOO17" s="138"/>
      <c r="UOP17" s="138"/>
      <c r="UOQ17" s="138"/>
      <c r="UOR17" s="138"/>
      <c r="UOS17" s="138"/>
      <c r="UOT17" s="138"/>
      <c r="UOU17" s="138"/>
      <c r="UOV17" s="138"/>
      <c r="UOW17" s="138"/>
      <c r="UOX17" s="138"/>
      <c r="UOY17" s="138"/>
      <c r="UOZ17" s="138"/>
      <c r="UPA17" s="138"/>
      <c r="UPB17" s="138"/>
      <c r="UPC17" s="138"/>
      <c r="UPD17" s="138"/>
      <c r="UPE17" s="138"/>
      <c r="UPF17" s="138"/>
      <c r="UPG17" s="138"/>
      <c r="UPH17" s="138"/>
      <c r="UPI17" s="138"/>
      <c r="UPJ17" s="138"/>
      <c r="UPK17" s="138"/>
      <c r="UPL17" s="138"/>
      <c r="UPM17" s="138"/>
      <c r="UPN17" s="138"/>
      <c r="UPO17" s="138"/>
      <c r="UPP17" s="138"/>
      <c r="UPQ17" s="138"/>
      <c r="UPR17" s="138"/>
      <c r="UPS17" s="138"/>
      <c r="UPT17" s="138"/>
      <c r="UPU17" s="138"/>
      <c r="UPV17" s="138"/>
      <c r="UPW17" s="138"/>
      <c r="UPX17" s="138"/>
      <c r="UPY17" s="138"/>
      <c r="UPZ17" s="138"/>
      <c r="UQA17" s="138"/>
      <c r="UQB17" s="138"/>
      <c r="UQC17" s="138"/>
      <c r="UQD17" s="138"/>
      <c r="UQE17" s="138"/>
      <c r="UQF17" s="138"/>
      <c r="UQG17" s="138"/>
      <c r="UQH17" s="138"/>
      <c r="UQI17" s="138"/>
      <c r="UQJ17" s="138"/>
      <c r="UQK17" s="138"/>
      <c r="UQL17" s="138"/>
      <c r="UQM17" s="138"/>
      <c r="UQN17" s="138"/>
      <c r="UQO17" s="138"/>
      <c r="UQP17" s="138"/>
      <c r="UQQ17" s="138"/>
      <c r="UQR17" s="138"/>
      <c r="UQS17" s="138"/>
      <c r="UQT17" s="138"/>
      <c r="UQU17" s="138"/>
      <c r="UQV17" s="138"/>
      <c r="UQW17" s="138"/>
      <c r="UQX17" s="138"/>
      <c r="UQY17" s="138"/>
      <c r="UQZ17" s="138"/>
      <c r="URA17" s="138"/>
      <c r="URB17" s="138"/>
      <c r="URC17" s="138"/>
      <c r="URD17" s="138"/>
      <c r="URE17" s="138"/>
      <c r="URF17" s="138"/>
      <c r="URG17" s="138"/>
      <c r="URH17" s="138"/>
      <c r="URI17" s="138"/>
      <c r="URJ17" s="138"/>
      <c r="URK17" s="138"/>
      <c r="URL17" s="138"/>
      <c r="URM17" s="138"/>
      <c r="URN17" s="138"/>
      <c r="URO17" s="138"/>
      <c r="URP17" s="138"/>
      <c r="URQ17" s="138"/>
      <c r="URR17" s="138"/>
      <c r="URS17" s="138"/>
      <c r="URT17" s="138"/>
      <c r="URU17" s="138"/>
      <c r="URV17" s="138"/>
      <c r="URW17" s="138"/>
      <c r="URX17" s="138"/>
      <c r="URY17" s="138"/>
      <c r="URZ17" s="138"/>
      <c r="USA17" s="138"/>
      <c r="USB17" s="138"/>
      <c r="USC17" s="138"/>
      <c r="USD17" s="138"/>
      <c r="USE17" s="138"/>
      <c r="USF17" s="138"/>
      <c r="USG17" s="138"/>
      <c r="USH17" s="138"/>
      <c r="USI17" s="138"/>
      <c r="USJ17" s="138"/>
      <c r="USK17" s="138"/>
      <c r="USL17" s="138"/>
      <c r="USM17" s="138"/>
      <c r="USN17" s="138"/>
      <c r="USO17" s="138"/>
      <c r="USP17" s="138"/>
      <c r="USQ17" s="138"/>
      <c r="USR17" s="138"/>
      <c r="USS17" s="138"/>
      <c r="UST17" s="138"/>
      <c r="USU17" s="138"/>
      <c r="USV17" s="138"/>
      <c r="USW17" s="138"/>
      <c r="USX17" s="138"/>
      <c r="USY17" s="138"/>
      <c r="USZ17" s="138"/>
      <c r="UTA17" s="138"/>
      <c r="UTB17" s="138"/>
      <c r="UTC17" s="138"/>
      <c r="UTD17" s="138"/>
      <c r="UTE17" s="138"/>
      <c r="UTF17" s="138"/>
      <c r="UTG17" s="138"/>
      <c r="UTH17" s="138"/>
      <c r="UTI17" s="138"/>
      <c r="UTJ17" s="138"/>
      <c r="UTK17" s="138"/>
      <c r="UTL17" s="138"/>
      <c r="UTM17" s="138"/>
      <c r="UTN17" s="138"/>
      <c r="UTO17" s="138"/>
      <c r="UTP17" s="138"/>
      <c r="UTQ17" s="138"/>
      <c r="UTR17" s="138"/>
      <c r="UTS17" s="138"/>
      <c r="UTT17" s="138"/>
      <c r="UTU17" s="138"/>
      <c r="UTV17" s="138"/>
      <c r="UTW17" s="138"/>
      <c r="UTX17" s="138"/>
      <c r="UTY17" s="138"/>
      <c r="UTZ17" s="138"/>
      <c r="UUA17" s="138"/>
      <c r="UUB17" s="138"/>
      <c r="UUC17" s="138"/>
      <c r="UUD17" s="138"/>
      <c r="UUE17" s="138"/>
      <c r="UUF17" s="138"/>
      <c r="UUG17" s="138"/>
      <c r="UUH17" s="138"/>
      <c r="UUI17" s="138"/>
      <c r="UUJ17" s="138"/>
      <c r="UUK17" s="138"/>
      <c r="UUL17" s="138"/>
      <c r="UUM17" s="138"/>
      <c r="UUN17" s="138"/>
      <c r="UUO17" s="138"/>
      <c r="UUP17" s="138"/>
      <c r="UUQ17" s="138"/>
      <c r="UUR17" s="138"/>
      <c r="UUS17" s="138"/>
      <c r="UUT17" s="138"/>
      <c r="UUU17" s="138"/>
      <c r="UUV17" s="138"/>
      <c r="UUW17" s="138"/>
      <c r="UUX17" s="138"/>
      <c r="UUY17" s="138"/>
      <c r="UUZ17" s="138"/>
      <c r="UVA17" s="138"/>
      <c r="UVB17" s="138"/>
      <c r="UVC17" s="138"/>
      <c r="UVD17" s="138"/>
      <c r="UVE17" s="138"/>
      <c r="UVF17" s="138"/>
      <c r="UVG17" s="138"/>
      <c r="UVH17" s="138"/>
      <c r="UVI17" s="138"/>
      <c r="UVJ17" s="138"/>
      <c r="UVK17" s="138"/>
      <c r="UVL17" s="138"/>
      <c r="UVM17" s="138"/>
      <c r="UVN17" s="138"/>
      <c r="UVO17" s="138"/>
      <c r="UVP17" s="138"/>
      <c r="UVQ17" s="138"/>
      <c r="UVR17" s="138"/>
      <c r="UVS17" s="138"/>
      <c r="UVT17" s="138"/>
      <c r="UVU17" s="138"/>
      <c r="UVV17" s="138"/>
      <c r="UVW17" s="138"/>
      <c r="UVX17" s="138"/>
      <c r="UVY17" s="138"/>
      <c r="UVZ17" s="138"/>
      <c r="UWA17" s="138"/>
      <c r="UWB17" s="138"/>
      <c r="UWC17" s="138"/>
      <c r="UWD17" s="138"/>
      <c r="UWE17" s="138"/>
      <c r="UWF17" s="138"/>
      <c r="UWG17" s="138"/>
      <c r="UWH17" s="138"/>
      <c r="UWI17" s="138"/>
      <c r="UWJ17" s="138"/>
      <c r="UWK17" s="138"/>
      <c r="UWL17" s="138"/>
      <c r="UWM17" s="138"/>
      <c r="UWN17" s="138"/>
      <c r="UWO17" s="138"/>
      <c r="UWP17" s="138"/>
      <c r="UWQ17" s="138"/>
      <c r="UWR17" s="138"/>
      <c r="UWS17" s="138"/>
      <c r="UWT17" s="138"/>
      <c r="UWU17" s="138"/>
      <c r="UWV17" s="138"/>
      <c r="UWW17" s="138"/>
      <c r="UWX17" s="138"/>
      <c r="UWY17" s="138"/>
      <c r="UWZ17" s="138"/>
      <c r="UXA17" s="138"/>
      <c r="UXB17" s="138"/>
      <c r="UXC17" s="138"/>
      <c r="UXD17" s="138"/>
      <c r="UXE17" s="138"/>
      <c r="UXF17" s="138"/>
      <c r="UXG17" s="138"/>
      <c r="UXH17" s="138"/>
      <c r="UXI17" s="138"/>
      <c r="UXJ17" s="138"/>
      <c r="UXK17" s="138"/>
      <c r="UXL17" s="138"/>
      <c r="UXM17" s="138"/>
      <c r="UXN17" s="138"/>
      <c r="UXO17" s="138"/>
      <c r="UXP17" s="138"/>
      <c r="UXQ17" s="138"/>
      <c r="UXR17" s="138"/>
      <c r="UXS17" s="138"/>
      <c r="UXT17" s="138"/>
      <c r="UXU17" s="138"/>
      <c r="UXV17" s="138"/>
      <c r="UXW17" s="138"/>
      <c r="UXX17" s="138"/>
      <c r="UXY17" s="138"/>
      <c r="UXZ17" s="138"/>
      <c r="UYA17" s="138"/>
      <c r="UYB17" s="138"/>
      <c r="UYC17" s="138"/>
      <c r="UYD17" s="138"/>
      <c r="UYE17" s="138"/>
      <c r="UYF17" s="138"/>
      <c r="UYG17" s="138"/>
      <c r="UYH17" s="138"/>
      <c r="UYI17" s="138"/>
      <c r="UYJ17" s="138"/>
      <c r="UYK17" s="138"/>
      <c r="UYL17" s="138"/>
      <c r="UYM17" s="138"/>
      <c r="UYN17" s="138"/>
      <c r="UYO17" s="138"/>
      <c r="UYP17" s="138"/>
      <c r="UYQ17" s="138"/>
      <c r="UYR17" s="138"/>
      <c r="UYS17" s="138"/>
      <c r="UYT17" s="138"/>
      <c r="UYU17" s="138"/>
      <c r="UYV17" s="138"/>
      <c r="UYW17" s="138"/>
      <c r="UYX17" s="138"/>
      <c r="UYY17" s="138"/>
      <c r="UYZ17" s="138"/>
      <c r="UZA17" s="138"/>
      <c r="UZB17" s="138"/>
      <c r="UZC17" s="138"/>
      <c r="UZD17" s="138"/>
      <c r="UZE17" s="138"/>
      <c r="UZF17" s="138"/>
      <c r="UZG17" s="138"/>
      <c r="UZH17" s="138"/>
      <c r="UZI17" s="138"/>
      <c r="UZJ17" s="138"/>
      <c r="UZK17" s="138"/>
      <c r="UZL17" s="138"/>
      <c r="UZM17" s="138"/>
      <c r="UZN17" s="138"/>
      <c r="UZO17" s="138"/>
      <c r="UZP17" s="138"/>
      <c r="UZQ17" s="138"/>
      <c r="UZR17" s="138"/>
      <c r="UZS17" s="138"/>
      <c r="UZT17" s="138"/>
      <c r="UZU17" s="138"/>
      <c r="UZV17" s="138"/>
      <c r="UZW17" s="138"/>
      <c r="UZX17" s="138"/>
      <c r="UZY17" s="138"/>
      <c r="UZZ17" s="138"/>
      <c r="VAA17" s="138"/>
      <c r="VAB17" s="138"/>
      <c r="VAC17" s="138"/>
      <c r="VAD17" s="138"/>
      <c r="VAE17" s="138"/>
      <c r="VAF17" s="138"/>
      <c r="VAG17" s="138"/>
      <c r="VAH17" s="138"/>
      <c r="VAI17" s="138"/>
      <c r="VAJ17" s="138"/>
      <c r="VAK17" s="138"/>
      <c r="VAL17" s="138"/>
      <c r="VAM17" s="138"/>
      <c r="VAN17" s="138"/>
      <c r="VAO17" s="138"/>
      <c r="VAP17" s="138"/>
      <c r="VAQ17" s="138"/>
      <c r="VAR17" s="138"/>
      <c r="VAS17" s="138"/>
      <c r="VAT17" s="138"/>
      <c r="VAU17" s="138"/>
      <c r="VAV17" s="138"/>
      <c r="VAW17" s="138"/>
      <c r="VAX17" s="138"/>
      <c r="VAY17" s="138"/>
      <c r="VAZ17" s="138"/>
      <c r="VBA17" s="138"/>
      <c r="VBB17" s="138"/>
      <c r="VBC17" s="138"/>
      <c r="VBD17" s="138"/>
      <c r="VBE17" s="138"/>
      <c r="VBF17" s="138"/>
      <c r="VBG17" s="138"/>
      <c r="VBH17" s="138"/>
      <c r="VBI17" s="138"/>
      <c r="VBJ17" s="138"/>
      <c r="VBK17" s="138"/>
      <c r="VBL17" s="138"/>
      <c r="VBM17" s="138"/>
      <c r="VBN17" s="138"/>
      <c r="VBO17" s="138"/>
      <c r="VBP17" s="138"/>
      <c r="VBQ17" s="138"/>
      <c r="VBR17" s="138"/>
      <c r="VBS17" s="138"/>
      <c r="VBT17" s="138"/>
      <c r="VBU17" s="138"/>
      <c r="VBV17" s="138"/>
      <c r="VBW17" s="138"/>
      <c r="VBX17" s="138"/>
      <c r="VBY17" s="138"/>
      <c r="VBZ17" s="138"/>
      <c r="VCA17" s="138"/>
      <c r="VCB17" s="138"/>
      <c r="VCC17" s="138"/>
      <c r="VCD17" s="138"/>
      <c r="VCE17" s="138"/>
      <c r="VCF17" s="138"/>
      <c r="VCG17" s="138"/>
      <c r="VCH17" s="138"/>
      <c r="VCI17" s="138"/>
      <c r="VCJ17" s="138"/>
      <c r="VCK17" s="138"/>
      <c r="VCL17" s="138"/>
      <c r="VCM17" s="138"/>
      <c r="VCN17" s="138"/>
      <c r="VCO17" s="138"/>
      <c r="VCP17" s="138"/>
      <c r="VCQ17" s="138"/>
      <c r="VCR17" s="138"/>
      <c r="VCS17" s="138"/>
      <c r="VCT17" s="138"/>
      <c r="VCU17" s="138"/>
      <c r="VCV17" s="138"/>
      <c r="VCW17" s="138"/>
      <c r="VCX17" s="138"/>
      <c r="VCY17" s="138"/>
      <c r="VCZ17" s="138"/>
      <c r="VDA17" s="138"/>
      <c r="VDB17" s="138"/>
      <c r="VDC17" s="138"/>
      <c r="VDD17" s="138"/>
      <c r="VDE17" s="138"/>
      <c r="VDF17" s="138"/>
      <c r="VDG17" s="138"/>
      <c r="VDH17" s="138"/>
      <c r="VDI17" s="138"/>
      <c r="VDJ17" s="138"/>
      <c r="VDK17" s="138"/>
      <c r="VDL17" s="138"/>
      <c r="VDM17" s="138"/>
      <c r="VDN17" s="138"/>
      <c r="VDO17" s="138"/>
      <c r="VDP17" s="138"/>
      <c r="VDQ17" s="138"/>
      <c r="VDR17" s="138"/>
      <c r="VDS17" s="138"/>
      <c r="VDT17" s="138"/>
      <c r="VDU17" s="138"/>
      <c r="VDV17" s="138"/>
      <c r="VDW17" s="138"/>
      <c r="VDX17" s="138"/>
      <c r="VDY17" s="138"/>
      <c r="VDZ17" s="138"/>
      <c r="VEA17" s="138"/>
      <c r="VEB17" s="138"/>
      <c r="VEC17" s="138"/>
      <c r="VED17" s="138"/>
      <c r="VEE17" s="138"/>
      <c r="VEF17" s="138"/>
      <c r="VEG17" s="138"/>
      <c r="VEH17" s="138"/>
      <c r="VEI17" s="138"/>
      <c r="VEJ17" s="138"/>
      <c r="VEK17" s="138"/>
      <c r="VEL17" s="138"/>
      <c r="VEM17" s="138"/>
      <c r="VEN17" s="138"/>
      <c r="VEO17" s="138"/>
      <c r="VEP17" s="138"/>
      <c r="VEQ17" s="138"/>
      <c r="VER17" s="138"/>
      <c r="VES17" s="138"/>
      <c r="VET17" s="138"/>
      <c r="VEU17" s="138"/>
      <c r="VEV17" s="138"/>
      <c r="VEW17" s="138"/>
      <c r="VEX17" s="138"/>
      <c r="VEY17" s="138"/>
      <c r="VEZ17" s="138"/>
      <c r="VFA17" s="138"/>
      <c r="VFB17" s="138"/>
      <c r="VFC17" s="138"/>
      <c r="VFD17" s="138"/>
      <c r="VFE17" s="138"/>
      <c r="VFF17" s="138"/>
      <c r="VFG17" s="138"/>
      <c r="VFH17" s="138"/>
      <c r="VFI17" s="138"/>
      <c r="VFJ17" s="138"/>
      <c r="VFK17" s="138"/>
      <c r="VFL17" s="138"/>
      <c r="VFM17" s="138"/>
      <c r="VFN17" s="138"/>
      <c r="VFO17" s="138"/>
      <c r="VFP17" s="138"/>
      <c r="VFQ17" s="138"/>
      <c r="VFR17" s="138"/>
      <c r="VFS17" s="138"/>
      <c r="VFT17" s="138"/>
      <c r="VFU17" s="138"/>
      <c r="VFV17" s="138"/>
      <c r="VFW17" s="138"/>
      <c r="VFX17" s="138"/>
      <c r="VFY17" s="138"/>
      <c r="VFZ17" s="138"/>
      <c r="VGA17" s="138"/>
      <c r="VGB17" s="138"/>
      <c r="VGC17" s="138"/>
      <c r="VGD17" s="138"/>
      <c r="VGE17" s="138"/>
      <c r="VGF17" s="138"/>
      <c r="VGG17" s="138"/>
      <c r="VGH17" s="138"/>
      <c r="VGI17" s="138"/>
      <c r="VGJ17" s="138"/>
      <c r="VGK17" s="138"/>
      <c r="VGL17" s="138"/>
      <c r="VGM17" s="138"/>
      <c r="VGN17" s="138"/>
      <c r="VGO17" s="138"/>
      <c r="VGP17" s="138"/>
      <c r="VGQ17" s="138"/>
      <c r="VGR17" s="138"/>
      <c r="VGS17" s="138"/>
      <c r="VGT17" s="138"/>
      <c r="VGU17" s="138"/>
      <c r="VGV17" s="138"/>
      <c r="VGW17" s="138"/>
      <c r="VGX17" s="138"/>
      <c r="VGY17" s="138"/>
      <c r="VGZ17" s="138"/>
      <c r="VHA17" s="138"/>
      <c r="VHB17" s="138"/>
      <c r="VHC17" s="138"/>
      <c r="VHD17" s="138"/>
      <c r="VHE17" s="138"/>
      <c r="VHF17" s="138"/>
      <c r="VHG17" s="138"/>
      <c r="VHH17" s="138"/>
      <c r="VHI17" s="138"/>
      <c r="VHJ17" s="138"/>
      <c r="VHK17" s="138"/>
      <c r="VHL17" s="138"/>
      <c r="VHM17" s="138"/>
      <c r="VHN17" s="138"/>
      <c r="VHO17" s="138"/>
      <c r="VHP17" s="138"/>
      <c r="VHQ17" s="138"/>
      <c r="VHR17" s="138"/>
      <c r="VHS17" s="138"/>
      <c r="VHT17" s="138"/>
      <c r="VHU17" s="138"/>
      <c r="VHV17" s="138"/>
      <c r="VHW17" s="138"/>
      <c r="VHX17" s="138"/>
      <c r="VHY17" s="138"/>
      <c r="VHZ17" s="138"/>
      <c r="VIA17" s="138"/>
      <c r="VIB17" s="138"/>
      <c r="VIC17" s="138"/>
      <c r="VID17" s="138"/>
      <c r="VIE17" s="138"/>
      <c r="VIF17" s="138"/>
      <c r="VIG17" s="138"/>
      <c r="VIH17" s="138"/>
      <c r="VII17" s="138"/>
      <c r="VIJ17" s="138"/>
      <c r="VIK17" s="138"/>
      <c r="VIL17" s="138"/>
      <c r="VIM17" s="138"/>
      <c r="VIN17" s="138"/>
      <c r="VIO17" s="138"/>
      <c r="VIP17" s="138"/>
      <c r="VIQ17" s="138"/>
      <c r="VIR17" s="138"/>
      <c r="VIS17" s="138"/>
      <c r="VIT17" s="138"/>
      <c r="VIU17" s="138"/>
      <c r="VIV17" s="138"/>
      <c r="VIW17" s="138"/>
      <c r="VIX17" s="138"/>
      <c r="VIY17" s="138"/>
      <c r="VIZ17" s="138"/>
      <c r="VJA17" s="138"/>
      <c r="VJB17" s="138"/>
      <c r="VJC17" s="138"/>
      <c r="VJD17" s="138"/>
      <c r="VJE17" s="138"/>
      <c r="VJF17" s="138"/>
      <c r="VJG17" s="138"/>
      <c r="VJH17" s="138"/>
      <c r="VJI17" s="138"/>
      <c r="VJJ17" s="138"/>
      <c r="VJK17" s="138"/>
      <c r="VJL17" s="138"/>
      <c r="VJM17" s="138"/>
      <c r="VJN17" s="138"/>
      <c r="VJO17" s="138"/>
      <c r="VJP17" s="138"/>
      <c r="VJQ17" s="138"/>
      <c r="VJR17" s="138"/>
      <c r="VJS17" s="138"/>
      <c r="VJT17" s="138"/>
      <c r="VJU17" s="138"/>
      <c r="VJV17" s="138"/>
      <c r="VJW17" s="138"/>
      <c r="VJX17" s="138"/>
      <c r="VJY17" s="138"/>
      <c r="VJZ17" s="138"/>
      <c r="VKA17" s="138"/>
      <c r="VKB17" s="138"/>
      <c r="VKC17" s="138"/>
      <c r="VKD17" s="138"/>
      <c r="VKE17" s="138"/>
      <c r="VKF17" s="138"/>
      <c r="VKG17" s="138"/>
      <c r="VKH17" s="138"/>
      <c r="VKI17" s="138"/>
      <c r="VKJ17" s="138"/>
      <c r="VKK17" s="138"/>
      <c r="VKL17" s="138"/>
      <c r="VKM17" s="138"/>
      <c r="VKN17" s="138"/>
      <c r="VKO17" s="138"/>
      <c r="VKP17" s="138"/>
      <c r="VKQ17" s="138"/>
      <c r="VKR17" s="138"/>
      <c r="VKS17" s="138"/>
      <c r="VKT17" s="138"/>
      <c r="VKU17" s="138"/>
      <c r="VKV17" s="138"/>
      <c r="VKW17" s="138"/>
      <c r="VKX17" s="138"/>
      <c r="VKY17" s="138"/>
      <c r="VKZ17" s="138"/>
      <c r="VLA17" s="138"/>
      <c r="VLB17" s="138"/>
      <c r="VLC17" s="138"/>
      <c r="VLD17" s="138"/>
      <c r="VLE17" s="138"/>
      <c r="VLF17" s="138"/>
      <c r="VLG17" s="138"/>
      <c r="VLH17" s="138"/>
      <c r="VLI17" s="138"/>
      <c r="VLJ17" s="138"/>
      <c r="VLK17" s="138"/>
      <c r="VLL17" s="138"/>
      <c r="VLM17" s="138"/>
      <c r="VLN17" s="138"/>
      <c r="VLO17" s="138"/>
      <c r="VLP17" s="138"/>
      <c r="VLQ17" s="138"/>
      <c r="VLR17" s="138"/>
      <c r="VLS17" s="138"/>
      <c r="VLT17" s="138"/>
      <c r="VLU17" s="138"/>
      <c r="VLV17" s="138"/>
      <c r="VLW17" s="138"/>
      <c r="VLX17" s="138"/>
      <c r="VLY17" s="138"/>
      <c r="VLZ17" s="138"/>
      <c r="VMA17" s="138"/>
      <c r="VMB17" s="138"/>
      <c r="VMC17" s="138"/>
      <c r="VMD17" s="138"/>
      <c r="VME17" s="138"/>
      <c r="VMF17" s="138"/>
      <c r="VMG17" s="138"/>
      <c r="VMH17" s="138"/>
      <c r="VMI17" s="138"/>
      <c r="VMJ17" s="138"/>
      <c r="VMK17" s="138"/>
      <c r="VML17" s="138"/>
      <c r="VMM17" s="138"/>
      <c r="VMN17" s="138"/>
      <c r="VMO17" s="138"/>
      <c r="VMP17" s="138"/>
      <c r="VMQ17" s="138"/>
      <c r="VMR17" s="138"/>
      <c r="VMS17" s="138"/>
      <c r="VMT17" s="138"/>
      <c r="VMU17" s="138"/>
      <c r="VMV17" s="138"/>
      <c r="VMW17" s="138"/>
      <c r="VMX17" s="138"/>
      <c r="VMY17" s="138"/>
      <c r="VMZ17" s="138"/>
      <c r="VNA17" s="138"/>
      <c r="VNB17" s="138"/>
      <c r="VNC17" s="138"/>
      <c r="VND17" s="138"/>
      <c r="VNE17" s="138"/>
      <c r="VNF17" s="138"/>
      <c r="VNG17" s="138"/>
      <c r="VNH17" s="138"/>
      <c r="VNI17" s="138"/>
      <c r="VNJ17" s="138"/>
      <c r="VNK17" s="138"/>
      <c r="VNL17" s="138"/>
      <c r="VNM17" s="138"/>
      <c r="VNN17" s="138"/>
      <c r="VNO17" s="138"/>
      <c r="VNP17" s="138"/>
      <c r="VNQ17" s="138"/>
      <c r="VNR17" s="138"/>
      <c r="VNS17" s="138"/>
      <c r="VNT17" s="138"/>
      <c r="VNU17" s="138"/>
      <c r="VNV17" s="138"/>
      <c r="VNW17" s="138"/>
      <c r="VNX17" s="138"/>
      <c r="VNY17" s="138"/>
      <c r="VNZ17" s="138"/>
      <c r="VOA17" s="138"/>
      <c r="VOB17" s="138"/>
      <c r="VOC17" s="138"/>
      <c r="VOD17" s="138"/>
      <c r="VOE17" s="138"/>
      <c r="VOF17" s="138"/>
      <c r="VOG17" s="138"/>
      <c r="VOH17" s="138"/>
      <c r="VOI17" s="138"/>
      <c r="VOJ17" s="138"/>
      <c r="VOK17" s="138"/>
      <c r="VOL17" s="138"/>
      <c r="VOM17" s="138"/>
      <c r="VON17" s="138"/>
      <c r="VOO17" s="138"/>
      <c r="VOP17" s="138"/>
      <c r="VOQ17" s="138"/>
      <c r="VOR17" s="138"/>
      <c r="VOS17" s="138"/>
      <c r="VOT17" s="138"/>
      <c r="VOU17" s="138"/>
      <c r="VOV17" s="138"/>
      <c r="VOW17" s="138"/>
      <c r="VOX17" s="138"/>
      <c r="VOY17" s="138"/>
      <c r="VOZ17" s="138"/>
      <c r="VPA17" s="138"/>
      <c r="VPB17" s="138"/>
      <c r="VPC17" s="138"/>
      <c r="VPD17" s="138"/>
      <c r="VPE17" s="138"/>
      <c r="VPF17" s="138"/>
      <c r="VPG17" s="138"/>
      <c r="VPH17" s="138"/>
      <c r="VPI17" s="138"/>
      <c r="VPJ17" s="138"/>
      <c r="VPK17" s="138"/>
      <c r="VPL17" s="138"/>
      <c r="VPM17" s="138"/>
      <c r="VPN17" s="138"/>
      <c r="VPO17" s="138"/>
      <c r="VPP17" s="138"/>
      <c r="VPQ17" s="138"/>
      <c r="VPR17" s="138"/>
      <c r="VPS17" s="138"/>
      <c r="VPT17" s="138"/>
      <c r="VPU17" s="138"/>
      <c r="VPV17" s="138"/>
      <c r="VPW17" s="138"/>
      <c r="VPX17" s="138"/>
      <c r="VPY17" s="138"/>
      <c r="VPZ17" s="138"/>
      <c r="VQA17" s="138"/>
      <c r="VQB17" s="138"/>
      <c r="VQC17" s="138"/>
      <c r="VQD17" s="138"/>
      <c r="VQE17" s="138"/>
      <c r="VQF17" s="138"/>
      <c r="VQG17" s="138"/>
      <c r="VQH17" s="138"/>
      <c r="VQI17" s="138"/>
      <c r="VQJ17" s="138"/>
      <c r="VQK17" s="138"/>
      <c r="VQL17" s="138"/>
      <c r="VQM17" s="138"/>
      <c r="VQN17" s="138"/>
      <c r="VQO17" s="138"/>
      <c r="VQP17" s="138"/>
      <c r="VQQ17" s="138"/>
      <c r="VQR17" s="138"/>
      <c r="VQS17" s="138"/>
      <c r="VQT17" s="138"/>
      <c r="VQU17" s="138"/>
      <c r="VQV17" s="138"/>
      <c r="VQW17" s="138"/>
      <c r="VQX17" s="138"/>
      <c r="VQY17" s="138"/>
      <c r="VQZ17" s="138"/>
      <c r="VRA17" s="138"/>
      <c r="VRB17" s="138"/>
      <c r="VRC17" s="138"/>
      <c r="VRD17" s="138"/>
      <c r="VRE17" s="138"/>
      <c r="VRF17" s="138"/>
      <c r="VRG17" s="138"/>
      <c r="VRH17" s="138"/>
      <c r="VRI17" s="138"/>
      <c r="VRJ17" s="138"/>
      <c r="VRK17" s="138"/>
      <c r="VRL17" s="138"/>
      <c r="VRM17" s="138"/>
      <c r="VRN17" s="138"/>
      <c r="VRO17" s="138"/>
      <c r="VRP17" s="138"/>
      <c r="VRQ17" s="138"/>
      <c r="VRR17" s="138"/>
      <c r="VRS17" s="138"/>
      <c r="VRT17" s="138"/>
      <c r="VRU17" s="138"/>
      <c r="VRV17" s="138"/>
      <c r="VRW17" s="138"/>
      <c r="VRX17" s="138"/>
      <c r="VRY17" s="138"/>
      <c r="VRZ17" s="138"/>
      <c r="VSA17" s="138"/>
      <c r="VSB17" s="138"/>
      <c r="VSC17" s="138"/>
      <c r="VSD17" s="138"/>
      <c r="VSE17" s="138"/>
      <c r="VSF17" s="138"/>
      <c r="VSG17" s="138"/>
      <c r="VSH17" s="138"/>
      <c r="VSI17" s="138"/>
      <c r="VSJ17" s="138"/>
      <c r="VSK17" s="138"/>
      <c r="VSL17" s="138"/>
      <c r="VSM17" s="138"/>
      <c r="VSN17" s="138"/>
      <c r="VSO17" s="138"/>
      <c r="VSP17" s="138"/>
      <c r="VSQ17" s="138"/>
      <c r="VSR17" s="138"/>
      <c r="VSS17" s="138"/>
      <c r="VST17" s="138"/>
      <c r="VSU17" s="138"/>
      <c r="VSV17" s="138"/>
      <c r="VSW17" s="138"/>
      <c r="VSX17" s="138"/>
      <c r="VSY17" s="138"/>
      <c r="VSZ17" s="138"/>
      <c r="VTA17" s="138"/>
      <c r="VTB17" s="138"/>
      <c r="VTC17" s="138"/>
      <c r="VTD17" s="138"/>
      <c r="VTE17" s="138"/>
      <c r="VTF17" s="138"/>
      <c r="VTG17" s="138"/>
      <c r="VTH17" s="138"/>
      <c r="VTI17" s="138"/>
      <c r="VTJ17" s="138"/>
      <c r="VTK17" s="138"/>
      <c r="VTL17" s="138"/>
      <c r="VTM17" s="138"/>
      <c r="VTN17" s="138"/>
      <c r="VTO17" s="138"/>
      <c r="VTP17" s="138"/>
      <c r="VTQ17" s="138"/>
      <c r="VTR17" s="138"/>
      <c r="VTS17" s="138"/>
      <c r="VTT17" s="138"/>
      <c r="VTU17" s="138"/>
      <c r="VTV17" s="138"/>
      <c r="VTW17" s="138"/>
      <c r="VTX17" s="138"/>
      <c r="VTY17" s="138"/>
      <c r="VTZ17" s="138"/>
      <c r="VUA17" s="138"/>
      <c r="VUB17" s="138"/>
      <c r="VUC17" s="138"/>
      <c r="VUD17" s="138"/>
      <c r="VUE17" s="138"/>
      <c r="VUF17" s="138"/>
      <c r="VUG17" s="138"/>
      <c r="VUH17" s="138"/>
      <c r="VUI17" s="138"/>
      <c r="VUJ17" s="138"/>
      <c r="VUK17" s="138"/>
      <c r="VUL17" s="138"/>
      <c r="VUM17" s="138"/>
      <c r="VUN17" s="138"/>
      <c r="VUO17" s="138"/>
      <c r="VUP17" s="138"/>
      <c r="VUQ17" s="138"/>
      <c r="VUR17" s="138"/>
      <c r="VUS17" s="138"/>
      <c r="VUT17" s="138"/>
      <c r="VUU17" s="138"/>
      <c r="VUV17" s="138"/>
      <c r="VUW17" s="138"/>
      <c r="VUX17" s="138"/>
      <c r="VUY17" s="138"/>
      <c r="VUZ17" s="138"/>
      <c r="VVA17" s="138"/>
      <c r="VVB17" s="138"/>
      <c r="VVC17" s="138"/>
      <c r="VVD17" s="138"/>
      <c r="VVE17" s="138"/>
      <c r="VVF17" s="138"/>
      <c r="VVG17" s="138"/>
      <c r="VVH17" s="138"/>
      <c r="VVI17" s="138"/>
      <c r="VVJ17" s="138"/>
      <c r="VVK17" s="138"/>
      <c r="VVL17" s="138"/>
      <c r="VVM17" s="138"/>
      <c r="VVN17" s="138"/>
      <c r="VVO17" s="138"/>
      <c r="VVP17" s="138"/>
      <c r="VVQ17" s="138"/>
      <c r="VVR17" s="138"/>
      <c r="VVS17" s="138"/>
      <c r="VVT17" s="138"/>
      <c r="VVU17" s="138"/>
      <c r="VVV17" s="138"/>
      <c r="VVW17" s="138"/>
      <c r="VVX17" s="138"/>
      <c r="VVY17" s="138"/>
      <c r="VVZ17" s="138"/>
      <c r="VWA17" s="138"/>
      <c r="VWB17" s="138"/>
      <c r="VWC17" s="138"/>
      <c r="VWD17" s="138"/>
      <c r="VWE17" s="138"/>
      <c r="VWF17" s="138"/>
      <c r="VWG17" s="138"/>
      <c r="VWH17" s="138"/>
      <c r="VWI17" s="138"/>
      <c r="VWJ17" s="138"/>
      <c r="VWK17" s="138"/>
      <c r="VWL17" s="138"/>
      <c r="VWM17" s="138"/>
      <c r="VWN17" s="138"/>
      <c r="VWO17" s="138"/>
      <c r="VWP17" s="138"/>
      <c r="VWQ17" s="138"/>
      <c r="VWR17" s="138"/>
      <c r="VWS17" s="138"/>
      <c r="VWT17" s="138"/>
      <c r="VWU17" s="138"/>
      <c r="VWV17" s="138"/>
      <c r="VWW17" s="138"/>
      <c r="VWX17" s="138"/>
      <c r="VWY17" s="138"/>
      <c r="VWZ17" s="138"/>
      <c r="VXA17" s="138"/>
      <c r="VXB17" s="138"/>
      <c r="VXC17" s="138"/>
      <c r="VXD17" s="138"/>
      <c r="VXE17" s="138"/>
      <c r="VXF17" s="138"/>
      <c r="VXG17" s="138"/>
      <c r="VXH17" s="138"/>
      <c r="VXI17" s="138"/>
      <c r="VXJ17" s="138"/>
      <c r="VXK17" s="138"/>
      <c r="VXL17" s="138"/>
      <c r="VXM17" s="138"/>
      <c r="VXN17" s="138"/>
      <c r="VXO17" s="138"/>
      <c r="VXP17" s="138"/>
      <c r="VXQ17" s="138"/>
      <c r="VXR17" s="138"/>
      <c r="VXS17" s="138"/>
      <c r="VXT17" s="138"/>
      <c r="VXU17" s="138"/>
      <c r="VXV17" s="138"/>
      <c r="VXW17" s="138"/>
      <c r="VXX17" s="138"/>
      <c r="VXY17" s="138"/>
      <c r="VXZ17" s="138"/>
      <c r="VYA17" s="138"/>
      <c r="VYB17" s="138"/>
      <c r="VYC17" s="138"/>
      <c r="VYD17" s="138"/>
      <c r="VYE17" s="138"/>
      <c r="VYF17" s="138"/>
      <c r="VYG17" s="138"/>
      <c r="VYH17" s="138"/>
      <c r="VYI17" s="138"/>
      <c r="VYJ17" s="138"/>
      <c r="VYK17" s="138"/>
      <c r="VYL17" s="138"/>
      <c r="VYM17" s="138"/>
      <c r="VYN17" s="138"/>
      <c r="VYO17" s="138"/>
      <c r="VYP17" s="138"/>
      <c r="VYQ17" s="138"/>
      <c r="VYR17" s="138"/>
      <c r="VYS17" s="138"/>
      <c r="VYT17" s="138"/>
      <c r="VYU17" s="138"/>
      <c r="VYV17" s="138"/>
      <c r="VYW17" s="138"/>
      <c r="VYX17" s="138"/>
      <c r="VYY17" s="138"/>
      <c r="VYZ17" s="138"/>
      <c r="VZA17" s="138"/>
      <c r="VZB17" s="138"/>
      <c r="VZC17" s="138"/>
      <c r="VZD17" s="138"/>
      <c r="VZE17" s="138"/>
      <c r="VZF17" s="138"/>
      <c r="VZG17" s="138"/>
      <c r="VZH17" s="138"/>
      <c r="VZI17" s="138"/>
      <c r="VZJ17" s="138"/>
      <c r="VZK17" s="138"/>
      <c r="VZL17" s="138"/>
      <c r="VZM17" s="138"/>
      <c r="VZN17" s="138"/>
      <c r="VZO17" s="138"/>
      <c r="VZP17" s="138"/>
      <c r="VZQ17" s="138"/>
      <c r="VZR17" s="138"/>
      <c r="VZS17" s="138"/>
      <c r="VZT17" s="138"/>
      <c r="VZU17" s="138"/>
      <c r="VZV17" s="138"/>
      <c r="VZW17" s="138"/>
      <c r="VZX17" s="138"/>
      <c r="VZY17" s="138"/>
      <c r="VZZ17" s="138"/>
      <c r="WAA17" s="138"/>
      <c r="WAB17" s="138"/>
      <c r="WAC17" s="138"/>
      <c r="WAD17" s="138"/>
      <c r="WAE17" s="138"/>
      <c r="WAF17" s="138"/>
      <c r="WAG17" s="138"/>
      <c r="WAH17" s="138"/>
      <c r="WAI17" s="138"/>
      <c r="WAJ17" s="138"/>
      <c r="WAK17" s="138"/>
      <c r="WAL17" s="138"/>
      <c r="WAM17" s="138"/>
      <c r="WAN17" s="138"/>
      <c r="WAO17" s="138"/>
      <c r="WAP17" s="138"/>
      <c r="WAQ17" s="138"/>
      <c r="WAR17" s="138"/>
      <c r="WAS17" s="138"/>
      <c r="WAT17" s="138"/>
      <c r="WAU17" s="138"/>
      <c r="WAV17" s="138"/>
      <c r="WAW17" s="138"/>
      <c r="WAX17" s="138"/>
      <c r="WAY17" s="138"/>
      <c r="WAZ17" s="138"/>
      <c r="WBA17" s="138"/>
      <c r="WBB17" s="138"/>
      <c r="WBC17" s="138"/>
      <c r="WBD17" s="138"/>
      <c r="WBE17" s="138"/>
      <c r="WBF17" s="138"/>
      <c r="WBG17" s="138"/>
      <c r="WBH17" s="138"/>
      <c r="WBI17" s="138"/>
      <c r="WBJ17" s="138"/>
      <c r="WBK17" s="138"/>
      <c r="WBL17" s="138"/>
      <c r="WBM17" s="138"/>
      <c r="WBN17" s="138"/>
      <c r="WBO17" s="138"/>
      <c r="WBP17" s="138"/>
      <c r="WBQ17" s="138"/>
      <c r="WBR17" s="138"/>
      <c r="WBS17" s="138"/>
      <c r="WBT17" s="138"/>
      <c r="WBU17" s="138"/>
      <c r="WBV17" s="138"/>
      <c r="WBW17" s="138"/>
      <c r="WBX17" s="138"/>
      <c r="WBY17" s="138"/>
      <c r="WBZ17" s="138"/>
      <c r="WCA17" s="138"/>
      <c r="WCB17" s="138"/>
      <c r="WCC17" s="138"/>
      <c r="WCD17" s="138"/>
      <c r="WCE17" s="138"/>
      <c r="WCF17" s="138"/>
      <c r="WCG17" s="138"/>
      <c r="WCH17" s="138"/>
      <c r="WCI17" s="138"/>
      <c r="WCJ17" s="138"/>
      <c r="WCK17" s="138"/>
      <c r="WCL17" s="138"/>
      <c r="WCM17" s="138"/>
      <c r="WCN17" s="138"/>
      <c r="WCO17" s="138"/>
      <c r="WCP17" s="138"/>
      <c r="WCQ17" s="138"/>
      <c r="WCR17" s="138"/>
      <c r="WCS17" s="138"/>
      <c r="WCT17" s="138"/>
      <c r="WCU17" s="138"/>
      <c r="WCV17" s="138"/>
      <c r="WCW17" s="138"/>
      <c r="WCX17" s="138"/>
      <c r="WCY17" s="138"/>
      <c r="WCZ17" s="138"/>
      <c r="WDA17" s="138"/>
      <c r="WDB17" s="138"/>
      <c r="WDC17" s="138"/>
      <c r="WDD17" s="138"/>
      <c r="WDE17" s="138"/>
      <c r="WDF17" s="138"/>
      <c r="WDG17" s="138"/>
      <c r="WDH17" s="138"/>
      <c r="WDI17" s="138"/>
      <c r="WDJ17" s="138"/>
      <c r="WDK17" s="138"/>
      <c r="WDL17" s="138"/>
      <c r="WDM17" s="138"/>
      <c r="WDN17" s="138"/>
      <c r="WDO17" s="138"/>
      <c r="WDP17" s="138"/>
      <c r="WDQ17" s="138"/>
      <c r="WDR17" s="138"/>
      <c r="WDS17" s="138"/>
      <c r="WDT17" s="138"/>
      <c r="WDU17" s="138"/>
      <c r="WDV17" s="138"/>
      <c r="WDW17" s="138"/>
      <c r="WDX17" s="138"/>
      <c r="WDY17" s="138"/>
      <c r="WDZ17" s="138"/>
      <c r="WEA17" s="138"/>
      <c r="WEB17" s="138"/>
      <c r="WEC17" s="138"/>
      <c r="WED17" s="138"/>
      <c r="WEE17" s="138"/>
      <c r="WEF17" s="138"/>
      <c r="WEG17" s="138"/>
      <c r="WEH17" s="138"/>
      <c r="WEI17" s="138"/>
      <c r="WEJ17" s="138"/>
      <c r="WEK17" s="138"/>
      <c r="WEL17" s="138"/>
      <c r="WEM17" s="138"/>
      <c r="WEN17" s="138"/>
      <c r="WEO17" s="138"/>
      <c r="WEP17" s="138"/>
      <c r="WEQ17" s="138"/>
      <c r="WER17" s="138"/>
      <c r="WES17" s="138"/>
      <c r="WET17" s="138"/>
      <c r="WEU17" s="138"/>
      <c r="WEV17" s="138"/>
      <c r="WEW17" s="138"/>
      <c r="WEX17" s="138"/>
      <c r="WEY17" s="138"/>
      <c r="WEZ17" s="138"/>
      <c r="WFA17" s="138"/>
      <c r="WFB17" s="138"/>
      <c r="WFC17" s="138"/>
      <c r="WFD17" s="138"/>
      <c r="WFE17" s="138"/>
      <c r="WFF17" s="138"/>
      <c r="WFG17" s="138"/>
      <c r="WFH17" s="138"/>
      <c r="WFI17" s="138"/>
      <c r="WFJ17" s="138"/>
      <c r="WFK17" s="138"/>
      <c r="WFL17" s="138"/>
      <c r="WFM17" s="138"/>
      <c r="WFN17" s="138"/>
      <c r="WFO17" s="138"/>
      <c r="WFP17" s="138"/>
      <c r="WFQ17" s="138"/>
      <c r="WFR17" s="138"/>
      <c r="WFS17" s="138"/>
      <c r="WFT17" s="138"/>
      <c r="WFU17" s="138"/>
      <c r="WFV17" s="138"/>
      <c r="WFW17" s="138"/>
      <c r="WFX17" s="138"/>
      <c r="WFY17" s="138"/>
      <c r="WFZ17" s="138"/>
      <c r="WGA17" s="138"/>
      <c r="WGB17" s="138"/>
      <c r="WGC17" s="138"/>
      <c r="WGD17" s="138"/>
      <c r="WGE17" s="138"/>
      <c r="WGF17" s="138"/>
      <c r="WGG17" s="138"/>
      <c r="WGH17" s="138"/>
      <c r="WGI17" s="138"/>
      <c r="WGJ17" s="138"/>
      <c r="WGK17" s="138"/>
      <c r="WGL17" s="138"/>
      <c r="WGM17" s="138"/>
      <c r="WGN17" s="138"/>
      <c r="WGO17" s="138"/>
      <c r="WGP17" s="138"/>
      <c r="WGQ17" s="138"/>
      <c r="WGR17" s="138"/>
      <c r="WGS17" s="138"/>
      <c r="WGT17" s="138"/>
      <c r="WGU17" s="138"/>
      <c r="WGV17" s="138"/>
      <c r="WGW17" s="138"/>
      <c r="WGX17" s="138"/>
      <c r="WGY17" s="138"/>
      <c r="WGZ17" s="138"/>
      <c r="WHA17" s="138"/>
      <c r="WHB17" s="138"/>
      <c r="WHC17" s="138"/>
      <c r="WHD17" s="138"/>
      <c r="WHE17" s="138"/>
      <c r="WHF17" s="138"/>
      <c r="WHG17" s="138"/>
      <c r="WHH17" s="138"/>
      <c r="WHI17" s="138"/>
      <c r="WHJ17" s="138"/>
      <c r="WHK17" s="138"/>
      <c r="WHL17" s="138"/>
      <c r="WHM17" s="138"/>
      <c r="WHN17" s="138"/>
      <c r="WHO17" s="138"/>
      <c r="WHP17" s="138"/>
      <c r="WHQ17" s="138"/>
      <c r="WHR17" s="138"/>
      <c r="WHS17" s="138"/>
      <c r="WHT17" s="138"/>
      <c r="WHU17" s="138"/>
      <c r="WHV17" s="138"/>
      <c r="WHW17" s="138"/>
      <c r="WHX17" s="138"/>
      <c r="WHY17" s="138"/>
      <c r="WHZ17" s="138"/>
      <c r="WIA17" s="138"/>
      <c r="WIB17" s="138"/>
      <c r="WIC17" s="138"/>
      <c r="WID17" s="138"/>
      <c r="WIE17" s="138"/>
      <c r="WIF17" s="138"/>
      <c r="WIG17" s="138"/>
      <c r="WIH17" s="138"/>
      <c r="WII17" s="138"/>
      <c r="WIJ17" s="138"/>
      <c r="WIK17" s="138"/>
      <c r="WIL17" s="138"/>
      <c r="WIM17" s="138"/>
      <c r="WIN17" s="138"/>
      <c r="WIO17" s="138"/>
      <c r="WIP17" s="138"/>
      <c r="WIQ17" s="138"/>
      <c r="WIR17" s="138"/>
      <c r="WIS17" s="138"/>
      <c r="WIT17" s="138"/>
      <c r="WIU17" s="138"/>
      <c r="WIV17" s="138"/>
      <c r="WIW17" s="138"/>
      <c r="WIX17" s="138"/>
      <c r="WIY17" s="138"/>
      <c r="WIZ17" s="138"/>
      <c r="WJA17" s="138"/>
      <c r="WJB17" s="138"/>
      <c r="WJC17" s="138"/>
      <c r="WJD17" s="138"/>
      <c r="WJE17" s="138"/>
      <c r="WJF17" s="138"/>
      <c r="WJG17" s="138"/>
      <c r="WJH17" s="138"/>
      <c r="WJI17" s="138"/>
      <c r="WJJ17" s="138"/>
      <c r="WJK17" s="138"/>
      <c r="WJL17" s="138"/>
      <c r="WJM17" s="138"/>
      <c r="WJN17" s="138"/>
      <c r="WJO17" s="138"/>
      <c r="WJP17" s="138"/>
      <c r="WJQ17" s="138"/>
      <c r="WJR17" s="138"/>
      <c r="WJS17" s="138"/>
      <c r="WJT17" s="138"/>
      <c r="WJU17" s="138"/>
      <c r="WJV17" s="138"/>
      <c r="WJW17" s="138"/>
      <c r="WJX17" s="138"/>
      <c r="WJY17" s="138"/>
      <c r="WJZ17" s="138"/>
      <c r="WKA17" s="138"/>
      <c r="WKB17" s="138"/>
      <c r="WKC17" s="138"/>
      <c r="WKD17" s="138"/>
      <c r="WKE17" s="138"/>
      <c r="WKF17" s="138"/>
      <c r="WKG17" s="138"/>
      <c r="WKH17" s="138"/>
      <c r="WKI17" s="138"/>
      <c r="WKJ17" s="138"/>
      <c r="WKK17" s="138"/>
      <c r="WKL17" s="138"/>
      <c r="WKM17" s="138"/>
      <c r="WKN17" s="138"/>
      <c r="WKO17" s="138"/>
      <c r="WKP17" s="138"/>
      <c r="WKQ17" s="138"/>
      <c r="WKR17" s="138"/>
      <c r="WKS17" s="138"/>
      <c r="WKT17" s="138"/>
      <c r="WKU17" s="138"/>
      <c r="WKV17" s="138"/>
      <c r="WKW17" s="138"/>
      <c r="WKX17" s="138"/>
      <c r="WKY17" s="138"/>
      <c r="WKZ17" s="138"/>
      <c r="WLA17" s="138"/>
      <c r="WLB17" s="138"/>
      <c r="WLC17" s="138"/>
      <c r="WLD17" s="138"/>
      <c r="WLE17" s="138"/>
      <c r="WLF17" s="138"/>
      <c r="WLG17" s="138"/>
      <c r="WLH17" s="138"/>
      <c r="WLI17" s="138"/>
      <c r="WLJ17" s="138"/>
      <c r="WLK17" s="138"/>
      <c r="WLL17" s="138"/>
      <c r="WLM17" s="138"/>
      <c r="WLN17" s="138"/>
      <c r="WLO17" s="138"/>
      <c r="WLP17" s="138"/>
      <c r="WLQ17" s="138"/>
      <c r="WLR17" s="138"/>
      <c r="WLS17" s="138"/>
      <c r="WLT17" s="138"/>
      <c r="WLU17" s="138"/>
      <c r="WLV17" s="138"/>
      <c r="WLW17" s="138"/>
      <c r="WLX17" s="138"/>
      <c r="WLY17" s="138"/>
      <c r="WLZ17" s="138"/>
      <c r="WMA17" s="138"/>
      <c r="WMB17" s="138"/>
      <c r="WMC17" s="138"/>
      <c r="WMD17" s="138"/>
      <c r="WME17" s="138"/>
      <c r="WMF17" s="138"/>
      <c r="WMG17" s="138"/>
      <c r="WMH17" s="138"/>
      <c r="WMI17" s="138"/>
      <c r="WMJ17" s="138"/>
      <c r="WMK17" s="138"/>
      <c r="WML17" s="138"/>
      <c r="WMM17" s="138"/>
      <c r="WMN17" s="138"/>
      <c r="WMO17" s="138"/>
      <c r="WMP17" s="138"/>
      <c r="WMQ17" s="138"/>
      <c r="WMR17" s="138"/>
      <c r="WMS17" s="138"/>
      <c r="WMT17" s="138"/>
      <c r="WMU17" s="138"/>
      <c r="WMV17" s="138"/>
      <c r="WMW17" s="138"/>
      <c r="WMX17" s="138"/>
      <c r="WMY17" s="138"/>
      <c r="WMZ17" s="138"/>
      <c r="WNA17" s="138"/>
      <c r="WNB17" s="138"/>
      <c r="WNC17" s="138"/>
      <c r="WND17" s="138"/>
      <c r="WNE17" s="138"/>
      <c r="WNF17" s="138"/>
      <c r="WNG17" s="138"/>
      <c r="WNH17" s="138"/>
      <c r="WNI17" s="138"/>
      <c r="WNJ17" s="138"/>
      <c r="WNK17" s="138"/>
      <c r="WNL17" s="138"/>
      <c r="WNM17" s="138"/>
      <c r="WNN17" s="138"/>
      <c r="WNO17" s="138"/>
      <c r="WNP17" s="138"/>
      <c r="WNQ17" s="138"/>
      <c r="WNR17" s="138"/>
      <c r="WNS17" s="138"/>
      <c r="WNT17" s="138"/>
      <c r="WNU17" s="138"/>
      <c r="WNV17" s="138"/>
      <c r="WNW17" s="138"/>
      <c r="WNX17" s="138"/>
      <c r="WNY17" s="138"/>
      <c r="WNZ17" s="138"/>
      <c r="WOA17" s="138"/>
      <c r="WOB17" s="138"/>
      <c r="WOC17" s="138"/>
      <c r="WOD17" s="138"/>
      <c r="WOE17" s="138"/>
      <c r="WOF17" s="138"/>
      <c r="WOG17" s="138"/>
      <c r="WOH17" s="138"/>
      <c r="WOI17" s="138"/>
      <c r="WOJ17" s="138"/>
      <c r="WOK17" s="138"/>
      <c r="WOL17" s="138"/>
      <c r="WOM17" s="138"/>
      <c r="WON17" s="138"/>
      <c r="WOO17" s="138"/>
      <c r="WOP17" s="138"/>
      <c r="WOQ17" s="138"/>
      <c r="WOR17" s="138"/>
      <c r="WOS17" s="138"/>
      <c r="WOT17" s="138"/>
      <c r="WOU17" s="138"/>
      <c r="WOV17" s="138"/>
      <c r="WOW17" s="138"/>
      <c r="WOX17" s="138"/>
      <c r="WOY17" s="138"/>
      <c r="WOZ17" s="138"/>
      <c r="WPA17" s="138"/>
      <c r="WPB17" s="138"/>
      <c r="WPC17" s="138"/>
      <c r="WPD17" s="138"/>
      <c r="WPE17" s="138"/>
      <c r="WPF17" s="138"/>
      <c r="WPG17" s="138"/>
      <c r="WPH17" s="138"/>
      <c r="WPI17" s="138"/>
      <c r="WPJ17" s="138"/>
      <c r="WPK17" s="138"/>
      <c r="WPL17" s="138"/>
      <c r="WPM17" s="138"/>
      <c r="WPN17" s="138"/>
      <c r="WPO17" s="138"/>
      <c r="WPP17" s="138"/>
      <c r="WPQ17" s="138"/>
      <c r="WPR17" s="138"/>
      <c r="WPS17" s="138"/>
      <c r="WPT17" s="138"/>
      <c r="WPU17" s="138"/>
      <c r="WPV17" s="138"/>
      <c r="WPW17" s="138"/>
      <c r="WPX17" s="138"/>
      <c r="WPY17" s="138"/>
      <c r="WPZ17" s="138"/>
      <c r="WQA17" s="138"/>
      <c r="WQB17" s="138"/>
      <c r="WQC17" s="138"/>
      <c r="WQD17" s="138"/>
      <c r="WQE17" s="138"/>
      <c r="WQF17" s="138"/>
      <c r="WQG17" s="138"/>
      <c r="WQH17" s="138"/>
      <c r="WQI17" s="138"/>
      <c r="WQJ17" s="138"/>
      <c r="WQK17" s="138"/>
      <c r="WQL17" s="138"/>
      <c r="WQM17" s="138"/>
      <c r="WQN17" s="138"/>
      <c r="WQO17" s="138"/>
      <c r="WQP17" s="138"/>
      <c r="WQQ17" s="138"/>
      <c r="WQR17" s="138"/>
      <c r="WQS17" s="138"/>
      <c r="WQT17" s="138"/>
      <c r="WQU17" s="138"/>
      <c r="WQV17" s="138"/>
      <c r="WQW17" s="138"/>
      <c r="WQX17" s="138"/>
      <c r="WQY17" s="138"/>
      <c r="WQZ17" s="138"/>
      <c r="WRA17" s="138"/>
      <c r="WRB17" s="138"/>
      <c r="WRC17" s="138"/>
      <c r="WRD17" s="138"/>
      <c r="WRE17" s="138"/>
      <c r="WRF17" s="138"/>
      <c r="WRG17" s="138"/>
      <c r="WRH17" s="138"/>
      <c r="WRI17" s="138"/>
      <c r="WRJ17" s="138"/>
      <c r="WRK17" s="138"/>
      <c r="WRL17" s="138"/>
      <c r="WRM17" s="138"/>
      <c r="WRN17" s="138"/>
      <c r="WRO17" s="138"/>
      <c r="WRP17" s="138"/>
      <c r="WRQ17" s="138"/>
      <c r="WRR17" s="138"/>
      <c r="WRS17" s="138"/>
      <c r="WRT17" s="138"/>
      <c r="WRU17" s="138"/>
      <c r="WRV17" s="138"/>
      <c r="WRW17" s="138"/>
      <c r="WRX17" s="138"/>
      <c r="WRY17" s="138"/>
      <c r="WRZ17" s="138"/>
      <c r="WSA17" s="138"/>
      <c r="WSB17" s="138"/>
      <c r="WSC17" s="138"/>
      <c r="WSD17" s="138"/>
      <c r="WSE17" s="138"/>
      <c r="WSF17" s="138"/>
      <c r="WSG17" s="138"/>
      <c r="WSH17" s="138"/>
      <c r="WSI17" s="138"/>
      <c r="WSJ17" s="138"/>
      <c r="WSK17" s="138"/>
      <c r="WSL17" s="138"/>
      <c r="WSM17" s="138"/>
      <c r="WSN17" s="138"/>
      <c r="WSO17" s="138"/>
      <c r="WSP17" s="138"/>
      <c r="WSQ17" s="138"/>
      <c r="WSR17" s="138"/>
      <c r="WSS17" s="138"/>
      <c r="WST17" s="138"/>
      <c r="WSU17" s="138"/>
      <c r="WSV17" s="138"/>
      <c r="WSW17" s="138"/>
      <c r="WSX17" s="138"/>
      <c r="WSY17" s="138"/>
      <c r="WSZ17" s="138"/>
      <c r="WTA17" s="138"/>
      <c r="WTB17" s="138"/>
      <c r="WTC17" s="138"/>
      <c r="WTD17" s="138"/>
      <c r="WTE17" s="138"/>
      <c r="WTF17" s="138"/>
      <c r="WTG17" s="138"/>
      <c r="WTH17" s="138"/>
      <c r="WTI17" s="138"/>
      <c r="WTJ17" s="138"/>
      <c r="WTK17" s="138"/>
      <c r="WTL17" s="138"/>
      <c r="WTM17" s="138"/>
      <c r="WTN17" s="138"/>
      <c r="WTO17" s="138"/>
      <c r="WTP17" s="138"/>
      <c r="WTQ17" s="138"/>
      <c r="WTR17" s="138"/>
      <c r="WTS17" s="138"/>
      <c r="WTT17" s="138"/>
      <c r="WTU17" s="138"/>
      <c r="WTV17" s="138"/>
      <c r="WTW17" s="138"/>
      <c r="WTX17" s="138"/>
      <c r="WTY17" s="138"/>
      <c r="WTZ17" s="138"/>
      <c r="WUA17" s="138"/>
      <c r="WUB17" s="138"/>
      <c r="WUC17" s="138"/>
      <c r="WUD17" s="138"/>
      <c r="WUE17" s="138"/>
      <c r="WUF17" s="138"/>
      <c r="WUG17" s="138"/>
      <c r="WUH17" s="138"/>
      <c r="WUI17" s="138"/>
      <c r="WUJ17" s="138"/>
      <c r="WUK17" s="138"/>
      <c r="WUL17" s="138"/>
      <c r="WUM17" s="138"/>
      <c r="WUN17" s="138"/>
      <c r="WUO17" s="138"/>
      <c r="WUP17" s="138"/>
      <c r="WUQ17" s="138"/>
      <c r="WUR17" s="138"/>
      <c r="WUS17" s="138"/>
      <c r="WUT17" s="138"/>
      <c r="WUU17" s="138"/>
      <c r="WUV17" s="138"/>
      <c r="WUW17" s="138"/>
      <c r="WUX17" s="138"/>
      <c r="WUY17" s="138"/>
      <c r="WUZ17" s="138"/>
      <c r="WVA17" s="138"/>
      <c r="WVB17" s="138"/>
      <c r="WVC17" s="138"/>
      <c r="WVD17" s="138"/>
      <c r="WVE17" s="138"/>
      <c r="WVF17" s="138"/>
      <c r="WVG17" s="138"/>
      <c r="WVH17" s="138"/>
      <c r="WVI17" s="138"/>
      <c r="WVJ17" s="138"/>
      <c r="WVK17" s="138"/>
      <c r="WVL17" s="138"/>
      <c r="WVM17" s="138"/>
      <c r="WVN17" s="138"/>
      <c r="WVO17" s="138"/>
      <c r="WVP17" s="138"/>
      <c r="WVQ17" s="138"/>
      <c r="WVR17" s="138"/>
      <c r="WVS17" s="138"/>
      <c r="WVT17" s="138"/>
      <c r="WVU17" s="138"/>
      <c r="WVV17" s="138"/>
      <c r="WVW17" s="138"/>
      <c r="WVX17" s="138"/>
      <c r="WVY17" s="138"/>
      <c r="WVZ17" s="138"/>
      <c r="WWA17" s="138"/>
      <c r="WWB17" s="138"/>
      <c r="WWC17" s="138"/>
      <c r="WWD17" s="138"/>
      <c r="WWE17" s="138"/>
      <c r="WWF17" s="138"/>
      <c r="WWG17" s="138"/>
      <c r="WWH17" s="138"/>
      <c r="WWI17" s="138"/>
      <c r="WWJ17" s="138"/>
      <c r="WWK17" s="138"/>
      <c r="WWL17" s="138"/>
      <c r="WWM17" s="138"/>
      <c r="WWN17" s="138"/>
      <c r="WWO17" s="138"/>
      <c r="WWP17" s="138"/>
      <c r="WWQ17" s="138"/>
      <c r="WWR17" s="138"/>
      <c r="WWS17" s="138"/>
      <c r="WWT17" s="138"/>
      <c r="WWU17" s="138"/>
      <c r="WWV17" s="138"/>
      <c r="WWW17" s="138"/>
      <c r="WWX17" s="138"/>
      <c r="WWY17" s="138"/>
      <c r="WWZ17" s="138"/>
      <c r="WXA17" s="138"/>
      <c r="WXB17" s="138"/>
      <c r="WXC17" s="138"/>
      <c r="WXD17" s="138"/>
      <c r="WXE17" s="138"/>
      <c r="WXF17" s="138"/>
      <c r="WXG17" s="138"/>
      <c r="WXH17" s="138"/>
      <c r="WXI17" s="138"/>
      <c r="WXJ17" s="138"/>
      <c r="WXK17" s="138"/>
      <c r="WXL17" s="138"/>
      <c r="WXM17" s="138"/>
      <c r="WXN17" s="138"/>
      <c r="WXO17" s="138"/>
      <c r="WXP17" s="138"/>
      <c r="WXQ17" s="138"/>
      <c r="WXR17" s="138"/>
      <c r="WXS17" s="138"/>
      <c r="WXT17" s="138"/>
      <c r="WXU17" s="138"/>
      <c r="WXV17" s="138"/>
      <c r="WXW17" s="138"/>
      <c r="WXX17" s="138"/>
      <c r="WXY17" s="138"/>
      <c r="WXZ17" s="138"/>
      <c r="WYA17" s="138"/>
      <c r="WYB17" s="138"/>
      <c r="WYC17" s="138"/>
      <c r="WYD17" s="138"/>
      <c r="WYE17" s="138"/>
      <c r="WYF17" s="138"/>
      <c r="WYG17" s="138"/>
      <c r="WYH17" s="138"/>
      <c r="WYI17" s="138"/>
      <c r="WYJ17" s="138"/>
      <c r="WYK17" s="138"/>
      <c r="WYL17" s="138"/>
      <c r="WYM17" s="138"/>
      <c r="WYN17" s="138"/>
      <c r="WYO17" s="138"/>
      <c r="WYP17" s="138"/>
      <c r="WYQ17" s="138"/>
      <c r="WYR17" s="138"/>
      <c r="WYS17" s="138"/>
      <c r="WYT17" s="138"/>
      <c r="WYU17" s="138"/>
      <c r="WYV17" s="138"/>
      <c r="WYW17" s="138"/>
      <c r="WYX17" s="138"/>
      <c r="WYY17" s="138"/>
      <c r="WYZ17" s="138"/>
      <c r="WZA17" s="138"/>
      <c r="WZB17" s="138"/>
      <c r="WZC17" s="138"/>
      <c r="WZD17" s="138"/>
      <c r="WZE17" s="138"/>
      <c r="WZF17" s="138"/>
      <c r="WZG17" s="138"/>
      <c r="WZH17" s="138"/>
      <c r="WZI17" s="138"/>
      <c r="WZJ17" s="138"/>
      <c r="WZK17" s="138"/>
      <c r="WZL17" s="138"/>
      <c r="WZM17" s="138"/>
      <c r="WZN17" s="138"/>
      <c r="WZO17" s="138"/>
      <c r="WZP17" s="138"/>
      <c r="WZQ17" s="138"/>
      <c r="WZR17" s="138"/>
      <c r="WZS17" s="138"/>
      <c r="WZT17" s="138"/>
      <c r="WZU17" s="138"/>
      <c r="WZV17" s="138"/>
      <c r="WZW17" s="138"/>
      <c r="WZX17" s="138"/>
      <c r="WZY17" s="138"/>
      <c r="WZZ17" s="138"/>
      <c r="XAA17" s="138"/>
      <c r="XAB17" s="138"/>
      <c r="XAC17" s="138"/>
      <c r="XAD17" s="138"/>
      <c r="XAE17" s="138"/>
      <c r="XAF17" s="138"/>
      <c r="XAG17" s="138"/>
      <c r="XAH17" s="138"/>
      <c r="XAI17" s="138"/>
      <c r="XAJ17" s="138"/>
      <c r="XAK17" s="138"/>
      <c r="XAL17" s="138"/>
      <c r="XAM17" s="138"/>
      <c r="XAN17" s="138"/>
      <c r="XAO17" s="138"/>
      <c r="XAP17" s="138"/>
      <c r="XAQ17" s="138"/>
      <c r="XAR17" s="138"/>
      <c r="XAS17" s="138"/>
      <c r="XAT17" s="138"/>
      <c r="XAU17" s="138"/>
      <c r="XAV17" s="138"/>
      <c r="XAW17" s="138"/>
      <c r="XAX17" s="138"/>
      <c r="XAY17" s="138"/>
      <c r="XAZ17" s="138"/>
      <c r="XBA17" s="138"/>
      <c r="XBB17" s="138"/>
      <c r="XBC17" s="138"/>
      <c r="XBD17" s="138"/>
      <c r="XBE17" s="138"/>
      <c r="XBF17" s="138"/>
      <c r="XBG17" s="138"/>
      <c r="XBH17" s="138"/>
      <c r="XBI17" s="138"/>
      <c r="XBJ17" s="138"/>
      <c r="XBK17" s="138"/>
      <c r="XBL17" s="138"/>
      <c r="XBM17" s="138"/>
      <c r="XBN17" s="138"/>
      <c r="XBO17" s="138"/>
      <c r="XBP17" s="138"/>
      <c r="XBQ17" s="138"/>
      <c r="XBR17" s="138"/>
      <c r="XBS17" s="138"/>
      <c r="XBT17" s="138"/>
      <c r="XBU17" s="138"/>
      <c r="XBV17" s="138"/>
      <c r="XBW17" s="138"/>
      <c r="XBX17" s="138"/>
      <c r="XBY17" s="138"/>
      <c r="XBZ17" s="138"/>
      <c r="XCA17" s="138"/>
      <c r="XCB17" s="138"/>
      <c r="XCC17" s="138"/>
      <c r="XCD17" s="138"/>
      <c r="XCE17" s="138"/>
      <c r="XCF17" s="138"/>
      <c r="XCG17" s="138"/>
      <c r="XCH17" s="138"/>
      <c r="XCI17" s="138"/>
      <c r="XCJ17" s="138"/>
      <c r="XCK17" s="138"/>
      <c r="XCL17" s="138"/>
      <c r="XCM17" s="138"/>
      <c r="XCN17" s="138"/>
      <c r="XCO17" s="138"/>
      <c r="XCP17" s="138"/>
      <c r="XCQ17" s="138"/>
      <c r="XCR17" s="138"/>
      <c r="XCS17" s="138"/>
      <c r="XCT17" s="138"/>
      <c r="XCU17" s="138"/>
      <c r="XCV17" s="138"/>
      <c r="XCW17" s="138"/>
      <c r="XCX17" s="138"/>
      <c r="XCY17" s="138"/>
      <c r="XCZ17" s="138"/>
      <c r="XDA17" s="138"/>
      <c r="XDB17" s="138"/>
      <c r="XDC17" s="138"/>
      <c r="XDD17" s="138"/>
      <c r="XDE17" s="138"/>
      <c r="XDF17" s="138"/>
      <c r="XDG17" s="138"/>
      <c r="XDH17" s="138"/>
      <c r="XDI17" s="138"/>
      <c r="XDJ17" s="138"/>
      <c r="XDK17" s="138"/>
      <c r="XDL17" s="138"/>
      <c r="XDM17" s="138"/>
      <c r="XDN17" s="138"/>
      <c r="XDO17" s="138"/>
      <c r="XDP17" s="138"/>
      <c r="XDQ17" s="138"/>
      <c r="XDR17" s="138"/>
      <c r="XDS17" s="138"/>
      <c r="XDT17" s="138"/>
      <c r="XDU17" s="138"/>
      <c r="XDV17" s="138"/>
      <c r="XDW17" s="138"/>
      <c r="XDX17" s="138"/>
      <c r="XDY17" s="138"/>
      <c r="XDZ17" s="138"/>
      <c r="XEA17" s="138"/>
      <c r="XEB17" s="138"/>
      <c r="XEC17" s="138"/>
      <c r="XED17" s="138"/>
      <c r="XEE17" s="138"/>
      <c r="XEF17" s="138"/>
      <c r="XEG17" s="138"/>
      <c r="XEH17" s="138"/>
      <c r="XEI17" s="138"/>
      <c r="XEJ17" s="138"/>
      <c r="XEK17" s="138"/>
      <c r="XEL17" s="138"/>
      <c r="XEM17" s="138"/>
      <c r="XEN17" s="138"/>
      <c r="XEO17" s="138"/>
      <c r="XEP17" s="138"/>
      <c r="XEQ17" s="138"/>
      <c r="XER17" s="138"/>
      <c r="XES17" s="138"/>
      <c r="XET17" s="138"/>
      <c r="XEU17" s="138"/>
      <c r="XEV17" s="138"/>
      <c r="XEW17" s="138"/>
      <c r="XEX17" s="138"/>
      <c r="XEY17" s="138"/>
      <c r="XEZ17" s="138"/>
      <c r="XFA17" s="138"/>
      <c r="XFB17" s="138"/>
      <c r="XFC17" s="138"/>
      <c r="XFD17" s="138"/>
    </row>
    <row r="18" spans="2:16384" ht="30" customHeight="1" thickBot="1" x14ac:dyDescent="0.25">
      <c r="B18" s="414" t="s">
        <v>204</v>
      </c>
      <c r="C18" s="415"/>
      <c r="D18" s="415"/>
      <c r="E18" s="415"/>
      <c r="F18" s="415"/>
      <c r="G18" s="415"/>
      <c r="H18" s="415"/>
      <c r="I18" s="415"/>
      <c r="J18" s="415"/>
      <c r="K18" s="415"/>
      <c r="L18" s="415"/>
      <c r="M18" s="415"/>
      <c r="N18" s="415"/>
      <c r="O18" s="415"/>
      <c r="P18" s="415"/>
      <c r="Q18" s="415"/>
      <c r="R18" s="415"/>
      <c r="S18" s="415"/>
      <c r="T18" s="415"/>
      <c r="U18" s="416"/>
    </row>
    <row r="19" spans="2:16384" ht="30" customHeight="1" thickBot="1" x14ac:dyDescent="0.25">
      <c r="B19" s="133"/>
      <c r="C19" s="183" t="s">
        <v>122</v>
      </c>
      <c r="D19" s="375" t="s">
        <v>232</v>
      </c>
      <c r="E19" s="375" t="s">
        <v>127</v>
      </c>
      <c r="F19" s="375" t="s">
        <v>121</v>
      </c>
      <c r="G19" s="187">
        <f>'Forecast Report Form'!H16</f>
        <v>2022</v>
      </c>
      <c r="H19" s="185">
        <f>'Forecast Report Form'!I16</f>
        <v>2023</v>
      </c>
      <c r="I19" s="185">
        <f>'Forecast Report Form'!J16</f>
        <v>2024</v>
      </c>
      <c r="J19" s="185">
        <f>'Forecast Report Form'!K16</f>
        <v>2025</v>
      </c>
      <c r="K19" s="185">
        <f>'Forecast Report Form'!L16</f>
        <v>2026</v>
      </c>
      <c r="L19" s="185">
        <f>'Forecast Report Form'!M16</f>
        <v>2027</v>
      </c>
      <c r="M19" s="185">
        <f>'Forecast Report Form'!N16</f>
        <v>2028</v>
      </c>
      <c r="N19" s="185">
        <f>'Forecast Report Form'!O16</f>
        <v>2029</v>
      </c>
      <c r="O19" s="185">
        <f>'Forecast Report Form'!P16</f>
        <v>2030</v>
      </c>
      <c r="P19" s="185">
        <f>'Forecast Report Form'!Q16</f>
        <v>2031</v>
      </c>
      <c r="Q19" s="185">
        <f>'Forecast Report Form'!R16</f>
        <v>2032</v>
      </c>
      <c r="R19" s="185">
        <f>'Forecast Report Form'!S16</f>
        <v>2033</v>
      </c>
      <c r="S19" s="185">
        <f>'Forecast Report Form'!T16</f>
        <v>2034</v>
      </c>
      <c r="T19" s="185">
        <f>'Forecast Report Form'!U16</f>
        <v>2035</v>
      </c>
      <c r="U19" s="186">
        <f>'Forecast Report Form'!V16</f>
        <v>2036</v>
      </c>
    </row>
    <row r="20" spans="2:16384" ht="14.25" x14ac:dyDescent="0.2">
      <c r="B20" s="260" t="s">
        <v>279</v>
      </c>
      <c r="C20" s="288" t="str">
        <f>IF(F20="","",'Forecast Report Form'!$C$6)</f>
        <v>Sample Mine</v>
      </c>
      <c r="D20" s="289" t="str">
        <f>IF(F20="","",'Forecast Report Form'!$C$7)</f>
        <v>OSR999</v>
      </c>
      <c r="E20" s="290" t="str">
        <f>IF(F20="","",'Forecast Report Form'!$C$9)</f>
        <v>A535</v>
      </c>
      <c r="F20" s="302" t="str">
        <f>+IF(Volumes!F4="","",Volumes!F4)</f>
        <v>Base</v>
      </c>
      <c r="G20" s="348">
        <v>400000000</v>
      </c>
      <c r="H20" s="349">
        <v>400000000</v>
      </c>
      <c r="I20" s="349">
        <v>400000000</v>
      </c>
      <c r="J20" s="349">
        <v>400000000</v>
      </c>
      <c r="K20" s="349">
        <v>400000000</v>
      </c>
      <c r="L20" s="349">
        <v>400000000</v>
      </c>
      <c r="M20" s="349">
        <v>400000000</v>
      </c>
      <c r="N20" s="349">
        <v>400000000</v>
      </c>
      <c r="O20" s="349">
        <v>400000000</v>
      </c>
      <c r="P20" s="349">
        <v>400000000</v>
      </c>
      <c r="Q20" s="349">
        <v>400000000</v>
      </c>
      <c r="R20" s="349">
        <v>400000000</v>
      </c>
      <c r="S20" s="349">
        <v>400000000</v>
      </c>
      <c r="T20" s="349">
        <v>400000000</v>
      </c>
      <c r="U20" s="350">
        <v>400000000</v>
      </c>
    </row>
    <row r="21" spans="2:16384" ht="13.5" thickBot="1" x14ac:dyDescent="0.25">
      <c r="B21" s="140" t="s">
        <v>120</v>
      </c>
      <c r="C21" s="288" t="str">
        <f>IF(F21="","",'Forecast Report Form'!$C$6)</f>
        <v>Sample Mine</v>
      </c>
      <c r="D21" s="289" t="str">
        <f>IF(F21="","",'Forecast Report Form'!$C$7)</f>
        <v>OSR999</v>
      </c>
      <c r="E21" s="159" t="str">
        <f>IF(F21="","",'Forecast Report Form'!$C$9)</f>
        <v>A535</v>
      </c>
      <c r="F21" s="302" t="str">
        <f>+IF(Volumes!F5="","",Volumes!F5)</f>
        <v>Expansion</v>
      </c>
      <c r="G21" s="351">
        <v>0</v>
      </c>
      <c r="H21" s="307">
        <v>0</v>
      </c>
      <c r="I21" s="307">
        <v>0</v>
      </c>
      <c r="J21" s="307">
        <v>400000000</v>
      </c>
      <c r="K21" s="307">
        <v>400000000</v>
      </c>
      <c r="L21" s="307">
        <v>400000000</v>
      </c>
      <c r="M21" s="307">
        <v>400000000</v>
      </c>
      <c r="N21" s="307">
        <v>400000000</v>
      </c>
      <c r="O21" s="307">
        <v>400000000</v>
      </c>
      <c r="P21" s="307">
        <v>400000000</v>
      </c>
      <c r="Q21" s="307">
        <v>400000000</v>
      </c>
      <c r="R21" s="307">
        <v>400000000</v>
      </c>
      <c r="S21" s="307">
        <v>400000000</v>
      </c>
      <c r="T21" s="307">
        <v>400000000</v>
      </c>
      <c r="U21" s="326">
        <v>400000000</v>
      </c>
    </row>
    <row r="22" spans="2:16384" x14ac:dyDescent="0.2">
      <c r="B22" s="138"/>
      <c r="C22" s="288" t="str">
        <f>IF(F22="","",'Forecast Report Form'!$C$6)</f>
        <v/>
      </c>
      <c r="D22" s="289" t="str">
        <f>IF(F22="","",'Forecast Report Form'!$C$7)</f>
        <v/>
      </c>
      <c r="E22" s="159" t="str">
        <f>IF(F22="","",'Forecast Report Form'!$C$9)</f>
        <v/>
      </c>
      <c r="F22" s="302" t="str">
        <f>+IF(Volumes!F6="","",Volumes!F6)</f>
        <v/>
      </c>
      <c r="G22" s="351"/>
      <c r="H22" s="307"/>
      <c r="I22" s="307"/>
      <c r="J22" s="307"/>
      <c r="K22" s="307"/>
      <c r="L22" s="307"/>
      <c r="M22" s="307"/>
      <c r="N22" s="307"/>
      <c r="O22" s="307"/>
      <c r="P22" s="307"/>
      <c r="Q22" s="307"/>
      <c r="R22" s="307"/>
      <c r="S22" s="307"/>
      <c r="T22" s="307"/>
      <c r="U22" s="326"/>
    </row>
    <row r="23" spans="2:16384" x14ac:dyDescent="0.2">
      <c r="B23" s="138"/>
      <c r="C23" s="288" t="str">
        <f>IF(F23="","",'Forecast Report Form'!$C$6)</f>
        <v/>
      </c>
      <c r="D23" s="289" t="str">
        <f>IF(F23="","",'Forecast Report Form'!$C$7)</f>
        <v/>
      </c>
      <c r="E23" s="290" t="str">
        <f>IF(F23="","",'Forecast Report Form'!$C$9)</f>
        <v/>
      </c>
      <c r="F23" s="302" t="str">
        <f>+IF(Volumes!F7="","",Volumes!F7)</f>
        <v/>
      </c>
      <c r="G23" s="351"/>
      <c r="H23" s="307"/>
      <c r="I23" s="307"/>
      <c r="J23" s="307"/>
      <c r="K23" s="307"/>
      <c r="L23" s="307"/>
      <c r="M23" s="307"/>
      <c r="N23" s="307"/>
      <c r="O23" s="307"/>
      <c r="P23" s="307"/>
      <c r="Q23" s="307"/>
      <c r="R23" s="307"/>
      <c r="S23" s="307"/>
      <c r="T23" s="307"/>
      <c r="U23" s="326"/>
    </row>
    <row r="24" spans="2:16384" x14ac:dyDescent="0.2">
      <c r="B24" s="138"/>
      <c r="C24" s="288" t="str">
        <f>IF(F24="","",'Forecast Report Form'!$C$6)</f>
        <v/>
      </c>
      <c r="D24" s="289" t="str">
        <f>IF(F24="","",'Forecast Report Form'!$C$7)</f>
        <v/>
      </c>
      <c r="E24" s="159" t="str">
        <f>IF(F24="","",'Forecast Report Form'!$C$9)</f>
        <v/>
      </c>
      <c r="F24" s="302" t="str">
        <f>+IF(Volumes!F8="","",Volumes!F8)</f>
        <v/>
      </c>
      <c r="G24" s="351"/>
      <c r="H24" s="307"/>
      <c r="I24" s="307"/>
      <c r="J24" s="307"/>
      <c r="K24" s="307"/>
      <c r="L24" s="307"/>
      <c r="M24" s="307"/>
      <c r="N24" s="307"/>
      <c r="O24" s="307"/>
      <c r="P24" s="307"/>
      <c r="Q24" s="307"/>
      <c r="R24" s="307"/>
      <c r="S24" s="307"/>
      <c r="T24" s="307"/>
      <c r="U24" s="326"/>
    </row>
    <row r="25" spans="2:16384" x14ac:dyDescent="0.2">
      <c r="B25" s="138"/>
      <c r="C25" s="288" t="str">
        <f>IF(F25="","",'Forecast Report Form'!$C$6)</f>
        <v/>
      </c>
      <c r="D25" s="289" t="str">
        <f>IF(F25="","",'Forecast Report Form'!$C$7)</f>
        <v/>
      </c>
      <c r="E25" s="159" t="str">
        <f>IF(F25="","",'Forecast Report Form'!$C$9)</f>
        <v/>
      </c>
      <c r="F25" s="302" t="str">
        <f>+IF(Volumes!F9="","",Volumes!F9)</f>
        <v/>
      </c>
      <c r="G25" s="351"/>
      <c r="H25" s="307"/>
      <c r="I25" s="307"/>
      <c r="J25" s="307"/>
      <c r="K25" s="307"/>
      <c r="L25" s="307"/>
      <c r="M25" s="307"/>
      <c r="N25" s="307"/>
      <c r="O25" s="307"/>
      <c r="P25" s="307"/>
      <c r="Q25" s="307"/>
      <c r="R25" s="307"/>
      <c r="S25" s="307"/>
      <c r="T25" s="307"/>
      <c r="U25" s="326"/>
    </row>
    <row r="26" spans="2:16384" x14ac:dyDescent="0.2">
      <c r="B26" s="138"/>
      <c r="C26" s="288" t="str">
        <f>IF(F26="","",'Forecast Report Form'!$C$6)</f>
        <v/>
      </c>
      <c r="D26" s="289" t="str">
        <f>IF(F26="","",'Forecast Report Form'!$C$7)</f>
        <v/>
      </c>
      <c r="E26" s="159" t="str">
        <f>IF(F26="","",'Forecast Report Form'!$C$9)</f>
        <v/>
      </c>
      <c r="F26" s="302" t="str">
        <f>+IF(Volumes!F10="","",Volumes!F10)</f>
        <v/>
      </c>
      <c r="G26" s="351"/>
      <c r="H26" s="307"/>
      <c r="I26" s="307"/>
      <c r="J26" s="307"/>
      <c r="K26" s="307"/>
      <c r="L26" s="307"/>
      <c r="M26" s="307"/>
      <c r="N26" s="307"/>
      <c r="O26" s="307"/>
      <c r="P26" s="307"/>
      <c r="Q26" s="307"/>
      <c r="R26" s="307"/>
      <c r="S26" s="307"/>
      <c r="T26" s="307"/>
      <c r="U26" s="326"/>
    </row>
    <row r="27" spans="2:16384" x14ac:dyDescent="0.2">
      <c r="B27" s="138"/>
      <c r="C27" s="288" t="str">
        <f>IF(F27="","",'Forecast Report Form'!$C$6)</f>
        <v/>
      </c>
      <c r="D27" s="289" t="str">
        <f>IF(F27="","",'Forecast Report Form'!$C$7)</f>
        <v/>
      </c>
      <c r="E27" s="159" t="str">
        <f>IF(F27="","",'Forecast Report Form'!$C$9)</f>
        <v/>
      </c>
      <c r="F27" s="302" t="str">
        <f>+IF(Volumes!F11="","",Volumes!F11)</f>
        <v/>
      </c>
      <c r="G27" s="351"/>
      <c r="H27" s="307"/>
      <c r="I27" s="307"/>
      <c r="J27" s="307"/>
      <c r="K27" s="307"/>
      <c r="L27" s="307"/>
      <c r="M27" s="307"/>
      <c r="N27" s="307"/>
      <c r="O27" s="307"/>
      <c r="P27" s="307"/>
      <c r="Q27" s="307"/>
      <c r="R27" s="307"/>
      <c r="S27" s="307"/>
      <c r="T27" s="307"/>
      <c r="U27" s="326"/>
    </row>
    <row r="28" spans="2:16384" x14ac:dyDescent="0.2">
      <c r="B28" s="138"/>
      <c r="C28" s="288" t="str">
        <f>IF(F28="","",'Forecast Report Form'!$C$6)</f>
        <v/>
      </c>
      <c r="D28" s="289" t="str">
        <f>IF(F28="","",'Forecast Report Form'!$C$7)</f>
        <v/>
      </c>
      <c r="E28" s="159" t="str">
        <f>IF(F28="","",'Forecast Report Form'!$C$9)</f>
        <v/>
      </c>
      <c r="F28" s="302" t="str">
        <f>+IF(Volumes!F12="","",Volumes!F12)</f>
        <v/>
      </c>
      <c r="G28" s="351"/>
      <c r="H28" s="307"/>
      <c r="I28" s="307"/>
      <c r="J28" s="307"/>
      <c r="K28" s="307"/>
      <c r="L28" s="307"/>
      <c r="M28" s="307"/>
      <c r="N28" s="307"/>
      <c r="O28" s="307"/>
      <c r="P28" s="307"/>
      <c r="Q28" s="307"/>
      <c r="R28" s="307"/>
      <c r="S28" s="307"/>
      <c r="T28" s="307"/>
      <c r="U28" s="326"/>
    </row>
    <row r="29" spans="2:16384" ht="13.5" thickBot="1" x14ac:dyDescent="0.25">
      <c r="B29" s="129"/>
      <c r="C29" s="291" t="str">
        <f>IF(F29="","",'Forecast Report Form'!$C$6)</f>
        <v/>
      </c>
      <c r="D29" s="292" t="str">
        <f>IF(F29="","",'Forecast Report Form'!$C$7)</f>
        <v/>
      </c>
      <c r="E29" s="293" t="str">
        <f>IF(F29="","",'Forecast Report Form'!$C$9)</f>
        <v/>
      </c>
      <c r="F29" s="303" t="str">
        <f>+IF(Volumes!F13="","",Volumes!F13)</f>
        <v/>
      </c>
      <c r="G29" s="353"/>
      <c r="H29" s="332"/>
      <c r="I29" s="332"/>
      <c r="J29" s="332"/>
      <c r="K29" s="332"/>
      <c r="L29" s="332"/>
      <c r="M29" s="332"/>
      <c r="N29" s="332"/>
      <c r="O29" s="332"/>
      <c r="P29" s="332"/>
      <c r="Q29" s="332"/>
      <c r="R29" s="332"/>
      <c r="S29" s="332"/>
      <c r="T29" s="332"/>
      <c r="U29" s="333"/>
    </row>
    <row r="30" spans="2:16384" ht="13.5" thickBot="1" x14ac:dyDescent="0.25">
      <c r="B30" s="129"/>
      <c r="C30" s="128"/>
      <c r="D30" s="129"/>
      <c r="E30" s="129"/>
      <c r="F30" s="134" t="s">
        <v>119</v>
      </c>
      <c r="G30" s="329">
        <f>+G20+G21+G22+G23+G24+G25+G26+G27+G28+G29</f>
        <v>400000000</v>
      </c>
      <c r="H30" s="330">
        <f t="shared" ref="H30:U30" si="1">+H20+H21+H22+H23+H24+H25+H26+H27+H28+H29</f>
        <v>400000000</v>
      </c>
      <c r="I30" s="330">
        <f t="shared" si="1"/>
        <v>400000000</v>
      </c>
      <c r="J30" s="330">
        <f t="shared" si="1"/>
        <v>800000000</v>
      </c>
      <c r="K30" s="330">
        <f t="shared" si="1"/>
        <v>800000000</v>
      </c>
      <c r="L30" s="330">
        <f t="shared" si="1"/>
        <v>800000000</v>
      </c>
      <c r="M30" s="330">
        <f t="shared" si="1"/>
        <v>800000000</v>
      </c>
      <c r="N30" s="330">
        <f t="shared" si="1"/>
        <v>800000000</v>
      </c>
      <c r="O30" s="330">
        <f t="shared" si="1"/>
        <v>800000000</v>
      </c>
      <c r="P30" s="330">
        <f t="shared" si="1"/>
        <v>800000000</v>
      </c>
      <c r="Q30" s="330">
        <f t="shared" si="1"/>
        <v>800000000</v>
      </c>
      <c r="R30" s="330">
        <f t="shared" si="1"/>
        <v>800000000</v>
      </c>
      <c r="S30" s="330">
        <f t="shared" si="1"/>
        <v>800000000</v>
      </c>
      <c r="T30" s="330">
        <f t="shared" si="1"/>
        <v>800000000</v>
      </c>
      <c r="U30" s="331">
        <f t="shared" si="1"/>
        <v>800000000</v>
      </c>
    </row>
    <row r="31" spans="2:16384" x14ac:dyDescent="0.2">
      <c r="G31" s="239"/>
      <c r="H31" s="239"/>
      <c r="I31" s="239"/>
      <c r="J31" s="239"/>
      <c r="K31" s="239"/>
      <c r="L31" s="239"/>
      <c r="M31" s="239"/>
      <c r="N31" s="239"/>
      <c r="O31" s="239"/>
      <c r="P31" s="239"/>
      <c r="Q31" s="239"/>
      <c r="R31" s="239"/>
      <c r="S31" s="239"/>
      <c r="T31" s="239"/>
      <c r="U31" s="239"/>
    </row>
    <row r="32" spans="2:16384" x14ac:dyDescent="0.2">
      <c r="G32" s="239"/>
      <c r="H32" s="239"/>
      <c r="I32" s="239"/>
      <c r="J32" s="239"/>
      <c r="K32" s="239"/>
      <c r="L32" s="239"/>
      <c r="M32" s="239"/>
      <c r="N32" s="239"/>
      <c r="O32" s="239"/>
      <c r="P32" s="239"/>
      <c r="Q32" s="239"/>
      <c r="R32" s="239"/>
      <c r="S32" s="239"/>
      <c r="T32" s="239"/>
      <c r="U32" s="239"/>
    </row>
    <row r="33" spans="2:21" x14ac:dyDescent="0.2">
      <c r="G33" s="239"/>
      <c r="H33" s="239"/>
      <c r="I33" s="239"/>
      <c r="J33" s="239"/>
      <c r="K33" s="239"/>
      <c r="L33" s="239"/>
      <c r="M33" s="239"/>
      <c r="N33" s="239"/>
      <c r="O33" s="239"/>
      <c r="P33" s="239"/>
      <c r="Q33" s="239"/>
      <c r="R33" s="239"/>
      <c r="S33" s="239"/>
      <c r="T33" s="239"/>
      <c r="U33" s="239"/>
    </row>
    <row r="34" spans="2:21" x14ac:dyDescent="0.2">
      <c r="G34" s="239"/>
      <c r="H34" s="239"/>
      <c r="I34" s="239"/>
      <c r="J34" s="239"/>
      <c r="K34" s="239"/>
      <c r="L34" s="239"/>
      <c r="M34" s="239"/>
      <c r="N34" s="239"/>
      <c r="O34" s="239"/>
      <c r="P34" s="239"/>
      <c r="Q34" s="239"/>
      <c r="R34" s="239"/>
      <c r="S34" s="239"/>
      <c r="T34" s="239"/>
      <c r="U34" s="239"/>
    </row>
    <row r="35" spans="2:21" x14ac:dyDescent="0.2">
      <c r="B35" s="269" t="s">
        <v>414</v>
      </c>
      <c r="G35" s="239"/>
      <c r="H35" s="239"/>
      <c r="I35" s="239"/>
      <c r="J35" s="239"/>
      <c r="K35" s="239"/>
      <c r="L35" s="239"/>
      <c r="M35" s="239"/>
      <c r="N35" s="239"/>
      <c r="O35" s="239"/>
      <c r="P35" s="239"/>
      <c r="Q35" s="239"/>
      <c r="R35" s="239"/>
      <c r="S35" s="239"/>
      <c r="T35" s="239"/>
      <c r="U35" s="239"/>
    </row>
    <row r="36" spans="2:21" x14ac:dyDescent="0.2">
      <c r="G36" s="239"/>
      <c r="H36" s="239"/>
      <c r="I36" s="239"/>
      <c r="J36" s="239"/>
      <c r="K36" s="239"/>
      <c r="L36" s="239"/>
      <c r="M36" s="239"/>
      <c r="N36" s="239"/>
      <c r="O36" s="239"/>
      <c r="P36" s="239"/>
      <c r="Q36" s="239"/>
      <c r="R36" s="239"/>
      <c r="S36" s="239"/>
      <c r="T36" s="239"/>
      <c r="U36" s="239"/>
    </row>
    <row r="37" spans="2:21" x14ac:dyDescent="0.2">
      <c r="G37" s="239"/>
      <c r="H37" s="239"/>
      <c r="I37" s="239"/>
      <c r="J37" s="239"/>
      <c r="K37" s="239"/>
      <c r="L37" s="239"/>
      <c r="M37" s="239"/>
      <c r="N37" s="239"/>
      <c r="O37" s="239"/>
      <c r="P37" s="239"/>
      <c r="Q37" s="239"/>
      <c r="R37" s="239"/>
      <c r="S37" s="239"/>
      <c r="T37" s="239"/>
      <c r="U37" s="239"/>
    </row>
  </sheetData>
  <sheetProtection password="DF8A" sheet="1" objects="1" scenarios="1"/>
  <mergeCells count="2">
    <mergeCell ref="B2:U2"/>
    <mergeCell ref="B18:U18"/>
  </mergeCells>
  <dataValidations count="1">
    <dataValidation type="decimal" operator="greaterThanOrEqual" allowBlank="1" showInputMessage="1" showErrorMessage="1" error="Please enter a positive value or zero" sqref="G20:U29 G4:U13">
      <formula1>0</formula1>
    </dataValidation>
  </dataValidations>
  <hyperlinks>
    <hyperlink ref="B4" location="_31._Operating_Costs" display="Phases Already Producing31"/>
    <hyperlink ref="B20" location="_31._Operating_Costs" display="Phases Already Producing31"/>
  </hyperlinks>
  <pageMargins left="0.70866141732283472" right="0.70866141732283472" top="0.74803149606299213" bottom="0.74803149606299213" header="0.31496062992125984" footer="0.31496062992125984"/>
  <pageSetup scale="31" orientation="landscape" r:id="rId1"/>
  <headerFooter>
    <oddFooter>&amp;L&amp;1#&amp;"Calibri"&amp;11&amp;K000000Classification: Public</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110"/>
  <sheetViews>
    <sheetView showGridLines="0" zoomScale="80" zoomScaleNormal="80" workbookViewId="0">
      <selection activeCell="H19" sqref="H19"/>
    </sheetView>
  </sheetViews>
  <sheetFormatPr defaultRowHeight="12.75" x14ac:dyDescent="0.2"/>
  <cols>
    <col min="1" max="1" width="3.42578125" customWidth="1"/>
    <col min="2" max="2" width="29" customWidth="1"/>
    <col min="3" max="3" width="28.7109375" bestFit="1" customWidth="1"/>
    <col min="4" max="4" width="25.140625" bestFit="1" customWidth="1"/>
    <col min="5" max="5" width="22" bestFit="1" customWidth="1"/>
    <col min="6" max="6" width="10.28515625" bestFit="1" customWidth="1"/>
    <col min="7" max="21" width="18.42578125" customWidth="1"/>
    <col min="22" max="22" width="16.7109375" customWidth="1"/>
  </cols>
  <sheetData>
    <row r="1" spans="2:16384" ht="13.5" thickBot="1" x14ac:dyDescent="0.25"/>
    <row r="2" spans="2:16384" ht="30" customHeight="1" thickBot="1" x14ac:dyDescent="0.25">
      <c r="B2" s="414" t="s">
        <v>158</v>
      </c>
      <c r="C2" s="415"/>
      <c r="D2" s="415"/>
      <c r="E2" s="415"/>
      <c r="F2" s="415"/>
      <c r="G2" s="415"/>
      <c r="H2" s="415"/>
      <c r="I2" s="415"/>
      <c r="J2" s="415"/>
      <c r="K2" s="415"/>
      <c r="L2" s="415"/>
      <c r="M2" s="415"/>
      <c r="N2" s="415"/>
      <c r="O2" s="415"/>
      <c r="P2" s="415"/>
      <c r="Q2" s="415"/>
      <c r="R2" s="415"/>
      <c r="S2" s="415"/>
      <c r="T2" s="415"/>
      <c r="U2" s="416"/>
    </row>
    <row r="3" spans="2:16384" ht="30" customHeight="1" thickBot="1" x14ac:dyDescent="0.25">
      <c r="B3" s="133"/>
      <c r="C3" s="183" t="s">
        <v>122</v>
      </c>
      <c r="D3" s="375" t="s">
        <v>232</v>
      </c>
      <c r="E3" s="375" t="s">
        <v>127</v>
      </c>
      <c r="F3" s="375" t="s">
        <v>121</v>
      </c>
      <c r="G3" s="187">
        <f>'Forecast Report Form'!H16</f>
        <v>2022</v>
      </c>
      <c r="H3" s="185">
        <f>'Forecast Report Form'!I16</f>
        <v>2023</v>
      </c>
      <c r="I3" s="185">
        <f>'Forecast Report Form'!J16</f>
        <v>2024</v>
      </c>
      <c r="J3" s="185">
        <f>'Forecast Report Form'!K16</f>
        <v>2025</v>
      </c>
      <c r="K3" s="185">
        <f>'Forecast Report Form'!L16</f>
        <v>2026</v>
      </c>
      <c r="L3" s="185">
        <f>'Forecast Report Form'!M16</f>
        <v>2027</v>
      </c>
      <c r="M3" s="185">
        <f>'Forecast Report Form'!N16</f>
        <v>2028</v>
      </c>
      <c r="N3" s="185">
        <f>'Forecast Report Form'!O16</f>
        <v>2029</v>
      </c>
      <c r="O3" s="185">
        <f>'Forecast Report Form'!P16</f>
        <v>2030</v>
      </c>
      <c r="P3" s="185">
        <f>'Forecast Report Form'!Q16</f>
        <v>2031</v>
      </c>
      <c r="Q3" s="185">
        <f>'Forecast Report Form'!R16</f>
        <v>2032</v>
      </c>
      <c r="R3" s="185">
        <f>'Forecast Report Form'!S16</f>
        <v>2033</v>
      </c>
      <c r="S3" s="185">
        <f>'Forecast Report Form'!T16</f>
        <v>2034</v>
      </c>
      <c r="T3" s="185">
        <f>'Forecast Report Form'!U16</f>
        <v>2035</v>
      </c>
      <c r="U3" s="186">
        <f>'Forecast Report Form'!V16</f>
        <v>2036</v>
      </c>
    </row>
    <row r="4" spans="2:16384" ht="14.25" x14ac:dyDescent="0.2">
      <c r="B4" s="260" t="s">
        <v>280</v>
      </c>
      <c r="C4" s="131" t="str">
        <f>IF(F4="","",'Forecast Report Form'!$C$6)</f>
        <v/>
      </c>
      <c r="D4" s="137" t="str">
        <f>IF(F4="","",'Forecast Report Form'!$C$7)</f>
        <v/>
      </c>
      <c r="E4" s="132" t="str">
        <f>IF(F4="","",'Forecast Report Form'!$C$9)</f>
        <v/>
      </c>
      <c r="F4" s="302" t="str">
        <f>IF('Forecast Report Form'!$C$11="Mining ","", IF(Volumes!F4="","",Volumes!F4))</f>
        <v/>
      </c>
      <c r="G4" s="348"/>
      <c r="H4" s="349"/>
      <c r="I4" s="349"/>
      <c r="J4" s="349"/>
      <c r="K4" s="349"/>
      <c r="L4" s="349"/>
      <c r="M4" s="349"/>
      <c r="N4" s="349"/>
      <c r="O4" s="349"/>
      <c r="P4" s="349"/>
      <c r="Q4" s="349"/>
      <c r="R4" s="349"/>
      <c r="S4" s="349"/>
      <c r="T4" s="349"/>
      <c r="U4" s="350"/>
    </row>
    <row r="5" spans="2:16384" ht="13.5" thickBot="1" x14ac:dyDescent="0.25">
      <c r="B5" s="140" t="s">
        <v>120</v>
      </c>
      <c r="C5" s="131" t="str">
        <f>IF(F5="","",'Forecast Report Form'!$C$6)</f>
        <v/>
      </c>
      <c r="D5" s="137" t="str">
        <f>IF(F5="","",'Forecast Report Form'!$C$7)</f>
        <v/>
      </c>
      <c r="E5" s="130" t="str">
        <f>IF(F5="","",'Forecast Report Form'!$C$9)</f>
        <v/>
      </c>
      <c r="F5" s="302" t="str">
        <f>IF('Forecast Report Form'!$C$11="Mining ","", IF(Volumes!F5="","",Volumes!F5))</f>
        <v/>
      </c>
      <c r="G5" s="351"/>
      <c r="H5" s="307"/>
      <c r="I5" s="307"/>
      <c r="J5" s="307"/>
      <c r="K5" s="307"/>
      <c r="L5" s="307"/>
      <c r="M5" s="307"/>
      <c r="N5" s="307"/>
      <c r="O5" s="307"/>
      <c r="P5" s="307"/>
      <c r="Q5" s="307"/>
      <c r="R5" s="307"/>
      <c r="S5" s="307"/>
      <c r="T5" s="307"/>
      <c r="U5" s="326"/>
    </row>
    <row r="6" spans="2:16384" x14ac:dyDescent="0.2">
      <c r="B6" s="138"/>
      <c r="C6" s="131" t="str">
        <f>IF(F6="","",'Forecast Report Form'!$C$6)</f>
        <v/>
      </c>
      <c r="D6" s="137" t="str">
        <f>IF(F6="","",'Forecast Report Form'!$C$7)</f>
        <v/>
      </c>
      <c r="E6" s="130" t="str">
        <f>IF(F6="","",'Forecast Report Form'!$C$9)</f>
        <v/>
      </c>
      <c r="F6" s="302" t="str">
        <f>IF('Forecast Report Form'!$C$11="Mining ","", IF(Volumes!F6="","",Volumes!F6))</f>
        <v/>
      </c>
      <c r="G6" s="351"/>
      <c r="H6" s="307"/>
      <c r="I6" s="307"/>
      <c r="J6" s="307"/>
      <c r="K6" s="307"/>
      <c r="L6" s="307"/>
      <c r="M6" s="307"/>
      <c r="N6" s="307"/>
      <c r="O6" s="307"/>
      <c r="P6" s="307"/>
      <c r="Q6" s="307"/>
      <c r="R6" s="307"/>
      <c r="S6" s="307"/>
      <c r="T6" s="307"/>
      <c r="U6" s="326"/>
    </row>
    <row r="7" spans="2:16384" x14ac:dyDescent="0.2">
      <c r="B7" s="138"/>
      <c r="C7" s="131" t="str">
        <f>IF(F7="","",'Forecast Report Form'!$C$6)</f>
        <v/>
      </c>
      <c r="D7" s="137" t="str">
        <f>IF(F7="","",'Forecast Report Form'!$C$7)</f>
        <v/>
      </c>
      <c r="E7" s="132" t="str">
        <f>IF(F7="","",'Forecast Report Form'!$C$9)</f>
        <v/>
      </c>
      <c r="F7" s="302" t="str">
        <f>IF('Forecast Report Form'!$C$11="Mining ","", IF(Volumes!F7="","",Volumes!F7))</f>
        <v/>
      </c>
      <c r="G7" s="351"/>
      <c r="H7" s="307"/>
      <c r="I7" s="307"/>
      <c r="J7" s="307"/>
      <c r="K7" s="307"/>
      <c r="L7" s="307"/>
      <c r="M7" s="307"/>
      <c r="N7" s="307"/>
      <c r="O7" s="307"/>
      <c r="P7" s="307"/>
      <c r="Q7" s="307"/>
      <c r="R7" s="307"/>
      <c r="S7" s="307"/>
      <c r="T7" s="307"/>
      <c r="U7" s="326"/>
    </row>
    <row r="8" spans="2:16384" x14ac:dyDescent="0.2">
      <c r="B8" s="138"/>
      <c r="C8" s="131" t="str">
        <f>IF(F8="","",'Forecast Report Form'!$C$6)</f>
        <v/>
      </c>
      <c r="D8" s="137" t="str">
        <f>IF(F8="","",'Forecast Report Form'!$C$7)</f>
        <v/>
      </c>
      <c r="E8" s="130" t="str">
        <f>IF(F8="","",'Forecast Report Form'!$C$9)</f>
        <v/>
      </c>
      <c r="F8" s="302" t="str">
        <f>IF('Forecast Report Form'!$C$11="Mining ","", IF(Volumes!F8="","",Volumes!F8))</f>
        <v/>
      </c>
      <c r="G8" s="351"/>
      <c r="H8" s="307"/>
      <c r="I8" s="307"/>
      <c r="J8" s="307"/>
      <c r="K8" s="307"/>
      <c r="L8" s="307"/>
      <c r="M8" s="307"/>
      <c r="N8" s="307"/>
      <c r="O8" s="307"/>
      <c r="P8" s="307"/>
      <c r="Q8" s="307"/>
      <c r="R8" s="307"/>
      <c r="S8" s="307"/>
      <c r="T8" s="307"/>
      <c r="U8" s="326"/>
    </row>
    <row r="9" spans="2:16384" x14ac:dyDescent="0.2">
      <c r="B9" s="138"/>
      <c r="C9" s="131" t="str">
        <f>IF(F9="","",'Forecast Report Form'!$C$6)</f>
        <v/>
      </c>
      <c r="D9" s="137" t="str">
        <f>IF(F9="","",'Forecast Report Form'!$C$7)</f>
        <v/>
      </c>
      <c r="E9" s="130" t="str">
        <f>IF(F9="","",'Forecast Report Form'!$C$9)</f>
        <v/>
      </c>
      <c r="F9" s="302" t="str">
        <f>IF('Forecast Report Form'!$C$11="Mining ","", IF(Volumes!F9="","",Volumes!F9))</f>
        <v/>
      </c>
      <c r="G9" s="351"/>
      <c r="H9" s="307"/>
      <c r="I9" s="307"/>
      <c r="J9" s="307"/>
      <c r="K9" s="307"/>
      <c r="L9" s="307"/>
      <c r="M9" s="307"/>
      <c r="N9" s="307"/>
      <c r="O9" s="307"/>
      <c r="P9" s="307"/>
      <c r="Q9" s="307"/>
      <c r="R9" s="307"/>
      <c r="S9" s="307"/>
      <c r="T9" s="307"/>
      <c r="U9" s="326"/>
    </row>
    <row r="10" spans="2:16384" x14ac:dyDescent="0.2">
      <c r="B10" s="138"/>
      <c r="C10" s="131" t="str">
        <f>IF(F10="","",'Forecast Report Form'!$C$6)</f>
        <v/>
      </c>
      <c r="D10" s="137" t="str">
        <f>IF(F10="","",'Forecast Report Form'!$C$7)</f>
        <v/>
      </c>
      <c r="E10" s="130" t="str">
        <f>IF(F10="","",'Forecast Report Form'!$C$9)</f>
        <v/>
      </c>
      <c r="F10" s="302" t="str">
        <f>IF('Forecast Report Form'!$C$11="Mining ","", IF(Volumes!F10="","",Volumes!F10))</f>
        <v/>
      </c>
      <c r="G10" s="351"/>
      <c r="H10" s="307"/>
      <c r="I10" s="307"/>
      <c r="J10" s="307"/>
      <c r="K10" s="307"/>
      <c r="L10" s="307"/>
      <c r="M10" s="307"/>
      <c r="N10" s="307"/>
      <c r="O10" s="307"/>
      <c r="P10" s="307"/>
      <c r="Q10" s="307"/>
      <c r="R10" s="307"/>
      <c r="S10" s="307"/>
      <c r="T10" s="307"/>
      <c r="U10" s="326"/>
    </row>
    <row r="11" spans="2:16384" x14ac:dyDescent="0.2">
      <c r="B11" s="138"/>
      <c r="C11" s="131" t="str">
        <f>IF(F11="","",'Forecast Report Form'!$C$6)</f>
        <v/>
      </c>
      <c r="D11" s="137" t="str">
        <f>IF(F11="","",'Forecast Report Form'!$C$7)</f>
        <v/>
      </c>
      <c r="E11" s="130" t="str">
        <f>IF(F11="","",'Forecast Report Form'!$C$9)</f>
        <v/>
      </c>
      <c r="F11" s="302" t="str">
        <f>IF('Forecast Report Form'!$C$11="Mining ","", IF(Volumes!F11="","",Volumes!F11))</f>
        <v/>
      </c>
      <c r="G11" s="351"/>
      <c r="H11" s="307"/>
      <c r="I11" s="307"/>
      <c r="J11" s="307"/>
      <c r="K11" s="307"/>
      <c r="L11" s="307"/>
      <c r="M11" s="307"/>
      <c r="N11" s="307"/>
      <c r="O11" s="307"/>
      <c r="P11" s="307"/>
      <c r="Q11" s="307"/>
      <c r="R11" s="307"/>
      <c r="S11" s="307"/>
      <c r="T11" s="307"/>
      <c r="U11" s="326"/>
    </row>
    <row r="12" spans="2:16384" x14ac:dyDescent="0.2">
      <c r="B12" s="138"/>
      <c r="C12" s="131" t="str">
        <f>IF(F12="","",'Forecast Report Form'!$C$6)</f>
        <v/>
      </c>
      <c r="D12" s="137" t="str">
        <f>IF(F12="","",'Forecast Report Form'!$C$7)</f>
        <v/>
      </c>
      <c r="E12" s="130" t="str">
        <f>IF(F12="","",'Forecast Report Form'!$C$9)</f>
        <v/>
      </c>
      <c r="F12" s="302" t="str">
        <f>IF('Forecast Report Form'!$C$11="Mining ","", IF(Volumes!F12="","",Volumes!F12))</f>
        <v/>
      </c>
      <c r="G12" s="351"/>
      <c r="H12" s="307"/>
      <c r="I12" s="307"/>
      <c r="J12" s="307"/>
      <c r="K12" s="307"/>
      <c r="L12" s="307"/>
      <c r="M12" s="307"/>
      <c r="N12" s="307"/>
      <c r="O12" s="307"/>
      <c r="P12" s="307"/>
      <c r="Q12" s="307"/>
      <c r="R12" s="307"/>
      <c r="S12" s="307"/>
      <c r="T12" s="307"/>
      <c r="U12" s="326"/>
    </row>
    <row r="13" spans="2:16384" s="128" customFormat="1" ht="13.5" thickBot="1" x14ac:dyDescent="0.25">
      <c r="B13" s="129"/>
      <c r="C13" s="135" t="str">
        <f>IF(F13="","",'Forecast Report Form'!$C$6)</f>
        <v/>
      </c>
      <c r="D13" s="139" t="str">
        <f>IF(F13="","",'Forecast Report Form'!$C$7)</f>
        <v/>
      </c>
      <c r="E13" s="136" t="str">
        <f>IF(F13="","",'Forecast Report Form'!$C$9)</f>
        <v/>
      </c>
      <c r="F13" s="303" t="str">
        <f>IF('Forecast Report Form'!$C$11="Mining ","", IF(Volumes!F13="","",Volumes!F13))</f>
        <v/>
      </c>
      <c r="G13" s="352"/>
      <c r="H13" s="327"/>
      <c r="I13" s="327"/>
      <c r="J13" s="327"/>
      <c r="K13" s="327"/>
      <c r="L13" s="327"/>
      <c r="M13" s="327"/>
      <c r="N13" s="327"/>
      <c r="O13" s="327"/>
      <c r="P13" s="327"/>
      <c r="Q13" s="327"/>
      <c r="R13" s="327"/>
      <c r="S13" s="327"/>
      <c r="T13" s="327"/>
      <c r="U13" s="328"/>
    </row>
    <row r="14" spans="2:16384" ht="13.5" thickBot="1" x14ac:dyDescent="0.25">
      <c r="B14" s="129"/>
      <c r="C14" s="128"/>
      <c r="D14" s="129"/>
      <c r="E14" s="129"/>
      <c r="F14" s="134" t="s">
        <v>119</v>
      </c>
      <c r="G14" s="329">
        <f>+G4+G5+G6+G7+G8+G9+G10+G11+G12+G13</f>
        <v>0</v>
      </c>
      <c r="H14" s="330">
        <f t="shared" ref="H14:U14" si="0">+H4+H5+H6+H7+H8+H9+H10+H11+H12+H13</f>
        <v>0</v>
      </c>
      <c r="I14" s="330">
        <f t="shared" si="0"/>
        <v>0</v>
      </c>
      <c r="J14" s="330">
        <f t="shared" si="0"/>
        <v>0</v>
      </c>
      <c r="K14" s="330">
        <f t="shared" si="0"/>
        <v>0</v>
      </c>
      <c r="L14" s="330">
        <f t="shared" si="0"/>
        <v>0</v>
      </c>
      <c r="M14" s="330">
        <f t="shared" si="0"/>
        <v>0</v>
      </c>
      <c r="N14" s="330">
        <f t="shared" si="0"/>
        <v>0</v>
      </c>
      <c r="O14" s="330">
        <f t="shared" si="0"/>
        <v>0</v>
      </c>
      <c r="P14" s="330">
        <f t="shared" si="0"/>
        <v>0</v>
      </c>
      <c r="Q14" s="330">
        <f t="shared" si="0"/>
        <v>0</v>
      </c>
      <c r="R14" s="330">
        <f t="shared" si="0"/>
        <v>0</v>
      </c>
      <c r="S14" s="330">
        <f t="shared" si="0"/>
        <v>0</v>
      </c>
      <c r="T14" s="330">
        <f t="shared" si="0"/>
        <v>0</v>
      </c>
      <c r="U14" s="331">
        <f t="shared" si="0"/>
        <v>0</v>
      </c>
    </row>
    <row r="15" spans="2:16384" x14ac:dyDescent="0.2">
      <c r="G15" s="239"/>
      <c r="H15" s="239"/>
      <c r="I15" s="239"/>
      <c r="J15" s="239"/>
      <c r="K15" s="239"/>
      <c r="L15" s="239"/>
      <c r="M15" s="239"/>
      <c r="N15" s="239"/>
      <c r="O15" s="239"/>
      <c r="P15" s="239"/>
      <c r="Q15" s="239"/>
      <c r="R15" s="239"/>
      <c r="S15" s="239"/>
      <c r="T15" s="239"/>
      <c r="U15" s="239"/>
    </row>
    <row r="16" spans="2:16384" x14ac:dyDescent="0.2">
      <c r="B16" s="138"/>
      <c r="C16" s="138"/>
      <c r="D16" s="138"/>
      <c r="E16" s="138"/>
      <c r="F16" s="138"/>
      <c r="G16" s="241"/>
      <c r="H16" s="241"/>
      <c r="I16" s="241"/>
      <c r="J16" s="241"/>
      <c r="K16" s="241"/>
      <c r="L16" s="241"/>
      <c r="M16" s="241"/>
      <c r="N16" s="241"/>
      <c r="O16" s="241"/>
      <c r="P16" s="241"/>
      <c r="Q16" s="241"/>
      <c r="R16" s="241"/>
      <c r="S16" s="241"/>
      <c r="T16" s="241"/>
      <c r="U16" s="241"/>
      <c r="V16" s="138"/>
      <c r="W16" s="138"/>
      <c r="X16" s="138"/>
      <c r="Y16" s="138"/>
      <c r="Z16" s="138"/>
      <c r="AA16" s="138"/>
      <c r="AB16" s="138"/>
      <c r="AC16" s="138"/>
      <c r="AD16" s="138"/>
      <c r="AE16" s="138"/>
      <c r="AF16" s="138"/>
      <c r="AG16" s="138"/>
      <c r="AH16" s="138"/>
      <c r="AI16" s="138"/>
      <c r="AJ16" s="138"/>
      <c r="AK16" s="138"/>
      <c r="AL16" s="138"/>
      <c r="AM16" s="138"/>
      <c r="AN16" s="138"/>
      <c r="AO16" s="138"/>
      <c r="AP16" s="138"/>
      <c r="AQ16" s="138"/>
      <c r="AR16" s="138"/>
      <c r="AS16" s="138"/>
      <c r="AT16" s="138"/>
      <c r="AU16" s="138"/>
      <c r="AV16" s="138"/>
      <c r="AW16" s="138"/>
      <c r="AX16" s="138"/>
      <c r="AY16" s="138"/>
      <c r="AZ16" s="138"/>
      <c r="BA16" s="138"/>
      <c r="BB16" s="138"/>
      <c r="BC16" s="138"/>
      <c r="BD16" s="138"/>
      <c r="BE16" s="138"/>
      <c r="BF16" s="138"/>
      <c r="BG16" s="138"/>
      <c r="BH16" s="138"/>
      <c r="BI16" s="138"/>
      <c r="BJ16" s="138"/>
      <c r="BK16" s="138"/>
      <c r="BL16" s="138"/>
      <c r="BM16" s="138"/>
      <c r="BN16" s="138"/>
      <c r="BO16" s="138"/>
      <c r="BP16" s="138"/>
      <c r="BQ16" s="138"/>
      <c r="BR16" s="138"/>
      <c r="BS16" s="138"/>
      <c r="BT16" s="138"/>
      <c r="BU16" s="138"/>
      <c r="BV16" s="138"/>
      <c r="BW16" s="138"/>
      <c r="BX16" s="138"/>
      <c r="BY16" s="138"/>
      <c r="BZ16" s="138"/>
      <c r="CA16" s="138"/>
      <c r="CB16" s="138"/>
      <c r="CC16" s="138"/>
      <c r="CD16" s="138"/>
      <c r="CE16" s="138"/>
      <c r="CF16" s="138"/>
      <c r="CG16" s="138"/>
      <c r="CH16" s="138"/>
      <c r="CI16" s="138"/>
      <c r="CJ16" s="138"/>
      <c r="CK16" s="138"/>
      <c r="CL16" s="138"/>
      <c r="CM16" s="138"/>
      <c r="CN16" s="138"/>
      <c r="CO16" s="138"/>
      <c r="CP16" s="138"/>
      <c r="CQ16" s="138"/>
      <c r="CR16" s="138"/>
      <c r="CS16" s="138"/>
      <c r="CT16" s="138"/>
      <c r="CU16" s="138"/>
      <c r="CV16" s="138"/>
      <c r="CW16" s="138"/>
      <c r="CX16" s="138"/>
      <c r="CY16" s="138"/>
      <c r="CZ16" s="138"/>
      <c r="DA16" s="138"/>
      <c r="DB16" s="138"/>
      <c r="DC16" s="138"/>
      <c r="DD16" s="138"/>
      <c r="DE16" s="138"/>
      <c r="DF16" s="138"/>
      <c r="DG16" s="138"/>
      <c r="DH16" s="138"/>
      <c r="DI16" s="138"/>
      <c r="DJ16" s="138"/>
      <c r="DK16" s="138"/>
      <c r="DL16" s="138"/>
      <c r="DM16" s="138"/>
      <c r="DN16" s="138"/>
      <c r="DO16" s="138"/>
      <c r="DP16" s="138"/>
      <c r="DQ16" s="138"/>
      <c r="DR16" s="138"/>
      <c r="DS16" s="138"/>
      <c r="DT16" s="138"/>
      <c r="DU16" s="138"/>
      <c r="DV16" s="138"/>
      <c r="DW16" s="138"/>
      <c r="DX16" s="138"/>
      <c r="DY16" s="138"/>
      <c r="DZ16" s="138"/>
      <c r="EA16" s="138"/>
      <c r="EB16" s="138"/>
      <c r="EC16" s="138"/>
      <c r="ED16" s="138"/>
      <c r="EE16" s="138"/>
      <c r="EF16" s="138"/>
      <c r="EG16" s="138"/>
      <c r="EH16" s="138"/>
      <c r="EI16" s="138"/>
      <c r="EJ16" s="138"/>
      <c r="EK16" s="138"/>
      <c r="EL16" s="138"/>
      <c r="EM16" s="138"/>
      <c r="EN16" s="138"/>
      <c r="EO16" s="138"/>
      <c r="EP16" s="138"/>
      <c r="EQ16" s="138"/>
      <c r="ER16" s="138"/>
      <c r="ES16" s="138"/>
      <c r="ET16" s="138"/>
      <c r="EU16" s="138"/>
      <c r="EV16" s="138"/>
      <c r="EW16" s="138"/>
      <c r="EX16" s="138"/>
      <c r="EY16" s="138"/>
      <c r="EZ16" s="138"/>
      <c r="FA16" s="138"/>
      <c r="FB16" s="138"/>
      <c r="FC16" s="138"/>
      <c r="FD16" s="138"/>
      <c r="FE16" s="138"/>
      <c r="FF16" s="138"/>
      <c r="FG16" s="138"/>
      <c r="FH16" s="138"/>
      <c r="FI16" s="138"/>
      <c r="FJ16" s="138"/>
      <c r="FK16" s="138"/>
      <c r="FL16" s="138"/>
      <c r="FM16" s="138"/>
      <c r="FN16" s="138"/>
      <c r="FO16" s="138"/>
      <c r="FP16" s="138"/>
      <c r="FQ16" s="138"/>
      <c r="FR16" s="138"/>
      <c r="FS16" s="138"/>
      <c r="FT16" s="138"/>
      <c r="FU16" s="138"/>
      <c r="FV16" s="138"/>
      <c r="FW16" s="138"/>
      <c r="FX16" s="138"/>
      <c r="FY16" s="138"/>
      <c r="FZ16" s="138"/>
      <c r="GA16" s="138"/>
      <c r="GB16" s="138"/>
      <c r="GC16" s="138"/>
      <c r="GD16" s="138"/>
      <c r="GE16" s="138"/>
      <c r="GF16" s="138"/>
      <c r="GG16" s="138"/>
      <c r="GH16" s="138"/>
      <c r="GI16" s="138"/>
      <c r="GJ16" s="138"/>
      <c r="GK16" s="138"/>
      <c r="GL16" s="138"/>
      <c r="GM16" s="138"/>
      <c r="GN16" s="138"/>
      <c r="GO16" s="138"/>
      <c r="GP16" s="138"/>
      <c r="GQ16" s="138"/>
      <c r="GR16" s="138"/>
      <c r="GS16" s="138"/>
      <c r="GT16" s="138"/>
      <c r="GU16" s="138"/>
      <c r="GV16" s="138"/>
      <c r="GW16" s="138"/>
      <c r="GX16" s="138"/>
      <c r="GY16" s="138"/>
      <c r="GZ16" s="138"/>
      <c r="HA16" s="138"/>
      <c r="HB16" s="138"/>
      <c r="HC16" s="138"/>
      <c r="HD16" s="138"/>
      <c r="HE16" s="138"/>
      <c r="HF16" s="138"/>
      <c r="HG16" s="138"/>
      <c r="HH16" s="138"/>
      <c r="HI16" s="138"/>
      <c r="HJ16" s="138"/>
      <c r="HK16" s="138"/>
      <c r="HL16" s="138"/>
      <c r="HM16" s="138"/>
      <c r="HN16" s="138"/>
      <c r="HO16" s="138"/>
      <c r="HP16" s="138"/>
      <c r="HQ16" s="138"/>
      <c r="HR16" s="138"/>
      <c r="HS16" s="138"/>
      <c r="HT16" s="138"/>
      <c r="HU16" s="138"/>
      <c r="HV16" s="138"/>
      <c r="HW16" s="138"/>
      <c r="HX16" s="138"/>
      <c r="HY16" s="138"/>
      <c r="HZ16" s="138"/>
      <c r="IA16" s="138"/>
      <c r="IB16" s="138"/>
      <c r="IC16" s="138"/>
      <c r="ID16" s="138"/>
      <c r="IE16" s="138"/>
      <c r="IF16" s="138"/>
      <c r="IG16" s="138"/>
      <c r="IH16" s="138"/>
      <c r="II16" s="138"/>
      <c r="IJ16" s="138"/>
      <c r="IK16" s="138"/>
      <c r="IL16" s="138"/>
      <c r="IM16" s="138"/>
      <c r="IN16" s="138"/>
      <c r="IO16" s="138"/>
      <c r="IP16" s="138"/>
      <c r="IQ16" s="138"/>
      <c r="IR16" s="138"/>
      <c r="IS16" s="138"/>
      <c r="IT16" s="138"/>
      <c r="IU16" s="138"/>
      <c r="IV16" s="138"/>
      <c r="IW16" s="138"/>
      <c r="IX16" s="138"/>
      <c r="IY16" s="138"/>
      <c r="IZ16" s="138"/>
      <c r="JA16" s="138"/>
      <c r="JB16" s="138"/>
      <c r="JC16" s="138"/>
      <c r="JD16" s="138"/>
      <c r="JE16" s="138"/>
      <c r="JF16" s="138"/>
      <c r="JG16" s="138"/>
      <c r="JH16" s="138"/>
      <c r="JI16" s="138"/>
      <c r="JJ16" s="138"/>
      <c r="JK16" s="138"/>
      <c r="JL16" s="138"/>
      <c r="JM16" s="138"/>
      <c r="JN16" s="138"/>
      <c r="JO16" s="138"/>
      <c r="JP16" s="138"/>
      <c r="JQ16" s="138"/>
      <c r="JR16" s="138"/>
      <c r="JS16" s="138"/>
      <c r="JT16" s="138"/>
      <c r="JU16" s="138"/>
      <c r="JV16" s="138"/>
      <c r="JW16" s="138"/>
      <c r="JX16" s="138"/>
      <c r="JY16" s="138"/>
      <c r="JZ16" s="138"/>
      <c r="KA16" s="138"/>
      <c r="KB16" s="138"/>
      <c r="KC16" s="138"/>
      <c r="KD16" s="138"/>
      <c r="KE16" s="138"/>
      <c r="KF16" s="138"/>
      <c r="KG16" s="138"/>
      <c r="KH16" s="138"/>
      <c r="KI16" s="138"/>
      <c r="KJ16" s="138"/>
      <c r="KK16" s="138"/>
      <c r="KL16" s="138"/>
      <c r="KM16" s="138"/>
      <c r="KN16" s="138"/>
      <c r="KO16" s="138"/>
      <c r="KP16" s="138"/>
      <c r="KQ16" s="138"/>
      <c r="KR16" s="138"/>
      <c r="KS16" s="138"/>
      <c r="KT16" s="138"/>
      <c r="KU16" s="138"/>
      <c r="KV16" s="138"/>
      <c r="KW16" s="138"/>
      <c r="KX16" s="138"/>
      <c r="KY16" s="138"/>
      <c r="KZ16" s="138"/>
      <c r="LA16" s="138"/>
      <c r="LB16" s="138"/>
      <c r="LC16" s="138"/>
      <c r="LD16" s="138"/>
      <c r="LE16" s="138"/>
      <c r="LF16" s="138"/>
      <c r="LG16" s="138"/>
      <c r="LH16" s="138"/>
      <c r="LI16" s="138"/>
      <c r="LJ16" s="138"/>
      <c r="LK16" s="138"/>
      <c r="LL16" s="138"/>
      <c r="LM16" s="138"/>
      <c r="LN16" s="138"/>
      <c r="LO16" s="138"/>
      <c r="LP16" s="138"/>
      <c r="LQ16" s="138"/>
      <c r="LR16" s="138"/>
      <c r="LS16" s="138"/>
      <c r="LT16" s="138"/>
      <c r="LU16" s="138"/>
      <c r="LV16" s="138"/>
      <c r="LW16" s="138"/>
      <c r="LX16" s="138"/>
      <c r="LY16" s="138"/>
      <c r="LZ16" s="138"/>
      <c r="MA16" s="138"/>
      <c r="MB16" s="138"/>
      <c r="MC16" s="138"/>
      <c r="MD16" s="138"/>
      <c r="ME16" s="138"/>
      <c r="MF16" s="138"/>
      <c r="MG16" s="138"/>
      <c r="MH16" s="138"/>
      <c r="MI16" s="138"/>
      <c r="MJ16" s="138"/>
      <c r="MK16" s="138"/>
      <c r="ML16" s="138"/>
      <c r="MM16" s="138"/>
      <c r="MN16" s="138"/>
      <c r="MO16" s="138"/>
      <c r="MP16" s="138"/>
      <c r="MQ16" s="138"/>
      <c r="MR16" s="138"/>
      <c r="MS16" s="138"/>
      <c r="MT16" s="138"/>
      <c r="MU16" s="138"/>
      <c r="MV16" s="138"/>
      <c r="MW16" s="138"/>
      <c r="MX16" s="138"/>
      <c r="MY16" s="138"/>
      <c r="MZ16" s="138"/>
      <c r="NA16" s="138"/>
      <c r="NB16" s="138"/>
      <c r="NC16" s="138"/>
      <c r="ND16" s="138"/>
      <c r="NE16" s="138"/>
      <c r="NF16" s="138"/>
      <c r="NG16" s="138"/>
      <c r="NH16" s="138"/>
      <c r="NI16" s="138"/>
      <c r="NJ16" s="138"/>
      <c r="NK16" s="138"/>
      <c r="NL16" s="138"/>
      <c r="NM16" s="138"/>
      <c r="NN16" s="138"/>
      <c r="NO16" s="138"/>
      <c r="NP16" s="138"/>
      <c r="NQ16" s="138"/>
      <c r="NR16" s="138"/>
      <c r="NS16" s="138"/>
      <c r="NT16" s="138"/>
      <c r="NU16" s="138"/>
      <c r="NV16" s="138"/>
      <c r="NW16" s="138"/>
      <c r="NX16" s="138"/>
      <c r="NY16" s="138"/>
      <c r="NZ16" s="138"/>
      <c r="OA16" s="138"/>
      <c r="OB16" s="138"/>
      <c r="OC16" s="138"/>
      <c r="OD16" s="138"/>
      <c r="OE16" s="138"/>
      <c r="OF16" s="138"/>
      <c r="OG16" s="138"/>
      <c r="OH16" s="138"/>
      <c r="OI16" s="138"/>
      <c r="OJ16" s="138"/>
      <c r="OK16" s="138"/>
      <c r="OL16" s="138"/>
      <c r="OM16" s="138"/>
      <c r="ON16" s="138"/>
      <c r="OO16" s="138"/>
      <c r="OP16" s="138"/>
      <c r="OQ16" s="138"/>
      <c r="OR16" s="138"/>
      <c r="OS16" s="138"/>
      <c r="OT16" s="138"/>
      <c r="OU16" s="138"/>
      <c r="OV16" s="138"/>
      <c r="OW16" s="138"/>
      <c r="OX16" s="138"/>
      <c r="OY16" s="138"/>
      <c r="OZ16" s="138"/>
      <c r="PA16" s="138"/>
      <c r="PB16" s="138"/>
      <c r="PC16" s="138"/>
      <c r="PD16" s="138"/>
      <c r="PE16" s="138"/>
      <c r="PF16" s="138"/>
      <c r="PG16" s="138"/>
      <c r="PH16" s="138"/>
      <c r="PI16" s="138"/>
      <c r="PJ16" s="138"/>
      <c r="PK16" s="138"/>
      <c r="PL16" s="138"/>
      <c r="PM16" s="138"/>
      <c r="PN16" s="138"/>
      <c r="PO16" s="138"/>
      <c r="PP16" s="138"/>
      <c r="PQ16" s="138"/>
      <c r="PR16" s="138"/>
      <c r="PS16" s="138"/>
      <c r="PT16" s="138"/>
      <c r="PU16" s="138"/>
      <c r="PV16" s="138"/>
      <c r="PW16" s="138"/>
      <c r="PX16" s="138"/>
      <c r="PY16" s="138"/>
      <c r="PZ16" s="138"/>
      <c r="QA16" s="138"/>
      <c r="QB16" s="138"/>
      <c r="QC16" s="138"/>
      <c r="QD16" s="138"/>
      <c r="QE16" s="138"/>
      <c r="QF16" s="138"/>
      <c r="QG16" s="138"/>
      <c r="QH16" s="138"/>
      <c r="QI16" s="138"/>
      <c r="QJ16" s="138"/>
      <c r="QK16" s="138"/>
      <c r="QL16" s="138"/>
      <c r="QM16" s="138"/>
      <c r="QN16" s="138"/>
      <c r="QO16" s="138"/>
      <c r="QP16" s="138"/>
      <c r="QQ16" s="138"/>
      <c r="QR16" s="138"/>
      <c r="QS16" s="138"/>
      <c r="QT16" s="138"/>
      <c r="QU16" s="138"/>
      <c r="QV16" s="138"/>
      <c r="QW16" s="138"/>
      <c r="QX16" s="138"/>
      <c r="QY16" s="138"/>
      <c r="QZ16" s="138"/>
      <c r="RA16" s="138"/>
      <c r="RB16" s="138"/>
      <c r="RC16" s="138"/>
      <c r="RD16" s="138"/>
      <c r="RE16" s="138"/>
      <c r="RF16" s="138"/>
      <c r="RG16" s="138"/>
      <c r="RH16" s="138"/>
      <c r="RI16" s="138"/>
      <c r="RJ16" s="138"/>
      <c r="RK16" s="138"/>
      <c r="RL16" s="138"/>
      <c r="RM16" s="138"/>
      <c r="RN16" s="138"/>
      <c r="RO16" s="138"/>
      <c r="RP16" s="138"/>
      <c r="RQ16" s="138"/>
      <c r="RR16" s="138"/>
      <c r="RS16" s="138"/>
      <c r="RT16" s="138"/>
      <c r="RU16" s="138"/>
      <c r="RV16" s="138"/>
      <c r="RW16" s="138"/>
      <c r="RX16" s="138"/>
      <c r="RY16" s="138"/>
      <c r="RZ16" s="138"/>
      <c r="SA16" s="138"/>
      <c r="SB16" s="138"/>
      <c r="SC16" s="138"/>
      <c r="SD16" s="138"/>
      <c r="SE16" s="138"/>
      <c r="SF16" s="138"/>
      <c r="SG16" s="138"/>
      <c r="SH16" s="138"/>
      <c r="SI16" s="138"/>
      <c r="SJ16" s="138"/>
      <c r="SK16" s="138"/>
      <c r="SL16" s="138"/>
      <c r="SM16" s="138"/>
      <c r="SN16" s="138"/>
      <c r="SO16" s="138"/>
      <c r="SP16" s="138"/>
      <c r="SQ16" s="138"/>
      <c r="SR16" s="138"/>
      <c r="SS16" s="138"/>
      <c r="ST16" s="138"/>
      <c r="SU16" s="138"/>
      <c r="SV16" s="138"/>
      <c r="SW16" s="138"/>
      <c r="SX16" s="138"/>
      <c r="SY16" s="138"/>
      <c r="SZ16" s="138"/>
      <c r="TA16" s="138"/>
      <c r="TB16" s="138"/>
      <c r="TC16" s="138"/>
      <c r="TD16" s="138"/>
      <c r="TE16" s="138"/>
      <c r="TF16" s="138"/>
      <c r="TG16" s="138"/>
      <c r="TH16" s="138"/>
      <c r="TI16" s="138"/>
      <c r="TJ16" s="138"/>
      <c r="TK16" s="138"/>
      <c r="TL16" s="138"/>
      <c r="TM16" s="138"/>
      <c r="TN16" s="138"/>
      <c r="TO16" s="138"/>
      <c r="TP16" s="138"/>
      <c r="TQ16" s="138"/>
      <c r="TR16" s="138"/>
      <c r="TS16" s="138"/>
      <c r="TT16" s="138"/>
      <c r="TU16" s="138"/>
      <c r="TV16" s="138"/>
      <c r="TW16" s="138"/>
      <c r="TX16" s="138"/>
      <c r="TY16" s="138"/>
      <c r="TZ16" s="138"/>
      <c r="UA16" s="138"/>
      <c r="UB16" s="138"/>
      <c r="UC16" s="138"/>
      <c r="UD16" s="138"/>
      <c r="UE16" s="138"/>
      <c r="UF16" s="138"/>
      <c r="UG16" s="138"/>
      <c r="UH16" s="138"/>
      <c r="UI16" s="138"/>
      <c r="UJ16" s="138"/>
      <c r="UK16" s="138"/>
      <c r="UL16" s="138"/>
      <c r="UM16" s="138"/>
      <c r="UN16" s="138"/>
      <c r="UO16" s="138"/>
      <c r="UP16" s="138"/>
      <c r="UQ16" s="138"/>
      <c r="UR16" s="138"/>
      <c r="US16" s="138"/>
      <c r="UT16" s="138"/>
      <c r="UU16" s="138"/>
      <c r="UV16" s="138"/>
      <c r="UW16" s="138"/>
      <c r="UX16" s="138"/>
      <c r="UY16" s="138"/>
      <c r="UZ16" s="138"/>
      <c r="VA16" s="138"/>
      <c r="VB16" s="138"/>
      <c r="VC16" s="138"/>
      <c r="VD16" s="138"/>
      <c r="VE16" s="138"/>
      <c r="VF16" s="138"/>
      <c r="VG16" s="138"/>
      <c r="VH16" s="138"/>
      <c r="VI16" s="138"/>
      <c r="VJ16" s="138"/>
      <c r="VK16" s="138"/>
      <c r="VL16" s="138"/>
      <c r="VM16" s="138"/>
      <c r="VN16" s="138"/>
      <c r="VO16" s="138"/>
      <c r="VP16" s="138"/>
      <c r="VQ16" s="138"/>
      <c r="VR16" s="138"/>
      <c r="VS16" s="138"/>
      <c r="VT16" s="138"/>
      <c r="VU16" s="138"/>
      <c r="VV16" s="138"/>
      <c r="VW16" s="138"/>
      <c r="VX16" s="138"/>
      <c r="VY16" s="138"/>
      <c r="VZ16" s="138"/>
      <c r="WA16" s="138"/>
      <c r="WB16" s="138"/>
      <c r="WC16" s="138"/>
      <c r="WD16" s="138"/>
      <c r="WE16" s="138"/>
      <c r="WF16" s="138"/>
      <c r="WG16" s="138"/>
      <c r="WH16" s="138"/>
      <c r="WI16" s="138"/>
      <c r="WJ16" s="138"/>
      <c r="WK16" s="138"/>
      <c r="WL16" s="138"/>
      <c r="WM16" s="138"/>
      <c r="WN16" s="138"/>
      <c r="WO16" s="138"/>
      <c r="WP16" s="138"/>
      <c r="WQ16" s="138"/>
      <c r="WR16" s="138"/>
      <c r="WS16" s="138"/>
      <c r="WT16" s="138"/>
      <c r="WU16" s="138"/>
      <c r="WV16" s="138"/>
      <c r="WW16" s="138"/>
      <c r="WX16" s="138"/>
      <c r="WY16" s="138"/>
      <c r="WZ16" s="138"/>
      <c r="XA16" s="138"/>
      <c r="XB16" s="138"/>
      <c r="XC16" s="138"/>
      <c r="XD16" s="138"/>
      <c r="XE16" s="138"/>
      <c r="XF16" s="138"/>
      <c r="XG16" s="138"/>
      <c r="XH16" s="138"/>
      <c r="XI16" s="138"/>
      <c r="XJ16" s="138"/>
      <c r="XK16" s="138"/>
      <c r="XL16" s="138"/>
      <c r="XM16" s="138"/>
      <c r="XN16" s="138"/>
      <c r="XO16" s="138"/>
      <c r="XP16" s="138"/>
      <c r="XQ16" s="138"/>
      <c r="XR16" s="138"/>
      <c r="XS16" s="138"/>
      <c r="XT16" s="138"/>
      <c r="XU16" s="138"/>
      <c r="XV16" s="138"/>
      <c r="XW16" s="138"/>
      <c r="XX16" s="138"/>
      <c r="XY16" s="138"/>
      <c r="XZ16" s="138"/>
      <c r="YA16" s="138"/>
      <c r="YB16" s="138"/>
      <c r="YC16" s="138"/>
      <c r="YD16" s="138"/>
      <c r="YE16" s="138"/>
      <c r="YF16" s="138"/>
      <c r="YG16" s="138"/>
      <c r="YH16" s="138"/>
      <c r="YI16" s="138"/>
      <c r="YJ16" s="138"/>
      <c r="YK16" s="138"/>
      <c r="YL16" s="138"/>
      <c r="YM16" s="138"/>
      <c r="YN16" s="138"/>
      <c r="YO16" s="138"/>
      <c r="YP16" s="138"/>
      <c r="YQ16" s="138"/>
      <c r="YR16" s="138"/>
      <c r="YS16" s="138"/>
      <c r="YT16" s="138"/>
      <c r="YU16" s="138"/>
      <c r="YV16" s="138"/>
      <c r="YW16" s="138"/>
      <c r="YX16" s="138"/>
      <c r="YY16" s="138"/>
      <c r="YZ16" s="138"/>
      <c r="ZA16" s="138"/>
      <c r="ZB16" s="138"/>
      <c r="ZC16" s="138"/>
      <c r="ZD16" s="138"/>
      <c r="ZE16" s="138"/>
      <c r="ZF16" s="138"/>
      <c r="ZG16" s="138"/>
      <c r="ZH16" s="138"/>
      <c r="ZI16" s="138"/>
      <c r="ZJ16" s="138"/>
      <c r="ZK16" s="138"/>
      <c r="ZL16" s="138"/>
      <c r="ZM16" s="138"/>
      <c r="ZN16" s="138"/>
      <c r="ZO16" s="138"/>
      <c r="ZP16" s="138"/>
      <c r="ZQ16" s="138"/>
      <c r="ZR16" s="138"/>
      <c r="ZS16" s="138"/>
      <c r="ZT16" s="138"/>
      <c r="ZU16" s="138"/>
      <c r="ZV16" s="138"/>
      <c r="ZW16" s="138"/>
      <c r="ZX16" s="138"/>
      <c r="ZY16" s="138"/>
      <c r="ZZ16" s="138"/>
      <c r="AAA16" s="138"/>
      <c r="AAB16" s="138"/>
      <c r="AAC16" s="138"/>
      <c r="AAD16" s="138"/>
      <c r="AAE16" s="138"/>
      <c r="AAF16" s="138"/>
      <c r="AAG16" s="138"/>
      <c r="AAH16" s="138"/>
      <c r="AAI16" s="138"/>
      <c r="AAJ16" s="138"/>
      <c r="AAK16" s="138"/>
      <c r="AAL16" s="138"/>
      <c r="AAM16" s="138"/>
      <c r="AAN16" s="138"/>
      <c r="AAO16" s="138"/>
      <c r="AAP16" s="138"/>
      <c r="AAQ16" s="138"/>
      <c r="AAR16" s="138"/>
      <c r="AAS16" s="138"/>
      <c r="AAT16" s="138"/>
      <c r="AAU16" s="138"/>
      <c r="AAV16" s="138"/>
      <c r="AAW16" s="138"/>
      <c r="AAX16" s="138"/>
      <c r="AAY16" s="138"/>
      <c r="AAZ16" s="138"/>
      <c r="ABA16" s="138"/>
      <c r="ABB16" s="138"/>
      <c r="ABC16" s="138"/>
      <c r="ABD16" s="138"/>
      <c r="ABE16" s="138"/>
      <c r="ABF16" s="138"/>
      <c r="ABG16" s="138"/>
      <c r="ABH16" s="138"/>
      <c r="ABI16" s="138"/>
      <c r="ABJ16" s="138"/>
      <c r="ABK16" s="138"/>
      <c r="ABL16" s="138"/>
      <c r="ABM16" s="138"/>
      <c r="ABN16" s="138"/>
      <c r="ABO16" s="138"/>
      <c r="ABP16" s="138"/>
      <c r="ABQ16" s="138"/>
      <c r="ABR16" s="138"/>
      <c r="ABS16" s="138"/>
      <c r="ABT16" s="138"/>
      <c r="ABU16" s="138"/>
      <c r="ABV16" s="138"/>
      <c r="ABW16" s="138"/>
      <c r="ABX16" s="138"/>
      <c r="ABY16" s="138"/>
      <c r="ABZ16" s="138"/>
      <c r="ACA16" s="138"/>
      <c r="ACB16" s="138"/>
      <c r="ACC16" s="138"/>
      <c r="ACD16" s="138"/>
      <c r="ACE16" s="138"/>
      <c r="ACF16" s="138"/>
      <c r="ACG16" s="138"/>
      <c r="ACH16" s="138"/>
      <c r="ACI16" s="138"/>
      <c r="ACJ16" s="138"/>
      <c r="ACK16" s="138"/>
      <c r="ACL16" s="138"/>
      <c r="ACM16" s="138"/>
      <c r="ACN16" s="138"/>
      <c r="ACO16" s="138"/>
      <c r="ACP16" s="138"/>
      <c r="ACQ16" s="138"/>
      <c r="ACR16" s="138"/>
      <c r="ACS16" s="138"/>
      <c r="ACT16" s="138"/>
      <c r="ACU16" s="138"/>
      <c r="ACV16" s="138"/>
      <c r="ACW16" s="138"/>
      <c r="ACX16" s="138"/>
      <c r="ACY16" s="138"/>
      <c r="ACZ16" s="138"/>
      <c r="ADA16" s="138"/>
      <c r="ADB16" s="138"/>
      <c r="ADC16" s="138"/>
      <c r="ADD16" s="138"/>
      <c r="ADE16" s="138"/>
      <c r="ADF16" s="138"/>
      <c r="ADG16" s="138"/>
      <c r="ADH16" s="138"/>
      <c r="ADI16" s="138"/>
      <c r="ADJ16" s="138"/>
      <c r="ADK16" s="138"/>
      <c r="ADL16" s="138"/>
      <c r="ADM16" s="138"/>
      <c r="ADN16" s="138"/>
      <c r="ADO16" s="138"/>
      <c r="ADP16" s="138"/>
      <c r="ADQ16" s="138"/>
      <c r="ADR16" s="138"/>
      <c r="ADS16" s="138"/>
      <c r="ADT16" s="138"/>
      <c r="ADU16" s="138"/>
      <c r="ADV16" s="138"/>
      <c r="ADW16" s="138"/>
      <c r="ADX16" s="138"/>
      <c r="ADY16" s="138"/>
      <c r="ADZ16" s="138"/>
      <c r="AEA16" s="138"/>
      <c r="AEB16" s="138"/>
      <c r="AEC16" s="138"/>
      <c r="AED16" s="138"/>
      <c r="AEE16" s="138"/>
      <c r="AEF16" s="138"/>
      <c r="AEG16" s="138"/>
      <c r="AEH16" s="138"/>
      <c r="AEI16" s="138"/>
      <c r="AEJ16" s="138"/>
      <c r="AEK16" s="138"/>
      <c r="AEL16" s="138"/>
      <c r="AEM16" s="138"/>
      <c r="AEN16" s="138"/>
      <c r="AEO16" s="138"/>
      <c r="AEP16" s="138"/>
      <c r="AEQ16" s="138"/>
      <c r="AER16" s="138"/>
      <c r="AES16" s="138"/>
      <c r="AET16" s="138"/>
      <c r="AEU16" s="138"/>
      <c r="AEV16" s="138"/>
      <c r="AEW16" s="138"/>
      <c r="AEX16" s="138"/>
      <c r="AEY16" s="138"/>
      <c r="AEZ16" s="138"/>
      <c r="AFA16" s="138"/>
      <c r="AFB16" s="138"/>
      <c r="AFC16" s="138"/>
      <c r="AFD16" s="138"/>
      <c r="AFE16" s="138"/>
      <c r="AFF16" s="138"/>
      <c r="AFG16" s="138"/>
      <c r="AFH16" s="138"/>
      <c r="AFI16" s="138"/>
      <c r="AFJ16" s="138"/>
      <c r="AFK16" s="138"/>
      <c r="AFL16" s="138"/>
      <c r="AFM16" s="138"/>
      <c r="AFN16" s="138"/>
      <c r="AFO16" s="138"/>
      <c r="AFP16" s="138"/>
      <c r="AFQ16" s="138"/>
      <c r="AFR16" s="138"/>
      <c r="AFS16" s="138"/>
      <c r="AFT16" s="138"/>
      <c r="AFU16" s="138"/>
      <c r="AFV16" s="138"/>
      <c r="AFW16" s="138"/>
      <c r="AFX16" s="138"/>
      <c r="AFY16" s="138"/>
      <c r="AFZ16" s="138"/>
      <c r="AGA16" s="138"/>
      <c r="AGB16" s="138"/>
      <c r="AGC16" s="138"/>
      <c r="AGD16" s="138"/>
      <c r="AGE16" s="138"/>
      <c r="AGF16" s="138"/>
      <c r="AGG16" s="138"/>
      <c r="AGH16" s="138"/>
      <c r="AGI16" s="138"/>
      <c r="AGJ16" s="138"/>
      <c r="AGK16" s="138"/>
      <c r="AGL16" s="138"/>
      <c r="AGM16" s="138"/>
      <c r="AGN16" s="138"/>
      <c r="AGO16" s="138"/>
      <c r="AGP16" s="138"/>
      <c r="AGQ16" s="138"/>
      <c r="AGR16" s="138"/>
      <c r="AGS16" s="138"/>
      <c r="AGT16" s="138"/>
      <c r="AGU16" s="138"/>
      <c r="AGV16" s="138"/>
      <c r="AGW16" s="138"/>
      <c r="AGX16" s="138"/>
      <c r="AGY16" s="138"/>
      <c r="AGZ16" s="138"/>
      <c r="AHA16" s="138"/>
      <c r="AHB16" s="138"/>
      <c r="AHC16" s="138"/>
      <c r="AHD16" s="138"/>
      <c r="AHE16" s="138"/>
      <c r="AHF16" s="138"/>
      <c r="AHG16" s="138"/>
      <c r="AHH16" s="138"/>
      <c r="AHI16" s="138"/>
      <c r="AHJ16" s="138"/>
      <c r="AHK16" s="138"/>
      <c r="AHL16" s="138"/>
      <c r="AHM16" s="138"/>
      <c r="AHN16" s="138"/>
      <c r="AHO16" s="138"/>
      <c r="AHP16" s="138"/>
      <c r="AHQ16" s="138"/>
      <c r="AHR16" s="138"/>
      <c r="AHS16" s="138"/>
      <c r="AHT16" s="138"/>
      <c r="AHU16" s="138"/>
      <c r="AHV16" s="138"/>
      <c r="AHW16" s="138"/>
      <c r="AHX16" s="138"/>
      <c r="AHY16" s="138"/>
      <c r="AHZ16" s="138"/>
      <c r="AIA16" s="138"/>
      <c r="AIB16" s="138"/>
      <c r="AIC16" s="138"/>
      <c r="AID16" s="138"/>
      <c r="AIE16" s="138"/>
      <c r="AIF16" s="138"/>
      <c r="AIG16" s="138"/>
      <c r="AIH16" s="138"/>
      <c r="AII16" s="138"/>
      <c r="AIJ16" s="138"/>
      <c r="AIK16" s="138"/>
      <c r="AIL16" s="138"/>
      <c r="AIM16" s="138"/>
      <c r="AIN16" s="138"/>
      <c r="AIO16" s="138"/>
      <c r="AIP16" s="138"/>
      <c r="AIQ16" s="138"/>
      <c r="AIR16" s="138"/>
      <c r="AIS16" s="138"/>
      <c r="AIT16" s="138"/>
      <c r="AIU16" s="138"/>
      <c r="AIV16" s="138"/>
      <c r="AIW16" s="138"/>
      <c r="AIX16" s="138"/>
      <c r="AIY16" s="138"/>
      <c r="AIZ16" s="138"/>
      <c r="AJA16" s="138"/>
      <c r="AJB16" s="138"/>
      <c r="AJC16" s="138"/>
      <c r="AJD16" s="138"/>
      <c r="AJE16" s="138"/>
      <c r="AJF16" s="138"/>
      <c r="AJG16" s="138"/>
      <c r="AJH16" s="138"/>
      <c r="AJI16" s="138"/>
      <c r="AJJ16" s="138"/>
      <c r="AJK16" s="138"/>
      <c r="AJL16" s="138"/>
      <c r="AJM16" s="138"/>
      <c r="AJN16" s="138"/>
      <c r="AJO16" s="138"/>
      <c r="AJP16" s="138"/>
      <c r="AJQ16" s="138"/>
      <c r="AJR16" s="138"/>
      <c r="AJS16" s="138"/>
      <c r="AJT16" s="138"/>
      <c r="AJU16" s="138"/>
      <c r="AJV16" s="138"/>
      <c r="AJW16" s="138"/>
      <c r="AJX16" s="138"/>
      <c r="AJY16" s="138"/>
      <c r="AJZ16" s="138"/>
      <c r="AKA16" s="138"/>
      <c r="AKB16" s="138"/>
      <c r="AKC16" s="138"/>
      <c r="AKD16" s="138"/>
      <c r="AKE16" s="138"/>
      <c r="AKF16" s="138"/>
      <c r="AKG16" s="138"/>
      <c r="AKH16" s="138"/>
      <c r="AKI16" s="138"/>
      <c r="AKJ16" s="138"/>
      <c r="AKK16" s="138"/>
      <c r="AKL16" s="138"/>
      <c r="AKM16" s="138"/>
      <c r="AKN16" s="138"/>
      <c r="AKO16" s="138"/>
      <c r="AKP16" s="138"/>
      <c r="AKQ16" s="138"/>
      <c r="AKR16" s="138"/>
      <c r="AKS16" s="138"/>
      <c r="AKT16" s="138"/>
      <c r="AKU16" s="138"/>
      <c r="AKV16" s="138"/>
      <c r="AKW16" s="138"/>
      <c r="AKX16" s="138"/>
      <c r="AKY16" s="138"/>
      <c r="AKZ16" s="138"/>
      <c r="ALA16" s="138"/>
      <c r="ALB16" s="138"/>
      <c r="ALC16" s="138"/>
      <c r="ALD16" s="138"/>
      <c r="ALE16" s="138"/>
      <c r="ALF16" s="138"/>
      <c r="ALG16" s="138"/>
      <c r="ALH16" s="138"/>
      <c r="ALI16" s="138"/>
      <c r="ALJ16" s="138"/>
      <c r="ALK16" s="138"/>
      <c r="ALL16" s="138"/>
      <c r="ALM16" s="138"/>
      <c r="ALN16" s="138"/>
      <c r="ALO16" s="138"/>
      <c r="ALP16" s="138"/>
      <c r="ALQ16" s="138"/>
      <c r="ALR16" s="138"/>
      <c r="ALS16" s="138"/>
      <c r="ALT16" s="138"/>
      <c r="ALU16" s="138"/>
      <c r="ALV16" s="138"/>
      <c r="ALW16" s="138"/>
      <c r="ALX16" s="138"/>
      <c r="ALY16" s="138"/>
      <c r="ALZ16" s="138"/>
      <c r="AMA16" s="138"/>
      <c r="AMB16" s="138"/>
      <c r="AMC16" s="138"/>
      <c r="AMD16" s="138"/>
      <c r="AME16" s="138"/>
      <c r="AMF16" s="138"/>
      <c r="AMG16" s="138"/>
      <c r="AMH16" s="138"/>
      <c r="AMI16" s="138"/>
      <c r="AMJ16" s="138"/>
      <c r="AMK16" s="138"/>
      <c r="AML16" s="138"/>
      <c r="AMM16" s="138"/>
      <c r="AMN16" s="138"/>
      <c r="AMO16" s="138"/>
      <c r="AMP16" s="138"/>
      <c r="AMQ16" s="138"/>
      <c r="AMR16" s="138"/>
      <c r="AMS16" s="138"/>
      <c r="AMT16" s="138"/>
      <c r="AMU16" s="138"/>
      <c r="AMV16" s="138"/>
      <c r="AMW16" s="138"/>
      <c r="AMX16" s="138"/>
      <c r="AMY16" s="138"/>
      <c r="AMZ16" s="138"/>
      <c r="ANA16" s="138"/>
      <c r="ANB16" s="138"/>
      <c r="ANC16" s="138"/>
      <c r="AND16" s="138"/>
      <c r="ANE16" s="138"/>
      <c r="ANF16" s="138"/>
      <c r="ANG16" s="138"/>
      <c r="ANH16" s="138"/>
      <c r="ANI16" s="138"/>
      <c r="ANJ16" s="138"/>
      <c r="ANK16" s="138"/>
      <c r="ANL16" s="138"/>
      <c r="ANM16" s="138"/>
      <c r="ANN16" s="138"/>
      <c r="ANO16" s="138"/>
      <c r="ANP16" s="138"/>
      <c r="ANQ16" s="138"/>
      <c r="ANR16" s="138"/>
      <c r="ANS16" s="138"/>
      <c r="ANT16" s="138"/>
      <c r="ANU16" s="138"/>
      <c r="ANV16" s="138"/>
      <c r="ANW16" s="138"/>
      <c r="ANX16" s="138"/>
      <c r="ANY16" s="138"/>
      <c r="ANZ16" s="138"/>
      <c r="AOA16" s="138"/>
      <c r="AOB16" s="138"/>
      <c r="AOC16" s="138"/>
      <c r="AOD16" s="138"/>
      <c r="AOE16" s="138"/>
      <c r="AOF16" s="138"/>
      <c r="AOG16" s="138"/>
      <c r="AOH16" s="138"/>
      <c r="AOI16" s="138"/>
      <c r="AOJ16" s="138"/>
      <c r="AOK16" s="138"/>
      <c r="AOL16" s="138"/>
      <c r="AOM16" s="138"/>
      <c r="AON16" s="138"/>
      <c r="AOO16" s="138"/>
      <c r="AOP16" s="138"/>
      <c r="AOQ16" s="138"/>
      <c r="AOR16" s="138"/>
      <c r="AOS16" s="138"/>
      <c r="AOT16" s="138"/>
      <c r="AOU16" s="138"/>
      <c r="AOV16" s="138"/>
      <c r="AOW16" s="138"/>
      <c r="AOX16" s="138"/>
      <c r="AOY16" s="138"/>
      <c r="AOZ16" s="138"/>
      <c r="APA16" s="138"/>
      <c r="APB16" s="138"/>
      <c r="APC16" s="138"/>
      <c r="APD16" s="138"/>
      <c r="APE16" s="138"/>
      <c r="APF16" s="138"/>
      <c r="APG16" s="138"/>
      <c r="APH16" s="138"/>
      <c r="API16" s="138"/>
      <c r="APJ16" s="138"/>
      <c r="APK16" s="138"/>
      <c r="APL16" s="138"/>
      <c r="APM16" s="138"/>
      <c r="APN16" s="138"/>
      <c r="APO16" s="138"/>
      <c r="APP16" s="138"/>
      <c r="APQ16" s="138"/>
      <c r="APR16" s="138"/>
      <c r="APS16" s="138"/>
      <c r="APT16" s="138"/>
      <c r="APU16" s="138"/>
      <c r="APV16" s="138"/>
      <c r="APW16" s="138"/>
      <c r="APX16" s="138"/>
      <c r="APY16" s="138"/>
      <c r="APZ16" s="138"/>
      <c r="AQA16" s="138"/>
      <c r="AQB16" s="138"/>
      <c r="AQC16" s="138"/>
      <c r="AQD16" s="138"/>
      <c r="AQE16" s="138"/>
      <c r="AQF16" s="138"/>
      <c r="AQG16" s="138"/>
      <c r="AQH16" s="138"/>
      <c r="AQI16" s="138"/>
      <c r="AQJ16" s="138"/>
      <c r="AQK16" s="138"/>
      <c r="AQL16" s="138"/>
      <c r="AQM16" s="138"/>
      <c r="AQN16" s="138"/>
      <c r="AQO16" s="138"/>
      <c r="AQP16" s="138"/>
      <c r="AQQ16" s="138"/>
      <c r="AQR16" s="138"/>
      <c r="AQS16" s="138"/>
      <c r="AQT16" s="138"/>
      <c r="AQU16" s="138"/>
      <c r="AQV16" s="138"/>
      <c r="AQW16" s="138"/>
      <c r="AQX16" s="138"/>
      <c r="AQY16" s="138"/>
      <c r="AQZ16" s="138"/>
      <c r="ARA16" s="138"/>
      <c r="ARB16" s="138"/>
      <c r="ARC16" s="138"/>
      <c r="ARD16" s="138"/>
      <c r="ARE16" s="138"/>
      <c r="ARF16" s="138"/>
      <c r="ARG16" s="138"/>
      <c r="ARH16" s="138"/>
      <c r="ARI16" s="138"/>
      <c r="ARJ16" s="138"/>
      <c r="ARK16" s="138"/>
      <c r="ARL16" s="138"/>
      <c r="ARM16" s="138"/>
      <c r="ARN16" s="138"/>
      <c r="ARO16" s="138"/>
      <c r="ARP16" s="138"/>
      <c r="ARQ16" s="138"/>
      <c r="ARR16" s="138"/>
      <c r="ARS16" s="138"/>
      <c r="ART16" s="138"/>
      <c r="ARU16" s="138"/>
      <c r="ARV16" s="138"/>
      <c r="ARW16" s="138"/>
      <c r="ARX16" s="138"/>
      <c r="ARY16" s="138"/>
      <c r="ARZ16" s="138"/>
      <c r="ASA16" s="138"/>
      <c r="ASB16" s="138"/>
      <c r="ASC16" s="138"/>
      <c r="ASD16" s="138"/>
      <c r="ASE16" s="138"/>
      <c r="ASF16" s="138"/>
      <c r="ASG16" s="138"/>
      <c r="ASH16" s="138"/>
      <c r="ASI16" s="138"/>
      <c r="ASJ16" s="138"/>
      <c r="ASK16" s="138"/>
      <c r="ASL16" s="138"/>
      <c r="ASM16" s="138"/>
      <c r="ASN16" s="138"/>
      <c r="ASO16" s="138"/>
      <c r="ASP16" s="138"/>
      <c r="ASQ16" s="138"/>
      <c r="ASR16" s="138"/>
      <c r="ASS16" s="138"/>
      <c r="AST16" s="138"/>
      <c r="ASU16" s="138"/>
      <c r="ASV16" s="138"/>
      <c r="ASW16" s="138"/>
      <c r="ASX16" s="138"/>
      <c r="ASY16" s="138"/>
      <c r="ASZ16" s="138"/>
      <c r="ATA16" s="138"/>
      <c r="ATB16" s="138"/>
      <c r="ATC16" s="138"/>
      <c r="ATD16" s="138"/>
      <c r="ATE16" s="138"/>
      <c r="ATF16" s="138"/>
      <c r="ATG16" s="138"/>
      <c r="ATH16" s="138"/>
      <c r="ATI16" s="138"/>
      <c r="ATJ16" s="138"/>
      <c r="ATK16" s="138"/>
      <c r="ATL16" s="138"/>
      <c r="ATM16" s="138"/>
      <c r="ATN16" s="138"/>
      <c r="ATO16" s="138"/>
      <c r="ATP16" s="138"/>
      <c r="ATQ16" s="138"/>
      <c r="ATR16" s="138"/>
      <c r="ATS16" s="138"/>
      <c r="ATT16" s="138"/>
      <c r="ATU16" s="138"/>
      <c r="ATV16" s="138"/>
      <c r="ATW16" s="138"/>
      <c r="ATX16" s="138"/>
      <c r="ATY16" s="138"/>
      <c r="ATZ16" s="138"/>
      <c r="AUA16" s="138"/>
      <c r="AUB16" s="138"/>
      <c r="AUC16" s="138"/>
      <c r="AUD16" s="138"/>
      <c r="AUE16" s="138"/>
      <c r="AUF16" s="138"/>
      <c r="AUG16" s="138"/>
      <c r="AUH16" s="138"/>
      <c r="AUI16" s="138"/>
      <c r="AUJ16" s="138"/>
      <c r="AUK16" s="138"/>
      <c r="AUL16" s="138"/>
      <c r="AUM16" s="138"/>
      <c r="AUN16" s="138"/>
      <c r="AUO16" s="138"/>
      <c r="AUP16" s="138"/>
      <c r="AUQ16" s="138"/>
      <c r="AUR16" s="138"/>
      <c r="AUS16" s="138"/>
      <c r="AUT16" s="138"/>
      <c r="AUU16" s="138"/>
      <c r="AUV16" s="138"/>
      <c r="AUW16" s="138"/>
      <c r="AUX16" s="138"/>
      <c r="AUY16" s="138"/>
      <c r="AUZ16" s="138"/>
      <c r="AVA16" s="138"/>
      <c r="AVB16" s="138"/>
      <c r="AVC16" s="138"/>
      <c r="AVD16" s="138"/>
      <c r="AVE16" s="138"/>
      <c r="AVF16" s="138"/>
      <c r="AVG16" s="138"/>
      <c r="AVH16" s="138"/>
      <c r="AVI16" s="138"/>
      <c r="AVJ16" s="138"/>
      <c r="AVK16" s="138"/>
      <c r="AVL16" s="138"/>
      <c r="AVM16" s="138"/>
      <c r="AVN16" s="138"/>
      <c r="AVO16" s="138"/>
      <c r="AVP16" s="138"/>
      <c r="AVQ16" s="138"/>
      <c r="AVR16" s="138"/>
      <c r="AVS16" s="138"/>
      <c r="AVT16" s="138"/>
      <c r="AVU16" s="138"/>
      <c r="AVV16" s="138"/>
      <c r="AVW16" s="138"/>
      <c r="AVX16" s="138"/>
      <c r="AVY16" s="138"/>
      <c r="AVZ16" s="138"/>
      <c r="AWA16" s="138"/>
      <c r="AWB16" s="138"/>
      <c r="AWC16" s="138"/>
      <c r="AWD16" s="138"/>
      <c r="AWE16" s="138"/>
      <c r="AWF16" s="138"/>
      <c r="AWG16" s="138"/>
      <c r="AWH16" s="138"/>
      <c r="AWI16" s="138"/>
      <c r="AWJ16" s="138"/>
      <c r="AWK16" s="138"/>
      <c r="AWL16" s="138"/>
      <c r="AWM16" s="138"/>
      <c r="AWN16" s="138"/>
      <c r="AWO16" s="138"/>
      <c r="AWP16" s="138"/>
      <c r="AWQ16" s="138"/>
      <c r="AWR16" s="138"/>
      <c r="AWS16" s="138"/>
      <c r="AWT16" s="138"/>
      <c r="AWU16" s="138"/>
      <c r="AWV16" s="138"/>
      <c r="AWW16" s="138"/>
      <c r="AWX16" s="138"/>
      <c r="AWY16" s="138"/>
      <c r="AWZ16" s="138"/>
      <c r="AXA16" s="138"/>
      <c r="AXB16" s="138"/>
      <c r="AXC16" s="138"/>
      <c r="AXD16" s="138"/>
      <c r="AXE16" s="138"/>
      <c r="AXF16" s="138"/>
      <c r="AXG16" s="138"/>
      <c r="AXH16" s="138"/>
      <c r="AXI16" s="138"/>
      <c r="AXJ16" s="138"/>
      <c r="AXK16" s="138"/>
      <c r="AXL16" s="138"/>
      <c r="AXM16" s="138"/>
      <c r="AXN16" s="138"/>
      <c r="AXO16" s="138"/>
      <c r="AXP16" s="138"/>
      <c r="AXQ16" s="138"/>
      <c r="AXR16" s="138"/>
      <c r="AXS16" s="138"/>
      <c r="AXT16" s="138"/>
      <c r="AXU16" s="138"/>
      <c r="AXV16" s="138"/>
      <c r="AXW16" s="138"/>
      <c r="AXX16" s="138"/>
      <c r="AXY16" s="138"/>
      <c r="AXZ16" s="138"/>
      <c r="AYA16" s="138"/>
      <c r="AYB16" s="138"/>
      <c r="AYC16" s="138"/>
      <c r="AYD16" s="138"/>
      <c r="AYE16" s="138"/>
      <c r="AYF16" s="138"/>
      <c r="AYG16" s="138"/>
      <c r="AYH16" s="138"/>
      <c r="AYI16" s="138"/>
      <c r="AYJ16" s="138"/>
      <c r="AYK16" s="138"/>
      <c r="AYL16" s="138"/>
      <c r="AYM16" s="138"/>
      <c r="AYN16" s="138"/>
      <c r="AYO16" s="138"/>
      <c r="AYP16" s="138"/>
      <c r="AYQ16" s="138"/>
      <c r="AYR16" s="138"/>
      <c r="AYS16" s="138"/>
      <c r="AYT16" s="138"/>
      <c r="AYU16" s="138"/>
      <c r="AYV16" s="138"/>
      <c r="AYW16" s="138"/>
      <c r="AYX16" s="138"/>
      <c r="AYY16" s="138"/>
      <c r="AYZ16" s="138"/>
      <c r="AZA16" s="138"/>
      <c r="AZB16" s="138"/>
      <c r="AZC16" s="138"/>
      <c r="AZD16" s="138"/>
      <c r="AZE16" s="138"/>
      <c r="AZF16" s="138"/>
      <c r="AZG16" s="138"/>
      <c r="AZH16" s="138"/>
      <c r="AZI16" s="138"/>
      <c r="AZJ16" s="138"/>
      <c r="AZK16" s="138"/>
      <c r="AZL16" s="138"/>
      <c r="AZM16" s="138"/>
      <c r="AZN16" s="138"/>
      <c r="AZO16" s="138"/>
      <c r="AZP16" s="138"/>
      <c r="AZQ16" s="138"/>
      <c r="AZR16" s="138"/>
      <c r="AZS16" s="138"/>
      <c r="AZT16" s="138"/>
      <c r="AZU16" s="138"/>
      <c r="AZV16" s="138"/>
      <c r="AZW16" s="138"/>
      <c r="AZX16" s="138"/>
      <c r="AZY16" s="138"/>
      <c r="AZZ16" s="138"/>
      <c r="BAA16" s="138"/>
      <c r="BAB16" s="138"/>
      <c r="BAC16" s="138"/>
      <c r="BAD16" s="138"/>
      <c r="BAE16" s="138"/>
      <c r="BAF16" s="138"/>
      <c r="BAG16" s="138"/>
      <c r="BAH16" s="138"/>
      <c r="BAI16" s="138"/>
      <c r="BAJ16" s="138"/>
      <c r="BAK16" s="138"/>
      <c r="BAL16" s="138"/>
      <c r="BAM16" s="138"/>
      <c r="BAN16" s="138"/>
      <c r="BAO16" s="138"/>
      <c r="BAP16" s="138"/>
      <c r="BAQ16" s="138"/>
      <c r="BAR16" s="138"/>
      <c r="BAS16" s="138"/>
      <c r="BAT16" s="138"/>
      <c r="BAU16" s="138"/>
      <c r="BAV16" s="138"/>
      <c r="BAW16" s="138"/>
      <c r="BAX16" s="138"/>
      <c r="BAY16" s="138"/>
      <c r="BAZ16" s="138"/>
      <c r="BBA16" s="138"/>
      <c r="BBB16" s="138"/>
      <c r="BBC16" s="138"/>
      <c r="BBD16" s="138"/>
      <c r="BBE16" s="138"/>
      <c r="BBF16" s="138"/>
      <c r="BBG16" s="138"/>
      <c r="BBH16" s="138"/>
      <c r="BBI16" s="138"/>
      <c r="BBJ16" s="138"/>
      <c r="BBK16" s="138"/>
      <c r="BBL16" s="138"/>
      <c r="BBM16" s="138"/>
      <c r="BBN16" s="138"/>
      <c r="BBO16" s="138"/>
      <c r="BBP16" s="138"/>
      <c r="BBQ16" s="138"/>
      <c r="BBR16" s="138"/>
      <c r="BBS16" s="138"/>
      <c r="BBT16" s="138"/>
      <c r="BBU16" s="138"/>
      <c r="BBV16" s="138"/>
      <c r="BBW16" s="138"/>
      <c r="BBX16" s="138"/>
      <c r="BBY16" s="138"/>
      <c r="BBZ16" s="138"/>
      <c r="BCA16" s="138"/>
      <c r="BCB16" s="138"/>
      <c r="BCC16" s="138"/>
      <c r="BCD16" s="138"/>
      <c r="BCE16" s="138"/>
      <c r="BCF16" s="138"/>
      <c r="BCG16" s="138"/>
      <c r="BCH16" s="138"/>
      <c r="BCI16" s="138"/>
      <c r="BCJ16" s="138"/>
      <c r="BCK16" s="138"/>
      <c r="BCL16" s="138"/>
      <c r="BCM16" s="138"/>
      <c r="BCN16" s="138"/>
      <c r="BCO16" s="138"/>
      <c r="BCP16" s="138"/>
      <c r="BCQ16" s="138"/>
      <c r="BCR16" s="138"/>
      <c r="BCS16" s="138"/>
      <c r="BCT16" s="138"/>
      <c r="BCU16" s="138"/>
      <c r="BCV16" s="138"/>
      <c r="BCW16" s="138"/>
      <c r="BCX16" s="138"/>
      <c r="BCY16" s="138"/>
      <c r="BCZ16" s="138"/>
      <c r="BDA16" s="138"/>
      <c r="BDB16" s="138"/>
      <c r="BDC16" s="138"/>
      <c r="BDD16" s="138"/>
      <c r="BDE16" s="138"/>
      <c r="BDF16" s="138"/>
      <c r="BDG16" s="138"/>
      <c r="BDH16" s="138"/>
      <c r="BDI16" s="138"/>
      <c r="BDJ16" s="138"/>
      <c r="BDK16" s="138"/>
      <c r="BDL16" s="138"/>
      <c r="BDM16" s="138"/>
      <c r="BDN16" s="138"/>
      <c r="BDO16" s="138"/>
      <c r="BDP16" s="138"/>
      <c r="BDQ16" s="138"/>
      <c r="BDR16" s="138"/>
      <c r="BDS16" s="138"/>
      <c r="BDT16" s="138"/>
      <c r="BDU16" s="138"/>
      <c r="BDV16" s="138"/>
      <c r="BDW16" s="138"/>
      <c r="BDX16" s="138"/>
      <c r="BDY16" s="138"/>
      <c r="BDZ16" s="138"/>
      <c r="BEA16" s="138"/>
      <c r="BEB16" s="138"/>
      <c r="BEC16" s="138"/>
      <c r="BED16" s="138"/>
      <c r="BEE16" s="138"/>
      <c r="BEF16" s="138"/>
      <c r="BEG16" s="138"/>
      <c r="BEH16" s="138"/>
      <c r="BEI16" s="138"/>
      <c r="BEJ16" s="138"/>
      <c r="BEK16" s="138"/>
      <c r="BEL16" s="138"/>
      <c r="BEM16" s="138"/>
      <c r="BEN16" s="138"/>
      <c r="BEO16" s="138"/>
      <c r="BEP16" s="138"/>
      <c r="BEQ16" s="138"/>
      <c r="BER16" s="138"/>
      <c r="BES16" s="138"/>
      <c r="BET16" s="138"/>
      <c r="BEU16" s="138"/>
      <c r="BEV16" s="138"/>
      <c r="BEW16" s="138"/>
      <c r="BEX16" s="138"/>
      <c r="BEY16" s="138"/>
      <c r="BEZ16" s="138"/>
      <c r="BFA16" s="138"/>
      <c r="BFB16" s="138"/>
      <c r="BFC16" s="138"/>
      <c r="BFD16" s="138"/>
      <c r="BFE16" s="138"/>
      <c r="BFF16" s="138"/>
      <c r="BFG16" s="138"/>
      <c r="BFH16" s="138"/>
      <c r="BFI16" s="138"/>
      <c r="BFJ16" s="138"/>
      <c r="BFK16" s="138"/>
      <c r="BFL16" s="138"/>
      <c r="BFM16" s="138"/>
      <c r="BFN16" s="138"/>
      <c r="BFO16" s="138"/>
      <c r="BFP16" s="138"/>
      <c r="BFQ16" s="138"/>
      <c r="BFR16" s="138"/>
      <c r="BFS16" s="138"/>
      <c r="BFT16" s="138"/>
      <c r="BFU16" s="138"/>
      <c r="BFV16" s="138"/>
      <c r="BFW16" s="138"/>
      <c r="BFX16" s="138"/>
      <c r="BFY16" s="138"/>
      <c r="BFZ16" s="138"/>
      <c r="BGA16" s="138"/>
      <c r="BGB16" s="138"/>
      <c r="BGC16" s="138"/>
      <c r="BGD16" s="138"/>
      <c r="BGE16" s="138"/>
      <c r="BGF16" s="138"/>
      <c r="BGG16" s="138"/>
      <c r="BGH16" s="138"/>
      <c r="BGI16" s="138"/>
      <c r="BGJ16" s="138"/>
      <c r="BGK16" s="138"/>
      <c r="BGL16" s="138"/>
      <c r="BGM16" s="138"/>
      <c r="BGN16" s="138"/>
      <c r="BGO16" s="138"/>
      <c r="BGP16" s="138"/>
      <c r="BGQ16" s="138"/>
      <c r="BGR16" s="138"/>
      <c r="BGS16" s="138"/>
      <c r="BGT16" s="138"/>
      <c r="BGU16" s="138"/>
      <c r="BGV16" s="138"/>
      <c r="BGW16" s="138"/>
      <c r="BGX16" s="138"/>
      <c r="BGY16" s="138"/>
      <c r="BGZ16" s="138"/>
      <c r="BHA16" s="138"/>
      <c r="BHB16" s="138"/>
      <c r="BHC16" s="138"/>
      <c r="BHD16" s="138"/>
      <c r="BHE16" s="138"/>
      <c r="BHF16" s="138"/>
      <c r="BHG16" s="138"/>
      <c r="BHH16" s="138"/>
      <c r="BHI16" s="138"/>
      <c r="BHJ16" s="138"/>
      <c r="BHK16" s="138"/>
      <c r="BHL16" s="138"/>
      <c r="BHM16" s="138"/>
      <c r="BHN16" s="138"/>
      <c r="BHO16" s="138"/>
      <c r="BHP16" s="138"/>
      <c r="BHQ16" s="138"/>
      <c r="BHR16" s="138"/>
      <c r="BHS16" s="138"/>
      <c r="BHT16" s="138"/>
      <c r="BHU16" s="138"/>
      <c r="BHV16" s="138"/>
      <c r="BHW16" s="138"/>
      <c r="BHX16" s="138"/>
      <c r="BHY16" s="138"/>
      <c r="BHZ16" s="138"/>
      <c r="BIA16" s="138"/>
      <c r="BIB16" s="138"/>
      <c r="BIC16" s="138"/>
      <c r="BID16" s="138"/>
      <c r="BIE16" s="138"/>
      <c r="BIF16" s="138"/>
      <c r="BIG16" s="138"/>
      <c r="BIH16" s="138"/>
      <c r="BII16" s="138"/>
      <c r="BIJ16" s="138"/>
      <c r="BIK16" s="138"/>
      <c r="BIL16" s="138"/>
      <c r="BIM16" s="138"/>
      <c r="BIN16" s="138"/>
      <c r="BIO16" s="138"/>
      <c r="BIP16" s="138"/>
      <c r="BIQ16" s="138"/>
      <c r="BIR16" s="138"/>
      <c r="BIS16" s="138"/>
      <c r="BIT16" s="138"/>
      <c r="BIU16" s="138"/>
      <c r="BIV16" s="138"/>
      <c r="BIW16" s="138"/>
      <c r="BIX16" s="138"/>
      <c r="BIY16" s="138"/>
      <c r="BIZ16" s="138"/>
      <c r="BJA16" s="138"/>
      <c r="BJB16" s="138"/>
      <c r="BJC16" s="138"/>
      <c r="BJD16" s="138"/>
      <c r="BJE16" s="138"/>
      <c r="BJF16" s="138"/>
      <c r="BJG16" s="138"/>
      <c r="BJH16" s="138"/>
      <c r="BJI16" s="138"/>
      <c r="BJJ16" s="138"/>
      <c r="BJK16" s="138"/>
      <c r="BJL16" s="138"/>
      <c r="BJM16" s="138"/>
      <c r="BJN16" s="138"/>
      <c r="BJO16" s="138"/>
      <c r="BJP16" s="138"/>
      <c r="BJQ16" s="138"/>
      <c r="BJR16" s="138"/>
      <c r="BJS16" s="138"/>
      <c r="BJT16" s="138"/>
      <c r="BJU16" s="138"/>
      <c r="BJV16" s="138"/>
      <c r="BJW16" s="138"/>
      <c r="BJX16" s="138"/>
      <c r="BJY16" s="138"/>
      <c r="BJZ16" s="138"/>
      <c r="BKA16" s="138"/>
      <c r="BKB16" s="138"/>
      <c r="BKC16" s="138"/>
      <c r="BKD16" s="138"/>
      <c r="BKE16" s="138"/>
      <c r="BKF16" s="138"/>
      <c r="BKG16" s="138"/>
      <c r="BKH16" s="138"/>
      <c r="BKI16" s="138"/>
      <c r="BKJ16" s="138"/>
      <c r="BKK16" s="138"/>
      <c r="BKL16" s="138"/>
      <c r="BKM16" s="138"/>
      <c r="BKN16" s="138"/>
      <c r="BKO16" s="138"/>
      <c r="BKP16" s="138"/>
      <c r="BKQ16" s="138"/>
      <c r="BKR16" s="138"/>
      <c r="BKS16" s="138"/>
      <c r="BKT16" s="138"/>
      <c r="BKU16" s="138"/>
      <c r="BKV16" s="138"/>
      <c r="BKW16" s="138"/>
      <c r="BKX16" s="138"/>
      <c r="BKY16" s="138"/>
      <c r="BKZ16" s="138"/>
      <c r="BLA16" s="138"/>
      <c r="BLB16" s="138"/>
      <c r="BLC16" s="138"/>
      <c r="BLD16" s="138"/>
      <c r="BLE16" s="138"/>
      <c r="BLF16" s="138"/>
      <c r="BLG16" s="138"/>
      <c r="BLH16" s="138"/>
      <c r="BLI16" s="138"/>
      <c r="BLJ16" s="138"/>
      <c r="BLK16" s="138"/>
      <c r="BLL16" s="138"/>
      <c r="BLM16" s="138"/>
      <c r="BLN16" s="138"/>
      <c r="BLO16" s="138"/>
      <c r="BLP16" s="138"/>
      <c r="BLQ16" s="138"/>
      <c r="BLR16" s="138"/>
      <c r="BLS16" s="138"/>
      <c r="BLT16" s="138"/>
      <c r="BLU16" s="138"/>
      <c r="BLV16" s="138"/>
      <c r="BLW16" s="138"/>
      <c r="BLX16" s="138"/>
      <c r="BLY16" s="138"/>
      <c r="BLZ16" s="138"/>
      <c r="BMA16" s="138"/>
      <c r="BMB16" s="138"/>
      <c r="BMC16" s="138"/>
      <c r="BMD16" s="138"/>
      <c r="BME16" s="138"/>
      <c r="BMF16" s="138"/>
      <c r="BMG16" s="138"/>
      <c r="BMH16" s="138"/>
      <c r="BMI16" s="138"/>
      <c r="BMJ16" s="138"/>
      <c r="BMK16" s="138"/>
      <c r="BML16" s="138"/>
      <c r="BMM16" s="138"/>
      <c r="BMN16" s="138"/>
      <c r="BMO16" s="138"/>
      <c r="BMP16" s="138"/>
      <c r="BMQ16" s="138"/>
      <c r="BMR16" s="138"/>
      <c r="BMS16" s="138"/>
      <c r="BMT16" s="138"/>
      <c r="BMU16" s="138"/>
      <c r="BMV16" s="138"/>
      <c r="BMW16" s="138"/>
      <c r="BMX16" s="138"/>
      <c r="BMY16" s="138"/>
      <c r="BMZ16" s="138"/>
      <c r="BNA16" s="138"/>
      <c r="BNB16" s="138"/>
      <c r="BNC16" s="138"/>
      <c r="BND16" s="138"/>
      <c r="BNE16" s="138"/>
      <c r="BNF16" s="138"/>
      <c r="BNG16" s="138"/>
      <c r="BNH16" s="138"/>
      <c r="BNI16" s="138"/>
      <c r="BNJ16" s="138"/>
      <c r="BNK16" s="138"/>
      <c r="BNL16" s="138"/>
      <c r="BNM16" s="138"/>
      <c r="BNN16" s="138"/>
      <c r="BNO16" s="138"/>
      <c r="BNP16" s="138"/>
      <c r="BNQ16" s="138"/>
      <c r="BNR16" s="138"/>
      <c r="BNS16" s="138"/>
      <c r="BNT16" s="138"/>
      <c r="BNU16" s="138"/>
      <c r="BNV16" s="138"/>
      <c r="BNW16" s="138"/>
      <c r="BNX16" s="138"/>
      <c r="BNY16" s="138"/>
      <c r="BNZ16" s="138"/>
      <c r="BOA16" s="138"/>
      <c r="BOB16" s="138"/>
      <c r="BOC16" s="138"/>
      <c r="BOD16" s="138"/>
      <c r="BOE16" s="138"/>
      <c r="BOF16" s="138"/>
      <c r="BOG16" s="138"/>
      <c r="BOH16" s="138"/>
      <c r="BOI16" s="138"/>
      <c r="BOJ16" s="138"/>
      <c r="BOK16" s="138"/>
      <c r="BOL16" s="138"/>
      <c r="BOM16" s="138"/>
      <c r="BON16" s="138"/>
      <c r="BOO16" s="138"/>
      <c r="BOP16" s="138"/>
      <c r="BOQ16" s="138"/>
      <c r="BOR16" s="138"/>
      <c r="BOS16" s="138"/>
      <c r="BOT16" s="138"/>
      <c r="BOU16" s="138"/>
      <c r="BOV16" s="138"/>
      <c r="BOW16" s="138"/>
      <c r="BOX16" s="138"/>
      <c r="BOY16" s="138"/>
      <c r="BOZ16" s="138"/>
      <c r="BPA16" s="138"/>
      <c r="BPB16" s="138"/>
      <c r="BPC16" s="138"/>
      <c r="BPD16" s="138"/>
      <c r="BPE16" s="138"/>
      <c r="BPF16" s="138"/>
      <c r="BPG16" s="138"/>
      <c r="BPH16" s="138"/>
      <c r="BPI16" s="138"/>
      <c r="BPJ16" s="138"/>
      <c r="BPK16" s="138"/>
      <c r="BPL16" s="138"/>
      <c r="BPM16" s="138"/>
      <c r="BPN16" s="138"/>
      <c r="BPO16" s="138"/>
      <c r="BPP16" s="138"/>
      <c r="BPQ16" s="138"/>
      <c r="BPR16" s="138"/>
      <c r="BPS16" s="138"/>
      <c r="BPT16" s="138"/>
      <c r="BPU16" s="138"/>
      <c r="BPV16" s="138"/>
      <c r="BPW16" s="138"/>
      <c r="BPX16" s="138"/>
      <c r="BPY16" s="138"/>
      <c r="BPZ16" s="138"/>
      <c r="BQA16" s="138"/>
      <c r="BQB16" s="138"/>
      <c r="BQC16" s="138"/>
      <c r="BQD16" s="138"/>
      <c r="BQE16" s="138"/>
      <c r="BQF16" s="138"/>
      <c r="BQG16" s="138"/>
      <c r="BQH16" s="138"/>
      <c r="BQI16" s="138"/>
      <c r="BQJ16" s="138"/>
      <c r="BQK16" s="138"/>
      <c r="BQL16" s="138"/>
      <c r="BQM16" s="138"/>
      <c r="BQN16" s="138"/>
      <c r="BQO16" s="138"/>
      <c r="BQP16" s="138"/>
      <c r="BQQ16" s="138"/>
      <c r="BQR16" s="138"/>
      <c r="BQS16" s="138"/>
      <c r="BQT16" s="138"/>
      <c r="BQU16" s="138"/>
      <c r="BQV16" s="138"/>
      <c r="BQW16" s="138"/>
      <c r="BQX16" s="138"/>
      <c r="BQY16" s="138"/>
      <c r="BQZ16" s="138"/>
      <c r="BRA16" s="138"/>
      <c r="BRB16" s="138"/>
      <c r="BRC16" s="138"/>
      <c r="BRD16" s="138"/>
      <c r="BRE16" s="138"/>
      <c r="BRF16" s="138"/>
      <c r="BRG16" s="138"/>
      <c r="BRH16" s="138"/>
      <c r="BRI16" s="138"/>
      <c r="BRJ16" s="138"/>
      <c r="BRK16" s="138"/>
      <c r="BRL16" s="138"/>
      <c r="BRM16" s="138"/>
      <c r="BRN16" s="138"/>
      <c r="BRO16" s="138"/>
      <c r="BRP16" s="138"/>
      <c r="BRQ16" s="138"/>
      <c r="BRR16" s="138"/>
      <c r="BRS16" s="138"/>
      <c r="BRT16" s="138"/>
      <c r="BRU16" s="138"/>
      <c r="BRV16" s="138"/>
      <c r="BRW16" s="138"/>
      <c r="BRX16" s="138"/>
      <c r="BRY16" s="138"/>
      <c r="BRZ16" s="138"/>
      <c r="BSA16" s="138"/>
      <c r="BSB16" s="138"/>
      <c r="BSC16" s="138"/>
      <c r="BSD16" s="138"/>
      <c r="BSE16" s="138"/>
      <c r="BSF16" s="138"/>
      <c r="BSG16" s="138"/>
      <c r="BSH16" s="138"/>
      <c r="BSI16" s="138"/>
      <c r="BSJ16" s="138"/>
      <c r="BSK16" s="138"/>
      <c r="BSL16" s="138"/>
      <c r="BSM16" s="138"/>
      <c r="BSN16" s="138"/>
      <c r="BSO16" s="138"/>
      <c r="BSP16" s="138"/>
      <c r="BSQ16" s="138"/>
      <c r="BSR16" s="138"/>
      <c r="BSS16" s="138"/>
      <c r="BST16" s="138"/>
      <c r="BSU16" s="138"/>
      <c r="BSV16" s="138"/>
      <c r="BSW16" s="138"/>
      <c r="BSX16" s="138"/>
      <c r="BSY16" s="138"/>
      <c r="BSZ16" s="138"/>
      <c r="BTA16" s="138"/>
      <c r="BTB16" s="138"/>
      <c r="BTC16" s="138"/>
      <c r="BTD16" s="138"/>
      <c r="BTE16" s="138"/>
      <c r="BTF16" s="138"/>
      <c r="BTG16" s="138"/>
      <c r="BTH16" s="138"/>
      <c r="BTI16" s="138"/>
      <c r="BTJ16" s="138"/>
      <c r="BTK16" s="138"/>
      <c r="BTL16" s="138"/>
      <c r="BTM16" s="138"/>
      <c r="BTN16" s="138"/>
      <c r="BTO16" s="138"/>
      <c r="BTP16" s="138"/>
      <c r="BTQ16" s="138"/>
      <c r="BTR16" s="138"/>
      <c r="BTS16" s="138"/>
      <c r="BTT16" s="138"/>
      <c r="BTU16" s="138"/>
      <c r="BTV16" s="138"/>
      <c r="BTW16" s="138"/>
      <c r="BTX16" s="138"/>
      <c r="BTY16" s="138"/>
      <c r="BTZ16" s="138"/>
      <c r="BUA16" s="138"/>
      <c r="BUB16" s="138"/>
      <c r="BUC16" s="138"/>
      <c r="BUD16" s="138"/>
      <c r="BUE16" s="138"/>
      <c r="BUF16" s="138"/>
      <c r="BUG16" s="138"/>
      <c r="BUH16" s="138"/>
      <c r="BUI16" s="138"/>
      <c r="BUJ16" s="138"/>
      <c r="BUK16" s="138"/>
      <c r="BUL16" s="138"/>
      <c r="BUM16" s="138"/>
      <c r="BUN16" s="138"/>
      <c r="BUO16" s="138"/>
      <c r="BUP16" s="138"/>
      <c r="BUQ16" s="138"/>
      <c r="BUR16" s="138"/>
      <c r="BUS16" s="138"/>
      <c r="BUT16" s="138"/>
      <c r="BUU16" s="138"/>
      <c r="BUV16" s="138"/>
      <c r="BUW16" s="138"/>
      <c r="BUX16" s="138"/>
      <c r="BUY16" s="138"/>
      <c r="BUZ16" s="138"/>
      <c r="BVA16" s="138"/>
      <c r="BVB16" s="138"/>
      <c r="BVC16" s="138"/>
      <c r="BVD16" s="138"/>
      <c r="BVE16" s="138"/>
      <c r="BVF16" s="138"/>
      <c r="BVG16" s="138"/>
      <c r="BVH16" s="138"/>
      <c r="BVI16" s="138"/>
      <c r="BVJ16" s="138"/>
      <c r="BVK16" s="138"/>
      <c r="BVL16" s="138"/>
      <c r="BVM16" s="138"/>
      <c r="BVN16" s="138"/>
      <c r="BVO16" s="138"/>
      <c r="BVP16" s="138"/>
      <c r="BVQ16" s="138"/>
      <c r="BVR16" s="138"/>
      <c r="BVS16" s="138"/>
      <c r="BVT16" s="138"/>
      <c r="BVU16" s="138"/>
      <c r="BVV16" s="138"/>
      <c r="BVW16" s="138"/>
      <c r="BVX16" s="138"/>
      <c r="BVY16" s="138"/>
      <c r="BVZ16" s="138"/>
      <c r="BWA16" s="138"/>
      <c r="BWB16" s="138"/>
      <c r="BWC16" s="138"/>
      <c r="BWD16" s="138"/>
      <c r="BWE16" s="138"/>
      <c r="BWF16" s="138"/>
      <c r="BWG16" s="138"/>
      <c r="BWH16" s="138"/>
      <c r="BWI16" s="138"/>
      <c r="BWJ16" s="138"/>
      <c r="BWK16" s="138"/>
      <c r="BWL16" s="138"/>
      <c r="BWM16" s="138"/>
      <c r="BWN16" s="138"/>
      <c r="BWO16" s="138"/>
      <c r="BWP16" s="138"/>
      <c r="BWQ16" s="138"/>
      <c r="BWR16" s="138"/>
      <c r="BWS16" s="138"/>
      <c r="BWT16" s="138"/>
      <c r="BWU16" s="138"/>
      <c r="BWV16" s="138"/>
      <c r="BWW16" s="138"/>
      <c r="BWX16" s="138"/>
      <c r="BWY16" s="138"/>
      <c r="BWZ16" s="138"/>
      <c r="BXA16" s="138"/>
      <c r="BXB16" s="138"/>
      <c r="BXC16" s="138"/>
      <c r="BXD16" s="138"/>
      <c r="BXE16" s="138"/>
      <c r="BXF16" s="138"/>
      <c r="BXG16" s="138"/>
      <c r="BXH16" s="138"/>
      <c r="BXI16" s="138"/>
      <c r="BXJ16" s="138"/>
      <c r="BXK16" s="138"/>
      <c r="BXL16" s="138"/>
      <c r="BXM16" s="138"/>
      <c r="BXN16" s="138"/>
      <c r="BXO16" s="138"/>
      <c r="BXP16" s="138"/>
      <c r="BXQ16" s="138"/>
      <c r="BXR16" s="138"/>
      <c r="BXS16" s="138"/>
      <c r="BXT16" s="138"/>
      <c r="BXU16" s="138"/>
      <c r="BXV16" s="138"/>
      <c r="BXW16" s="138"/>
      <c r="BXX16" s="138"/>
      <c r="BXY16" s="138"/>
      <c r="BXZ16" s="138"/>
      <c r="BYA16" s="138"/>
      <c r="BYB16" s="138"/>
      <c r="BYC16" s="138"/>
      <c r="BYD16" s="138"/>
      <c r="BYE16" s="138"/>
      <c r="BYF16" s="138"/>
      <c r="BYG16" s="138"/>
      <c r="BYH16" s="138"/>
      <c r="BYI16" s="138"/>
      <c r="BYJ16" s="138"/>
      <c r="BYK16" s="138"/>
      <c r="BYL16" s="138"/>
      <c r="BYM16" s="138"/>
      <c r="BYN16" s="138"/>
      <c r="BYO16" s="138"/>
      <c r="BYP16" s="138"/>
      <c r="BYQ16" s="138"/>
      <c r="BYR16" s="138"/>
      <c r="BYS16" s="138"/>
      <c r="BYT16" s="138"/>
      <c r="BYU16" s="138"/>
      <c r="BYV16" s="138"/>
      <c r="BYW16" s="138"/>
      <c r="BYX16" s="138"/>
      <c r="BYY16" s="138"/>
      <c r="BYZ16" s="138"/>
      <c r="BZA16" s="138"/>
      <c r="BZB16" s="138"/>
      <c r="BZC16" s="138"/>
      <c r="BZD16" s="138"/>
      <c r="BZE16" s="138"/>
      <c r="BZF16" s="138"/>
      <c r="BZG16" s="138"/>
      <c r="BZH16" s="138"/>
      <c r="BZI16" s="138"/>
      <c r="BZJ16" s="138"/>
      <c r="BZK16" s="138"/>
      <c r="BZL16" s="138"/>
      <c r="BZM16" s="138"/>
      <c r="BZN16" s="138"/>
      <c r="BZO16" s="138"/>
      <c r="BZP16" s="138"/>
      <c r="BZQ16" s="138"/>
      <c r="BZR16" s="138"/>
      <c r="BZS16" s="138"/>
      <c r="BZT16" s="138"/>
      <c r="BZU16" s="138"/>
      <c r="BZV16" s="138"/>
      <c r="BZW16" s="138"/>
      <c r="BZX16" s="138"/>
      <c r="BZY16" s="138"/>
      <c r="BZZ16" s="138"/>
      <c r="CAA16" s="138"/>
      <c r="CAB16" s="138"/>
      <c r="CAC16" s="138"/>
      <c r="CAD16" s="138"/>
      <c r="CAE16" s="138"/>
      <c r="CAF16" s="138"/>
      <c r="CAG16" s="138"/>
      <c r="CAH16" s="138"/>
      <c r="CAI16" s="138"/>
      <c r="CAJ16" s="138"/>
      <c r="CAK16" s="138"/>
      <c r="CAL16" s="138"/>
      <c r="CAM16" s="138"/>
      <c r="CAN16" s="138"/>
      <c r="CAO16" s="138"/>
      <c r="CAP16" s="138"/>
      <c r="CAQ16" s="138"/>
      <c r="CAR16" s="138"/>
      <c r="CAS16" s="138"/>
      <c r="CAT16" s="138"/>
      <c r="CAU16" s="138"/>
      <c r="CAV16" s="138"/>
      <c r="CAW16" s="138"/>
      <c r="CAX16" s="138"/>
      <c r="CAY16" s="138"/>
      <c r="CAZ16" s="138"/>
      <c r="CBA16" s="138"/>
      <c r="CBB16" s="138"/>
      <c r="CBC16" s="138"/>
      <c r="CBD16" s="138"/>
      <c r="CBE16" s="138"/>
      <c r="CBF16" s="138"/>
      <c r="CBG16" s="138"/>
      <c r="CBH16" s="138"/>
      <c r="CBI16" s="138"/>
      <c r="CBJ16" s="138"/>
      <c r="CBK16" s="138"/>
      <c r="CBL16" s="138"/>
      <c r="CBM16" s="138"/>
      <c r="CBN16" s="138"/>
      <c r="CBO16" s="138"/>
      <c r="CBP16" s="138"/>
      <c r="CBQ16" s="138"/>
      <c r="CBR16" s="138"/>
      <c r="CBS16" s="138"/>
      <c r="CBT16" s="138"/>
      <c r="CBU16" s="138"/>
      <c r="CBV16" s="138"/>
      <c r="CBW16" s="138"/>
      <c r="CBX16" s="138"/>
      <c r="CBY16" s="138"/>
      <c r="CBZ16" s="138"/>
      <c r="CCA16" s="138"/>
      <c r="CCB16" s="138"/>
      <c r="CCC16" s="138"/>
      <c r="CCD16" s="138"/>
      <c r="CCE16" s="138"/>
      <c r="CCF16" s="138"/>
      <c r="CCG16" s="138"/>
      <c r="CCH16" s="138"/>
      <c r="CCI16" s="138"/>
      <c r="CCJ16" s="138"/>
      <c r="CCK16" s="138"/>
      <c r="CCL16" s="138"/>
      <c r="CCM16" s="138"/>
      <c r="CCN16" s="138"/>
      <c r="CCO16" s="138"/>
      <c r="CCP16" s="138"/>
      <c r="CCQ16" s="138"/>
      <c r="CCR16" s="138"/>
      <c r="CCS16" s="138"/>
      <c r="CCT16" s="138"/>
      <c r="CCU16" s="138"/>
      <c r="CCV16" s="138"/>
      <c r="CCW16" s="138"/>
      <c r="CCX16" s="138"/>
      <c r="CCY16" s="138"/>
      <c r="CCZ16" s="138"/>
      <c r="CDA16" s="138"/>
      <c r="CDB16" s="138"/>
      <c r="CDC16" s="138"/>
      <c r="CDD16" s="138"/>
      <c r="CDE16" s="138"/>
      <c r="CDF16" s="138"/>
      <c r="CDG16" s="138"/>
      <c r="CDH16" s="138"/>
      <c r="CDI16" s="138"/>
      <c r="CDJ16" s="138"/>
      <c r="CDK16" s="138"/>
      <c r="CDL16" s="138"/>
      <c r="CDM16" s="138"/>
      <c r="CDN16" s="138"/>
      <c r="CDO16" s="138"/>
      <c r="CDP16" s="138"/>
      <c r="CDQ16" s="138"/>
      <c r="CDR16" s="138"/>
      <c r="CDS16" s="138"/>
      <c r="CDT16" s="138"/>
      <c r="CDU16" s="138"/>
      <c r="CDV16" s="138"/>
      <c r="CDW16" s="138"/>
      <c r="CDX16" s="138"/>
      <c r="CDY16" s="138"/>
      <c r="CDZ16" s="138"/>
      <c r="CEA16" s="138"/>
      <c r="CEB16" s="138"/>
      <c r="CEC16" s="138"/>
      <c r="CED16" s="138"/>
      <c r="CEE16" s="138"/>
      <c r="CEF16" s="138"/>
      <c r="CEG16" s="138"/>
      <c r="CEH16" s="138"/>
      <c r="CEI16" s="138"/>
      <c r="CEJ16" s="138"/>
      <c r="CEK16" s="138"/>
      <c r="CEL16" s="138"/>
      <c r="CEM16" s="138"/>
      <c r="CEN16" s="138"/>
      <c r="CEO16" s="138"/>
      <c r="CEP16" s="138"/>
      <c r="CEQ16" s="138"/>
      <c r="CER16" s="138"/>
      <c r="CES16" s="138"/>
      <c r="CET16" s="138"/>
      <c r="CEU16" s="138"/>
      <c r="CEV16" s="138"/>
      <c r="CEW16" s="138"/>
      <c r="CEX16" s="138"/>
      <c r="CEY16" s="138"/>
      <c r="CEZ16" s="138"/>
      <c r="CFA16" s="138"/>
      <c r="CFB16" s="138"/>
      <c r="CFC16" s="138"/>
      <c r="CFD16" s="138"/>
      <c r="CFE16" s="138"/>
      <c r="CFF16" s="138"/>
      <c r="CFG16" s="138"/>
      <c r="CFH16" s="138"/>
      <c r="CFI16" s="138"/>
      <c r="CFJ16" s="138"/>
      <c r="CFK16" s="138"/>
      <c r="CFL16" s="138"/>
      <c r="CFM16" s="138"/>
      <c r="CFN16" s="138"/>
      <c r="CFO16" s="138"/>
      <c r="CFP16" s="138"/>
      <c r="CFQ16" s="138"/>
      <c r="CFR16" s="138"/>
      <c r="CFS16" s="138"/>
      <c r="CFT16" s="138"/>
      <c r="CFU16" s="138"/>
      <c r="CFV16" s="138"/>
      <c r="CFW16" s="138"/>
      <c r="CFX16" s="138"/>
      <c r="CFY16" s="138"/>
      <c r="CFZ16" s="138"/>
      <c r="CGA16" s="138"/>
      <c r="CGB16" s="138"/>
      <c r="CGC16" s="138"/>
      <c r="CGD16" s="138"/>
      <c r="CGE16" s="138"/>
      <c r="CGF16" s="138"/>
      <c r="CGG16" s="138"/>
      <c r="CGH16" s="138"/>
      <c r="CGI16" s="138"/>
      <c r="CGJ16" s="138"/>
      <c r="CGK16" s="138"/>
      <c r="CGL16" s="138"/>
      <c r="CGM16" s="138"/>
      <c r="CGN16" s="138"/>
      <c r="CGO16" s="138"/>
      <c r="CGP16" s="138"/>
      <c r="CGQ16" s="138"/>
      <c r="CGR16" s="138"/>
      <c r="CGS16" s="138"/>
      <c r="CGT16" s="138"/>
      <c r="CGU16" s="138"/>
      <c r="CGV16" s="138"/>
      <c r="CGW16" s="138"/>
      <c r="CGX16" s="138"/>
      <c r="CGY16" s="138"/>
      <c r="CGZ16" s="138"/>
      <c r="CHA16" s="138"/>
      <c r="CHB16" s="138"/>
      <c r="CHC16" s="138"/>
      <c r="CHD16" s="138"/>
      <c r="CHE16" s="138"/>
      <c r="CHF16" s="138"/>
      <c r="CHG16" s="138"/>
      <c r="CHH16" s="138"/>
      <c r="CHI16" s="138"/>
      <c r="CHJ16" s="138"/>
      <c r="CHK16" s="138"/>
      <c r="CHL16" s="138"/>
      <c r="CHM16" s="138"/>
      <c r="CHN16" s="138"/>
      <c r="CHO16" s="138"/>
      <c r="CHP16" s="138"/>
      <c r="CHQ16" s="138"/>
      <c r="CHR16" s="138"/>
      <c r="CHS16" s="138"/>
      <c r="CHT16" s="138"/>
      <c r="CHU16" s="138"/>
      <c r="CHV16" s="138"/>
      <c r="CHW16" s="138"/>
      <c r="CHX16" s="138"/>
      <c r="CHY16" s="138"/>
      <c r="CHZ16" s="138"/>
      <c r="CIA16" s="138"/>
      <c r="CIB16" s="138"/>
      <c r="CIC16" s="138"/>
      <c r="CID16" s="138"/>
      <c r="CIE16" s="138"/>
      <c r="CIF16" s="138"/>
      <c r="CIG16" s="138"/>
      <c r="CIH16" s="138"/>
      <c r="CII16" s="138"/>
      <c r="CIJ16" s="138"/>
      <c r="CIK16" s="138"/>
      <c r="CIL16" s="138"/>
      <c r="CIM16" s="138"/>
      <c r="CIN16" s="138"/>
      <c r="CIO16" s="138"/>
      <c r="CIP16" s="138"/>
      <c r="CIQ16" s="138"/>
      <c r="CIR16" s="138"/>
      <c r="CIS16" s="138"/>
      <c r="CIT16" s="138"/>
      <c r="CIU16" s="138"/>
      <c r="CIV16" s="138"/>
      <c r="CIW16" s="138"/>
      <c r="CIX16" s="138"/>
      <c r="CIY16" s="138"/>
      <c r="CIZ16" s="138"/>
      <c r="CJA16" s="138"/>
      <c r="CJB16" s="138"/>
      <c r="CJC16" s="138"/>
      <c r="CJD16" s="138"/>
      <c r="CJE16" s="138"/>
      <c r="CJF16" s="138"/>
      <c r="CJG16" s="138"/>
      <c r="CJH16" s="138"/>
      <c r="CJI16" s="138"/>
      <c r="CJJ16" s="138"/>
      <c r="CJK16" s="138"/>
      <c r="CJL16" s="138"/>
      <c r="CJM16" s="138"/>
      <c r="CJN16" s="138"/>
      <c r="CJO16" s="138"/>
      <c r="CJP16" s="138"/>
      <c r="CJQ16" s="138"/>
      <c r="CJR16" s="138"/>
      <c r="CJS16" s="138"/>
      <c r="CJT16" s="138"/>
      <c r="CJU16" s="138"/>
      <c r="CJV16" s="138"/>
      <c r="CJW16" s="138"/>
      <c r="CJX16" s="138"/>
      <c r="CJY16" s="138"/>
      <c r="CJZ16" s="138"/>
      <c r="CKA16" s="138"/>
      <c r="CKB16" s="138"/>
      <c r="CKC16" s="138"/>
      <c r="CKD16" s="138"/>
      <c r="CKE16" s="138"/>
      <c r="CKF16" s="138"/>
      <c r="CKG16" s="138"/>
      <c r="CKH16" s="138"/>
      <c r="CKI16" s="138"/>
      <c r="CKJ16" s="138"/>
      <c r="CKK16" s="138"/>
      <c r="CKL16" s="138"/>
      <c r="CKM16" s="138"/>
      <c r="CKN16" s="138"/>
      <c r="CKO16" s="138"/>
      <c r="CKP16" s="138"/>
      <c r="CKQ16" s="138"/>
      <c r="CKR16" s="138"/>
      <c r="CKS16" s="138"/>
      <c r="CKT16" s="138"/>
      <c r="CKU16" s="138"/>
      <c r="CKV16" s="138"/>
      <c r="CKW16" s="138"/>
      <c r="CKX16" s="138"/>
      <c r="CKY16" s="138"/>
      <c r="CKZ16" s="138"/>
      <c r="CLA16" s="138"/>
      <c r="CLB16" s="138"/>
      <c r="CLC16" s="138"/>
      <c r="CLD16" s="138"/>
      <c r="CLE16" s="138"/>
      <c r="CLF16" s="138"/>
      <c r="CLG16" s="138"/>
      <c r="CLH16" s="138"/>
      <c r="CLI16" s="138"/>
      <c r="CLJ16" s="138"/>
      <c r="CLK16" s="138"/>
      <c r="CLL16" s="138"/>
      <c r="CLM16" s="138"/>
      <c r="CLN16" s="138"/>
      <c r="CLO16" s="138"/>
      <c r="CLP16" s="138"/>
      <c r="CLQ16" s="138"/>
      <c r="CLR16" s="138"/>
      <c r="CLS16" s="138"/>
      <c r="CLT16" s="138"/>
      <c r="CLU16" s="138"/>
      <c r="CLV16" s="138"/>
      <c r="CLW16" s="138"/>
      <c r="CLX16" s="138"/>
      <c r="CLY16" s="138"/>
      <c r="CLZ16" s="138"/>
      <c r="CMA16" s="138"/>
      <c r="CMB16" s="138"/>
      <c r="CMC16" s="138"/>
      <c r="CMD16" s="138"/>
      <c r="CME16" s="138"/>
      <c r="CMF16" s="138"/>
      <c r="CMG16" s="138"/>
      <c r="CMH16" s="138"/>
      <c r="CMI16" s="138"/>
      <c r="CMJ16" s="138"/>
      <c r="CMK16" s="138"/>
      <c r="CML16" s="138"/>
      <c r="CMM16" s="138"/>
      <c r="CMN16" s="138"/>
      <c r="CMO16" s="138"/>
      <c r="CMP16" s="138"/>
      <c r="CMQ16" s="138"/>
      <c r="CMR16" s="138"/>
      <c r="CMS16" s="138"/>
      <c r="CMT16" s="138"/>
      <c r="CMU16" s="138"/>
      <c r="CMV16" s="138"/>
      <c r="CMW16" s="138"/>
      <c r="CMX16" s="138"/>
      <c r="CMY16" s="138"/>
      <c r="CMZ16" s="138"/>
      <c r="CNA16" s="138"/>
      <c r="CNB16" s="138"/>
      <c r="CNC16" s="138"/>
      <c r="CND16" s="138"/>
      <c r="CNE16" s="138"/>
      <c r="CNF16" s="138"/>
      <c r="CNG16" s="138"/>
      <c r="CNH16" s="138"/>
      <c r="CNI16" s="138"/>
      <c r="CNJ16" s="138"/>
      <c r="CNK16" s="138"/>
      <c r="CNL16" s="138"/>
      <c r="CNM16" s="138"/>
      <c r="CNN16" s="138"/>
      <c r="CNO16" s="138"/>
      <c r="CNP16" s="138"/>
      <c r="CNQ16" s="138"/>
      <c r="CNR16" s="138"/>
      <c r="CNS16" s="138"/>
      <c r="CNT16" s="138"/>
      <c r="CNU16" s="138"/>
      <c r="CNV16" s="138"/>
      <c r="CNW16" s="138"/>
      <c r="CNX16" s="138"/>
      <c r="CNY16" s="138"/>
      <c r="CNZ16" s="138"/>
      <c r="COA16" s="138"/>
      <c r="COB16" s="138"/>
      <c r="COC16" s="138"/>
      <c r="COD16" s="138"/>
      <c r="COE16" s="138"/>
      <c r="COF16" s="138"/>
      <c r="COG16" s="138"/>
      <c r="COH16" s="138"/>
      <c r="COI16" s="138"/>
      <c r="COJ16" s="138"/>
      <c r="COK16" s="138"/>
      <c r="COL16" s="138"/>
      <c r="COM16" s="138"/>
      <c r="CON16" s="138"/>
      <c r="COO16" s="138"/>
      <c r="COP16" s="138"/>
      <c r="COQ16" s="138"/>
      <c r="COR16" s="138"/>
      <c r="COS16" s="138"/>
      <c r="COT16" s="138"/>
      <c r="COU16" s="138"/>
      <c r="COV16" s="138"/>
      <c r="COW16" s="138"/>
      <c r="COX16" s="138"/>
      <c r="COY16" s="138"/>
      <c r="COZ16" s="138"/>
      <c r="CPA16" s="138"/>
      <c r="CPB16" s="138"/>
      <c r="CPC16" s="138"/>
      <c r="CPD16" s="138"/>
      <c r="CPE16" s="138"/>
      <c r="CPF16" s="138"/>
      <c r="CPG16" s="138"/>
      <c r="CPH16" s="138"/>
      <c r="CPI16" s="138"/>
      <c r="CPJ16" s="138"/>
      <c r="CPK16" s="138"/>
      <c r="CPL16" s="138"/>
      <c r="CPM16" s="138"/>
      <c r="CPN16" s="138"/>
      <c r="CPO16" s="138"/>
      <c r="CPP16" s="138"/>
      <c r="CPQ16" s="138"/>
      <c r="CPR16" s="138"/>
      <c r="CPS16" s="138"/>
      <c r="CPT16" s="138"/>
      <c r="CPU16" s="138"/>
      <c r="CPV16" s="138"/>
      <c r="CPW16" s="138"/>
      <c r="CPX16" s="138"/>
      <c r="CPY16" s="138"/>
      <c r="CPZ16" s="138"/>
      <c r="CQA16" s="138"/>
      <c r="CQB16" s="138"/>
      <c r="CQC16" s="138"/>
      <c r="CQD16" s="138"/>
      <c r="CQE16" s="138"/>
      <c r="CQF16" s="138"/>
      <c r="CQG16" s="138"/>
      <c r="CQH16" s="138"/>
      <c r="CQI16" s="138"/>
      <c r="CQJ16" s="138"/>
      <c r="CQK16" s="138"/>
      <c r="CQL16" s="138"/>
      <c r="CQM16" s="138"/>
      <c r="CQN16" s="138"/>
      <c r="CQO16" s="138"/>
      <c r="CQP16" s="138"/>
      <c r="CQQ16" s="138"/>
      <c r="CQR16" s="138"/>
      <c r="CQS16" s="138"/>
      <c r="CQT16" s="138"/>
      <c r="CQU16" s="138"/>
      <c r="CQV16" s="138"/>
      <c r="CQW16" s="138"/>
      <c r="CQX16" s="138"/>
      <c r="CQY16" s="138"/>
      <c r="CQZ16" s="138"/>
      <c r="CRA16" s="138"/>
      <c r="CRB16" s="138"/>
      <c r="CRC16" s="138"/>
      <c r="CRD16" s="138"/>
      <c r="CRE16" s="138"/>
      <c r="CRF16" s="138"/>
      <c r="CRG16" s="138"/>
      <c r="CRH16" s="138"/>
      <c r="CRI16" s="138"/>
      <c r="CRJ16" s="138"/>
      <c r="CRK16" s="138"/>
      <c r="CRL16" s="138"/>
      <c r="CRM16" s="138"/>
      <c r="CRN16" s="138"/>
      <c r="CRO16" s="138"/>
      <c r="CRP16" s="138"/>
      <c r="CRQ16" s="138"/>
      <c r="CRR16" s="138"/>
      <c r="CRS16" s="138"/>
      <c r="CRT16" s="138"/>
      <c r="CRU16" s="138"/>
      <c r="CRV16" s="138"/>
      <c r="CRW16" s="138"/>
      <c r="CRX16" s="138"/>
      <c r="CRY16" s="138"/>
      <c r="CRZ16" s="138"/>
      <c r="CSA16" s="138"/>
      <c r="CSB16" s="138"/>
      <c r="CSC16" s="138"/>
      <c r="CSD16" s="138"/>
      <c r="CSE16" s="138"/>
      <c r="CSF16" s="138"/>
      <c r="CSG16" s="138"/>
      <c r="CSH16" s="138"/>
      <c r="CSI16" s="138"/>
      <c r="CSJ16" s="138"/>
      <c r="CSK16" s="138"/>
      <c r="CSL16" s="138"/>
      <c r="CSM16" s="138"/>
      <c r="CSN16" s="138"/>
      <c r="CSO16" s="138"/>
      <c r="CSP16" s="138"/>
      <c r="CSQ16" s="138"/>
      <c r="CSR16" s="138"/>
      <c r="CSS16" s="138"/>
      <c r="CST16" s="138"/>
      <c r="CSU16" s="138"/>
      <c r="CSV16" s="138"/>
      <c r="CSW16" s="138"/>
      <c r="CSX16" s="138"/>
      <c r="CSY16" s="138"/>
      <c r="CSZ16" s="138"/>
      <c r="CTA16" s="138"/>
      <c r="CTB16" s="138"/>
      <c r="CTC16" s="138"/>
      <c r="CTD16" s="138"/>
      <c r="CTE16" s="138"/>
      <c r="CTF16" s="138"/>
      <c r="CTG16" s="138"/>
      <c r="CTH16" s="138"/>
      <c r="CTI16" s="138"/>
      <c r="CTJ16" s="138"/>
      <c r="CTK16" s="138"/>
      <c r="CTL16" s="138"/>
      <c r="CTM16" s="138"/>
      <c r="CTN16" s="138"/>
      <c r="CTO16" s="138"/>
      <c r="CTP16" s="138"/>
      <c r="CTQ16" s="138"/>
      <c r="CTR16" s="138"/>
      <c r="CTS16" s="138"/>
      <c r="CTT16" s="138"/>
      <c r="CTU16" s="138"/>
      <c r="CTV16" s="138"/>
      <c r="CTW16" s="138"/>
      <c r="CTX16" s="138"/>
      <c r="CTY16" s="138"/>
      <c r="CTZ16" s="138"/>
      <c r="CUA16" s="138"/>
      <c r="CUB16" s="138"/>
      <c r="CUC16" s="138"/>
      <c r="CUD16" s="138"/>
      <c r="CUE16" s="138"/>
      <c r="CUF16" s="138"/>
      <c r="CUG16" s="138"/>
      <c r="CUH16" s="138"/>
      <c r="CUI16" s="138"/>
      <c r="CUJ16" s="138"/>
      <c r="CUK16" s="138"/>
      <c r="CUL16" s="138"/>
      <c r="CUM16" s="138"/>
      <c r="CUN16" s="138"/>
      <c r="CUO16" s="138"/>
      <c r="CUP16" s="138"/>
      <c r="CUQ16" s="138"/>
      <c r="CUR16" s="138"/>
      <c r="CUS16" s="138"/>
      <c r="CUT16" s="138"/>
      <c r="CUU16" s="138"/>
      <c r="CUV16" s="138"/>
      <c r="CUW16" s="138"/>
      <c r="CUX16" s="138"/>
      <c r="CUY16" s="138"/>
      <c r="CUZ16" s="138"/>
      <c r="CVA16" s="138"/>
      <c r="CVB16" s="138"/>
      <c r="CVC16" s="138"/>
      <c r="CVD16" s="138"/>
      <c r="CVE16" s="138"/>
      <c r="CVF16" s="138"/>
      <c r="CVG16" s="138"/>
      <c r="CVH16" s="138"/>
      <c r="CVI16" s="138"/>
      <c r="CVJ16" s="138"/>
      <c r="CVK16" s="138"/>
      <c r="CVL16" s="138"/>
      <c r="CVM16" s="138"/>
      <c r="CVN16" s="138"/>
      <c r="CVO16" s="138"/>
      <c r="CVP16" s="138"/>
      <c r="CVQ16" s="138"/>
      <c r="CVR16" s="138"/>
      <c r="CVS16" s="138"/>
      <c r="CVT16" s="138"/>
      <c r="CVU16" s="138"/>
      <c r="CVV16" s="138"/>
      <c r="CVW16" s="138"/>
      <c r="CVX16" s="138"/>
      <c r="CVY16" s="138"/>
      <c r="CVZ16" s="138"/>
      <c r="CWA16" s="138"/>
      <c r="CWB16" s="138"/>
      <c r="CWC16" s="138"/>
      <c r="CWD16" s="138"/>
      <c r="CWE16" s="138"/>
      <c r="CWF16" s="138"/>
      <c r="CWG16" s="138"/>
      <c r="CWH16" s="138"/>
      <c r="CWI16" s="138"/>
      <c r="CWJ16" s="138"/>
      <c r="CWK16" s="138"/>
      <c r="CWL16" s="138"/>
      <c r="CWM16" s="138"/>
      <c r="CWN16" s="138"/>
      <c r="CWO16" s="138"/>
      <c r="CWP16" s="138"/>
      <c r="CWQ16" s="138"/>
      <c r="CWR16" s="138"/>
      <c r="CWS16" s="138"/>
      <c r="CWT16" s="138"/>
      <c r="CWU16" s="138"/>
      <c r="CWV16" s="138"/>
      <c r="CWW16" s="138"/>
      <c r="CWX16" s="138"/>
      <c r="CWY16" s="138"/>
      <c r="CWZ16" s="138"/>
      <c r="CXA16" s="138"/>
      <c r="CXB16" s="138"/>
      <c r="CXC16" s="138"/>
      <c r="CXD16" s="138"/>
      <c r="CXE16" s="138"/>
      <c r="CXF16" s="138"/>
      <c r="CXG16" s="138"/>
      <c r="CXH16" s="138"/>
      <c r="CXI16" s="138"/>
      <c r="CXJ16" s="138"/>
      <c r="CXK16" s="138"/>
      <c r="CXL16" s="138"/>
      <c r="CXM16" s="138"/>
      <c r="CXN16" s="138"/>
      <c r="CXO16" s="138"/>
      <c r="CXP16" s="138"/>
      <c r="CXQ16" s="138"/>
      <c r="CXR16" s="138"/>
      <c r="CXS16" s="138"/>
      <c r="CXT16" s="138"/>
      <c r="CXU16" s="138"/>
      <c r="CXV16" s="138"/>
      <c r="CXW16" s="138"/>
      <c r="CXX16" s="138"/>
      <c r="CXY16" s="138"/>
      <c r="CXZ16" s="138"/>
      <c r="CYA16" s="138"/>
      <c r="CYB16" s="138"/>
      <c r="CYC16" s="138"/>
      <c r="CYD16" s="138"/>
      <c r="CYE16" s="138"/>
      <c r="CYF16" s="138"/>
      <c r="CYG16" s="138"/>
      <c r="CYH16" s="138"/>
      <c r="CYI16" s="138"/>
      <c r="CYJ16" s="138"/>
      <c r="CYK16" s="138"/>
      <c r="CYL16" s="138"/>
      <c r="CYM16" s="138"/>
      <c r="CYN16" s="138"/>
      <c r="CYO16" s="138"/>
      <c r="CYP16" s="138"/>
      <c r="CYQ16" s="138"/>
      <c r="CYR16" s="138"/>
      <c r="CYS16" s="138"/>
      <c r="CYT16" s="138"/>
      <c r="CYU16" s="138"/>
      <c r="CYV16" s="138"/>
      <c r="CYW16" s="138"/>
      <c r="CYX16" s="138"/>
      <c r="CYY16" s="138"/>
      <c r="CYZ16" s="138"/>
      <c r="CZA16" s="138"/>
      <c r="CZB16" s="138"/>
      <c r="CZC16" s="138"/>
      <c r="CZD16" s="138"/>
      <c r="CZE16" s="138"/>
      <c r="CZF16" s="138"/>
      <c r="CZG16" s="138"/>
      <c r="CZH16" s="138"/>
      <c r="CZI16" s="138"/>
      <c r="CZJ16" s="138"/>
      <c r="CZK16" s="138"/>
      <c r="CZL16" s="138"/>
      <c r="CZM16" s="138"/>
      <c r="CZN16" s="138"/>
      <c r="CZO16" s="138"/>
      <c r="CZP16" s="138"/>
      <c r="CZQ16" s="138"/>
      <c r="CZR16" s="138"/>
      <c r="CZS16" s="138"/>
      <c r="CZT16" s="138"/>
      <c r="CZU16" s="138"/>
      <c r="CZV16" s="138"/>
      <c r="CZW16" s="138"/>
      <c r="CZX16" s="138"/>
      <c r="CZY16" s="138"/>
      <c r="CZZ16" s="138"/>
      <c r="DAA16" s="138"/>
      <c r="DAB16" s="138"/>
      <c r="DAC16" s="138"/>
      <c r="DAD16" s="138"/>
      <c r="DAE16" s="138"/>
      <c r="DAF16" s="138"/>
      <c r="DAG16" s="138"/>
      <c r="DAH16" s="138"/>
      <c r="DAI16" s="138"/>
      <c r="DAJ16" s="138"/>
      <c r="DAK16" s="138"/>
      <c r="DAL16" s="138"/>
      <c r="DAM16" s="138"/>
      <c r="DAN16" s="138"/>
      <c r="DAO16" s="138"/>
      <c r="DAP16" s="138"/>
      <c r="DAQ16" s="138"/>
      <c r="DAR16" s="138"/>
      <c r="DAS16" s="138"/>
      <c r="DAT16" s="138"/>
      <c r="DAU16" s="138"/>
      <c r="DAV16" s="138"/>
      <c r="DAW16" s="138"/>
      <c r="DAX16" s="138"/>
      <c r="DAY16" s="138"/>
      <c r="DAZ16" s="138"/>
      <c r="DBA16" s="138"/>
      <c r="DBB16" s="138"/>
      <c r="DBC16" s="138"/>
      <c r="DBD16" s="138"/>
      <c r="DBE16" s="138"/>
      <c r="DBF16" s="138"/>
      <c r="DBG16" s="138"/>
      <c r="DBH16" s="138"/>
      <c r="DBI16" s="138"/>
      <c r="DBJ16" s="138"/>
      <c r="DBK16" s="138"/>
      <c r="DBL16" s="138"/>
      <c r="DBM16" s="138"/>
      <c r="DBN16" s="138"/>
      <c r="DBO16" s="138"/>
      <c r="DBP16" s="138"/>
      <c r="DBQ16" s="138"/>
      <c r="DBR16" s="138"/>
      <c r="DBS16" s="138"/>
      <c r="DBT16" s="138"/>
      <c r="DBU16" s="138"/>
      <c r="DBV16" s="138"/>
      <c r="DBW16" s="138"/>
      <c r="DBX16" s="138"/>
      <c r="DBY16" s="138"/>
      <c r="DBZ16" s="138"/>
      <c r="DCA16" s="138"/>
      <c r="DCB16" s="138"/>
      <c r="DCC16" s="138"/>
      <c r="DCD16" s="138"/>
      <c r="DCE16" s="138"/>
      <c r="DCF16" s="138"/>
      <c r="DCG16" s="138"/>
      <c r="DCH16" s="138"/>
      <c r="DCI16" s="138"/>
      <c r="DCJ16" s="138"/>
      <c r="DCK16" s="138"/>
      <c r="DCL16" s="138"/>
      <c r="DCM16" s="138"/>
      <c r="DCN16" s="138"/>
      <c r="DCO16" s="138"/>
      <c r="DCP16" s="138"/>
      <c r="DCQ16" s="138"/>
      <c r="DCR16" s="138"/>
      <c r="DCS16" s="138"/>
      <c r="DCT16" s="138"/>
      <c r="DCU16" s="138"/>
      <c r="DCV16" s="138"/>
      <c r="DCW16" s="138"/>
      <c r="DCX16" s="138"/>
      <c r="DCY16" s="138"/>
      <c r="DCZ16" s="138"/>
      <c r="DDA16" s="138"/>
      <c r="DDB16" s="138"/>
      <c r="DDC16" s="138"/>
      <c r="DDD16" s="138"/>
      <c r="DDE16" s="138"/>
      <c r="DDF16" s="138"/>
      <c r="DDG16" s="138"/>
      <c r="DDH16" s="138"/>
      <c r="DDI16" s="138"/>
      <c r="DDJ16" s="138"/>
      <c r="DDK16" s="138"/>
      <c r="DDL16" s="138"/>
      <c r="DDM16" s="138"/>
      <c r="DDN16" s="138"/>
      <c r="DDO16" s="138"/>
      <c r="DDP16" s="138"/>
      <c r="DDQ16" s="138"/>
      <c r="DDR16" s="138"/>
      <c r="DDS16" s="138"/>
      <c r="DDT16" s="138"/>
      <c r="DDU16" s="138"/>
      <c r="DDV16" s="138"/>
      <c r="DDW16" s="138"/>
      <c r="DDX16" s="138"/>
      <c r="DDY16" s="138"/>
      <c r="DDZ16" s="138"/>
      <c r="DEA16" s="138"/>
      <c r="DEB16" s="138"/>
      <c r="DEC16" s="138"/>
      <c r="DED16" s="138"/>
      <c r="DEE16" s="138"/>
      <c r="DEF16" s="138"/>
      <c r="DEG16" s="138"/>
      <c r="DEH16" s="138"/>
      <c r="DEI16" s="138"/>
      <c r="DEJ16" s="138"/>
      <c r="DEK16" s="138"/>
      <c r="DEL16" s="138"/>
      <c r="DEM16" s="138"/>
      <c r="DEN16" s="138"/>
      <c r="DEO16" s="138"/>
      <c r="DEP16" s="138"/>
      <c r="DEQ16" s="138"/>
      <c r="DER16" s="138"/>
      <c r="DES16" s="138"/>
      <c r="DET16" s="138"/>
      <c r="DEU16" s="138"/>
      <c r="DEV16" s="138"/>
      <c r="DEW16" s="138"/>
      <c r="DEX16" s="138"/>
      <c r="DEY16" s="138"/>
      <c r="DEZ16" s="138"/>
      <c r="DFA16" s="138"/>
      <c r="DFB16" s="138"/>
      <c r="DFC16" s="138"/>
      <c r="DFD16" s="138"/>
      <c r="DFE16" s="138"/>
      <c r="DFF16" s="138"/>
      <c r="DFG16" s="138"/>
      <c r="DFH16" s="138"/>
      <c r="DFI16" s="138"/>
      <c r="DFJ16" s="138"/>
      <c r="DFK16" s="138"/>
      <c r="DFL16" s="138"/>
      <c r="DFM16" s="138"/>
      <c r="DFN16" s="138"/>
      <c r="DFO16" s="138"/>
      <c r="DFP16" s="138"/>
      <c r="DFQ16" s="138"/>
      <c r="DFR16" s="138"/>
      <c r="DFS16" s="138"/>
      <c r="DFT16" s="138"/>
      <c r="DFU16" s="138"/>
      <c r="DFV16" s="138"/>
      <c r="DFW16" s="138"/>
      <c r="DFX16" s="138"/>
      <c r="DFY16" s="138"/>
      <c r="DFZ16" s="138"/>
      <c r="DGA16" s="138"/>
      <c r="DGB16" s="138"/>
      <c r="DGC16" s="138"/>
      <c r="DGD16" s="138"/>
      <c r="DGE16" s="138"/>
      <c r="DGF16" s="138"/>
      <c r="DGG16" s="138"/>
      <c r="DGH16" s="138"/>
      <c r="DGI16" s="138"/>
      <c r="DGJ16" s="138"/>
      <c r="DGK16" s="138"/>
      <c r="DGL16" s="138"/>
      <c r="DGM16" s="138"/>
      <c r="DGN16" s="138"/>
      <c r="DGO16" s="138"/>
      <c r="DGP16" s="138"/>
      <c r="DGQ16" s="138"/>
      <c r="DGR16" s="138"/>
      <c r="DGS16" s="138"/>
      <c r="DGT16" s="138"/>
      <c r="DGU16" s="138"/>
      <c r="DGV16" s="138"/>
      <c r="DGW16" s="138"/>
      <c r="DGX16" s="138"/>
      <c r="DGY16" s="138"/>
      <c r="DGZ16" s="138"/>
      <c r="DHA16" s="138"/>
      <c r="DHB16" s="138"/>
      <c r="DHC16" s="138"/>
      <c r="DHD16" s="138"/>
      <c r="DHE16" s="138"/>
      <c r="DHF16" s="138"/>
      <c r="DHG16" s="138"/>
      <c r="DHH16" s="138"/>
      <c r="DHI16" s="138"/>
      <c r="DHJ16" s="138"/>
      <c r="DHK16" s="138"/>
      <c r="DHL16" s="138"/>
      <c r="DHM16" s="138"/>
      <c r="DHN16" s="138"/>
      <c r="DHO16" s="138"/>
      <c r="DHP16" s="138"/>
      <c r="DHQ16" s="138"/>
      <c r="DHR16" s="138"/>
      <c r="DHS16" s="138"/>
      <c r="DHT16" s="138"/>
      <c r="DHU16" s="138"/>
      <c r="DHV16" s="138"/>
      <c r="DHW16" s="138"/>
      <c r="DHX16" s="138"/>
      <c r="DHY16" s="138"/>
      <c r="DHZ16" s="138"/>
      <c r="DIA16" s="138"/>
      <c r="DIB16" s="138"/>
      <c r="DIC16" s="138"/>
      <c r="DID16" s="138"/>
      <c r="DIE16" s="138"/>
      <c r="DIF16" s="138"/>
      <c r="DIG16" s="138"/>
      <c r="DIH16" s="138"/>
      <c r="DII16" s="138"/>
      <c r="DIJ16" s="138"/>
      <c r="DIK16" s="138"/>
      <c r="DIL16" s="138"/>
      <c r="DIM16" s="138"/>
      <c r="DIN16" s="138"/>
      <c r="DIO16" s="138"/>
      <c r="DIP16" s="138"/>
      <c r="DIQ16" s="138"/>
      <c r="DIR16" s="138"/>
      <c r="DIS16" s="138"/>
      <c r="DIT16" s="138"/>
      <c r="DIU16" s="138"/>
      <c r="DIV16" s="138"/>
      <c r="DIW16" s="138"/>
      <c r="DIX16" s="138"/>
      <c r="DIY16" s="138"/>
      <c r="DIZ16" s="138"/>
      <c r="DJA16" s="138"/>
      <c r="DJB16" s="138"/>
      <c r="DJC16" s="138"/>
      <c r="DJD16" s="138"/>
      <c r="DJE16" s="138"/>
      <c r="DJF16" s="138"/>
      <c r="DJG16" s="138"/>
      <c r="DJH16" s="138"/>
      <c r="DJI16" s="138"/>
      <c r="DJJ16" s="138"/>
      <c r="DJK16" s="138"/>
      <c r="DJL16" s="138"/>
      <c r="DJM16" s="138"/>
      <c r="DJN16" s="138"/>
      <c r="DJO16" s="138"/>
      <c r="DJP16" s="138"/>
      <c r="DJQ16" s="138"/>
      <c r="DJR16" s="138"/>
      <c r="DJS16" s="138"/>
      <c r="DJT16" s="138"/>
      <c r="DJU16" s="138"/>
      <c r="DJV16" s="138"/>
      <c r="DJW16" s="138"/>
      <c r="DJX16" s="138"/>
      <c r="DJY16" s="138"/>
      <c r="DJZ16" s="138"/>
      <c r="DKA16" s="138"/>
      <c r="DKB16" s="138"/>
      <c r="DKC16" s="138"/>
      <c r="DKD16" s="138"/>
      <c r="DKE16" s="138"/>
      <c r="DKF16" s="138"/>
      <c r="DKG16" s="138"/>
      <c r="DKH16" s="138"/>
      <c r="DKI16" s="138"/>
      <c r="DKJ16" s="138"/>
      <c r="DKK16" s="138"/>
      <c r="DKL16" s="138"/>
      <c r="DKM16" s="138"/>
      <c r="DKN16" s="138"/>
      <c r="DKO16" s="138"/>
      <c r="DKP16" s="138"/>
      <c r="DKQ16" s="138"/>
      <c r="DKR16" s="138"/>
      <c r="DKS16" s="138"/>
      <c r="DKT16" s="138"/>
      <c r="DKU16" s="138"/>
      <c r="DKV16" s="138"/>
      <c r="DKW16" s="138"/>
      <c r="DKX16" s="138"/>
      <c r="DKY16" s="138"/>
      <c r="DKZ16" s="138"/>
      <c r="DLA16" s="138"/>
      <c r="DLB16" s="138"/>
      <c r="DLC16" s="138"/>
      <c r="DLD16" s="138"/>
      <c r="DLE16" s="138"/>
      <c r="DLF16" s="138"/>
      <c r="DLG16" s="138"/>
      <c r="DLH16" s="138"/>
      <c r="DLI16" s="138"/>
      <c r="DLJ16" s="138"/>
      <c r="DLK16" s="138"/>
      <c r="DLL16" s="138"/>
      <c r="DLM16" s="138"/>
      <c r="DLN16" s="138"/>
      <c r="DLO16" s="138"/>
      <c r="DLP16" s="138"/>
      <c r="DLQ16" s="138"/>
      <c r="DLR16" s="138"/>
      <c r="DLS16" s="138"/>
      <c r="DLT16" s="138"/>
      <c r="DLU16" s="138"/>
      <c r="DLV16" s="138"/>
      <c r="DLW16" s="138"/>
      <c r="DLX16" s="138"/>
      <c r="DLY16" s="138"/>
      <c r="DLZ16" s="138"/>
      <c r="DMA16" s="138"/>
      <c r="DMB16" s="138"/>
      <c r="DMC16" s="138"/>
      <c r="DMD16" s="138"/>
      <c r="DME16" s="138"/>
      <c r="DMF16" s="138"/>
      <c r="DMG16" s="138"/>
      <c r="DMH16" s="138"/>
      <c r="DMI16" s="138"/>
      <c r="DMJ16" s="138"/>
      <c r="DMK16" s="138"/>
      <c r="DML16" s="138"/>
      <c r="DMM16" s="138"/>
      <c r="DMN16" s="138"/>
      <c r="DMO16" s="138"/>
      <c r="DMP16" s="138"/>
      <c r="DMQ16" s="138"/>
      <c r="DMR16" s="138"/>
      <c r="DMS16" s="138"/>
      <c r="DMT16" s="138"/>
      <c r="DMU16" s="138"/>
      <c r="DMV16" s="138"/>
      <c r="DMW16" s="138"/>
      <c r="DMX16" s="138"/>
      <c r="DMY16" s="138"/>
      <c r="DMZ16" s="138"/>
      <c r="DNA16" s="138"/>
      <c r="DNB16" s="138"/>
      <c r="DNC16" s="138"/>
      <c r="DND16" s="138"/>
      <c r="DNE16" s="138"/>
      <c r="DNF16" s="138"/>
      <c r="DNG16" s="138"/>
      <c r="DNH16" s="138"/>
      <c r="DNI16" s="138"/>
      <c r="DNJ16" s="138"/>
      <c r="DNK16" s="138"/>
      <c r="DNL16" s="138"/>
      <c r="DNM16" s="138"/>
      <c r="DNN16" s="138"/>
      <c r="DNO16" s="138"/>
      <c r="DNP16" s="138"/>
      <c r="DNQ16" s="138"/>
      <c r="DNR16" s="138"/>
      <c r="DNS16" s="138"/>
      <c r="DNT16" s="138"/>
      <c r="DNU16" s="138"/>
      <c r="DNV16" s="138"/>
      <c r="DNW16" s="138"/>
      <c r="DNX16" s="138"/>
      <c r="DNY16" s="138"/>
      <c r="DNZ16" s="138"/>
      <c r="DOA16" s="138"/>
      <c r="DOB16" s="138"/>
      <c r="DOC16" s="138"/>
      <c r="DOD16" s="138"/>
      <c r="DOE16" s="138"/>
      <c r="DOF16" s="138"/>
      <c r="DOG16" s="138"/>
      <c r="DOH16" s="138"/>
      <c r="DOI16" s="138"/>
      <c r="DOJ16" s="138"/>
      <c r="DOK16" s="138"/>
      <c r="DOL16" s="138"/>
      <c r="DOM16" s="138"/>
      <c r="DON16" s="138"/>
      <c r="DOO16" s="138"/>
      <c r="DOP16" s="138"/>
      <c r="DOQ16" s="138"/>
      <c r="DOR16" s="138"/>
      <c r="DOS16" s="138"/>
      <c r="DOT16" s="138"/>
      <c r="DOU16" s="138"/>
      <c r="DOV16" s="138"/>
      <c r="DOW16" s="138"/>
      <c r="DOX16" s="138"/>
      <c r="DOY16" s="138"/>
      <c r="DOZ16" s="138"/>
      <c r="DPA16" s="138"/>
      <c r="DPB16" s="138"/>
      <c r="DPC16" s="138"/>
      <c r="DPD16" s="138"/>
      <c r="DPE16" s="138"/>
      <c r="DPF16" s="138"/>
      <c r="DPG16" s="138"/>
      <c r="DPH16" s="138"/>
      <c r="DPI16" s="138"/>
      <c r="DPJ16" s="138"/>
      <c r="DPK16" s="138"/>
      <c r="DPL16" s="138"/>
      <c r="DPM16" s="138"/>
      <c r="DPN16" s="138"/>
      <c r="DPO16" s="138"/>
      <c r="DPP16" s="138"/>
      <c r="DPQ16" s="138"/>
      <c r="DPR16" s="138"/>
      <c r="DPS16" s="138"/>
      <c r="DPT16" s="138"/>
      <c r="DPU16" s="138"/>
      <c r="DPV16" s="138"/>
      <c r="DPW16" s="138"/>
      <c r="DPX16" s="138"/>
      <c r="DPY16" s="138"/>
      <c r="DPZ16" s="138"/>
      <c r="DQA16" s="138"/>
      <c r="DQB16" s="138"/>
      <c r="DQC16" s="138"/>
      <c r="DQD16" s="138"/>
      <c r="DQE16" s="138"/>
      <c r="DQF16" s="138"/>
      <c r="DQG16" s="138"/>
      <c r="DQH16" s="138"/>
      <c r="DQI16" s="138"/>
      <c r="DQJ16" s="138"/>
      <c r="DQK16" s="138"/>
      <c r="DQL16" s="138"/>
      <c r="DQM16" s="138"/>
      <c r="DQN16" s="138"/>
      <c r="DQO16" s="138"/>
      <c r="DQP16" s="138"/>
      <c r="DQQ16" s="138"/>
      <c r="DQR16" s="138"/>
      <c r="DQS16" s="138"/>
      <c r="DQT16" s="138"/>
      <c r="DQU16" s="138"/>
      <c r="DQV16" s="138"/>
      <c r="DQW16" s="138"/>
      <c r="DQX16" s="138"/>
      <c r="DQY16" s="138"/>
      <c r="DQZ16" s="138"/>
      <c r="DRA16" s="138"/>
      <c r="DRB16" s="138"/>
      <c r="DRC16" s="138"/>
      <c r="DRD16" s="138"/>
      <c r="DRE16" s="138"/>
      <c r="DRF16" s="138"/>
      <c r="DRG16" s="138"/>
      <c r="DRH16" s="138"/>
      <c r="DRI16" s="138"/>
      <c r="DRJ16" s="138"/>
      <c r="DRK16" s="138"/>
      <c r="DRL16" s="138"/>
      <c r="DRM16" s="138"/>
      <c r="DRN16" s="138"/>
      <c r="DRO16" s="138"/>
      <c r="DRP16" s="138"/>
      <c r="DRQ16" s="138"/>
      <c r="DRR16" s="138"/>
      <c r="DRS16" s="138"/>
      <c r="DRT16" s="138"/>
      <c r="DRU16" s="138"/>
      <c r="DRV16" s="138"/>
      <c r="DRW16" s="138"/>
      <c r="DRX16" s="138"/>
      <c r="DRY16" s="138"/>
      <c r="DRZ16" s="138"/>
      <c r="DSA16" s="138"/>
      <c r="DSB16" s="138"/>
      <c r="DSC16" s="138"/>
      <c r="DSD16" s="138"/>
      <c r="DSE16" s="138"/>
      <c r="DSF16" s="138"/>
      <c r="DSG16" s="138"/>
      <c r="DSH16" s="138"/>
      <c r="DSI16" s="138"/>
      <c r="DSJ16" s="138"/>
      <c r="DSK16" s="138"/>
      <c r="DSL16" s="138"/>
      <c r="DSM16" s="138"/>
      <c r="DSN16" s="138"/>
      <c r="DSO16" s="138"/>
      <c r="DSP16" s="138"/>
      <c r="DSQ16" s="138"/>
      <c r="DSR16" s="138"/>
      <c r="DSS16" s="138"/>
      <c r="DST16" s="138"/>
      <c r="DSU16" s="138"/>
      <c r="DSV16" s="138"/>
      <c r="DSW16" s="138"/>
      <c r="DSX16" s="138"/>
      <c r="DSY16" s="138"/>
      <c r="DSZ16" s="138"/>
      <c r="DTA16" s="138"/>
      <c r="DTB16" s="138"/>
      <c r="DTC16" s="138"/>
      <c r="DTD16" s="138"/>
      <c r="DTE16" s="138"/>
      <c r="DTF16" s="138"/>
      <c r="DTG16" s="138"/>
      <c r="DTH16" s="138"/>
      <c r="DTI16" s="138"/>
      <c r="DTJ16" s="138"/>
      <c r="DTK16" s="138"/>
      <c r="DTL16" s="138"/>
      <c r="DTM16" s="138"/>
      <c r="DTN16" s="138"/>
      <c r="DTO16" s="138"/>
      <c r="DTP16" s="138"/>
      <c r="DTQ16" s="138"/>
      <c r="DTR16" s="138"/>
      <c r="DTS16" s="138"/>
      <c r="DTT16" s="138"/>
      <c r="DTU16" s="138"/>
      <c r="DTV16" s="138"/>
      <c r="DTW16" s="138"/>
      <c r="DTX16" s="138"/>
      <c r="DTY16" s="138"/>
      <c r="DTZ16" s="138"/>
      <c r="DUA16" s="138"/>
      <c r="DUB16" s="138"/>
      <c r="DUC16" s="138"/>
      <c r="DUD16" s="138"/>
      <c r="DUE16" s="138"/>
      <c r="DUF16" s="138"/>
      <c r="DUG16" s="138"/>
      <c r="DUH16" s="138"/>
      <c r="DUI16" s="138"/>
      <c r="DUJ16" s="138"/>
      <c r="DUK16" s="138"/>
      <c r="DUL16" s="138"/>
      <c r="DUM16" s="138"/>
      <c r="DUN16" s="138"/>
      <c r="DUO16" s="138"/>
      <c r="DUP16" s="138"/>
      <c r="DUQ16" s="138"/>
      <c r="DUR16" s="138"/>
      <c r="DUS16" s="138"/>
      <c r="DUT16" s="138"/>
      <c r="DUU16" s="138"/>
      <c r="DUV16" s="138"/>
      <c r="DUW16" s="138"/>
      <c r="DUX16" s="138"/>
      <c r="DUY16" s="138"/>
      <c r="DUZ16" s="138"/>
      <c r="DVA16" s="138"/>
      <c r="DVB16" s="138"/>
      <c r="DVC16" s="138"/>
      <c r="DVD16" s="138"/>
      <c r="DVE16" s="138"/>
      <c r="DVF16" s="138"/>
      <c r="DVG16" s="138"/>
      <c r="DVH16" s="138"/>
      <c r="DVI16" s="138"/>
      <c r="DVJ16" s="138"/>
      <c r="DVK16" s="138"/>
      <c r="DVL16" s="138"/>
      <c r="DVM16" s="138"/>
      <c r="DVN16" s="138"/>
      <c r="DVO16" s="138"/>
      <c r="DVP16" s="138"/>
      <c r="DVQ16" s="138"/>
      <c r="DVR16" s="138"/>
      <c r="DVS16" s="138"/>
      <c r="DVT16" s="138"/>
      <c r="DVU16" s="138"/>
      <c r="DVV16" s="138"/>
      <c r="DVW16" s="138"/>
      <c r="DVX16" s="138"/>
      <c r="DVY16" s="138"/>
      <c r="DVZ16" s="138"/>
      <c r="DWA16" s="138"/>
      <c r="DWB16" s="138"/>
      <c r="DWC16" s="138"/>
      <c r="DWD16" s="138"/>
      <c r="DWE16" s="138"/>
      <c r="DWF16" s="138"/>
      <c r="DWG16" s="138"/>
      <c r="DWH16" s="138"/>
      <c r="DWI16" s="138"/>
      <c r="DWJ16" s="138"/>
      <c r="DWK16" s="138"/>
      <c r="DWL16" s="138"/>
      <c r="DWM16" s="138"/>
      <c r="DWN16" s="138"/>
      <c r="DWO16" s="138"/>
      <c r="DWP16" s="138"/>
      <c r="DWQ16" s="138"/>
      <c r="DWR16" s="138"/>
      <c r="DWS16" s="138"/>
      <c r="DWT16" s="138"/>
      <c r="DWU16" s="138"/>
      <c r="DWV16" s="138"/>
      <c r="DWW16" s="138"/>
      <c r="DWX16" s="138"/>
      <c r="DWY16" s="138"/>
      <c r="DWZ16" s="138"/>
      <c r="DXA16" s="138"/>
      <c r="DXB16" s="138"/>
      <c r="DXC16" s="138"/>
      <c r="DXD16" s="138"/>
      <c r="DXE16" s="138"/>
      <c r="DXF16" s="138"/>
      <c r="DXG16" s="138"/>
      <c r="DXH16" s="138"/>
      <c r="DXI16" s="138"/>
      <c r="DXJ16" s="138"/>
      <c r="DXK16" s="138"/>
      <c r="DXL16" s="138"/>
      <c r="DXM16" s="138"/>
      <c r="DXN16" s="138"/>
      <c r="DXO16" s="138"/>
      <c r="DXP16" s="138"/>
      <c r="DXQ16" s="138"/>
      <c r="DXR16" s="138"/>
      <c r="DXS16" s="138"/>
      <c r="DXT16" s="138"/>
      <c r="DXU16" s="138"/>
      <c r="DXV16" s="138"/>
      <c r="DXW16" s="138"/>
      <c r="DXX16" s="138"/>
      <c r="DXY16" s="138"/>
      <c r="DXZ16" s="138"/>
      <c r="DYA16" s="138"/>
      <c r="DYB16" s="138"/>
      <c r="DYC16" s="138"/>
      <c r="DYD16" s="138"/>
      <c r="DYE16" s="138"/>
      <c r="DYF16" s="138"/>
      <c r="DYG16" s="138"/>
      <c r="DYH16" s="138"/>
      <c r="DYI16" s="138"/>
      <c r="DYJ16" s="138"/>
      <c r="DYK16" s="138"/>
      <c r="DYL16" s="138"/>
      <c r="DYM16" s="138"/>
      <c r="DYN16" s="138"/>
      <c r="DYO16" s="138"/>
      <c r="DYP16" s="138"/>
      <c r="DYQ16" s="138"/>
      <c r="DYR16" s="138"/>
      <c r="DYS16" s="138"/>
      <c r="DYT16" s="138"/>
      <c r="DYU16" s="138"/>
      <c r="DYV16" s="138"/>
      <c r="DYW16" s="138"/>
      <c r="DYX16" s="138"/>
      <c r="DYY16" s="138"/>
      <c r="DYZ16" s="138"/>
      <c r="DZA16" s="138"/>
      <c r="DZB16" s="138"/>
      <c r="DZC16" s="138"/>
      <c r="DZD16" s="138"/>
      <c r="DZE16" s="138"/>
      <c r="DZF16" s="138"/>
      <c r="DZG16" s="138"/>
      <c r="DZH16" s="138"/>
      <c r="DZI16" s="138"/>
      <c r="DZJ16" s="138"/>
      <c r="DZK16" s="138"/>
      <c r="DZL16" s="138"/>
      <c r="DZM16" s="138"/>
      <c r="DZN16" s="138"/>
      <c r="DZO16" s="138"/>
      <c r="DZP16" s="138"/>
      <c r="DZQ16" s="138"/>
      <c r="DZR16" s="138"/>
      <c r="DZS16" s="138"/>
      <c r="DZT16" s="138"/>
      <c r="DZU16" s="138"/>
      <c r="DZV16" s="138"/>
      <c r="DZW16" s="138"/>
      <c r="DZX16" s="138"/>
      <c r="DZY16" s="138"/>
      <c r="DZZ16" s="138"/>
      <c r="EAA16" s="138"/>
      <c r="EAB16" s="138"/>
      <c r="EAC16" s="138"/>
      <c r="EAD16" s="138"/>
      <c r="EAE16" s="138"/>
      <c r="EAF16" s="138"/>
      <c r="EAG16" s="138"/>
      <c r="EAH16" s="138"/>
      <c r="EAI16" s="138"/>
      <c r="EAJ16" s="138"/>
      <c r="EAK16" s="138"/>
      <c r="EAL16" s="138"/>
      <c r="EAM16" s="138"/>
      <c r="EAN16" s="138"/>
      <c r="EAO16" s="138"/>
      <c r="EAP16" s="138"/>
      <c r="EAQ16" s="138"/>
      <c r="EAR16" s="138"/>
      <c r="EAS16" s="138"/>
      <c r="EAT16" s="138"/>
      <c r="EAU16" s="138"/>
      <c r="EAV16" s="138"/>
      <c r="EAW16" s="138"/>
      <c r="EAX16" s="138"/>
      <c r="EAY16" s="138"/>
      <c r="EAZ16" s="138"/>
      <c r="EBA16" s="138"/>
      <c r="EBB16" s="138"/>
      <c r="EBC16" s="138"/>
      <c r="EBD16" s="138"/>
      <c r="EBE16" s="138"/>
      <c r="EBF16" s="138"/>
      <c r="EBG16" s="138"/>
      <c r="EBH16" s="138"/>
      <c r="EBI16" s="138"/>
      <c r="EBJ16" s="138"/>
      <c r="EBK16" s="138"/>
      <c r="EBL16" s="138"/>
      <c r="EBM16" s="138"/>
      <c r="EBN16" s="138"/>
      <c r="EBO16" s="138"/>
      <c r="EBP16" s="138"/>
      <c r="EBQ16" s="138"/>
      <c r="EBR16" s="138"/>
      <c r="EBS16" s="138"/>
      <c r="EBT16" s="138"/>
      <c r="EBU16" s="138"/>
      <c r="EBV16" s="138"/>
      <c r="EBW16" s="138"/>
      <c r="EBX16" s="138"/>
      <c r="EBY16" s="138"/>
      <c r="EBZ16" s="138"/>
      <c r="ECA16" s="138"/>
      <c r="ECB16" s="138"/>
      <c r="ECC16" s="138"/>
      <c r="ECD16" s="138"/>
      <c r="ECE16" s="138"/>
      <c r="ECF16" s="138"/>
      <c r="ECG16" s="138"/>
      <c r="ECH16" s="138"/>
      <c r="ECI16" s="138"/>
      <c r="ECJ16" s="138"/>
      <c r="ECK16" s="138"/>
      <c r="ECL16" s="138"/>
      <c r="ECM16" s="138"/>
      <c r="ECN16" s="138"/>
      <c r="ECO16" s="138"/>
      <c r="ECP16" s="138"/>
      <c r="ECQ16" s="138"/>
      <c r="ECR16" s="138"/>
      <c r="ECS16" s="138"/>
      <c r="ECT16" s="138"/>
      <c r="ECU16" s="138"/>
      <c r="ECV16" s="138"/>
      <c r="ECW16" s="138"/>
      <c r="ECX16" s="138"/>
      <c r="ECY16" s="138"/>
      <c r="ECZ16" s="138"/>
      <c r="EDA16" s="138"/>
      <c r="EDB16" s="138"/>
      <c r="EDC16" s="138"/>
      <c r="EDD16" s="138"/>
      <c r="EDE16" s="138"/>
      <c r="EDF16" s="138"/>
      <c r="EDG16" s="138"/>
      <c r="EDH16" s="138"/>
      <c r="EDI16" s="138"/>
      <c r="EDJ16" s="138"/>
      <c r="EDK16" s="138"/>
      <c r="EDL16" s="138"/>
      <c r="EDM16" s="138"/>
      <c r="EDN16" s="138"/>
      <c r="EDO16" s="138"/>
      <c r="EDP16" s="138"/>
      <c r="EDQ16" s="138"/>
      <c r="EDR16" s="138"/>
      <c r="EDS16" s="138"/>
      <c r="EDT16" s="138"/>
      <c r="EDU16" s="138"/>
      <c r="EDV16" s="138"/>
      <c r="EDW16" s="138"/>
      <c r="EDX16" s="138"/>
      <c r="EDY16" s="138"/>
      <c r="EDZ16" s="138"/>
      <c r="EEA16" s="138"/>
      <c r="EEB16" s="138"/>
      <c r="EEC16" s="138"/>
      <c r="EED16" s="138"/>
      <c r="EEE16" s="138"/>
      <c r="EEF16" s="138"/>
      <c r="EEG16" s="138"/>
      <c r="EEH16" s="138"/>
      <c r="EEI16" s="138"/>
      <c r="EEJ16" s="138"/>
      <c r="EEK16" s="138"/>
      <c r="EEL16" s="138"/>
      <c r="EEM16" s="138"/>
      <c r="EEN16" s="138"/>
      <c r="EEO16" s="138"/>
      <c r="EEP16" s="138"/>
      <c r="EEQ16" s="138"/>
      <c r="EER16" s="138"/>
      <c r="EES16" s="138"/>
      <c r="EET16" s="138"/>
      <c r="EEU16" s="138"/>
      <c r="EEV16" s="138"/>
      <c r="EEW16" s="138"/>
      <c r="EEX16" s="138"/>
      <c r="EEY16" s="138"/>
      <c r="EEZ16" s="138"/>
      <c r="EFA16" s="138"/>
      <c r="EFB16" s="138"/>
      <c r="EFC16" s="138"/>
      <c r="EFD16" s="138"/>
      <c r="EFE16" s="138"/>
      <c r="EFF16" s="138"/>
      <c r="EFG16" s="138"/>
      <c r="EFH16" s="138"/>
      <c r="EFI16" s="138"/>
      <c r="EFJ16" s="138"/>
      <c r="EFK16" s="138"/>
      <c r="EFL16" s="138"/>
      <c r="EFM16" s="138"/>
      <c r="EFN16" s="138"/>
      <c r="EFO16" s="138"/>
      <c r="EFP16" s="138"/>
      <c r="EFQ16" s="138"/>
      <c r="EFR16" s="138"/>
      <c r="EFS16" s="138"/>
      <c r="EFT16" s="138"/>
      <c r="EFU16" s="138"/>
      <c r="EFV16" s="138"/>
      <c r="EFW16" s="138"/>
      <c r="EFX16" s="138"/>
      <c r="EFY16" s="138"/>
      <c r="EFZ16" s="138"/>
      <c r="EGA16" s="138"/>
      <c r="EGB16" s="138"/>
      <c r="EGC16" s="138"/>
      <c r="EGD16" s="138"/>
      <c r="EGE16" s="138"/>
      <c r="EGF16" s="138"/>
      <c r="EGG16" s="138"/>
      <c r="EGH16" s="138"/>
      <c r="EGI16" s="138"/>
      <c r="EGJ16" s="138"/>
      <c r="EGK16" s="138"/>
      <c r="EGL16" s="138"/>
      <c r="EGM16" s="138"/>
      <c r="EGN16" s="138"/>
      <c r="EGO16" s="138"/>
      <c r="EGP16" s="138"/>
      <c r="EGQ16" s="138"/>
      <c r="EGR16" s="138"/>
      <c r="EGS16" s="138"/>
      <c r="EGT16" s="138"/>
      <c r="EGU16" s="138"/>
      <c r="EGV16" s="138"/>
      <c r="EGW16" s="138"/>
      <c r="EGX16" s="138"/>
      <c r="EGY16" s="138"/>
      <c r="EGZ16" s="138"/>
      <c r="EHA16" s="138"/>
      <c r="EHB16" s="138"/>
      <c r="EHC16" s="138"/>
      <c r="EHD16" s="138"/>
      <c r="EHE16" s="138"/>
      <c r="EHF16" s="138"/>
      <c r="EHG16" s="138"/>
      <c r="EHH16" s="138"/>
      <c r="EHI16" s="138"/>
      <c r="EHJ16" s="138"/>
      <c r="EHK16" s="138"/>
      <c r="EHL16" s="138"/>
      <c r="EHM16" s="138"/>
      <c r="EHN16" s="138"/>
      <c r="EHO16" s="138"/>
      <c r="EHP16" s="138"/>
      <c r="EHQ16" s="138"/>
      <c r="EHR16" s="138"/>
      <c r="EHS16" s="138"/>
      <c r="EHT16" s="138"/>
      <c r="EHU16" s="138"/>
      <c r="EHV16" s="138"/>
      <c r="EHW16" s="138"/>
      <c r="EHX16" s="138"/>
      <c r="EHY16" s="138"/>
      <c r="EHZ16" s="138"/>
      <c r="EIA16" s="138"/>
      <c r="EIB16" s="138"/>
      <c r="EIC16" s="138"/>
      <c r="EID16" s="138"/>
      <c r="EIE16" s="138"/>
      <c r="EIF16" s="138"/>
      <c r="EIG16" s="138"/>
      <c r="EIH16" s="138"/>
      <c r="EII16" s="138"/>
      <c r="EIJ16" s="138"/>
      <c r="EIK16" s="138"/>
      <c r="EIL16" s="138"/>
      <c r="EIM16" s="138"/>
      <c r="EIN16" s="138"/>
      <c r="EIO16" s="138"/>
      <c r="EIP16" s="138"/>
      <c r="EIQ16" s="138"/>
      <c r="EIR16" s="138"/>
      <c r="EIS16" s="138"/>
      <c r="EIT16" s="138"/>
      <c r="EIU16" s="138"/>
      <c r="EIV16" s="138"/>
      <c r="EIW16" s="138"/>
      <c r="EIX16" s="138"/>
      <c r="EIY16" s="138"/>
      <c r="EIZ16" s="138"/>
      <c r="EJA16" s="138"/>
      <c r="EJB16" s="138"/>
      <c r="EJC16" s="138"/>
      <c r="EJD16" s="138"/>
      <c r="EJE16" s="138"/>
      <c r="EJF16" s="138"/>
      <c r="EJG16" s="138"/>
      <c r="EJH16" s="138"/>
      <c r="EJI16" s="138"/>
      <c r="EJJ16" s="138"/>
      <c r="EJK16" s="138"/>
      <c r="EJL16" s="138"/>
      <c r="EJM16" s="138"/>
      <c r="EJN16" s="138"/>
      <c r="EJO16" s="138"/>
      <c r="EJP16" s="138"/>
      <c r="EJQ16" s="138"/>
      <c r="EJR16" s="138"/>
      <c r="EJS16" s="138"/>
      <c r="EJT16" s="138"/>
      <c r="EJU16" s="138"/>
      <c r="EJV16" s="138"/>
      <c r="EJW16" s="138"/>
      <c r="EJX16" s="138"/>
      <c r="EJY16" s="138"/>
      <c r="EJZ16" s="138"/>
      <c r="EKA16" s="138"/>
      <c r="EKB16" s="138"/>
      <c r="EKC16" s="138"/>
      <c r="EKD16" s="138"/>
      <c r="EKE16" s="138"/>
      <c r="EKF16" s="138"/>
      <c r="EKG16" s="138"/>
      <c r="EKH16" s="138"/>
      <c r="EKI16" s="138"/>
      <c r="EKJ16" s="138"/>
      <c r="EKK16" s="138"/>
      <c r="EKL16" s="138"/>
      <c r="EKM16" s="138"/>
      <c r="EKN16" s="138"/>
      <c r="EKO16" s="138"/>
      <c r="EKP16" s="138"/>
      <c r="EKQ16" s="138"/>
      <c r="EKR16" s="138"/>
      <c r="EKS16" s="138"/>
      <c r="EKT16" s="138"/>
      <c r="EKU16" s="138"/>
      <c r="EKV16" s="138"/>
      <c r="EKW16" s="138"/>
      <c r="EKX16" s="138"/>
      <c r="EKY16" s="138"/>
      <c r="EKZ16" s="138"/>
      <c r="ELA16" s="138"/>
      <c r="ELB16" s="138"/>
      <c r="ELC16" s="138"/>
      <c r="ELD16" s="138"/>
      <c r="ELE16" s="138"/>
      <c r="ELF16" s="138"/>
      <c r="ELG16" s="138"/>
      <c r="ELH16" s="138"/>
      <c r="ELI16" s="138"/>
      <c r="ELJ16" s="138"/>
      <c r="ELK16" s="138"/>
      <c r="ELL16" s="138"/>
      <c r="ELM16" s="138"/>
      <c r="ELN16" s="138"/>
      <c r="ELO16" s="138"/>
      <c r="ELP16" s="138"/>
      <c r="ELQ16" s="138"/>
      <c r="ELR16" s="138"/>
      <c r="ELS16" s="138"/>
      <c r="ELT16" s="138"/>
      <c r="ELU16" s="138"/>
      <c r="ELV16" s="138"/>
      <c r="ELW16" s="138"/>
      <c r="ELX16" s="138"/>
      <c r="ELY16" s="138"/>
      <c r="ELZ16" s="138"/>
      <c r="EMA16" s="138"/>
      <c r="EMB16" s="138"/>
      <c r="EMC16" s="138"/>
      <c r="EMD16" s="138"/>
      <c r="EME16" s="138"/>
      <c r="EMF16" s="138"/>
      <c r="EMG16" s="138"/>
      <c r="EMH16" s="138"/>
      <c r="EMI16" s="138"/>
      <c r="EMJ16" s="138"/>
      <c r="EMK16" s="138"/>
      <c r="EML16" s="138"/>
      <c r="EMM16" s="138"/>
      <c r="EMN16" s="138"/>
      <c r="EMO16" s="138"/>
      <c r="EMP16" s="138"/>
      <c r="EMQ16" s="138"/>
      <c r="EMR16" s="138"/>
      <c r="EMS16" s="138"/>
      <c r="EMT16" s="138"/>
      <c r="EMU16" s="138"/>
      <c r="EMV16" s="138"/>
      <c r="EMW16" s="138"/>
      <c r="EMX16" s="138"/>
      <c r="EMY16" s="138"/>
      <c r="EMZ16" s="138"/>
      <c r="ENA16" s="138"/>
      <c r="ENB16" s="138"/>
      <c r="ENC16" s="138"/>
      <c r="END16" s="138"/>
      <c r="ENE16" s="138"/>
      <c r="ENF16" s="138"/>
      <c r="ENG16" s="138"/>
      <c r="ENH16" s="138"/>
      <c r="ENI16" s="138"/>
      <c r="ENJ16" s="138"/>
      <c r="ENK16" s="138"/>
      <c r="ENL16" s="138"/>
      <c r="ENM16" s="138"/>
      <c r="ENN16" s="138"/>
      <c r="ENO16" s="138"/>
      <c r="ENP16" s="138"/>
      <c r="ENQ16" s="138"/>
      <c r="ENR16" s="138"/>
      <c r="ENS16" s="138"/>
      <c r="ENT16" s="138"/>
      <c r="ENU16" s="138"/>
      <c r="ENV16" s="138"/>
      <c r="ENW16" s="138"/>
      <c r="ENX16" s="138"/>
      <c r="ENY16" s="138"/>
      <c r="ENZ16" s="138"/>
      <c r="EOA16" s="138"/>
      <c r="EOB16" s="138"/>
      <c r="EOC16" s="138"/>
      <c r="EOD16" s="138"/>
      <c r="EOE16" s="138"/>
      <c r="EOF16" s="138"/>
      <c r="EOG16" s="138"/>
      <c r="EOH16" s="138"/>
      <c r="EOI16" s="138"/>
      <c r="EOJ16" s="138"/>
      <c r="EOK16" s="138"/>
      <c r="EOL16" s="138"/>
      <c r="EOM16" s="138"/>
      <c r="EON16" s="138"/>
      <c r="EOO16" s="138"/>
      <c r="EOP16" s="138"/>
      <c r="EOQ16" s="138"/>
      <c r="EOR16" s="138"/>
      <c r="EOS16" s="138"/>
      <c r="EOT16" s="138"/>
      <c r="EOU16" s="138"/>
      <c r="EOV16" s="138"/>
      <c r="EOW16" s="138"/>
      <c r="EOX16" s="138"/>
      <c r="EOY16" s="138"/>
      <c r="EOZ16" s="138"/>
      <c r="EPA16" s="138"/>
      <c r="EPB16" s="138"/>
      <c r="EPC16" s="138"/>
      <c r="EPD16" s="138"/>
      <c r="EPE16" s="138"/>
      <c r="EPF16" s="138"/>
      <c r="EPG16" s="138"/>
      <c r="EPH16" s="138"/>
      <c r="EPI16" s="138"/>
      <c r="EPJ16" s="138"/>
      <c r="EPK16" s="138"/>
      <c r="EPL16" s="138"/>
      <c r="EPM16" s="138"/>
      <c r="EPN16" s="138"/>
      <c r="EPO16" s="138"/>
      <c r="EPP16" s="138"/>
      <c r="EPQ16" s="138"/>
      <c r="EPR16" s="138"/>
      <c r="EPS16" s="138"/>
      <c r="EPT16" s="138"/>
      <c r="EPU16" s="138"/>
      <c r="EPV16" s="138"/>
      <c r="EPW16" s="138"/>
      <c r="EPX16" s="138"/>
      <c r="EPY16" s="138"/>
      <c r="EPZ16" s="138"/>
      <c r="EQA16" s="138"/>
      <c r="EQB16" s="138"/>
      <c r="EQC16" s="138"/>
      <c r="EQD16" s="138"/>
      <c r="EQE16" s="138"/>
      <c r="EQF16" s="138"/>
      <c r="EQG16" s="138"/>
      <c r="EQH16" s="138"/>
      <c r="EQI16" s="138"/>
      <c r="EQJ16" s="138"/>
      <c r="EQK16" s="138"/>
      <c r="EQL16" s="138"/>
      <c r="EQM16" s="138"/>
      <c r="EQN16" s="138"/>
      <c r="EQO16" s="138"/>
      <c r="EQP16" s="138"/>
      <c r="EQQ16" s="138"/>
      <c r="EQR16" s="138"/>
      <c r="EQS16" s="138"/>
      <c r="EQT16" s="138"/>
      <c r="EQU16" s="138"/>
      <c r="EQV16" s="138"/>
      <c r="EQW16" s="138"/>
      <c r="EQX16" s="138"/>
      <c r="EQY16" s="138"/>
      <c r="EQZ16" s="138"/>
      <c r="ERA16" s="138"/>
      <c r="ERB16" s="138"/>
      <c r="ERC16" s="138"/>
      <c r="ERD16" s="138"/>
      <c r="ERE16" s="138"/>
      <c r="ERF16" s="138"/>
      <c r="ERG16" s="138"/>
      <c r="ERH16" s="138"/>
      <c r="ERI16" s="138"/>
      <c r="ERJ16" s="138"/>
      <c r="ERK16" s="138"/>
      <c r="ERL16" s="138"/>
      <c r="ERM16" s="138"/>
      <c r="ERN16" s="138"/>
      <c r="ERO16" s="138"/>
      <c r="ERP16" s="138"/>
      <c r="ERQ16" s="138"/>
      <c r="ERR16" s="138"/>
      <c r="ERS16" s="138"/>
      <c r="ERT16" s="138"/>
      <c r="ERU16" s="138"/>
      <c r="ERV16" s="138"/>
      <c r="ERW16" s="138"/>
      <c r="ERX16" s="138"/>
      <c r="ERY16" s="138"/>
      <c r="ERZ16" s="138"/>
      <c r="ESA16" s="138"/>
      <c r="ESB16" s="138"/>
      <c r="ESC16" s="138"/>
      <c r="ESD16" s="138"/>
      <c r="ESE16" s="138"/>
      <c r="ESF16" s="138"/>
      <c r="ESG16" s="138"/>
      <c r="ESH16" s="138"/>
      <c r="ESI16" s="138"/>
      <c r="ESJ16" s="138"/>
      <c r="ESK16" s="138"/>
      <c r="ESL16" s="138"/>
      <c r="ESM16" s="138"/>
      <c r="ESN16" s="138"/>
      <c r="ESO16" s="138"/>
      <c r="ESP16" s="138"/>
      <c r="ESQ16" s="138"/>
      <c r="ESR16" s="138"/>
      <c r="ESS16" s="138"/>
      <c r="EST16" s="138"/>
      <c r="ESU16" s="138"/>
      <c r="ESV16" s="138"/>
      <c r="ESW16" s="138"/>
      <c r="ESX16" s="138"/>
      <c r="ESY16" s="138"/>
      <c r="ESZ16" s="138"/>
      <c r="ETA16" s="138"/>
      <c r="ETB16" s="138"/>
      <c r="ETC16" s="138"/>
      <c r="ETD16" s="138"/>
      <c r="ETE16" s="138"/>
      <c r="ETF16" s="138"/>
      <c r="ETG16" s="138"/>
      <c r="ETH16" s="138"/>
      <c r="ETI16" s="138"/>
      <c r="ETJ16" s="138"/>
      <c r="ETK16" s="138"/>
      <c r="ETL16" s="138"/>
      <c r="ETM16" s="138"/>
      <c r="ETN16" s="138"/>
      <c r="ETO16" s="138"/>
      <c r="ETP16" s="138"/>
      <c r="ETQ16" s="138"/>
      <c r="ETR16" s="138"/>
      <c r="ETS16" s="138"/>
      <c r="ETT16" s="138"/>
      <c r="ETU16" s="138"/>
      <c r="ETV16" s="138"/>
      <c r="ETW16" s="138"/>
      <c r="ETX16" s="138"/>
      <c r="ETY16" s="138"/>
      <c r="ETZ16" s="138"/>
      <c r="EUA16" s="138"/>
      <c r="EUB16" s="138"/>
      <c r="EUC16" s="138"/>
      <c r="EUD16" s="138"/>
      <c r="EUE16" s="138"/>
      <c r="EUF16" s="138"/>
      <c r="EUG16" s="138"/>
      <c r="EUH16" s="138"/>
      <c r="EUI16" s="138"/>
      <c r="EUJ16" s="138"/>
      <c r="EUK16" s="138"/>
      <c r="EUL16" s="138"/>
      <c r="EUM16" s="138"/>
      <c r="EUN16" s="138"/>
      <c r="EUO16" s="138"/>
      <c r="EUP16" s="138"/>
      <c r="EUQ16" s="138"/>
      <c r="EUR16" s="138"/>
      <c r="EUS16" s="138"/>
      <c r="EUT16" s="138"/>
      <c r="EUU16" s="138"/>
      <c r="EUV16" s="138"/>
      <c r="EUW16" s="138"/>
      <c r="EUX16" s="138"/>
      <c r="EUY16" s="138"/>
      <c r="EUZ16" s="138"/>
      <c r="EVA16" s="138"/>
      <c r="EVB16" s="138"/>
      <c r="EVC16" s="138"/>
      <c r="EVD16" s="138"/>
      <c r="EVE16" s="138"/>
      <c r="EVF16" s="138"/>
      <c r="EVG16" s="138"/>
      <c r="EVH16" s="138"/>
      <c r="EVI16" s="138"/>
      <c r="EVJ16" s="138"/>
      <c r="EVK16" s="138"/>
      <c r="EVL16" s="138"/>
      <c r="EVM16" s="138"/>
      <c r="EVN16" s="138"/>
      <c r="EVO16" s="138"/>
      <c r="EVP16" s="138"/>
      <c r="EVQ16" s="138"/>
      <c r="EVR16" s="138"/>
      <c r="EVS16" s="138"/>
      <c r="EVT16" s="138"/>
      <c r="EVU16" s="138"/>
      <c r="EVV16" s="138"/>
      <c r="EVW16" s="138"/>
      <c r="EVX16" s="138"/>
      <c r="EVY16" s="138"/>
      <c r="EVZ16" s="138"/>
      <c r="EWA16" s="138"/>
      <c r="EWB16" s="138"/>
      <c r="EWC16" s="138"/>
      <c r="EWD16" s="138"/>
      <c r="EWE16" s="138"/>
      <c r="EWF16" s="138"/>
      <c r="EWG16" s="138"/>
      <c r="EWH16" s="138"/>
      <c r="EWI16" s="138"/>
      <c r="EWJ16" s="138"/>
      <c r="EWK16" s="138"/>
      <c r="EWL16" s="138"/>
      <c r="EWM16" s="138"/>
      <c r="EWN16" s="138"/>
      <c r="EWO16" s="138"/>
      <c r="EWP16" s="138"/>
      <c r="EWQ16" s="138"/>
      <c r="EWR16" s="138"/>
      <c r="EWS16" s="138"/>
      <c r="EWT16" s="138"/>
      <c r="EWU16" s="138"/>
      <c r="EWV16" s="138"/>
      <c r="EWW16" s="138"/>
      <c r="EWX16" s="138"/>
      <c r="EWY16" s="138"/>
      <c r="EWZ16" s="138"/>
      <c r="EXA16" s="138"/>
      <c r="EXB16" s="138"/>
      <c r="EXC16" s="138"/>
      <c r="EXD16" s="138"/>
      <c r="EXE16" s="138"/>
      <c r="EXF16" s="138"/>
      <c r="EXG16" s="138"/>
      <c r="EXH16" s="138"/>
      <c r="EXI16" s="138"/>
      <c r="EXJ16" s="138"/>
      <c r="EXK16" s="138"/>
      <c r="EXL16" s="138"/>
      <c r="EXM16" s="138"/>
      <c r="EXN16" s="138"/>
      <c r="EXO16" s="138"/>
      <c r="EXP16" s="138"/>
      <c r="EXQ16" s="138"/>
      <c r="EXR16" s="138"/>
      <c r="EXS16" s="138"/>
      <c r="EXT16" s="138"/>
      <c r="EXU16" s="138"/>
      <c r="EXV16" s="138"/>
      <c r="EXW16" s="138"/>
      <c r="EXX16" s="138"/>
      <c r="EXY16" s="138"/>
      <c r="EXZ16" s="138"/>
      <c r="EYA16" s="138"/>
      <c r="EYB16" s="138"/>
      <c r="EYC16" s="138"/>
      <c r="EYD16" s="138"/>
      <c r="EYE16" s="138"/>
      <c r="EYF16" s="138"/>
      <c r="EYG16" s="138"/>
      <c r="EYH16" s="138"/>
      <c r="EYI16" s="138"/>
      <c r="EYJ16" s="138"/>
      <c r="EYK16" s="138"/>
      <c r="EYL16" s="138"/>
      <c r="EYM16" s="138"/>
      <c r="EYN16" s="138"/>
      <c r="EYO16" s="138"/>
      <c r="EYP16" s="138"/>
      <c r="EYQ16" s="138"/>
      <c r="EYR16" s="138"/>
      <c r="EYS16" s="138"/>
      <c r="EYT16" s="138"/>
      <c r="EYU16" s="138"/>
      <c r="EYV16" s="138"/>
      <c r="EYW16" s="138"/>
      <c r="EYX16" s="138"/>
      <c r="EYY16" s="138"/>
      <c r="EYZ16" s="138"/>
      <c r="EZA16" s="138"/>
      <c r="EZB16" s="138"/>
      <c r="EZC16" s="138"/>
      <c r="EZD16" s="138"/>
      <c r="EZE16" s="138"/>
      <c r="EZF16" s="138"/>
      <c r="EZG16" s="138"/>
      <c r="EZH16" s="138"/>
      <c r="EZI16" s="138"/>
      <c r="EZJ16" s="138"/>
      <c r="EZK16" s="138"/>
      <c r="EZL16" s="138"/>
      <c r="EZM16" s="138"/>
      <c r="EZN16" s="138"/>
      <c r="EZO16" s="138"/>
      <c r="EZP16" s="138"/>
      <c r="EZQ16" s="138"/>
      <c r="EZR16" s="138"/>
      <c r="EZS16" s="138"/>
      <c r="EZT16" s="138"/>
      <c r="EZU16" s="138"/>
      <c r="EZV16" s="138"/>
      <c r="EZW16" s="138"/>
      <c r="EZX16" s="138"/>
      <c r="EZY16" s="138"/>
      <c r="EZZ16" s="138"/>
      <c r="FAA16" s="138"/>
      <c r="FAB16" s="138"/>
      <c r="FAC16" s="138"/>
      <c r="FAD16" s="138"/>
      <c r="FAE16" s="138"/>
      <c r="FAF16" s="138"/>
      <c r="FAG16" s="138"/>
      <c r="FAH16" s="138"/>
      <c r="FAI16" s="138"/>
      <c r="FAJ16" s="138"/>
      <c r="FAK16" s="138"/>
      <c r="FAL16" s="138"/>
      <c r="FAM16" s="138"/>
      <c r="FAN16" s="138"/>
      <c r="FAO16" s="138"/>
      <c r="FAP16" s="138"/>
      <c r="FAQ16" s="138"/>
      <c r="FAR16" s="138"/>
      <c r="FAS16" s="138"/>
      <c r="FAT16" s="138"/>
      <c r="FAU16" s="138"/>
      <c r="FAV16" s="138"/>
      <c r="FAW16" s="138"/>
      <c r="FAX16" s="138"/>
      <c r="FAY16" s="138"/>
      <c r="FAZ16" s="138"/>
      <c r="FBA16" s="138"/>
      <c r="FBB16" s="138"/>
      <c r="FBC16" s="138"/>
      <c r="FBD16" s="138"/>
      <c r="FBE16" s="138"/>
      <c r="FBF16" s="138"/>
      <c r="FBG16" s="138"/>
      <c r="FBH16" s="138"/>
      <c r="FBI16" s="138"/>
      <c r="FBJ16" s="138"/>
      <c r="FBK16" s="138"/>
      <c r="FBL16" s="138"/>
      <c r="FBM16" s="138"/>
      <c r="FBN16" s="138"/>
      <c r="FBO16" s="138"/>
      <c r="FBP16" s="138"/>
      <c r="FBQ16" s="138"/>
      <c r="FBR16" s="138"/>
      <c r="FBS16" s="138"/>
      <c r="FBT16" s="138"/>
      <c r="FBU16" s="138"/>
      <c r="FBV16" s="138"/>
      <c r="FBW16" s="138"/>
      <c r="FBX16" s="138"/>
      <c r="FBY16" s="138"/>
      <c r="FBZ16" s="138"/>
      <c r="FCA16" s="138"/>
      <c r="FCB16" s="138"/>
      <c r="FCC16" s="138"/>
      <c r="FCD16" s="138"/>
      <c r="FCE16" s="138"/>
      <c r="FCF16" s="138"/>
      <c r="FCG16" s="138"/>
      <c r="FCH16" s="138"/>
      <c r="FCI16" s="138"/>
      <c r="FCJ16" s="138"/>
      <c r="FCK16" s="138"/>
      <c r="FCL16" s="138"/>
      <c r="FCM16" s="138"/>
      <c r="FCN16" s="138"/>
      <c r="FCO16" s="138"/>
      <c r="FCP16" s="138"/>
      <c r="FCQ16" s="138"/>
      <c r="FCR16" s="138"/>
      <c r="FCS16" s="138"/>
      <c r="FCT16" s="138"/>
      <c r="FCU16" s="138"/>
      <c r="FCV16" s="138"/>
      <c r="FCW16" s="138"/>
      <c r="FCX16" s="138"/>
      <c r="FCY16" s="138"/>
      <c r="FCZ16" s="138"/>
      <c r="FDA16" s="138"/>
      <c r="FDB16" s="138"/>
      <c r="FDC16" s="138"/>
      <c r="FDD16" s="138"/>
      <c r="FDE16" s="138"/>
      <c r="FDF16" s="138"/>
      <c r="FDG16" s="138"/>
      <c r="FDH16" s="138"/>
      <c r="FDI16" s="138"/>
      <c r="FDJ16" s="138"/>
      <c r="FDK16" s="138"/>
      <c r="FDL16" s="138"/>
      <c r="FDM16" s="138"/>
      <c r="FDN16" s="138"/>
      <c r="FDO16" s="138"/>
      <c r="FDP16" s="138"/>
      <c r="FDQ16" s="138"/>
      <c r="FDR16" s="138"/>
      <c r="FDS16" s="138"/>
      <c r="FDT16" s="138"/>
      <c r="FDU16" s="138"/>
      <c r="FDV16" s="138"/>
      <c r="FDW16" s="138"/>
      <c r="FDX16" s="138"/>
      <c r="FDY16" s="138"/>
      <c r="FDZ16" s="138"/>
      <c r="FEA16" s="138"/>
      <c r="FEB16" s="138"/>
      <c r="FEC16" s="138"/>
      <c r="FED16" s="138"/>
      <c r="FEE16" s="138"/>
      <c r="FEF16" s="138"/>
      <c r="FEG16" s="138"/>
      <c r="FEH16" s="138"/>
      <c r="FEI16" s="138"/>
      <c r="FEJ16" s="138"/>
      <c r="FEK16" s="138"/>
      <c r="FEL16" s="138"/>
      <c r="FEM16" s="138"/>
      <c r="FEN16" s="138"/>
      <c r="FEO16" s="138"/>
      <c r="FEP16" s="138"/>
      <c r="FEQ16" s="138"/>
      <c r="FER16" s="138"/>
      <c r="FES16" s="138"/>
      <c r="FET16" s="138"/>
      <c r="FEU16" s="138"/>
      <c r="FEV16" s="138"/>
      <c r="FEW16" s="138"/>
      <c r="FEX16" s="138"/>
      <c r="FEY16" s="138"/>
      <c r="FEZ16" s="138"/>
      <c r="FFA16" s="138"/>
      <c r="FFB16" s="138"/>
      <c r="FFC16" s="138"/>
      <c r="FFD16" s="138"/>
      <c r="FFE16" s="138"/>
      <c r="FFF16" s="138"/>
      <c r="FFG16" s="138"/>
      <c r="FFH16" s="138"/>
      <c r="FFI16" s="138"/>
      <c r="FFJ16" s="138"/>
      <c r="FFK16" s="138"/>
      <c r="FFL16" s="138"/>
      <c r="FFM16" s="138"/>
      <c r="FFN16" s="138"/>
      <c r="FFO16" s="138"/>
      <c r="FFP16" s="138"/>
      <c r="FFQ16" s="138"/>
      <c r="FFR16" s="138"/>
      <c r="FFS16" s="138"/>
      <c r="FFT16" s="138"/>
      <c r="FFU16" s="138"/>
      <c r="FFV16" s="138"/>
      <c r="FFW16" s="138"/>
      <c r="FFX16" s="138"/>
      <c r="FFY16" s="138"/>
      <c r="FFZ16" s="138"/>
      <c r="FGA16" s="138"/>
      <c r="FGB16" s="138"/>
      <c r="FGC16" s="138"/>
      <c r="FGD16" s="138"/>
      <c r="FGE16" s="138"/>
      <c r="FGF16" s="138"/>
      <c r="FGG16" s="138"/>
      <c r="FGH16" s="138"/>
      <c r="FGI16" s="138"/>
      <c r="FGJ16" s="138"/>
      <c r="FGK16" s="138"/>
      <c r="FGL16" s="138"/>
      <c r="FGM16" s="138"/>
      <c r="FGN16" s="138"/>
      <c r="FGO16" s="138"/>
      <c r="FGP16" s="138"/>
      <c r="FGQ16" s="138"/>
      <c r="FGR16" s="138"/>
      <c r="FGS16" s="138"/>
      <c r="FGT16" s="138"/>
      <c r="FGU16" s="138"/>
      <c r="FGV16" s="138"/>
      <c r="FGW16" s="138"/>
      <c r="FGX16" s="138"/>
      <c r="FGY16" s="138"/>
      <c r="FGZ16" s="138"/>
      <c r="FHA16" s="138"/>
      <c r="FHB16" s="138"/>
      <c r="FHC16" s="138"/>
      <c r="FHD16" s="138"/>
      <c r="FHE16" s="138"/>
      <c r="FHF16" s="138"/>
      <c r="FHG16" s="138"/>
      <c r="FHH16" s="138"/>
      <c r="FHI16" s="138"/>
      <c r="FHJ16" s="138"/>
      <c r="FHK16" s="138"/>
      <c r="FHL16" s="138"/>
      <c r="FHM16" s="138"/>
      <c r="FHN16" s="138"/>
      <c r="FHO16" s="138"/>
      <c r="FHP16" s="138"/>
      <c r="FHQ16" s="138"/>
      <c r="FHR16" s="138"/>
      <c r="FHS16" s="138"/>
      <c r="FHT16" s="138"/>
      <c r="FHU16" s="138"/>
      <c r="FHV16" s="138"/>
      <c r="FHW16" s="138"/>
      <c r="FHX16" s="138"/>
      <c r="FHY16" s="138"/>
      <c r="FHZ16" s="138"/>
      <c r="FIA16" s="138"/>
      <c r="FIB16" s="138"/>
      <c r="FIC16" s="138"/>
      <c r="FID16" s="138"/>
      <c r="FIE16" s="138"/>
      <c r="FIF16" s="138"/>
      <c r="FIG16" s="138"/>
      <c r="FIH16" s="138"/>
      <c r="FII16" s="138"/>
      <c r="FIJ16" s="138"/>
      <c r="FIK16" s="138"/>
      <c r="FIL16" s="138"/>
      <c r="FIM16" s="138"/>
      <c r="FIN16" s="138"/>
      <c r="FIO16" s="138"/>
      <c r="FIP16" s="138"/>
      <c r="FIQ16" s="138"/>
      <c r="FIR16" s="138"/>
      <c r="FIS16" s="138"/>
      <c r="FIT16" s="138"/>
      <c r="FIU16" s="138"/>
      <c r="FIV16" s="138"/>
      <c r="FIW16" s="138"/>
      <c r="FIX16" s="138"/>
      <c r="FIY16" s="138"/>
      <c r="FIZ16" s="138"/>
      <c r="FJA16" s="138"/>
      <c r="FJB16" s="138"/>
      <c r="FJC16" s="138"/>
      <c r="FJD16" s="138"/>
      <c r="FJE16" s="138"/>
      <c r="FJF16" s="138"/>
      <c r="FJG16" s="138"/>
      <c r="FJH16" s="138"/>
      <c r="FJI16" s="138"/>
      <c r="FJJ16" s="138"/>
      <c r="FJK16" s="138"/>
      <c r="FJL16" s="138"/>
      <c r="FJM16" s="138"/>
      <c r="FJN16" s="138"/>
      <c r="FJO16" s="138"/>
      <c r="FJP16" s="138"/>
      <c r="FJQ16" s="138"/>
      <c r="FJR16" s="138"/>
      <c r="FJS16" s="138"/>
      <c r="FJT16" s="138"/>
      <c r="FJU16" s="138"/>
      <c r="FJV16" s="138"/>
      <c r="FJW16" s="138"/>
      <c r="FJX16" s="138"/>
      <c r="FJY16" s="138"/>
      <c r="FJZ16" s="138"/>
      <c r="FKA16" s="138"/>
      <c r="FKB16" s="138"/>
      <c r="FKC16" s="138"/>
      <c r="FKD16" s="138"/>
      <c r="FKE16" s="138"/>
      <c r="FKF16" s="138"/>
      <c r="FKG16" s="138"/>
      <c r="FKH16" s="138"/>
      <c r="FKI16" s="138"/>
      <c r="FKJ16" s="138"/>
      <c r="FKK16" s="138"/>
      <c r="FKL16" s="138"/>
      <c r="FKM16" s="138"/>
      <c r="FKN16" s="138"/>
      <c r="FKO16" s="138"/>
      <c r="FKP16" s="138"/>
      <c r="FKQ16" s="138"/>
      <c r="FKR16" s="138"/>
      <c r="FKS16" s="138"/>
      <c r="FKT16" s="138"/>
      <c r="FKU16" s="138"/>
      <c r="FKV16" s="138"/>
      <c r="FKW16" s="138"/>
      <c r="FKX16" s="138"/>
      <c r="FKY16" s="138"/>
      <c r="FKZ16" s="138"/>
      <c r="FLA16" s="138"/>
      <c r="FLB16" s="138"/>
      <c r="FLC16" s="138"/>
      <c r="FLD16" s="138"/>
      <c r="FLE16" s="138"/>
      <c r="FLF16" s="138"/>
      <c r="FLG16" s="138"/>
      <c r="FLH16" s="138"/>
      <c r="FLI16" s="138"/>
      <c r="FLJ16" s="138"/>
      <c r="FLK16" s="138"/>
      <c r="FLL16" s="138"/>
      <c r="FLM16" s="138"/>
      <c r="FLN16" s="138"/>
      <c r="FLO16" s="138"/>
      <c r="FLP16" s="138"/>
      <c r="FLQ16" s="138"/>
      <c r="FLR16" s="138"/>
      <c r="FLS16" s="138"/>
      <c r="FLT16" s="138"/>
      <c r="FLU16" s="138"/>
      <c r="FLV16" s="138"/>
      <c r="FLW16" s="138"/>
      <c r="FLX16" s="138"/>
      <c r="FLY16" s="138"/>
      <c r="FLZ16" s="138"/>
      <c r="FMA16" s="138"/>
      <c r="FMB16" s="138"/>
      <c r="FMC16" s="138"/>
      <c r="FMD16" s="138"/>
      <c r="FME16" s="138"/>
      <c r="FMF16" s="138"/>
      <c r="FMG16" s="138"/>
      <c r="FMH16" s="138"/>
      <c r="FMI16" s="138"/>
      <c r="FMJ16" s="138"/>
      <c r="FMK16" s="138"/>
      <c r="FML16" s="138"/>
      <c r="FMM16" s="138"/>
      <c r="FMN16" s="138"/>
      <c r="FMO16" s="138"/>
      <c r="FMP16" s="138"/>
      <c r="FMQ16" s="138"/>
      <c r="FMR16" s="138"/>
      <c r="FMS16" s="138"/>
      <c r="FMT16" s="138"/>
      <c r="FMU16" s="138"/>
      <c r="FMV16" s="138"/>
      <c r="FMW16" s="138"/>
      <c r="FMX16" s="138"/>
      <c r="FMY16" s="138"/>
      <c r="FMZ16" s="138"/>
      <c r="FNA16" s="138"/>
      <c r="FNB16" s="138"/>
      <c r="FNC16" s="138"/>
      <c r="FND16" s="138"/>
      <c r="FNE16" s="138"/>
      <c r="FNF16" s="138"/>
      <c r="FNG16" s="138"/>
      <c r="FNH16" s="138"/>
      <c r="FNI16" s="138"/>
      <c r="FNJ16" s="138"/>
      <c r="FNK16" s="138"/>
      <c r="FNL16" s="138"/>
      <c r="FNM16" s="138"/>
      <c r="FNN16" s="138"/>
      <c r="FNO16" s="138"/>
      <c r="FNP16" s="138"/>
      <c r="FNQ16" s="138"/>
      <c r="FNR16" s="138"/>
      <c r="FNS16" s="138"/>
      <c r="FNT16" s="138"/>
      <c r="FNU16" s="138"/>
      <c r="FNV16" s="138"/>
      <c r="FNW16" s="138"/>
      <c r="FNX16" s="138"/>
      <c r="FNY16" s="138"/>
      <c r="FNZ16" s="138"/>
      <c r="FOA16" s="138"/>
      <c r="FOB16" s="138"/>
      <c r="FOC16" s="138"/>
      <c r="FOD16" s="138"/>
      <c r="FOE16" s="138"/>
      <c r="FOF16" s="138"/>
      <c r="FOG16" s="138"/>
      <c r="FOH16" s="138"/>
      <c r="FOI16" s="138"/>
      <c r="FOJ16" s="138"/>
      <c r="FOK16" s="138"/>
      <c r="FOL16" s="138"/>
      <c r="FOM16" s="138"/>
      <c r="FON16" s="138"/>
      <c r="FOO16" s="138"/>
      <c r="FOP16" s="138"/>
      <c r="FOQ16" s="138"/>
      <c r="FOR16" s="138"/>
      <c r="FOS16" s="138"/>
      <c r="FOT16" s="138"/>
      <c r="FOU16" s="138"/>
      <c r="FOV16" s="138"/>
      <c r="FOW16" s="138"/>
      <c r="FOX16" s="138"/>
      <c r="FOY16" s="138"/>
      <c r="FOZ16" s="138"/>
      <c r="FPA16" s="138"/>
      <c r="FPB16" s="138"/>
      <c r="FPC16" s="138"/>
      <c r="FPD16" s="138"/>
      <c r="FPE16" s="138"/>
      <c r="FPF16" s="138"/>
      <c r="FPG16" s="138"/>
      <c r="FPH16" s="138"/>
      <c r="FPI16" s="138"/>
      <c r="FPJ16" s="138"/>
      <c r="FPK16" s="138"/>
      <c r="FPL16" s="138"/>
      <c r="FPM16" s="138"/>
      <c r="FPN16" s="138"/>
      <c r="FPO16" s="138"/>
      <c r="FPP16" s="138"/>
      <c r="FPQ16" s="138"/>
      <c r="FPR16" s="138"/>
      <c r="FPS16" s="138"/>
      <c r="FPT16" s="138"/>
      <c r="FPU16" s="138"/>
      <c r="FPV16" s="138"/>
      <c r="FPW16" s="138"/>
      <c r="FPX16" s="138"/>
      <c r="FPY16" s="138"/>
      <c r="FPZ16" s="138"/>
      <c r="FQA16" s="138"/>
      <c r="FQB16" s="138"/>
      <c r="FQC16" s="138"/>
      <c r="FQD16" s="138"/>
      <c r="FQE16" s="138"/>
      <c r="FQF16" s="138"/>
      <c r="FQG16" s="138"/>
      <c r="FQH16" s="138"/>
      <c r="FQI16" s="138"/>
      <c r="FQJ16" s="138"/>
      <c r="FQK16" s="138"/>
      <c r="FQL16" s="138"/>
      <c r="FQM16" s="138"/>
      <c r="FQN16" s="138"/>
      <c r="FQO16" s="138"/>
      <c r="FQP16" s="138"/>
      <c r="FQQ16" s="138"/>
      <c r="FQR16" s="138"/>
      <c r="FQS16" s="138"/>
      <c r="FQT16" s="138"/>
      <c r="FQU16" s="138"/>
      <c r="FQV16" s="138"/>
      <c r="FQW16" s="138"/>
      <c r="FQX16" s="138"/>
      <c r="FQY16" s="138"/>
      <c r="FQZ16" s="138"/>
      <c r="FRA16" s="138"/>
      <c r="FRB16" s="138"/>
      <c r="FRC16" s="138"/>
      <c r="FRD16" s="138"/>
      <c r="FRE16" s="138"/>
      <c r="FRF16" s="138"/>
      <c r="FRG16" s="138"/>
      <c r="FRH16" s="138"/>
      <c r="FRI16" s="138"/>
      <c r="FRJ16" s="138"/>
      <c r="FRK16" s="138"/>
      <c r="FRL16" s="138"/>
      <c r="FRM16" s="138"/>
      <c r="FRN16" s="138"/>
      <c r="FRO16" s="138"/>
      <c r="FRP16" s="138"/>
      <c r="FRQ16" s="138"/>
      <c r="FRR16" s="138"/>
      <c r="FRS16" s="138"/>
      <c r="FRT16" s="138"/>
      <c r="FRU16" s="138"/>
      <c r="FRV16" s="138"/>
      <c r="FRW16" s="138"/>
      <c r="FRX16" s="138"/>
      <c r="FRY16" s="138"/>
      <c r="FRZ16" s="138"/>
      <c r="FSA16" s="138"/>
      <c r="FSB16" s="138"/>
      <c r="FSC16" s="138"/>
      <c r="FSD16" s="138"/>
      <c r="FSE16" s="138"/>
      <c r="FSF16" s="138"/>
      <c r="FSG16" s="138"/>
      <c r="FSH16" s="138"/>
      <c r="FSI16" s="138"/>
      <c r="FSJ16" s="138"/>
      <c r="FSK16" s="138"/>
      <c r="FSL16" s="138"/>
      <c r="FSM16" s="138"/>
      <c r="FSN16" s="138"/>
      <c r="FSO16" s="138"/>
      <c r="FSP16" s="138"/>
      <c r="FSQ16" s="138"/>
      <c r="FSR16" s="138"/>
      <c r="FSS16" s="138"/>
      <c r="FST16" s="138"/>
      <c r="FSU16" s="138"/>
      <c r="FSV16" s="138"/>
      <c r="FSW16" s="138"/>
      <c r="FSX16" s="138"/>
      <c r="FSY16" s="138"/>
      <c r="FSZ16" s="138"/>
      <c r="FTA16" s="138"/>
      <c r="FTB16" s="138"/>
      <c r="FTC16" s="138"/>
      <c r="FTD16" s="138"/>
      <c r="FTE16" s="138"/>
      <c r="FTF16" s="138"/>
      <c r="FTG16" s="138"/>
      <c r="FTH16" s="138"/>
      <c r="FTI16" s="138"/>
      <c r="FTJ16" s="138"/>
      <c r="FTK16" s="138"/>
      <c r="FTL16" s="138"/>
      <c r="FTM16" s="138"/>
      <c r="FTN16" s="138"/>
      <c r="FTO16" s="138"/>
      <c r="FTP16" s="138"/>
      <c r="FTQ16" s="138"/>
      <c r="FTR16" s="138"/>
      <c r="FTS16" s="138"/>
      <c r="FTT16" s="138"/>
      <c r="FTU16" s="138"/>
      <c r="FTV16" s="138"/>
      <c r="FTW16" s="138"/>
      <c r="FTX16" s="138"/>
      <c r="FTY16" s="138"/>
      <c r="FTZ16" s="138"/>
      <c r="FUA16" s="138"/>
      <c r="FUB16" s="138"/>
      <c r="FUC16" s="138"/>
      <c r="FUD16" s="138"/>
      <c r="FUE16" s="138"/>
      <c r="FUF16" s="138"/>
      <c r="FUG16" s="138"/>
      <c r="FUH16" s="138"/>
      <c r="FUI16" s="138"/>
      <c r="FUJ16" s="138"/>
      <c r="FUK16" s="138"/>
      <c r="FUL16" s="138"/>
      <c r="FUM16" s="138"/>
      <c r="FUN16" s="138"/>
      <c r="FUO16" s="138"/>
      <c r="FUP16" s="138"/>
      <c r="FUQ16" s="138"/>
      <c r="FUR16" s="138"/>
      <c r="FUS16" s="138"/>
      <c r="FUT16" s="138"/>
      <c r="FUU16" s="138"/>
      <c r="FUV16" s="138"/>
      <c r="FUW16" s="138"/>
      <c r="FUX16" s="138"/>
      <c r="FUY16" s="138"/>
      <c r="FUZ16" s="138"/>
      <c r="FVA16" s="138"/>
      <c r="FVB16" s="138"/>
      <c r="FVC16" s="138"/>
      <c r="FVD16" s="138"/>
      <c r="FVE16" s="138"/>
      <c r="FVF16" s="138"/>
      <c r="FVG16" s="138"/>
      <c r="FVH16" s="138"/>
      <c r="FVI16" s="138"/>
      <c r="FVJ16" s="138"/>
      <c r="FVK16" s="138"/>
      <c r="FVL16" s="138"/>
      <c r="FVM16" s="138"/>
      <c r="FVN16" s="138"/>
      <c r="FVO16" s="138"/>
      <c r="FVP16" s="138"/>
      <c r="FVQ16" s="138"/>
      <c r="FVR16" s="138"/>
      <c r="FVS16" s="138"/>
      <c r="FVT16" s="138"/>
      <c r="FVU16" s="138"/>
      <c r="FVV16" s="138"/>
      <c r="FVW16" s="138"/>
      <c r="FVX16" s="138"/>
      <c r="FVY16" s="138"/>
      <c r="FVZ16" s="138"/>
      <c r="FWA16" s="138"/>
      <c r="FWB16" s="138"/>
      <c r="FWC16" s="138"/>
      <c r="FWD16" s="138"/>
      <c r="FWE16" s="138"/>
      <c r="FWF16" s="138"/>
      <c r="FWG16" s="138"/>
      <c r="FWH16" s="138"/>
      <c r="FWI16" s="138"/>
      <c r="FWJ16" s="138"/>
      <c r="FWK16" s="138"/>
      <c r="FWL16" s="138"/>
      <c r="FWM16" s="138"/>
      <c r="FWN16" s="138"/>
      <c r="FWO16" s="138"/>
      <c r="FWP16" s="138"/>
      <c r="FWQ16" s="138"/>
      <c r="FWR16" s="138"/>
      <c r="FWS16" s="138"/>
      <c r="FWT16" s="138"/>
      <c r="FWU16" s="138"/>
      <c r="FWV16" s="138"/>
      <c r="FWW16" s="138"/>
      <c r="FWX16" s="138"/>
      <c r="FWY16" s="138"/>
      <c r="FWZ16" s="138"/>
      <c r="FXA16" s="138"/>
      <c r="FXB16" s="138"/>
      <c r="FXC16" s="138"/>
      <c r="FXD16" s="138"/>
      <c r="FXE16" s="138"/>
      <c r="FXF16" s="138"/>
      <c r="FXG16" s="138"/>
      <c r="FXH16" s="138"/>
      <c r="FXI16" s="138"/>
      <c r="FXJ16" s="138"/>
      <c r="FXK16" s="138"/>
      <c r="FXL16" s="138"/>
      <c r="FXM16" s="138"/>
      <c r="FXN16" s="138"/>
      <c r="FXO16" s="138"/>
      <c r="FXP16" s="138"/>
      <c r="FXQ16" s="138"/>
      <c r="FXR16" s="138"/>
      <c r="FXS16" s="138"/>
      <c r="FXT16" s="138"/>
      <c r="FXU16" s="138"/>
      <c r="FXV16" s="138"/>
      <c r="FXW16" s="138"/>
      <c r="FXX16" s="138"/>
      <c r="FXY16" s="138"/>
      <c r="FXZ16" s="138"/>
      <c r="FYA16" s="138"/>
      <c r="FYB16" s="138"/>
      <c r="FYC16" s="138"/>
      <c r="FYD16" s="138"/>
      <c r="FYE16" s="138"/>
      <c r="FYF16" s="138"/>
      <c r="FYG16" s="138"/>
      <c r="FYH16" s="138"/>
      <c r="FYI16" s="138"/>
      <c r="FYJ16" s="138"/>
      <c r="FYK16" s="138"/>
      <c r="FYL16" s="138"/>
      <c r="FYM16" s="138"/>
      <c r="FYN16" s="138"/>
      <c r="FYO16" s="138"/>
      <c r="FYP16" s="138"/>
      <c r="FYQ16" s="138"/>
      <c r="FYR16" s="138"/>
      <c r="FYS16" s="138"/>
      <c r="FYT16" s="138"/>
      <c r="FYU16" s="138"/>
      <c r="FYV16" s="138"/>
      <c r="FYW16" s="138"/>
      <c r="FYX16" s="138"/>
      <c r="FYY16" s="138"/>
      <c r="FYZ16" s="138"/>
      <c r="FZA16" s="138"/>
      <c r="FZB16" s="138"/>
      <c r="FZC16" s="138"/>
      <c r="FZD16" s="138"/>
      <c r="FZE16" s="138"/>
      <c r="FZF16" s="138"/>
      <c r="FZG16" s="138"/>
      <c r="FZH16" s="138"/>
      <c r="FZI16" s="138"/>
      <c r="FZJ16" s="138"/>
      <c r="FZK16" s="138"/>
      <c r="FZL16" s="138"/>
      <c r="FZM16" s="138"/>
      <c r="FZN16" s="138"/>
      <c r="FZO16" s="138"/>
      <c r="FZP16" s="138"/>
      <c r="FZQ16" s="138"/>
      <c r="FZR16" s="138"/>
      <c r="FZS16" s="138"/>
      <c r="FZT16" s="138"/>
      <c r="FZU16" s="138"/>
      <c r="FZV16" s="138"/>
      <c r="FZW16" s="138"/>
      <c r="FZX16" s="138"/>
      <c r="FZY16" s="138"/>
      <c r="FZZ16" s="138"/>
      <c r="GAA16" s="138"/>
      <c r="GAB16" s="138"/>
      <c r="GAC16" s="138"/>
      <c r="GAD16" s="138"/>
      <c r="GAE16" s="138"/>
      <c r="GAF16" s="138"/>
      <c r="GAG16" s="138"/>
      <c r="GAH16" s="138"/>
      <c r="GAI16" s="138"/>
      <c r="GAJ16" s="138"/>
      <c r="GAK16" s="138"/>
      <c r="GAL16" s="138"/>
      <c r="GAM16" s="138"/>
      <c r="GAN16" s="138"/>
      <c r="GAO16" s="138"/>
      <c r="GAP16" s="138"/>
      <c r="GAQ16" s="138"/>
      <c r="GAR16" s="138"/>
      <c r="GAS16" s="138"/>
      <c r="GAT16" s="138"/>
      <c r="GAU16" s="138"/>
      <c r="GAV16" s="138"/>
      <c r="GAW16" s="138"/>
      <c r="GAX16" s="138"/>
      <c r="GAY16" s="138"/>
      <c r="GAZ16" s="138"/>
      <c r="GBA16" s="138"/>
      <c r="GBB16" s="138"/>
      <c r="GBC16" s="138"/>
      <c r="GBD16" s="138"/>
      <c r="GBE16" s="138"/>
      <c r="GBF16" s="138"/>
      <c r="GBG16" s="138"/>
      <c r="GBH16" s="138"/>
      <c r="GBI16" s="138"/>
      <c r="GBJ16" s="138"/>
      <c r="GBK16" s="138"/>
      <c r="GBL16" s="138"/>
      <c r="GBM16" s="138"/>
      <c r="GBN16" s="138"/>
      <c r="GBO16" s="138"/>
      <c r="GBP16" s="138"/>
      <c r="GBQ16" s="138"/>
      <c r="GBR16" s="138"/>
      <c r="GBS16" s="138"/>
      <c r="GBT16" s="138"/>
      <c r="GBU16" s="138"/>
      <c r="GBV16" s="138"/>
      <c r="GBW16" s="138"/>
      <c r="GBX16" s="138"/>
      <c r="GBY16" s="138"/>
      <c r="GBZ16" s="138"/>
      <c r="GCA16" s="138"/>
      <c r="GCB16" s="138"/>
      <c r="GCC16" s="138"/>
      <c r="GCD16" s="138"/>
      <c r="GCE16" s="138"/>
      <c r="GCF16" s="138"/>
      <c r="GCG16" s="138"/>
      <c r="GCH16" s="138"/>
      <c r="GCI16" s="138"/>
      <c r="GCJ16" s="138"/>
      <c r="GCK16" s="138"/>
      <c r="GCL16" s="138"/>
      <c r="GCM16" s="138"/>
      <c r="GCN16" s="138"/>
      <c r="GCO16" s="138"/>
      <c r="GCP16" s="138"/>
      <c r="GCQ16" s="138"/>
      <c r="GCR16" s="138"/>
      <c r="GCS16" s="138"/>
      <c r="GCT16" s="138"/>
      <c r="GCU16" s="138"/>
      <c r="GCV16" s="138"/>
      <c r="GCW16" s="138"/>
      <c r="GCX16" s="138"/>
      <c r="GCY16" s="138"/>
      <c r="GCZ16" s="138"/>
      <c r="GDA16" s="138"/>
      <c r="GDB16" s="138"/>
      <c r="GDC16" s="138"/>
      <c r="GDD16" s="138"/>
      <c r="GDE16" s="138"/>
      <c r="GDF16" s="138"/>
      <c r="GDG16" s="138"/>
      <c r="GDH16" s="138"/>
      <c r="GDI16" s="138"/>
      <c r="GDJ16" s="138"/>
      <c r="GDK16" s="138"/>
      <c r="GDL16" s="138"/>
      <c r="GDM16" s="138"/>
      <c r="GDN16" s="138"/>
      <c r="GDO16" s="138"/>
      <c r="GDP16" s="138"/>
      <c r="GDQ16" s="138"/>
      <c r="GDR16" s="138"/>
      <c r="GDS16" s="138"/>
      <c r="GDT16" s="138"/>
      <c r="GDU16" s="138"/>
      <c r="GDV16" s="138"/>
      <c r="GDW16" s="138"/>
      <c r="GDX16" s="138"/>
      <c r="GDY16" s="138"/>
      <c r="GDZ16" s="138"/>
      <c r="GEA16" s="138"/>
      <c r="GEB16" s="138"/>
      <c r="GEC16" s="138"/>
      <c r="GED16" s="138"/>
      <c r="GEE16" s="138"/>
      <c r="GEF16" s="138"/>
      <c r="GEG16" s="138"/>
      <c r="GEH16" s="138"/>
      <c r="GEI16" s="138"/>
      <c r="GEJ16" s="138"/>
      <c r="GEK16" s="138"/>
      <c r="GEL16" s="138"/>
      <c r="GEM16" s="138"/>
      <c r="GEN16" s="138"/>
      <c r="GEO16" s="138"/>
      <c r="GEP16" s="138"/>
      <c r="GEQ16" s="138"/>
      <c r="GER16" s="138"/>
      <c r="GES16" s="138"/>
      <c r="GET16" s="138"/>
      <c r="GEU16" s="138"/>
      <c r="GEV16" s="138"/>
      <c r="GEW16" s="138"/>
      <c r="GEX16" s="138"/>
      <c r="GEY16" s="138"/>
      <c r="GEZ16" s="138"/>
      <c r="GFA16" s="138"/>
      <c r="GFB16" s="138"/>
      <c r="GFC16" s="138"/>
      <c r="GFD16" s="138"/>
      <c r="GFE16" s="138"/>
      <c r="GFF16" s="138"/>
      <c r="GFG16" s="138"/>
      <c r="GFH16" s="138"/>
      <c r="GFI16" s="138"/>
      <c r="GFJ16" s="138"/>
      <c r="GFK16" s="138"/>
      <c r="GFL16" s="138"/>
      <c r="GFM16" s="138"/>
      <c r="GFN16" s="138"/>
      <c r="GFO16" s="138"/>
      <c r="GFP16" s="138"/>
      <c r="GFQ16" s="138"/>
      <c r="GFR16" s="138"/>
      <c r="GFS16" s="138"/>
      <c r="GFT16" s="138"/>
      <c r="GFU16" s="138"/>
      <c r="GFV16" s="138"/>
      <c r="GFW16" s="138"/>
      <c r="GFX16" s="138"/>
      <c r="GFY16" s="138"/>
      <c r="GFZ16" s="138"/>
      <c r="GGA16" s="138"/>
      <c r="GGB16" s="138"/>
      <c r="GGC16" s="138"/>
      <c r="GGD16" s="138"/>
      <c r="GGE16" s="138"/>
      <c r="GGF16" s="138"/>
      <c r="GGG16" s="138"/>
      <c r="GGH16" s="138"/>
      <c r="GGI16" s="138"/>
      <c r="GGJ16" s="138"/>
      <c r="GGK16" s="138"/>
      <c r="GGL16" s="138"/>
      <c r="GGM16" s="138"/>
      <c r="GGN16" s="138"/>
      <c r="GGO16" s="138"/>
      <c r="GGP16" s="138"/>
      <c r="GGQ16" s="138"/>
      <c r="GGR16" s="138"/>
      <c r="GGS16" s="138"/>
      <c r="GGT16" s="138"/>
      <c r="GGU16" s="138"/>
      <c r="GGV16" s="138"/>
      <c r="GGW16" s="138"/>
      <c r="GGX16" s="138"/>
      <c r="GGY16" s="138"/>
      <c r="GGZ16" s="138"/>
      <c r="GHA16" s="138"/>
      <c r="GHB16" s="138"/>
      <c r="GHC16" s="138"/>
      <c r="GHD16" s="138"/>
      <c r="GHE16" s="138"/>
      <c r="GHF16" s="138"/>
      <c r="GHG16" s="138"/>
      <c r="GHH16" s="138"/>
      <c r="GHI16" s="138"/>
      <c r="GHJ16" s="138"/>
      <c r="GHK16" s="138"/>
      <c r="GHL16" s="138"/>
      <c r="GHM16" s="138"/>
      <c r="GHN16" s="138"/>
      <c r="GHO16" s="138"/>
      <c r="GHP16" s="138"/>
      <c r="GHQ16" s="138"/>
      <c r="GHR16" s="138"/>
      <c r="GHS16" s="138"/>
      <c r="GHT16" s="138"/>
      <c r="GHU16" s="138"/>
      <c r="GHV16" s="138"/>
      <c r="GHW16" s="138"/>
      <c r="GHX16" s="138"/>
      <c r="GHY16" s="138"/>
      <c r="GHZ16" s="138"/>
      <c r="GIA16" s="138"/>
      <c r="GIB16" s="138"/>
      <c r="GIC16" s="138"/>
      <c r="GID16" s="138"/>
      <c r="GIE16" s="138"/>
      <c r="GIF16" s="138"/>
      <c r="GIG16" s="138"/>
      <c r="GIH16" s="138"/>
      <c r="GII16" s="138"/>
      <c r="GIJ16" s="138"/>
      <c r="GIK16" s="138"/>
      <c r="GIL16" s="138"/>
      <c r="GIM16" s="138"/>
      <c r="GIN16" s="138"/>
      <c r="GIO16" s="138"/>
      <c r="GIP16" s="138"/>
      <c r="GIQ16" s="138"/>
      <c r="GIR16" s="138"/>
      <c r="GIS16" s="138"/>
      <c r="GIT16" s="138"/>
      <c r="GIU16" s="138"/>
      <c r="GIV16" s="138"/>
      <c r="GIW16" s="138"/>
      <c r="GIX16" s="138"/>
      <c r="GIY16" s="138"/>
      <c r="GIZ16" s="138"/>
      <c r="GJA16" s="138"/>
      <c r="GJB16" s="138"/>
      <c r="GJC16" s="138"/>
      <c r="GJD16" s="138"/>
      <c r="GJE16" s="138"/>
      <c r="GJF16" s="138"/>
      <c r="GJG16" s="138"/>
      <c r="GJH16" s="138"/>
      <c r="GJI16" s="138"/>
      <c r="GJJ16" s="138"/>
      <c r="GJK16" s="138"/>
      <c r="GJL16" s="138"/>
      <c r="GJM16" s="138"/>
      <c r="GJN16" s="138"/>
      <c r="GJO16" s="138"/>
      <c r="GJP16" s="138"/>
      <c r="GJQ16" s="138"/>
      <c r="GJR16" s="138"/>
      <c r="GJS16" s="138"/>
      <c r="GJT16" s="138"/>
      <c r="GJU16" s="138"/>
      <c r="GJV16" s="138"/>
      <c r="GJW16" s="138"/>
      <c r="GJX16" s="138"/>
      <c r="GJY16" s="138"/>
      <c r="GJZ16" s="138"/>
      <c r="GKA16" s="138"/>
      <c r="GKB16" s="138"/>
      <c r="GKC16" s="138"/>
      <c r="GKD16" s="138"/>
      <c r="GKE16" s="138"/>
      <c r="GKF16" s="138"/>
      <c r="GKG16" s="138"/>
      <c r="GKH16" s="138"/>
      <c r="GKI16" s="138"/>
      <c r="GKJ16" s="138"/>
      <c r="GKK16" s="138"/>
      <c r="GKL16" s="138"/>
      <c r="GKM16" s="138"/>
      <c r="GKN16" s="138"/>
      <c r="GKO16" s="138"/>
      <c r="GKP16" s="138"/>
      <c r="GKQ16" s="138"/>
      <c r="GKR16" s="138"/>
      <c r="GKS16" s="138"/>
      <c r="GKT16" s="138"/>
      <c r="GKU16" s="138"/>
      <c r="GKV16" s="138"/>
      <c r="GKW16" s="138"/>
      <c r="GKX16" s="138"/>
      <c r="GKY16" s="138"/>
      <c r="GKZ16" s="138"/>
      <c r="GLA16" s="138"/>
      <c r="GLB16" s="138"/>
      <c r="GLC16" s="138"/>
      <c r="GLD16" s="138"/>
      <c r="GLE16" s="138"/>
      <c r="GLF16" s="138"/>
      <c r="GLG16" s="138"/>
      <c r="GLH16" s="138"/>
      <c r="GLI16" s="138"/>
      <c r="GLJ16" s="138"/>
      <c r="GLK16" s="138"/>
      <c r="GLL16" s="138"/>
      <c r="GLM16" s="138"/>
      <c r="GLN16" s="138"/>
      <c r="GLO16" s="138"/>
      <c r="GLP16" s="138"/>
      <c r="GLQ16" s="138"/>
      <c r="GLR16" s="138"/>
      <c r="GLS16" s="138"/>
      <c r="GLT16" s="138"/>
      <c r="GLU16" s="138"/>
      <c r="GLV16" s="138"/>
      <c r="GLW16" s="138"/>
      <c r="GLX16" s="138"/>
      <c r="GLY16" s="138"/>
      <c r="GLZ16" s="138"/>
      <c r="GMA16" s="138"/>
      <c r="GMB16" s="138"/>
      <c r="GMC16" s="138"/>
      <c r="GMD16" s="138"/>
      <c r="GME16" s="138"/>
      <c r="GMF16" s="138"/>
      <c r="GMG16" s="138"/>
      <c r="GMH16" s="138"/>
      <c r="GMI16" s="138"/>
      <c r="GMJ16" s="138"/>
      <c r="GMK16" s="138"/>
      <c r="GML16" s="138"/>
      <c r="GMM16" s="138"/>
      <c r="GMN16" s="138"/>
      <c r="GMO16" s="138"/>
      <c r="GMP16" s="138"/>
      <c r="GMQ16" s="138"/>
      <c r="GMR16" s="138"/>
      <c r="GMS16" s="138"/>
      <c r="GMT16" s="138"/>
      <c r="GMU16" s="138"/>
      <c r="GMV16" s="138"/>
      <c r="GMW16" s="138"/>
      <c r="GMX16" s="138"/>
      <c r="GMY16" s="138"/>
      <c r="GMZ16" s="138"/>
      <c r="GNA16" s="138"/>
      <c r="GNB16" s="138"/>
      <c r="GNC16" s="138"/>
      <c r="GND16" s="138"/>
      <c r="GNE16" s="138"/>
      <c r="GNF16" s="138"/>
      <c r="GNG16" s="138"/>
      <c r="GNH16" s="138"/>
      <c r="GNI16" s="138"/>
      <c r="GNJ16" s="138"/>
      <c r="GNK16" s="138"/>
      <c r="GNL16" s="138"/>
      <c r="GNM16" s="138"/>
      <c r="GNN16" s="138"/>
      <c r="GNO16" s="138"/>
      <c r="GNP16" s="138"/>
      <c r="GNQ16" s="138"/>
      <c r="GNR16" s="138"/>
      <c r="GNS16" s="138"/>
      <c r="GNT16" s="138"/>
      <c r="GNU16" s="138"/>
      <c r="GNV16" s="138"/>
      <c r="GNW16" s="138"/>
      <c r="GNX16" s="138"/>
      <c r="GNY16" s="138"/>
      <c r="GNZ16" s="138"/>
      <c r="GOA16" s="138"/>
      <c r="GOB16" s="138"/>
      <c r="GOC16" s="138"/>
      <c r="GOD16" s="138"/>
      <c r="GOE16" s="138"/>
      <c r="GOF16" s="138"/>
      <c r="GOG16" s="138"/>
      <c r="GOH16" s="138"/>
      <c r="GOI16" s="138"/>
      <c r="GOJ16" s="138"/>
      <c r="GOK16" s="138"/>
      <c r="GOL16" s="138"/>
      <c r="GOM16" s="138"/>
      <c r="GON16" s="138"/>
      <c r="GOO16" s="138"/>
      <c r="GOP16" s="138"/>
      <c r="GOQ16" s="138"/>
      <c r="GOR16" s="138"/>
      <c r="GOS16" s="138"/>
      <c r="GOT16" s="138"/>
      <c r="GOU16" s="138"/>
      <c r="GOV16" s="138"/>
      <c r="GOW16" s="138"/>
      <c r="GOX16" s="138"/>
      <c r="GOY16" s="138"/>
      <c r="GOZ16" s="138"/>
      <c r="GPA16" s="138"/>
      <c r="GPB16" s="138"/>
      <c r="GPC16" s="138"/>
      <c r="GPD16" s="138"/>
      <c r="GPE16" s="138"/>
      <c r="GPF16" s="138"/>
      <c r="GPG16" s="138"/>
      <c r="GPH16" s="138"/>
      <c r="GPI16" s="138"/>
      <c r="GPJ16" s="138"/>
      <c r="GPK16" s="138"/>
      <c r="GPL16" s="138"/>
      <c r="GPM16" s="138"/>
      <c r="GPN16" s="138"/>
      <c r="GPO16" s="138"/>
      <c r="GPP16" s="138"/>
      <c r="GPQ16" s="138"/>
      <c r="GPR16" s="138"/>
      <c r="GPS16" s="138"/>
      <c r="GPT16" s="138"/>
      <c r="GPU16" s="138"/>
      <c r="GPV16" s="138"/>
      <c r="GPW16" s="138"/>
      <c r="GPX16" s="138"/>
      <c r="GPY16" s="138"/>
      <c r="GPZ16" s="138"/>
      <c r="GQA16" s="138"/>
      <c r="GQB16" s="138"/>
      <c r="GQC16" s="138"/>
      <c r="GQD16" s="138"/>
      <c r="GQE16" s="138"/>
      <c r="GQF16" s="138"/>
      <c r="GQG16" s="138"/>
      <c r="GQH16" s="138"/>
      <c r="GQI16" s="138"/>
      <c r="GQJ16" s="138"/>
      <c r="GQK16" s="138"/>
      <c r="GQL16" s="138"/>
      <c r="GQM16" s="138"/>
      <c r="GQN16" s="138"/>
      <c r="GQO16" s="138"/>
      <c r="GQP16" s="138"/>
      <c r="GQQ16" s="138"/>
      <c r="GQR16" s="138"/>
      <c r="GQS16" s="138"/>
      <c r="GQT16" s="138"/>
      <c r="GQU16" s="138"/>
      <c r="GQV16" s="138"/>
      <c r="GQW16" s="138"/>
      <c r="GQX16" s="138"/>
      <c r="GQY16" s="138"/>
      <c r="GQZ16" s="138"/>
      <c r="GRA16" s="138"/>
      <c r="GRB16" s="138"/>
      <c r="GRC16" s="138"/>
      <c r="GRD16" s="138"/>
      <c r="GRE16" s="138"/>
      <c r="GRF16" s="138"/>
      <c r="GRG16" s="138"/>
      <c r="GRH16" s="138"/>
      <c r="GRI16" s="138"/>
      <c r="GRJ16" s="138"/>
      <c r="GRK16" s="138"/>
      <c r="GRL16" s="138"/>
      <c r="GRM16" s="138"/>
      <c r="GRN16" s="138"/>
      <c r="GRO16" s="138"/>
      <c r="GRP16" s="138"/>
      <c r="GRQ16" s="138"/>
      <c r="GRR16" s="138"/>
      <c r="GRS16" s="138"/>
      <c r="GRT16" s="138"/>
      <c r="GRU16" s="138"/>
      <c r="GRV16" s="138"/>
      <c r="GRW16" s="138"/>
      <c r="GRX16" s="138"/>
      <c r="GRY16" s="138"/>
      <c r="GRZ16" s="138"/>
      <c r="GSA16" s="138"/>
      <c r="GSB16" s="138"/>
      <c r="GSC16" s="138"/>
      <c r="GSD16" s="138"/>
      <c r="GSE16" s="138"/>
      <c r="GSF16" s="138"/>
      <c r="GSG16" s="138"/>
      <c r="GSH16" s="138"/>
      <c r="GSI16" s="138"/>
      <c r="GSJ16" s="138"/>
      <c r="GSK16" s="138"/>
      <c r="GSL16" s="138"/>
      <c r="GSM16" s="138"/>
      <c r="GSN16" s="138"/>
      <c r="GSO16" s="138"/>
      <c r="GSP16" s="138"/>
      <c r="GSQ16" s="138"/>
      <c r="GSR16" s="138"/>
      <c r="GSS16" s="138"/>
      <c r="GST16" s="138"/>
      <c r="GSU16" s="138"/>
      <c r="GSV16" s="138"/>
      <c r="GSW16" s="138"/>
      <c r="GSX16" s="138"/>
      <c r="GSY16" s="138"/>
      <c r="GSZ16" s="138"/>
      <c r="GTA16" s="138"/>
      <c r="GTB16" s="138"/>
      <c r="GTC16" s="138"/>
      <c r="GTD16" s="138"/>
      <c r="GTE16" s="138"/>
      <c r="GTF16" s="138"/>
      <c r="GTG16" s="138"/>
      <c r="GTH16" s="138"/>
      <c r="GTI16" s="138"/>
      <c r="GTJ16" s="138"/>
      <c r="GTK16" s="138"/>
      <c r="GTL16" s="138"/>
      <c r="GTM16" s="138"/>
      <c r="GTN16" s="138"/>
      <c r="GTO16" s="138"/>
      <c r="GTP16" s="138"/>
      <c r="GTQ16" s="138"/>
      <c r="GTR16" s="138"/>
      <c r="GTS16" s="138"/>
      <c r="GTT16" s="138"/>
      <c r="GTU16" s="138"/>
      <c r="GTV16" s="138"/>
      <c r="GTW16" s="138"/>
      <c r="GTX16" s="138"/>
      <c r="GTY16" s="138"/>
      <c r="GTZ16" s="138"/>
      <c r="GUA16" s="138"/>
      <c r="GUB16" s="138"/>
      <c r="GUC16" s="138"/>
      <c r="GUD16" s="138"/>
      <c r="GUE16" s="138"/>
      <c r="GUF16" s="138"/>
      <c r="GUG16" s="138"/>
      <c r="GUH16" s="138"/>
      <c r="GUI16" s="138"/>
      <c r="GUJ16" s="138"/>
      <c r="GUK16" s="138"/>
      <c r="GUL16" s="138"/>
      <c r="GUM16" s="138"/>
      <c r="GUN16" s="138"/>
      <c r="GUO16" s="138"/>
      <c r="GUP16" s="138"/>
      <c r="GUQ16" s="138"/>
      <c r="GUR16" s="138"/>
      <c r="GUS16" s="138"/>
      <c r="GUT16" s="138"/>
      <c r="GUU16" s="138"/>
      <c r="GUV16" s="138"/>
      <c r="GUW16" s="138"/>
      <c r="GUX16" s="138"/>
      <c r="GUY16" s="138"/>
      <c r="GUZ16" s="138"/>
      <c r="GVA16" s="138"/>
      <c r="GVB16" s="138"/>
      <c r="GVC16" s="138"/>
      <c r="GVD16" s="138"/>
      <c r="GVE16" s="138"/>
      <c r="GVF16" s="138"/>
      <c r="GVG16" s="138"/>
      <c r="GVH16" s="138"/>
      <c r="GVI16" s="138"/>
      <c r="GVJ16" s="138"/>
      <c r="GVK16" s="138"/>
      <c r="GVL16" s="138"/>
      <c r="GVM16" s="138"/>
      <c r="GVN16" s="138"/>
      <c r="GVO16" s="138"/>
      <c r="GVP16" s="138"/>
      <c r="GVQ16" s="138"/>
      <c r="GVR16" s="138"/>
      <c r="GVS16" s="138"/>
      <c r="GVT16" s="138"/>
      <c r="GVU16" s="138"/>
      <c r="GVV16" s="138"/>
      <c r="GVW16" s="138"/>
      <c r="GVX16" s="138"/>
      <c r="GVY16" s="138"/>
      <c r="GVZ16" s="138"/>
      <c r="GWA16" s="138"/>
      <c r="GWB16" s="138"/>
      <c r="GWC16" s="138"/>
      <c r="GWD16" s="138"/>
      <c r="GWE16" s="138"/>
      <c r="GWF16" s="138"/>
      <c r="GWG16" s="138"/>
      <c r="GWH16" s="138"/>
      <c r="GWI16" s="138"/>
      <c r="GWJ16" s="138"/>
      <c r="GWK16" s="138"/>
      <c r="GWL16" s="138"/>
      <c r="GWM16" s="138"/>
      <c r="GWN16" s="138"/>
      <c r="GWO16" s="138"/>
      <c r="GWP16" s="138"/>
      <c r="GWQ16" s="138"/>
      <c r="GWR16" s="138"/>
      <c r="GWS16" s="138"/>
      <c r="GWT16" s="138"/>
      <c r="GWU16" s="138"/>
      <c r="GWV16" s="138"/>
      <c r="GWW16" s="138"/>
      <c r="GWX16" s="138"/>
      <c r="GWY16" s="138"/>
      <c r="GWZ16" s="138"/>
      <c r="GXA16" s="138"/>
      <c r="GXB16" s="138"/>
      <c r="GXC16" s="138"/>
      <c r="GXD16" s="138"/>
      <c r="GXE16" s="138"/>
      <c r="GXF16" s="138"/>
      <c r="GXG16" s="138"/>
      <c r="GXH16" s="138"/>
      <c r="GXI16" s="138"/>
      <c r="GXJ16" s="138"/>
      <c r="GXK16" s="138"/>
      <c r="GXL16" s="138"/>
      <c r="GXM16" s="138"/>
      <c r="GXN16" s="138"/>
      <c r="GXO16" s="138"/>
      <c r="GXP16" s="138"/>
      <c r="GXQ16" s="138"/>
      <c r="GXR16" s="138"/>
      <c r="GXS16" s="138"/>
      <c r="GXT16" s="138"/>
      <c r="GXU16" s="138"/>
      <c r="GXV16" s="138"/>
      <c r="GXW16" s="138"/>
      <c r="GXX16" s="138"/>
      <c r="GXY16" s="138"/>
      <c r="GXZ16" s="138"/>
      <c r="GYA16" s="138"/>
      <c r="GYB16" s="138"/>
      <c r="GYC16" s="138"/>
      <c r="GYD16" s="138"/>
      <c r="GYE16" s="138"/>
      <c r="GYF16" s="138"/>
      <c r="GYG16" s="138"/>
      <c r="GYH16" s="138"/>
      <c r="GYI16" s="138"/>
      <c r="GYJ16" s="138"/>
      <c r="GYK16" s="138"/>
      <c r="GYL16" s="138"/>
      <c r="GYM16" s="138"/>
      <c r="GYN16" s="138"/>
      <c r="GYO16" s="138"/>
      <c r="GYP16" s="138"/>
      <c r="GYQ16" s="138"/>
      <c r="GYR16" s="138"/>
      <c r="GYS16" s="138"/>
      <c r="GYT16" s="138"/>
      <c r="GYU16" s="138"/>
      <c r="GYV16" s="138"/>
      <c r="GYW16" s="138"/>
      <c r="GYX16" s="138"/>
      <c r="GYY16" s="138"/>
      <c r="GYZ16" s="138"/>
      <c r="GZA16" s="138"/>
      <c r="GZB16" s="138"/>
      <c r="GZC16" s="138"/>
      <c r="GZD16" s="138"/>
      <c r="GZE16" s="138"/>
      <c r="GZF16" s="138"/>
      <c r="GZG16" s="138"/>
      <c r="GZH16" s="138"/>
      <c r="GZI16" s="138"/>
      <c r="GZJ16" s="138"/>
      <c r="GZK16" s="138"/>
      <c r="GZL16" s="138"/>
      <c r="GZM16" s="138"/>
      <c r="GZN16" s="138"/>
      <c r="GZO16" s="138"/>
      <c r="GZP16" s="138"/>
      <c r="GZQ16" s="138"/>
      <c r="GZR16" s="138"/>
      <c r="GZS16" s="138"/>
      <c r="GZT16" s="138"/>
      <c r="GZU16" s="138"/>
      <c r="GZV16" s="138"/>
      <c r="GZW16" s="138"/>
      <c r="GZX16" s="138"/>
      <c r="GZY16" s="138"/>
      <c r="GZZ16" s="138"/>
      <c r="HAA16" s="138"/>
      <c r="HAB16" s="138"/>
      <c r="HAC16" s="138"/>
      <c r="HAD16" s="138"/>
      <c r="HAE16" s="138"/>
      <c r="HAF16" s="138"/>
      <c r="HAG16" s="138"/>
      <c r="HAH16" s="138"/>
      <c r="HAI16" s="138"/>
      <c r="HAJ16" s="138"/>
      <c r="HAK16" s="138"/>
      <c r="HAL16" s="138"/>
      <c r="HAM16" s="138"/>
      <c r="HAN16" s="138"/>
      <c r="HAO16" s="138"/>
      <c r="HAP16" s="138"/>
      <c r="HAQ16" s="138"/>
      <c r="HAR16" s="138"/>
      <c r="HAS16" s="138"/>
      <c r="HAT16" s="138"/>
      <c r="HAU16" s="138"/>
      <c r="HAV16" s="138"/>
      <c r="HAW16" s="138"/>
      <c r="HAX16" s="138"/>
      <c r="HAY16" s="138"/>
      <c r="HAZ16" s="138"/>
      <c r="HBA16" s="138"/>
      <c r="HBB16" s="138"/>
      <c r="HBC16" s="138"/>
      <c r="HBD16" s="138"/>
      <c r="HBE16" s="138"/>
      <c r="HBF16" s="138"/>
      <c r="HBG16" s="138"/>
      <c r="HBH16" s="138"/>
      <c r="HBI16" s="138"/>
      <c r="HBJ16" s="138"/>
      <c r="HBK16" s="138"/>
      <c r="HBL16" s="138"/>
      <c r="HBM16" s="138"/>
      <c r="HBN16" s="138"/>
      <c r="HBO16" s="138"/>
      <c r="HBP16" s="138"/>
      <c r="HBQ16" s="138"/>
      <c r="HBR16" s="138"/>
      <c r="HBS16" s="138"/>
      <c r="HBT16" s="138"/>
      <c r="HBU16" s="138"/>
      <c r="HBV16" s="138"/>
      <c r="HBW16" s="138"/>
      <c r="HBX16" s="138"/>
      <c r="HBY16" s="138"/>
      <c r="HBZ16" s="138"/>
      <c r="HCA16" s="138"/>
      <c r="HCB16" s="138"/>
      <c r="HCC16" s="138"/>
      <c r="HCD16" s="138"/>
      <c r="HCE16" s="138"/>
      <c r="HCF16" s="138"/>
      <c r="HCG16" s="138"/>
      <c r="HCH16" s="138"/>
      <c r="HCI16" s="138"/>
      <c r="HCJ16" s="138"/>
      <c r="HCK16" s="138"/>
      <c r="HCL16" s="138"/>
      <c r="HCM16" s="138"/>
      <c r="HCN16" s="138"/>
      <c r="HCO16" s="138"/>
      <c r="HCP16" s="138"/>
      <c r="HCQ16" s="138"/>
      <c r="HCR16" s="138"/>
      <c r="HCS16" s="138"/>
      <c r="HCT16" s="138"/>
      <c r="HCU16" s="138"/>
      <c r="HCV16" s="138"/>
      <c r="HCW16" s="138"/>
      <c r="HCX16" s="138"/>
      <c r="HCY16" s="138"/>
      <c r="HCZ16" s="138"/>
      <c r="HDA16" s="138"/>
      <c r="HDB16" s="138"/>
      <c r="HDC16" s="138"/>
      <c r="HDD16" s="138"/>
      <c r="HDE16" s="138"/>
      <c r="HDF16" s="138"/>
      <c r="HDG16" s="138"/>
      <c r="HDH16" s="138"/>
      <c r="HDI16" s="138"/>
      <c r="HDJ16" s="138"/>
      <c r="HDK16" s="138"/>
      <c r="HDL16" s="138"/>
      <c r="HDM16" s="138"/>
      <c r="HDN16" s="138"/>
      <c r="HDO16" s="138"/>
      <c r="HDP16" s="138"/>
      <c r="HDQ16" s="138"/>
      <c r="HDR16" s="138"/>
      <c r="HDS16" s="138"/>
      <c r="HDT16" s="138"/>
      <c r="HDU16" s="138"/>
      <c r="HDV16" s="138"/>
      <c r="HDW16" s="138"/>
      <c r="HDX16" s="138"/>
      <c r="HDY16" s="138"/>
      <c r="HDZ16" s="138"/>
      <c r="HEA16" s="138"/>
      <c r="HEB16" s="138"/>
      <c r="HEC16" s="138"/>
      <c r="HED16" s="138"/>
      <c r="HEE16" s="138"/>
      <c r="HEF16" s="138"/>
      <c r="HEG16" s="138"/>
      <c r="HEH16" s="138"/>
      <c r="HEI16" s="138"/>
      <c r="HEJ16" s="138"/>
      <c r="HEK16" s="138"/>
      <c r="HEL16" s="138"/>
      <c r="HEM16" s="138"/>
      <c r="HEN16" s="138"/>
      <c r="HEO16" s="138"/>
      <c r="HEP16" s="138"/>
      <c r="HEQ16" s="138"/>
      <c r="HER16" s="138"/>
      <c r="HES16" s="138"/>
      <c r="HET16" s="138"/>
      <c r="HEU16" s="138"/>
      <c r="HEV16" s="138"/>
      <c r="HEW16" s="138"/>
      <c r="HEX16" s="138"/>
      <c r="HEY16" s="138"/>
      <c r="HEZ16" s="138"/>
      <c r="HFA16" s="138"/>
      <c r="HFB16" s="138"/>
      <c r="HFC16" s="138"/>
      <c r="HFD16" s="138"/>
      <c r="HFE16" s="138"/>
      <c r="HFF16" s="138"/>
      <c r="HFG16" s="138"/>
      <c r="HFH16" s="138"/>
      <c r="HFI16" s="138"/>
      <c r="HFJ16" s="138"/>
      <c r="HFK16" s="138"/>
      <c r="HFL16" s="138"/>
      <c r="HFM16" s="138"/>
      <c r="HFN16" s="138"/>
      <c r="HFO16" s="138"/>
      <c r="HFP16" s="138"/>
      <c r="HFQ16" s="138"/>
      <c r="HFR16" s="138"/>
      <c r="HFS16" s="138"/>
      <c r="HFT16" s="138"/>
      <c r="HFU16" s="138"/>
      <c r="HFV16" s="138"/>
      <c r="HFW16" s="138"/>
      <c r="HFX16" s="138"/>
      <c r="HFY16" s="138"/>
      <c r="HFZ16" s="138"/>
      <c r="HGA16" s="138"/>
      <c r="HGB16" s="138"/>
      <c r="HGC16" s="138"/>
      <c r="HGD16" s="138"/>
      <c r="HGE16" s="138"/>
      <c r="HGF16" s="138"/>
      <c r="HGG16" s="138"/>
      <c r="HGH16" s="138"/>
      <c r="HGI16" s="138"/>
      <c r="HGJ16" s="138"/>
      <c r="HGK16" s="138"/>
      <c r="HGL16" s="138"/>
      <c r="HGM16" s="138"/>
      <c r="HGN16" s="138"/>
      <c r="HGO16" s="138"/>
      <c r="HGP16" s="138"/>
      <c r="HGQ16" s="138"/>
      <c r="HGR16" s="138"/>
      <c r="HGS16" s="138"/>
      <c r="HGT16" s="138"/>
      <c r="HGU16" s="138"/>
      <c r="HGV16" s="138"/>
      <c r="HGW16" s="138"/>
      <c r="HGX16" s="138"/>
      <c r="HGY16" s="138"/>
      <c r="HGZ16" s="138"/>
      <c r="HHA16" s="138"/>
      <c r="HHB16" s="138"/>
      <c r="HHC16" s="138"/>
      <c r="HHD16" s="138"/>
      <c r="HHE16" s="138"/>
      <c r="HHF16" s="138"/>
      <c r="HHG16" s="138"/>
      <c r="HHH16" s="138"/>
      <c r="HHI16" s="138"/>
      <c r="HHJ16" s="138"/>
      <c r="HHK16" s="138"/>
      <c r="HHL16" s="138"/>
      <c r="HHM16" s="138"/>
      <c r="HHN16" s="138"/>
      <c r="HHO16" s="138"/>
      <c r="HHP16" s="138"/>
      <c r="HHQ16" s="138"/>
      <c r="HHR16" s="138"/>
      <c r="HHS16" s="138"/>
      <c r="HHT16" s="138"/>
      <c r="HHU16" s="138"/>
      <c r="HHV16" s="138"/>
      <c r="HHW16" s="138"/>
      <c r="HHX16" s="138"/>
      <c r="HHY16" s="138"/>
      <c r="HHZ16" s="138"/>
      <c r="HIA16" s="138"/>
      <c r="HIB16" s="138"/>
      <c r="HIC16" s="138"/>
      <c r="HID16" s="138"/>
      <c r="HIE16" s="138"/>
      <c r="HIF16" s="138"/>
      <c r="HIG16" s="138"/>
      <c r="HIH16" s="138"/>
      <c r="HII16" s="138"/>
      <c r="HIJ16" s="138"/>
      <c r="HIK16" s="138"/>
      <c r="HIL16" s="138"/>
      <c r="HIM16" s="138"/>
      <c r="HIN16" s="138"/>
      <c r="HIO16" s="138"/>
      <c r="HIP16" s="138"/>
      <c r="HIQ16" s="138"/>
      <c r="HIR16" s="138"/>
      <c r="HIS16" s="138"/>
      <c r="HIT16" s="138"/>
      <c r="HIU16" s="138"/>
      <c r="HIV16" s="138"/>
      <c r="HIW16" s="138"/>
      <c r="HIX16" s="138"/>
      <c r="HIY16" s="138"/>
      <c r="HIZ16" s="138"/>
      <c r="HJA16" s="138"/>
      <c r="HJB16" s="138"/>
      <c r="HJC16" s="138"/>
      <c r="HJD16" s="138"/>
      <c r="HJE16" s="138"/>
      <c r="HJF16" s="138"/>
      <c r="HJG16" s="138"/>
      <c r="HJH16" s="138"/>
      <c r="HJI16" s="138"/>
      <c r="HJJ16" s="138"/>
      <c r="HJK16" s="138"/>
      <c r="HJL16" s="138"/>
      <c r="HJM16" s="138"/>
      <c r="HJN16" s="138"/>
      <c r="HJO16" s="138"/>
      <c r="HJP16" s="138"/>
      <c r="HJQ16" s="138"/>
      <c r="HJR16" s="138"/>
      <c r="HJS16" s="138"/>
      <c r="HJT16" s="138"/>
      <c r="HJU16" s="138"/>
      <c r="HJV16" s="138"/>
      <c r="HJW16" s="138"/>
      <c r="HJX16" s="138"/>
      <c r="HJY16" s="138"/>
      <c r="HJZ16" s="138"/>
      <c r="HKA16" s="138"/>
      <c r="HKB16" s="138"/>
      <c r="HKC16" s="138"/>
      <c r="HKD16" s="138"/>
      <c r="HKE16" s="138"/>
      <c r="HKF16" s="138"/>
      <c r="HKG16" s="138"/>
      <c r="HKH16" s="138"/>
      <c r="HKI16" s="138"/>
      <c r="HKJ16" s="138"/>
      <c r="HKK16" s="138"/>
      <c r="HKL16" s="138"/>
      <c r="HKM16" s="138"/>
      <c r="HKN16" s="138"/>
      <c r="HKO16" s="138"/>
      <c r="HKP16" s="138"/>
      <c r="HKQ16" s="138"/>
      <c r="HKR16" s="138"/>
      <c r="HKS16" s="138"/>
      <c r="HKT16" s="138"/>
      <c r="HKU16" s="138"/>
      <c r="HKV16" s="138"/>
      <c r="HKW16" s="138"/>
      <c r="HKX16" s="138"/>
      <c r="HKY16" s="138"/>
      <c r="HKZ16" s="138"/>
      <c r="HLA16" s="138"/>
      <c r="HLB16" s="138"/>
      <c r="HLC16" s="138"/>
      <c r="HLD16" s="138"/>
      <c r="HLE16" s="138"/>
      <c r="HLF16" s="138"/>
      <c r="HLG16" s="138"/>
      <c r="HLH16" s="138"/>
      <c r="HLI16" s="138"/>
      <c r="HLJ16" s="138"/>
      <c r="HLK16" s="138"/>
      <c r="HLL16" s="138"/>
      <c r="HLM16" s="138"/>
      <c r="HLN16" s="138"/>
      <c r="HLO16" s="138"/>
      <c r="HLP16" s="138"/>
      <c r="HLQ16" s="138"/>
      <c r="HLR16" s="138"/>
      <c r="HLS16" s="138"/>
      <c r="HLT16" s="138"/>
      <c r="HLU16" s="138"/>
      <c r="HLV16" s="138"/>
      <c r="HLW16" s="138"/>
      <c r="HLX16" s="138"/>
      <c r="HLY16" s="138"/>
      <c r="HLZ16" s="138"/>
      <c r="HMA16" s="138"/>
      <c r="HMB16" s="138"/>
      <c r="HMC16" s="138"/>
      <c r="HMD16" s="138"/>
      <c r="HME16" s="138"/>
      <c r="HMF16" s="138"/>
      <c r="HMG16" s="138"/>
      <c r="HMH16" s="138"/>
      <c r="HMI16" s="138"/>
      <c r="HMJ16" s="138"/>
      <c r="HMK16" s="138"/>
      <c r="HML16" s="138"/>
      <c r="HMM16" s="138"/>
      <c r="HMN16" s="138"/>
      <c r="HMO16" s="138"/>
      <c r="HMP16" s="138"/>
      <c r="HMQ16" s="138"/>
      <c r="HMR16" s="138"/>
      <c r="HMS16" s="138"/>
      <c r="HMT16" s="138"/>
      <c r="HMU16" s="138"/>
      <c r="HMV16" s="138"/>
      <c r="HMW16" s="138"/>
      <c r="HMX16" s="138"/>
      <c r="HMY16" s="138"/>
      <c r="HMZ16" s="138"/>
      <c r="HNA16" s="138"/>
      <c r="HNB16" s="138"/>
      <c r="HNC16" s="138"/>
      <c r="HND16" s="138"/>
      <c r="HNE16" s="138"/>
      <c r="HNF16" s="138"/>
      <c r="HNG16" s="138"/>
      <c r="HNH16" s="138"/>
      <c r="HNI16" s="138"/>
      <c r="HNJ16" s="138"/>
      <c r="HNK16" s="138"/>
      <c r="HNL16" s="138"/>
      <c r="HNM16" s="138"/>
      <c r="HNN16" s="138"/>
      <c r="HNO16" s="138"/>
      <c r="HNP16" s="138"/>
      <c r="HNQ16" s="138"/>
      <c r="HNR16" s="138"/>
      <c r="HNS16" s="138"/>
      <c r="HNT16" s="138"/>
      <c r="HNU16" s="138"/>
      <c r="HNV16" s="138"/>
      <c r="HNW16" s="138"/>
      <c r="HNX16" s="138"/>
      <c r="HNY16" s="138"/>
      <c r="HNZ16" s="138"/>
      <c r="HOA16" s="138"/>
      <c r="HOB16" s="138"/>
      <c r="HOC16" s="138"/>
      <c r="HOD16" s="138"/>
      <c r="HOE16" s="138"/>
      <c r="HOF16" s="138"/>
      <c r="HOG16" s="138"/>
      <c r="HOH16" s="138"/>
      <c r="HOI16" s="138"/>
      <c r="HOJ16" s="138"/>
      <c r="HOK16" s="138"/>
      <c r="HOL16" s="138"/>
      <c r="HOM16" s="138"/>
      <c r="HON16" s="138"/>
      <c r="HOO16" s="138"/>
      <c r="HOP16" s="138"/>
      <c r="HOQ16" s="138"/>
      <c r="HOR16" s="138"/>
      <c r="HOS16" s="138"/>
      <c r="HOT16" s="138"/>
      <c r="HOU16" s="138"/>
      <c r="HOV16" s="138"/>
      <c r="HOW16" s="138"/>
      <c r="HOX16" s="138"/>
      <c r="HOY16" s="138"/>
      <c r="HOZ16" s="138"/>
      <c r="HPA16" s="138"/>
      <c r="HPB16" s="138"/>
      <c r="HPC16" s="138"/>
      <c r="HPD16" s="138"/>
      <c r="HPE16" s="138"/>
      <c r="HPF16" s="138"/>
      <c r="HPG16" s="138"/>
      <c r="HPH16" s="138"/>
      <c r="HPI16" s="138"/>
      <c r="HPJ16" s="138"/>
      <c r="HPK16" s="138"/>
      <c r="HPL16" s="138"/>
      <c r="HPM16" s="138"/>
      <c r="HPN16" s="138"/>
      <c r="HPO16" s="138"/>
      <c r="HPP16" s="138"/>
      <c r="HPQ16" s="138"/>
      <c r="HPR16" s="138"/>
      <c r="HPS16" s="138"/>
      <c r="HPT16" s="138"/>
      <c r="HPU16" s="138"/>
      <c r="HPV16" s="138"/>
      <c r="HPW16" s="138"/>
      <c r="HPX16" s="138"/>
      <c r="HPY16" s="138"/>
      <c r="HPZ16" s="138"/>
      <c r="HQA16" s="138"/>
      <c r="HQB16" s="138"/>
      <c r="HQC16" s="138"/>
      <c r="HQD16" s="138"/>
      <c r="HQE16" s="138"/>
      <c r="HQF16" s="138"/>
      <c r="HQG16" s="138"/>
      <c r="HQH16" s="138"/>
      <c r="HQI16" s="138"/>
      <c r="HQJ16" s="138"/>
      <c r="HQK16" s="138"/>
      <c r="HQL16" s="138"/>
      <c r="HQM16" s="138"/>
      <c r="HQN16" s="138"/>
      <c r="HQO16" s="138"/>
      <c r="HQP16" s="138"/>
      <c r="HQQ16" s="138"/>
      <c r="HQR16" s="138"/>
      <c r="HQS16" s="138"/>
      <c r="HQT16" s="138"/>
      <c r="HQU16" s="138"/>
      <c r="HQV16" s="138"/>
      <c r="HQW16" s="138"/>
      <c r="HQX16" s="138"/>
      <c r="HQY16" s="138"/>
      <c r="HQZ16" s="138"/>
      <c r="HRA16" s="138"/>
      <c r="HRB16" s="138"/>
      <c r="HRC16" s="138"/>
      <c r="HRD16" s="138"/>
      <c r="HRE16" s="138"/>
      <c r="HRF16" s="138"/>
      <c r="HRG16" s="138"/>
      <c r="HRH16" s="138"/>
      <c r="HRI16" s="138"/>
      <c r="HRJ16" s="138"/>
      <c r="HRK16" s="138"/>
      <c r="HRL16" s="138"/>
      <c r="HRM16" s="138"/>
      <c r="HRN16" s="138"/>
      <c r="HRO16" s="138"/>
      <c r="HRP16" s="138"/>
      <c r="HRQ16" s="138"/>
      <c r="HRR16" s="138"/>
      <c r="HRS16" s="138"/>
      <c r="HRT16" s="138"/>
      <c r="HRU16" s="138"/>
      <c r="HRV16" s="138"/>
      <c r="HRW16" s="138"/>
      <c r="HRX16" s="138"/>
      <c r="HRY16" s="138"/>
      <c r="HRZ16" s="138"/>
      <c r="HSA16" s="138"/>
      <c r="HSB16" s="138"/>
      <c r="HSC16" s="138"/>
      <c r="HSD16" s="138"/>
      <c r="HSE16" s="138"/>
      <c r="HSF16" s="138"/>
      <c r="HSG16" s="138"/>
      <c r="HSH16" s="138"/>
      <c r="HSI16" s="138"/>
      <c r="HSJ16" s="138"/>
      <c r="HSK16" s="138"/>
      <c r="HSL16" s="138"/>
      <c r="HSM16" s="138"/>
      <c r="HSN16" s="138"/>
      <c r="HSO16" s="138"/>
      <c r="HSP16" s="138"/>
      <c r="HSQ16" s="138"/>
      <c r="HSR16" s="138"/>
      <c r="HSS16" s="138"/>
      <c r="HST16" s="138"/>
      <c r="HSU16" s="138"/>
      <c r="HSV16" s="138"/>
      <c r="HSW16" s="138"/>
      <c r="HSX16" s="138"/>
      <c r="HSY16" s="138"/>
      <c r="HSZ16" s="138"/>
      <c r="HTA16" s="138"/>
      <c r="HTB16" s="138"/>
      <c r="HTC16" s="138"/>
      <c r="HTD16" s="138"/>
      <c r="HTE16" s="138"/>
      <c r="HTF16" s="138"/>
      <c r="HTG16" s="138"/>
      <c r="HTH16" s="138"/>
      <c r="HTI16" s="138"/>
      <c r="HTJ16" s="138"/>
      <c r="HTK16" s="138"/>
      <c r="HTL16" s="138"/>
      <c r="HTM16" s="138"/>
      <c r="HTN16" s="138"/>
      <c r="HTO16" s="138"/>
      <c r="HTP16" s="138"/>
      <c r="HTQ16" s="138"/>
      <c r="HTR16" s="138"/>
      <c r="HTS16" s="138"/>
      <c r="HTT16" s="138"/>
      <c r="HTU16" s="138"/>
      <c r="HTV16" s="138"/>
      <c r="HTW16" s="138"/>
      <c r="HTX16" s="138"/>
      <c r="HTY16" s="138"/>
      <c r="HTZ16" s="138"/>
      <c r="HUA16" s="138"/>
      <c r="HUB16" s="138"/>
      <c r="HUC16" s="138"/>
      <c r="HUD16" s="138"/>
      <c r="HUE16" s="138"/>
      <c r="HUF16" s="138"/>
      <c r="HUG16" s="138"/>
      <c r="HUH16" s="138"/>
      <c r="HUI16" s="138"/>
      <c r="HUJ16" s="138"/>
      <c r="HUK16" s="138"/>
      <c r="HUL16" s="138"/>
      <c r="HUM16" s="138"/>
      <c r="HUN16" s="138"/>
      <c r="HUO16" s="138"/>
      <c r="HUP16" s="138"/>
      <c r="HUQ16" s="138"/>
      <c r="HUR16" s="138"/>
      <c r="HUS16" s="138"/>
      <c r="HUT16" s="138"/>
      <c r="HUU16" s="138"/>
      <c r="HUV16" s="138"/>
      <c r="HUW16" s="138"/>
      <c r="HUX16" s="138"/>
      <c r="HUY16" s="138"/>
      <c r="HUZ16" s="138"/>
      <c r="HVA16" s="138"/>
      <c r="HVB16" s="138"/>
      <c r="HVC16" s="138"/>
      <c r="HVD16" s="138"/>
      <c r="HVE16" s="138"/>
      <c r="HVF16" s="138"/>
      <c r="HVG16" s="138"/>
      <c r="HVH16" s="138"/>
      <c r="HVI16" s="138"/>
      <c r="HVJ16" s="138"/>
      <c r="HVK16" s="138"/>
      <c r="HVL16" s="138"/>
      <c r="HVM16" s="138"/>
      <c r="HVN16" s="138"/>
      <c r="HVO16" s="138"/>
      <c r="HVP16" s="138"/>
      <c r="HVQ16" s="138"/>
      <c r="HVR16" s="138"/>
      <c r="HVS16" s="138"/>
      <c r="HVT16" s="138"/>
      <c r="HVU16" s="138"/>
      <c r="HVV16" s="138"/>
      <c r="HVW16" s="138"/>
      <c r="HVX16" s="138"/>
      <c r="HVY16" s="138"/>
      <c r="HVZ16" s="138"/>
      <c r="HWA16" s="138"/>
      <c r="HWB16" s="138"/>
      <c r="HWC16" s="138"/>
      <c r="HWD16" s="138"/>
      <c r="HWE16" s="138"/>
      <c r="HWF16" s="138"/>
      <c r="HWG16" s="138"/>
      <c r="HWH16" s="138"/>
      <c r="HWI16" s="138"/>
      <c r="HWJ16" s="138"/>
      <c r="HWK16" s="138"/>
      <c r="HWL16" s="138"/>
      <c r="HWM16" s="138"/>
      <c r="HWN16" s="138"/>
      <c r="HWO16" s="138"/>
      <c r="HWP16" s="138"/>
      <c r="HWQ16" s="138"/>
      <c r="HWR16" s="138"/>
      <c r="HWS16" s="138"/>
      <c r="HWT16" s="138"/>
      <c r="HWU16" s="138"/>
      <c r="HWV16" s="138"/>
      <c r="HWW16" s="138"/>
      <c r="HWX16" s="138"/>
      <c r="HWY16" s="138"/>
      <c r="HWZ16" s="138"/>
      <c r="HXA16" s="138"/>
      <c r="HXB16" s="138"/>
      <c r="HXC16" s="138"/>
      <c r="HXD16" s="138"/>
      <c r="HXE16" s="138"/>
      <c r="HXF16" s="138"/>
      <c r="HXG16" s="138"/>
      <c r="HXH16" s="138"/>
      <c r="HXI16" s="138"/>
      <c r="HXJ16" s="138"/>
      <c r="HXK16" s="138"/>
      <c r="HXL16" s="138"/>
      <c r="HXM16" s="138"/>
      <c r="HXN16" s="138"/>
      <c r="HXO16" s="138"/>
      <c r="HXP16" s="138"/>
      <c r="HXQ16" s="138"/>
      <c r="HXR16" s="138"/>
      <c r="HXS16" s="138"/>
      <c r="HXT16" s="138"/>
      <c r="HXU16" s="138"/>
      <c r="HXV16" s="138"/>
      <c r="HXW16" s="138"/>
      <c r="HXX16" s="138"/>
      <c r="HXY16" s="138"/>
      <c r="HXZ16" s="138"/>
      <c r="HYA16" s="138"/>
      <c r="HYB16" s="138"/>
      <c r="HYC16" s="138"/>
      <c r="HYD16" s="138"/>
      <c r="HYE16" s="138"/>
      <c r="HYF16" s="138"/>
      <c r="HYG16" s="138"/>
      <c r="HYH16" s="138"/>
      <c r="HYI16" s="138"/>
      <c r="HYJ16" s="138"/>
      <c r="HYK16" s="138"/>
      <c r="HYL16" s="138"/>
      <c r="HYM16" s="138"/>
      <c r="HYN16" s="138"/>
      <c r="HYO16" s="138"/>
      <c r="HYP16" s="138"/>
      <c r="HYQ16" s="138"/>
      <c r="HYR16" s="138"/>
      <c r="HYS16" s="138"/>
      <c r="HYT16" s="138"/>
      <c r="HYU16" s="138"/>
      <c r="HYV16" s="138"/>
      <c r="HYW16" s="138"/>
      <c r="HYX16" s="138"/>
      <c r="HYY16" s="138"/>
      <c r="HYZ16" s="138"/>
      <c r="HZA16" s="138"/>
      <c r="HZB16" s="138"/>
      <c r="HZC16" s="138"/>
      <c r="HZD16" s="138"/>
      <c r="HZE16" s="138"/>
      <c r="HZF16" s="138"/>
      <c r="HZG16" s="138"/>
      <c r="HZH16" s="138"/>
      <c r="HZI16" s="138"/>
      <c r="HZJ16" s="138"/>
      <c r="HZK16" s="138"/>
      <c r="HZL16" s="138"/>
      <c r="HZM16" s="138"/>
      <c r="HZN16" s="138"/>
      <c r="HZO16" s="138"/>
      <c r="HZP16" s="138"/>
      <c r="HZQ16" s="138"/>
      <c r="HZR16" s="138"/>
      <c r="HZS16" s="138"/>
      <c r="HZT16" s="138"/>
      <c r="HZU16" s="138"/>
      <c r="HZV16" s="138"/>
      <c r="HZW16" s="138"/>
      <c r="HZX16" s="138"/>
      <c r="HZY16" s="138"/>
      <c r="HZZ16" s="138"/>
      <c r="IAA16" s="138"/>
      <c r="IAB16" s="138"/>
      <c r="IAC16" s="138"/>
      <c r="IAD16" s="138"/>
      <c r="IAE16" s="138"/>
      <c r="IAF16" s="138"/>
      <c r="IAG16" s="138"/>
      <c r="IAH16" s="138"/>
      <c r="IAI16" s="138"/>
      <c r="IAJ16" s="138"/>
      <c r="IAK16" s="138"/>
      <c r="IAL16" s="138"/>
      <c r="IAM16" s="138"/>
      <c r="IAN16" s="138"/>
      <c r="IAO16" s="138"/>
      <c r="IAP16" s="138"/>
      <c r="IAQ16" s="138"/>
      <c r="IAR16" s="138"/>
      <c r="IAS16" s="138"/>
      <c r="IAT16" s="138"/>
      <c r="IAU16" s="138"/>
      <c r="IAV16" s="138"/>
      <c r="IAW16" s="138"/>
      <c r="IAX16" s="138"/>
      <c r="IAY16" s="138"/>
      <c r="IAZ16" s="138"/>
      <c r="IBA16" s="138"/>
      <c r="IBB16" s="138"/>
      <c r="IBC16" s="138"/>
      <c r="IBD16" s="138"/>
      <c r="IBE16" s="138"/>
      <c r="IBF16" s="138"/>
      <c r="IBG16" s="138"/>
      <c r="IBH16" s="138"/>
      <c r="IBI16" s="138"/>
      <c r="IBJ16" s="138"/>
      <c r="IBK16" s="138"/>
      <c r="IBL16" s="138"/>
      <c r="IBM16" s="138"/>
      <c r="IBN16" s="138"/>
      <c r="IBO16" s="138"/>
      <c r="IBP16" s="138"/>
      <c r="IBQ16" s="138"/>
      <c r="IBR16" s="138"/>
      <c r="IBS16" s="138"/>
      <c r="IBT16" s="138"/>
      <c r="IBU16" s="138"/>
      <c r="IBV16" s="138"/>
      <c r="IBW16" s="138"/>
      <c r="IBX16" s="138"/>
      <c r="IBY16" s="138"/>
      <c r="IBZ16" s="138"/>
      <c r="ICA16" s="138"/>
      <c r="ICB16" s="138"/>
      <c r="ICC16" s="138"/>
      <c r="ICD16" s="138"/>
      <c r="ICE16" s="138"/>
      <c r="ICF16" s="138"/>
      <c r="ICG16" s="138"/>
      <c r="ICH16" s="138"/>
      <c r="ICI16" s="138"/>
      <c r="ICJ16" s="138"/>
      <c r="ICK16" s="138"/>
      <c r="ICL16" s="138"/>
      <c r="ICM16" s="138"/>
      <c r="ICN16" s="138"/>
      <c r="ICO16" s="138"/>
      <c r="ICP16" s="138"/>
      <c r="ICQ16" s="138"/>
      <c r="ICR16" s="138"/>
      <c r="ICS16" s="138"/>
      <c r="ICT16" s="138"/>
      <c r="ICU16" s="138"/>
      <c r="ICV16" s="138"/>
      <c r="ICW16" s="138"/>
      <c r="ICX16" s="138"/>
      <c r="ICY16" s="138"/>
      <c r="ICZ16" s="138"/>
      <c r="IDA16" s="138"/>
      <c r="IDB16" s="138"/>
      <c r="IDC16" s="138"/>
      <c r="IDD16" s="138"/>
      <c r="IDE16" s="138"/>
      <c r="IDF16" s="138"/>
      <c r="IDG16" s="138"/>
      <c r="IDH16" s="138"/>
      <c r="IDI16" s="138"/>
      <c r="IDJ16" s="138"/>
      <c r="IDK16" s="138"/>
      <c r="IDL16" s="138"/>
      <c r="IDM16" s="138"/>
      <c r="IDN16" s="138"/>
      <c r="IDO16" s="138"/>
      <c r="IDP16" s="138"/>
      <c r="IDQ16" s="138"/>
      <c r="IDR16" s="138"/>
      <c r="IDS16" s="138"/>
      <c r="IDT16" s="138"/>
      <c r="IDU16" s="138"/>
      <c r="IDV16" s="138"/>
      <c r="IDW16" s="138"/>
      <c r="IDX16" s="138"/>
      <c r="IDY16" s="138"/>
      <c r="IDZ16" s="138"/>
      <c r="IEA16" s="138"/>
      <c r="IEB16" s="138"/>
      <c r="IEC16" s="138"/>
      <c r="IED16" s="138"/>
      <c r="IEE16" s="138"/>
      <c r="IEF16" s="138"/>
      <c r="IEG16" s="138"/>
      <c r="IEH16" s="138"/>
      <c r="IEI16" s="138"/>
      <c r="IEJ16" s="138"/>
      <c r="IEK16" s="138"/>
      <c r="IEL16" s="138"/>
      <c r="IEM16" s="138"/>
      <c r="IEN16" s="138"/>
      <c r="IEO16" s="138"/>
      <c r="IEP16" s="138"/>
      <c r="IEQ16" s="138"/>
      <c r="IER16" s="138"/>
      <c r="IES16" s="138"/>
      <c r="IET16" s="138"/>
      <c r="IEU16" s="138"/>
      <c r="IEV16" s="138"/>
      <c r="IEW16" s="138"/>
      <c r="IEX16" s="138"/>
      <c r="IEY16" s="138"/>
      <c r="IEZ16" s="138"/>
      <c r="IFA16" s="138"/>
      <c r="IFB16" s="138"/>
      <c r="IFC16" s="138"/>
      <c r="IFD16" s="138"/>
      <c r="IFE16" s="138"/>
      <c r="IFF16" s="138"/>
      <c r="IFG16" s="138"/>
      <c r="IFH16" s="138"/>
      <c r="IFI16" s="138"/>
      <c r="IFJ16" s="138"/>
      <c r="IFK16" s="138"/>
      <c r="IFL16" s="138"/>
      <c r="IFM16" s="138"/>
      <c r="IFN16" s="138"/>
      <c r="IFO16" s="138"/>
      <c r="IFP16" s="138"/>
      <c r="IFQ16" s="138"/>
      <c r="IFR16" s="138"/>
      <c r="IFS16" s="138"/>
      <c r="IFT16" s="138"/>
      <c r="IFU16" s="138"/>
      <c r="IFV16" s="138"/>
      <c r="IFW16" s="138"/>
      <c r="IFX16" s="138"/>
      <c r="IFY16" s="138"/>
      <c r="IFZ16" s="138"/>
      <c r="IGA16" s="138"/>
      <c r="IGB16" s="138"/>
      <c r="IGC16" s="138"/>
      <c r="IGD16" s="138"/>
      <c r="IGE16" s="138"/>
      <c r="IGF16" s="138"/>
      <c r="IGG16" s="138"/>
      <c r="IGH16" s="138"/>
      <c r="IGI16" s="138"/>
      <c r="IGJ16" s="138"/>
      <c r="IGK16" s="138"/>
      <c r="IGL16" s="138"/>
      <c r="IGM16" s="138"/>
      <c r="IGN16" s="138"/>
      <c r="IGO16" s="138"/>
      <c r="IGP16" s="138"/>
      <c r="IGQ16" s="138"/>
      <c r="IGR16" s="138"/>
      <c r="IGS16" s="138"/>
      <c r="IGT16" s="138"/>
      <c r="IGU16" s="138"/>
      <c r="IGV16" s="138"/>
      <c r="IGW16" s="138"/>
      <c r="IGX16" s="138"/>
      <c r="IGY16" s="138"/>
      <c r="IGZ16" s="138"/>
      <c r="IHA16" s="138"/>
      <c r="IHB16" s="138"/>
      <c r="IHC16" s="138"/>
      <c r="IHD16" s="138"/>
      <c r="IHE16" s="138"/>
      <c r="IHF16" s="138"/>
      <c r="IHG16" s="138"/>
      <c r="IHH16" s="138"/>
      <c r="IHI16" s="138"/>
      <c r="IHJ16" s="138"/>
      <c r="IHK16" s="138"/>
      <c r="IHL16" s="138"/>
      <c r="IHM16" s="138"/>
      <c r="IHN16" s="138"/>
      <c r="IHO16" s="138"/>
      <c r="IHP16" s="138"/>
      <c r="IHQ16" s="138"/>
      <c r="IHR16" s="138"/>
      <c r="IHS16" s="138"/>
      <c r="IHT16" s="138"/>
      <c r="IHU16" s="138"/>
      <c r="IHV16" s="138"/>
      <c r="IHW16" s="138"/>
      <c r="IHX16" s="138"/>
      <c r="IHY16" s="138"/>
      <c r="IHZ16" s="138"/>
      <c r="IIA16" s="138"/>
      <c r="IIB16" s="138"/>
      <c r="IIC16" s="138"/>
      <c r="IID16" s="138"/>
      <c r="IIE16" s="138"/>
      <c r="IIF16" s="138"/>
      <c r="IIG16" s="138"/>
      <c r="IIH16" s="138"/>
      <c r="III16" s="138"/>
      <c r="IIJ16" s="138"/>
      <c r="IIK16" s="138"/>
      <c r="IIL16" s="138"/>
      <c r="IIM16" s="138"/>
      <c r="IIN16" s="138"/>
      <c r="IIO16" s="138"/>
      <c r="IIP16" s="138"/>
      <c r="IIQ16" s="138"/>
      <c r="IIR16" s="138"/>
      <c r="IIS16" s="138"/>
      <c r="IIT16" s="138"/>
      <c r="IIU16" s="138"/>
      <c r="IIV16" s="138"/>
      <c r="IIW16" s="138"/>
      <c r="IIX16" s="138"/>
      <c r="IIY16" s="138"/>
      <c r="IIZ16" s="138"/>
      <c r="IJA16" s="138"/>
      <c r="IJB16" s="138"/>
      <c r="IJC16" s="138"/>
      <c r="IJD16" s="138"/>
      <c r="IJE16" s="138"/>
      <c r="IJF16" s="138"/>
      <c r="IJG16" s="138"/>
      <c r="IJH16" s="138"/>
      <c r="IJI16" s="138"/>
      <c r="IJJ16" s="138"/>
      <c r="IJK16" s="138"/>
      <c r="IJL16" s="138"/>
      <c r="IJM16" s="138"/>
      <c r="IJN16" s="138"/>
      <c r="IJO16" s="138"/>
      <c r="IJP16" s="138"/>
      <c r="IJQ16" s="138"/>
      <c r="IJR16" s="138"/>
      <c r="IJS16" s="138"/>
      <c r="IJT16" s="138"/>
      <c r="IJU16" s="138"/>
      <c r="IJV16" s="138"/>
      <c r="IJW16" s="138"/>
      <c r="IJX16" s="138"/>
      <c r="IJY16" s="138"/>
      <c r="IJZ16" s="138"/>
      <c r="IKA16" s="138"/>
      <c r="IKB16" s="138"/>
      <c r="IKC16" s="138"/>
      <c r="IKD16" s="138"/>
      <c r="IKE16" s="138"/>
      <c r="IKF16" s="138"/>
      <c r="IKG16" s="138"/>
      <c r="IKH16" s="138"/>
      <c r="IKI16" s="138"/>
      <c r="IKJ16" s="138"/>
      <c r="IKK16" s="138"/>
      <c r="IKL16" s="138"/>
      <c r="IKM16" s="138"/>
      <c r="IKN16" s="138"/>
      <c r="IKO16" s="138"/>
      <c r="IKP16" s="138"/>
      <c r="IKQ16" s="138"/>
      <c r="IKR16" s="138"/>
      <c r="IKS16" s="138"/>
      <c r="IKT16" s="138"/>
      <c r="IKU16" s="138"/>
      <c r="IKV16" s="138"/>
      <c r="IKW16" s="138"/>
      <c r="IKX16" s="138"/>
      <c r="IKY16" s="138"/>
      <c r="IKZ16" s="138"/>
      <c r="ILA16" s="138"/>
      <c r="ILB16" s="138"/>
      <c r="ILC16" s="138"/>
      <c r="ILD16" s="138"/>
      <c r="ILE16" s="138"/>
      <c r="ILF16" s="138"/>
      <c r="ILG16" s="138"/>
      <c r="ILH16" s="138"/>
      <c r="ILI16" s="138"/>
      <c r="ILJ16" s="138"/>
      <c r="ILK16" s="138"/>
      <c r="ILL16" s="138"/>
      <c r="ILM16" s="138"/>
      <c r="ILN16" s="138"/>
      <c r="ILO16" s="138"/>
      <c r="ILP16" s="138"/>
      <c r="ILQ16" s="138"/>
      <c r="ILR16" s="138"/>
      <c r="ILS16" s="138"/>
      <c r="ILT16" s="138"/>
      <c r="ILU16" s="138"/>
      <c r="ILV16" s="138"/>
      <c r="ILW16" s="138"/>
      <c r="ILX16" s="138"/>
      <c r="ILY16" s="138"/>
      <c r="ILZ16" s="138"/>
      <c r="IMA16" s="138"/>
      <c r="IMB16" s="138"/>
      <c r="IMC16" s="138"/>
      <c r="IMD16" s="138"/>
      <c r="IME16" s="138"/>
      <c r="IMF16" s="138"/>
      <c r="IMG16" s="138"/>
      <c r="IMH16" s="138"/>
      <c r="IMI16" s="138"/>
      <c r="IMJ16" s="138"/>
      <c r="IMK16" s="138"/>
      <c r="IML16" s="138"/>
      <c r="IMM16" s="138"/>
      <c r="IMN16" s="138"/>
      <c r="IMO16" s="138"/>
      <c r="IMP16" s="138"/>
      <c r="IMQ16" s="138"/>
      <c r="IMR16" s="138"/>
      <c r="IMS16" s="138"/>
      <c r="IMT16" s="138"/>
      <c r="IMU16" s="138"/>
      <c r="IMV16" s="138"/>
      <c r="IMW16" s="138"/>
      <c r="IMX16" s="138"/>
      <c r="IMY16" s="138"/>
      <c r="IMZ16" s="138"/>
      <c r="INA16" s="138"/>
      <c r="INB16" s="138"/>
      <c r="INC16" s="138"/>
      <c r="IND16" s="138"/>
      <c r="INE16" s="138"/>
      <c r="INF16" s="138"/>
      <c r="ING16" s="138"/>
      <c r="INH16" s="138"/>
      <c r="INI16" s="138"/>
      <c r="INJ16" s="138"/>
      <c r="INK16" s="138"/>
      <c r="INL16" s="138"/>
      <c r="INM16" s="138"/>
      <c r="INN16" s="138"/>
      <c r="INO16" s="138"/>
      <c r="INP16" s="138"/>
      <c r="INQ16" s="138"/>
      <c r="INR16" s="138"/>
      <c r="INS16" s="138"/>
      <c r="INT16" s="138"/>
      <c r="INU16" s="138"/>
      <c r="INV16" s="138"/>
      <c r="INW16" s="138"/>
      <c r="INX16" s="138"/>
      <c r="INY16" s="138"/>
      <c r="INZ16" s="138"/>
      <c r="IOA16" s="138"/>
      <c r="IOB16" s="138"/>
      <c r="IOC16" s="138"/>
      <c r="IOD16" s="138"/>
      <c r="IOE16" s="138"/>
      <c r="IOF16" s="138"/>
      <c r="IOG16" s="138"/>
      <c r="IOH16" s="138"/>
      <c r="IOI16" s="138"/>
      <c r="IOJ16" s="138"/>
      <c r="IOK16" s="138"/>
      <c r="IOL16" s="138"/>
      <c r="IOM16" s="138"/>
      <c r="ION16" s="138"/>
      <c r="IOO16" s="138"/>
      <c r="IOP16" s="138"/>
      <c r="IOQ16" s="138"/>
      <c r="IOR16" s="138"/>
      <c r="IOS16" s="138"/>
      <c r="IOT16" s="138"/>
      <c r="IOU16" s="138"/>
      <c r="IOV16" s="138"/>
      <c r="IOW16" s="138"/>
      <c r="IOX16" s="138"/>
      <c r="IOY16" s="138"/>
      <c r="IOZ16" s="138"/>
      <c r="IPA16" s="138"/>
      <c r="IPB16" s="138"/>
      <c r="IPC16" s="138"/>
      <c r="IPD16" s="138"/>
      <c r="IPE16" s="138"/>
      <c r="IPF16" s="138"/>
      <c r="IPG16" s="138"/>
      <c r="IPH16" s="138"/>
      <c r="IPI16" s="138"/>
      <c r="IPJ16" s="138"/>
      <c r="IPK16" s="138"/>
      <c r="IPL16" s="138"/>
      <c r="IPM16" s="138"/>
      <c r="IPN16" s="138"/>
      <c r="IPO16" s="138"/>
      <c r="IPP16" s="138"/>
      <c r="IPQ16" s="138"/>
      <c r="IPR16" s="138"/>
      <c r="IPS16" s="138"/>
      <c r="IPT16" s="138"/>
      <c r="IPU16" s="138"/>
      <c r="IPV16" s="138"/>
      <c r="IPW16" s="138"/>
      <c r="IPX16" s="138"/>
      <c r="IPY16" s="138"/>
      <c r="IPZ16" s="138"/>
      <c r="IQA16" s="138"/>
      <c r="IQB16" s="138"/>
      <c r="IQC16" s="138"/>
      <c r="IQD16" s="138"/>
      <c r="IQE16" s="138"/>
      <c r="IQF16" s="138"/>
      <c r="IQG16" s="138"/>
      <c r="IQH16" s="138"/>
      <c r="IQI16" s="138"/>
      <c r="IQJ16" s="138"/>
      <c r="IQK16" s="138"/>
      <c r="IQL16" s="138"/>
      <c r="IQM16" s="138"/>
      <c r="IQN16" s="138"/>
      <c r="IQO16" s="138"/>
      <c r="IQP16" s="138"/>
      <c r="IQQ16" s="138"/>
      <c r="IQR16" s="138"/>
      <c r="IQS16" s="138"/>
      <c r="IQT16" s="138"/>
      <c r="IQU16" s="138"/>
      <c r="IQV16" s="138"/>
      <c r="IQW16" s="138"/>
      <c r="IQX16" s="138"/>
      <c r="IQY16" s="138"/>
      <c r="IQZ16" s="138"/>
      <c r="IRA16" s="138"/>
      <c r="IRB16" s="138"/>
      <c r="IRC16" s="138"/>
      <c r="IRD16" s="138"/>
      <c r="IRE16" s="138"/>
      <c r="IRF16" s="138"/>
      <c r="IRG16" s="138"/>
      <c r="IRH16" s="138"/>
      <c r="IRI16" s="138"/>
      <c r="IRJ16" s="138"/>
      <c r="IRK16" s="138"/>
      <c r="IRL16" s="138"/>
      <c r="IRM16" s="138"/>
      <c r="IRN16" s="138"/>
      <c r="IRO16" s="138"/>
      <c r="IRP16" s="138"/>
      <c r="IRQ16" s="138"/>
      <c r="IRR16" s="138"/>
      <c r="IRS16" s="138"/>
      <c r="IRT16" s="138"/>
      <c r="IRU16" s="138"/>
      <c r="IRV16" s="138"/>
      <c r="IRW16" s="138"/>
      <c r="IRX16" s="138"/>
      <c r="IRY16" s="138"/>
      <c r="IRZ16" s="138"/>
      <c r="ISA16" s="138"/>
      <c r="ISB16" s="138"/>
      <c r="ISC16" s="138"/>
      <c r="ISD16" s="138"/>
      <c r="ISE16" s="138"/>
      <c r="ISF16" s="138"/>
      <c r="ISG16" s="138"/>
      <c r="ISH16" s="138"/>
      <c r="ISI16" s="138"/>
      <c r="ISJ16" s="138"/>
      <c r="ISK16" s="138"/>
      <c r="ISL16" s="138"/>
      <c r="ISM16" s="138"/>
      <c r="ISN16" s="138"/>
      <c r="ISO16" s="138"/>
      <c r="ISP16" s="138"/>
      <c r="ISQ16" s="138"/>
      <c r="ISR16" s="138"/>
      <c r="ISS16" s="138"/>
      <c r="IST16" s="138"/>
      <c r="ISU16" s="138"/>
      <c r="ISV16" s="138"/>
      <c r="ISW16" s="138"/>
      <c r="ISX16" s="138"/>
      <c r="ISY16" s="138"/>
      <c r="ISZ16" s="138"/>
      <c r="ITA16" s="138"/>
      <c r="ITB16" s="138"/>
      <c r="ITC16" s="138"/>
      <c r="ITD16" s="138"/>
      <c r="ITE16" s="138"/>
      <c r="ITF16" s="138"/>
      <c r="ITG16" s="138"/>
      <c r="ITH16" s="138"/>
      <c r="ITI16" s="138"/>
      <c r="ITJ16" s="138"/>
      <c r="ITK16" s="138"/>
      <c r="ITL16" s="138"/>
      <c r="ITM16" s="138"/>
      <c r="ITN16" s="138"/>
      <c r="ITO16" s="138"/>
      <c r="ITP16" s="138"/>
      <c r="ITQ16" s="138"/>
      <c r="ITR16" s="138"/>
      <c r="ITS16" s="138"/>
      <c r="ITT16" s="138"/>
      <c r="ITU16" s="138"/>
      <c r="ITV16" s="138"/>
      <c r="ITW16" s="138"/>
      <c r="ITX16" s="138"/>
      <c r="ITY16" s="138"/>
      <c r="ITZ16" s="138"/>
      <c r="IUA16" s="138"/>
      <c r="IUB16" s="138"/>
      <c r="IUC16" s="138"/>
      <c r="IUD16" s="138"/>
      <c r="IUE16" s="138"/>
      <c r="IUF16" s="138"/>
      <c r="IUG16" s="138"/>
      <c r="IUH16" s="138"/>
      <c r="IUI16" s="138"/>
      <c r="IUJ16" s="138"/>
      <c r="IUK16" s="138"/>
      <c r="IUL16" s="138"/>
      <c r="IUM16" s="138"/>
      <c r="IUN16" s="138"/>
      <c r="IUO16" s="138"/>
      <c r="IUP16" s="138"/>
      <c r="IUQ16" s="138"/>
      <c r="IUR16" s="138"/>
      <c r="IUS16" s="138"/>
      <c r="IUT16" s="138"/>
      <c r="IUU16" s="138"/>
      <c r="IUV16" s="138"/>
      <c r="IUW16" s="138"/>
      <c r="IUX16" s="138"/>
      <c r="IUY16" s="138"/>
      <c r="IUZ16" s="138"/>
      <c r="IVA16" s="138"/>
      <c r="IVB16" s="138"/>
      <c r="IVC16" s="138"/>
      <c r="IVD16" s="138"/>
      <c r="IVE16" s="138"/>
      <c r="IVF16" s="138"/>
      <c r="IVG16" s="138"/>
      <c r="IVH16" s="138"/>
      <c r="IVI16" s="138"/>
      <c r="IVJ16" s="138"/>
      <c r="IVK16" s="138"/>
      <c r="IVL16" s="138"/>
      <c r="IVM16" s="138"/>
      <c r="IVN16" s="138"/>
      <c r="IVO16" s="138"/>
      <c r="IVP16" s="138"/>
      <c r="IVQ16" s="138"/>
      <c r="IVR16" s="138"/>
      <c r="IVS16" s="138"/>
      <c r="IVT16" s="138"/>
      <c r="IVU16" s="138"/>
      <c r="IVV16" s="138"/>
      <c r="IVW16" s="138"/>
      <c r="IVX16" s="138"/>
      <c r="IVY16" s="138"/>
      <c r="IVZ16" s="138"/>
      <c r="IWA16" s="138"/>
      <c r="IWB16" s="138"/>
      <c r="IWC16" s="138"/>
      <c r="IWD16" s="138"/>
      <c r="IWE16" s="138"/>
      <c r="IWF16" s="138"/>
      <c r="IWG16" s="138"/>
      <c r="IWH16" s="138"/>
      <c r="IWI16" s="138"/>
      <c r="IWJ16" s="138"/>
      <c r="IWK16" s="138"/>
      <c r="IWL16" s="138"/>
      <c r="IWM16" s="138"/>
      <c r="IWN16" s="138"/>
      <c r="IWO16" s="138"/>
      <c r="IWP16" s="138"/>
      <c r="IWQ16" s="138"/>
      <c r="IWR16" s="138"/>
      <c r="IWS16" s="138"/>
      <c r="IWT16" s="138"/>
      <c r="IWU16" s="138"/>
      <c r="IWV16" s="138"/>
      <c r="IWW16" s="138"/>
      <c r="IWX16" s="138"/>
      <c r="IWY16" s="138"/>
      <c r="IWZ16" s="138"/>
      <c r="IXA16" s="138"/>
      <c r="IXB16" s="138"/>
      <c r="IXC16" s="138"/>
      <c r="IXD16" s="138"/>
      <c r="IXE16" s="138"/>
      <c r="IXF16" s="138"/>
      <c r="IXG16" s="138"/>
      <c r="IXH16" s="138"/>
      <c r="IXI16" s="138"/>
      <c r="IXJ16" s="138"/>
      <c r="IXK16" s="138"/>
      <c r="IXL16" s="138"/>
      <c r="IXM16" s="138"/>
      <c r="IXN16" s="138"/>
      <c r="IXO16" s="138"/>
      <c r="IXP16" s="138"/>
      <c r="IXQ16" s="138"/>
      <c r="IXR16" s="138"/>
      <c r="IXS16" s="138"/>
      <c r="IXT16" s="138"/>
      <c r="IXU16" s="138"/>
      <c r="IXV16" s="138"/>
      <c r="IXW16" s="138"/>
      <c r="IXX16" s="138"/>
      <c r="IXY16" s="138"/>
      <c r="IXZ16" s="138"/>
      <c r="IYA16" s="138"/>
      <c r="IYB16" s="138"/>
      <c r="IYC16" s="138"/>
      <c r="IYD16" s="138"/>
      <c r="IYE16" s="138"/>
      <c r="IYF16" s="138"/>
      <c r="IYG16" s="138"/>
      <c r="IYH16" s="138"/>
      <c r="IYI16" s="138"/>
      <c r="IYJ16" s="138"/>
      <c r="IYK16" s="138"/>
      <c r="IYL16" s="138"/>
      <c r="IYM16" s="138"/>
      <c r="IYN16" s="138"/>
      <c r="IYO16" s="138"/>
      <c r="IYP16" s="138"/>
      <c r="IYQ16" s="138"/>
      <c r="IYR16" s="138"/>
      <c r="IYS16" s="138"/>
      <c r="IYT16" s="138"/>
      <c r="IYU16" s="138"/>
      <c r="IYV16" s="138"/>
      <c r="IYW16" s="138"/>
      <c r="IYX16" s="138"/>
      <c r="IYY16" s="138"/>
      <c r="IYZ16" s="138"/>
      <c r="IZA16" s="138"/>
      <c r="IZB16" s="138"/>
      <c r="IZC16" s="138"/>
      <c r="IZD16" s="138"/>
      <c r="IZE16" s="138"/>
      <c r="IZF16" s="138"/>
      <c r="IZG16" s="138"/>
      <c r="IZH16" s="138"/>
      <c r="IZI16" s="138"/>
      <c r="IZJ16" s="138"/>
      <c r="IZK16" s="138"/>
      <c r="IZL16" s="138"/>
      <c r="IZM16" s="138"/>
      <c r="IZN16" s="138"/>
      <c r="IZO16" s="138"/>
      <c r="IZP16" s="138"/>
      <c r="IZQ16" s="138"/>
      <c r="IZR16" s="138"/>
      <c r="IZS16" s="138"/>
      <c r="IZT16" s="138"/>
      <c r="IZU16" s="138"/>
      <c r="IZV16" s="138"/>
      <c r="IZW16" s="138"/>
      <c r="IZX16" s="138"/>
      <c r="IZY16" s="138"/>
      <c r="IZZ16" s="138"/>
      <c r="JAA16" s="138"/>
      <c r="JAB16" s="138"/>
      <c r="JAC16" s="138"/>
      <c r="JAD16" s="138"/>
      <c r="JAE16" s="138"/>
      <c r="JAF16" s="138"/>
      <c r="JAG16" s="138"/>
      <c r="JAH16" s="138"/>
      <c r="JAI16" s="138"/>
      <c r="JAJ16" s="138"/>
      <c r="JAK16" s="138"/>
      <c r="JAL16" s="138"/>
      <c r="JAM16" s="138"/>
      <c r="JAN16" s="138"/>
      <c r="JAO16" s="138"/>
      <c r="JAP16" s="138"/>
      <c r="JAQ16" s="138"/>
      <c r="JAR16" s="138"/>
      <c r="JAS16" s="138"/>
      <c r="JAT16" s="138"/>
      <c r="JAU16" s="138"/>
      <c r="JAV16" s="138"/>
      <c r="JAW16" s="138"/>
      <c r="JAX16" s="138"/>
      <c r="JAY16" s="138"/>
      <c r="JAZ16" s="138"/>
      <c r="JBA16" s="138"/>
      <c r="JBB16" s="138"/>
      <c r="JBC16" s="138"/>
      <c r="JBD16" s="138"/>
      <c r="JBE16" s="138"/>
      <c r="JBF16" s="138"/>
      <c r="JBG16" s="138"/>
      <c r="JBH16" s="138"/>
      <c r="JBI16" s="138"/>
      <c r="JBJ16" s="138"/>
      <c r="JBK16" s="138"/>
      <c r="JBL16" s="138"/>
      <c r="JBM16" s="138"/>
      <c r="JBN16" s="138"/>
      <c r="JBO16" s="138"/>
      <c r="JBP16" s="138"/>
      <c r="JBQ16" s="138"/>
      <c r="JBR16" s="138"/>
      <c r="JBS16" s="138"/>
      <c r="JBT16" s="138"/>
      <c r="JBU16" s="138"/>
      <c r="JBV16" s="138"/>
      <c r="JBW16" s="138"/>
      <c r="JBX16" s="138"/>
      <c r="JBY16" s="138"/>
      <c r="JBZ16" s="138"/>
      <c r="JCA16" s="138"/>
      <c r="JCB16" s="138"/>
      <c r="JCC16" s="138"/>
      <c r="JCD16" s="138"/>
      <c r="JCE16" s="138"/>
      <c r="JCF16" s="138"/>
      <c r="JCG16" s="138"/>
      <c r="JCH16" s="138"/>
      <c r="JCI16" s="138"/>
      <c r="JCJ16" s="138"/>
      <c r="JCK16" s="138"/>
      <c r="JCL16" s="138"/>
      <c r="JCM16" s="138"/>
      <c r="JCN16" s="138"/>
      <c r="JCO16" s="138"/>
      <c r="JCP16" s="138"/>
      <c r="JCQ16" s="138"/>
      <c r="JCR16" s="138"/>
      <c r="JCS16" s="138"/>
      <c r="JCT16" s="138"/>
      <c r="JCU16" s="138"/>
      <c r="JCV16" s="138"/>
      <c r="JCW16" s="138"/>
      <c r="JCX16" s="138"/>
      <c r="JCY16" s="138"/>
      <c r="JCZ16" s="138"/>
      <c r="JDA16" s="138"/>
      <c r="JDB16" s="138"/>
      <c r="JDC16" s="138"/>
      <c r="JDD16" s="138"/>
      <c r="JDE16" s="138"/>
      <c r="JDF16" s="138"/>
      <c r="JDG16" s="138"/>
      <c r="JDH16" s="138"/>
      <c r="JDI16" s="138"/>
      <c r="JDJ16" s="138"/>
      <c r="JDK16" s="138"/>
      <c r="JDL16" s="138"/>
      <c r="JDM16" s="138"/>
      <c r="JDN16" s="138"/>
      <c r="JDO16" s="138"/>
      <c r="JDP16" s="138"/>
      <c r="JDQ16" s="138"/>
      <c r="JDR16" s="138"/>
      <c r="JDS16" s="138"/>
      <c r="JDT16" s="138"/>
      <c r="JDU16" s="138"/>
      <c r="JDV16" s="138"/>
      <c r="JDW16" s="138"/>
      <c r="JDX16" s="138"/>
      <c r="JDY16" s="138"/>
      <c r="JDZ16" s="138"/>
      <c r="JEA16" s="138"/>
      <c r="JEB16" s="138"/>
      <c r="JEC16" s="138"/>
      <c r="JED16" s="138"/>
      <c r="JEE16" s="138"/>
      <c r="JEF16" s="138"/>
      <c r="JEG16" s="138"/>
      <c r="JEH16" s="138"/>
      <c r="JEI16" s="138"/>
      <c r="JEJ16" s="138"/>
      <c r="JEK16" s="138"/>
      <c r="JEL16" s="138"/>
      <c r="JEM16" s="138"/>
      <c r="JEN16" s="138"/>
      <c r="JEO16" s="138"/>
      <c r="JEP16" s="138"/>
      <c r="JEQ16" s="138"/>
      <c r="JER16" s="138"/>
      <c r="JES16" s="138"/>
      <c r="JET16" s="138"/>
      <c r="JEU16" s="138"/>
      <c r="JEV16" s="138"/>
      <c r="JEW16" s="138"/>
      <c r="JEX16" s="138"/>
      <c r="JEY16" s="138"/>
      <c r="JEZ16" s="138"/>
      <c r="JFA16" s="138"/>
      <c r="JFB16" s="138"/>
      <c r="JFC16" s="138"/>
      <c r="JFD16" s="138"/>
      <c r="JFE16" s="138"/>
      <c r="JFF16" s="138"/>
      <c r="JFG16" s="138"/>
      <c r="JFH16" s="138"/>
      <c r="JFI16" s="138"/>
      <c r="JFJ16" s="138"/>
      <c r="JFK16" s="138"/>
      <c r="JFL16" s="138"/>
      <c r="JFM16" s="138"/>
      <c r="JFN16" s="138"/>
      <c r="JFO16" s="138"/>
      <c r="JFP16" s="138"/>
      <c r="JFQ16" s="138"/>
      <c r="JFR16" s="138"/>
      <c r="JFS16" s="138"/>
      <c r="JFT16" s="138"/>
      <c r="JFU16" s="138"/>
      <c r="JFV16" s="138"/>
      <c r="JFW16" s="138"/>
      <c r="JFX16" s="138"/>
      <c r="JFY16" s="138"/>
      <c r="JFZ16" s="138"/>
      <c r="JGA16" s="138"/>
      <c r="JGB16" s="138"/>
      <c r="JGC16" s="138"/>
      <c r="JGD16" s="138"/>
      <c r="JGE16" s="138"/>
      <c r="JGF16" s="138"/>
      <c r="JGG16" s="138"/>
      <c r="JGH16" s="138"/>
      <c r="JGI16" s="138"/>
      <c r="JGJ16" s="138"/>
      <c r="JGK16" s="138"/>
      <c r="JGL16" s="138"/>
      <c r="JGM16" s="138"/>
      <c r="JGN16" s="138"/>
      <c r="JGO16" s="138"/>
      <c r="JGP16" s="138"/>
      <c r="JGQ16" s="138"/>
      <c r="JGR16" s="138"/>
      <c r="JGS16" s="138"/>
      <c r="JGT16" s="138"/>
      <c r="JGU16" s="138"/>
      <c r="JGV16" s="138"/>
      <c r="JGW16" s="138"/>
      <c r="JGX16" s="138"/>
      <c r="JGY16" s="138"/>
      <c r="JGZ16" s="138"/>
      <c r="JHA16" s="138"/>
      <c r="JHB16" s="138"/>
      <c r="JHC16" s="138"/>
      <c r="JHD16" s="138"/>
      <c r="JHE16" s="138"/>
      <c r="JHF16" s="138"/>
      <c r="JHG16" s="138"/>
      <c r="JHH16" s="138"/>
      <c r="JHI16" s="138"/>
      <c r="JHJ16" s="138"/>
      <c r="JHK16" s="138"/>
      <c r="JHL16" s="138"/>
      <c r="JHM16" s="138"/>
      <c r="JHN16" s="138"/>
      <c r="JHO16" s="138"/>
      <c r="JHP16" s="138"/>
      <c r="JHQ16" s="138"/>
      <c r="JHR16" s="138"/>
      <c r="JHS16" s="138"/>
      <c r="JHT16" s="138"/>
      <c r="JHU16" s="138"/>
      <c r="JHV16" s="138"/>
      <c r="JHW16" s="138"/>
      <c r="JHX16" s="138"/>
      <c r="JHY16" s="138"/>
      <c r="JHZ16" s="138"/>
      <c r="JIA16" s="138"/>
      <c r="JIB16" s="138"/>
      <c r="JIC16" s="138"/>
      <c r="JID16" s="138"/>
      <c r="JIE16" s="138"/>
      <c r="JIF16" s="138"/>
      <c r="JIG16" s="138"/>
      <c r="JIH16" s="138"/>
      <c r="JII16" s="138"/>
      <c r="JIJ16" s="138"/>
      <c r="JIK16" s="138"/>
      <c r="JIL16" s="138"/>
      <c r="JIM16" s="138"/>
      <c r="JIN16" s="138"/>
      <c r="JIO16" s="138"/>
      <c r="JIP16" s="138"/>
      <c r="JIQ16" s="138"/>
      <c r="JIR16" s="138"/>
      <c r="JIS16" s="138"/>
      <c r="JIT16" s="138"/>
      <c r="JIU16" s="138"/>
      <c r="JIV16" s="138"/>
      <c r="JIW16" s="138"/>
      <c r="JIX16" s="138"/>
      <c r="JIY16" s="138"/>
      <c r="JIZ16" s="138"/>
      <c r="JJA16" s="138"/>
      <c r="JJB16" s="138"/>
      <c r="JJC16" s="138"/>
      <c r="JJD16" s="138"/>
      <c r="JJE16" s="138"/>
      <c r="JJF16" s="138"/>
      <c r="JJG16" s="138"/>
      <c r="JJH16" s="138"/>
      <c r="JJI16" s="138"/>
      <c r="JJJ16" s="138"/>
      <c r="JJK16" s="138"/>
      <c r="JJL16" s="138"/>
      <c r="JJM16" s="138"/>
      <c r="JJN16" s="138"/>
      <c r="JJO16" s="138"/>
      <c r="JJP16" s="138"/>
      <c r="JJQ16" s="138"/>
      <c r="JJR16" s="138"/>
      <c r="JJS16" s="138"/>
      <c r="JJT16" s="138"/>
      <c r="JJU16" s="138"/>
      <c r="JJV16" s="138"/>
      <c r="JJW16" s="138"/>
      <c r="JJX16" s="138"/>
      <c r="JJY16" s="138"/>
      <c r="JJZ16" s="138"/>
      <c r="JKA16" s="138"/>
      <c r="JKB16" s="138"/>
      <c r="JKC16" s="138"/>
      <c r="JKD16" s="138"/>
      <c r="JKE16" s="138"/>
      <c r="JKF16" s="138"/>
      <c r="JKG16" s="138"/>
      <c r="JKH16" s="138"/>
      <c r="JKI16" s="138"/>
      <c r="JKJ16" s="138"/>
      <c r="JKK16" s="138"/>
      <c r="JKL16" s="138"/>
      <c r="JKM16" s="138"/>
      <c r="JKN16" s="138"/>
      <c r="JKO16" s="138"/>
      <c r="JKP16" s="138"/>
      <c r="JKQ16" s="138"/>
      <c r="JKR16" s="138"/>
      <c r="JKS16" s="138"/>
      <c r="JKT16" s="138"/>
      <c r="JKU16" s="138"/>
      <c r="JKV16" s="138"/>
      <c r="JKW16" s="138"/>
      <c r="JKX16" s="138"/>
      <c r="JKY16" s="138"/>
      <c r="JKZ16" s="138"/>
      <c r="JLA16" s="138"/>
      <c r="JLB16" s="138"/>
      <c r="JLC16" s="138"/>
      <c r="JLD16" s="138"/>
      <c r="JLE16" s="138"/>
      <c r="JLF16" s="138"/>
      <c r="JLG16" s="138"/>
      <c r="JLH16" s="138"/>
      <c r="JLI16" s="138"/>
      <c r="JLJ16" s="138"/>
      <c r="JLK16" s="138"/>
      <c r="JLL16" s="138"/>
      <c r="JLM16" s="138"/>
      <c r="JLN16" s="138"/>
      <c r="JLO16" s="138"/>
      <c r="JLP16" s="138"/>
      <c r="JLQ16" s="138"/>
      <c r="JLR16" s="138"/>
      <c r="JLS16" s="138"/>
      <c r="JLT16" s="138"/>
      <c r="JLU16" s="138"/>
      <c r="JLV16" s="138"/>
      <c r="JLW16" s="138"/>
      <c r="JLX16" s="138"/>
      <c r="JLY16" s="138"/>
      <c r="JLZ16" s="138"/>
      <c r="JMA16" s="138"/>
      <c r="JMB16" s="138"/>
      <c r="JMC16" s="138"/>
      <c r="JMD16" s="138"/>
      <c r="JME16" s="138"/>
      <c r="JMF16" s="138"/>
      <c r="JMG16" s="138"/>
      <c r="JMH16" s="138"/>
      <c r="JMI16" s="138"/>
      <c r="JMJ16" s="138"/>
      <c r="JMK16" s="138"/>
      <c r="JML16" s="138"/>
      <c r="JMM16" s="138"/>
      <c r="JMN16" s="138"/>
      <c r="JMO16" s="138"/>
      <c r="JMP16" s="138"/>
      <c r="JMQ16" s="138"/>
      <c r="JMR16" s="138"/>
      <c r="JMS16" s="138"/>
      <c r="JMT16" s="138"/>
      <c r="JMU16" s="138"/>
      <c r="JMV16" s="138"/>
      <c r="JMW16" s="138"/>
      <c r="JMX16" s="138"/>
      <c r="JMY16" s="138"/>
      <c r="JMZ16" s="138"/>
      <c r="JNA16" s="138"/>
      <c r="JNB16" s="138"/>
      <c r="JNC16" s="138"/>
      <c r="JND16" s="138"/>
      <c r="JNE16" s="138"/>
      <c r="JNF16" s="138"/>
      <c r="JNG16" s="138"/>
      <c r="JNH16" s="138"/>
      <c r="JNI16" s="138"/>
      <c r="JNJ16" s="138"/>
      <c r="JNK16" s="138"/>
      <c r="JNL16" s="138"/>
      <c r="JNM16" s="138"/>
      <c r="JNN16" s="138"/>
      <c r="JNO16" s="138"/>
      <c r="JNP16" s="138"/>
      <c r="JNQ16" s="138"/>
      <c r="JNR16" s="138"/>
      <c r="JNS16" s="138"/>
      <c r="JNT16" s="138"/>
      <c r="JNU16" s="138"/>
      <c r="JNV16" s="138"/>
      <c r="JNW16" s="138"/>
      <c r="JNX16" s="138"/>
      <c r="JNY16" s="138"/>
      <c r="JNZ16" s="138"/>
      <c r="JOA16" s="138"/>
      <c r="JOB16" s="138"/>
      <c r="JOC16" s="138"/>
      <c r="JOD16" s="138"/>
      <c r="JOE16" s="138"/>
      <c r="JOF16" s="138"/>
      <c r="JOG16" s="138"/>
      <c r="JOH16" s="138"/>
      <c r="JOI16" s="138"/>
      <c r="JOJ16" s="138"/>
      <c r="JOK16" s="138"/>
      <c r="JOL16" s="138"/>
      <c r="JOM16" s="138"/>
      <c r="JON16" s="138"/>
      <c r="JOO16" s="138"/>
      <c r="JOP16" s="138"/>
      <c r="JOQ16" s="138"/>
      <c r="JOR16" s="138"/>
      <c r="JOS16" s="138"/>
      <c r="JOT16" s="138"/>
      <c r="JOU16" s="138"/>
      <c r="JOV16" s="138"/>
      <c r="JOW16" s="138"/>
      <c r="JOX16" s="138"/>
      <c r="JOY16" s="138"/>
      <c r="JOZ16" s="138"/>
      <c r="JPA16" s="138"/>
      <c r="JPB16" s="138"/>
      <c r="JPC16" s="138"/>
      <c r="JPD16" s="138"/>
      <c r="JPE16" s="138"/>
      <c r="JPF16" s="138"/>
      <c r="JPG16" s="138"/>
      <c r="JPH16" s="138"/>
      <c r="JPI16" s="138"/>
      <c r="JPJ16" s="138"/>
      <c r="JPK16" s="138"/>
      <c r="JPL16" s="138"/>
      <c r="JPM16" s="138"/>
      <c r="JPN16" s="138"/>
      <c r="JPO16" s="138"/>
      <c r="JPP16" s="138"/>
      <c r="JPQ16" s="138"/>
      <c r="JPR16" s="138"/>
      <c r="JPS16" s="138"/>
      <c r="JPT16" s="138"/>
      <c r="JPU16" s="138"/>
      <c r="JPV16" s="138"/>
      <c r="JPW16" s="138"/>
      <c r="JPX16" s="138"/>
      <c r="JPY16" s="138"/>
      <c r="JPZ16" s="138"/>
      <c r="JQA16" s="138"/>
      <c r="JQB16" s="138"/>
      <c r="JQC16" s="138"/>
      <c r="JQD16" s="138"/>
      <c r="JQE16" s="138"/>
      <c r="JQF16" s="138"/>
      <c r="JQG16" s="138"/>
      <c r="JQH16" s="138"/>
      <c r="JQI16" s="138"/>
      <c r="JQJ16" s="138"/>
      <c r="JQK16" s="138"/>
      <c r="JQL16" s="138"/>
      <c r="JQM16" s="138"/>
      <c r="JQN16" s="138"/>
      <c r="JQO16" s="138"/>
      <c r="JQP16" s="138"/>
      <c r="JQQ16" s="138"/>
      <c r="JQR16" s="138"/>
      <c r="JQS16" s="138"/>
      <c r="JQT16" s="138"/>
      <c r="JQU16" s="138"/>
      <c r="JQV16" s="138"/>
      <c r="JQW16" s="138"/>
      <c r="JQX16" s="138"/>
      <c r="JQY16" s="138"/>
      <c r="JQZ16" s="138"/>
      <c r="JRA16" s="138"/>
      <c r="JRB16" s="138"/>
      <c r="JRC16" s="138"/>
      <c r="JRD16" s="138"/>
      <c r="JRE16" s="138"/>
      <c r="JRF16" s="138"/>
      <c r="JRG16" s="138"/>
      <c r="JRH16" s="138"/>
      <c r="JRI16" s="138"/>
      <c r="JRJ16" s="138"/>
      <c r="JRK16" s="138"/>
      <c r="JRL16" s="138"/>
      <c r="JRM16" s="138"/>
      <c r="JRN16" s="138"/>
      <c r="JRO16" s="138"/>
      <c r="JRP16" s="138"/>
      <c r="JRQ16" s="138"/>
      <c r="JRR16" s="138"/>
      <c r="JRS16" s="138"/>
      <c r="JRT16" s="138"/>
      <c r="JRU16" s="138"/>
      <c r="JRV16" s="138"/>
      <c r="JRW16" s="138"/>
      <c r="JRX16" s="138"/>
      <c r="JRY16" s="138"/>
      <c r="JRZ16" s="138"/>
      <c r="JSA16" s="138"/>
      <c r="JSB16" s="138"/>
      <c r="JSC16" s="138"/>
      <c r="JSD16" s="138"/>
      <c r="JSE16" s="138"/>
      <c r="JSF16" s="138"/>
      <c r="JSG16" s="138"/>
      <c r="JSH16" s="138"/>
      <c r="JSI16" s="138"/>
      <c r="JSJ16" s="138"/>
      <c r="JSK16" s="138"/>
      <c r="JSL16" s="138"/>
      <c r="JSM16" s="138"/>
      <c r="JSN16" s="138"/>
      <c r="JSO16" s="138"/>
      <c r="JSP16" s="138"/>
      <c r="JSQ16" s="138"/>
      <c r="JSR16" s="138"/>
      <c r="JSS16" s="138"/>
      <c r="JST16" s="138"/>
      <c r="JSU16" s="138"/>
      <c r="JSV16" s="138"/>
      <c r="JSW16" s="138"/>
      <c r="JSX16" s="138"/>
      <c r="JSY16" s="138"/>
      <c r="JSZ16" s="138"/>
      <c r="JTA16" s="138"/>
      <c r="JTB16" s="138"/>
      <c r="JTC16" s="138"/>
      <c r="JTD16" s="138"/>
      <c r="JTE16" s="138"/>
      <c r="JTF16" s="138"/>
      <c r="JTG16" s="138"/>
      <c r="JTH16" s="138"/>
      <c r="JTI16" s="138"/>
      <c r="JTJ16" s="138"/>
      <c r="JTK16" s="138"/>
      <c r="JTL16" s="138"/>
      <c r="JTM16" s="138"/>
      <c r="JTN16" s="138"/>
      <c r="JTO16" s="138"/>
      <c r="JTP16" s="138"/>
      <c r="JTQ16" s="138"/>
      <c r="JTR16" s="138"/>
      <c r="JTS16" s="138"/>
      <c r="JTT16" s="138"/>
      <c r="JTU16" s="138"/>
      <c r="JTV16" s="138"/>
      <c r="JTW16" s="138"/>
      <c r="JTX16" s="138"/>
      <c r="JTY16" s="138"/>
      <c r="JTZ16" s="138"/>
      <c r="JUA16" s="138"/>
      <c r="JUB16" s="138"/>
      <c r="JUC16" s="138"/>
      <c r="JUD16" s="138"/>
      <c r="JUE16" s="138"/>
      <c r="JUF16" s="138"/>
      <c r="JUG16" s="138"/>
      <c r="JUH16" s="138"/>
      <c r="JUI16" s="138"/>
      <c r="JUJ16" s="138"/>
      <c r="JUK16" s="138"/>
      <c r="JUL16" s="138"/>
      <c r="JUM16" s="138"/>
      <c r="JUN16" s="138"/>
      <c r="JUO16" s="138"/>
      <c r="JUP16" s="138"/>
      <c r="JUQ16" s="138"/>
      <c r="JUR16" s="138"/>
      <c r="JUS16" s="138"/>
      <c r="JUT16" s="138"/>
      <c r="JUU16" s="138"/>
      <c r="JUV16" s="138"/>
      <c r="JUW16" s="138"/>
      <c r="JUX16" s="138"/>
      <c r="JUY16" s="138"/>
      <c r="JUZ16" s="138"/>
      <c r="JVA16" s="138"/>
      <c r="JVB16" s="138"/>
      <c r="JVC16" s="138"/>
      <c r="JVD16" s="138"/>
      <c r="JVE16" s="138"/>
      <c r="JVF16" s="138"/>
      <c r="JVG16" s="138"/>
      <c r="JVH16" s="138"/>
      <c r="JVI16" s="138"/>
      <c r="JVJ16" s="138"/>
      <c r="JVK16" s="138"/>
      <c r="JVL16" s="138"/>
      <c r="JVM16" s="138"/>
      <c r="JVN16" s="138"/>
      <c r="JVO16" s="138"/>
      <c r="JVP16" s="138"/>
      <c r="JVQ16" s="138"/>
      <c r="JVR16" s="138"/>
      <c r="JVS16" s="138"/>
      <c r="JVT16" s="138"/>
      <c r="JVU16" s="138"/>
      <c r="JVV16" s="138"/>
      <c r="JVW16" s="138"/>
      <c r="JVX16" s="138"/>
      <c r="JVY16" s="138"/>
      <c r="JVZ16" s="138"/>
      <c r="JWA16" s="138"/>
      <c r="JWB16" s="138"/>
      <c r="JWC16" s="138"/>
      <c r="JWD16" s="138"/>
      <c r="JWE16" s="138"/>
      <c r="JWF16" s="138"/>
      <c r="JWG16" s="138"/>
      <c r="JWH16" s="138"/>
      <c r="JWI16" s="138"/>
      <c r="JWJ16" s="138"/>
      <c r="JWK16" s="138"/>
      <c r="JWL16" s="138"/>
      <c r="JWM16" s="138"/>
      <c r="JWN16" s="138"/>
      <c r="JWO16" s="138"/>
      <c r="JWP16" s="138"/>
      <c r="JWQ16" s="138"/>
      <c r="JWR16" s="138"/>
      <c r="JWS16" s="138"/>
      <c r="JWT16" s="138"/>
      <c r="JWU16" s="138"/>
      <c r="JWV16" s="138"/>
      <c r="JWW16" s="138"/>
      <c r="JWX16" s="138"/>
      <c r="JWY16" s="138"/>
      <c r="JWZ16" s="138"/>
      <c r="JXA16" s="138"/>
      <c r="JXB16" s="138"/>
      <c r="JXC16" s="138"/>
      <c r="JXD16" s="138"/>
      <c r="JXE16" s="138"/>
      <c r="JXF16" s="138"/>
      <c r="JXG16" s="138"/>
      <c r="JXH16" s="138"/>
      <c r="JXI16" s="138"/>
      <c r="JXJ16" s="138"/>
      <c r="JXK16" s="138"/>
      <c r="JXL16" s="138"/>
      <c r="JXM16" s="138"/>
      <c r="JXN16" s="138"/>
      <c r="JXO16" s="138"/>
      <c r="JXP16" s="138"/>
      <c r="JXQ16" s="138"/>
      <c r="JXR16" s="138"/>
      <c r="JXS16" s="138"/>
      <c r="JXT16" s="138"/>
      <c r="JXU16" s="138"/>
      <c r="JXV16" s="138"/>
      <c r="JXW16" s="138"/>
      <c r="JXX16" s="138"/>
      <c r="JXY16" s="138"/>
      <c r="JXZ16" s="138"/>
      <c r="JYA16" s="138"/>
      <c r="JYB16" s="138"/>
      <c r="JYC16" s="138"/>
      <c r="JYD16" s="138"/>
      <c r="JYE16" s="138"/>
      <c r="JYF16" s="138"/>
      <c r="JYG16" s="138"/>
      <c r="JYH16" s="138"/>
      <c r="JYI16" s="138"/>
      <c r="JYJ16" s="138"/>
      <c r="JYK16" s="138"/>
      <c r="JYL16" s="138"/>
      <c r="JYM16" s="138"/>
      <c r="JYN16" s="138"/>
      <c r="JYO16" s="138"/>
      <c r="JYP16" s="138"/>
      <c r="JYQ16" s="138"/>
      <c r="JYR16" s="138"/>
      <c r="JYS16" s="138"/>
      <c r="JYT16" s="138"/>
      <c r="JYU16" s="138"/>
      <c r="JYV16" s="138"/>
      <c r="JYW16" s="138"/>
      <c r="JYX16" s="138"/>
      <c r="JYY16" s="138"/>
      <c r="JYZ16" s="138"/>
      <c r="JZA16" s="138"/>
      <c r="JZB16" s="138"/>
      <c r="JZC16" s="138"/>
      <c r="JZD16" s="138"/>
      <c r="JZE16" s="138"/>
      <c r="JZF16" s="138"/>
      <c r="JZG16" s="138"/>
      <c r="JZH16" s="138"/>
      <c r="JZI16" s="138"/>
      <c r="JZJ16" s="138"/>
      <c r="JZK16" s="138"/>
      <c r="JZL16" s="138"/>
      <c r="JZM16" s="138"/>
      <c r="JZN16" s="138"/>
      <c r="JZO16" s="138"/>
      <c r="JZP16" s="138"/>
      <c r="JZQ16" s="138"/>
      <c r="JZR16" s="138"/>
      <c r="JZS16" s="138"/>
      <c r="JZT16" s="138"/>
      <c r="JZU16" s="138"/>
      <c r="JZV16" s="138"/>
      <c r="JZW16" s="138"/>
      <c r="JZX16" s="138"/>
      <c r="JZY16" s="138"/>
      <c r="JZZ16" s="138"/>
      <c r="KAA16" s="138"/>
      <c r="KAB16" s="138"/>
      <c r="KAC16" s="138"/>
      <c r="KAD16" s="138"/>
      <c r="KAE16" s="138"/>
      <c r="KAF16" s="138"/>
      <c r="KAG16" s="138"/>
      <c r="KAH16" s="138"/>
      <c r="KAI16" s="138"/>
      <c r="KAJ16" s="138"/>
      <c r="KAK16" s="138"/>
      <c r="KAL16" s="138"/>
      <c r="KAM16" s="138"/>
      <c r="KAN16" s="138"/>
      <c r="KAO16" s="138"/>
      <c r="KAP16" s="138"/>
      <c r="KAQ16" s="138"/>
      <c r="KAR16" s="138"/>
      <c r="KAS16" s="138"/>
      <c r="KAT16" s="138"/>
      <c r="KAU16" s="138"/>
      <c r="KAV16" s="138"/>
      <c r="KAW16" s="138"/>
      <c r="KAX16" s="138"/>
      <c r="KAY16" s="138"/>
      <c r="KAZ16" s="138"/>
      <c r="KBA16" s="138"/>
      <c r="KBB16" s="138"/>
      <c r="KBC16" s="138"/>
      <c r="KBD16" s="138"/>
      <c r="KBE16" s="138"/>
      <c r="KBF16" s="138"/>
      <c r="KBG16" s="138"/>
      <c r="KBH16" s="138"/>
      <c r="KBI16" s="138"/>
      <c r="KBJ16" s="138"/>
      <c r="KBK16" s="138"/>
      <c r="KBL16" s="138"/>
      <c r="KBM16" s="138"/>
      <c r="KBN16" s="138"/>
      <c r="KBO16" s="138"/>
      <c r="KBP16" s="138"/>
      <c r="KBQ16" s="138"/>
      <c r="KBR16" s="138"/>
      <c r="KBS16" s="138"/>
      <c r="KBT16" s="138"/>
      <c r="KBU16" s="138"/>
      <c r="KBV16" s="138"/>
      <c r="KBW16" s="138"/>
      <c r="KBX16" s="138"/>
      <c r="KBY16" s="138"/>
      <c r="KBZ16" s="138"/>
      <c r="KCA16" s="138"/>
      <c r="KCB16" s="138"/>
      <c r="KCC16" s="138"/>
      <c r="KCD16" s="138"/>
      <c r="KCE16" s="138"/>
      <c r="KCF16" s="138"/>
      <c r="KCG16" s="138"/>
      <c r="KCH16" s="138"/>
      <c r="KCI16" s="138"/>
      <c r="KCJ16" s="138"/>
      <c r="KCK16" s="138"/>
      <c r="KCL16" s="138"/>
      <c r="KCM16" s="138"/>
      <c r="KCN16" s="138"/>
      <c r="KCO16" s="138"/>
      <c r="KCP16" s="138"/>
      <c r="KCQ16" s="138"/>
      <c r="KCR16" s="138"/>
      <c r="KCS16" s="138"/>
      <c r="KCT16" s="138"/>
      <c r="KCU16" s="138"/>
      <c r="KCV16" s="138"/>
      <c r="KCW16" s="138"/>
      <c r="KCX16" s="138"/>
      <c r="KCY16" s="138"/>
      <c r="KCZ16" s="138"/>
      <c r="KDA16" s="138"/>
      <c r="KDB16" s="138"/>
      <c r="KDC16" s="138"/>
      <c r="KDD16" s="138"/>
      <c r="KDE16" s="138"/>
      <c r="KDF16" s="138"/>
      <c r="KDG16" s="138"/>
      <c r="KDH16" s="138"/>
      <c r="KDI16" s="138"/>
      <c r="KDJ16" s="138"/>
      <c r="KDK16" s="138"/>
      <c r="KDL16" s="138"/>
      <c r="KDM16" s="138"/>
      <c r="KDN16" s="138"/>
      <c r="KDO16" s="138"/>
      <c r="KDP16" s="138"/>
      <c r="KDQ16" s="138"/>
      <c r="KDR16" s="138"/>
      <c r="KDS16" s="138"/>
      <c r="KDT16" s="138"/>
      <c r="KDU16" s="138"/>
      <c r="KDV16" s="138"/>
      <c r="KDW16" s="138"/>
      <c r="KDX16" s="138"/>
      <c r="KDY16" s="138"/>
      <c r="KDZ16" s="138"/>
      <c r="KEA16" s="138"/>
      <c r="KEB16" s="138"/>
      <c r="KEC16" s="138"/>
      <c r="KED16" s="138"/>
      <c r="KEE16" s="138"/>
      <c r="KEF16" s="138"/>
      <c r="KEG16" s="138"/>
      <c r="KEH16" s="138"/>
      <c r="KEI16" s="138"/>
      <c r="KEJ16" s="138"/>
      <c r="KEK16" s="138"/>
      <c r="KEL16" s="138"/>
      <c r="KEM16" s="138"/>
      <c r="KEN16" s="138"/>
      <c r="KEO16" s="138"/>
      <c r="KEP16" s="138"/>
      <c r="KEQ16" s="138"/>
      <c r="KER16" s="138"/>
      <c r="KES16" s="138"/>
      <c r="KET16" s="138"/>
      <c r="KEU16" s="138"/>
      <c r="KEV16" s="138"/>
      <c r="KEW16" s="138"/>
      <c r="KEX16" s="138"/>
      <c r="KEY16" s="138"/>
      <c r="KEZ16" s="138"/>
      <c r="KFA16" s="138"/>
      <c r="KFB16" s="138"/>
      <c r="KFC16" s="138"/>
      <c r="KFD16" s="138"/>
      <c r="KFE16" s="138"/>
      <c r="KFF16" s="138"/>
      <c r="KFG16" s="138"/>
      <c r="KFH16" s="138"/>
      <c r="KFI16" s="138"/>
      <c r="KFJ16" s="138"/>
      <c r="KFK16" s="138"/>
      <c r="KFL16" s="138"/>
      <c r="KFM16" s="138"/>
      <c r="KFN16" s="138"/>
      <c r="KFO16" s="138"/>
      <c r="KFP16" s="138"/>
      <c r="KFQ16" s="138"/>
      <c r="KFR16" s="138"/>
      <c r="KFS16" s="138"/>
      <c r="KFT16" s="138"/>
      <c r="KFU16" s="138"/>
      <c r="KFV16" s="138"/>
      <c r="KFW16" s="138"/>
      <c r="KFX16" s="138"/>
      <c r="KFY16" s="138"/>
      <c r="KFZ16" s="138"/>
      <c r="KGA16" s="138"/>
      <c r="KGB16" s="138"/>
      <c r="KGC16" s="138"/>
      <c r="KGD16" s="138"/>
      <c r="KGE16" s="138"/>
      <c r="KGF16" s="138"/>
      <c r="KGG16" s="138"/>
      <c r="KGH16" s="138"/>
      <c r="KGI16" s="138"/>
      <c r="KGJ16" s="138"/>
      <c r="KGK16" s="138"/>
      <c r="KGL16" s="138"/>
      <c r="KGM16" s="138"/>
      <c r="KGN16" s="138"/>
      <c r="KGO16" s="138"/>
      <c r="KGP16" s="138"/>
      <c r="KGQ16" s="138"/>
      <c r="KGR16" s="138"/>
      <c r="KGS16" s="138"/>
      <c r="KGT16" s="138"/>
      <c r="KGU16" s="138"/>
      <c r="KGV16" s="138"/>
      <c r="KGW16" s="138"/>
      <c r="KGX16" s="138"/>
      <c r="KGY16" s="138"/>
      <c r="KGZ16" s="138"/>
      <c r="KHA16" s="138"/>
      <c r="KHB16" s="138"/>
      <c r="KHC16" s="138"/>
      <c r="KHD16" s="138"/>
      <c r="KHE16" s="138"/>
      <c r="KHF16" s="138"/>
      <c r="KHG16" s="138"/>
      <c r="KHH16" s="138"/>
      <c r="KHI16" s="138"/>
      <c r="KHJ16" s="138"/>
      <c r="KHK16" s="138"/>
      <c r="KHL16" s="138"/>
      <c r="KHM16" s="138"/>
      <c r="KHN16" s="138"/>
      <c r="KHO16" s="138"/>
      <c r="KHP16" s="138"/>
      <c r="KHQ16" s="138"/>
      <c r="KHR16" s="138"/>
      <c r="KHS16" s="138"/>
      <c r="KHT16" s="138"/>
      <c r="KHU16" s="138"/>
      <c r="KHV16" s="138"/>
      <c r="KHW16" s="138"/>
      <c r="KHX16" s="138"/>
      <c r="KHY16" s="138"/>
      <c r="KHZ16" s="138"/>
      <c r="KIA16" s="138"/>
      <c r="KIB16" s="138"/>
      <c r="KIC16" s="138"/>
      <c r="KID16" s="138"/>
      <c r="KIE16" s="138"/>
      <c r="KIF16" s="138"/>
      <c r="KIG16" s="138"/>
      <c r="KIH16" s="138"/>
      <c r="KII16" s="138"/>
      <c r="KIJ16" s="138"/>
      <c r="KIK16" s="138"/>
      <c r="KIL16" s="138"/>
      <c r="KIM16" s="138"/>
      <c r="KIN16" s="138"/>
      <c r="KIO16" s="138"/>
      <c r="KIP16" s="138"/>
      <c r="KIQ16" s="138"/>
      <c r="KIR16" s="138"/>
      <c r="KIS16" s="138"/>
      <c r="KIT16" s="138"/>
      <c r="KIU16" s="138"/>
      <c r="KIV16" s="138"/>
      <c r="KIW16" s="138"/>
      <c r="KIX16" s="138"/>
      <c r="KIY16" s="138"/>
      <c r="KIZ16" s="138"/>
      <c r="KJA16" s="138"/>
      <c r="KJB16" s="138"/>
      <c r="KJC16" s="138"/>
      <c r="KJD16" s="138"/>
      <c r="KJE16" s="138"/>
      <c r="KJF16" s="138"/>
      <c r="KJG16" s="138"/>
      <c r="KJH16" s="138"/>
      <c r="KJI16" s="138"/>
      <c r="KJJ16" s="138"/>
      <c r="KJK16" s="138"/>
      <c r="KJL16" s="138"/>
      <c r="KJM16" s="138"/>
      <c r="KJN16" s="138"/>
      <c r="KJO16" s="138"/>
      <c r="KJP16" s="138"/>
      <c r="KJQ16" s="138"/>
      <c r="KJR16" s="138"/>
      <c r="KJS16" s="138"/>
      <c r="KJT16" s="138"/>
      <c r="KJU16" s="138"/>
      <c r="KJV16" s="138"/>
      <c r="KJW16" s="138"/>
      <c r="KJX16" s="138"/>
      <c r="KJY16" s="138"/>
      <c r="KJZ16" s="138"/>
      <c r="KKA16" s="138"/>
      <c r="KKB16" s="138"/>
      <c r="KKC16" s="138"/>
      <c r="KKD16" s="138"/>
      <c r="KKE16" s="138"/>
      <c r="KKF16" s="138"/>
      <c r="KKG16" s="138"/>
      <c r="KKH16" s="138"/>
      <c r="KKI16" s="138"/>
      <c r="KKJ16" s="138"/>
      <c r="KKK16" s="138"/>
      <c r="KKL16" s="138"/>
      <c r="KKM16" s="138"/>
      <c r="KKN16" s="138"/>
      <c r="KKO16" s="138"/>
      <c r="KKP16" s="138"/>
      <c r="KKQ16" s="138"/>
      <c r="KKR16" s="138"/>
      <c r="KKS16" s="138"/>
      <c r="KKT16" s="138"/>
      <c r="KKU16" s="138"/>
      <c r="KKV16" s="138"/>
      <c r="KKW16" s="138"/>
      <c r="KKX16" s="138"/>
      <c r="KKY16" s="138"/>
      <c r="KKZ16" s="138"/>
      <c r="KLA16" s="138"/>
      <c r="KLB16" s="138"/>
      <c r="KLC16" s="138"/>
      <c r="KLD16" s="138"/>
      <c r="KLE16" s="138"/>
      <c r="KLF16" s="138"/>
      <c r="KLG16" s="138"/>
      <c r="KLH16" s="138"/>
      <c r="KLI16" s="138"/>
      <c r="KLJ16" s="138"/>
      <c r="KLK16" s="138"/>
      <c r="KLL16" s="138"/>
      <c r="KLM16" s="138"/>
      <c r="KLN16" s="138"/>
      <c r="KLO16" s="138"/>
      <c r="KLP16" s="138"/>
      <c r="KLQ16" s="138"/>
      <c r="KLR16" s="138"/>
      <c r="KLS16" s="138"/>
      <c r="KLT16" s="138"/>
      <c r="KLU16" s="138"/>
      <c r="KLV16" s="138"/>
      <c r="KLW16" s="138"/>
      <c r="KLX16" s="138"/>
      <c r="KLY16" s="138"/>
      <c r="KLZ16" s="138"/>
      <c r="KMA16" s="138"/>
      <c r="KMB16" s="138"/>
      <c r="KMC16" s="138"/>
      <c r="KMD16" s="138"/>
      <c r="KME16" s="138"/>
      <c r="KMF16" s="138"/>
      <c r="KMG16" s="138"/>
      <c r="KMH16" s="138"/>
      <c r="KMI16" s="138"/>
      <c r="KMJ16" s="138"/>
      <c r="KMK16" s="138"/>
      <c r="KML16" s="138"/>
      <c r="KMM16" s="138"/>
      <c r="KMN16" s="138"/>
      <c r="KMO16" s="138"/>
      <c r="KMP16" s="138"/>
      <c r="KMQ16" s="138"/>
      <c r="KMR16" s="138"/>
      <c r="KMS16" s="138"/>
      <c r="KMT16" s="138"/>
      <c r="KMU16" s="138"/>
      <c r="KMV16" s="138"/>
      <c r="KMW16" s="138"/>
      <c r="KMX16" s="138"/>
      <c r="KMY16" s="138"/>
      <c r="KMZ16" s="138"/>
      <c r="KNA16" s="138"/>
      <c r="KNB16" s="138"/>
      <c r="KNC16" s="138"/>
      <c r="KND16" s="138"/>
      <c r="KNE16" s="138"/>
      <c r="KNF16" s="138"/>
      <c r="KNG16" s="138"/>
      <c r="KNH16" s="138"/>
      <c r="KNI16" s="138"/>
      <c r="KNJ16" s="138"/>
      <c r="KNK16" s="138"/>
      <c r="KNL16" s="138"/>
      <c r="KNM16" s="138"/>
      <c r="KNN16" s="138"/>
      <c r="KNO16" s="138"/>
      <c r="KNP16" s="138"/>
      <c r="KNQ16" s="138"/>
      <c r="KNR16" s="138"/>
      <c r="KNS16" s="138"/>
      <c r="KNT16" s="138"/>
      <c r="KNU16" s="138"/>
      <c r="KNV16" s="138"/>
      <c r="KNW16" s="138"/>
      <c r="KNX16" s="138"/>
      <c r="KNY16" s="138"/>
      <c r="KNZ16" s="138"/>
      <c r="KOA16" s="138"/>
      <c r="KOB16" s="138"/>
      <c r="KOC16" s="138"/>
      <c r="KOD16" s="138"/>
      <c r="KOE16" s="138"/>
      <c r="KOF16" s="138"/>
      <c r="KOG16" s="138"/>
      <c r="KOH16" s="138"/>
      <c r="KOI16" s="138"/>
      <c r="KOJ16" s="138"/>
      <c r="KOK16" s="138"/>
      <c r="KOL16" s="138"/>
      <c r="KOM16" s="138"/>
      <c r="KON16" s="138"/>
      <c r="KOO16" s="138"/>
      <c r="KOP16" s="138"/>
      <c r="KOQ16" s="138"/>
      <c r="KOR16" s="138"/>
      <c r="KOS16" s="138"/>
      <c r="KOT16" s="138"/>
      <c r="KOU16" s="138"/>
      <c r="KOV16" s="138"/>
      <c r="KOW16" s="138"/>
      <c r="KOX16" s="138"/>
      <c r="KOY16" s="138"/>
      <c r="KOZ16" s="138"/>
      <c r="KPA16" s="138"/>
      <c r="KPB16" s="138"/>
      <c r="KPC16" s="138"/>
      <c r="KPD16" s="138"/>
      <c r="KPE16" s="138"/>
      <c r="KPF16" s="138"/>
      <c r="KPG16" s="138"/>
      <c r="KPH16" s="138"/>
      <c r="KPI16" s="138"/>
      <c r="KPJ16" s="138"/>
      <c r="KPK16" s="138"/>
      <c r="KPL16" s="138"/>
      <c r="KPM16" s="138"/>
      <c r="KPN16" s="138"/>
      <c r="KPO16" s="138"/>
      <c r="KPP16" s="138"/>
      <c r="KPQ16" s="138"/>
      <c r="KPR16" s="138"/>
      <c r="KPS16" s="138"/>
      <c r="KPT16" s="138"/>
      <c r="KPU16" s="138"/>
      <c r="KPV16" s="138"/>
      <c r="KPW16" s="138"/>
      <c r="KPX16" s="138"/>
      <c r="KPY16" s="138"/>
      <c r="KPZ16" s="138"/>
      <c r="KQA16" s="138"/>
      <c r="KQB16" s="138"/>
      <c r="KQC16" s="138"/>
      <c r="KQD16" s="138"/>
      <c r="KQE16" s="138"/>
      <c r="KQF16" s="138"/>
      <c r="KQG16" s="138"/>
      <c r="KQH16" s="138"/>
      <c r="KQI16" s="138"/>
      <c r="KQJ16" s="138"/>
      <c r="KQK16" s="138"/>
      <c r="KQL16" s="138"/>
      <c r="KQM16" s="138"/>
      <c r="KQN16" s="138"/>
      <c r="KQO16" s="138"/>
      <c r="KQP16" s="138"/>
      <c r="KQQ16" s="138"/>
      <c r="KQR16" s="138"/>
      <c r="KQS16" s="138"/>
      <c r="KQT16" s="138"/>
      <c r="KQU16" s="138"/>
      <c r="KQV16" s="138"/>
      <c r="KQW16" s="138"/>
      <c r="KQX16" s="138"/>
      <c r="KQY16" s="138"/>
      <c r="KQZ16" s="138"/>
      <c r="KRA16" s="138"/>
      <c r="KRB16" s="138"/>
      <c r="KRC16" s="138"/>
      <c r="KRD16" s="138"/>
      <c r="KRE16" s="138"/>
      <c r="KRF16" s="138"/>
      <c r="KRG16" s="138"/>
      <c r="KRH16" s="138"/>
      <c r="KRI16" s="138"/>
      <c r="KRJ16" s="138"/>
      <c r="KRK16" s="138"/>
      <c r="KRL16" s="138"/>
      <c r="KRM16" s="138"/>
      <c r="KRN16" s="138"/>
      <c r="KRO16" s="138"/>
      <c r="KRP16" s="138"/>
      <c r="KRQ16" s="138"/>
      <c r="KRR16" s="138"/>
      <c r="KRS16" s="138"/>
      <c r="KRT16" s="138"/>
      <c r="KRU16" s="138"/>
      <c r="KRV16" s="138"/>
      <c r="KRW16" s="138"/>
      <c r="KRX16" s="138"/>
      <c r="KRY16" s="138"/>
      <c r="KRZ16" s="138"/>
      <c r="KSA16" s="138"/>
      <c r="KSB16" s="138"/>
      <c r="KSC16" s="138"/>
      <c r="KSD16" s="138"/>
      <c r="KSE16" s="138"/>
      <c r="KSF16" s="138"/>
      <c r="KSG16" s="138"/>
      <c r="KSH16" s="138"/>
      <c r="KSI16" s="138"/>
      <c r="KSJ16" s="138"/>
      <c r="KSK16" s="138"/>
      <c r="KSL16" s="138"/>
      <c r="KSM16" s="138"/>
      <c r="KSN16" s="138"/>
      <c r="KSO16" s="138"/>
      <c r="KSP16" s="138"/>
      <c r="KSQ16" s="138"/>
      <c r="KSR16" s="138"/>
      <c r="KSS16" s="138"/>
      <c r="KST16" s="138"/>
      <c r="KSU16" s="138"/>
      <c r="KSV16" s="138"/>
      <c r="KSW16" s="138"/>
      <c r="KSX16" s="138"/>
      <c r="KSY16" s="138"/>
      <c r="KSZ16" s="138"/>
      <c r="KTA16" s="138"/>
      <c r="KTB16" s="138"/>
      <c r="KTC16" s="138"/>
      <c r="KTD16" s="138"/>
      <c r="KTE16" s="138"/>
      <c r="KTF16" s="138"/>
      <c r="KTG16" s="138"/>
      <c r="KTH16" s="138"/>
      <c r="KTI16" s="138"/>
      <c r="KTJ16" s="138"/>
      <c r="KTK16" s="138"/>
      <c r="KTL16" s="138"/>
      <c r="KTM16" s="138"/>
      <c r="KTN16" s="138"/>
      <c r="KTO16" s="138"/>
      <c r="KTP16" s="138"/>
      <c r="KTQ16" s="138"/>
      <c r="KTR16" s="138"/>
      <c r="KTS16" s="138"/>
      <c r="KTT16" s="138"/>
      <c r="KTU16" s="138"/>
      <c r="KTV16" s="138"/>
      <c r="KTW16" s="138"/>
      <c r="KTX16" s="138"/>
      <c r="KTY16" s="138"/>
      <c r="KTZ16" s="138"/>
      <c r="KUA16" s="138"/>
      <c r="KUB16" s="138"/>
      <c r="KUC16" s="138"/>
      <c r="KUD16" s="138"/>
      <c r="KUE16" s="138"/>
      <c r="KUF16" s="138"/>
      <c r="KUG16" s="138"/>
      <c r="KUH16" s="138"/>
      <c r="KUI16" s="138"/>
      <c r="KUJ16" s="138"/>
      <c r="KUK16" s="138"/>
      <c r="KUL16" s="138"/>
      <c r="KUM16" s="138"/>
      <c r="KUN16" s="138"/>
      <c r="KUO16" s="138"/>
      <c r="KUP16" s="138"/>
      <c r="KUQ16" s="138"/>
      <c r="KUR16" s="138"/>
      <c r="KUS16" s="138"/>
      <c r="KUT16" s="138"/>
      <c r="KUU16" s="138"/>
      <c r="KUV16" s="138"/>
      <c r="KUW16" s="138"/>
      <c r="KUX16" s="138"/>
      <c r="KUY16" s="138"/>
      <c r="KUZ16" s="138"/>
      <c r="KVA16" s="138"/>
      <c r="KVB16" s="138"/>
      <c r="KVC16" s="138"/>
      <c r="KVD16" s="138"/>
      <c r="KVE16" s="138"/>
      <c r="KVF16" s="138"/>
      <c r="KVG16" s="138"/>
      <c r="KVH16" s="138"/>
      <c r="KVI16" s="138"/>
      <c r="KVJ16" s="138"/>
      <c r="KVK16" s="138"/>
      <c r="KVL16" s="138"/>
      <c r="KVM16" s="138"/>
      <c r="KVN16" s="138"/>
      <c r="KVO16" s="138"/>
      <c r="KVP16" s="138"/>
      <c r="KVQ16" s="138"/>
      <c r="KVR16" s="138"/>
      <c r="KVS16" s="138"/>
      <c r="KVT16" s="138"/>
      <c r="KVU16" s="138"/>
      <c r="KVV16" s="138"/>
      <c r="KVW16" s="138"/>
      <c r="KVX16" s="138"/>
      <c r="KVY16" s="138"/>
      <c r="KVZ16" s="138"/>
      <c r="KWA16" s="138"/>
      <c r="KWB16" s="138"/>
      <c r="KWC16" s="138"/>
      <c r="KWD16" s="138"/>
      <c r="KWE16" s="138"/>
      <c r="KWF16" s="138"/>
      <c r="KWG16" s="138"/>
      <c r="KWH16" s="138"/>
      <c r="KWI16" s="138"/>
      <c r="KWJ16" s="138"/>
      <c r="KWK16" s="138"/>
      <c r="KWL16" s="138"/>
      <c r="KWM16" s="138"/>
      <c r="KWN16" s="138"/>
      <c r="KWO16" s="138"/>
      <c r="KWP16" s="138"/>
      <c r="KWQ16" s="138"/>
      <c r="KWR16" s="138"/>
      <c r="KWS16" s="138"/>
      <c r="KWT16" s="138"/>
      <c r="KWU16" s="138"/>
      <c r="KWV16" s="138"/>
      <c r="KWW16" s="138"/>
      <c r="KWX16" s="138"/>
      <c r="KWY16" s="138"/>
      <c r="KWZ16" s="138"/>
      <c r="KXA16" s="138"/>
      <c r="KXB16" s="138"/>
      <c r="KXC16" s="138"/>
      <c r="KXD16" s="138"/>
      <c r="KXE16" s="138"/>
      <c r="KXF16" s="138"/>
      <c r="KXG16" s="138"/>
      <c r="KXH16" s="138"/>
      <c r="KXI16" s="138"/>
      <c r="KXJ16" s="138"/>
      <c r="KXK16" s="138"/>
      <c r="KXL16" s="138"/>
      <c r="KXM16" s="138"/>
      <c r="KXN16" s="138"/>
      <c r="KXO16" s="138"/>
      <c r="KXP16" s="138"/>
      <c r="KXQ16" s="138"/>
      <c r="KXR16" s="138"/>
      <c r="KXS16" s="138"/>
      <c r="KXT16" s="138"/>
      <c r="KXU16" s="138"/>
      <c r="KXV16" s="138"/>
      <c r="KXW16" s="138"/>
      <c r="KXX16" s="138"/>
      <c r="KXY16" s="138"/>
      <c r="KXZ16" s="138"/>
      <c r="KYA16" s="138"/>
      <c r="KYB16" s="138"/>
      <c r="KYC16" s="138"/>
      <c r="KYD16" s="138"/>
      <c r="KYE16" s="138"/>
      <c r="KYF16" s="138"/>
      <c r="KYG16" s="138"/>
      <c r="KYH16" s="138"/>
      <c r="KYI16" s="138"/>
      <c r="KYJ16" s="138"/>
      <c r="KYK16" s="138"/>
      <c r="KYL16" s="138"/>
      <c r="KYM16" s="138"/>
      <c r="KYN16" s="138"/>
      <c r="KYO16" s="138"/>
      <c r="KYP16" s="138"/>
      <c r="KYQ16" s="138"/>
      <c r="KYR16" s="138"/>
      <c r="KYS16" s="138"/>
      <c r="KYT16" s="138"/>
      <c r="KYU16" s="138"/>
      <c r="KYV16" s="138"/>
      <c r="KYW16" s="138"/>
      <c r="KYX16" s="138"/>
      <c r="KYY16" s="138"/>
      <c r="KYZ16" s="138"/>
      <c r="KZA16" s="138"/>
      <c r="KZB16" s="138"/>
      <c r="KZC16" s="138"/>
      <c r="KZD16" s="138"/>
      <c r="KZE16" s="138"/>
      <c r="KZF16" s="138"/>
      <c r="KZG16" s="138"/>
      <c r="KZH16" s="138"/>
      <c r="KZI16" s="138"/>
      <c r="KZJ16" s="138"/>
      <c r="KZK16" s="138"/>
      <c r="KZL16" s="138"/>
      <c r="KZM16" s="138"/>
      <c r="KZN16" s="138"/>
      <c r="KZO16" s="138"/>
      <c r="KZP16" s="138"/>
      <c r="KZQ16" s="138"/>
      <c r="KZR16" s="138"/>
      <c r="KZS16" s="138"/>
      <c r="KZT16" s="138"/>
      <c r="KZU16" s="138"/>
      <c r="KZV16" s="138"/>
      <c r="KZW16" s="138"/>
      <c r="KZX16" s="138"/>
      <c r="KZY16" s="138"/>
      <c r="KZZ16" s="138"/>
      <c r="LAA16" s="138"/>
      <c r="LAB16" s="138"/>
      <c r="LAC16" s="138"/>
      <c r="LAD16" s="138"/>
      <c r="LAE16" s="138"/>
      <c r="LAF16" s="138"/>
      <c r="LAG16" s="138"/>
      <c r="LAH16" s="138"/>
      <c r="LAI16" s="138"/>
      <c r="LAJ16" s="138"/>
      <c r="LAK16" s="138"/>
      <c r="LAL16" s="138"/>
      <c r="LAM16" s="138"/>
      <c r="LAN16" s="138"/>
      <c r="LAO16" s="138"/>
      <c r="LAP16" s="138"/>
      <c r="LAQ16" s="138"/>
      <c r="LAR16" s="138"/>
      <c r="LAS16" s="138"/>
      <c r="LAT16" s="138"/>
      <c r="LAU16" s="138"/>
      <c r="LAV16" s="138"/>
      <c r="LAW16" s="138"/>
      <c r="LAX16" s="138"/>
      <c r="LAY16" s="138"/>
      <c r="LAZ16" s="138"/>
      <c r="LBA16" s="138"/>
      <c r="LBB16" s="138"/>
      <c r="LBC16" s="138"/>
      <c r="LBD16" s="138"/>
      <c r="LBE16" s="138"/>
      <c r="LBF16" s="138"/>
      <c r="LBG16" s="138"/>
      <c r="LBH16" s="138"/>
      <c r="LBI16" s="138"/>
      <c r="LBJ16" s="138"/>
      <c r="LBK16" s="138"/>
      <c r="LBL16" s="138"/>
      <c r="LBM16" s="138"/>
      <c r="LBN16" s="138"/>
      <c r="LBO16" s="138"/>
      <c r="LBP16" s="138"/>
      <c r="LBQ16" s="138"/>
      <c r="LBR16" s="138"/>
      <c r="LBS16" s="138"/>
      <c r="LBT16" s="138"/>
      <c r="LBU16" s="138"/>
      <c r="LBV16" s="138"/>
      <c r="LBW16" s="138"/>
      <c r="LBX16" s="138"/>
      <c r="LBY16" s="138"/>
      <c r="LBZ16" s="138"/>
      <c r="LCA16" s="138"/>
      <c r="LCB16" s="138"/>
      <c r="LCC16" s="138"/>
      <c r="LCD16" s="138"/>
      <c r="LCE16" s="138"/>
      <c r="LCF16" s="138"/>
      <c r="LCG16" s="138"/>
      <c r="LCH16" s="138"/>
      <c r="LCI16" s="138"/>
      <c r="LCJ16" s="138"/>
      <c r="LCK16" s="138"/>
      <c r="LCL16" s="138"/>
      <c r="LCM16" s="138"/>
      <c r="LCN16" s="138"/>
      <c r="LCO16" s="138"/>
      <c r="LCP16" s="138"/>
      <c r="LCQ16" s="138"/>
      <c r="LCR16" s="138"/>
      <c r="LCS16" s="138"/>
      <c r="LCT16" s="138"/>
      <c r="LCU16" s="138"/>
      <c r="LCV16" s="138"/>
      <c r="LCW16" s="138"/>
      <c r="LCX16" s="138"/>
      <c r="LCY16" s="138"/>
      <c r="LCZ16" s="138"/>
      <c r="LDA16" s="138"/>
      <c r="LDB16" s="138"/>
      <c r="LDC16" s="138"/>
      <c r="LDD16" s="138"/>
      <c r="LDE16" s="138"/>
      <c r="LDF16" s="138"/>
      <c r="LDG16" s="138"/>
      <c r="LDH16" s="138"/>
      <c r="LDI16" s="138"/>
      <c r="LDJ16" s="138"/>
      <c r="LDK16" s="138"/>
      <c r="LDL16" s="138"/>
      <c r="LDM16" s="138"/>
      <c r="LDN16" s="138"/>
      <c r="LDO16" s="138"/>
      <c r="LDP16" s="138"/>
      <c r="LDQ16" s="138"/>
      <c r="LDR16" s="138"/>
      <c r="LDS16" s="138"/>
      <c r="LDT16" s="138"/>
      <c r="LDU16" s="138"/>
      <c r="LDV16" s="138"/>
      <c r="LDW16" s="138"/>
      <c r="LDX16" s="138"/>
      <c r="LDY16" s="138"/>
      <c r="LDZ16" s="138"/>
      <c r="LEA16" s="138"/>
      <c r="LEB16" s="138"/>
      <c r="LEC16" s="138"/>
      <c r="LED16" s="138"/>
      <c r="LEE16" s="138"/>
      <c r="LEF16" s="138"/>
      <c r="LEG16" s="138"/>
      <c r="LEH16" s="138"/>
      <c r="LEI16" s="138"/>
      <c r="LEJ16" s="138"/>
      <c r="LEK16" s="138"/>
      <c r="LEL16" s="138"/>
      <c r="LEM16" s="138"/>
      <c r="LEN16" s="138"/>
      <c r="LEO16" s="138"/>
      <c r="LEP16" s="138"/>
      <c r="LEQ16" s="138"/>
      <c r="LER16" s="138"/>
      <c r="LES16" s="138"/>
      <c r="LET16" s="138"/>
      <c r="LEU16" s="138"/>
      <c r="LEV16" s="138"/>
      <c r="LEW16" s="138"/>
      <c r="LEX16" s="138"/>
      <c r="LEY16" s="138"/>
      <c r="LEZ16" s="138"/>
      <c r="LFA16" s="138"/>
      <c r="LFB16" s="138"/>
      <c r="LFC16" s="138"/>
      <c r="LFD16" s="138"/>
      <c r="LFE16" s="138"/>
      <c r="LFF16" s="138"/>
      <c r="LFG16" s="138"/>
      <c r="LFH16" s="138"/>
      <c r="LFI16" s="138"/>
      <c r="LFJ16" s="138"/>
      <c r="LFK16" s="138"/>
      <c r="LFL16" s="138"/>
      <c r="LFM16" s="138"/>
      <c r="LFN16" s="138"/>
      <c r="LFO16" s="138"/>
      <c r="LFP16" s="138"/>
      <c r="LFQ16" s="138"/>
      <c r="LFR16" s="138"/>
      <c r="LFS16" s="138"/>
      <c r="LFT16" s="138"/>
      <c r="LFU16" s="138"/>
      <c r="LFV16" s="138"/>
      <c r="LFW16" s="138"/>
      <c r="LFX16" s="138"/>
      <c r="LFY16" s="138"/>
      <c r="LFZ16" s="138"/>
      <c r="LGA16" s="138"/>
      <c r="LGB16" s="138"/>
      <c r="LGC16" s="138"/>
      <c r="LGD16" s="138"/>
      <c r="LGE16" s="138"/>
      <c r="LGF16" s="138"/>
      <c r="LGG16" s="138"/>
      <c r="LGH16" s="138"/>
      <c r="LGI16" s="138"/>
      <c r="LGJ16" s="138"/>
      <c r="LGK16" s="138"/>
      <c r="LGL16" s="138"/>
      <c r="LGM16" s="138"/>
      <c r="LGN16" s="138"/>
      <c r="LGO16" s="138"/>
      <c r="LGP16" s="138"/>
      <c r="LGQ16" s="138"/>
      <c r="LGR16" s="138"/>
      <c r="LGS16" s="138"/>
      <c r="LGT16" s="138"/>
      <c r="LGU16" s="138"/>
      <c r="LGV16" s="138"/>
      <c r="LGW16" s="138"/>
      <c r="LGX16" s="138"/>
      <c r="LGY16" s="138"/>
      <c r="LGZ16" s="138"/>
      <c r="LHA16" s="138"/>
      <c r="LHB16" s="138"/>
      <c r="LHC16" s="138"/>
      <c r="LHD16" s="138"/>
      <c r="LHE16" s="138"/>
      <c r="LHF16" s="138"/>
      <c r="LHG16" s="138"/>
      <c r="LHH16" s="138"/>
      <c r="LHI16" s="138"/>
      <c r="LHJ16" s="138"/>
      <c r="LHK16" s="138"/>
      <c r="LHL16" s="138"/>
      <c r="LHM16" s="138"/>
      <c r="LHN16" s="138"/>
      <c r="LHO16" s="138"/>
      <c r="LHP16" s="138"/>
      <c r="LHQ16" s="138"/>
      <c r="LHR16" s="138"/>
      <c r="LHS16" s="138"/>
      <c r="LHT16" s="138"/>
      <c r="LHU16" s="138"/>
      <c r="LHV16" s="138"/>
      <c r="LHW16" s="138"/>
      <c r="LHX16" s="138"/>
      <c r="LHY16" s="138"/>
      <c r="LHZ16" s="138"/>
      <c r="LIA16" s="138"/>
      <c r="LIB16" s="138"/>
      <c r="LIC16" s="138"/>
      <c r="LID16" s="138"/>
      <c r="LIE16" s="138"/>
      <c r="LIF16" s="138"/>
      <c r="LIG16" s="138"/>
      <c r="LIH16" s="138"/>
      <c r="LII16" s="138"/>
      <c r="LIJ16" s="138"/>
      <c r="LIK16" s="138"/>
      <c r="LIL16" s="138"/>
      <c r="LIM16" s="138"/>
      <c r="LIN16" s="138"/>
      <c r="LIO16" s="138"/>
      <c r="LIP16" s="138"/>
      <c r="LIQ16" s="138"/>
      <c r="LIR16" s="138"/>
      <c r="LIS16" s="138"/>
      <c r="LIT16" s="138"/>
      <c r="LIU16" s="138"/>
      <c r="LIV16" s="138"/>
      <c r="LIW16" s="138"/>
      <c r="LIX16" s="138"/>
      <c r="LIY16" s="138"/>
      <c r="LIZ16" s="138"/>
      <c r="LJA16" s="138"/>
      <c r="LJB16" s="138"/>
      <c r="LJC16" s="138"/>
      <c r="LJD16" s="138"/>
      <c r="LJE16" s="138"/>
      <c r="LJF16" s="138"/>
      <c r="LJG16" s="138"/>
      <c r="LJH16" s="138"/>
      <c r="LJI16" s="138"/>
      <c r="LJJ16" s="138"/>
      <c r="LJK16" s="138"/>
      <c r="LJL16" s="138"/>
      <c r="LJM16" s="138"/>
      <c r="LJN16" s="138"/>
      <c r="LJO16" s="138"/>
      <c r="LJP16" s="138"/>
      <c r="LJQ16" s="138"/>
      <c r="LJR16" s="138"/>
      <c r="LJS16" s="138"/>
      <c r="LJT16" s="138"/>
      <c r="LJU16" s="138"/>
      <c r="LJV16" s="138"/>
      <c r="LJW16" s="138"/>
      <c r="LJX16" s="138"/>
      <c r="LJY16" s="138"/>
      <c r="LJZ16" s="138"/>
      <c r="LKA16" s="138"/>
      <c r="LKB16" s="138"/>
      <c r="LKC16" s="138"/>
      <c r="LKD16" s="138"/>
      <c r="LKE16" s="138"/>
      <c r="LKF16" s="138"/>
      <c r="LKG16" s="138"/>
      <c r="LKH16" s="138"/>
      <c r="LKI16" s="138"/>
      <c r="LKJ16" s="138"/>
      <c r="LKK16" s="138"/>
      <c r="LKL16" s="138"/>
      <c r="LKM16" s="138"/>
      <c r="LKN16" s="138"/>
      <c r="LKO16" s="138"/>
      <c r="LKP16" s="138"/>
      <c r="LKQ16" s="138"/>
      <c r="LKR16" s="138"/>
      <c r="LKS16" s="138"/>
      <c r="LKT16" s="138"/>
      <c r="LKU16" s="138"/>
      <c r="LKV16" s="138"/>
      <c r="LKW16" s="138"/>
      <c r="LKX16" s="138"/>
      <c r="LKY16" s="138"/>
      <c r="LKZ16" s="138"/>
      <c r="LLA16" s="138"/>
      <c r="LLB16" s="138"/>
      <c r="LLC16" s="138"/>
      <c r="LLD16" s="138"/>
      <c r="LLE16" s="138"/>
      <c r="LLF16" s="138"/>
      <c r="LLG16" s="138"/>
      <c r="LLH16" s="138"/>
      <c r="LLI16" s="138"/>
      <c r="LLJ16" s="138"/>
      <c r="LLK16" s="138"/>
      <c r="LLL16" s="138"/>
      <c r="LLM16" s="138"/>
      <c r="LLN16" s="138"/>
      <c r="LLO16" s="138"/>
      <c r="LLP16" s="138"/>
      <c r="LLQ16" s="138"/>
      <c r="LLR16" s="138"/>
      <c r="LLS16" s="138"/>
      <c r="LLT16" s="138"/>
      <c r="LLU16" s="138"/>
      <c r="LLV16" s="138"/>
      <c r="LLW16" s="138"/>
      <c r="LLX16" s="138"/>
      <c r="LLY16" s="138"/>
      <c r="LLZ16" s="138"/>
      <c r="LMA16" s="138"/>
      <c r="LMB16" s="138"/>
      <c r="LMC16" s="138"/>
      <c r="LMD16" s="138"/>
      <c r="LME16" s="138"/>
      <c r="LMF16" s="138"/>
      <c r="LMG16" s="138"/>
      <c r="LMH16" s="138"/>
      <c r="LMI16" s="138"/>
      <c r="LMJ16" s="138"/>
      <c r="LMK16" s="138"/>
      <c r="LML16" s="138"/>
      <c r="LMM16" s="138"/>
      <c r="LMN16" s="138"/>
      <c r="LMO16" s="138"/>
      <c r="LMP16" s="138"/>
      <c r="LMQ16" s="138"/>
      <c r="LMR16" s="138"/>
      <c r="LMS16" s="138"/>
      <c r="LMT16" s="138"/>
      <c r="LMU16" s="138"/>
      <c r="LMV16" s="138"/>
      <c r="LMW16" s="138"/>
      <c r="LMX16" s="138"/>
      <c r="LMY16" s="138"/>
      <c r="LMZ16" s="138"/>
      <c r="LNA16" s="138"/>
      <c r="LNB16" s="138"/>
      <c r="LNC16" s="138"/>
      <c r="LND16" s="138"/>
      <c r="LNE16" s="138"/>
      <c r="LNF16" s="138"/>
      <c r="LNG16" s="138"/>
      <c r="LNH16" s="138"/>
      <c r="LNI16" s="138"/>
      <c r="LNJ16" s="138"/>
      <c r="LNK16" s="138"/>
      <c r="LNL16" s="138"/>
      <c r="LNM16" s="138"/>
      <c r="LNN16" s="138"/>
      <c r="LNO16" s="138"/>
      <c r="LNP16" s="138"/>
      <c r="LNQ16" s="138"/>
      <c r="LNR16" s="138"/>
      <c r="LNS16" s="138"/>
      <c r="LNT16" s="138"/>
      <c r="LNU16" s="138"/>
      <c r="LNV16" s="138"/>
      <c r="LNW16" s="138"/>
      <c r="LNX16" s="138"/>
      <c r="LNY16" s="138"/>
      <c r="LNZ16" s="138"/>
      <c r="LOA16" s="138"/>
      <c r="LOB16" s="138"/>
      <c r="LOC16" s="138"/>
      <c r="LOD16" s="138"/>
      <c r="LOE16" s="138"/>
      <c r="LOF16" s="138"/>
      <c r="LOG16" s="138"/>
      <c r="LOH16" s="138"/>
      <c r="LOI16" s="138"/>
      <c r="LOJ16" s="138"/>
      <c r="LOK16" s="138"/>
      <c r="LOL16" s="138"/>
      <c r="LOM16" s="138"/>
      <c r="LON16" s="138"/>
      <c r="LOO16" s="138"/>
      <c r="LOP16" s="138"/>
      <c r="LOQ16" s="138"/>
      <c r="LOR16" s="138"/>
      <c r="LOS16" s="138"/>
      <c r="LOT16" s="138"/>
      <c r="LOU16" s="138"/>
      <c r="LOV16" s="138"/>
      <c r="LOW16" s="138"/>
      <c r="LOX16" s="138"/>
      <c r="LOY16" s="138"/>
      <c r="LOZ16" s="138"/>
      <c r="LPA16" s="138"/>
      <c r="LPB16" s="138"/>
      <c r="LPC16" s="138"/>
      <c r="LPD16" s="138"/>
      <c r="LPE16" s="138"/>
      <c r="LPF16" s="138"/>
      <c r="LPG16" s="138"/>
      <c r="LPH16" s="138"/>
      <c r="LPI16" s="138"/>
      <c r="LPJ16" s="138"/>
      <c r="LPK16" s="138"/>
      <c r="LPL16" s="138"/>
      <c r="LPM16" s="138"/>
      <c r="LPN16" s="138"/>
      <c r="LPO16" s="138"/>
      <c r="LPP16" s="138"/>
      <c r="LPQ16" s="138"/>
      <c r="LPR16" s="138"/>
      <c r="LPS16" s="138"/>
      <c r="LPT16" s="138"/>
      <c r="LPU16" s="138"/>
      <c r="LPV16" s="138"/>
      <c r="LPW16" s="138"/>
      <c r="LPX16" s="138"/>
      <c r="LPY16" s="138"/>
      <c r="LPZ16" s="138"/>
      <c r="LQA16" s="138"/>
      <c r="LQB16" s="138"/>
      <c r="LQC16" s="138"/>
      <c r="LQD16" s="138"/>
      <c r="LQE16" s="138"/>
      <c r="LQF16" s="138"/>
      <c r="LQG16" s="138"/>
      <c r="LQH16" s="138"/>
      <c r="LQI16" s="138"/>
      <c r="LQJ16" s="138"/>
      <c r="LQK16" s="138"/>
      <c r="LQL16" s="138"/>
      <c r="LQM16" s="138"/>
      <c r="LQN16" s="138"/>
      <c r="LQO16" s="138"/>
      <c r="LQP16" s="138"/>
      <c r="LQQ16" s="138"/>
      <c r="LQR16" s="138"/>
      <c r="LQS16" s="138"/>
      <c r="LQT16" s="138"/>
      <c r="LQU16" s="138"/>
      <c r="LQV16" s="138"/>
      <c r="LQW16" s="138"/>
      <c r="LQX16" s="138"/>
      <c r="LQY16" s="138"/>
      <c r="LQZ16" s="138"/>
      <c r="LRA16" s="138"/>
      <c r="LRB16" s="138"/>
      <c r="LRC16" s="138"/>
      <c r="LRD16" s="138"/>
      <c r="LRE16" s="138"/>
      <c r="LRF16" s="138"/>
      <c r="LRG16" s="138"/>
      <c r="LRH16" s="138"/>
      <c r="LRI16" s="138"/>
      <c r="LRJ16" s="138"/>
      <c r="LRK16" s="138"/>
      <c r="LRL16" s="138"/>
      <c r="LRM16" s="138"/>
      <c r="LRN16" s="138"/>
      <c r="LRO16" s="138"/>
      <c r="LRP16" s="138"/>
      <c r="LRQ16" s="138"/>
      <c r="LRR16" s="138"/>
      <c r="LRS16" s="138"/>
      <c r="LRT16" s="138"/>
      <c r="LRU16" s="138"/>
      <c r="LRV16" s="138"/>
      <c r="LRW16" s="138"/>
      <c r="LRX16" s="138"/>
      <c r="LRY16" s="138"/>
      <c r="LRZ16" s="138"/>
      <c r="LSA16" s="138"/>
      <c r="LSB16" s="138"/>
      <c r="LSC16" s="138"/>
      <c r="LSD16" s="138"/>
      <c r="LSE16" s="138"/>
      <c r="LSF16" s="138"/>
      <c r="LSG16" s="138"/>
      <c r="LSH16" s="138"/>
      <c r="LSI16" s="138"/>
      <c r="LSJ16" s="138"/>
      <c r="LSK16" s="138"/>
      <c r="LSL16" s="138"/>
      <c r="LSM16" s="138"/>
      <c r="LSN16" s="138"/>
      <c r="LSO16" s="138"/>
      <c r="LSP16" s="138"/>
      <c r="LSQ16" s="138"/>
      <c r="LSR16" s="138"/>
      <c r="LSS16" s="138"/>
      <c r="LST16" s="138"/>
      <c r="LSU16" s="138"/>
      <c r="LSV16" s="138"/>
      <c r="LSW16" s="138"/>
      <c r="LSX16" s="138"/>
      <c r="LSY16" s="138"/>
      <c r="LSZ16" s="138"/>
      <c r="LTA16" s="138"/>
      <c r="LTB16" s="138"/>
      <c r="LTC16" s="138"/>
      <c r="LTD16" s="138"/>
      <c r="LTE16" s="138"/>
      <c r="LTF16" s="138"/>
      <c r="LTG16" s="138"/>
      <c r="LTH16" s="138"/>
      <c r="LTI16" s="138"/>
      <c r="LTJ16" s="138"/>
      <c r="LTK16" s="138"/>
      <c r="LTL16" s="138"/>
      <c r="LTM16" s="138"/>
      <c r="LTN16" s="138"/>
      <c r="LTO16" s="138"/>
      <c r="LTP16" s="138"/>
      <c r="LTQ16" s="138"/>
      <c r="LTR16" s="138"/>
      <c r="LTS16" s="138"/>
      <c r="LTT16" s="138"/>
      <c r="LTU16" s="138"/>
      <c r="LTV16" s="138"/>
      <c r="LTW16" s="138"/>
      <c r="LTX16" s="138"/>
      <c r="LTY16" s="138"/>
      <c r="LTZ16" s="138"/>
      <c r="LUA16" s="138"/>
      <c r="LUB16" s="138"/>
      <c r="LUC16" s="138"/>
      <c r="LUD16" s="138"/>
      <c r="LUE16" s="138"/>
      <c r="LUF16" s="138"/>
      <c r="LUG16" s="138"/>
      <c r="LUH16" s="138"/>
      <c r="LUI16" s="138"/>
      <c r="LUJ16" s="138"/>
      <c r="LUK16" s="138"/>
      <c r="LUL16" s="138"/>
      <c r="LUM16" s="138"/>
      <c r="LUN16" s="138"/>
      <c r="LUO16" s="138"/>
      <c r="LUP16" s="138"/>
      <c r="LUQ16" s="138"/>
      <c r="LUR16" s="138"/>
      <c r="LUS16" s="138"/>
      <c r="LUT16" s="138"/>
      <c r="LUU16" s="138"/>
      <c r="LUV16" s="138"/>
      <c r="LUW16" s="138"/>
      <c r="LUX16" s="138"/>
      <c r="LUY16" s="138"/>
      <c r="LUZ16" s="138"/>
      <c r="LVA16" s="138"/>
      <c r="LVB16" s="138"/>
      <c r="LVC16" s="138"/>
      <c r="LVD16" s="138"/>
      <c r="LVE16" s="138"/>
      <c r="LVF16" s="138"/>
      <c r="LVG16" s="138"/>
      <c r="LVH16" s="138"/>
      <c r="LVI16" s="138"/>
      <c r="LVJ16" s="138"/>
      <c r="LVK16" s="138"/>
      <c r="LVL16" s="138"/>
      <c r="LVM16" s="138"/>
      <c r="LVN16" s="138"/>
      <c r="LVO16" s="138"/>
      <c r="LVP16" s="138"/>
      <c r="LVQ16" s="138"/>
      <c r="LVR16" s="138"/>
      <c r="LVS16" s="138"/>
      <c r="LVT16" s="138"/>
      <c r="LVU16" s="138"/>
      <c r="LVV16" s="138"/>
      <c r="LVW16" s="138"/>
      <c r="LVX16" s="138"/>
      <c r="LVY16" s="138"/>
      <c r="LVZ16" s="138"/>
      <c r="LWA16" s="138"/>
      <c r="LWB16" s="138"/>
      <c r="LWC16" s="138"/>
      <c r="LWD16" s="138"/>
      <c r="LWE16" s="138"/>
      <c r="LWF16" s="138"/>
      <c r="LWG16" s="138"/>
      <c r="LWH16" s="138"/>
      <c r="LWI16" s="138"/>
      <c r="LWJ16" s="138"/>
      <c r="LWK16" s="138"/>
      <c r="LWL16" s="138"/>
      <c r="LWM16" s="138"/>
      <c r="LWN16" s="138"/>
      <c r="LWO16" s="138"/>
      <c r="LWP16" s="138"/>
      <c r="LWQ16" s="138"/>
      <c r="LWR16" s="138"/>
      <c r="LWS16" s="138"/>
      <c r="LWT16" s="138"/>
      <c r="LWU16" s="138"/>
      <c r="LWV16" s="138"/>
      <c r="LWW16" s="138"/>
      <c r="LWX16" s="138"/>
      <c r="LWY16" s="138"/>
      <c r="LWZ16" s="138"/>
      <c r="LXA16" s="138"/>
      <c r="LXB16" s="138"/>
      <c r="LXC16" s="138"/>
      <c r="LXD16" s="138"/>
      <c r="LXE16" s="138"/>
      <c r="LXF16" s="138"/>
      <c r="LXG16" s="138"/>
      <c r="LXH16" s="138"/>
      <c r="LXI16" s="138"/>
      <c r="LXJ16" s="138"/>
      <c r="LXK16" s="138"/>
      <c r="LXL16" s="138"/>
      <c r="LXM16" s="138"/>
      <c r="LXN16" s="138"/>
      <c r="LXO16" s="138"/>
      <c r="LXP16" s="138"/>
      <c r="LXQ16" s="138"/>
      <c r="LXR16" s="138"/>
      <c r="LXS16" s="138"/>
      <c r="LXT16" s="138"/>
      <c r="LXU16" s="138"/>
      <c r="LXV16" s="138"/>
      <c r="LXW16" s="138"/>
      <c r="LXX16" s="138"/>
      <c r="LXY16" s="138"/>
      <c r="LXZ16" s="138"/>
      <c r="LYA16" s="138"/>
      <c r="LYB16" s="138"/>
      <c r="LYC16" s="138"/>
      <c r="LYD16" s="138"/>
      <c r="LYE16" s="138"/>
      <c r="LYF16" s="138"/>
      <c r="LYG16" s="138"/>
      <c r="LYH16" s="138"/>
      <c r="LYI16" s="138"/>
      <c r="LYJ16" s="138"/>
      <c r="LYK16" s="138"/>
      <c r="LYL16" s="138"/>
      <c r="LYM16" s="138"/>
      <c r="LYN16" s="138"/>
      <c r="LYO16" s="138"/>
      <c r="LYP16" s="138"/>
      <c r="LYQ16" s="138"/>
      <c r="LYR16" s="138"/>
      <c r="LYS16" s="138"/>
      <c r="LYT16" s="138"/>
      <c r="LYU16" s="138"/>
      <c r="LYV16" s="138"/>
      <c r="LYW16" s="138"/>
      <c r="LYX16" s="138"/>
      <c r="LYY16" s="138"/>
      <c r="LYZ16" s="138"/>
      <c r="LZA16" s="138"/>
      <c r="LZB16" s="138"/>
      <c r="LZC16" s="138"/>
      <c r="LZD16" s="138"/>
      <c r="LZE16" s="138"/>
      <c r="LZF16" s="138"/>
      <c r="LZG16" s="138"/>
      <c r="LZH16" s="138"/>
      <c r="LZI16" s="138"/>
      <c r="LZJ16" s="138"/>
      <c r="LZK16" s="138"/>
      <c r="LZL16" s="138"/>
      <c r="LZM16" s="138"/>
      <c r="LZN16" s="138"/>
      <c r="LZO16" s="138"/>
      <c r="LZP16" s="138"/>
      <c r="LZQ16" s="138"/>
      <c r="LZR16" s="138"/>
      <c r="LZS16" s="138"/>
      <c r="LZT16" s="138"/>
      <c r="LZU16" s="138"/>
      <c r="LZV16" s="138"/>
      <c r="LZW16" s="138"/>
      <c r="LZX16" s="138"/>
      <c r="LZY16" s="138"/>
      <c r="LZZ16" s="138"/>
      <c r="MAA16" s="138"/>
      <c r="MAB16" s="138"/>
      <c r="MAC16" s="138"/>
      <c r="MAD16" s="138"/>
      <c r="MAE16" s="138"/>
      <c r="MAF16" s="138"/>
      <c r="MAG16" s="138"/>
      <c r="MAH16" s="138"/>
      <c r="MAI16" s="138"/>
      <c r="MAJ16" s="138"/>
      <c r="MAK16" s="138"/>
      <c r="MAL16" s="138"/>
      <c r="MAM16" s="138"/>
      <c r="MAN16" s="138"/>
      <c r="MAO16" s="138"/>
      <c r="MAP16" s="138"/>
      <c r="MAQ16" s="138"/>
      <c r="MAR16" s="138"/>
      <c r="MAS16" s="138"/>
      <c r="MAT16" s="138"/>
      <c r="MAU16" s="138"/>
      <c r="MAV16" s="138"/>
      <c r="MAW16" s="138"/>
      <c r="MAX16" s="138"/>
      <c r="MAY16" s="138"/>
      <c r="MAZ16" s="138"/>
      <c r="MBA16" s="138"/>
      <c r="MBB16" s="138"/>
      <c r="MBC16" s="138"/>
      <c r="MBD16" s="138"/>
      <c r="MBE16" s="138"/>
      <c r="MBF16" s="138"/>
      <c r="MBG16" s="138"/>
      <c r="MBH16" s="138"/>
      <c r="MBI16" s="138"/>
      <c r="MBJ16" s="138"/>
      <c r="MBK16" s="138"/>
      <c r="MBL16" s="138"/>
      <c r="MBM16" s="138"/>
      <c r="MBN16" s="138"/>
      <c r="MBO16" s="138"/>
      <c r="MBP16" s="138"/>
      <c r="MBQ16" s="138"/>
      <c r="MBR16" s="138"/>
      <c r="MBS16" s="138"/>
      <c r="MBT16" s="138"/>
      <c r="MBU16" s="138"/>
      <c r="MBV16" s="138"/>
      <c r="MBW16" s="138"/>
      <c r="MBX16" s="138"/>
      <c r="MBY16" s="138"/>
      <c r="MBZ16" s="138"/>
      <c r="MCA16" s="138"/>
      <c r="MCB16" s="138"/>
      <c r="MCC16" s="138"/>
      <c r="MCD16" s="138"/>
      <c r="MCE16" s="138"/>
      <c r="MCF16" s="138"/>
      <c r="MCG16" s="138"/>
      <c r="MCH16" s="138"/>
      <c r="MCI16" s="138"/>
      <c r="MCJ16" s="138"/>
      <c r="MCK16" s="138"/>
      <c r="MCL16" s="138"/>
      <c r="MCM16" s="138"/>
      <c r="MCN16" s="138"/>
      <c r="MCO16" s="138"/>
      <c r="MCP16" s="138"/>
      <c r="MCQ16" s="138"/>
      <c r="MCR16" s="138"/>
      <c r="MCS16" s="138"/>
      <c r="MCT16" s="138"/>
      <c r="MCU16" s="138"/>
      <c r="MCV16" s="138"/>
      <c r="MCW16" s="138"/>
      <c r="MCX16" s="138"/>
      <c r="MCY16" s="138"/>
      <c r="MCZ16" s="138"/>
      <c r="MDA16" s="138"/>
      <c r="MDB16" s="138"/>
      <c r="MDC16" s="138"/>
      <c r="MDD16" s="138"/>
      <c r="MDE16" s="138"/>
      <c r="MDF16" s="138"/>
      <c r="MDG16" s="138"/>
      <c r="MDH16" s="138"/>
      <c r="MDI16" s="138"/>
      <c r="MDJ16" s="138"/>
      <c r="MDK16" s="138"/>
      <c r="MDL16" s="138"/>
      <c r="MDM16" s="138"/>
      <c r="MDN16" s="138"/>
      <c r="MDO16" s="138"/>
      <c r="MDP16" s="138"/>
      <c r="MDQ16" s="138"/>
      <c r="MDR16" s="138"/>
      <c r="MDS16" s="138"/>
      <c r="MDT16" s="138"/>
      <c r="MDU16" s="138"/>
      <c r="MDV16" s="138"/>
      <c r="MDW16" s="138"/>
      <c r="MDX16" s="138"/>
      <c r="MDY16" s="138"/>
      <c r="MDZ16" s="138"/>
      <c r="MEA16" s="138"/>
      <c r="MEB16" s="138"/>
      <c r="MEC16" s="138"/>
      <c r="MED16" s="138"/>
      <c r="MEE16" s="138"/>
      <c r="MEF16" s="138"/>
      <c r="MEG16" s="138"/>
      <c r="MEH16" s="138"/>
      <c r="MEI16" s="138"/>
      <c r="MEJ16" s="138"/>
      <c r="MEK16" s="138"/>
      <c r="MEL16" s="138"/>
      <c r="MEM16" s="138"/>
      <c r="MEN16" s="138"/>
      <c r="MEO16" s="138"/>
      <c r="MEP16" s="138"/>
      <c r="MEQ16" s="138"/>
      <c r="MER16" s="138"/>
      <c r="MES16" s="138"/>
      <c r="MET16" s="138"/>
      <c r="MEU16" s="138"/>
      <c r="MEV16" s="138"/>
      <c r="MEW16" s="138"/>
      <c r="MEX16" s="138"/>
      <c r="MEY16" s="138"/>
      <c r="MEZ16" s="138"/>
      <c r="MFA16" s="138"/>
      <c r="MFB16" s="138"/>
      <c r="MFC16" s="138"/>
      <c r="MFD16" s="138"/>
      <c r="MFE16" s="138"/>
      <c r="MFF16" s="138"/>
      <c r="MFG16" s="138"/>
      <c r="MFH16" s="138"/>
      <c r="MFI16" s="138"/>
      <c r="MFJ16" s="138"/>
      <c r="MFK16" s="138"/>
      <c r="MFL16" s="138"/>
      <c r="MFM16" s="138"/>
      <c r="MFN16" s="138"/>
      <c r="MFO16" s="138"/>
      <c r="MFP16" s="138"/>
      <c r="MFQ16" s="138"/>
      <c r="MFR16" s="138"/>
      <c r="MFS16" s="138"/>
      <c r="MFT16" s="138"/>
      <c r="MFU16" s="138"/>
      <c r="MFV16" s="138"/>
      <c r="MFW16" s="138"/>
      <c r="MFX16" s="138"/>
      <c r="MFY16" s="138"/>
      <c r="MFZ16" s="138"/>
      <c r="MGA16" s="138"/>
      <c r="MGB16" s="138"/>
      <c r="MGC16" s="138"/>
      <c r="MGD16" s="138"/>
      <c r="MGE16" s="138"/>
      <c r="MGF16" s="138"/>
      <c r="MGG16" s="138"/>
      <c r="MGH16" s="138"/>
      <c r="MGI16" s="138"/>
      <c r="MGJ16" s="138"/>
      <c r="MGK16" s="138"/>
      <c r="MGL16" s="138"/>
      <c r="MGM16" s="138"/>
      <c r="MGN16" s="138"/>
      <c r="MGO16" s="138"/>
      <c r="MGP16" s="138"/>
      <c r="MGQ16" s="138"/>
      <c r="MGR16" s="138"/>
      <c r="MGS16" s="138"/>
      <c r="MGT16" s="138"/>
      <c r="MGU16" s="138"/>
      <c r="MGV16" s="138"/>
      <c r="MGW16" s="138"/>
      <c r="MGX16" s="138"/>
      <c r="MGY16" s="138"/>
      <c r="MGZ16" s="138"/>
      <c r="MHA16" s="138"/>
      <c r="MHB16" s="138"/>
      <c r="MHC16" s="138"/>
      <c r="MHD16" s="138"/>
      <c r="MHE16" s="138"/>
      <c r="MHF16" s="138"/>
      <c r="MHG16" s="138"/>
      <c r="MHH16" s="138"/>
      <c r="MHI16" s="138"/>
      <c r="MHJ16" s="138"/>
      <c r="MHK16" s="138"/>
      <c r="MHL16" s="138"/>
      <c r="MHM16" s="138"/>
      <c r="MHN16" s="138"/>
      <c r="MHO16" s="138"/>
      <c r="MHP16" s="138"/>
      <c r="MHQ16" s="138"/>
      <c r="MHR16" s="138"/>
      <c r="MHS16" s="138"/>
      <c r="MHT16" s="138"/>
      <c r="MHU16" s="138"/>
      <c r="MHV16" s="138"/>
      <c r="MHW16" s="138"/>
      <c r="MHX16" s="138"/>
      <c r="MHY16" s="138"/>
      <c r="MHZ16" s="138"/>
      <c r="MIA16" s="138"/>
      <c r="MIB16" s="138"/>
      <c r="MIC16" s="138"/>
      <c r="MID16" s="138"/>
      <c r="MIE16" s="138"/>
      <c r="MIF16" s="138"/>
      <c r="MIG16" s="138"/>
      <c r="MIH16" s="138"/>
      <c r="MII16" s="138"/>
      <c r="MIJ16" s="138"/>
      <c r="MIK16" s="138"/>
      <c r="MIL16" s="138"/>
      <c r="MIM16" s="138"/>
      <c r="MIN16" s="138"/>
      <c r="MIO16" s="138"/>
      <c r="MIP16" s="138"/>
      <c r="MIQ16" s="138"/>
      <c r="MIR16" s="138"/>
      <c r="MIS16" s="138"/>
      <c r="MIT16" s="138"/>
      <c r="MIU16" s="138"/>
      <c r="MIV16" s="138"/>
      <c r="MIW16" s="138"/>
      <c r="MIX16" s="138"/>
      <c r="MIY16" s="138"/>
      <c r="MIZ16" s="138"/>
      <c r="MJA16" s="138"/>
      <c r="MJB16" s="138"/>
      <c r="MJC16" s="138"/>
      <c r="MJD16" s="138"/>
      <c r="MJE16" s="138"/>
      <c r="MJF16" s="138"/>
      <c r="MJG16" s="138"/>
      <c r="MJH16" s="138"/>
      <c r="MJI16" s="138"/>
      <c r="MJJ16" s="138"/>
      <c r="MJK16" s="138"/>
      <c r="MJL16" s="138"/>
      <c r="MJM16" s="138"/>
      <c r="MJN16" s="138"/>
      <c r="MJO16" s="138"/>
      <c r="MJP16" s="138"/>
      <c r="MJQ16" s="138"/>
      <c r="MJR16" s="138"/>
      <c r="MJS16" s="138"/>
      <c r="MJT16" s="138"/>
      <c r="MJU16" s="138"/>
      <c r="MJV16" s="138"/>
      <c r="MJW16" s="138"/>
      <c r="MJX16" s="138"/>
      <c r="MJY16" s="138"/>
      <c r="MJZ16" s="138"/>
      <c r="MKA16" s="138"/>
      <c r="MKB16" s="138"/>
      <c r="MKC16" s="138"/>
      <c r="MKD16" s="138"/>
      <c r="MKE16" s="138"/>
      <c r="MKF16" s="138"/>
      <c r="MKG16" s="138"/>
      <c r="MKH16" s="138"/>
      <c r="MKI16" s="138"/>
      <c r="MKJ16" s="138"/>
      <c r="MKK16" s="138"/>
      <c r="MKL16" s="138"/>
      <c r="MKM16" s="138"/>
      <c r="MKN16" s="138"/>
      <c r="MKO16" s="138"/>
      <c r="MKP16" s="138"/>
      <c r="MKQ16" s="138"/>
      <c r="MKR16" s="138"/>
      <c r="MKS16" s="138"/>
      <c r="MKT16" s="138"/>
      <c r="MKU16" s="138"/>
      <c r="MKV16" s="138"/>
      <c r="MKW16" s="138"/>
      <c r="MKX16" s="138"/>
      <c r="MKY16" s="138"/>
      <c r="MKZ16" s="138"/>
      <c r="MLA16" s="138"/>
      <c r="MLB16" s="138"/>
      <c r="MLC16" s="138"/>
      <c r="MLD16" s="138"/>
      <c r="MLE16" s="138"/>
      <c r="MLF16" s="138"/>
      <c r="MLG16" s="138"/>
      <c r="MLH16" s="138"/>
      <c r="MLI16" s="138"/>
      <c r="MLJ16" s="138"/>
      <c r="MLK16" s="138"/>
      <c r="MLL16" s="138"/>
      <c r="MLM16" s="138"/>
      <c r="MLN16" s="138"/>
      <c r="MLO16" s="138"/>
      <c r="MLP16" s="138"/>
      <c r="MLQ16" s="138"/>
      <c r="MLR16" s="138"/>
      <c r="MLS16" s="138"/>
      <c r="MLT16" s="138"/>
      <c r="MLU16" s="138"/>
      <c r="MLV16" s="138"/>
      <c r="MLW16" s="138"/>
      <c r="MLX16" s="138"/>
      <c r="MLY16" s="138"/>
      <c r="MLZ16" s="138"/>
      <c r="MMA16" s="138"/>
      <c r="MMB16" s="138"/>
      <c r="MMC16" s="138"/>
      <c r="MMD16" s="138"/>
      <c r="MME16" s="138"/>
      <c r="MMF16" s="138"/>
      <c r="MMG16" s="138"/>
      <c r="MMH16" s="138"/>
      <c r="MMI16" s="138"/>
      <c r="MMJ16" s="138"/>
      <c r="MMK16" s="138"/>
      <c r="MML16" s="138"/>
      <c r="MMM16" s="138"/>
      <c r="MMN16" s="138"/>
      <c r="MMO16" s="138"/>
      <c r="MMP16" s="138"/>
      <c r="MMQ16" s="138"/>
      <c r="MMR16" s="138"/>
      <c r="MMS16" s="138"/>
      <c r="MMT16" s="138"/>
      <c r="MMU16" s="138"/>
      <c r="MMV16" s="138"/>
      <c r="MMW16" s="138"/>
      <c r="MMX16" s="138"/>
      <c r="MMY16" s="138"/>
      <c r="MMZ16" s="138"/>
      <c r="MNA16" s="138"/>
      <c r="MNB16" s="138"/>
      <c r="MNC16" s="138"/>
      <c r="MND16" s="138"/>
      <c r="MNE16" s="138"/>
      <c r="MNF16" s="138"/>
      <c r="MNG16" s="138"/>
      <c r="MNH16" s="138"/>
      <c r="MNI16" s="138"/>
      <c r="MNJ16" s="138"/>
      <c r="MNK16" s="138"/>
      <c r="MNL16" s="138"/>
      <c r="MNM16" s="138"/>
      <c r="MNN16" s="138"/>
      <c r="MNO16" s="138"/>
      <c r="MNP16" s="138"/>
      <c r="MNQ16" s="138"/>
      <c r="MNR16" s="138"/>
      <c r="MNS16" s="138"/>
      <c r="MNT16" s="138"/>
      <c r="MNU16" s="138"/>
      <c r="MNV16" s="138"/>
      <c r="MNW16" s="138"/>
      <c r="MNX16" s="138"/>
      <c r="MNY16" s="138"/>
      <c r="MNZ16" s="138"/>
      <c r="MOA16" s="138"/>
      <c r="MOB16" s="138"/>
      <c r="MOC16" s="138"/>
      <c r="MOD16" s="138"/>
      <c r="MOE16" s="138"/>
      <c r="MOF16" s="138"/>
      <c r="MOG16" s="138"/>
      <c r="MOH16" s="138"/>
      <c r="MOI16" s="138"/>
      <c r="MOJ16" s="138"/>
      <c r="MOK16" s="138"/>
      <c r="MOL16" s="138"/>
      <c r="MOM16" s="138"/>
      <c r="MON16" s="138"/>
      <c r="MOO16" s="138"/>
      <c r="MOP16" s="138"/>
      <c r="MOQ16" s="138"/>
      <c r="MOR16" s="138"/>
      <c r="MOS16" s="138"/>
      <c r="MOT16" s="138"/>
      <c r="MOU16" s="138"/>
      <c r="MOV16" s="138"/>
      <c r="MOW16" s="138"/>
      <c r="MOX16" s="138"/>
      <c r="MOY16" s="138"/>
      <c r="MOZ16" s="138"/>
      <c r="MPA16" s="138"/>
      <c r="MPB16" s="138"/>
      <c r="MPC16" s="138"/>
      <c r="MPD16" s="138"/>
      <c r="MPE16" s="138"/>
      <c r="MPF16" s="138"/>
      <c r="MPG16" s="138"/>
      <c r="MPH16" s="138"/>
      <c r="MPI16" s="138"/>
      <c r="MPJ16" s="138"/>
      <c r="MPK16" s="138"/>
      <c r="MPL16" s="138"/>
      <c r="MPM16" s="138"/>
      <c r="MPN16" s="138"/>
      <c r="MPO16" s="138"/>
      <c r="MPP16" s="138"/>
      <c r="MPQ16" s="138"/>
      <c r="MPR16" s="138"/>
      <c r="MPS16" s="138"/>
      <c r="MPT16" s="138"/>
      <c r="MPU16" s="138"/>
      <c r="MPV16" s="138"/>
      <c r="MPW16" s="138"/>
      <c r="MPX16" s="138"/>
      <c r="MPY16" s="138"/>
      <c r="MPZ16" s="138"/>
      <c r="MQA16" s="138"/>
      <c r="MQB16" s="138"/>
      <c r="MQC16" s="138"/>
      <c r="MQD16" s="138"/>
      <c r="MQE16" s="138"/>
      <c r="MQF16" s="138"/>
      <c r="MQG16" s="138"/>
      <c r="MQH16" s="138"/>
      <c r="MQI16" s="138"/>
      <c r="MQJ16" s="138"/>
      <c r="MQK16" s="138"/>
      <c r="MQL16" s="138"/>
      <c r="MQM16" s="138"/>
      <c r="MQN16" s="138"/>
      <c r="MQO16" s="138"/>
      <c r="MQP16" s="138"/>
      <c r="MQQ16" s="138"/>
      <c r="MQR16" s="138"/>
      <c r="MQS16" s="138"/>
      <c r="MQT16" s="138"/>
      <c r="MQU16" s="138"/>
      <c r="MQV16" s="138"/>
      <c r="MQW16" s="138"/>
      <c r="MQX16" s="138"/>
      <c r="MQY16" s="138"/>
      <c r="MQZ16" s="138"/>
      <c r="MRA16" s="138"/>
      <c r="MRB16" s="138"/>
      <c r="MRC16" s="138"/>
      <c r="MRD16" s="138"/>
      <c r="MRE16" s="138"/>
      <c r="MRF16" s="138"/>
      <c r="MRG16" s="138"/>
      <c r="MRH16" s="138"/>
      <c r="MRI16" s="138"/>
      <c r="MRJ16" s="138"/>
      <c r="MRK16" s="138"/>
      <c r="MRL16" s="138"/>
      <c r="MRM16" s="138"/>
      <c r="MRN16" s="138"/>
      <c r="MRO16" s="138"/>
      <c r="MRP16" s="138"/>
      <c r="MRQ16" s="138"/>
      <c r="MRR16" s="138"/>
      <c r="MRS16" s="138"/>
      <c r="MRT16" s="138"/>
      <c r="MRU16" s="138"/>
      <c r="MRV16" s="138"/>
      <c r="MRW16" s="138"/>
      <c r="MRX16" s="138"/>
      <c r="MRY16" s="138"/>
      <c r="MRZ16" s="138"/>
      <c r="MSA16" s="138"/>
      <c r="MSB16" s="138"/>
      <c r="MSC16" s="138"/>
      <c r="MSD16" s="138"/>
      <c r="MSE16" s="138"/>
      <c r="MSF16" s="138"/>
      <c r="MSG16" s="138"/>
      <c r="MSH16" s="138"/>
      <c r="MSI16" s="138"/>
      <c r="MSJ16" s="138"/>
      <c r="MSK16" s="138"/>
      <c r="MSL16" s="138"/>
      <c r="MSM16" s="138"/>
      <c r="MSN16" s="138"/>
      <c r="MSO16" s="138"/>
      <c r="MSP16" s="138"/>
      <c r="MSQ16" s="138"/>
      <c r="MSR16" s="138"/>
      <c r="MSS16" s="138"/>
      <c r="MST16" s="138"/>
      <c r="MSU16" s="138"/>
      <c r="MSV16" s="138"/>
      <c r="MSW16" s="138"/>
      <c r="MSX16" s="138"/>
      <c r="MSY16" s="138"/>
      <c r="MSZ16" s="138"/>
      <c r="MTA16" s="138"/>
      <c r="MTB16" s="138"/>
      <c r="MTC16" s="138"/>
      <c r="MTD16" s="138"/>
      <c r="MTE16" s="138"/>
      <c r="MTF16" s="138"/>
      <c r="MTG16" s="138"/>
      <c r="MTH16" s="138"/>
      <c r="MTI16" s="138"/>
      <c r="MTJ16" s="138"/>
      <c r="MTK16" s="138"/>
      <c r="MTL16" s="138"/>
      <c r="MTM16" s="138"/>
      <c r="MTN16" s="138"/>
      <c r="MTO16" s="138"/>
      <c r="MTP16" s="138"/>
      <c r="MTQ16" s="138"/>
      <c r="MTR16" s="138"/>
      <c r="MTS16" s="138"/>
      <c r="MTT16" s="138"/>
      <c r="MTU16" s="138"/>
      <c r="MTV16" s="138"/>
      <c r="MTW16" s="138"/>
      <c r="MTX16" s="138"/>
      <c r="MTY16" s="138"/>
      <c r="MTZ16" s="138"/>
      <c r="MUA16" s="138"/>
      <c r="MUB16" s="138"/>
      <c r="MUC16" s="138"/>
      <c r="MUD16" s="138"/>
      <c r="MUE16" s="138"/>
      <c r="MUF16" s="138"/>
      <c r="MUG16" s="138"/>
      <c r="MUH16" s="138"/>
      <c r="MUI16" s="138"/>
      <c r="MUJ16" s="138"/>
      <c r="MUK16" s="138"/>
      <c r="MUL16" s="138"/>
      <c r="MUM16" s="138"/>
      <c r="MUN16" s="138"/>
      <c r="MUO16" s="138"/>
      <c r="MUP16" s="138"/>
      <c r="MUQ16" s="138"/>
      <c r="MUR16" s="138"/>
      <c r="MUS16" s="138"/>
      <c r="MUT16" s="138"/>
      <c r="MUU16" s="138"/>
      <c r="MUV16" s="138"/>
      <c r="MUW16" s="138"/>
      <c r="MUX16" s="138"/>
      <c r="MUY16" s="138"/>
      <c r="MUZ16" s="138"/>
      <c r="MVA16" s="138"/>
      <c r="MVB16" s="138"/>
      <c r="MVC16" s="138"/>
      <c r="MVD16" s="138"/>
      <c r="MVE16" s="138"/>
      <c r="MVF16" s="138"/>
      <c r="MVG16" s="138"/>
      <c r="MVH16" s="138"/>
      <c r="MVI16" s="138"/>
      <c r="MVJ16" s="138"/>
      <c r="MVK16" s="138"/>
      <c r="MVL16" s="138"/>
      <c r="MVM16" s="138"/>
      <c r="MVN16" s="138"/>
      <c r="MVO16" s="138"/>
      <c r="MVP16" s="138"/>
      <c r="MVQ16" s="138"/>
      <c r="MVR16" s="138"/>
      <c r="MVS16" s="138"/>
      <c r="MVT16" s="138"/>
      <c r="MVU16" s="138"/>
      <c r="MVV16" s="138"/>
      <c r="MVW16" s="138"/>
      <c r="MVX16" s="138"/>
      <c r="MVY16" s="138"/>
      <c r="MVZ16" s="138"/>
      <c r="MWA16" s="138"/>
      <c r="MWB16" s="138"/>
      <c r="MWC16" s="138"/>
      <c r="MWD16" s="138"/>
      <c r="MWE16" s="138"/>
      <c r="MWF16" s="138"/>
      <c r="MWG16" s="138"/>
      <c r="MWH16" s="138"/>
      <c r="MWI16" s="138"/>
      <c r="MWJ16" s="138"/>
      <c r="MWK16" s="138"/>
      <c r="MWL16" s="138"/>
      <c r="MWM16" s="138"/>
      <c r="MWN16" s="138"/>
      <c r="MWO16" s="138"/>
      <c r="MWP16" s="138"/>
      <c r="MWQ16" s="138"/>
      <c r="MWR16" s="138"/>
      <c r="MWS16" s="138"/>
      <c r="MWT16" s="138"/>
      <c r="MWU16" s="138"/>
      <c r="MWV16" s="138"/>
      <c r="MWW16" s="138"/>
      <c r="MWX16" s="138"/>
      <c r="MWY16" s="138"/>
      <c r="MWZ16" s="138"/>
      <c r="MXA16" s="138"/>
      <c r="MXB16" s="138"/>
      <c r="MXC16" s="138"/>
      <c r="MXD16" s="138"/>
      <c r="MXE16" s="138"/>
      <c r="MXF16" s="138"/>
      <c r="MXG16" s="138"/>
      <c r="MXH16" s="138"/>
      <c r="MXI16" s="138"/>
      <c r="MXJ16" s="138"/>
      <c r="MXK16" s="138"/>
      <c r="MXL16" s="138"/>
      <c r="MXM16" s="138"/>
      <c r="MXN16" s="138"/>
      <c r="MXO16" s="138"/>
      <c r="MXP16" s="138"/>
      <c r="MXQ16" s="138"/>
      <c r="MXR16" s="138"/>
      <c r="MXS16" s="138"/>
      <c r="MXT16" s="138"/>
      <c r="MXU16" s="138"/>
      <c r="MXV16" s="138"/>
      <c r="MXW16" s="138"/>
      <c r="MXX16" s="138"/>
      <c r="MXY16" s="138"/>
      <c r="MXZ16" s="138"/>
      <c r="MYA16" s="138"/>
      <c r="MYB16" s="138"/>
      <c r="MYC16" s="138"/>
      <c r="MYD16" s="138"/>
      <c r="MYE16" s="138"/>
      <c r="MYF16" s="138"/>
      <c r="MYG16" s="138"/>
      <c r="MYH16" s="138"/>
      <c r="MYI16" s="138"/>
      <c r="MYJ16" s="138"/>
      <c r="MYK16" s="138"/>
      <c r="MYL16" s="138"/>
      <c r="MYM16" s="138"/>
      <c r="MYN16" s="138"/>
      <c r="MYO16" s="138"/>
      <c r="MYP16" s="138"/>
      <c r="MYQ16" s="138"/>
      <c r="MYR16" s="138"/>
      <c r="MYS16" s="138"/>
      <c r="MYT16" s="138"/>
      <c r="MYU16" s="138"/>
      <c r="MYV16" s="138"/>
      <c r="MYW16" s="138"/>
      <c r="MYX16" s="138"/>
      <c r="MYY16" s="138"/>
      <c r="MYZ16" s="138"/>
      <c r="MZA16" s="138"/>
      <c r="MZB16" s="138"/>
      <c r="MZC16" s="138"/>
      <c r="MZD16" s="138"/>
      <c r="MZE16" s="138"/>
      <c r="MZF16" s="138"/>
      <c r="MZG16" s="138"/>
      <c r="MZH16" s="138"/>
      <c r="MZI16" s="138"/>
      <c r="MZJ16" s="138"/>
      <c r="MZK16" s="138"/>
      <c r="MZL16" s="138"/>
      <c r="MZM16" s="138"/>
      <c r="MZN16" s="138"/>
      <c r="MZO16" s="138"/>
      <c r="MZP16" s="138"/>
      <c r="MZQ16" s="138"/>
      <c r="MZR16" s="138"/>
      <c r="MZS16" s="138"/>
      <c r="MZT16" s="138"/>
      <c r="MZU16" s="138"/>
      <c r="MZV16" s="138"/>
      <c r="MZW16" s="138"/>
      <c r="MZX16" s="138"/>
      <c r="MZY16" s="138"/>
      <c r="MZZ16" s="138"/>
      <c r="NAA16" s="138"/>
      <c r="NAB16" s="138"/>
      <c r="NAC16" s="138"/>
      <c r="NAD16" s="138"/>
      <c r="NAE16" s="138"/>
      <c r="NAF16" s="138"/>
      <c r="NAG16" s="138"/>
      <c r="NAH16" s="138"/>
      <c r="NAI16" s="138"/>
      <c r="NAJ16" s="138"/>
      <c r="NAK16" s="138"/>
      <c r="NAL16" s="138"/>
      <c r="NAM16" s="138"/>
      <c r="NAN16" s="138"/>
      <c r="NAO16" s="138"/>
      <c r="NAP16" s="138"/>
      <c r="NAQ16" s="138"/>
      <c r="NAR16" s="138"/>
      <c r="NAS16" s="138"/>
      <c r="NAT16" s="138"/>
      <c r="NAU16" s="138"/>
      <c r="NAV16" s="138"/>
      <c r="NAW16" s="138"/>
      <c r="NAX16" s="138"/>
      <c r="NAY16" s="138"/>
      <c r="NAZ16" s="138"/>
      <c r="NBA16" s="138"/>
      <c r="NBB16" s="138"/>
      <c r="NBC16" s="138"/>
      <c r="NBD16" s="138"/>
      <c r="NBE16" s="138"/>
      <c r="NBF16" s="138"/>
      <c r="NBG16" s="138"/>
      <c r="NBH16" s="138"/>
      <c r="NBI16" s="138"/>
      <c r="NBJ16" s="138"/>
      <c r="NBK16" s="138"/>
      <c r="NBL16" s="138"/>
      <c r="NBM16" s="138"/>
      <c r="NBN16" s="138"/>
      <c r="NBO16" s="138"/>
      <c r="NBP16" s="138"/>
      <c r="NBQ16" s="138"/>
      <c r="NBR16" s="138"/>
      <c r="NBS16" s="138"/>
      <c r="NBT16" s="138"/>
      <c r="NBU16" s="138"/>
      <c r="NBV16" s="138"/>
      <c r="NBW16" s="138"/>
      <c r="NBX16" s="138"/>
      <c r="NBY16" s="138"/>
      <c r="NBZ16" s="138"/>
      <c r="NCA16" s="138"/>
      <c r="NCB16" s="138"/>
      <c r="NCC16" s="138"/>
      <c r="NCD16" s="138"/>
      <c r="NCE16" s="138"/>
      <c r="NCF16" s="138"/>
      <c r="NCG16" s="138"/>
      <c r="NCH16" s="138"/>
      <c r="NCI16" s="138"/>
      <c r="NCJ16" s="138"/>
      <c r="NCK16" s="138"/>
      <c r="NCL16" s="138"/>
      <c r="NCM16" s="138"/>
      <c r="NCN16" s="138"/>
      <c r="NCO16" s="138"/>
      <c r="NCP16" s="138"/>
      <c r="NCQ16" s="138"/>
      <c r="NCR16" s="138"/>
      <c r="NCS16" s="138"/>
      <c r="NCT16" s="138"/>
      <c r="NCU16" s="138"/>
      <c r="NCV16" s="138"/>
      <c r="NCW16" s="138"/>
      <c r="NCX16" s="138"/>
      <c r="NCY16" s="138"/>
      <c r="NCZ16" s="138"/>
      <c r="NDA16" s="138"/>
      <c r="NDB16" s="138"/>
      <c r="NDC16" s="138"/>
      <c r="NDD16" s="138"/>
      <c r="NDE16" s="138"/>
      <c r="NDF16" s="138"/>
      <c r="NDG16" s="138"/>
      <c r="NDH16" s="138"/>
      <c r="NDI16" s="138"/>
      <c r="NDJ16" s="138"/>
      <c r="NDK16" s="138"/>
      <c r="NDL16" s="138"/>
      <c r="NDM16" s="138"/>
      <c r="NDN16" s="138"/>
      <c r="NDO16" s="138"/>
      <c r="NDP16" s="138"/>
      <c r="NDQ16" s="138"/>
      <c r="NDR16" s="138"/>
      <c r="NDS16" s="138"/>
      <c r="NDT16" s="138"/>
      <c r="NDU16" s="138"/>
      <c r="NDV16" s="138"/>
      <c r="NDW16" s="138"/>
      <c r="NDX16" s="138"/>
      <c r="NDY16" s="138"/>
      <c r="NDZ16" s="138"/>
      <c r="NEA16" s="138"/>
      <c r="NEB16" s="138"/>
      <c r="NEC16" s="138"/>
      <c r="NED16" s="138"/>
      <c r="NEE16" s="138"/>
      <c r="NEF16" s="138"/>
      <c r="NEG16" s="138"/>
      <c r="NEH16" s="138"/>
      <c r="NEI16" s="138"/>
      <c r="NEJ16" s="138"/>
      <c r="NEK16" s="138"/>
      <c r="NEL16" s="138"/>
      <c r="NEM16" s="138"/>
      <c r="NEN16" s="138"/>
      <c r="NEO16" s="138"/>
      <c r="NEP16" s="138"/>
      <c r="NEQ16" s="138"/>
      <c r="NER16" s="138"/>
      <c r="NES16" s="138"/>
      <c r="NET16" s="138"/>
      <c r="NEU16" s="138"/>
      <c r="NEV16" s="138"/>
      <c r="NEW16" s="138"/>
      <c r="NEX16" s="138"/>
      <c r="NEY16" s="138"/>
      <c r="NEZ16" s="138"/>
      <c r="NFA16" s="138"/>
      <c r="NFB16" s="138"/>
      <c r="NFC16" s="138"/>
      <c r="NFD16" s="138"/>
      <c r="NFE16" s="138"/>
      <c r="NFF16" s="138"/>
      <c r="NFG16" s="138"/>
      <c r="NFH16" s="138"/>
      <c r="NFI16" s="138"/>
      <c r="NFJ16" s="138"/>
      <c r="NFK16" s="138"/>
      <c r="NFL16" s="138"/>
      <c r="NFM16" s="138"/>
      <c r="NFN16" s="138"/>
      <c r="NFO16" s="138"/>
      <c r="NFP16" s="138"/>
      <c r="NFQ16" s="138"/>
      <c r="NFR16" s="138"/>
      <c r="NFS16" s="138"/>
      <c r="NFT16" s="138"/>
      <c r="NFU16" s="138"/>
      <c r="NFV16" s="138"/>
      <c r="NFW16" s="138"/>
      <c r="NFX16" s="138"/>
      <c r="NFY16" s="138"/>
      <c r="NFZ16" s="138"/>
      <c r="NGA16" s="138"/>
      <c r="NGB16" s="138"/>
      <c r="NGC16" s="138"/>
      <c r="NGD16" s="138"/>
      <c r="NGE16" s="138"/>
      <c r="NGF16" s="138"/>
      <c r="NGG16" s="138"/>
      <c r="NGH16" s="138"/>
      <c r="NGI16" s="138"/>
      <c r="NGJ16" s="138"/>
      <c r="NGK16" s="138"/>
      <c r="NGL16" s="138"/>
      <c r="NGM16" s="138"/>
      <c r="NGN16" s="138"/>
      <c r="NGO16" s="138"/>
      <c r="NGP16" s="138"/>
      <c r="NGQ16" s="138"/>
      <c r="NGR16" s="138"/>
      <c r="NGS16" s="138"/>
      <c r="NGT16" s="138"/>
      <c r="NGU16" s="138"/>
      <c r="NGV16" s="138"/>
      <c r="NGW16" s="138"/>
      <c r="NGX16" s="138"/>
      <c r="NGY16" s="138"/>
      <c r="NGZ16" s="138"/>
      <c r="NHA16" s="138"/>
      <c r="NHB16" s="138"/>
      <c r="NHC16" s="138"/>
      <c r="NHD16" s="138"/>
      <c r="NHE16" s="138"/>
      <c r="NHF16" s="138"/>
      <c r="NHG16" s="138"/>
      <c r="NHH16" s="138"/>
      <c r="NHI16" s="138"/>
      <c r="NHJ16" s="138"/>
      <c r="NHK16" s="138"/>
      <c r="NHL16" s="138"/>
      <c r="NHM16" s="138"/>
      <c r="NHN16" s="138"/>
      <c r="NHO16" s="138"/>
      <c r="NHP16" s="138"/>
      <c r="NHQ16" s="138"/>
      <c r="NHR16" s="138"/>
      <c r="NHS16" s="138"/>
      <c r="NHT16" s="138"/>
      <c r="NHU16" s="138"/>
      <c r="NHV16" s="138"/>
      <c r="NHW16" s="138"/>
      <c r="NHX16" s="138"/>
      <c r="NHY16" s="138"/>
      <c r="NHZ16" s="138"/>
      <c r="NIA16" s="138"/>
      <c r="NIB16" s="138"/>
      <c r="NIC16" s="138"/>
      <c r="NID16" s="138"/>
      <c r="NIE16" s="138"/>
      <c r="NIF16" s="138"/>
      <c r="NIG16" s="138"/>
      <c r="NIH16" s="138"/>
      <c r="NII16" s="138"/>
      <c r="NIJ16" s="138"/>
      <c r="NIK16" s="138"/>
      <c r="NIL16" s="138"/>
      <c r="NIM16" s="138"/>
      <c r="NIN16" s="138"/>
      <c r="NIO16" s="138"/>
      <c r="NIP16" s="138"/>
      <c r="NIQ16" s="138"/>
      <c r="NIR16" s="138"/>
      <c r="NIS16" s="138"/>
      <c r="NIT16" s="138"/>
      <c r="NIU16" s="138"/>
      <c r="NIV16" s="138"/>
      <c r="NIW16" s="138"/>
      <c r="NIX16" s="138"/>
      <c r="NIY16" s="138"/>
      <c r="NIZ16" s="138"/>
      <c r="NJA16" s="138"/>
      <c r="NJB16" s="138"/>
      <c r="NJC16" s="138"/>
      <c r="NJD16" s="138"/>
      <c r="NJE16" s="138"/>
      <c r="NJF16" s="138"/>
      <c r="NJG16" s="138"/>
      <c r="NJH16" s="138"/>
      <c r="NJI16" s="138"/>
      <c r="NJJ16" s="138"/>
      <c r="NJK16" s="138"/>
      <c r="NJL16" s="138"/>
      <c r="NJM16" s="138"/>
      <c r="NJN16" s="138"/>
      <c r="NJO16" s="138"/>
      <c r="NJP16" s="138"/>
      <c r="NJQ16" s="138"/>
      <c r="NJR16" s="138"/>
      <c r="NJS16" s="138"/>
      <c r="NJT16" s="138"/>
      <c r="NJU16" s="138"/>
      <c r="NJV16" s="138"/>
      <c r="NJW16" s="138"/>
      <c r="NJX16" s="138"/>
      <c r="NJY16" s="138"/>
      <c r="NJZ16" s="138"/>
      <c r="NKA16" s="138"/>
      <c r="NKB16" s="138"/>
      <c r="NKC16" s="138"/>
      <c r="NKD16" s="138"/>
      <c r="NKE16" s="138"/>
      <c r="NKF16" s="138"/>
      <c r="NKG16" s="138"/>
      <c r="NKH16" s="138"/>
      <c r="NKI16" s="138"/>
      <c r="NKJ16" s="138"/>
      <c r="NKK16" s="138"/>
      <c r="NKL16" s="138"/>
      <c r="NKM16" s="138"/>
      <c r="NKN16" s="138"/>
      <c r="NKO16" s="138"/>
      <c r="NKP16" s="138"/>
      <c r="NKQ16" s="138"/>
      <c r="NKR16" s="138"/>
      <c r="NKS16" s="138"/>
      <c r="NKT16" s="138"/>
      <c r="NKU16" s="138"/>
      <c r="NKV16" s="138"/>
      <c r="NKW16" s="138"/>
      <c r="NKX16" s="138"/>
      <c r="NKY16" s="138"/>
      <c r="NKZ16" s="138"/>
      <c r="NLA16" s="138"/>
      <c r="NLB16" s="138"/>
      <c r="NLC16" s="138"/>
      <c r="NLD16" s="138"/>
      <c r="NLE16" s="138"/>
      <c r="NLF16" s="138"/>
      <c r="NLG16" s="138"/>
      <c r="NLH16" s="138"/>
      <c r="NLI16" s="138"/>
      <c r="NLJ16" s="138"/>
      <c r="NLK16" s="138"/>
      <c r="NLL16" s="138"/>
      <c r="NLM16" s="138"/>
      <c r="NLN16" s="138"/>
      <c r="NLO16" s="138"/>
      <c r="NLP16" s="138"/>
      <c r="NLQ16" s="138"/>
      <c r="NLR16" s="138"/>
      <c r="NLS16" s="138"/>
      <c r="NLT16" s="138"/>
      <c r="NLU16" s="138"/>
      <c r="NLV16" s="138"/>
      <c r="NLW16" s="138"/>
      <c r="NLX16" s="138"/>
      <c r="NLY16" s="138"/>
      <c r="NLZ16" s="138"/>
      <c r="NMA16" s="138"/>
      <c r="NMB16" s="138"/>
      <c r="NMC16" s="138"/>
      <c r="NMD16" s="138"/>
      <c r="NME16" s="138"/>
      <c r="NMF16" s="138"/>
      <c r="NMG16" s="138"/>
      <c r="NMH16" s="138"/>
      <c r="NMI16" s="138"/>
      <c r="NMJ16" s="138"/>
      <c r="NMK16" s="138"/>
      <c r="NML16" s="138"/>
      <c r="NMM16" s="138"/>
      <c r="NMN16" s="138"/>
      <c r="NMO16" s="138"/>
      <c r="NMP16" s="138"/>
      <c r="NMQ16" s="138"/>
      <c r="NMR16" s="138"/>
      <c r="NMS16" s="138"/>
      <c r="NMT16" s="138"/>
      <c r="NMU16" s="138"/>
      <c r="NMV16" s="138"/>
      <c r="NMW16" s="138"/>
      <c r="NMX16" s="138"/>
      <c r="NMY16" s="138"/>
      <c r="NMZ16" s="138"/>
      <c r="NNA16" s="138"/>
      <c r="NNB16" s="138"/>
      <c r="NNC16" s="138"/>
      <c r="NND16" s="138"/>
      <c r="NNE16" s="138"/>
      <c r="NNF16" s="138"/>
      <c r="NNG16" s="138"/>
      <c r="NNH16" s="138"/>
      <c r="NNI16" s="138"/>
      <c r="NNJ16" s="138"/>
      <c r="NNK16" s="138"/>
      <c r="NNL16" s="138"/>
      <c r="NNM16" s="138"/>
      <c r="NNN16" s="138"/>
      <c r="NNO16" s="138"/>
      <c r="NNP16" s="138"/>
      <c r="NNQ16" s="138"/>
      <c r="NNR16" s="138"/>
      <c r="NNS16" s="138"/>
      <c r="NNT16" s="138"/>
      <c r="NNU16" s="138"/>
      <c r="NNV16" s="138"/>
      <c r="NNW16" s="138"/>
      <c r="NNX16" s="138"/>
      <c r="NNY16" s="138"/>
      <c r="NNZ16" s="138"/>
      <c r="NOA16" s="138"/>
      <c r="NOB16" s="138"/>
      <c r="NOC16" s="138"/>
      <c r="NOD16" s="138"/>
      <c r="NOE16" s="138"/>
      <c r="NOF16" s="138"/>
      <c r="NOG16" s="138"/>
      <c r="NOH16" s="138"/>
      <c r="NOI16" s="138"/>
      <c r="NOJ16" s="138"/>
      <c r="NOK16" s="138"/>
      <c r="NOL16" s="138"/>
      <c r="NOM16" s="138"/>
      <c r="NON16" s="138"/>
      <c r="NOO16" s="138"/>
      <c r="NOP16" s="138"/>
      <c r="NOQ16" s="138"/>
      <c r="NOR16" s="138"/>
      <c r="NOS16" s="138"/>
      <c r="NOT16" s="138"/>
      <c r="NOU16" s="138"/>
      <c r="NOV16" s="138"/>
      <c r="NOW16" s="138"/>
      <c r="NOX16" s="138"/>
      <c r="NOY16" s="138"/>
      <c r="NOZ16" s="138"/>
      <c r="NPA16" s="138"/>
      <c r="NPB16" s="138"/>
      <c r="NPC16" s="138"/>
      <c r="NPD16" s="138"/>
      <c r="NPE16" s="138"/>
      <c r="NPF16" s="138"/>
      <c r="NPG16" s="138"/>
      <c r="NPH16" s="138"/>
      <c r="NPI16" s="138"/>
      <c r="NPJ16" s="138"/>
      <c r="NPK16" s="138"/>
      <c r="NPL16" s="138"/>
      <c r="NPM16" s="138"/>
      <c r="NPN16" s="138"/>
      <c r="NPO16" s="138"/>
      <c r="NPP16" s="138"/>
      <c r="NPQ16" s="138"/>
      <c r="NPR16" s="138"/>
      <c r="NPS16" s="138"/>
      <c r="NPT16" s="138"/>
      <c r="NPU16" s="138"/>
      <c r="NPV16" s="138"/>
      <c r="NPW16" s="138"/>
      <c r="NPX16" s="138"/>
      <c r="NPY16" s="138"/>
      <c r="NPZ16" s="138"/>
      <c r="NQA16" s="138"/>
      <c r="NQB16" s="138"/>
      <c r="NQC16" s="138"/>
      <c r="NQD16" s="138"/>
      <c r="NQE16" s="138"/>
      <c r="NQF16" s="138"/>
      <c r="NQG16" s="138"/>
      <c r="NQH16" s="138"/>
      <c r="NQI16" s="138"/>
      <c r="NQJ16" s="138"/>
      <c r="NQK16" s="138"/>
      <c r="NQL16" s="138"/>
      <c r="NQM16" s="138"/>
      <c r="NQN16" s="138"/>
      <c r="NQO16" s="138"/>
      <c r="NQP16" s="138"/>
      <c r="NQQ16" s="138"/>
      <c r="NQR16" s="138"/>
      <c r="NQS16" s="138"/>
      <c r="NQT16" s="138"/>
      <c r="NQU16" s="138"/>
      <c r="NQV16" s="138"/>
      <c r="NQW16" s="138"/>
      <c r="NQX16" s="138"/>
      <c r="NQY16" s="138"/>
      <c r="NQZ16" s="138"/>
      <c r="NRA16" s="138"/>
      <c r="NRB16" s="138"/>
      <c r="NRC16" s="138"/>
      <c r="NRD16" s="138"/>
      <c r="NRE16" s="138"/>
      <c r="NRF16" s="138"/>
      <c r="NRG16" s="138"/>
      <c r="NRH16" s="138"/>
      <c r="NRI16" s="138"/>
      <c r="NRJ16" s="138"/>
      <c r="NRK16" s="138"/>
      <c r="NRL16" s="138"/>
      <c r="NRM16" s="138"/>
      <c r="NRN16" s="138"/>
      <c r="NRO16" s="138"/>
      <c r="NRP16" s="138"/>
      <c r="NRQ16" s="138"/>
      <c r="NRR16" s="138"/>
      <c r="NRS16" s="138"/>
      <c r="NRT16" s="138"/>
      <c r="NRU16" s="138"/>
      <c r="NRV16" s="138"/>
      <c r="NRW16" s="138"/>
      <c r="NRX16" s="138"/>
      <c r="NRY16" s="138"/>
      <c r="NRZ16" s="138"/>
      <c r="NSA16" s="138"/>
      <c r="NSB16" s="138"/>
      <c r="NSC16" s="138"/>
      <c r="NSD16" s="138"/>
      <c r="NSE16" s="138"/>
      <c r="NSF16" s="138"/>
      <c r="NSG16" s="138"/>
      <c r="NSH16" s="138"/>
      <c r="NSI16" s="138"/>
      <c r="NSJ16" s="138"/>
      <c r="NSK16" s="138"/>
      <c r="NSL16" s="138"/>
      <c r="NSM16" s="138"/>
      <c r="NSN16" s="138"/>
      <c r="NSO16" s="138"/>
      <c r="NSP16" s="138"/>
      <c r="NSQ16" s="138"/>
      <c r="NSR16" s="138"/>
      <c r="NSS16" s="138"/>
      <c r="NST16" s="138"/>
      <c r="NSU16" s="138"/>
      <c r="NSV16" s="138"/>
      <c r="NSW16" s="138"/>
      <c r="NSX16" s="138"/>
      <c r="NSY16" s="138"/>
      <c r="NSZ16" s="138"/>
      <c r="NTA16" s="138"/>
      <c r="NTB16" s="138"/>
      <c r="NTC16" s="138"/>
      <c r="NTD16" s="138"/>
      <c r="NTE16" s="138"/>
      <c r="NTF16" s="138"/>
      <c r="NTG16" s="138"/>
      <c r="NTH16" s="138"/>
      <c r="NTI16" s="138"/>
      <c r="NTJ16" s="138"/>
      <c r="NTK16" s="138"/>
      <c r="NTL16" s="138"/>
      <c r="NTM16" s="138"/>
      <c r="NTN16" s="138"/>
      <c r="NTO16" s="138"/>
      <c r="NTP16" s="138"/>
      <c r="NTQ16" s="138"/>
      <c r="NTR16" s="138"/>
      <c r="NTS16" s="138"/>
      <c r="NTT16" s="138"/>
      <c r="NTU16" s="138"/>
      <c r="NTV16" s="138"/>
      <c r="NTW16" s="138"/>
      <c r="NTX16" s="138"/>
      <c r="NTY16" s="138"/>
      <c r="NTZ16" s="138"/>
      <c r="NUA16" s="138"/>
      <c r="NUB16" s="138"/>
      <c r="NUC16" s="138"/>
      <c r="NUD16" s="138"/>
      <c r="NUE16" s="138"/>
      <c r="NUF16" s="138"/>
      <c r="NUG16" s="138"/>
      <c r="NUH16" s="138"/>
      <c r="NUI16" s="138"/>
      <c r="NUJ16" s="138"/>
      <c r="NUK16" s="138"/>
      <c r="NUL16" s="138"/>
      <c r="NUM16" s="138"/>
      <c r="NUN16" s="138"/>
      <c r="NUO16" s="138"/>
      <c r="NUP16" s="138"/>
      <c r="NUQ16" s="138"/>
      <c r="NUR16" s="138"/>
      <c r="NUS16" s="138"/>
      <c r="NUT16" s="138"/>
      <c r="NUU16" s="138"/>
      <c r="NUV16" s="138"/>
      <c r="NUW16" s="138"/>
      <c r="NUX16" s="138"/>
      <c r="NUY16" s="138"/>
      <c r="NUZ16" s="138"/>
      <c r="NVA16" s="138"/>
      <c r="NVB16" s="138"/>
      <c r="NVC16" s="138"/>
      <c r="NVD16" s="138"/>
      <c r="NVE16" s="138"/>
      <c r="NVF16" s="138"/>
      <c r="NVG16" s="138"/>
      <c r="NVH16" s="138"/>
      <c r="NVI16" s="138"/>
      <c r="NVJ16" s="138"/>
      <c r="NVK16" s="138"/>
      <c r="NVL16" s="138"/>
      <c r="NVM16" s="138"/>
      <c r="NVN16" s="138"/>
      <c r="NVO16" s="138"/>
      <c r="NVP16" s="138"/>
      <c r="NVQ16" s="138"/>
      <c r="NVR16" s="138"/>
      <c r="NVS16" s="138"/>
      <c r="NVT16" s="138"/>
      <c r="NVU16" s="138"/>
      <c r="NVV16" s="138"/>
      <c r="NVW16" s="138"/>
      <c r="NVX16" s="138"/>
      <c r="NVY16" s="138"/>
      <c r="NVZ16" s="138"/>
      <c r="NWA16" s="138"/>
      <c r="NWB16" s="138"/>
      <c r="NWC16" s="138"/>
      <c r="NWD16" s="138"/>
      <c r="NWE16" s="138"/>
      <c r="NWF16" s="138"/>
      <c r="NWG16" s="138"/>
      <c r="NWH16" s="138"/>
      <c r="NWI16" s="138"/>
      <c r="NWJ16" s="138"/>
      <c r="NWK16" s="138"/>
      <c r="NWL16" s="138"/>
      <c r="NWM16" s="138"/>
      <c r="NWN16" s="138"/>
      <c r="NWO16" s="138"/>
      <c r="NWP16" s="138"/>
      <c r="NWQ16" s="138"/>
      <c r="NWR16" s="138"/>
      <c r="NWS16" s="138"/>
      <c r="NWT16" s="138"/>
      <c r="NWU16" s="138"/>
      <c r="NWV16" s="138"/>
      <c r="NWW16" s="138"/>
      <c r="NWX16" s="138"/>
      <c r="NWY16" s="138"/>
      <c r="NWZ16" s="138"/>
      <c r="NXA16" s="138"/>
      <c r="NXB16" s="138"/>
      <c r="NXC16" s="138"/>
      <c r="NXD16" s="138"/>
      <c r="NXE16" s="138"/>
      <c r="NXF16" s="138"/>
      <c r="NXG16" s="138"/>
      <c r="NXH16" s="138"/>
      <c r="NXI16" s="138"/>
      <c r="NXJ16" s="138"/>
      <c r="NXK16" s="138"/>
      <c r="NXL16" s="138"/>
      <c r="NXM16" s="138"/>
      <c r="NXN16" s="138"/>
      <c r="NXO16" s="138"/>
      <c r="NXP16" s="138"/>
      <c r="NXQ16" s="138"/>
      <c r="NXR16" s="138"/>
      <c r="NXS16" s="138"/>
      <c r="NXT16" s="138"/>
      <c r="NXU16" s="138"/>
      <c r="NXV16" s="138"/>
      <c r="NXW16" s="138"/>
      <c r="NXX16" s="138"/>
      <c r="NXY16" s="138"/>
      <c r="NXZ16" s="138"/>
      <c r="NYA16" s="138"/>
      <c r="NYB16" s="138"/>
      <c r="NYC16" s="138"/>
      <c r="NYD16" s="138"/>
      <c r="NYE16" s="138"/>
      <c r="NYF16" s="138"/>
      <c r="NYG16" s="138"/>
      <c r="NYH16" s="138"/>
      <c r="NYI16" s="138"/>
      <c r="NYJ16" s="138"/>
      <c r="NYK16" s="138"/>
      <c r="NYL16" s="138"/>
      <c r="NYM16" s="138"/>
      <c r="NYN16" s="138"/>
      <c r="NYO16" s="138"/>
      <c r="NYP16" s="138"/>
      <c r="NYQ16" s="138"/>
      <c r="NYR16" s="138"/>
      <c r="NYS16" s="138"/>
      <c r="NYT16" s="138"/>
      <c r="NYU16" s="138"/>
      <c r="NYV16" s="138"/>
      <c r="NYW16" s="138"/>
      <c r="NYX16" s="138"/>
      <c r="NYY16" s="138"/>
      <c r="NYZ16" s="138"/>
      <c r="NZA16" s="138"/>
      <c r="NZB16" s="138"/>
      <c r="NZC16" s="138"/>
      <c r="NZD16" s="138"/>
      <c r="NZE16" s="138"/>
      <c r="NZF16" s="138"/>
      <c r="NZG16" s="138"/>
      <c r="NZH16" s="138"/>
      <c r="NZI16" s="138"/>
      <c r="NZJ16" s="138"/>
      <c r="NZK16" s="138"/>
      <c r="NZL16" s="138"/>
      <c r="NZM16" s="138"/>
      <c r="NZN16" s="138"/>
      <c r="NZO16" s="138"/>
      <c r="NZP16" s="138"/>
      <c r="NZQ16" s="138"/>
      <c r="NZR16" s="138"/>
      <c r="NZS16" s="138"/>
      <c r="NZT16" s="138"/>
      <c r="NZU16" s="138"/>
      <c r="NZV16" s="138"/>
      <c r="NZW16" s="138"/>
      <c r="NZX16" s="138"/>
      <c r="NZY16" s="138"/>
      <c r="NZZ16" s="138"/>
      <c r="OAA16" s="138"/>
      <c r="OAB16" s="138"/>
      <c r="OAC16" s="138"/>
      <c r="OAD16" s="138"/>
      <c r="OAE16" s="138"/>
      <c r="OAF16" s="138"/>
      <c r="OAG16" s="138"/>
      <c r="OAH16" s="138"/>
      <c r="OAI16" s="138"/>
      <c r="OAJ16" s="138"/>
      <c r="OAK16" s="138"/>
      <c r="OAL16" s="138"/>
      <c r="OAM16" s="138"/>
      <c r="OAN16" s="138"/>
      <c r="OAO16" s="138"/>
      <c r="OAP16" s="138"/>
      <c r="OAQ16" s="138"/>
      <c r="OAR16" s="138"/>
      <c r="OAS16" s="138"/>
      <c r="OAT16" s="138"/>
      <c r="OAU16" s="138"/>
      <c r="OAV16" s="138"/>
      <c r="OAW16" s="138"/>
      <c r="OAX16" s="138"/>
      <c r="OAY16" s="138"/>
      <c r="OAZ16" s="138"/>
      <c r="OBA16" s="138"/>
      <c r="OBB16" s="138"/>
      <c r="OBC16" s="138"/>
      <c r="OBD16" s="138"/>
      <c r="OBE16" s="138"/>
      <c r="OBF16" s="138"/>
      <c r="OBG16" s="138"/>
      <c r="OBH16" s="138"/>
      <c r="OBI16" s="138"/>
      <c r="OBJ16" s="138"/>
      <c r="OBK16" s="138"/>
      <c r="OBL16" s="138"/>
      <c r="OBM16" s="138"/>
      <c r="OBN16" s="138"/>
      <c r="OBO16" s="138"/>
      <c r="OBP16" s="138"/>
      <c r="OBQ16" s="138"/>
      <c r="OBR16" s="138"/>
      <c r="OBS16" s="138"/>
      <c r="OBT16" s="138"/>
      <c r="OBU16" s="138"/>
      <c r="OBV16" s="138"/>
      <c r="OBW16" s="138"/>
      <c r="OBX16" s="138"/>
      <c r="OBY16" s="138"/>
      <c r="OBZ16" s="138"/>
      <c r="OCA16" s="138"/>
      <c r="OCB16" s="138"/>
      <c r="OCC16" s="138"/>
      <c r="OCD16" s="138"/>
      <c r="OCE16" s="138"/>
      <c r="OCF16" s="138"/>
      <c r="OCG16" s="138"/>
      <c r="OCH16" s="138"/>
      <c r="OCI16" s="138"/>
      <c r="OCJ16" s="138"/>
      <c r="OCK16" s="138"/>
      <c r="OCL16" s="138"/>
      <c r="OCM16" s="138"/>
      <c r="OCN16" s="138"/>
      <c r="OCO16" s="138"/>
      <c r="OCP16" s="138"/>
      <c r="OCQ16" s="138"/>
      <c r="OCR16" s="138"/>
      <c r="OCS16" s="138"/>
      <c r="OCT16" s="138"/>
      <c r="OCU16" s="138"/>
      <c r="OCV16" s="138"/>
      <c r="OCW16" s="138"/>
      <c r="OCX16" s="138"/>
      <c r="OCY16" s="138"/>
      <c r="OCZ16" s="138"/>
      <c r="ODA16" s="138"/>
      <c r="ODB16" s="138"/>
      <c r="ODC16" s="138"/>
      <c r="ODD16" s="138"/>
      <c r="ODE16" s="138"/>
      <c r="ODF16" s="138"/>
      <c r="ODG16" s="138"/>
      <c r="ODH16" s="138"/>
      <c r="ODI16" s="138"/>
      <c r="ODJ16" s="138"/>
      <c r="ODK16" s="138"/>
      <c r="ODL16" s="138"/>
      <c r="ODM16" s="138"/>
      <c r="ODN16" s="138"/>
      <c r="ODO16" s="138"/>
      <c r="ODP16" s="138"/>
      <c r="ODQ16" s="138"/>
      <c r="ODR16" s="138"/>
      <c r="ODS16" s="138"/>
      <c r="ODT16" s="138"/>
      <c r="ODU16" s="138"/>
      <c r="ODV16" s="138"/>
      <c r="ODW16" s="138"/>
      <c r="ODX16" s="138"/>
      <c r="ODY16" s="138"/>
      <c r="ODZ16" s="138"/>
      <c r="OEA16" s="138"/>
      <c r="OEB16" s="138"/>
      <c r="OEC16" s="138"/>
      <c r="OED16" s="138"/>
      <c r="OEE16" s="138"/>
      <c r="OEF16" s="138"/>
      <c r="OEG16" s="138"/>
      <c r="OEH16" s="138"/>
      <c r="OEI16" s="138"/>
      <c r="OEJ16" s="138"/>
      <c r="OEK16" s="138"/>
      <c r="OEL16" s="138"/>
      <c r="OEM16" s="138"/>
      <c r="OEN16" s="138"/>
      <c r="OEO16" s="138"/>
      <c r="OEP16" s="138"/>
      <c r="OEQ16" s="138"/>
      <c r="OER16" s="138"/>
      <c r="OES16" s="138"/>
      <c r="OET16" s="138"/>
      <c r="OEU16" s="138"/>
      <c r="OEV16" s="138"/>
      <c r="OEW16" s="138"/>
      <c r="OEX16" s="138"/>
      <c r="OEY16" s="138"/>
      <c r="OEZ16" s="138"/>
      <c r="OFA16" s="138"/>
      <c r="OFB16" s="138"/>
      <c r="OFC16" s="138"/>
      <c r="OFD16" s="138"/>
      <c r="OFE16" s="138"/>
      <c r="OFF16" s="138"/>
      <c r="OFG16" s="138"/>
      <c r="OFH16" s="138"/>
      <c r="OFI16" s="138"/>
      <c r="OFJ16" s="138"/>
      <c r="OFK16" s="138"/>
      <c r="OFL16" s="138"/>
      <c r="OFM16" s="138"/>
      <c r="OFN16" s="138"/>
      <c r="OFO16" s="138"/>
      <c r="OFP16" s="138"/>
      <c r="OFQ16" s="138"/>
      <c r="OFR16" s="138"/>
      <c r="OFS16" s="138"/>
      <c r="OFT16" s="138"/>
      <c r="OFU16" s="138"/>
      <c r="OFV16" s="138"/>
      <c r="OFW16" s="138"/>
      <c r="OFX16" s="138"/>
      <c r="OFY16" s="138"/>
      <c r="OFZ16" s="138"/>
      <c r="OGA16" s="138"/>
      <c r="OGB16" s="138"/>
      <c r="OGC16" s="138"/>
      <c r="OGD16" s="138"/>
      <c r="OGE16" s="138"/>
      <c r="OGF16" s="138"/>
      <c r="OGG16" s="138"/>
      <c r="OGH16" s="138"/>
      <c r="OGI16" s="138"/>
      <c r="OGJ16" s="138"/>
      <c r="OGK16" s="138"/>
      <c r="OGL16" s="138"/>
      <c r="OGM16" s="138"/>
      <c r="OGN16" s="138"/>
      <c r="OGO16" s="138"/>
      <c r="OGP16" s="138"/>
      <c r="OGQ16" s="138"/>
      <c r="OGR16" s="138"/>
      <c r="OGS16" s="138"/>
      <c r="OGT16" s="138"/>
      <c r="OGU16" s="138"/>
      <c r="OGV16" s="138"/>
      <c r="OGW16" s="138"/>
      <c r="OGX16" s="138"/>
      <c r="OGY16" s="138"/>
      <c r="OGZ16" s="138"/>
      <c r="OHA16" s="138"/>
      <c r="OHB16" s="138"/>
      <c r="OHC16" s="138"/>
      <c r="OHD16" s="138"/>
      <c r="OHE16" s="138"/>
      <c r="OHF16" s="138"/>
      <c r="OHG16" s="138"/>
      <c r="OHH16" s="138"/>
      <c r="OHI16" s="138"/>
      <c r="OHJ16" s="138"/>
      <c r="OHK16" s="138"/>
      <c r="OHL16" s="138"/>
      <c r="OHM16" s="138"/>
      <c r="OHN16" s="138"/>
      <c r="OHO16" s="138"/>
      <c r="OHP16" s="138"/>
      <c r="OHQ16" s="138"/>
      <c r="OHR16" s="138"/>
      <c r="OHS16" s="138"/>
      <c r="OHT16" s="138"/>
      <c r="OHU16" s="138"/>
      <c r="OHV16" s="138"/>
      <c r="OHW16" s="138"/>
      <c r="OHX16" s="138"/>
      <c r="OHY16" s="138"/>
      <c r="OHZ16" s="138"/>
      <c r="OIA16" s="138"/>
      <c r="OIB16" s="138"/>
      <c r="OIC16" s="138"/>
      <c r="OID16" s="138"/>
      <c r="OIE16" s="138"/>
      <c r="OIF16" s="138"/>
      <c r="OIG16" s="138"/>
      <c r="OIH16" s="138"/>
      <c r="OII16" s="138"/>
      <c r="OIJ16" s="138"/>
      <c r="OIK16" s="138"/>
      <c r="OIL16" s="138"/>
      <c r="OIM16" s="138"/>
      <c r="OIN16" s="138"/>
      <c r="OIO16" s="138"/>
      <c r="OIP16" s="138"/>
      <c r="OIQ16" s="138"/>
      <c r="OIR16" s="138"/>
      <c r="OIS16" s="138"/>
      <c r="OIT16" s="138"/>
      <c r="OIU16" s="138"/>
      <c r="OIV16" s="138"/>
      <c r="OIW16" s="138"/>
      <c r="OIX16" s="138"/>
      <c r="OIY16" s="138"/>
      <c r="OIZ16" s="138"/>
      <c r="OJA16" s="138"/>
      <c r="OJB16" s="138"/>
      <c r="OJC16" s="138"/>
      <c r="OJD16" s="138"/>
      <c r="OJE16" s="138"/>
      <c r="OJF16" s="138"/>
      <c r="OJG16" s="138"/>
      <c r="OJH16" s="138"/>
      <c r="OJI16" s="138"/>
      <c r="OJJ16" s="138"/>
      <c r="OJK16" s="138"/>
      <c r="OJL16" s="138"/>
      <c r="OJM16" s="138"/>
      <c r="OJN16" s="138"/>
      <c r="OJO16" s="138"/>
      <c r="OJP16" s="138"/>
      <c r="OJQ16" s="138"/>
      <c r="OJR16" s="138"/>
      <c r="OJS16" s="138"/>
      <c r="OJT16" s="138"/>
      <c r="OJU16" s="138"/>
      <c r="OJV16" s="138"/>
      <c r="OJW16" s="138"/>
      <c r="OJX16" s="138"/>
      <c r="OJY16" s="138"/>
      <c r="OJZ16" s="138"/>
      <c r="OKA16" s="138"/>
      <c r="OKB16" s="138"/>
      <c r="OKC16" s="138"/>
      <c r="OKD16" s="138"/>
      <c r="OKE16" s="138"/>
      <c r="OKF16" s="138"/>
      <c r="OKG16" s="138"/>
      <c r="OKH16" s="138"/>
      <c r="OKI16" s="138"/>
      <c r="OKJ16" s="138"/>
      <c r="OKK16" s="138"/>
      <c r="OKL16" s="138"/>
      <c r="OKM16" s="138"/>
      <c r="OKN16" s="138"/>
      <c r="OKO16" s="138"/>
      <c r="OKP16" s="138"/>
      <c r="OKQ16" s="138"/>
      <c r="OKR16" s="138"/>
      <c r="OKS16" s="138"/>
      <c r="OKT16" s="138"/>
      <c r="OKU16" s="138"/>
      <c r="OKV16" s="138"/>
      <c r="OKW16" s="138"/>
      <c r="OKX16" s="138"/>
      <c r="OKY16" s="138"/>
      <c r="OKZ16" s="138"/>
      <c r="OLA16" s="138"/>
      <c r="OLB16" s="138"/>
      <c r="OLC16" s="138"/>
      <c r="OLD16" s="138"/>
      <c r="OLE16" s="138"/>
      <c r="OLF16" s="138"/>
      <c r="OLG16" s="138"/>
      <c r="OLH16" s="138"/>
      <c r="OLI16" s="138"/>
      <c r="OLJ16" s="138"/>
      <c r="OLK16" s="138"/>
      <c r="OLL16" s="138"/>
      <c r="OLM16" s="138"/>
      <c r="OLN16" s="138"/>
      <c r="OLO16" s="138"/>
      <c r="OLP16" s="138"/>
      <c r="OLQ16" s="138"/>
      <c r="OLR16" s="138"/>
      <c r="OLS16" s="138"/>
      <c r="OLT16" s="138"/>
      <c r="OLU16" s="138"/>
      <c r="OLV16" s="138"/>
      <c r="OLW16" s="138"/>
      <c r="OLX16" s="138"/>
      <c r="OLY16" s="138"/>
      <c r="OLZ16" s="138"/>
      <c r="OMA16" s="138"/>
      <c r="OMB16" s="138"/>
      <c r="OMC16" s="138"/>
      <c r="OMD16" s="138"/>
      <c r="OME16" s="138"/>
      <c r="OMF16" s="138"/>
      <c r="OMG16" s="138"/>
      <c r="OMH16" s="138"/>
      <c r="OMI16" s="138"/>
      <c r="OMJ16" s="138"/>
      <c r="OMK16" s="138"/>
      <c r="OML16" s="138"/>
      <c r="OMM16" s="138"/>
      <c r="OMN16" s="138"/>
      <c r="OMO16" s="138"/>
      <c r="OMP16" s="138"/>
      <c r="OMQ16" s="138"/>
      <c r="OMR16" s="138"/>
      <c r="OMS16" s="138"/>
      <c r="OMT16" s="138"/>
      <c r="OMU16" s="138"/>
      <c r="OMV16" s="138"/>
      <c r="OMW16" s="138"/>
      <c r="OMX16" s="138"/>
      <c r="OMY16" s="138"/>
      <c r="OMZ16" s="138"/>
      <c r="ONA16" s="138"/>
      <c r="ONB16" s="138"/>
      <c r="ONC16" s="138"/>
      <c r="OND16" s="138"/>
      <c r="ONE16" s="138"/>
      <c r="ONF16" s="138"/>
      <c r="ONG16" s="138"/>
      <c r="ONH16" s="138"/>
      <c r="ONI16" s="138"/>
      <c r="ONJ16" s="138"/>
      <c r="ONK16" s="138"/>
      <c r="ONL16" s="138"/>
      <c r="ONM16" s="138"/>
      <c r="ONN16" s="138"/>
      <c r="ONO16" s="138"/>
      <c r="ONP16" s="138"/>
      <c r="ONQ16" s="138"/>
      <c r="ONR16" s="138"/>
      <c r="ONS16" s="138"/>
      <c r="ONT16" s="138"/>
      <c r="ONU16" s="138"/>
      <c r="ONV16" s="138"/>
      <c r="ONW16" s="138"/>
      <c r="ONX16" s="138"/>
      <c r="ONY16" s="138"/>
      <c r="ONZ16" s="138"/>
      <c r="OOA16" s="138"/>
      <c r="OOB16" s="138"/>
      <c r="OOC16" s="138"/>
      <c r="OOD16" s="138"/>
      <c r="OOE16" s="138"/>
      <c r="OOF16" s="138"/>
      <c r="OOG16" s="138"/>
      <c r="OOH16" s="138"/>
      <c r="OOI16" s="138"/>
      <c r="OOJ16" s="138"/>
      <c r="OOK16" s="138"/>
      <c r="OOL16" s="138"/>
      <c r="OOM16" s="138"/>
      <c r="OON16" s="138"/>
      <c r="OOO16" s="138"/>
      <c r="OOP16" s="138"/>
      <c r="OOQ16" s="138"/>
      <c r="OOR16" s="138"/>
      <c r="OOS16" s="138"/>
      <c r="OOT16" s="138"/>
      <c r="OOU16" s="138"/>
      <c r="OOV16" s="138"/>
      <c r="OOW16" s="138"/>
      <c r="OOX16" s="138"/>
      <c r="OOY16" s="138"/>
      <c r="OOZ16" s="138"/>
      <c r="OPA16" s="138"/>
      <c r="OPB16" s="138"/>
      <c r="OPC16" s="138"/>
      <c r="OPD16" s="138"/>
      <c r="OPE16" s="138"/>
      <c r="OPF16" s="138"/>
      <c r="OPG16" s="138"/>
      <c r="OPH16" s="138"/>
      <c r="OPI16" s="138"/>
      <c r="OPJ16" s="138"/>
      <c r="OPK16" s="138"/>
      <c r="OPL16" s="138"/>
      <c r="OPM16" s="138"/>
      <c r="OPN16" s="138"/>
      <c r="OPO16" s="138"/>
      <c r="OPP16" s="138"/>
      <c r="OPQ16" s="138"/>
      <c r="OPR16" s="138"/>
      <c r="OPS16" s="138"/>
      <c r="OPT16" s="138"/>
      <c r="OPU16" s="138"/>
      <c r="OPV16" s="138"/>
      <c r="OPW16" s="138"/>
      <c r="OPX16" s="138"/>
      <c r="OPY16" s="138"/>
      <c r="OPZ16" s="138"/>
      <c r="OQA16" s="138"/>
      <c r="OQB16" s="138"/>
      <c r="OQC16" s="138"/>
      <c r="OQD16" s="138"/>
      <c r="OQE16" s="138"/>
      <c r="OQF16" s="138"/>
      <c r="OQG16" s="138"/>
      <c r="OQH16" s="138"/>
      <c r="OQI16" s="138"/>
      <c r="OQJ16" s="138"/>
      <c r="OQK16" s="138"/>
      <c r="OQL16" s="138"/>
      <c r="OQM16" s="138"/>
      <c r="OQN16" s="138"/>
      <c r="OQO16" s="138"/>
      <c r="OQP16" s="138"/>
      <c r="OQQ16" s="138"/>
      <c r="OQR16" s="138"/>
      <c r="OQS16" s="138"/>
      <c r="OQT16" s="138"/>
      <c r="OQU16" s="138"/>
      <c r="OQV16" s="138"/>
      <c r="OQW16" s="138"/>
      <c r="OQX16" s="138"/>
      <c r="OQY16" s="138"/>
      <c r="OQZ16" s="138"/>
      <c r="ORA16" s="138"/>
      <c r="ORB16" s="138"/>
      <c r="ORC16" s="138"/>
      <c r="ORD16" s="138"/>
      <c r="ORE16" s="138"/>
      <c r="ORF16" s="138"/>
      <c r="ORG16" s="138"/>
      <c r="ORH16" s="138"/>
      <c r="ORI16" s="138"/>
      <c r="ORJ16" s="138"/>
      <c r="ORK16" s="138"/>
      <c r="ORL16" s="138"/>
      <c r="ORM16" s="138"/>
      <c r="ORN16" s="138"/>
      <c r="ORO16" s="138"/>
      <c r="ORP16" s="138"/>
      <c r="ORQ16" s="138"/>
      <c r="ORR16" s="138"/>
      <c r="ORS16" s="138"/>
      <c r="ORT16" s="138"/>
      <c r="ORU16" s="138"/>
      <c r="ORV16" s="138"/>
      <c r="ORW16" s="138"/>
      <c r="ORX16" s="138"/>
      <c r="ORY16" s="138"/>
      <c r="ORZ16" s="138"/>
      <c r="OSA16" s="138"/>
      <c r="OSB16" s="138"/>
      <c r="OSC16" s="138"/>
      <c r="OSD16" s="138"/>
      <c r="OSE16" s="138"/>
      <c r="OSF16" s="138"/>
      <c r="OSG16" s="138"/>
      <c r="OSH16" s="138"/>
      <c r="OSI16" s="138"/>
      <c r="OSJ16" s="138"/>
      <c r="OSK16" s="138"/>
      <c r="OSL16" s="138"/>
      <c r="OSM16" s="138"/>
      <c r="OSN16" s="138"/>
      <c r="OSO16" s="138"/>
      <c r="OSP16" s="138"/>
      <c r="OSQ16" s="138"/>
      <c r="OSR16" s="138"/>
      <c r="OSS16" s="138"/>
      <c r="OST16" s="138"/>
      <c r="OSU16" s="138"/>
      <c r="OSV16" s="138"/>
      <c r="OSW16" s="138"/>
      <c r="OSX16" s="138"/>
      <c r="OSY16" s="138"/>
      <c r="OSZ16" s="138"/>
      <c r="OTA16" s="138"/>
      <c r="OTB16" s="138"/>
      <c r="OTC16" s="138"/>
      <c r="OTD16" s="138"/>
      <c r="OTE16" s="138"/>
      <c r="OTF16" s="138"/>
      <c r="OTG16" s="138"/>
      <c r="OTH16" s="138"/>
      <c r="OTI16" s="138"/>
      <c r="OTJ16" s="138"/>
      <c r="OTK16" s="138"/>
      <c r="OTL16" s="138"/>
      <c r="OTM16" s="138"/>
      <c r="OTN16" s="138"/>
      <c r="OTO16" s="138"/>
      <c r="OTP16" s="138"/>
      <c r="OTQ16" s="138"/>
      <c r="OTR16" s="138"/>
      <c r="OTS16" s="138"/>
      <c r="OTT16" s="138"/>
      <c r="OTU16" s="138"/>
      <c r="OTV16" s="138"/>
      <c r="OTW16" s="138"/>
      <c r="OTX16" s="138"/>
      <c r="OTY16" s="138"/>
      <c r="OTZ16" s="138"/>
      <c r="OUA16" s="138"/>
      <c r="OUB16" s="138"/>
      <c r="OUC16" s="138"/>
      <c r="OUD16" s="138"/>
      <c r="OUE16" s="138"/>
      <c r="OUF16" s="138"/>
      <c r="OUG16" s="138"/>
      <c r="OUH16" s="138"/>
      <c r="OUI16" s="138"/>
      <c r="OUJ16" s="138"/>
      <c r="OUK16" s="138"/>
      <c r="OUL16" s="138"/>
      <c r="OUM16" s="138"/>
      <c r="OUN16" s="138"/>
      <c r="OUO16" s="138"/>
      <c r="OUP16" s="138"/>
      <c r="OUQ16" s="138"/>
      <c r="OUR16" s="138"/>
      <c r="OUS16" s="138"/>
      <c r="OUT16" s="138"/>
      <c r="OUU16" s="138"/>
      <c r="OUV16" s="138"/>
      <c r="OUW16" s="138"/>
      <c r="OUX16" s="138"/>
      <c r="OUY16" s="138"/>
      <c r="OUZ16" s="138"/>
      <c r="OVA16" s="138"/>
      <c r="OVB16" s="138"/>
      <c r="OVC16" s="138"/>
      <c r="OVD16" s="138"/>
      <c r="OVE16" s="138"/>
      <c r="OVF16" s="138"/>
      <c r="OVG16" s="138"/>
      <c r="OVH16" s="138"/>
      <c r="OVI16" s="138"/>
      <c r="OVJ16" s="138"/>
      <c r="OVK16" s="138"/>
      <c r="OVL16" s="138"/>
      <c r="OVM16" s="138"/>
      <c r="OVN16" s="138"/>
      <c r="OVO16" s="138"/>
      <c r="OVP16" s="138"/>
      <c r="OVQ16" s="138"/>
      <c r="OVR16" s="138"/>
      <c r="OVS16" s="138"/>
      <c r="OVT16" s="138"/>
      <c r="OVU16" s="138"/>
      <c r="OVV16" s="138"/>
      <c r="OVW16" s="138"/>
      <c r="OVX16" s="138"/>
      <c r="OVY16" s="138"/>
      <c r="OVZ16" s="138"/>
      <c r="OWA16" s="138"/>
      <c r="OWB16" s="138"/>
      <c r="OWC16" s="138"/>
      <c r="OWD16" s="138"/>
      <c r="OWE16" s="138"/>
      <c r="OWF16" s="138"/>
      <c r="OWG16" s="138"/>
      <c r="OWH16" s="138"/>
      <c r="OWI16" s="138"/>
      <c r="OWJ16" s="138"/>
      <c r="OWK16" s="138"/>
      <c r="OWL16" s="138"/>
      <c r="OWM16" s="138"/>
      <c r="OWN16" s="138"/>
      <c r="OWO16" s="138"/>
      <c r="OWP16" s="138"/>
      <c r="OWQ16" s="138"/>
      <c r="OWR16" s="138"/>
      <c r="OWS16" s="138"/>
      <c r="OWT16" s="138"/>
      <c r="OWU16" s="138"/>
      <c r="OWV16" s="138"/>
      <c r="OWW16" s="138"/>
      <c r="OWX16" s="138"/>
      <c r="OWY16" s="138"/>
      <c r="OWZ16" s="138"/>
      <c r="OXA16" s="138"/>
      <c r="OXB16" s="138"/>
      <c r="OXC16" s="138"/>
      <c r="OXD16" s="138"/>
      <c r="OXE16" s="138"/>
      <c r="OXF16" s="138"/>
      <c r="OXG16" s="138"/>
      <c r="OXH16" s="138"/>
      <c r="OXI16" s="138"/>
      <c r="OXJ16" s="138"/>
      <c r="OXK16" s="138"/>
      <c r="OXL16" s="138"/>
      <c r="OXM16" s="138"/>
      <c r="OXN16" s="138"/>
      <c r="OXO16" s="138"/>
      <c r="OXP16" s="138"/>
      <c r="OXQ16" s="138"/>
      <c r="OXR16" s="138"/>
      <c r="OXS16" s="138"/>
      <c r="OXT16" s="138"/>
      <c r="OXU16" s="138"/>
      <c r="OXV16" s="138"/>
      <c r="OXW16" s="138"/>
      <c r="OXX16" s="138"/>
      <c r="OXY16" s="138"/>
      <c r="OXZ16" s="138"/>
      <c r="OYA16" s="138"/>
      <c r="OYB16" s="138"/>
      <c r="OYC16" s="138"/>
      <c r="OYD16" s="138"/>
      <c r="OYE16" s="138"/>
      <c r="OYF16" s="138"/>
      <c r="OYG16" s="138"/>
      <c r="OYH16" s="138"/>
      <c r="OYI16" s="138"/>
      <c r="OYJ16" s="138"/>
      <c r="OYK16" s="138"/>
      <c r="OYL16" s="138"/>
      <c r="OYM16" s="138"/>
      <c r="OYN16" s="138"/>
      <c r="OYO16" s="138"/>
      <c r="OYP16" s="138"/>
      <c r="OYQ16" s="138"/>
      <c r="OYR16" s="138"/>
      <c r="OYS16" s="138"/>
      <c r="OYT16" s="138"/>
      <c r="OYU16" s="138"/>
      <c r="OYV16" s="138"/>
      <c r="OYW16" s="138"/>
      <c r="OYX16" s="138"/>
      <c r="OYY16" s="138"/>
      <c r="OYZ16" s="138"/>
      <c r="OZA16" s="138"/>
      <c r="OZB16" s="138"/>
      <c r="OZC16" s="138"/>
      <c r="OZD16" s="138"/>
      <c r="OZE16" s="138"/>
      <c r="OZF16" s="138"/>
      <c r="OZG16" s="138"/>
      <c r="OZH16" s="138"/>
      <c r="OZI16" s="138"/>
      <c r="OZJ16" s="138"/>
      <c r="OZK16" s="138"/>
      <c r="OZL16" s="138"/>
      <c r="OZM16" s="138"/>
      <c r="OZN16" s="138"/>
      <c r="OZO16" s="138"/>
      <c r="OZP16" s="138"/>
      <c r="OZQ16" s="138"/>
      <c r="OZR16" s="138"/>
      <c r="OZS16" s="138"/>
      <c r="OZT16" s="138"/>
      <c r="OZU16" s="138"/>
      <c r="OZV16" s="138"/>
      <c r="OZW16" s="138"/>
      <c r="OZX16" s="138"/>
      <c r="OZY16" s="138"/>
      <c r="OZZ16" s="138"/>
      <c r="PAA16" s="138"/>
      <c r="PAB16" s="138"/>
      <c r="PAC16" s="138"/>
      <c r="PAD16" s="138"/>
      <c r="PAE16" s="138"/>
      <c r="PAF16" s="138"/>
      <c r="PAG16" s="138"/>
      <c r="PAH16" s="138"/>
      <c r="PAI16" s="138"/>
      <c r="PAJ16" s="138"/>
      <c r="PAK16" s="138"/>
      <c r="PAL16" s="138"/>
      <c r="PAM16" s="138"/>
      <c r="PAN16" s="138"/>
      <c r="PAO16" s="138"/>
      <c r="PAP16" s="138"/>
      <c r="PAQ16" s="138"/>
      <c r="PAR16" s="138"/>
      <c r="PAS16" s="138"/>
      <c r="PAT16" s="138"/>
      <c r="PAU16" s="138"/>
      <c r="PAV16" s="138"/>
      <c r="PAW16" s="138"/>
      <c r="PAX16" s="138"/>
      <c r="PAY16" s="138"/>
      <c r="PAZ16" s="138"/>
      <c r="PBA16" s="138"/>
      <c r="PBB16" s="138"/>
      <c r="PBC16" s="138"/>
      <c r="PBD16" s="138"/>
      <c r="PBE16" s="138"/>
      <c r="PBF16" s="138"/>
      <c r="PBG16" s="138"/>
      <c r="PBH16" s="138"/>
      <c r="PBI16" s="138"/>
      <c r="PBJ16" s="138"/>
      <c r="PBK16" s="138"/>
      <c r="PBL16" s="138"/>
      <c r="PBM16" s="138"/>
      <c r="PBN16" s="138"/>
      <c r="PBO16" s="138"/>
      <c r="PBP16" s="138"/>
      <c r="PBQ16" s="138"/>
      <c r="PBR16" s="138"/>
      <c r="PBS16" s="138"/>
      <c r="PBT16" s="138"/>
      <c r="PBU16" s="138"/>
      <c r="PBV16" s="138"/>
      <c r="PBW16" s="138"/>
      <c r="PBX16" s="138"/>
      <c r="PBY16" s="138"/>
      <c r="PBZ16" s="138"/>
      <c r="PCA16" s="138"/>
      <c r="PCB16" s="138"/>
      <c r="PCC16" s="138"/>
      <c r="PCD16" s="138"/>
      <c r="PCE16" s="138"/>
      <c r="PCF16" s="138"/>
      <c r="PCG16" s="138"/>
      <c r="PCH16" s="138"/>
      <c r="PCI16" s="138"/>
      <c r="PCJ16" s="138"/>
      <c r="PCK16" s="138"/>
      <c r="PCL16" s="138"/>
      <c r="PCM16" s="138"/>
      <c r="PCN16" s="138"/>
      <c r="PCO16" s="138"/>
      <c r="PCP16" s="138"/>
      <c r="PCQ16" s="138"/>
      <c r="PCR16" s="138"/>
      <c r="PCS16" s="138"/>
      <c r="PCT16" s="138"/>
      <c r="PCU16" s="138"/>
      <c r="PCV16" s="138"/>
      <c r="PCW16" s="138"/>
      <c r="PCX16" s="138"/>
      <c r="PCY16" s="138"/>
      <c r="PCZ16" s="138"/>
      <c r="PDA16" s="138"/>
      <c r="PDB16" s="138"/>
      <c r="PDC16" s="138"/>
      <c r="PDD16" s="138"/>
      <c r="PDE16" s="138"/>
      <c r="PDF16" s="138"/>
      <c r="PDG16" s="138"/>
      <c r="PDH16" s="138"/>
      <c r="PDI16" s="138"/>
      <c r="PDJ16" s="138"/>
      <c r="PDK16" s="138"/>
      <c r="PDL16" s="138"/>
      <c r="PDM16" s="138"/>
      <c r="PDN16" s="138"/>
      <c r="PDO16" s="138"/>
      <c r="PDP16" s="138"/>
      <c r="PDQ16" s="138"/>
      <c r="PDR16" s="138"/>
      <c r="PDS16" s="138"/>
      <c r="PDT16" s="138"/>
      <c r="PDU16" s="138"/>
      <c r="PDV16" s="138"/>
      <c r="PDW16" s="138"/>
      <c r="PDX16" s="138"/>
      <c r="PDY16" s="138"/>
      <c r="PDZ16" s="138"/>
      <c r="PEA16" s="138"/>
      <c r="PEB16" s="138"/>
      <c r="PEC16" s="138"/>
      <c r="PED16" s="138"/>
      <c r="PEE16" s="138"/>
      <c r="PEF16" s="138"/>
      <c r="PEG16" s="138"/>
      <c r="PEH16" s="138"/>
      <c r="PEI16" s="138"/>
      <c r="PEJ16" s="138"/>
      <c r="PEK16" s="138"/>
      <c r="PEL16" s="138"/>
      <c r="PEM16" s="138"/>
      <c r="PEN16" s="138"/>
      <c r="PEO16" s="138"/>
      <c r="PEP16" s="138"/>
      <c r="PEQ16" s="138"/>
      <c r="PER16" s="138"/>
      <c r="PES16" s="138"/>
      <c r="PET16" s="138"/>
      <c r="PEU16" s="138"/>
      <c r="PEV16" s="138"/>
      <c r="PEW16" s="138"/>
      <c r="PEX16" s="138"/>
      <c r="PEY16" s="138"/>
      <c r="PEZ16" s="138"/>
      <c r="PFA16" s="138"/>
      <c r="PFB16" s="138"/>
      <c r="PFC16" s="138"/>
      <c r="PFD16" s="138"/>
      <c r="PFE16" s="138"/>
      <c r="PFF16" s="138"/>
      <c r="PFG16" s="138"/>
      <c r="PFH16" s="138"/>
      <c r="PFI16" s="138"/>
      <c r="PFJ16" s="138"/>
      <c r="PFK16" s="138"/>
      <c r="PFL16" s="138"/>
      <c r="PFM16" s="138"/>
      <c r="PFN16" s="138"/>
      <c r="PFO16" s="138"/>
      <c r="PFP16" s="138"/>
      <c r="PFQ16" s="138"/>
      <c r="PFR16" s="138"/>
      <c r="PFS16" s="138"/>
      <c r="PFT16" s="138"/>
      <c r="PFU16" s="138"/>
      <c r="PFV16" s="138"/>
      <c r="PFW16" s="138"/>
      <c r="PFX16" s="138"/>
      <c r="PFY16" s="138"/>
      <c r="PFZ16" s="138"/>
      <c r="PGA16" s="138"/>
      <c r="PGB16" s="138"/>
      <c r="PGC16" s="138"/>
      <c r="PGD16" s="138"/>
      <c r="PGE16" s="138"/>
      <c r="PGF16" s="138"/>
      <c r="PGG16" s="138"/>
      <c r="PGH16" s="138"/>
      <c r="PGI16" s="138"/>
      <c r="PGJ16" s="138"/>
      <c r="PGK16" s="138"/>
      <c r="PGL16" s="138"/>
      <c r="PGM16" s="138"/>
      <c r="PGN16" s="138"/>
      <c r="PGO16" s="138"/>
      <c r="PGP16" s="138"/>
      <c r="PGQ16" s="138"/>
      <c r="PGR16" s="138"/>
      <c r="PGS16" s="138"/>
      <c r="PGT16" s="138"/>
      <c r="PGU16" s="138"/>
      <c r="PGV16" s="138"/>
      <c r="PGW16" s="138"/>
      <c r="PGX16" s="138"/>
      <c r="PGY16" s="138"/>
      <c r="PGZ16" s="138"/>
      <c r="PHA16" s="138"/>
      <c r="PHB16" s="138"/>
      <c r="PHC16" s="138"/>
      <c r="PHD16" s="138"/>
      <c r="PHE16" s="138"/>
      <c r="PHF16" s="138"/>
      <c r="PHG16" s="138"/>
      <c r="PHH16" s="138"/>
      <c r="PHI16" s="138"/>
      <c r="PHJ16" s="138"/>
      <c r="PHK16" s="138"/>
      <c r="PHL16" s="138"/>
      <c r="PHM16" s="138"/>
      <c r="PHN16" s="138"/>
      <c r="PHO16" s="138"/>
      <c r="PHP16" s="138"/>
      <c r="PHQ16" s="138"/>
      <c r="PHR16" s="138"/>
      <c r="PHS16" s="138"/>
      <c r="PHT16" s="138"/>
      <c r="PHU16" s="138"/>
      <c r="PHV16" s="138"/>
      <c r="PHW16" s="138"/>
      <c r="PHX16" s="138"/>
      <c r="PHY16" s="138"/>
      <c r="PHZ16" s="138"/>
      <c r="PIA16" s="138"/>
      <c r="PIB16" s="138"/>
      <c r="PIC16" s="138"/>
      <c r="PID16" s="138"/>
      <c r="PIE16" s="138"/>
      <c r="PIF16" s="138"/>
      <c r="PIG16" s="138"/>
      <c r="PIH16" s="138"/>
      <c r="PII16" s="138"/>
      <c r="PIJ16" s="138"/>
      <c r="PIK16" s="138"/>
      <c r="PIL16" s="138"/>
      <c r="PIM16" s="138"/>
      <c r="PIN16" s="138"/>
      <c r="PIO16" s="138"/>
      <c r="PIP16" s="138"/>
      <c r="PIQ16" s="138"/>
      <c r="PIR16" s="138"/>
      <c r="PIS16" s="138"/>
      <c r="PIT16" s="138"/>
      <c r="PIU16" s="138"/>
      <c r="PIV16" s="138"/>
      <c r="PIW16" s="138"/>
      <c r="PIX16" s="138"/>
      <c r="PIY16" s="138"/>
      <c r="PIZ16" s="138"/>
      <c r="PJA16" s="138"/>
      <c r="PJB16" s="138"/>
      <c r="PJC16" s="138"/>
      <c r="PJD16" s="138"/>
      <c r="PJE16" s="138"/>
      <c r="PJF16" s="138"/>
      <c r="PJG16" s="138"/>
      <c r="PJH16" s="138"/>
      <c r="PJI16" s="138"/>
      <c r="PJJ16" s="138"/>
      <c r="PJK16" s="138"/>
      <c r="PJL16" s="138"/>
      <c r="PJM16" s="138"/>
      <c r="PJN16" s="138"/>
      <c r="PJO16" s="138"/>
      <c r="PJP16" s="138"/>
      <c r="PJQ16" s="138"/>
      <c r="PJR16" s="138"/>
      <c r="PJS16" s="138"/>
      <c r="PJT16" s="138"/>
      <c r="PJU16" s="138"/>
      <c r="PJV16" s="138"/>
      <c r="PJW16" s="138"/>
      <c r="PJX16" s="138"/>
      <c r="PJY16" s="138"/>
      <c r="PJZ16" s="138"/>
      <c r="PKA16" s="138"/>
      <c r="PKB16" s="138"/>
      <c r="PKC16" s="138"/>
      <c r="PKD16" s="138"/>
      <c r="PKE16" s="138"/>
      <c r="PKF16" s="138"/>
      <c r="PKG16" s="138"/>
      <c r="PKH16" s="138"/>
      <c r="PKI16" s="138"/>
      <c r="PKJ16" s="138"/>
      <c r="PKK16" s="138"/>
      <c r="PKL16" s="138"/>
      <c r="PKM16" s="138"/>
      <c r="PKN16" s="138"/>
      <c r="PKO16" s="138"/>
      <c r="PKP16" s="138"/>
      <c r="PKQ16" s="138"/>
      <c r="PKR16" s="138"/>
      <c r="PKS16" s="138"/>
      <c r="PKT16" s="138"/>
      <c r="PKU16" s="138"/>
      <c r="PKV16" s="138"/>
      <c r="PKW16" s="138"/>
      <c r="PKX16" s="138"/>
      <c r="PKY16" s="138"/>
      <c r="PKZ16" s="138"/>
      <c r="PLA16" s="138"/>
      <c r="PLB16" s="138"/>
      <c r="PLC16" s="138"/>
      <c r="PLD16" s="138"/>
      <c r="PLE16" s="138"/>
      <c r="PLF16" s="138"/>
      <c r="PLG16" s="138"/>
      <c r="PLH16" s="138"/>
      <c r="PLI16" s="138"/>
      <c r="PLJ16" s="138"/>
      <c r="PLK16" s="138"/>
      <c r="PLL16" s="138"/>
      <c r="PLM16" s="138"/>
      <c r="PLN16" s="138"/>
      <c r="PLO16" s="138"/>
      <c r="PLP16" s="138"/>
      <c r="PLQ16" s="138"/>
      <c r="PLR16" s="138"/>
      <c r="PLS16" s="138"/>
      <c r="PLT16" s="138"/>
      <c r="PLU16" s="138"/>
      <c r="PLV16" s="138"/>
      <c r="PLW16" s="138"/>
      <c r="PLX16" s="138"/>
      <c r="PLY16" s="138"/>
      <c r="PLZ16" s="138"/>
      <c r="PMA16" s="138"/>
      <c r="PMB16" s="138"/>
      <c r="PMC16" s="138"/>
      <c r="PMD16" s="138"/>
      <c r="PME16" s="138"/>
      <c r="PMF16" s="138"/>
      <c r="PMG16" s="138"/>
      <c r="PMH16" s="138"/>
      <c r="PMI16" s="138"/>
      <c r="PMJ16" s="138"/>
      <c r="PMK16" s="138"/>
      <c r="PML16" s="138"/>
      <c r="PMM16" s="138"/>
      <c r="PMN16" s="138"/>
      <c r="PMO16" s="138"/>
      <c r="PMP16" s="138"/>
      <c r="PMQ16" s="138"/>
      <c r="PMR16" s="138"/>
      <c r="PMS16" s="138"/>
      <c r="PMT16" s="138"/>
      <c r="PMU16" s="138"/>
      <c r="PMV16" s="138"/>
      <c r="PMW16" s="138"/>
      <c r="PMX16" s="138"/>
      <c r="PMY16" s="138"/>
      <c r="PMZ16" s="138"/>
      <c r="PNA16" s="138"/>
      <c r="PNB16" s="138"/>
      <c r="PNC16" s="138"/>
      <c r="PND16" s="138"/>
      <c r="PNE16" s="138"/>
      <c r="PNF16" s="138"/>
      <c r="PNG16" s="138"/>
      <c r="PNH16" s="138"/>
      <c r="PNI16" s="138"/>
      <c r="PNJ16" s="138"/>
      <c r="PNK16" s="138"/>
      <c r="PNL16" s="138"/>
      <c r="PNM16" s="138"/>
      <c r="PNN16" s="138"/>
      <c r="PNO16" s="138"/>
      <c r="PNP16" s="138"/>
      <c r="PNQ16" s="138"/>
      <c r="PNR16" s="138"/>
      <c r="PNS16" s="138"/>
      <c r="PNT16" s="138"/>
      <c r="PNU16" s="138"/>
      <c r="PNV16" s="138"/>
      <c r="PNW16" s="138"/>
      <c r="PNX16" s="138"/>
      <c r="PNY16" s="138"/>
      <c r="PNZ16" s="138"/>
      <c r="POA16" s="138"/>
      <c r="POB16" s="138"/>
      <c r="POC16" s="138"/>
      <c r="POD16" s="138"/>
      <c r="POE16" s="138"/>
      <c r="POF16" s="138"/>
      <c r="POG16" s="138"/>
      <c r="POH16" s="138"/>
      <c r="POI16" s="138"/>
      <c r="POJ16" s="138"/>
      <c r="POK16" s="138"/>
      <c r="POL16" s="138"/>
      <c r="POM16" s="138"/>
      <c r="PON16" s="138"/>
      <c r="POO16" s="138"/>
      <c r="POP16" s="138"/>
      <c r="POQ16" s="138"/>
      <c r="POR16" s="138"/>
      <c r="POS16" s="138"/>
      <c r="POT16" s="138"/>
      <c r="POU16" s="138"/>
      <c r="POV16" s="138"/>
      <c r="POW16" s="138"/>
      <c r="POX16" s="138"/>
      <c r="POY16" s="138"/>
      <c r="POZ16" s="138"/>
      <c r="PPA16" s="138"/>
      <c r="PPB16" s="138"/>
      <c r="PPC16" s="138"/>
      <c r="PPD16" s="138"/>
      <c r="PPE16" s="138"/>
      <c r="PPF16" s="138"/>
      <c r="PPG16" s="138"/>
      <c r="PPH16" s="138"/>
      <c r="PPI16" s="138"/>
      <c r="PPJ16" s="138"/>
      <c r="PPK16" s="138"/>
      <c r="PPL16" s="138"/>
      <c r="PPM16" s="138"/>
      <c r="PPN16" s="138"/>
      <c r="PPO16" s="138"/>
      <c r="PPP16" s="138"/>
      <c r="PPQ16" s="138"/>
      <c r="PPR16" s="138"/>
      <c r="PPS16" s="138"/>
      <c r="PPT16" s="138"/>
      <c r="PPU16" s="138"/>
      <c r="PPV16" s="138"/>
      <c r="PPW16" s="138"/>
      <c r="PPX16" s="138"/>
      <c r="PPY16" s="138"/>
      <c r="PPZ16" s="138"/>
      <c r="PQA16" s="138"/>
      <c r="PQB16" s="138"/>
      <c r="PQC16" s="138"/>
      <c r="PQD16" s="138"/>
      <c r="PQE16" s="138"/>
      <c r="PQF16" s="138"/>
      <c r="PQG16" s="138"/>
      <c r="PQH16" s="138"/>
      <c r="PQI16" s="138"/>
      <c r="PQJ16" s="138"/>
      <c r="PQK16" s="138"/>
      <c r="PQL16" s="138"/>
      <c r="PQM16" s="138"/>
      <c r="PQN16" s="138"/>
      <c r="PQO16" s="138"/>
      <c r="PQP16" s="138"/>
      <c r="PQQ16" s="138"/>
      <c r="PQR16" s="138"/>
      <c r="PQS16" s="138"/>
      <c r="PQT16" s="138"/>
      <c r="PQU16" s="138"/>
      <c r="PQV16" s="138"/>
      <c r="PQW16" s="138"/>
      <c r="PQX16" s="138"/>
      <c r="PQY16" s="138"/>
      <c r="PQZ16" s="138"/>
      <c r="PRA16" s="138"/>
      <c r="PRB16" s="138"/>
      <c r="PRC16" s="138"/>
      <c r="PRD16" s="138"/>
      <c r="PRE16" s="138"/>
      <c r="PRF16" s="138"/>
      <c r="PRG16" s="138"/>
      <c r="PRH16" s="138"/>
      <c r="PRI16" s="138"/>
      <c r="PRJ16" s="138"/>
      <c r="PRK16" s="138"/>
      <c r="PRL16" s="138"/>
      <c r="PRM16" s="138"/>
      <c r="PRN16" s="138"/>
      <c r="PRO16" s="138"/>
      <c r="PRP16" s="138"/>
      <c r="PRQ16" s="138"/>
      <c r="PRR16" s="138"/>
      <c r="PRS16" s="138"/>
      <c r="PRT16" s="138"/>
      <c r="PRU16" s="138"/>
      <c r="PRV16" s="138"/>
      <c r="PRW16" s="138"/>
      <c r="PRX16" s="138"/>
      <c r="PRY16" s="138"/>
      <c r="PRZ16" s="138"/>
      <c r="PSA16" s="138"/>
      <c r="PSB16" s="138"/>
      <c r="PSC16" s="138"/>
      <c r="PSD16" s="138"/>
      <c r="PSE16" s="138"/>
      <c r="PSF16" s="138"/>
      <c r="PSG16" s="138"/>
      <c r="PSH16" s="138"/>
      <c r="PSI16" s="138"/>
      <c r="PSJ16" s="138"/>
      <c r="PSK16" s="138"/>
      <c r="PSL16" s="138"/>
      <c r="PSM16" s="138"/>
      <c r="PSN16" s="138"/>
      <c r="PSO16" s="138"/>
      <c r="PSP16" s="138"/>
      <c r="PSQ16" s="138"/>
      <c r="PSR16" s="138"/>
      <c r="PSS16" s="138"/>
      <c r="PST16" s="138"/>
      <c r="PSU16" s="138"/>
      <c r="PSV16" s="138"/>
      <c r="PSW16" s="138"/>
      <c r="PSX16" s="138"/>
      <c r="PSY16" s="138"/>
      <c r="PSZ16" s="138"/>
      <c r="PTA16" s="138"/>
      <c r="PTB16" s="138"/>
      <c r="PTC16" s="138"/>
      <c r="PTD16" s="138"/>
      <c r="PTE16" s="138"/>
      <c r="PTF16" s="138"/>
      <c r="PTG16" s="138"/>
      <c r="PTH16" s="138"/>
      <c r="PTI16" s="138"/>
      <c r="PTJ16" s="138"/>
      <c r="PTK16" s="138"/>
      <c r="PTL16" s="138"/>
      <c r="PTM16" s="138"/>
      <c r="PTN16" s="138"/>
      <c r="PTO16" s="138"/>
      <c r="PTP16" s="138"/>
      <c r="PTQ16" s="138"/>
      <c r="PTR16" s="138"/>
      <c r="PTS16" s="138"/>
      <c r="PTT16" s="138"/>
      <c r="PTU16" s="138"/>
      <c r="PTV16" s="138"/>
      <c r="PTW16" s="138"/>
      <c r="PTX16" s="138"/>
      <c r="PTY16" s="138"/>
      <c r="PTZ16" s="138"/>
      <c r="PUA16" s="138"/>
      <c r="PUB16" s="138"/>
      <c r="PUC16" s="138"/>
      <c r="PUD16" s="138"/>
      <c r="PUE16" s="138"/>
      <c r="PUF16" s="138"/>
      <c r="PUG16" s="138"/>
      <c r="PUH16" s="138"/>
      <c r="PUI16" s="138"/>
      <c r="PUJ16" s="138"/>
      <c r="PUK16" s="138"/>
      <c r="PUL16" s="138"/>
      <c r="PUM16" s="138"/>
      <c r="PUN16" s="138"/>
      <c r="PUO16" s="138"/>
      <c r="PUP16" s="138"/>
      <c r="PUQ16" s="138"/>
      <c r="PUR16" s="138"/>
      <c r="PUS16" s="138"/>
      <c r="PUT16" s="138"/>
      <c r="PUU16" s="138"/>
      <c r="PUV16" s="138"/>
      <c r="PUW16" s="138"/>
      <c r="PUX16" s="138"/>
      <c r="PUY16" s="138"/>
      <c r="PUZ16" s="138"/>
      <c r="PVA16" s="138"/>
      <c r="PVB16" s="138"/>
      <c r="PVC16" s="138"/>
      <c r="PVD16" s="138"/>
      <c r="PVE16" s="138"/>
      <c r="PVF16" s="138"/>
      <c r="PVG16" s="138"/>
      <c r="PVH16" s="138"/>
      <c r="PVI16" s="138"/>
      <c r="PVJ16" s="138"/>
      <c r="PVK16" s="138"/>
      <c r="PVL16" s="138"/>
      <c r="PVM16" s="138"/>
      <c r="PVN16" s="138"/>
      <c r="PVO16" s="138"/>
      <c r="PVP16" s="138"/>
      <c r="PVQ16" s="138"/>
      <c r="PVR16" s="138"/>
      <c r="PVS16" s="138"/>
      <c r="PVT16" s="138"/>
      <c r="PVU16" s="138"/>
      <c r="PVV16" s="138"/>
      <c r="PVW16" s="138"/>
      <c r="PVX16" s="138"/>
      <c r="PVY16" s="138"/>
      <c r="PVZ16" s="138"/>
      <c r="PWA16" s="138"/>
      <c r="PWB16" s="138"/>
      <c r="PWC16" s="138"/>
      <c r="PWD16" s="138"/>
      <c r="PWE16" s="138"/>
      <c r="PWF16" s="138"/>
      <c r="PWG16" s="138"/>
      <c r="PWH16" s="138"/>
      <c r="PWI16" s="138"/>
      <c r="PWJ16" s="138"/>
      <c r="PWK16" s="138"/>
      <c r="PWL16" s="138"/>
      <c r="PWM16" s="138"/>
      <c r="PWN16" s="138"/>
      <c r="PWO16" s="138"/>
      <c r="PWP16" s="138"/>
      <c r="PWQ16" s="138"/>
      <c r="PWR16" s="138"/>
      <c r="PWS16" s="138"/>
      <c r="PWT16" s="138"/>
      <c r="PWU16" s="138"/>
      <c r="PWV16" s="138"/>
      <c r="PWW16" s="138"/>
      <c r="PWX16" s="138"/>
      <c r="PWY16" s="138"/>
      <c r="PWZ16" s="138"/>
      <c r="PXA16" s="138"/>
      <c r="PXB16" s="138"/>
      <c r="PXC16" s="138"/>
      <c r="PXD16" s="138"/>
      <c r="PXE16" s="138"/>
      <c r="PXF16" s="138"/>
      <c r="PXG16" s="138"/>
      <c r="PXH16" s="138"/>
      <c r="PXI16" s="138"/>
      <c r="PXJ16" s="138"/>
      <c r="PXK16" s="138"/>
      <c r="PXL16" s="138"/>
      <c r="PXM16" s="138"/>
      <c r="PXN16" s="138"/>
      <c r="PXO16" s="138"/>
      <c r="PXP16" s="138"/>
      <c r="PXQ16" s="138"/>
      <c r="PXR16" s="138"/>
      <c r="PXS16" s="138"/>
      <c r="PXT16" s="138"/>
      <c r="PXU16" s="138"/>
      <c r="PXV16" s="138"/>
      <c r="PXW16" s="138"/>
      <c r="PXX16" s="138"/>
      <c r="PXY16" s="138"/>
      <c r="PXZ16" s="138"/>
      <c r="PYA16" s="138"/>
      <c r="PYB16" s="138"/>
      <c r="PYC16" s="138"/>
      <c r="PYD16" s="138"/>
      <c r="PYE16" s="138"/>
      <c r="PYF16" s="138"/>
      <c r="PYG16" s="138"/>
      <c r="PYH16" s="138"/>
      <c r="PYI16" s="138"/>
      <c r="PYJ16" s="138"/>
      <c r="PYK16" s="138"/>
      <c r="PYL16" s="138"/>
      <c r="PYM16" s="138"/>
      <c r="PYN16" s="138"/>
      <c r="PYO16" s="138"/>
      <c r="PYP16" s="138"/>
      <c r="PYQ16" s="138"/>
      <c r="PYR16" s="138"/>
      <c r="PYS16" s="138"/>
      <c r="PYT16" s="138"/>
      <c r="PYU16" s="138"/>
      <c r="PYV16" s="138"/>
      <c r="PYW16" s="138"/>
      <c r="PYX16" s="138"/>
      <c r="PYY16" s="138"/>
      <c r="PYZ16" s="138"/>
      <c r="PZA16" s="138"/>
      <c r="PZB16" s="138"/>
      <c r="PZC16" s="138"/>
      <c r="PZD16" s="138"/>
      <c r="PZE16" s="138"/>
      <c r="PZF16" s="138"/>
      <c r="PZG16" s="138"/>
      <c r="PZH16" s="138"/>
      <c r="PZI16" s="138"/>
      <c r="PZJ16" s="138"/>
      <c r="PZK16" s="138"/>
      <c r="PZL16" s="138"/>
      <c r="PZM16" s="138"/>
      <c r="PZN16" s="138"/>
      <c r="PZO16" s="138"/>
      <c r="PZP16" s="138"/>
      <c r="PZQ16" s="138"/>
      <c r="PZR16" s="138"/>
      <c r="PZS16" s="138"/>
      <c r="PZT16" s="138"/>
      <c r="PZU16" s="138"/>
      <c r="PZV16" s="138"/>
      <c r="PZW16" s="138"/>
      <c r="PZX16" s="138"/>
      <c r="PZY16" s="138"/>
      <c r="PZZ16" s="138"/>
      <c r="QAA16" s="138"/>
      <c r="QAB16" s="138"/>
      <c r="QAC16" s="138"/>
      <c r="QAD16" s="138"/>
      <c r="QAE16" s="138"/>
      <c r="QAF16" s="138"/>
      <c r="QAG16" s="138"/>
      <c r="QAH16" s="138"/>
      <c r="QAI16" s="138"/>
      <c r="QAJ16" s="138"/>
      <c r="QAK16" s="138"/>
      <c r="QAL16" s="138"/>
      <c r="QAM16" s="138"/>
      <c r="QAN16" s="138"/>
      <c r="QAO16" s="138"/>
      <c r="QAP16" s="138"/>
      <c r="QAQ16" s="138"/>
      <c r="QAR16" s="138"/>
      <c r="QAS16" s="138"/>
      <c r="QAT16" s="138"/>
      <c r="QAU16" s="138"/>
      <c r="QAV16" s="138"/>
      <c r="QAW16" s="138"/>
      <c r="QAX16" s="138"/>
      <c r="QAY16" s="138"/>
      <c r="QAZ16" s="138"/>
      <c r="QBA16" s="138"/>
      <c r="QBB16" s="138"/>
      <c r="QBC16" s="138"/>
      <c r="QBD16" s="138"/>
      <c r="QBE16" s="138"/>
      <c r="QBF16" s="138"/>
      <c r="QBG16" s="138"/>
      <c r="QBH16" s="138"/>
      <c r="QBI16" s="138"/>
      <c r="QBJ16" s="138"/>
      <c r="QBK16" s="138"/>
      <c r="QBL16" s="138"/>
      <c r="QBM16" s="138"/>
      <c r="QBN16" s="138"/>
      <c r="QBO16" s="138"/>
      <c r="QBP16" s="138"/>
      <c r="QBQ16" s="138"/>
      <c r="QBR16" s="138"/>
      <c r="QBS16" s="138"/>
      <c r="QBT16" s="138"/>
      <c r="QBU16" s="138"/>
      <c r="QBV16" s="138"/>
      <c r="QBW16" s="138"/>
      <c r="QBX16" s="138"/>
      <c r="QBY16" s="138"/>
      <c r="QBZ16" s="138"/>
      <c r="QCA16" s="138"/>
      <c r="QCB16" s="138"/>
      <c r="QCC16" s="138"/>
      <c r="QCD16" s="138"/>
      <c r="QCE16" s="138"/>
      <c r="QCF16" s="138"/>
      <c r="QCG16" s="138"/>
      <c r="QCH16" s="138"/>
      <c r="QCI16" s="138"/>
      <c r="QCJ16" s="138"/>
      <c r="QCK16" s="138"/>
      <c r="QCL16" s="138"/>
      <c r="QCM16" s="138"/>
      <c r="QCN16" s="138"/>
      <c r="QCO16" s="138"/>
      <c r="QCP16" s="138"/>
      <c r="QCQ16" s="138"/>
      <c r="QCR16" s="138"/>
      <c r="QCS16" s="138"/>
      <c r="QCT16" s="138"/>
      <c r="QCU16" s="138"/>
      <c r="QCV16" s="138"/>
      <c r="QCW16" s="138"/>
      <c r="QCX16" s="138"/>
      <c r="QCY16" s="138"/>
      <c r="QCZ16" s="138"/>
      <c r="QDA16" s="138"/>
      <c r="QDB16" s="138"/>
      <c r="QDC16" s="138"/>
      <c r="QDD16" s="138"/>
      <c r="QDE16" s="138"/>
      <c r="QDF16" s="138"/>
      <c r="QDG16" s="138"/>
      <c r="QDH16" s="138"/>
      <c r="QDI16" s="138"/>
      <c r="QDJ16" s="138"/>
      <c r="QDK16" s="138"/>
      <c r="QDL16" s="138"/>
      <c r="QDM16" s="138"/>
      <c r="QDN16" s="138"/>
      <c r="QDO16" s="138"/>
      <c r="QDP16" s="138"/>
      <c r="QDQ16" s="138"/>
      <c r="QDR16" s="138"/>
      <c r="QDS16" s="138"/>
      <c r="QDT16" s="138"/>
      <c r="QDU16" s="138"/>
      <c r="QDV16" s="138"/>
      <c r="QDW16" s="138"/>
      <c r="QDX16" s="138"/>
      <c r="QDY16" s="138"/>
      <c r="QDZ16" s="138"/>
      <c r="QEA16" s="138"/>
      <c r="QEB16" s="138"/>
      <c r="QEC16" s="138"/>
      <c r="QED16" s="138"/>
      <c r="QEE16" s="138"/>
      <c r="QEF16" s="138"/>
      <c r="QEG16" s="138"/>
      <c r="QEH16" s="138"/>
      <c r="QEI16" s="138"/>
      <c r="QEJ16" s="138"/>
      <c r="QEK16" s="138"/>
      <c r="QEL16" s="138"/>
      <c r="QEM16" s="138"/>
      <c r="QEN16" s="138"/>
      <c r="QEO16" s="138"/>
      <c r="QEP16" s="138"/>
      <c r="QEQ16" s="138"/>
      <c r="QER16" s="138"/>
      <c r="QES16" s="138"/>
      <c r="QET16" s="138"/>
      <c r="QEU16" s="138"/>
      <c r="QEV16" s="138"/>
      <c r="QEW16" s="138"/>
      <c r="QEX16" s="138"/>
      <c r="QEY16" s="138"/>
      <c r="QEZ16" s="138"/>
      <c r="QFA16" s="138"/>
      <c r="QFB16" s="138"/>
      <c r="QFC16" s="138"/>
      <c r="QFD16" s="138"/>
      <c r="QFE16" s="138"/>
      <c r="QFF16" s="138"/>
      <c r="QFG16" s="138"/>
      <c r="QFH16" s="138"/>
      <c r="QFI16" s="138"/>
      <c r="QFJ16" s="138"/>
      <c r="QFK16" s="138"/>
      <c r="QFL16" s="138"/>
      <c r="QFM16" s="138"/>
      <c r="QFN16" s="138"/>
      <c r="QFO16" s="138"/>
      <c r="QFP16" s="138"/>
      <c r="QFQ16" s="138"/>
      <c r="QFR16" s="138"/>
      <c r="QFS16" s="138"/>
      <c r="QFT16" s="138"/>
      <c r="QFU16" s="138"/>
      <c r="QFV16" s="138"/>
      <c r="QFW16" s="138"/>
      <c r="QFX16" s="138"/>
      <c r="QFY16" s="138"/>
      <c r="QFZ16" s="138"/>
      <c r="QGA16" s="138"/>
      <c r="QGB16" s="138"/>
      <c r="QGC16" s="138"/>
      <c r="QGD16" s="138"/>
      <c r="QGE16" s="138"/>
      <c r="QGF16" s="138"/>
      <c r="QGG16" s="138"/>
      <c r="QGH16" s="138"/>
      <c r="QGI16" s="138"/>
      <c r="QGJ16" s="138"/>
      <c r="QGK16" s="138"/>
      <c r="QGL16" s="138"/>
      <c r="QGM16" s="138"/>
      <c r="QGN16" s="138"/>
      <c r="QGO16" s="138"/>
      <c r="QGP16" s="138"/>
      <c r="QGQ16" s="138"/>
      <c r="QGR16" s="138"/>
      <c r="QGS16" s="138"/>
      <c r="QGT16" s="138"/>
      <c r="QGU16" s="138"/>
      <c r="QGV16" s="138"/>
      <c r="QGW16" s="138"/>
      <c r="QGX16" s="138"/>
      <c r="QGY16" s="138"/>
      <c r="QGZ16" s="138"/>
      <c r="QHA16" s="138"/>
      <c r="QHB16" s="138"/>
      <c r="QHC16" s="138"/>
      <c r="QHD16" s="138"/>
      <c r="QHE16" s="138"/>
      <c r="QHF16" s="138"/>
      <c r="QHG16" s="138"/>
      <c r="QHH16" s="138"/>
      <c r="QHI16" s="138"/>
      <c r="QHJ16" s="138"/>
      <c r="QHK16" s="138"/>
      <c r="QHL16" s="138"/>
      <c r="QHM16" s="138"/>
      <c r="QHN16" s="138"/>
      <c r="QHO16" s="138"/>
      <c r="QHP16" s="138"/>
      <c r="QHQ16" s="138"/>
      <c r="QHR16" s="138"/>
      <c r="QHS16" s="138"/>
      <c r="QHT16" s="138"/>
      <c r="QHU16" s="138"/>
      <c r="QHV16" s="138"/>
      <c r="QHW16" s="138"/>
      <c r="QHX16" s="138"/>
      <c r="QHY16" s="138"/>
      <c r="QHZ16" s="138"/>
      <c r="QIA16" s="138"/>
      <c r="QIB16" s="138"/>
      <c r="QIC16" s="138"/>
      <c r="QID16" s="138"/>
      <c r="QIE16" s="138"/>
      <c r="QIF16" s="138"/>
      <c r="QIG16" s="138"/>
      <c r="QIH16" s="138"/>
      <c r="QII16" s="138"/>
      <c r="QIJ16" s="138"/>
      <c r="QIK16" s="138"/>
      <c r="QIL16" s="138"/>
      <c r="QIM16" s="138"/>
      <c r="QIN16" s="138"/>
      <c r="QIO16" s="138"/>
      <c r="QIP16" s="138"/>
      <c r="QIQ16" s="138"/>
      <c r="QIR16" s="138"/>
      <c r="QIS16" s="138"/>
      <c r="QIT16" s="138"/>
      <c r="QIU16" s="138"/>
      <c r="QIV16" s="138"/>
      <c r="QIW16" s="138"/>
      <c r="QIX16" s="138"/>
      <c r="QIY16" s="138"/>
      <c r="QIZ16" s="138"/>
      <c r="QJA16" s="138"/>
      <c r="QJB16" s="138"/>
      <c r="QJC16" s="138"/>
      <c r="QJD16" s="138"/>
      <c r="QJE16" s="138"/>
      <c r="QJF16" s="138"/>
      <c r="QJG16" s="138"/>
      <c r="QJH16" s="138"/>
      <c r="QJI16" s="138"/>
      <c r="QJJ16" s="138"/>
      <c r="QJK16" s="138"/>
      <c r="QJL16" s="138"/>
      <c r="QJM16" s="138"/>
      <c r="QJN16" s="138"/>
      <c r="QJO16" s="138"/>
      <c r="QJP16" s="138"/>
      <c r="QJQ16" s="138"/>
      <c r="QJR16" s="138"/>
      <c r="QJS16" s="138"/>
      <c r="QJT16" s="138"/>
      <c r="QJU16" s="138"/>
      <c r="QJV16" s="138"/>
      <c r="QJW16" s="138"/>
      <c r="QJX16" s="138"/>
      <c r="QJY16" s="138"/>
      <c r="QJZ16" s="138"/>
      <c r="QKA16" s="138"/>
      <c r="QKB16" s="138"/>
      <c r="QKC16" s="138"/>
      <c r="QKD16" s="138"/>
      <c r="QKE16" s="138"/>
      <c r="QKF16" s="138"/>
      <c r="QKG16" s="138"/>
      <c r="QKH16" s="138"/>
      <c r="QKI16" s="138"/>
      <c r="QKJ16" s="138"/>
      <c r="QKK16" s="138"/>
      <c r="QKL16" s="138"/>
      <c r="QKM16" s="138"/>
      <c r="QKN16" s="138"/>
      <c r="QKO16" s="138"/>
      <c r="QKP16" s="138"/>
      <c r="QKQ16" s="138"/>
      <c r="QKR16" s="138"/>
      <c r="QKS16" s="138"/>
      <c r="QKT16" s="138"/>
      <c r="QKU16" s="138"/>
      <c r="QKV16" s="138"/>
      <c r="QKW16" s="138"/>
      <c r="QKX16" s="138"/>
      <c r="QKY16" s="138"/>
      <c r="QKZ16" s="138"/>
      <c r="QLA16" s="138"/>
      <c r="QLB16" s="138"/>
      <c r="QLC16" s="138"/>
      <c r="QLD16" s="138"/>
      <c r="QLE16" s="138"/>
      <c r="QLF16" s="138"/>
      <c r="QLG16" s="138"/>
      <c r="QLH16" s="138"/>
      <c r="QLI16" s="138"/>
      <c r="QLJ16" s="138"/>
      <c r="QLK16" s="138"/>
      <c r="QLL16" s="138"/>
      <c r="QLM16" s="138"/>
      <c r="QLN16" s="138"/>
      <c r="QLO16" s="138"/>
      <c r="QLP16" s="138"/>
      <c r="QLQ16" s="138"/>
      <c r="QLR16" s="138"/>
      <c r="QLS16" s="138"/>
      <c r="QLT16" s="138"/>
      <c r="QLU16" s="138"/>
      <c r="QLV16" s="138"/>
      <c r="QLW16" s="138"/>
      <c r="QLX16" s="138"/>
      <c r="QLY16" s="138"/>
      <c r="QLZ16" s="138"/>
      <c r="QMA16" s="138"/>
      <c r="QMB16" s="138"/>
      <c r="QMC16" s="138"/>
      <c r="QMD16" s="138"/>
      <c r="QME16" s="138"/>
      <c r="QMF16" s="138"/>
      <c r="QMG16" s="138"/>
      <c r="QMH16" s="138"/>
      <c r="QMI16" s="138"/>
      <c r="QMJ16" s="138"/>
      <c r="QMK16" s="138"/>
      <c r="QML16" s="138"/>
      <c r="QMM16" s="138"/>
      <c r="QMN16" s="138"/>
      <c r="QMO16" s="138"/>
      <c r="QMP16" s="138"/>
      <c r="QMQ16" s="138"/>
      <c r="QMR16" s="138"/>
      <c r="QMS16" s="138"/>
      <c r="QMT16" s="138"/>
      <c r="QMU16" s="138"/>
      <c r="QMV16" s="138"/>
      <c r="QMW16" s="138"/>
      <c r="QMX16" s="138"/>
      <c r="QMY16" s="138"/>
      <c r="QMZ16" s="138"/>
      <c r="QNA16" s="138"/>
      <c r="QNB16" s="138"/>
      <c r="QNC16" s="138"/>
      <c r="QND16" s="138"/>
      <c r="QNE16" s="138"/>
      <c r="QNF16" s="138"/>
      <c r="QNG16" s="138"/>
      <c r="QNH16" s="138"/>
      <c r="QNI16" s="138"/>
      <c r="QNJ16" s="138"/>
      <c r="QNK16" s="138"/>
      <c r="QNL16" s="138"/>
      <c r="QNM16" s="138"/>
      <c r="QNN16" s="138"/>
      <c r="QNO16" s="138"/>
      <c r="QNP16" s="138"/>
      <c r="QNQ16" s="138"/>
      <c r="QNR16" s="138"/>
      <c r="QNS16" s="138"/>
      <c r="QNT16" s="138"/>
      <c r="QNU16" s="138"/>
      <c r="QNV16" s="138"/>
      <c r="QNW16" s="138"/>
      <c r="QNX16" s="138"/>
      <c r="QNY16" s="138"/>
      <c r="QNZ16" s="138"/>
      <c r="QOA16" s="138"/>
      <c r="QOB16" s="138"/>
      <c r="QOC16" s="138"/>
      <c r="QOD16" s="138"/>
      <c r="QOE16" s="138"/>
      <c r="QOF16" s="138"/>
      <c r="QOG16" s="138"/>
      <c r="QOH16" s="138"/>
      <c r="QOI16" s="138"/>
      <c r="QOJ16" s="138"/>
      <c r="QOK16" s="138"/>
      <c r="QOL16" s="138"/>
      <c r="QOM16" s="138"/>
      <c r="QON16" s="138"/>
      <c r="QOO16" s="138"/>
      <c r="QOP16" s="138"/>
      <c r="QOQ16" s="138"/>
      <c r="QOR16" s="138"/>
      <c r="QOS16" s="138"/>
      <c r="QOT16" s="138"/>
      <c r="QOU16" s="138"/>
      <c r="QOV16" s="138"/>
      <c r="QOW16" s="138"/>
      <c r="QOX16" s="138"/>
      <c r="QOY16" s="138"/>
      <c r="QOZ16" s="138"/>
      <c r="QPA16" s="138"/>
      <c r="QPB16" s="138"/>
      <c r="QPC16" s="138"/>
      <c r="QPD16" s="138"/>
      <c r="QPE16" s="138"/>
      <c r="QPF16" s="138"/>
      <c r="QPG16" s="138"/>
      <c r="QPH16" s="138"/>
      <c r="QPI16" s="138"/>
      <c r="QPJ16" s="138"/>
      <c r="QPK16" s="138"/>
      <c r="QPL16" s="138"/>
      <c r="QPM16" s="138"/>
      <c r="QPN16" s="138"/>
      <c r="QPO16" s="138"/>
      <c r="QPP16" s="138"/>
      <c r="QPQ16" s="138"/>
      <c r="QPR16" s="138"/>
      <c r="QPS16" s="138"/>
      <c r="QPT16" s="138"/>
      <c r="QPU16" s="138"/>
      <c r="QPV16" s="138"/>
      <c r="QPW16" s="138"/>
      <c r="QPX16" s="138"/>
      <c r="QPY16" s="138"/>
      <c r="QPZ16" s="138"/>
      <c r="QQA16" s="138"/>
      <c r="QQB16" s="138"/>
      <c r="QQC16" s="138"/>
      <c r="QQD16" s="138"/>
      <c r="QQE16" s="138"/>
      <c r="QQF16" s="138"/>
      <c r="QQG16" s="138"/>
      <c r="QQH16" s="138"/>
      <c r="QQI16" s="138"/>
      <c r="QQJ16" s="138"/>
      <c r="QQK16" s="138"/>
      <c r="QQL16" s="138"/>
      <c r="QQM16" s="138"/>
      <c r="QQN16" s="138"/>
      <c r="QQO16" s="138"/>
      <c r="QQP16" s="138"/>
      <c r="QQQ16" s="138"/>
      <c r="QQR16" s="138"/>
      <c r="QQS16" s="138"/>
      <c r="QQT16" s="138"/>
      <c r="QQU16" s="138"/>
      <c r="QQV16" s="138"/>
      <c r="QQW16" s="138"/>
      <c r="QQX16" s="138"/>
      <c r="QQY16" s="138"/>
      <c r="QQZ16" s="138"/>
      <c r="QRA16" s="138"/>
      <c r="QRB16" s="138"/>
      <c r="QRC16" s="138"/>
      <c r="QRD16" s="138"/>
      <c r="QRE16" s="138"/>
      <c r="QRF16" s="138"/>
      <c r="QRG16" s="138"/>
      <c r="QRH16" s="138"/>
      <c r="QRI16" s="138"/>
      <c r="QRJ16" s="138"/>
      <c r="QRK16" s="138"/>
      <c r="QRL16" s="138"/>
      <c r="QRM16" s="138"/>
      <c r="QRN16" s="138"/>
      <c r="QRO16" s="138"/>
      <c r="QRP16" s="138"/>
      <c r="QRQ16" s="138"/>
      <c r="QRR16" s="138"/>
      <c r="QRS16" s="138"/>
      <c r="QRT16" s="138"/>
      <c r="QRU16" s="138"/>
      <c r="QRV16" s="138"/>
      <c r="QRW16" s="138"/>
      <c r="QRX16" s="138"/>
      <c r="QRY16" s="138"/>
      <c r="QRZ16" s="138"/>
      <c r="QSA16" s="138"/>
      <c r="QSB16" s="138"/>
      <c r="QSC16" s="138"/>
      <c r="QSD16" s="138"/>
      <c r="QSE16" s="138"/>
      <c r="QSF16" s="138"/>
      <c r="QSG16" s="138"/>
      <c r="QSH16" s="138"/>
      <c r="QSI16" s="138"/>
      <c r="QSJ16" s="138"/>
      <c r="QSK16" s="138"/>
      <c r="QSL16" s="138"/>
      <c r="QSM16" s="138"/>
      <c r="QSN16" s="138"/>
      <c r="QSO16" s="138"/>
      <c r="QSP16" s="138"/>
      <c r="QSQ16" s="138"/>
      <c r="QSR16" s="138"/>
      <c r="QSS16" s="138"/>
      <c r="QST16" s="138"/>
      <c r="QSU16" s="138"/>
      <c r="QSV16" s="138"/>
      <c r="QSW16" s="138"/>
      <c r="QSX16" s="138"/>
      <c r="QSY16" s="138"/>
      <c r="QSZ16" s="138"/>
      <c r="QTA16" s="138"/>
      <c r="QTB16" s="138"/>
      <c r="QTC16" s="138"/>
      <c r="QTD16" s="138"/>
      <c r="QTE16" s="138"/>
      <c r="QTF16" s="138"/>
      <c r="QTG16" s="138"/>
      <c r="QTH16" s="138"/>
      <c r="QTI16" s="138"/>
      <c r="QTJ16" s="138"/>
      <c r="QTK16" s="138"/>
      <c r="QTL16" s="138"/>
      <c r="QTM16" s="138"/>
      <c r="QTN16" s="138"/>
      <c r="QTO16" s="138"/>
      <c r="QTP16" s="138"/>
      <c r="QTQ16" s="138"/>
      <c r="QTR16" s="138"/>
      <c r="QTS16" s="138"/>
      <c r="QTT16" s="138"/>
      <c r="QTU16" s="138"/>
      <c r="QTV16" s="138"/>
      <c r="QTW16" s="138"/>
      <c r="QTX16" s="138"/>
      <c r="QTY16" s="138"/>
      <c r="QTZ16" s="138"/>
      <c r="QUA16" s="138"/>
      <c r="QUB16" s="138"/>
      <c r="QUC16" s="138"/>
      <c r="QUD16" s="138"/>
      <c r="QUE16" s="138"/>
      <c r="QUF16" s="138"/>
      <c r="QUG16" s="138"/>
      <c r="QUH16" s="138"/>
      <c r="QUI16" s="138"/>
      <c r="QUJ16" s="138"/>
      <c r="QUK16" s="138"/>
      <c r="QUL16" s="138"/>
      <c r="QUM16" s="138"/>
      <c r="QUN16" s="138"/>
      <c r="QUO16" s="138"/>
      <c r="QUP16" s="138"/>
      <c r="QUQ16" s="138"/>
      <c r="QUR16" s="138"/>
      <c r="QUS16" s="138"/>
      <c r="QUT16" s="138"/>
      <c r="QUU16" s="138"/>
      <c r="QUV16" s="138"/>
      <c r="QUW16" s="138"/>
      <c r="QUX16" s="138"/>
      <c r="QUY16" s="138"/>
      <c r="QUZ16" s="138"/>
      <c r="QVA16" s="138"/>
      <c r="QVB16" s="138"/>
      <c r="QVC16" s="138"/>
      <c r="QVD16" s="138"/>
      <c r="QVE16" s="138"/>
      <c r="QVF16" s="138"/>
      <c r="QVG16" s="138"/>
      <c r="QVH16" s="138"/>
      <c r="QVI16" s="138"/>
      <c r="QVJ16" s="138"/>
      <c r="QVK16" s="138"/>
      <c r="QVL16" s="138"/>
      <c r="QVM16" s="138"/>
      <c r="QVN16" s="138"/>
      <c r="QVO16" s="138"/>
      <c r="QVP16" s="138"/>
      <c r="QVQ16" s="138"/>
      <c r="QVR16" s="138"/>
      <c r="QVS16" s="138"/>
      <c r="QVT16" s="138"/>
      <c r="QVU16" s="138"/>
      <c r="QVV16" s="138"/>
      <c r="QVW16" s="138"/>
      <c r="QVX16" s="138"/>
      <c r="QVY16" s="138"/>
      <c r="QVZ16" s="138"/>
      <c r="QWA16" s="138"/>
      <c r="QWB16" s="138"/>
      <c r="QWC16" s="138"/>
      <c r="QWD16" s="138"/>
      <c r="QWE16" s="138"/>
      <c r="QWF16" s="138"/>
      <c r="QWG16" s="138"/>
      <c r="QWH16" s="138"/>
      <c r="QWI16" s="138"/>
      <c r="QWJ16" s="138"/>
      <c r="QWK16" s="138"/>
      <c r="QWL16" s="138"/>
      <c r="QWM16" s="138"/>
      <c r="QWN16" s="138"/>
      <c r="QWO16" s="138"/>
      <c r="QWP16" s="138"/>
      <c r="QWQ16" s="138"/>
      <c r="QWR16" s="138"/>
      <c r="QWS16" s="138"/>
      <c r="QWT16" s="138"/>
      <c r="QWU16" s="138"/>
      <c r="QWV16" s="138"/>
      <c r="QWW16" s="138"/>
      <c r="QWX16" s="138"/>
      <c r="QWY16" s="138"/>
      <c r="QWZ16" s="138"/>
      <c r="QXA16" s="138"/>
      <c r="QXB16" s="138"/>
      <c r="QXC16" s="138"/>
      <c r="QXD16" s="138"/>
      <c r="QXE16" s="138"/>
      <c r="QXF16" s="138"/>
      <c r="QXG16" s="138"/>
      <c r="QXH16" s="138"/>
      <c r="QXI16" s="138"/>
      <c r="QXJ16" s="138"/>
      <c r="QXK16" s="138"/>
      <c r="QXL16" s="138"/>
      <c r="QXM16" s="138"/>
      <c r="QXN16" s="138"/>
      <c r="QXO16" s="138"/>
      <c r="QXP16" s="138"/>
      <c r="QXQ16" s="138"/>
      <c r="QXR16" s="138"/>
      <c r="QXS16" s="138"/>
      <c r="QXT16" s="138"/>
      <c r="QXU16" s="138"/>
      <c r="QXV16" s="138"/>
      <c r="QXW16" s="138"/>
      <c r="QXX16" s="138"/>
      <c r="QXY16" s="138"/>
      <c r="QXZ16" s="138"/>
      <c r="QYA16" s="138"/>
      <c r="QYB16" s="138"/>
      <c r="QYC16" s="138"/>
      <c r="QYD16" s="138"/>
      <c r="QYE16" s="138"/>
      <c r="QYF16" s="138"/>
      <c r="QYG16" s="138"/>
      <c r="QYH16" s="138"/>
      <c r="QYI16" s="138"/>
      <c r="QYJ16" s="138"/>
      <c r="QYK16" s="138"/>
      <c r="QYL16" s="138"/>
      <c r="QYM16" s="138"/>
      <c r="QYN16" s="138"/>
      <c r="QYO16" s="138"/>
      <c r="QYP16" s="138"/>
      <c r="QYQ16" s="138"/>
      <c r="QYR16" s="138"/>
      <c r="QYS16" s="138"/>
      <c r="QYT16" s="138"/>
      <c r="QYU16" s="138"/>
      <c r="QYV16" s="138"/>
      <c r="QYW16" s="138"/>
      <c r="QYX16" s="138"/>
      <c r="QYY16" s="138"/>
      <c r="QYZ16" s="138"/>
      <c r="QZA16" s="138"/>
      <c r="QZB16" s="138"/>
      <c r="QZC16" s="138"/>
      <c r="QZD16" s="138"/>
      <c r="QZE16" s="138"/>
      <c r="QZF16" s="138"/>
      <c r="QZG16" s="138"/>
      <c r="QZH16" s="138"/>
      <c r="QZI16" s="138"/>
      <c r="QZJ16" s="138"/>
      <c r="QZK16" s="138"/>
      <c r="QZL16" s="138"/>
      <c r="QZM16" s="138"/>
      <c r="QZN16" s="138"/>
      <c r="QZO16" s="138"/>
      <c r="QZP16" s="138"/>
      <c r="QZQ16" s="138"/>
      <c r="QZR16" s="138"/>
      <c r="QZS16" s="138"/>
      <c r="QZT16" s="138"/>
      <c r="QZU16" s="138"/>
      <c r="QZV16" s="138"/>
      <c r="QZW16" s="138"/>
      <c r="QZX16" s="138"/>
      <c r="QZY16" s="138"/>
      <c r="QZZ16" s="138"/>
      <c r="RAA16" s="138"/>
      <c r="RAB16" s="138"/>
      <c r="RAC16" s="138"/>
      <c r="RAD16" s="138"/>
      <c r="RAE16" s="138"/>
      <c r="RAF16" s="138"/>
      <c r="RAG16" s="138"/>
      <c r="RAH16" s="138"/>
      <c r="RAI16" s="138"/>
      <c r="RAJ16" s="138"/>
      <c r="RAK16" s="138"/>
      <c r="RAL16" s="138"/>
      <c r="RAM16" s="138"/>
      <c r="RAN16" s="138"/>
      <c r="RAO16" s="138"/>
      <c r="RAP16" s="138"/>
      <c r="RAQ16" s="138"/>
      <c r="RAR16" s="138"/>
      <c r="RAS16" s="138"/>
      <c r="RAT16" s="138"/>
      <c r="RAU16" s="138"/>
      <c r="RAV16" s="138"/>
      <c r="RAW16" s="138"/>
      <c r="RAX16" s="138"/>
      <c r="RAY16" s="138"/>
      <c r="RAZ16" s="138"/>
      <c r="RBA16" s="138"/>
      <c r="RBB16" s="138"/>
      <c r="RBC16" s="138"/>
      <c r="RBD16" s="138"/>
      <c r="RBE16" s="138"/>
      <c r="RBF16" s="138"/>
      <c r="RBG16" s="138"/>
      <c r="RBH16" s="138"/>
      <c r="RBI16" s="138"/>
      <c r="RBJ16" s="138"/>
      <c r="RBK16" s="138"/>
      <c r="RBL16" s="138"/>
      <c r="RBM16" s="138"/>
      <c r="RBN16" s="138"/>
      <c r="RBO16" s="138"/>
      <c r="RBP16" s="138"/>
      <c r="RBQ16" s="138"/>
      <c r="RBR16" s="138"/>
      <c r="RBS16" s="138"/>
      <c r="RBT16" s="138"/>
      <c r="RBU16" s="138"/>
      <c r="RBV16" s="138"/>
      <c r="RBW16" s="138"/>
      <c r="RBX16" s="138"/>
      <c r="RBY16" s="138"/>
      <c r="RBZ16" s="138"/>
      <c r="RCA16" s="138"/>
      <c r="RCB16" s="138"/>
      <c r="RCC16" s="138"/>
      <c r="RCD16" s="138"/>
      <c r="RCE16" s="138"/>
      <c r="RCF16" s="138"/>
      <c r="RCG16" s="138"/>
      <c r="RCH16" s="138"/>
      <c r="RCI16" s="138"/>
      <c r="RCJ16" s="138"/>
      <c r="RCK16" s="138"/>
      <c r="RCL16" s="138"/>
      <c r="RCM16" s="138"/>
      <c r="RCN16" s="138"/>
      <c r="RCO16" s="138"/>
      <c r="RCP16" s="138"/>
      <c r="RCQ16" s="138"/>
      <c r="RCR16" s="138"/>
      <c r="RCS16" s="138"/>
      <c r="RCT16" s="138"/>
      <c r="RCU16" s="138"/>
      <c r="RCV16" s="138"/>
      <c r="RCW16" s="138"/>
      <c r="RCX16" s="138"/>
      <c r="RCY16" s="138"/>
      <c r="RCZ16" s="138"/>
      <c r="RDA16" s="138"/>
      <c r="RDB16" s="138"/>
      <c r="RDC16" s="138"/>
      <c r="RDD16" s="138"/>
      <c r="RDE16" s="138"/>
      <c r="RDF16" s="138"/>
      <c r="RDG16" s="138"/>
      <c r="RDH16" s="138"/>
      <c r="RDI16" s="138"/>
      <c r="RDJ16" s="138"/>
      <c r="RDK16" s="138"/>
      <c r="RDL16" s="138"/>
      <c r="RDM16" s="138"/>
      <c r="RDN16" s="138"/>
      <c r="RDO16" s="138"/>
      <c r="RDP16" s="138"/>
      <c r="RDQ16" s="138"/>
      <c r="RDR16" s="138"/>
      <c r="RDS16" s="138"/>
      <c r="RDT16" s="138"/>
      <c r="RDU16" s="138"/>
      <c r="RDV16" s="138"/>
      <c r="RDW16" s="138"/>
      <c r="RDX16" s="138"/>
      <c r="RDY16" s="138"/>
      <c r="RDZ16" s="138"/>
      <c r="REA16" s="138"/>
      <c r="REB16" s="138"/>
      <c r="REC16" s="138"/>
      <c r="RED16" s="138"/>
      <c r="REE16" s="138"/>
      <c r="REF16" s="138"/>
      <c r="REG16" s="138"/>
      <c r="REH16" s="138"/>
      <c r="REI16" s="138"/>
      <c r="REJ16" s="138"/>
      <c r="REK16" s="138"/>
      <c r="REL16" s="138"/>
      <c r="REM16" s="138"/>
      <c r="REN16" s="138"/>
      <c r="REO16" s="138"/>
      <c r="REP16" s="138"/>
      <c r="REQ16" s="138"/>
      <c r="RER16" s="138"/>
      <c r="RES16" s="138"/>
      <c r="RET16" s="138"/>
      <c r="REU16" s="138"/>
      <c r="REV16" s="138"/>
      <c r="REW16" s="138"/>
      <c r="REX16" s="138"/>
      <c r="REY16" s="138"/>
      <c r="REZ16" s="138"/>
      <c r="RFA16" s="138"/>
      <c r="RFB16" s="138"/>
      <c r="RFC16" s="138"/>
      <c r="RFD16" s="138"/>
      <c r="RFE16" s="138"/>
      <c r="RFF16" s="138"/>
      <c r="RFG16" s="138"/>
      <c r="RFH16" s="138"/>
      <c r="RFI16" s="138"/>
      <c r="RFJ16" s="138"/>
      <c r="RFK16" s="138"/>
      <c r="RFL16" s="138"/>
      <c r="RFM16" s="138"/>
      <c r="RFN16" s="138"/>
      <c r="RFO16" s="138"/>
      <c r="RFP16" s="138"/>
      <c r="RFQ16" s="138"/>
      <c r="RFR16" s="138"/>
      <c r="RFS16" s="138"/>
      <c r="RFT16" s="138"/>
      <c r="RFU16" s="138"/>
      <c r="RFV16" s="138"/>
      <c r="RFW16" s="138"/>
      <c r="RFX16" s="138"/>
      <c r="RFY16" s="138"/>
      <c r="RFZ16" s="138"/>
      <c r="RGA16" s="138"/>
      <c r="RGB16" s="138"/>
      <c r="RGC16" s="138"/>
      <c r="RGD16" s="138"/>
      <c r="RGE16" s="138"/>
      <c r="RGF16" s="138"/>
      <c r="RGG16" s="138"/>
      <c r="RGH16" s="138"/>
      <c r="RGI16" s="138"/>
      <c r="RGJ16" s="138"/>
      <c r="RGK16" s="138"/>
      <c r="RGL16" s="138"/>
      <c r="RGM16" s="138"/>
      <c r="RGN16" s="138"/>
      <c r="RGO16" s="138"/>
      <c r="RGP16" s="138"/>
      <c r="RGQ16" s="138"/>
      <c r="RGR16" s="138"/>
      <c r="RGS16" s="138"/>
      <c r="RGT16" s="138"/>
      <c r="RGU16" s="138"/>
      <c r="RGV16" s="138"/>
      <c r="RGW16" s="138"/>
      <c r="RGX16" s="138"/>
      <c r="RGY16" s="138"/>
      <c r="RGZ16" s="138"/>
      <c r="RHA16" s="138"/>
      <c r="RHB16" s="138"/>
      <c r="RHC16" s="138"/>
      <c r="RHD16" s="138"/>
      <c r="RHE16" s="138"/>
      <c r="RHF16" s="138"/>
      <c r="RHG16" s="138"/>
      <c r="RHH16" s="138"/>
      <c r="RHI16" s="138"/>
      <c r="RHJ16" s="138"/>
      <c r="RHK16" s="138"/>
      <c r="RHL16" s="138"/>
      <c r="RHM16" s="138"/>
      <c r="RHN16" s="138"/>
      <c r="RHO16" s="138"/>
      <c r="RHP16" s="138"/>
      <c r="RHQ16" s="138"/>
      <c r="RHR16" s="138"/>
      <c r="RHS16" s="138"/>
      <c r="RHT16" s="138"/>
      <c r="RHU16" s="138"/>
      <c r="RHV16" s="138"/>
      <c r="RHW16" s="138"/>
      <c r="RHX16" s="138"/>
      <c r="RHY16" s="138"/>
      <c r="RHZ16" s="138"/>
      <c r="RIA16" s="138"/>
      <c r="RIB16" s="138"/>
      <c r="RIC16" s="138"/>
      <c r="RID16" s="138"/>
      <c r="RIE16" s="138"/>
      <c r="RIF16" s="138"/>
      <c r="RIG16" s="138"/>
      <c r="RIH16" s="138"/>
      <c r="RII16" s="138"/>
      <c r="RIJ16" s="138"/>
      <c r="RIK16" s="138"/>
      <c r="RIL16" s="138"/>
      <c r="RIM16" s="138"/>
      <c r="RIN16" s="138"/>
      <c r="RIO16" s="138"/>
      <c r="RIP16" s="138"/>
      <c r="RIQ16" s="138"/>
      <c r="RIR16" s="138"/>
      <c r="RIS16" s="138"/>
      <c r="RIT16" s="138"/>
      <c r="RIU16" s="138"/>
      <c r="RIV16" s="138"/>
      <c r="RIW16" s="138"/>
      <c r="RIX16" s="138"/>
      <c r="RIY16" s="138"/>
      <c r="RIZ16" s="138"/>
      <c r="RJA16" s="138"/>
      <c r="RJB16" s="138"/>
      <c r="RJC16" s="138"/>
      <c r="RJD16" s="138"/>
      <c r="RJE16" s="138"/>
      <c r="RJF16" s="138"/>
      <c r="RJG16" s="138"/>
      <c r="RJH16" s="138"/>
      <c r="RJI16" s="138"/>
      <c r="RJJ16" s="138"/>
      <c r="RJK16" s="138"/>
      <c r="RJL16" s="138"/>
      <c r="RJM16" s="138"/>
      <c r="RJN16" s="138"/>
      <c r="RJO16" s="138"/>
      <c r="RJP16" s="138"/>
      <c r="RJQ16" s="138"/>
      <c r="RJR16" s="138"/>
      <c r="RJS16" s="138"/>
      <c r="RJT16" s="138"/>
      <c r="RJU16" s="138"/>
      <c r="RJV16" s="138"/>
      <c r="RJW16" s="138"/>
      <c r="RJX16" s="138"/>
      <c r="RJY16" s="138"/>
      <c r="RJZ16" s="138"/>
      <c r="RKA16" s="138"/>
      <c r="RKB16" s="138"/>
      <c r="RKC16" s="138"/>
      <c r="RKD16" s="138"/>
      <c r="RKE16" s="138"/>
      <c r="RKF16" s="138"/>
      <c r="RKG16" s="138"/>
      <c r="RKH16" s="138"/>
      <c r="RKI16" s="138"/>
      <c r="RKJ16" s="138"/>
      <c r="RKK16" s="138"/>
      <c r="RKL16" s="138"/>
      <c r="RKM16" s="138"/>
      <c r="RKN16" s="138"/>
      <c r="RKO16" s="138"/>
      <c r="RKP16" s="138"/>
      <c r="RKQ16" s="138"/>
      <c r="RKR16" s="138"/>
      <c r="RKS16" s="138"/>
      <c r="RKT16" s="138"/>
      <c r="RKU16" s="138"/>
      <c r="RKV16" s="138"/>
      <c r="RKW16" s="138"/>
      <c r="RKX16" s="138"/>
      <c r="RKY16" s="138"/>
      <c r="RKZ16" s="138"/>
      <c r="RLA16" s="138"/>
      <c r="RLB16" s="138"/>
      <c r="RLC16" s="138"/>
      <c r="RLD16" s="138"/>
      <c r="RLE16" s="138"/>
      <c r="RLF16" s="138"/>
      <c r="RLG16" s="138"/>
      <c r="RLH16" s="138"/>
      <c r="RLI16" s="138"/>
      <c r="RLJ16" s="138"/>
      <c r="RLK16" s="138"/>
      <c r="RLL16" s="138"/>
      <c r="RLM16" s="138"/>
      <c r="RLN16" s="138"/>
      <c r="RLO16" s="138"/>
      <c r="RLP16" s="138"/>
      <c r="RLQ16" s="138"/>
      <c r="RLR16" s="138"/>
      <c r="RLS16" s="138"/>
      <c r="RLT16" s="138"/>
      <c r="RLU16" s="138"/>
      <c r="RLV16" s="138"/>
      <c r="RLW16" s="138"/>
      <c r="RLX16" s="138"/>
      <c r="RLY16" s="138"/>
      <c r="RLZ16" s="138"/>
      <c r="RMA16" s="138"/>
      <c r="RMB16" s="138"/>
      <c r="RMC16" s="138"/>
      <c r="RMD16" s="138"/>
      <c r="RME16" s="138"/>
      <c r="RMF16" s="138"/>
      <c r="RMG16" s="138"/>
      <c r="RMH16" s="138"/>
      <c r="RMI16" s="138"/>
      <c r="RMJ16" s="138"/>
      <c r="RMK16" s="138"/>
      <c r="RML16" s="138"/>
      <c r="RMM16" s="138"/>
      <c r="RMN16" s="138"/>
      <c r="RMO16" s="138"/>
      <c r="RMP16" s="138"/>
      <c r="RMQ16" s="138"/>
      <c r="RMR16" s="138"/>
      <c r="RMS16" s="138"/>
      <c r="RMT16" s="138"/>
      <c r="RMU16" s="138"/>
      <c r="RMV16" s="138"/>
      <c r="RMW16" s="138"/>
      <c r="RMX16" s="138"/>
      <c r="RMY16" s="138"/>
      <c r="RMZ16" s="138"/>
      <c r="RNA16" s="138"/>
      <c r="RNB16" s="138"/>
      <c r="RNC16" s="138"/>
      <c r="RND16" s="138"/>
      <c r="RNE16" s="138"/>
      <c r="RNF16" s="138"/>
      <c r="RNG16" s="138"/>
      <c r="RNH16" s="138"/>
      <c r="RNI16" s="138"/>
      <c r="RNJ16" s="138"/>
      <c r="RNK16" s="138"/>
      <c r="RNL16" s="138"/>
      <c r="RNM16" s="138"/>
      <c r="RNN16" s="138"/>
      <c r="RNO16" s="138"/>
      <c r="RNP16" s="138"/>
      <c r="RNQ16" s="138"/>
      <c r="RNR16" s="138"/>
      <c r="RNS16" s="138"/>
      <c r="RNT16" s="138"/>
      <c r="RNU16" s="138"/>
      <c r="RNV16" s="138"/>
      <c r="RNW16" s="138"/>
      <c r="RNX16" s="138"/>
      <c r="RNY16" s="138"/>
      <c r="RNZ16" s="138"/>
      <c r="ROA16" s="138"/>
      <c r="ROB16" s="138"/>
      <c r="ROC16" s="138"/>
      <c r="ROD16" s="138"/>
      <c r="ROE16" s="138"/>
      <c r="ROF16" s="138"/>
      <c r="ROG16" s="138"/>
      <c r="ROH16" s="138"/>
      <c r="ROI16" s="138"/>
      <c r="ROJ16" s="138"/>
      <c r="ROK16" s="138"/>
      <c r="ROL16" s="138"/>
      <c r="ROM16" s="138"/>
      <c r="RON16" s="138"/>
      <c r="ROO16" s="138"/>
      <c r="ROP16" s="138"/>
      <c r="ROQ16" s="138"/>
      <c r="ROR16" s="138"/>
      <c r="ROS16" s="138"/>
      <c r="ROT16" s="138"/>
      <c r="ROU16" s="138"/>
      <c r="ROV16" s="138"/>
      <c r="ROW16" s="138"/>
      <c r="ROX16" s="138"/>
      <c r="ROY16" s="138"/>
      <c r="ROZ16" s="138"/>
      <c r="RPA16" s="138"/>
      <c r="RPB16" s="138"/>
      <c r="RPC16" s="138"/>
      <c r="RPD16" s="138"/>
      <c r="RPE16" s="138"/>
      <c r="RPF16" s="138"/>
      <c r="RPG16" s="138"/>
      <c r="RPH16" s="138"/>
      <c r="RPI16" s="138"/>
      <c r="RPJ16" s="138"/>
      <c r="RPK16" s="138"/>
      <c r="RPL16" s="138"/>
      <c r="RPM16" s="138"/>
      <c r="RPN16" s="138"/>
      <c r="RPO16" s="138"/>
      <c r="RPP16" s="138"/>
      <c r="RPQ16" s="138"/>
      <c r="RPR16" s="138"/>
      <c r="RPS16" s="138"/>
      <c r="RPT16" s="138"/>
      <c r="RPU16" s="138"/>
      <c r="RPV16" s="138"/>
      <c r="RPW16" s="138"/>
      <c r="RPX16" s="138"/>
      <c r="RPY16" s="138"/>
      <c r="RPZ16" s="138"/>
      <c r="RQA16" s="138"/>
      <c r="RQB16" s="138"/>
      <c r="RQC16" s="138"/>
      <c r="RQD16" s="138"/>
      <c r="RQE16" s="138"/>
      <c r="RQF16" s="138"/>
      <c r="RQG16" s="138"/>
      <c r="RQH16" s="138"/>
      <c r="RQI16" s="138"/>
      <c r="RQJ16" s="138"/>
      <c r="RQK16" s="138"/>
      <c r="RQL16" s="138"/>
      <c r="RQM16" s="138"/>
      <c r="RQN16" s="138"/>
      <c r="RQO16" s="138"/>
      <c r="RQP16" s="138"/>
      <c r="RQQ16" s="138"/>
      <c r="RQR16" s="138"/>
      <c r="RQS16" s="138"/>
      <c r="RQT16" s="138"/>
      <c r="RQU16" s="138"/>
      <c r="RQV16" s="138"/>
      <c r="RQW16" s="138"/>
      <c r="RQX16" s="138"/>
      <c r="RQY16" s="138"/>
      <c r="RQZ16" s="138"/>
      <c r="RRA16" s="138"/>
      <c r="RRB16" s="138"/>
      <c r="RRC16" s="138"/>
      <c r="RRD16" s="138"/>
      <c r="RRE16" s="138"/>
      <c r="RRF16" s="138"/>
      <c r="RRG16" s="138"/>
      <c r="RRH16" s="138"/>
      <c r="RRI16" s="138"/>
      <c r="RRJ16" s="138"/>
      <c r="RRK16" s="138"/>
      <c r="RRL16" s="138"/>
      <c r="RRM16" s="138"/>
      <c r="RRN16" s="138"/>
      <c r="RRO16" s="138"/>
      <c r="RRP16" s="138"/>
      <c r="RRQ16" s="138"/>
      <c r="RRR16" s="138"/>
      <c r="RRS16" s="138"/>
      <c r="RRT16" s="138"/>
      <c r="RRU16" s="138"/>
      <c r="RRV16" s="138"/>
      <c r="RRW16" s="138"/>
      <c r="RRX16" s="138"/>
      <c r="RRY16" s="138"/>
      <c r="RRZ16" s="138"/>
      <c r="RSA16" s="138"/>
      <c r="RSB16" s="138"/>
      <c r="RSC16" s="138"/>
      <c r="RSD16" s="138"/>
      <c r="RSE16" s="138"/>
      <c r="RSF16" s="138"/>
      <c r="RSG16" s="138"/>
      <c r="RSH16" s="138"/>
      <c r="RSI16" s="138"/>
      <c r="RSJ16" s="138"/>
      <c r="RSK16" s="138"/>
      <c r="RSL16" s="138"/>
      <c r="RSM16" s="138"/>
      <c r="RSN16" s="138"/>
      <c r="RSO16" s="138"/>
      <c r="RSP16" s="138"/>
      <c r="RSQ16" s="138"/>
      <c r="RSR16" s="138"/>
      <c r="RSS16" s="138"/>
      <c r="RST16" s="138"/>
      <c r="RSU16" s="138"/>
      <c r="RSV16" s="138"/>
      <c r="RSW16" s="138"/>
      <c r="RSX16" s="138"/>
      <c r="RSY16" s="138"/>
      <c r="RSZ16" s="138"/>
      <c r="RTA16" s="138"/>
      <c r="RTB16" s="138"/>
      <c r="RTC16" s="138"/>
      <c r="RTD16" s="138"/>
      <c r="RTE16" s="138"/>
      <c r="RTF16" s="138"/>
      <c r="RTG16" s="138"/>
      <c r="RTH16" s="138"/>
      <c r="RTI16" s="138"/>
      <c r="RTJ16" s="138"/>
      <c r="RTK16" s="138"/>
      <c r="RTL16" s="138"/>
      <c r="RTM16" s="138"/>
      <c r="RTN16" s="138"/>
      <c r="RTO16" s="138"/>
      <c r="RTP16" s="138"/>
      <c r="RTQ16" s="138"/>
      <c r="RTR16" s="138"/>
      <c r="RTS16" s="138"/>
      <c r="RTT16" s="138"/>
      <c r="RTU16" s="138"/>
      <c r="RTV16" s="138"/>
      <c r="RTW16" s="138"/>
      <c r="RTX16" s="138"/>
      <c r="RTY16" s="138"/>
      <c r="RTZ16" s="138"/>
      <c r="RUA16" s="138"/>
      <c r="RUB16" s="138"/>
      <c r="RUC16" s="138"/>
      <c r="RUD16" s="138"/>
      <c r="RUE16" s="138"/>
      <c r="RUF16" s="138"/>
      <c r="RUG16" s="138"/>
      <c r="RUH16" s="138"/>
      <c r="RUI16" s="138"/>
      <c r="RUJ16" s="138"/>
      <c r="RUK16" s="138"/>
      <c r="RUL16" s="138"/>
      <c r="RUM16" s="138"/>
      <c r="RUN16" s="138"/>
      <c r="RUO16" s="138"/>
      <c r="RUP16" s="138"/>
      <c r="RUQ16" s="138"/>
      <c r="RUR16" s="138"/>
      <c r="RUS16" s="138"/>
      <c r="RUT16" s="138"/>
      <c r="RUU16" s="138"/>
      <c r="RUV16" s="138"/>
      <c r="RUW16" s="138"/>
      <c r="RUX16" s="138"/>
      <c r="RUY16" s="138"/>
      <c r="RUZ16" s="138"/>
      <c r="RVA16" s="138"/>
      <c r="RVB16" s="138"/>
      <c r="RVC16" s="138"/>
      <c r="RVD16" s="138"/>
      <c r="RVE16" s="138"/>
      <c r="RVF16" s="138"/>
      <c r="RVG16" s="138"/>
      <c r="RVH16" s="138"/>
      <c r="RVI16" s="138"/>
      <c r="RVJ16" s="138"/>
      <c r="RVK16" s="138"/>
      <c r="RVL16" s="138"/>
      <c r="RVM16" s="138"/>
      <c r="RVN16" s="138"/>
      <c r="RVO16" s="138"/>
      <c r="RVP16" s="138"/>
      <c r="RVQ16" s="138"/>
      <c r="RVR16" s="138"/>
      <c r="RVS16" s="138"/>
      <c r="RVT16" s="138"/>
      <c r="RVU16" s="138"/>
      <c r="RVV16" s="138"/>
      <c r="RVW16" s="138"/>
      <c r="RVX16" s="138"/>
      <c r="RVY16" s="138"/>
      <c r="RVZ16" s="138"/>
      <c r="RWA16" s="138"/>
      <c r="RWB16" s="138"/>
      <c r="RWC16" s="138"/>
      <c r="RWD16" s="138"/>
      <c r="RWE16" s="138"/>
      <c r="RWF16" s="138"/>
      <c r="RWG16" s="138"/>
      <c r="RWH16" s="138"/>
      <c r="RWI16" s="138"/>
      <c r="RWJ16" s="138"/>
      <c r="RWK16" s="138"/>
      <c r="RWL16" s="138"/>
      <c r="RWM16" s="138"/>
      <c r="RWN16" s="138"/>
      <c r="RWO16" s="138"/>
      <c r="RWP16" s="138"/>
      <c r="RWQ16" s="138"/>
      <c r="RWR16" s="138"/>
      <c r="RWS16" s="138"/>
      <c r="RWT16" s="138"/>
      <c r="RWU16" s="138"/>
      <c r="RWV16" s="138"/>
      <c r="RWW16" s="138"/>
      <c r="RWX16" s="138"/>
      <c r="RWY16" s="138"/>
      <c r="RWZ16" s="138"/>
      <c r="RXA16" s="138"/>
      <c r="RXB16" s="138"/>
      <c r="RXC16" s="138"/>
      <c r="RXD16" s="138"/>
      <c r="RXE16" s="138"/>
      <c r="RXF16" s="138"/>
      <c r="RXG16" s="138"/>
      <c r="RXH16" s="138"/>
      <c r="RXI16" s="138"/>
      <c r="RXJ16" s="138"/>
      <c r="RXK16" s="138"/>
      <c r="RXL16" s="138"/>
      <c r="RXM16" s="138"/>
      <c r="RXN16" s="138"/>
      <c r="RXO16" s="138"/>
      <c r="RXP16" s="138"/>
      <c r="RXQ16" s="138"/>
      <c r="RXR16" s="138"/>
      <c r="RXS16" s="138"/>
      <c r="RXT16" s="138"/>
      <c r="RXU16" s="138"/>
      <c r="RXV16" s="138"/>
      <c r="RXW16" s="138"/>
      <c r="RXX16" s="138"/>
      <c r="RXY16" s="138"/>
      <c r="RXZ16" s="138"/>
      <c r="RYA16" s="138"/>
      <c r="RYB16" s="138"/>
      <c r="RYC16" s="138"/>
      <c r="RYD16" s="138"/>
      <c r="RYE16" s="138"/>
      <c r="RYF16" s="138"/>
      <c r="RYG16" s="138"/>
      <c r="RYH16" s="138"/>
      <c r="RYI16" s="138"/>
      <c r="RYJ16" s="138"/>
      <c r="RYK16" s="138"/>
      <c r="RYL16" s="138"/>
      <c r="RYM16" s="138"/>
      <c r="RYN16" s="138"/>
      <c r="RYO16" s="138"/>
      <c r="RYP16" s="138"/>
      <c r="RYQ16" s="138"/>
      <c r="RYR16" s="138"/>
      <c r="RYS16" s="138"/>
      <c r="RYT16" s="138"/>
      <c r="RYU16" s="138"/>
      <c r="RYV16" s="138"/>
      <c r="RYW16" s="138"/>
      <c r="RYX16" s="138"/>
      <c r="RYY16" s="138"/>
      <c r="RYZ16" s="138"/>
      <c r="RZA16" s="138"/>
      <c r="RZB16" s="138"/>
      <c r="RZC16" s="138"/>
      <c r="RZD16" s="138"/>
      <c r="RZE16" s="138"/>
      <c r="RZF16" s="138"/>
      <c r="RZG16" s="138"/>
      <c r="RZH16" s="138"/>
      <c r="RZI16" s="138"/>
      <c r="RZJ16" s="138"/>
      <c r="RZK16" s="138"/>
      <c r="RZL16" s="138"/>
      <c r="RZM16" s="138"/>
      <c r="RZN16" s="138"/>
      <c r="RZO16" s="138"/>
      <c r="RZP16" s="138"/>
      <c r="RZQ16" s="138"/>
      <c r="RZR16" s="138"/>
      <c r="RZS16" s="138"/>
      <c r="RZT16" s="138"/>
      <c r="RZU16" s="138"/>
      <c r="RZV16" s="138"/>
      <c r="RZW16" s="138"/>
      <c r="RZX16" s="138"/>
      <c r="RZY16" s="138"/>
      <c r="RZZ16" s="138"/>
      <c r="SAA16" s="138"/>
      <c r="SAB16" s="138"/>
      <c r="SAC16" s="138"/>
      <c r="SAD16" s="138"/>
      <c r="SAE16" s="138"/>
      <c r="SAF16" s="138"/>
      <c r="SAG16" s="138"/>
      <c r="SAH16" s="138"/>
      <c r="SAI16" s="138"/>
      <c r="SAJ16" s="138"/>
      <c r="SAK16" s="138"/>
      <c r="SAL16" s="138"/>
      <c r="SAM16" s="138"/>
      <c r="SAN16" s="138"/>
      <c r="SAO16" s="138"/>
      <c r="SAP16" s="138"/>
      <c r="SAQ16" s="138"/>
      <c r="SAR16" s="138"/>
      <c r="SAS16" s="138"/>
      <c r="SAT16" s="138"/>
      <c r="SAU16" s="138"/>
      <c r="SAV16" s="138"/>
      <c r="SAW16" s="138"/>
      <c r="SAX16" s="138"/>
      <c r="SAY16" s="138"/>
      <c r="SAZ16" s="138"/>
      <c r="SBA16" s="138"/>
      <c r="SBB16" s="138"/>
      <c r="SBC16" s="138"/>
      <c r="SBD16" s="138"/>
      <c r="SBE16" s="138"/>
      <c r="SBF16" s="138"/>
      <c r="SBG16" s="138"/>
      <c r="SBH16" s="138"/>
      <c r="SBI16" s="138"/>
      <c r="SBJ16" s="138"/>
      <c r="SBK16" s="138"/>
      <c r="SBL16" s="138"/>
      <c r="SBM16" s="138"/>
      <c r="SBN16" s="138"/>
      <c r="SBO16" s="138"/>
      <c r="SBP16" s="138"/>
      <c r="SBQ16" s="138"/>
      <c r="SBR16" s="138"/>
      <c r="SBS16" s="138"/>
      <c r="SBT16" s="138"/>
      <c r="SBU16" s="138"/>
      <c r="SBV16" s="138"/>
      <c r="SBW16" s="138"/>
      <c r="SBX16" s="138"/>
      <c r="SBY16" s="138"/>
      <c r="SBZ16" s="138"/>
      <c r="SCA16" s="138"/>
      <c r="SCB16" s="138"/>
      <c r="SCC16" s="138"/>
      <c r="SCD16" s="138"/>
      <c r="SCE16" s="138"/>
      <c r="SCF16" s="138"/>
      <c r="SCG16" s="138"/>
      <c r="SCH16" s="138"/>
      <c r="SCI16" s="138"/>
      <c r="SCJ16" s="138"/>
      <c r="SCK16" s="138"/>
      <c r="SCL16" s="138"/>
      <c r="SCM16" s="138"/>
      <c r="SCN16" s="138"/>
      <c r="SCO16" s="138"/>
      <c r="SCP16" s="138"/>
      <c r="SCQ16" s="138"/>
      <c r="SCR16" s="138"/>
      <c r="SCS16" s="138"/>
      <c r="SCT16" s="138"/>
      <c r="SCU16" s="138"/>
      <c r="SCV16" s="138"/>
      <c r="SCW16" s="138"/>
      <c r="SCX16" s="138"/>
      <c r="SCY16" s="138"/>
      <c r="SCZ16" s="138"/>
      <c r="SDA16" s="138"/>
      <c r="SDB16" s="138"/>
      <c r="SDC16" s="138"/>
      <c r="SDD16" s="138"/>
      <c r="SDE16" s="138"/>
      <c r="SDF16" s="138"/>
      <c r="SDG16" s="138"/>
      <c r="SDH16" s="138"/>
      <c r="SDI16" s="138"/>
      <c r="SDJ16" s="138"/>
      <c r="SDK16" s="138"/>
      <c r="SDL16" s="138"/>
      <c r="SDM16" s="138"/>
      <c r="SDN16" s="138"/>
      <c r="SDO16" s="138"/>
      <c r="SDP16" s="138"/>
      <c r="SDQ16" s="138"/>
      <c r="SDR16" s="138"/>
      <c r="SDS16" s="138"/>
      <c r="SDT16" s="138"/>
      <c r="SDU16" s="138"/>
      <c r="SDV16" s="138"/>
      <c r="SDW16" s="138"/>
      <c r="SDX16" s="138"/>
      <c r="SDY16" s="138"/>
      <c r="SDZ16" s="138"/>
      <c r="SEA16" s="138"/>
      <c r="SEB16" s="138"/>
      <c r="SEC16" s="138"/>
      <c r="SED16" s="138"/>
      <c r="SEE16" s="138"/>
      <c r="SEF16" s="138"/>
      <c r="SEG16" s="138"/>
      <c r="SEH16" s="138"/>
      <c r="SEI16" s="138"/>
      <c r="SEJ16" s="138"/>
      <c r="SEK16" s="138"/>
      <c r="SEL16" s="138"/>
      <c r="SEM16" s="138"/>
      <c r="SEN16" s="138"/>
      <c r="SEO16" s="138"/>
      <c r="SEP16" s="138"/>
      <c r="SEQ16" s="138"/>
      <c r="SER16" s="138"/>
      <c r="SES16" s="138"/>
      <c r="SET16" s="138"/>
      <c r="SEU16" s="138"/>
      <c r="SEV16" s="138"/>
      <c r="SEW16" s="138"/>
      <c r="SEX16" s="138"/>
      <c r="SEY16" s="138"/>
      <c r="SEZ16" s="138"/>
      <c r="SFA16" s="138"/>
      <c r="SFB16" s="138"/>
      <c r="SFC16" s="138"/>
      <c r="SFD16" s="138"/>
      <c r="SFE16" s="138"/>
      <c r="SFF16" s="138"/>
      <c r="SFG16" s="138"/>
      <c r="SFH16" s="138"/>
      <c r="SFI16" s="138"/>
      <c r="SFJ16" s="138"/>
      <c r="SFK16" s="138"/>
      <c r="SFL16" s="138"/>
      <c r="SFM16" s="138"/>
      <c r="SFN16" s="138"/>
      <c r="SFO16" s="138"/>
      <c r="SFP16" s="138"/>
      <c r="SFQ16" s="138"/>
      <c r="SFR16" s="138"/>
      <c r="SFS16" s="138"/>
      <c r="SFT16" s="138"/>
      <c r="SFU16" s="138"/>
      <c r="SFV16" s="138"/>
      <c r="SFW16" s="138"/>
      <c r="SFX16" s="138"/>
      <c r="SFY16" s="138"/>
      <c r="SFZ16" s="138"/>
      <c r="SGA16" s="138"/>
      <c r="SGB16" s="138"/>
      <c r="SGC16" s="138"/>
      <c r="SGD16" s="138"/>
      <c r="SGE16" s="138"/>
      <c r="SGF16" s="138"/>
      <c r="SGG16" s="138"/>
      <c r="SGH16" s="138"/>
      <c r="SGI16" s="138"/>
      <c r="SGJ16" s="138"/>
      <c r="SGK16" s="138"/>
      <c r="SGL16" s="138"/>
      <c r="SGM16" s="138"/>
      <c r="SGN16" s="138"/>
      <c r="SGO16" s="138"/>
      <c r="SGP16" s="138"/>
      <c r="SGQ16" s="138"/>
      <c r="SGR16" s="138"/>
      <c r="SGS16" s="138"/>
      <c r="SGT16" s="138"/>
      <c r="SGU16" s="138"/>
      <c r="SGV16" s="138"/>
      <c r="SGW16" s="138"/>
      <c r="SGX16" s="138"/>
      <c r="SGY16" s="138"/>
      <c r="SGZ16" s="138"/>
      <c r="SHA16" s="138"/>
      <c r="SHB16" s="138"/>
      <c r="SHC16" s="138"/>
      <c r="SHD16" s="138"/>
      <c r="SHE16" s="138"/>
      <c r="SHF16" s="138"/>
      <c r="SHG16" s="138"/>
      <c r="SHH16" s="138"/>
      <c r="SHI16" s="138"/>
      <c r="SHJ16" s="138"/>
      <c r="SHK16" s="138"/>
      <c r="SHL16" s="138"/>
      <c r="SHM16" s="138"/>
      <c r="SHN16" s="138"/>
      <c r="SHO16" s="138"/>
      <c r="SHP16" s="138"/>
      <c r="SHQ16" s="138"/>
      <c r="SHR16" s="138"/>
      <c r="SHS16" s="138"/>
      <c r="SHT16" s="138"/>
      <c r="SHU16" s="138"/>
      <c r="SHV16" s="138"/>
      <c r="SHW16" s="138"/>
      <c r="SHX16" s="138"/>
      <c r="SHY16" s="138"/>
      <c r="SHZ16" s="138"/>
      <c r="SIA16" s="138"/>
      <c r="SIB16" s="138"/>
      <c r="SIC16" s="138"/>
      <c r="SID16" s="138"/>
      <c r="SIE16" s="138"/>
      <c r="SIF16" s="138"/>
      <c r="SIG16" s="138"/>
      <c r="SIH16" s="138"/>
      <c r="SII16" s="138"/>
      <c r="SIJ16" s="138"/>
      <c r="SIK16" s="138"/>
      <c r="SIL16" s="138"/>
      <c r="SIM16" s="138"/>
      <c r="SIN16" s="138"/>
      <c r="SIO16" s="138"/>
      <c r="SIP16" s="138"/>
      <c r="SIQ16" s="138"/>
      <c r="SIR16" s="138"/>
      <c r="SIS16" s="138"/>
      <c r="SIT16" s="138"/>
      <c r="SIU16" s="138"/>
      <c r="SIV16" s="138"/>
      <c r="SIW16" s="138"/>
      <c r="SIX16" s="138"/>
      <c r="SIY16" s="138"/>
      <c r="SIZ16" s="138"/>
      <c r="SJA16" s="138"/>
      <c r="SJB16" s="138"/>
      <c r="SJC16" s="138"/>
      <c r="SJD16" s="138"/>
      <c r="SJE16" s="138"/>
      <c r="SJF16" s="138"/>
      <c r="SJG16" s="138"/>
      <c r="SJH16" s="138"/>
      <c r="SJI16" s="138"/>
      <c r="SJJ16" s="138"/>
      <c r="SJK16" s="138"/>
      <c r="SJL16" s="138"/>
      <c r="SJM16" s="138"/>
      <c r="SJN16" s="138"/>
      <c r="SJO16" s="138"/>
      <c r="SJP16" s="138"/>
      <c r="SJQ16" s="138"/>
      <c r="SJR16" s="138"/>
      <c r="SJS16" s="138"/>
      <c r="SJT16" s="138"/>
      <c r="SJU16" s="138"/>
      <c r="SJV16" s="138"/>
      <c r="SJW16" s="138"/>
      <c r="SJX16" s="138"/>
      <c r="SJY16" s="138"/>
      <c r="SJZ16" s="138"/>
      <c r="SKA16" s="138"/>
      <c r="SKB16" s="138"/>
      <c r="SKC16" s="138"/>
      <c r="SKD16" s="138"/>
      <c r="SKE16" s="138"/>
      <c r="SKF16" s="138"/>
      <c r="SKG16" s="138"/>
      <c r="SKH16" s="138"/>
      <c r="SKI16" s="138"/>
      <c r="SKJ16" s="138"/>
      <c r="SKK16" s="138"/>
      <c r="SKL16" s="138"/>
      <c r="SKM16" s="138"/>
      <c r="SKN16" s="138"/>
      <c r="SKO16" s="138"/>
      <c r="SKP16" s="138"/>
      <c r="SKQ16" s="138"/>
      <c r="SKR16" s="138"/>
      <c r="SKS16" s="138"/>
      <c r="SKT16" s="138"/>
      <c r="SKU16" s="138"/>
      <c r="SKV16" s="138"/>
      <c r="SKW16" s="138"/>
      <c r="SKX16" s="138"/>
      <c r="SKY16" s="138"/>
      <c r="SKZ16" s="138"/>
      <c r="SLA16" s="138"/>
      <c r="SLB16" s="138"/>
      <c r="SLC16" s="138"/>
      <c r="SLD16" s="138"/>
      <c r="SLE16" s="138"/>
      <c r="SLF16" s="138"/>
      <c r="SLG16" s="138"/>
      <c r="SLH16" s="138"/>
      <c r="SLI16" s="138"/>
      <c r="SLJ16" s="138"/>
      <c r="SLK16" s="138"/>
      <c r="SLL16" s="138"/>
      <c r="SLM16" s="138"/>
      <c r="SLN16" s="138"/>
      <c r="SLO16" s="138"/>
      <c r="SLP16" s="138"/>
      <c r="SLQ16" s="138"/>
      <c r="SLR16" s="138"/>
      <c r="SLS16" s="138"/>
      <c r="SLT16" s="138"/>
      <c r="SLU16" s="138"/>
      <c r="SLV16" s="138"/>
      <c r="SLW16" s="138"/>
      <c r="SLX16" s="138"/>
      <c r="SLY16" s="138"/>
      <c r="SLZ16" s="138"/>
      <c r="SMA16" s="138"/>
      <c r="SMB16" s="138"/>
      <c r="SMC16" s="138"/>
      <c r="SMD16" s="138"/>
      <c r="SME16" s="138"/>
      <c r="SMF16" s="138"/>
      <c r="SMG16" s="138"/>
      <c r="SMH16" s="138"/>
      <c r="SMI16" s="138"/>
      <c r="SMJ16" s="138"/>
      <c r="SMK16" s="138"/>
      <c r="SML16" s="138"/>
      <c r="SMM16" s="138"/>
      <c r="SMN16" s="138"/>
      <c r="SMO16" s="138"/>
      <c r="SMP16" s="138"/>
      <c r="SMQ16" s="138"/>
      <c r="SMR16" s="138"/>
      <c r="SMS16" s="138"/>
      <c r="SMT16" s="138"/>
      <c r="SMU16" s="138"/>
      <c r="SMV16" s="138"/>
      <c r="SMW16" s="138"/>
      <c r="SMX16" s="138"/>
      <c r="SMY16" s="138"/>
      <c r="SMZ16" s="138"/>
      <c r="SNA16" s="138"/>
      <c r="SNB16" s="138"/>
      <c r="SNC16" s="138"/>
      <c r="SND16" s="138"/>
      <c r="SNE16" s="138"/>
      <c r="SNF16" s="138"/>
      <c r="SNG16" s="138"/>
      <c r="SNH16" s="138"/>
      <c r="SNI16" s="138"/>
      <c r="SNJ16" s="138"/>
      <c r="SNK16" s="138"/>
      <c r="SNL16" s="138"/>
      <c r="SNM16" s="138"/>
      <c r="SNN16" s="138"/>
      <c r="SNO16" s="138"/>
      <c r="SNP16" s="138"/>
      <c r="SNQ16" s="138"/>
      <c r="SNR16" s="138"/>
      <c r="SNS16" s="138"/>
      <c r="SNT16" s="138"/>
      <c r="SNU16" s="138"/>
      <c r="SNV16" s="138"/>
      <c r="SNW16" s="138"/>
      <c r="SNX16" s="138"/>
      <c r="SNY16" s="138"/>
      <c r="SNZ16" s="138"/>
      <c r="SOA16" s="138"/>
      <c r="SOB16" s="138"/>
      <c r="SOC16" s="138"/>
      <c r="SOD16" s="138"/>
      <c r="SOE16" s="138"/>
      <c r="SOF16" s="138"/>
      <c r="SOG16" s="138"/>
      <c r="SOH16" s="138"/>
      <c r="SOI16" s="138"/>
      <c r="SOJ16" s="138"/>
      <c r="SOK16" s="138"/>
      <c r="SOL16" s="138"/>
      <c r="SOM16" s="138"/>
      <c r="SON16" s="138"/>
      <c r="SOO16" s="138"/>
      <c r="SOP16" s="138"/>
      <c r="SOQ16" s="138"/>
      <c r="SOR16" s="138"/>
      <c r="SOS16" s="138"/>
      <c r="SOT16" s="138"/>
      <c r="SOU16" s="138"/>
      <c r="SOV16" s="138"/>
      <c r="SOW16" s="138"/>
      <c r="SOX16" s="138"/>
      <c r="SOY16" s="138"/>
      <c r="SOZ16" s="138"/>
      <c r="SPA16" s="138"/>
      <c r="SPB16" s="138"/>
      <c r="SPC16" s="138"/>
      <c r="SPD16" s="138"/>
      <c r="SPE16" s="138"/>
      <c r="SPF16" s="138"/>
      <c r="SPG16" s="138"/>
      <c r="SPH16" s="138"/>
      <c r="SPI16" s="138"/>
      <c r="SPJ16" s="138"/>
      <c r="SPK16" s="138"/>
      <c r="SPL16" s="138"/>
      <c r="SPM16" s="138"/>
      <c r="SPN16" s="138"/>
      <c r="SPO16" s="138"/>
      <c r="SPP16" s="138"/>
      <c r="SPQ16" s="138"/>
      <c r="SPR16" s="138"/>
      <c r="SPS16" s="138"/>
      <c r="SPT16" s="138"/>
      <c r="SPU16" s="138"/>
      <c r="SPV16" s="138"/>
      <c r="SPW16" s="138"/>
      <c r="SPX16" s="138"/>
      <c r="SPY16" s="138"/>
      <c r="SPZ16" s="138"/>
      <c r="SQA16" s="138"/>
      <c r="SQB16" s="138"/>
      <c r="SQC16" s="138"/>
      <c r="SQD16" s="138"/>
      <c r="SQE16" s="138"/>
      <c r="SQF16" s="138"/>
      <c r="SQG16" s="138"/>
      <c r="SQH16" s="138"/>
      <c r="SQI16" s="138"/>
      <c r="SQJ16" s="138"/>
      <c r="SQK16" s="138"/>
      <c r="SQL16" s="138"/>
      <c r="SQM16" s="138"/>
      <c r="SQN16" s="138"/>
      <c r="SQO16" s="138"/>
      <c r="SQP16" s="138"/>
      <c r="SQQ16" s="138"/>
      <c r="SQR16" s="138"/>
      <c r="SQS16" s="138"/>
      <c r="SQT16" s="138"/>
      <c r="SQU16" s="138"/>
      <c r="SQV16" s="138"/>
      <c r="SQW16" s="138"/>
      <c r="SQX16" s="138"/>
      <c r="SQY16" s="138"/>
      <c r="SQZ16" s="138"/>
      <c r="SRA16" s="138"/>
      <c r="SRB16" s="138"/>
      <c r="SRC16" s="138"/>
      <c r="SRD16" s="138"/>
      <c r="SRE16" s="138"/>
      <c r="SRF16" s="138"/>
      <c r="SRG16" s="138"/>
      <c r="SRH16" s="138"/>
      <c r="SRI16" s="138"/>
      <c r="SRJ16" s="138"/>
      <c r="SRK16" s="138"/>
      <c r="SRL16" s="138"/>
      <c r="SRM16" s="138"/>
      <c r="SRN16" s="138"/>
      <c r="SRO16" s="138"/>
      <c r="SRP16" s="138"/>
      <c r="SRQ16" s="138"/>
      <c r="SRR16" s="138"/>
      <c r="SRS16" s="138"/>
      <c r="SRT16" s="138"/>
      <c r="SRU16" s="138"/>
      <c r="SRV16" s="138"/>
      <c r="SRW16" s="138"/>
      <c r="SRX16" s="138"/>
      <c r="SRY16" s="138"/>
      <c r="SRZ16" s="138"/>
      <c r="SSA16" s="138"/>
      <c r="SSB16" s="138"/>
      <c r="SSC16" s="138"/>
      <c r="SSD16" s="138"/>
      <c r="SSE16" s="138"/>
      <c r="SSF16" s="138"/>
      <c r="SSG16" s="138"/>
      <c r="SSH16" s="138"/>
      <c r="SSI16" s="138"/>
      <c r="SSJ16" s="138"/>
      <c r="SSK16" s="138"/>
      <c r="SSL16" s="138"/>
      <c r="SSM16" s="138"/>
      <c r="SSN16" s="138"/>
      <c r="SSO16" s="138"/>
      <c r="SSP16" s="138"/>
      <c r="SSQ16" s="138"/>
      <c r="SSR16" s="138"/>
      <c r="SSS16" s="138"/>
      <c r="SST16" s="138"/>
      <c r="SSU16" s="138"/>
      <c r="SSV16" s="138"/>
      <c r="SSW16" s="138"/>
      <c r="SSX16" s="138"/>
      <c r="SSY16" s="138"/>
      <c r="SSZ16" s="138"/>
      <c r="STA16" s="138"/>
      <c r="STB16" s="138"/>
      <c r="STC16" s="138"/>
      <c r="STD16" s="138"/>
      <c r="STE16" s="138"/>
      <c r="STF16" s="138"/>
      <c r="STG16" s="138"/>
      <c r="STH16" s="138"/>
      <c r="STI16" s="138"/>
      <c r="STJ16" s="138"/>
      <c r="STK16" s="138"/>
      <c r="STL16" s="138"/>
      <c r="STM16" s="138"/>
      <c r="STN16" s="138"/>
      <c r="STO16" s="138"/>
      <c r="STP16" s="138"/>
      <c r="STQ16" s="138"/>
      <c r="STR16" s="138"/>
      <c r="STS16" s="138"/>
      <c r="STT16" s="138"/>
      <c r="STU16" s="138"/>
      <c r="STV16" s="138"/>
      <c r="STW16" s="138"/>
      <c r="STX16" s="138"/>
      <c r="STY16" s="138"/>
      <c r="STZ16" s="138"/>
      <c r="SUA16" s="138"/>
      <c r="SUB16" s="138"/>
      <c r="SUC16" s="138"/>
      <c r="SUD16" s="138"/>
      <c r="SUE16" s="138"/>
      <c r="SUF16" s="138"/>
      <c r="SUG16" s="138"/>
      <c r="SUH16" s="138"/>
      <c r="SUI16" s="138"/>
      <c r="SUJ16" s="138"/>
      <c r="SUK16" s="138"/>
      <c r="SUL16" s="138"/>
      <c r="SUM16" s="138"/>
      <c r="SUN16" s="138"/>
      <c r="SUO16" s="138"/>
      <c r="SUP16" s="138"/>
      <c r="SUQ16" s="138"/>
      <c r="SUR16" s="138"/>
      <c r="SUS16" s="138"/>
      <c r="SUT16" s="138"/>
      <c r="SUU16" s="138"/>
      <c r="SUV16" s="138"/>
      <c r="SUW16" s="138"/>
      <c r="SUX16" s="138"/>
      <c r="SUY16" s="138"/>
      <c r="SUZ16" s="138"/>
      <c r="SVA16" s="138"/>
      <c r="SVB16" s="138"/>
      <c r="SVC16" s="138"/>
      <c r="SVD16" s="138"/>
      <c r="SVE16" s="138"/>
      <c r="SVF16" s="138"/>
      <c r="SVG16" s="138"/>
      <c r="SVH16" s="138"/>
      <c r="SVI16" s="138"/>
      <c r="SVJ16" s="138"/>
      <c r="SVK16" s="138"/>
      <c r="SVL16" s="138"/>
      <c r="SVM16" s="138"/>
      <c r="SVN16" s="138"/>
      <c r="SVO16" s="138"/>
      <c r="SVP16" s="138"/>
      <c r="SVQ16" s="138"/>
      <c r="SVR16" s="138"/>
      <c r="SVS16" s="138"/>
      <c r="SVT16" s="138"/>
      <c r="SVU16" s="138"/>
      <c r="SVV16" s="138"/>
      <c r="SVW16" s="138"/>
      <c r="SVX16" s="138"/>
      <c r="SVY16" s="138"/>
      <c r="SVZ16" s="138"/>
      <c r="SWA16" s="138"/>
      <c r="SWB16" s="138"/>
      <c r="SWC16" s="138"/>
      <c r="SWD16" s="138"/>
      <c r="SWE16" s="138"/>
      <c r="SWF16" s="138"/>
      <c r="SWG16" s="138"/>
      <c r="SWH16" s="138"/>
      <c r="SWI16" s="138"/>
      <c r="SWJ16" s="138"/>
      <c r="SWK16" s="138"/>
      <c r="SWL16" s="138"/>
      <c r="SWM16" s="138"/>
      <c r="SWN16" s="138"/>
      <c r="SWO16" s="138"/>
      <c r="SWP16" s="138"/>
      <c r="SWQ16" s="138"/>
      <c r="SWR16" s="138"/>
      <c r="SWS16" s="138"/>
      <c r="SWT16" s="138"/>
      <c r="SWU16" s="138"/>
      <c r="SWV16" s="138"/>
      <c r="SWW16" s="138"/>
      <c r="SWX16" s="138"/>
      <c r="SWY16" s="138"/>
      <c r="SWZ16" s="138"/>
      <c r="SXA16" s="138"/>
      <c r="SXB16" s="138"/>
      <c r="SXC16" s="138"/>
      <c r="SXD16" s="138"/>
      <c r="SXE16" s="138"/>
      <c r="SXF16" s="138"/>
      <c r="SXG16" s="138"/>
      <c r="SXH16" s="138"/>
      <c r="SXI16" s="138"/>
      <c r="SXJ16" s="138"/>
      <c r="SXK16" s="138"/>
      <c r="SXL16" s="138"/>
      <c r="SXM16" s="138"/>
      <c r="SXN16" s="138"/>
      <c r="SXO16" s="138"/>
      <c r="SXP16" s="138"/>
      <c r="SXQ16" s="138"/>
      <c r="SXR16" s="138"/>
      <c r="SXS16" s="138"/>
      <c r="SXT16" s="138"/>
      <c r="SXU16" s="138"/>
      <c r="SXV16" s="138"/>
      <c r="SXW16" s="138"/>
      <c r="SXX16" s="138"/>
      <c r="SXY16" s="138"/>
      <c r="SXZ16" s="138"/>
      <c r="SYA16" s="138"/>
      <c r="SYB16" s="138"/>
      <c r="SYC16" s="138"/>
      <c r="SYD16" s="138"/>
      <c r="SYE16" s="138"/>
      <c r="SYF16" s="138"/>
      <c r="SYG16" s="138"/>
      <c r="SYH16" s="138"/>
      <c r="SYI16" s="138"/>
      <c r="SYJ16" s="138"/>
      <c r="SYK16" s="138"/>
      <c r="SYL16" s="138"/>
      <c r="SYM16" s="138"/>
      <c r="SYN16" s="138"/>
      <c r="SYO16" s="138"/>
      <c r="SYP16" s="138"/>
      <c r="SYQ16" s="138"/>
      <c r="SYR16" s="138"/>
      <c r="SYS16" s="138"/>
      <c r="SYT16" s="138"/>
      <c r="SYU16" s="138"/>
      <c r="SYV16" s="138"/>
      <c r="SYW16" s="138"/>
      <c r="SYX16" s="138"/>
      <c r="SYY16" s="138"/>
      <c r="SYZ16" s="138"/>
      <c r="SZA16" s="138"/>
      <c r="SZB16" s="138"/>
      <c r="SZC16" s="138"/>
      <c r="SZD16" s="138"/>
      <c r="SZE16" s="138"/>
      <c r="SZF16" s="138"/>
      <c r="SZG16" s="138"/>
      <c r="SZH16" s="138"/>
      <c r="SZI16" s="138"/>
      <c r="SZJ16" s="138"/>
      <c r="SZK16" s="138"/>
      <c r="SZL16" s="138"/>
      <c r="SZM16" s="138"/>
      <c r="SZN16" s="138"/>
      <c r="SZO16" s="138"/>
      <c r="SZP16" s="138"/>
      <c r="SZQ16" s="138"/>
      <c r="SZR16" s="138"/>
      <c r="SZS16" s="138"/>
      <c r="SZT16" s="138"/>
      <c r="SZU16" s="138"/>
      <c r="SZV16" s="138"/>
      <c r="SZW16" s="138"/>
      <c r="SZX16" s="138"/>
      <c r="SZY16" s="138"/>
      <c r="SZZ16" s="138"/>
      <c r="TAA16" s="138"/>
      <c r="TAB16" s="138"/>
      <c r="TAC16" s="138"/>
      <c r="TAD16" s="138"/>
      <c r="TAE16" s="138"/>
      <c r="TAF16" s="138"/>
      <c r="TAG16" s="138"/>
      <c r="TAH16" s="138"/>
      <c r="TAI16" s="138"/>
      <c r="TAJ16" s="138"/>
      <c r="TAK16" s="138"/>
      <c r="TAL16" s="138"/>
      <c r="TAM16" s="138"/>
      <c r="TAN16" s="138"/>
      <c r="TAO16" s="138"/>
      <c r="TAP16" s="138"/>
      <c r="TAQ16" s="138"/>
      <c r="TAR16" s="138"/>
      <c r="TAS16" s="138"/>
      <c r="TAT16" s="138"/>
      <c r="TAU16" s="138"/>
      <c r="TAV16" s="138"/>
      <c r="TAW16" s="138"/>
      <c r="TAX16" s="138"/>
      <c r="TAY16" s="138"/>
      <c r="TAZ16" s="138"/>
      <c r="TBA16" s="138"/>
      <c r="TBB16" s="138"/>
      <c r="TBC16" s="138"/>
      <c r="TBD16" s="138"/>
      <c r="TBE16" s="138"/>
      <c r="TBF16" s="138"/>
      <c r="TBG16" s="138"/>
      <c r="TBH16" s="138"/>
      <c r="TBI16" s="138"/>
      <c r="TBJ16" s="138"/>
      <c r="TBK16" s="138"/>
      <c r="TBL16" s="138"/>
      <c r="TBM16" s="138"/>
      <c r="TBN16" s="138"/>
      <c r="TBO16" s="138"/>
      <c r="TBP16" s="138"/>
      <c r="TBQ16" s="138"/>
      <c r="TBR16" s="138"/>
      <c r="TBS16" s="138"/>
      <c r="TBT16" s="138"/>
      <c r="TBU16" s="138"/>
      <c r="TBV16" s="138"/>
      <c r="TBW16" s="138"/>
      <c r="TBX16" s="138"/>
      <c r="TBY16" s="138"/>
      <c r="TBZ16" s="138"/>
      <c r="TCA16" s="138"/>
      <c r="TCB16" s="138"/>
      <c r="TCC16" s="138"/>
      <c r="TCD16" s="138"/>
      <c r="TCE16" s="138"/>
      <c r="TCF16" s="138"/>
      <c r="TCG16" s="138"/>
      <c r="TCH16" s="138"/>
      <c r="TCI16" s="138"/>
      <c r="TCJ16" s="138"/>
      <c r="TCK16" s="138"/>
      <c r="TCL16" s="138"/>
      <c r="TCM16" s="138"/>
      <c r="TCN16" s="138"/>
      <c r="TCO16" s="138"/>
      <c r="TCP16" s="138"/>
      <c r="TCQ16" s="138"/>
      <c r="TCR16" s="138"/>
      <c r="TCS16" s="138"/>
      <c r="TCT16" s="138"/>
      <c r="TCU16" s="138"/>
      <c r="TCV16" s="138"/>
      <c r="TCW16" s="138"/>
      <c r="TCX16" s="138"/>
      <c r="TCY16" s="138"/>
      <c r="TCZ16" s="138"/>
      <c r="TDA16" s="138"/>
      <c r="TDB16" s="138"/>
      <c r="TDC16" s="138"/>
      <c r="TDD16" s="138"/>
      <c r="TDE16" s="138"/>
      <c r="TDF16" s="138"/>
      <c r="TDG16" s="138"/>
      <c r="TDH16" s="138"/>
      <c r="TDI16" s="138"/>
      <c r="TDJ16" s="138"/>
      <c r="TDK16" s="138"/>
      <c r="TDL16" s="138"/>
      <c r="TDM16" s="138"/>
      <c r="TDN16" s="138"/>
      <c r="TDO16" s="138"/>
      <c r="TDP16" s="138"/>
      <c r="TDQ16" s="138"/>
      <c r="TDR16" s="138"/>
      <c r="TDS16" s="138"/>
      <c r="TDT16" s="138"/>
      <c r="TDU16" s="138"/>
      <c r="TDV16" s="138"/>
      <c r="TDW16" s="138"/>
      <c r="TDX16" s="138"/>
      <c r="TDY16" s="138"/>
      <c r="TDZ16" s="138"/>
      <c r="TEA16" s="138"/>
      <c r="TEB16" s="138"/>
      <c r="TEC16" s="138"/>
      <c r="TED16" s="138"/>
      <c r="TEE16" s="138"/>
      <c r="TEF16" s="138"/>
      <c r="TEG16" s="138"/>
      <c r="TEH16" s="138"/>
      <c r="TEI16" s="138"/>
      <c r="TEJ16" s="138"/>
      <c r="TEK16" s="138"/>
      <c r="TEL16" s="138"/>
      <c r="TEM16" s="138"/>
      <c r="TEN16" s="138"/>
      <c r="TEO16" s="138"/>
      <c r="TEP16" s="138"/>
      <c r="TEQ16" s="138"/>
      <c r="TER16" s="138"/>
      <c r="TES16" s="138"/>
      <c r="TET16" s="138"/>
      <c r="TEU16" s="138"/>
      <c r="TEV16" s="138"/>
      <c r="TEW16" s="138"/>
      <c r="TEX16" s="138"/>
      <c r="TEY16" s="138"/>
      <c r="TEZ16" s="138"/>
      <c r="TFA16" s="138"/>
      <c r="TFB16" s="138"/>
      <c r="TFC16" s="138"/>
      <c r="TFD16" s="138"/>
      <c r="TFE16" s="138"/>
      <c r="TFF16" s="138"/>
      <c r="TFG16" s="138"/>
      <c r="TFH16" s="138"/>
      <c r="TFI16" s="138"/>
      <c r="TFJ16" s="138"/>
      <c r="TFK16" s="138"/>
      <c r="TFL16" s="138"/>
      <c r="TFM16" s="138"/>
      <c r="TFN16" s="138"/>
      <c r="TFO16" s="138"/>
      <c r="TFP16" s="138"/>
      <c r="TFQ16" s="138"/>
      <c r="TFR16" s="138"/>
      <c r="TFS16" s="138"/>
      <c r="TFT16" s="138"/>
      <c r="TFU16" s="138"/>
      <c r="TFV16" s="138"/>
      <c r="TFW16" s="138"/>
      <c r="TFX16" s="138"/>
      <c r="TFY16" s="138"/>
      <c r="TFZ16" s="138"/>
      <c r="TGA16" s="138"/>
      <c r="TGB16" s="138"/>
      <c r="TGC16" s="138"/>
      <c r="TGD16" s="138"/>
      <c r="TGE16" s="138"/>
      <c r="TGF16" s="138"/>
      <c r="TGG16" s="138"/>
      <c r="TGH16" s="138"/>
      <c r="TGI16" s="138"/>
      <c r="TGJ16" s="138"/>
      <c r="TGK16" s="138"/>
      <c r="TGL16" s="138"/>
      <c r="TGM16" s="138"/>
      <c r="TGN16" s="138"/>
      <c r="TGO16" s="138"/>
      <c r="TGP16" s="138"/>
      <c r="TGQ16" s="138"/>
      <c r="TGR16" s="138"/>
      <c r="TGS16" s="138"/>
      <c r="TGT16" s="138"/>
      <c r="TGU16" s="138"/>
      <c r="TGV16" s="138"/>
      <c r="TGW16" s="138"/>
      <c r="TGX16" s="138"/>
      <c r="TGY16" s="138"/>
      <c r="TGZ16" s="138"/>
      <c r="THA16" s="138"/>
      <c r="THB16" s="138"/>
      <c r="THC16" s="138"/>
      <c r="THD16" s="138"/>
      <c r="THE16" s="138"/>
      <c r="THF16" s="138"/>
      <c r="THG16" s="138"/>
      <c r="THH16" s="138"/>
      <c r="THI16" s="138"/>
      <c r="THJ16" s="138"/>
      <c r="THK16" s="138"/>
      <c r="THL16" s="138"/>
      <c r="THM16" s="138"/>
      <c r="THN16" s="138"/>
      <c r="THO16" s="138"/>
      <c r="THP16" s="138"/>
      <c r="THQ16" s="138"/>
      <c r="THR16" s="138"/>
      <c r="THS16" s="138"/>
      <c r="THT16" s="138"/>
      <c r="THU16" s="138"/>
      <c r="THV16" s="138"/>
      <c r="THW16" s="138"/>
      <c r="THX16" s="138"/>
      <c r="THY16" s="138"/>
      <c r="THZ16" s="138"/>
      <c r="TIA16" s="138"/>
      <c r="TIB16" s="138"/>
      <c r="TIC16" s="138"/>
      <c r="TID16" s="138"/>
      <c r="TIE16" s="138"/>
      <c r="TIF16" s="138"/>
      <c r="TIG16" s="138"/>
      <c r="TIH16" s="138"/>
      <c r="TII16" s="138"/>
      <c r="TIJ16" s="138"/>
      <c r="TIK16" s="138"/>
      <c r="TIL16" s="138"/>
      <c r="TIM16" s="138"/>
      <c r="TIN16" s="138"/>
      <c r="TIO16" s="138"/>
      <c r="TIP16" s="138"/>
      <c r="TIQ16" s="138"/>
      <c r="TIR16" s="138"/>
      <c r="TIS16" s="138"/>
      <c r="TIT16" s="138"/>
      <c r="TIU16" s="138"/>
      <c r="TIV16" s="138"/>
      <c r="TIW16" s="138"/>
      <c r="TIX16" s="138"/>
      <c r="TIY16" s="138"/>
      <c r="TIZ16" s="138"/>
      <c r="TJA16" s="138"/>
      <c r="TJB16" s="138"/>
      <c r="TJC16" s="138"/>
      <c r="TJD16" s="138"/>
      <c r="TJE16" s="138"/>
      <c r="TJF16" s="138"/>
      <c r="TJG16" s="138"/>
      <c r="TJH16" s="138"/>
      <c r="TJI16" s="138"/>
      <c r="TJJ16" s="138"/>
      <c r="TJK16" s="138"/>
      <c r="TJL16" s="138"/>
      <c r="TJM16" s="138"/>
      <c r="TJN16" s="138"/>
      <c r="TJO16" s="138"/>
      <c r="TJP16" s="138"/>
      <c r="TJQ16" s="138"/>
      <c r="TJR16" s="138"/>
      <c r="TJS16" s="138"/>
      <c r="TJT16" s="138"/>
      <c r="TJU16" s="138"/>
      <c r="TJV16" s="138"/>
      <c r="TJW16" s="138"/>
      <c r="TJX16" s="138"/>
      <c r="TJY16" s="138"/>
      <c r="TJZ16" s="138"/>
      <c r="TKA16" s="138"/>
      <c r="TKB16" s="138"/>
      <c r="TKC16" s="138"/>
      <c r="TKD16" s="138"/>
      <c r="TKE16" s="138"/>
      <c r="TKF16" s="138"/>
      <c r="TKG16" s="138"/>
      <c r="TKH16" s="138"/>
      <c r="TKI16" s="138"/>
      <c r="TKJ16" s="138"/>
      <c r="TKK16" s="138"/>
      <c r="TKL16" s="138"/>
      <c r="TKM16" s="138"/>
      <c r="TKN16" s="138"/>
      <c r="TKO16" s="138"/>
      <c r="TKP16" s="138"/>
      <c r="TKQ16" s="138"/>
      <c r="TKR16" s="138"/>
      <c r="TKS16" s="138"/>
      <c r="TKT16" s="138"/>
      <c r="TKU16" s="138"/>
      <c r="TKV16" s="138"/>
      <c r="TKW16" s="138"/>
      <c r="TKX16" s="138"/>
      <c r="TKY16" s="138"/>
      <c r="TKZ16" s="138"/>
      <c r="TLA16" s="138"/>
      <c r="TLB16" s="138"/>
      <c r="TLC16" s="138"/>
      <c r="TLD16" s="138"/>
      <c r="TLE16" s="138"/>
      <c r="TLF16" s="138"/>
      <c r="TLG16" s="138"/>
      <c r="TLH16" s="138"/>
      <c r="TLI16" s="138"/>
      <c r="TLJ16" s="138"/>
      <c r="TLK16" s="138"/>
      <c r="TLL16" s="138"/>
      <c r="TLM16" s="138"/>
      <c r="TLN16" s="138"/>
      <c r="TLO16" s="138"/>
      <c r="TLP16" s="138"/>
      <c r="TLQ16" s="138"/>
      <c r="TLR16" s="138"/>
      <c r="TLS16" s="138"/>
      <c r="TLT16" s="138"/>
      <c r="TLU16" s="138"/>
      <c r="TLV16" s="138"/>
      <c r="TLW16" s="138"/>
      <c r="TLX16" s="138"/>
      <c r="TLY16" s="138"/>
      <c r="TLZ16" s="138"/>
      <c r="TMA16" s="138"/>
      <c r="TMB16" s="138"/>
      <c r="TMC16" s="138"/>
      <c r="TMD16" s="138"/>
      <c r="TME16" s="138"/>
      <c r="TMF16" s="138"/>
      <c r="TMG16" s="138"/>
      <c r="TMH16" s="138"/>
      <c r="TMI16" s="138"/>
      <c r="TMJ16" s="138"/>
      <c r="TMK16" s="138"/>
      <c r="TML16" s="138"/>
      <c r="TMM16" s="138"/>
      <c r="TMN16" s="138"/>
      <c r="TMO16" s="138"/>
      <c r="TMP16" s="138"/>
      <c r="TMQ16" s="138"/>
      <c r="TMR16" s="138"/>
      <c r="TMS16" s="138"/>
      <c r="TMT16" s="138"/>
      <c r="TMU16" s="138"/>
      <c r="TMV16" s="138"/>
      <c r="TMW16" s="138"/>
      <c r="TMX16" s="138"/>
      <c r="TMY16" s="138"/>
      <c r="TMZ16" s="138"/>
      <c r="TNA16" s="138"/>
      <c r="TNB16" s="138"/>
      <c r="TNC16" s="138"/>
      <c r="TND16" s="138"/>
      <c r="TNE16" s="138"/>
      <c r="TNF16" s="138"/>
      <c r="TNG16" s="138"/>
      <c r="TNH16" s="138"/>
      <c r="TNI16" s="138"/>
      <c r="TNJ16" s="138"/>
      <c r="TNK16" s="138"/>
      <c r="TNL16" s="138"/>
      <c r="TNM16" s="138"/>
      <c r="TNN16" s="138"/>
      <c r="TNO16" s="138"/>
      <c r="TNP16" s="138"/>
      <c r="TNQ16" s="138"/>
      <c r="TNR16" s="138"/>
      <c r="TNS16" s="138"/>
      <c r="TNT16" s="138"/>
      <c r="TNU16" s="138"/>
      <c r="TNV16" s="138"/>
      <c r="TNW16" s="138"/>
      <c r="TNX16" s="138"/>
      <c r="TNY16" s="138"/>
      <c r="TNZ16" s="138"/>
      <c r="TOA16" s="138"/>
      <c r="TOB16" s="138"/>
      <c r="TOC16" s="138"/>
      <c r="TOD16" s="138"/>
      <c r="TOE16" s="138"/>
      <c r="TOF16" s="138"/>
      <c r="TOG16" s="138"/>
      <c r="TOH16" s="138"/>
      <c r="TOI16" s="138"/>
      <c r="TOJ16" s="138"/>
      <c r="TOK16" s="138"/>
      <c r="TOL16" s="138"/>
      <c r="TOM16" s="138"/>
      <c r="TON16" s="138"/>
      <c r="TOO16" s="138"/>
      <c r="TOP16" s="138"/>
      <c r="TOQ16" s="138"/>
      <c r="TOR16" s="138"/>
      <c r="TOS16" s="138"/>
      <c r="TOT16" s="138"/>
      <c r="TOU16" s="138"/>
      <c r="TOV16" s="138"/>
      <c r="TOW16" s="138"/>
      <c r="TOX16" s="138"/>
      <c r="TOY16" s="138"/>
      <c r="TOZ16" s="138"/>
      <c r="TPA16" s="138"/>
      <c r="TPB16" s="138"/>
      <c r="TPC16" s="138"/>
      <c r="TPD16" s="138"/>
      <c r="TPE16" s="138"/>
      <c r="TPF16" s="138"/>
      <c r="TPG16" s="138"/>
      <c r="TPH16" s="138"/>
      <c r="TPI16" s="138"/>
      <c r="TPJ16" s="138"/>
      <c r="TPK16" s="138"/>
      <c r="TPL16" s="138"/>
      <c r="TPM16" s="138"/>
      <c r="TPN16" s="138"/>
      <c r="TPO16" s="138"/>
      <c r="TPP16" s="138"/>
      <c r="TPQ16" s="138"/>
      <c r="TPR16" s="138"/>
      <c r="TPS16" s="138"/>
      <c r="TPT16" s="138"/>
      <c r="TPU16" s="138"/>
      <c r="TPV16" s="138"/>
      <c r="TPW16" s="138"/>
      <c r="TPX16" s="138"/>
      <c r="TPY16" s="138"/>
      <c r="TPZ16" s="138"/>
      <c r="TQA16" s="138"/>
      <c r="TQB16" s="138"/>
      <c r="TQC16" s="138"/>
      <c r="TQD16" s="138"/>
      <c r="TQE16" s="138"/>
      <c r="TQF16" s="138"/>
      <c r="TQG16" s="138"/>
      <c r="TQH16" s="138"/>
      <c r="TQI16" s="138"/>
      <c r="TQJ16" s="138"/>
      <c r="TQK16" s="138"/>
      <c r="TQL16" s="138"/>
      <c r="TQM16" s="138"/>
      <c r="TQN16" s="138"/>
      <c r="TQO16" s="138"/>
      <c r="TQP16" s="138"/>
      <c r="TQQ16" s="138"/>
      <c r="TQR16" s="138"/>
      <c r="TQS16" s="138"/>
      <c r="TQT16" s="138"/>
      <c r="TQU16" s="138"/>
      <c r="TQV16" s="138"/>
      <c r="TQW16" s="138"/>
      <c r="TQX16" s="138"/>
      <c r="TQY16" s="138"/>
      <c r="TQZ16" s="138"/>
      <c r="TRA16" s="138"/>
      <c r="TRB16" s="138"/>
      <c r="TRC16" s="138"/>
      <c r="TRD16" s="138"/>
      <c r="TRE16" s="138"/>
      <c r="TRF16" s="138"/>
      <c r="TRG16" s="138"/>
      <c r="TRH16" s="138"/>
      <c r="TRI16" s="138"/>
      <c r="TRJ16" s="138"/>
      <c r="TRK16" s="138"/>
      <c r="TRL16" s="138"/>
      <c r="TRM16" s="138"/>
      <c r="TRN16" s="138"/>
      <c r="TRO16" s="138"/>
      <c r="TRP16" s="138"/>
      <c r="TRQ16" s="138"/>
      <c r="TRR16" s="138"/>
      <c r="TRS16" s="138"/>
      <c r="TRT16" s="138"/>
      <c r="TRU16" s="138"/>
      <c r="TRV16" s="138"/>
      <c r="TRW16" s="138"/>
      <c r="TRX16" s="138"/>
      <c r="TRY16" s="138"/>
      <c r="TRZ16" s="138"/>
      <c r="TSA16" s="138"/>
      <c r="TSB16" s="138"/>
      <c r="TSC16" s="138"/>
      <c r="TSD16" s="138"/>
      <c r="TSE16" s="138"/>
      <c r="TSF16" s="138"/>
      <c r="TSG16" s="138"/>
      <c r="TSH16" s="138"/>
      <c r="TSI16" s="138"/>
      <c r="TSJ16" s="138"/>
      <c r="TSK16" s="138"/>
      <c r="TSL16" s="138"/>
      <c r="TSM16" s="138"/>
      <c r="TSN16" s="138"/>
      <c r="TSO16" s="138"/>
      <c r="TSP16" s="138"/>
      <c r="TSQ16" s="138"/>
      <c r="TSR16" s="138"/>
      <c r="TSS16" s="138"/>
      <c r="TST16" s="138"/>
      <c r="TSU16" s="138"/>
      <c r="TSV16" s="138"/>
      <c r="TSW16" s="138"/>
      <c r="TSX16" s="138"/>
      <c r="TSY16" s="138"/>
      <c r="TSZ16" s="138"/>
      <c r="TTA16" s="138"/>
      <c r="TTB16" s="138"/>
      <c r="TTC16" s="138"/>
      <c r="TTD16" s="138"/>
      <c r="TTE16" s="138"/>
      <c r="TTF16" s="138"/>
      <c r="TTG16" s="138"/>
      <c r="TTH16" s="138"/>
      <c r="TTI16" s="138"/>
      <c r="TTJ16" s="138"/>
      <c r="TTK16" s="138"/>
      <c r="TTL16" s="138"/>
      <c r="TTM16" s="138"/>
      <c r="TTN16" s="138"/>
      <c r="TTO16" s="138"/>
      <c r="TTP16" s="138"/>
      <c r="TTQ16" s="138"/>
      <c r="TTR16" s="138"/>
      <c r="TTS16" s="138"/>
      <c r="TTT16" s="138"/>
      <c r="TTU16" s="138"/>
      <c r="TTV16" s="138"/>
      <c r="TTW16" s="138"/>
      <c r="TTX16" s="138"/>
      <c r="TTY16" s="138"/>
      <c r="TTZ16" s="138"/>
      <c r="TUA16" s="138"/>
      <c r="TUB16" s="138"/>
      <c r="TUC16" s="138"/>
      <c r="TUD16" s="138"/>
      <c r="TUE16" s="138"/>
      <c r="TUF16" s="138"/>
      <c r="TUG16" s="138"/>
      <c r="TUH16" s="138"/>
      <c r="TUI16" s="138"/>
      <c r="TUJ16" s="138"/>
      <c r="TUK16" s="138"/>
      <c r="TUL16" s="138"/>
      <c r="TUM16" s="138"/>
      <c r="TUN16" s="138"/>
      <c r="TUO16" s="138"/>
      <c r="TUP16" s="138"/>
      <c r="TUQ16" s="138"/>
      <c r="TUR16" s="138"/>
      <c r="TUS16" s="138"/>
      <c r="TUT16" s="138"/>
      <c r="TUU16" s="138"/>
      <c r="TUV16" s="138"/>
      <c r="TUW16" s="138"/>
      <c r="TUX16" s="138"/>
      <c r="TUY16" s="138"/>
      <c r="TUZ16" s="138"/>
      <c r="TVA16" s="138"/>
      <c r="TVB16" s="138"/>
      <c r="TVC16" s="138"/>
      <c r="TVD16" s="138"/>
      <c r="TVE16" s="138"/>
      <c r="TVF16" s="138"/>
      <c r="TVG16" s="138"/>
      <c r="TVH16" s="138"/>
      <c r="TVI16" s="138"/>
      <c r="TVJ16" s="138"/>
      <c r="TVK16" s="138"/>
      <c r="TVL16" s="138"/>
      <c r="TVM16" s="138"/>
      <c r="TVN16" s="138"/>
      <c r="TVO16" s="138"/>
      <c r="TVP16" s="138"/>
      <c r="TVQ16" s="138"/>
      <c r="TVR16" s="138"/>
      <c r="TVS16" s="138"/>
      <c r="TVT16" s="138"/>
      <c r="TVU16" s="138"/>
      <c r="TVV16" s="138"/>
      <c r="TVW16" s="138"/>
      <c r="TVX16" s="138"/>
      <c r="TVY16" s="138"/>
      <c r="TVZ16" s="138"/>
      <c r="TWA16" s="138"/>
      <c r="TWB16" s="138"/>
      <c r="TWC16" s="138"/>
      <c r="TWD16" s="138"/>
      <c r="TWE16" s="138"/>
      <c r="TWF16" s="138"/>
      <c r="TWG16" s="138"/>
      <c r="TWH16" s="138"/>
      <c r="TWI16" s="138"/>
      <c r="TWJ16" s="138"/>
      <c r="TWK16" s="138"/>
      <c r="TWL16" s="138"/>
      <c r="TWM16" s="138"/>
      <c r="TWN16" s="138"/>
      <c r="TWO16" s="138"/>
      <c r="TWP16" s="138"/>
      <c r="TWQ16" s="138"/>
      <c r="TWR16" s="138"/>
      <c r="TWS16" s="138"/>
      <c r="TWT16" s="138"/>
      <c r="TWU16" s="138"/>
      <c r="TWV16" s="138"/>
      <c r="TWW16" s="138"/>
      <c r="TWX16" s="138"/>
      <c r="TWY16" s="138"/>
      <c r="TWZ16" s="138"/>
      <c r="TXA16" s="138"/>
      <c r="TXB16" s="138"/>
      <c r="TXC16" s="138"/>
      <c r="TXD16" s="138"/>
      <c r="TXE16" s="138"/>
      <c r="TXF16" s="138"/>
      <c r="TXG16" s="138"/>
      <c r="TXH16" s="138"/>
      <c r="TXI16" s="138"/>
      <c r="TXJ16" s="138"/>
      <c r="TXK16" s="138"/>
      <c r="TXL16" s="138"/>
      <c r="TXM16" s="138"/>
      <c r="TXN16" s="138"/>
      <c r="TXO16" s="138"/>
      <c r="TXP16" s="138"/>
      <c r="TXQ16" s="138"/>
      <c r="TXR16" s="138"/>
      <c r="TXS16" s="138"/>
      <c r="TXT16" s="138"/>
      <c r="TXU16" s="138"/>
      <c r="TXV16" s="138"/>
      <c r="TXW16" s="138"/>
      <c r="TXX16" s="138"/>
      <c r="TXY16" s="138"/>
      <c r="TXZ16" s="138"/>
      <c r="TYA16" s="138"/>
      <c r="TYB16" s="138"/>
      <c r="TYC16" s="138"/>
      <c r="TYD16" s="138"/>
      <c r="TYE16" s="138"/>
      <c r="TYF16" s="138"/>
      <c r="TYG16" s="138"/>
      <c r="TYH16" s="138"/>
      <c r="TYI16" s="138"/>
      <c r="TYJ16" s="138"/>
      <c r="TYK16" s="138"/>
      <c r="TYL16" s="138"/>
      <c r="TYM16" s="138"/>
      <c r="TYN16" s="138"/>
      <c r="TYO16" s="138"/>
      <c r="TYP16" s="138"/>
      <c r="TYQ16" s="138"/>
      <c r="TYR16" s="138"/>
      <c r="TYS16" s="138"/>
      <c r="TYT16" s="138"/>
      <c r="TYU16" s="138"/>
      <c r="TYV16" s="138"/>
      <c r="TYW16" s="138"/>
      <c r="TYX16" s="138"/>
      <c r="TYY16" s="138"/>
      <c r="TYZ16" s="138"/>
      <c r="TZA16" s="138"/>
      <c r="TZB16" s="138"/>
      <c r="TZC16" s="138"/>
      <c r="TZD16" s="138"/>
      <c r="TZE16" s="138"/>
      <c r="TZF16" s="138"/>
      <c r="TZG16" s="138"/>
      <c r="TZH16" s="138"/>
      <c r="TZI16" s="138"/>
      <c r="TZJ16" s="138"/>
      <c r="TZK16" s="138"/>
      <c r="TZL16" s="138"/>
      <c r="TZM16" s="138"/>
      <c r="TZN16" s="138"/>
      <c r="TZO16" s="138"/>
      <c r="TZP16" s="138"/>
      <c r="TZQ16" s="138"/>
      <c r="TZR16" s="138"/>
      <c r="TZS16" s="138"/>
      <c r="TZT16" s="138"/>
      <c r="TZU16" s="138"/>
      <c r="TZV16" s="138"/>
      <c r="TZW16" s="138"/>
      <c r="TZX16" s="138"/>
      <c r="TZY16" s="138"/>
      <c r="TZZ16" s="138"/>
      <c r="UAA16" s="138"/>
      <c r="UAB16" s="138"/>
      <c r="UAC16" s="138"/>
      <c r="UAD16" s="138"/>
      <c r="UAE16" s="138"/>
      <c r="UAF16" s="138"/>
      <c r="UAG16" s="138"/>
      <c r="UAH16" s="138"/>
      <c r="UAI16" s="138"/>
      <c r="UAJ16" s="138"/>
      <c r="UAK16" s="138"/>
      <c r="UAL16" s="138"/>
      <c r="UAM16" s="138"/>
      <c r="UAN16" s="138"/>
      <c r="UAO16" s="138"/>
      <c r="UAP16" s="138"/>
      <c r="UAQ16" s="138"/>
      <c r="UAR16" s="138"/>
      <c r="UAS16" s="138"/>
      <c r="UAT16" s="138"/>
      <c r="UAU16" s="138"/>
      <c r="UAV16" s="138"/>
      <c r="UAW16" s="138"/>
      <c r="UAX16" s="138"/>
      <c r="UAY16" s="138"/>
      <c r="UAZ16" s="138"/>
      <c r="UBA16" s="138"/>
      <c r="UBB16" s="138"/>
      <c r="UBC16" s="138"/>
      <c r="UBD16" s="138"/>
      <c r="UBE16" s="138"/>
      <c r="UBF16" s="138"/>
      <c r="UBG16" s="138"/>
      <c r="UBH16" s="138"/>
      <c r="UBI16" s="138"/>
      <c r="UBJ16" s="138"/>
      <c r="UBK16" s="138"/>
      <c r="UBL16" s="138"/>
      <c r="UBM16" s="138"/>
      <c r="UBN16" s="138"/>
      <c r="UBO16" s="138"/>
      <c r="UBP16" s="138"/>
      <c r="UBQ16" s="138"/>
      <c r="UBR16" s="138"/>
      <c r="UBS16" s="138"/>
      <c r="UBT16" s="138"/>
      <c r="UBU16" s="138"/>
      <c r="UBV16" s="138"/>
      <c r="UBW16" s="138"/>
      <c r="UBX16" s="138"/>
      <c r="UBY16" s="138"/>
      <c r="UBZ16" s="138"/>
      <c r="UCA16" s="138"/>
      <c r="UCB16" s="138"/>
      <c r="UCC16" s="138"/>
      <c r="UCD16" s="138"/>
      <c r="UCE16" s="138"/>
      <c r="UCF16" s="138"/>
      <c r="UCG16" s="138"/>
      <c r="UCH16" s="138"/>
      <c r="UCI16" s="138"/>
      <c r="UCJ16" s="138"/>
      <c r="UCK16" s="138"/>
      <c r="UCL16" s="138"/>
      <c r="UCM16" s="138"/>
      <c r="UCN16" s="138"/>
      <c r="UCO16" s="138"/>
      <c r="UCP16" s="138"/>
      <c r="UCQ16" s="138"/>
      <c r="UCR16" s="138"/>
      <c r="UCS16" s="138"/>
      <c r="UCT16" s="138"/>
      <c r="UCU16" s="138"/>
      <c r="UCV16" s="138"/>
      <c r="UCW16" s="138"/>
      <c r="UCX16" s="138"/>
      <c r="UCY16" s="138"/>
      <c r="UCZ16" s="138"/>
      <c r="UDA16" s="138"/>
      <c r="UDB16" s="138"/>
      <c r="UDC16" s="138"/>
      <c r="UDD16" s="138"/>
      <c r="UDE16" s="138"/>
      <c r="UDF16" s="138"/>
      <c r="UDG16" s="138"/>
      <c r="UDH16" s="138"/>
      <c r="UDI16" s="138"/>
      <c r="UDJ16" s="138"/>
      <c r="UDK16" s="138"/>
      <c r="UDL16" s="138"/>
      <c r="UDM16" s="138"/>
      <c r="UDN16" s="138"/>
      <c r="UDO16" s="138"/>
      <c r="UDP16" s="138"/>
      <c r="UDQ16" s="138"/>
      <c r="UDR16" s="138"/>
      <c r="UDS16" s="138"/>
      <c r="UDT16" s="138"/>
      <c r="UDU16" s="138"/>
      <c r="UDV16" s="138"/>
      <c r="UDW16" s="138"/>
      <c r="UDX16" s="138"/>
      <c r="UDY16" s="138"/>
      <c r="UDZ16" s="138"/>
      <c r="UEA16" s="138"/>
      <c r="UEB16" s="138"/>
      <c r="UEC16" s="138"/>
      <c r="UED16" s="138"/>
      <c r="UEE16" s="138"/>
      <c r="UEF16" s="138"/>
      <c r="UEG16" s="138"/>
      <c r="UEH16" s="138"/>
      <c r="UEI16" s="138"/>
      <c r="UEJ16" s="138"/>
      <c r="UEK16" s="138"/>
      <c r="UEL16" s="138"/>
      <c r="UEM16" s="138"/>
      <c r="UEN16" s="138"/>
      <c r="UEO16" s="138"/>
      <c r="UEP16" s="138"/>
      <c r="UEQ16" s="138"/>
      <c r="UER16" s="138"/>
      <c r="UES16" s="138"/>
      <c r="UET16" s="138"/>
      <c r="UEU16" s="138"/>
      <c r="UEV16" s="138"/>
      <c r="UEW16" s="138"/>
      <c r="UEX16" s="138"/>
      <c r="UEY16" s="138"/>
      <c r="UEZ16" s="138"/>
      <c r="UFA16" s="138"/>
      <c r="UFB16" s="138"/>
      <c r="UFC16" s="138"/>
      <c r="UFD16" s="138"/>
      <c r="UFE16" s="138"/>
      <c r="UFF16" s="138"/>
      <c r="UFG16" s="138"/>
      <c r="UFH16" s="138"/>
      <c r="UFI16" s="138"/>
      <c r="UFJ16" s="138"/>
      <c r="UFK16" s="138"/>
      <c r="UFL16" s="138"/>
      <c r="UFM16" s="138"/>
      <c r="UFN16" s="138"/>
      <c r="UFO16" s="138"/>
      <c r="UFP16" s="138"/>
      <c r="UFQ16" s="138"/>
      <c r="UFR16" s="138"/>
      <c r="UFS16" s="138"/>
      <c r="UFT16" s="138"/>
      <c r="UFU16" s="138"/>
      <c r="UFV16" s="138"/>
      <c r="UFW16" s="138"/>
      <c r="UFX16" s="138"/>
      <c r="UFY16" s="138"/>
      <c r="UFZ16" s="138"/>
      <c r="UGA16" s="138"/>
      <c r="UGB16" s="138"/>
      <c r="UGC16" s="138"/>
      <c r="UGD16" s="138"/>
      <c r="UGE16" s="138"/>
      <c r="UGF16" s="138"/>
      <c r="UGG16" s="138"/>
      <c r="UGH16" s="138"/>
      <c r="UGI16" s="138"/>
      <c r="UGJ16" s="138"/>
      <c r="UGK16" s="138"/>
      <c r="UGL16" s="138"/>
      <c r="UGM16" s="138"/>
      <c r="UGN16" s="138"/>
      <c r="UGO16" s="138"/>
      <c r="UGP16" s="138"/>
      <c r="UGQ16" s="138"/>
      <c r="UGR16" s="138"/>
      <c r="UGS16" s="138"/>
      <c r="UGT16" s="138"/>
      <c r="UGU16" s="138"/>
      <c r="UGV16" s="138"/>
      <c r="UGW16" s="138"/>
      <c r="UGX16" s="138"/>
      <c r="UGY16" s="138"/>
      <c r="UGZ16" s="138"/>
      <c r="UHA16" s="138"/>
      <c r="UHB16" s="138"/>
      <c r="UHC16" s="138"/>
      <c r="UHD16" s="138"/>
      <c r="UHE16" s="138"/>
      <c r="UHF16" s="138"/>
      <c r="UHG16" s="138"/>
      <c r="UHH16" s="138"/>
      <c r="UHI16" s="138"/>
      <c r="UHJ16" s="138"/>
      <c r="UHK16" s="138"/>
      <c r="UHL16" s="138"/>
      <c r="UHM16" s="138"/>
      <c r="UHN16" s="138"/>
      <c r="UHO16" s="138"/>
      <c r="UHP16" s="138"/>
      <c r="UHQ16" s="138"/>
      <c r="UHR16" s="138"/>
      <c r="UHS16" s="138"/>
      <c r="UHT16" s="138"/>
      <c r="UHU16" s="138"/>
      <c r="UHV16" s="138"/>
      <c r="UHW16" s="138"/>
      <c r="UHX16" s="138"/>
      <c r="UHY16" s="138"/>
      <c r="UHZ16" s="138"/>
      <c r="UIA16" s="138"/>
      <c r="UIB16" s="138"/>
      <c r="UIC16" s="138"/>
      <c r="UID16" s="138"/>
      <c r="UIE16" s="138"/>
      <c r="UIF16" s="138"/>
      <c r="UIG16" s="138"/>
      <c r="UIH16" s="138"/>
      <c r="UII16" s="138"/>
      <c r="UIJ16" s="138"/>
      <c r="UIK16" s="138"/>
      <c r="UIL16" s="138"/>
      <c r="UIM16" s="138"/>
      <c r="UIN16" s="138"/>
      <c r="UIO16" s="138"/>
      <c r="UIP16" s="138"/>
      <c r="UIQ16" s="138"/>
      <c r="UIR16" s="138"/>
      <c r="UIS16" s="138"/>
      <c r="UIT16" s="138"/>
      <c r="UIU16" s="138"/>
      <c r="UIV16" s="138"/>
      <c r="UIW16" s="138"/>
      <c r="UIX16" s="138"/>
      <c r="UIY16" s="138"/>
      <c r="UIZ16" s="138"/>
      <c r="UJA16" s="138"/>
      <c r="UJB16" s="138"/>
      <c r="UJC16" s="138"/>
      <c r="UJD16" s="138"/>
      <c r="UJE16" s="138"/>
      <c r="UJF16" s="138"/>
      <c r="UJG16" s="138"/>
      <c r="UJH16" s="138"/>
      <c r="UJI16" s="138"/>
      <c r="UJJ16" s="138"/>
      <c r="UJK16" s="138"/>
      <c r="UJL16" s="138"/>
      <c r="UJM16" s="138"/>
      <c r="UJN16" s="138"/>
      <c r="UJO16" s="138"/>
      <c r="UJP16" s="138"/>
      <c r="UJQ16" s="138"/>
      <c r="UJR16" s="138"/>
      <c r="UJS16" s="138"/>
      <c r="UJT16" s="138"/>
      <c r="UJU16" s="138"/>
      <c r="UJV16" s="138"/>
      <c r="UJW16" s="138"/>
      <c r="UJX16" s="138"/>
      <c r="UJY16" s="138"/>
      <c r="UJZ16" s="138"/>
      <c r="UKA16" s="138"/>
      <c r="UKB16" s="138"/>
      <c r="UKC16" s="138"/>
      <c r="UKD16" s="138"/>
      <c r="UKE16" s="138"/>
      <c r="UKF16" s="138"/>
      <c r="UKG16" s="138"/>
      <c r="UKH16" s="138"/>
      <c r="UKI16" s="138"/>
      <c r="UKJ16" s="138"/>
      <c r="UKK16" s="138"/>
      <c r="UKL16" s="138"/>
      <c r="UKM16" s="138"/>
      <c r="UKN16" s="138"/>
      <c r="UKO16" s="138"/>
      <c r="UKP16" s="138"/>
      <c r="UKQ16" s="138"/>
      <c r="UKR16" s="138"/>
      <c r="UKS16" s="138"/>
      <c r="UKT16" s="138"/>
      <c r="UKU16" s="138"/>
      <c r="UKV16" s="138"/>
      <c r="UKW16" s="138"/>
      <c r="UKX16" s="138"/>
      <c r="UKY16" s="138"/>
      <c r="UKZ16" s="138"/>
      <c r="ULA16" s="138"/>
      <c r="ULB16" s="138"/>
      <c r="ULC16" s="138"/>
      <c r="ULD16" s="138"/>
      <c r="ULE16" s="138"/>
      <c r="ULF16" s="138"/>
      <c r="ULG16" s="138"/>
      <c r="ULH16" s="138"/>
      <c r="ULI16" s="138"/>
      <c r="ULJ16" s="138"/>
      <c r="ULK16" s="138"/>
      <c r="ULL16" s="138"/>
      <c r="ULM16" s="138"/>
      <c r="ULN16" s="138"/>
      <c r="ULO16" s="138"/>
      <c r="ULP16" s="138"/>
      <c r="ULQ16" s="138"/>
      <c r="ULR16" s="138"/>
      <c r="ULS16" s="138"/>
      <c r="ULT16" s="138"/>
      <c r="ULU16" s="138"/>
      <c r="ULV16" s="138"/>
      <c r="ULW16" s="138"/>
      <c r="ULX16" s="138"/>
      <c r="ULY16" s="138"/>
      <c r="ULZ16" s="138"/>
      <c r="UMA16" s="138"/>
      <c r="UMB16" s="138"/>
      <c r="UMC16" s="138"/>
      <c r="UMD16" s="138"/>
      <c r="UME16" s="138"/>
      <c r="UMF16" s="138"/>
      <c r="UMG16" s="138"/>
      <c r="UMH16" s="138"/>
      <c r="UMI16" s="138"/>
      <c r="UMJ16" s="138"/>
      <c r="UMK16" s="138"/>
      <c r="UML16" s="138"/>
      <c r="UMM16" s="138"/>
      <c r="UMN16" s="138"/>
      <c r="UMO16" s="138"/>
      <c r="UMP16" s="138"/>
      <c r="UMQ16" s="138"/>
      <c r="UMR16" s="138"/>
      <c r="UMS16" s="138"/>
      <c r="UMT16" s="138"/>
      <c r="UMU16" s="138"/>
      <c r="UMV16" s="138"/>
      <c r="UMW16" s="138"/>
      <c r="UMX16" s="138"/>
      <c r="UMY16" s="138"/>
      <c r="UMZ16" s="138"/>
      <c r="UNA16" s="138"/>
      <c r="UNB16" s="138"/>
      <c r="UNC16" s="138"/>
      <c r="UND16" s="138"/>
      <c r="UNE16" s="138"/>
      <c r="UNF16" s="138"/>
      <c r="UNG16" s="138"/>
      <c r="UNH16" s="138"/>
      <c r="UNI16" s="138"/>
      <c r="UNJ16" s="138"/>
      <c r="UNK16" s="138"/>
      <c r="UNL16" s="138"/>
      <c r="UNM16" s="138"/>
      <c r="UNN16" s="138"/>
      <c r="UNO16" s="138"/>
      <c r="UNP16" s="138"/>
      <c r="UNQ16" s="138"/>
      <c r="UNR16" s="138"/>
      <c r="UNS16" s="138"/>
      <c r="UNT16" s="138"/>
      <c r="UNU16" s="138"/>
      <c r="UNV16" s="138"/>
      <c r="UNW16" s="138"/>
      <c r="UNX16" s="138"/>
      <c r="UNY16" s="138"/>
      <c r="UNZ16" s="138"/>
      <c r="UOA16" s="138"/>
      <c r="UOB16" s="138"/>
      <c r="UOC16" s="138"/>
      <c r="UOD16" s="138"/>
      <c r="UOE16" s="138"/>
      <c r="UOF16" s="138"/>
      <c r="UOG16" s="138"/>
      <c r="UOH16" s="138"/>
      <c r="UOI16" s="138"/>
      <c r="UOJ16" s="138"/>
      <c r="UOK16" s="138"/>
      <c r="UOL16" s="138"/>
      <c r="UOM16" s="138"/>
      <c r="UON16" s="138"/>
      <c r="UOO16" s="138"/>
      <c r="UOP16" s="138"/>
      <c r="UOQ16" s="138"/>
      <c r="UOR16" s="138"/>
      <c r="UOS16" s="138"/>
      <c r="UOT16" s="138"/>
      <c r="UOU16" s="138"/>
      <c r="UOV16" s="138"/>
      <c r="UOW16" s="138"/>
      <c r="UOX16" s="138"/>
      <c r="UOY16" s="138"/>
      <c r="UOZ16" s="138"/>
      <c r="UPA16" s="138"/>
      <c r="UPB16" s="138"/>
      <c r="UPC16" s="138"/>
      <c r="UPD16" s="138"/>
      <c r="UPE16" s="138"/>
      <c r="UPF16" s="138"/>
      <c r="UPG16" s="138"/>
      <c r="UPH16" s="138"/>
      <c r="UPI16" s="138"/>
      <c r="UPJ16" s="138"/>
      <c r="UPK16" s="138"/>
      <c r="UPL16" s="138"/>
      <c r="UPM16" s="138"/>
      <c r="UPN16" s="138"/>
      <c r="UPO16" s="138"/>
      <c r="UPP16" s="138"/>
      <c r="UPQ16" s="138"/>
      <c r="UPR16" s="138"/>
      <c r="UPS16" s="138"/>
      <c r="UPT16" s="138"/>
      <c r="UPU16" s="138"/>
      <c r="UPV16" s="138"/>
      <c r="UPW16" s="138"/>
      <c r="UPX16" s="138"/>
      <c r="UPY16" s="138"/>
      <c r="UPZ16" s="138"/>
      <c r="UQA16" s="138"/>
      <c r="UQB16" s="138"/>
      <c r="UQC16" s="138"/>
      <c r="UQD16" s="138"/>
      <c r="UQE16" s="138"/>
      <c r="UQF16" s="138"/>
      <c r="UQG16" s="138"/>
      <c r="UQH16" s="138"/>
      <c r="UQI16" s="138"/>
      <c r="UQJ16" s="138"/>
      <c r="UQK16" s="138"/>
      <c r="UQL16" s="138"/>
      <c r="UQM16" s="138"/>
      <c r="UQN16" s="138"/>
      <c r="UQO16" s="138"/>
      <c r="UQP16" s="138"/>
      <c r="UQQ16" s="138"/>
      <c r="UQR16" s="138"/>
      <c r="UQS16" s="138"/>
      <c r="UQT16" s="138"/>
      <c r="UQU16" s="138"/>
      <c r="UQV16" s="138"/>
      <c r="UQW16" s="138"/>
      <c r="UQX16" s="138"/>
      <c r="UQY16" s="138"/>
      <c r="UQZ16" s="138"/>
      <c r="URA16" s="138"/>
      <c r="URB16" s="138"/>
      <c r="URC16" s="138"/>
      <c r="URD16" s="138"/>
      <c r="URE16" s="138"/>
      <c r="URF16" s="138"/>
      <c r="URG16" s="138"/>
      <c r="URH16" s="138"/>
      <c r="URI16" s="138"/>
      <c r="URJ16" s="138"/>
      <c r="URK16" s="138"/>
      <c r="URL16" s="138"/>
      <c r="URM16" s="138"/>
      <c r="URN16" s="138"/>
      <c r="URO16" s="138"/>
      <c r="URP16" s="138"/>
      <c r="URQ16" s="138"/>
      <c r="URR16" s="138"/>
      <c r="URS16" s="138"/>
      <c r="URT16" s="138"/>
      <c r="URU16" s="138"/>
      <c r="URV16" s="138"/>
      <c r="URW16" s="138"/>
      <c r="URX16" s="138"/>
      <c r="URY16" s="138"/>
      <c r="URZ16" s="138"/>
      <c r="USA16" s="138"/>
      <c r="USB16" s="138"/>
      <c r="USC16" s="138"/>
      <c r="USD16" s="138"/>
      <c r="USE16" s="138"/>
      <c r="USF16" s="138"/>
      <c r="USG16" s="138"/>
      <c r="USH16" s="138"/>
      <c r="USI16" s="138"/>
      <c r="USJ16" s="138"/>
      <c r="USK16" s="138"/>
      <c r="USL16" s="138"/>
      <c r="USM16" s="138"/>
      <c r="USN16" s="138"/>
      <c r="USO16" s="138"/>
      <c r="USP16" s="138"/>
      <c r="USQ16" s="138"/>
      <c r="USR16" s="138"/>
      <c r="USS16" s="138"/>
      <c r="UST16" s="138"/>
      <c r="USU16" s="138"/>
      <c r="USV16" s="138"/>
      <c r="USW16" s="138"/>
      <c r="USX16" s="138"/>
      <c r="USY16" s="138"/>
      <c r="USZ16" s="138"/>
      <c r="UTA16" s="138"/>
      <c r="UTB16" s="138"/>
      <c r="UTC16" s="138"/>
      <c r="UTD16" s="138"/>
      <c r="UTE16" s="138"/>
      <c r="UTF16" s="138"/>
      <c r="UTG16" s="138"/>
      <c r="UTH16" s="138"/>
      <c r="UTI16" s="138"/>
      <c r="UTJ16" s="138"/>
      <c r="UTK16" s="138"/>
      <c r="UTL16" s="138"/>
      <c r="UTM16" s="138"/>
      <c r="UTN16" s="138"/>
      <c r="UTO16" s="138"/>
      <c r="UTP16" s="138"/>
      <c r="UTQ16" s="138"/>
      <c r="UTR16" s="138"/>
      <c r="UTS16" s="138"/>
      <c r="UTT16" s="138"/>
      <c r="UTU16" s="138"/>
      <c r="UTV16" s="138"/>
      <c r="UTW16" s="138"/>
      <c r="UTX16" s="138"/>
      <c r="UTY16" s="138"/>
      <c r="UTZ16" s="138"/>
      <c r="UUA16" s="138"/>
      <c r="UUB16" s="138"/>
      <c r="UUC16" s="138"/>
      <c r="UUD16" s="138"/>
      <c r="UUE16" s="138"/>
      <c r="UUF16" s="138"/>
      <c r="UUG16" s="138"/>
      <c r="UUH16" s="138"/>
      <c r="UUI16" s="138"/>
      <c r="UUJ16" s="138"/>
      <c r="UUK16" s="138"/>
      <c r="UUL16" s="138"/>
      <c r="UUM16" s="138"/>
      <c r="UUN16" s="138"/>
      <c r="UUO16" s="138"/>
      <c r="UUP16" s="138"/>
      <c r="UUQ16" s="138"/>
      <c r="UUR16" s="138"/>
      <c r="UUS16" s="138"/>
      <c r="UUT16" s="138"/>
      <c r="UUU16" s="138"/>
      <c r="UUV16" s="138"/>
      <c r="UUW16" s="138"/>
      <c r="UUX16" s="138"/>
      <c r="UUY16" s="138"/>
      <c r="UUZ16" s="138"/>
      <c r="UVA16" s="138"/>
      <c r="UVB16" s="138"/>
      <c r="UVC16" s="138"/>
      <c r="UVD16" s="138"/>
      <c r="UVE16" s="138"/>
      <c r="UVF16" s="138"/>
      <c r="UVG16" s="138"/>
      <c r="UVH16" s="138"/>
      <c r="UVI16" s="138"/>
      <c r="UVJ16" s="138"/>
      <c r="UVK16" s="138"/>
      <c r="UVL16" s="138"/>
      <c r="UVM16" s="138"/>
      <c r="UVN16" s="138"/>
      <c r="UVO16" s="138"/>
      <c r="UVP16" s="138"/>
      <c r="UVQ16" s="138"/>
      <c r="UVR16" s="138"/>
      <c r="UVS16" s="138"/>
      <c r="UVT16" s="138"/>
      <c r="UVU16" s="138"/>
      <c r="UVV16" s="138"/>
      <c r="UVW16" s="138"/>
      <c r="UVX16" s="138"/>
      <c r="UVY16" s="138"/>
      <c r="UVZ16" s="138"/>
      <c r="UWA16" s="138"/>
      <c r="UWB16" s="138"/>
      <c r="UWC16" s="138"/>
      <c r="UWD16" s="138"/>
      <c r="UWE16" s="138"/>
      <c r="UWF16" s="138"/>
      <c r="UWG16" s="138"/>
      <c r="UWH16" s="138"/>
      <c r="UWI16" s="138"/>
      <c r="UWJ16" s="138"/>
      <c r="UWK16" s="138"/>
      <c r="UWL16" s="138"/>
      <c r="UWM16" s="138"/>
      <c r="UWN16" s="138"/>
      <c r="UWO16" s="138"/>
      <c r="UWP16" s="138"/>
      <c r="UWQ16" s="138"/>
      <c r="UWR16" s="138"/>
      <c r="UWS16" s="138"/>
      <c r="UWT16" s="138"/>
      <c r="UWU16" s="138"/>
      <c r="UWV16" s="138"/>
      <c r="UWW16" s="138"/>
      <c r="UWX16" s="138"/>
      <c r="UWY16" s="138"/>
      <c r="UWZ16" s="138"/>
      <c r="UXA16" s="138"/>
      <c r="UXB16" s="138"/>
      <c r="UXC16" s="138"/>
      <c r="UXD16" s="138"/>
      <c r="UXE16" s="138"/>
      <c r="UXF16" s="138"/>
      <c r="UXG16" s="138"/>
      <c r="UXH16" s="138"/>
      <c r="UXI16" s="138"/>
      <c r="UXJ16" s="138"/>
      <c r="UXK16" s="138"/>
      <c r="UXL16" s="138"/>
      <c r="UXM16" s="138"/>
      <c r="UXN16" s="138"/>
      <c r="UXO16" s="138"/>
      <c r="UXP16" s="138"/>
      <c r="UXQ16" s="138"/>
      <c r="UXR16" s="138"/>
      <c r="UXS16" s="138"/>
      <c r="UXT16" s="138"/>
      <c r="UXU16" s="138"/>
      <c r="UXV16" s="138"/>
      <c r="UXW16" s="138"/>
      <c r="UXX16" s="138"/>
      <c r="UXY16" s="138"/>
      <c r="UXZ16" s="138"/>
      <c r="UYA16" s="138"/>
      <c r="UYB16" s="138"/>
      <c r="UYC16" s="138"/>
      <c r="UYD16" s="138"/>
      <c r="UYE16" s="138"/>
      <c r="UYF16" s="138"/>
      <c r="UYG16" s="138"/>
      <c r="UYH16" s="138"/>
      <c r="UYI16" s="138"/>
      <c r="UYJ16" s="138"/>
      <c r="UYK16" s="138"/>
      <c r="UYL16" s="138"/>
      <c r="UYM16" s="138"/>
      <c r="UYN16" s="138"/>
      <c r="UYO16" s="138"/>
      <c r="UYP16" s="138"/>
      <c r="UYQ16" s="138"/>
      <c r="UYR16" s="138"/>
      <c r="UYS16" s="138"/>
      <c r="UYT16" s="138"/>
      <c r="UYU16" s="138"/>
      <c r="UYV16" s="138"/>
      <c r="UYW16" s="138"/>
      <c r="UYX16" s="138"/>
      <c r="UYY16" s="138"/>
      <c r="UYZ16" s="138"/>
      <c r="UZA16" s="138"/>
      <c r="UZB16" s="138"/>
      <c r="UZC16" s="138"/>
      <c r="UZD16" s="138"/>
      <c r="UZE16" s="138"/>
      <c r="UZF16" s="138"/>
      <c r="UZG16" s="138"/>
      <c r="UZH16" s="138"/>
      <c r="UZI16" s="138"/>
      <c r="UZJ16" s="138"/>
      <c r="UZK16" s="138"/>
      <c r="UZL16" s="138"/>
      <c r="UZM16" s="138"/>
      <c r="UZN16" s="138"/>
      <c r="UZO16" s="138"/>
      <c r="UZP16" s="138"/>
      <c r="UZQ16" s="138"/>
      <c r="UZR16" s="138"/>
      <c r="UZS16" s="138"/>
      <c r="UZT16" s="138"/>
      <c r="UZU16" s="138"/>
      <c r="UZV16" s="138"/>
      <c r="UZW16" s="138"/>
      <c r="UZX16" s="138"/>
      <c r="UZY16" s="138"/>
      <c r="UZZ16" s="138"/>
      <c r="VAA16" s="138"/>
      <c r="VAB16" s="138"/>
      <c r="VAC16" s="138"/>
      <c r="VAD16" s="138"/>
      <c r="VAE16" s="138"/>
      <c r="VAF16" s="138"/>
      <c r="VAG16" s="138"/>
      <c r="VAH16" s="138"/>
      <c r="VAI16" s="138"/>
      <c r="VAJ16" s="138"/>
      <c r="VAK16" s="138"/>
      <c r="VAL16" s="138"/>
      <c r="VAM16" s="138"/>
      <c r="VAN16" s="138"/>
      <c r="VAO16" s="138"/>
      <c r="VAP16" s="138"/>
      <c r="VAQ16" s="138"/>
      <c r="VAR16" s="138"/>
      <c r="VAS16" s="138"/>
      <c r="VAT16" s="138"/>
      <c r="VAU16" s="138"/>
      <c r="VAV16" s="138"/>
      <c r="VAW16" s="138"/>
      <c r="VAX16" s="138"/>
      <c r="VAY16" s="138"/>
      <c r="VAZ16" s="138"/>
      <c r="VBA16" s="138"/>
      <c r="VBB16" s="138"/>
      <c r="VBC16" s="138"/>
      <c r="VBD16" s="138"/>
      <c r="VBE16" s="138"/>
      <c r="VBF16" s="138"/>
      <c r="VBG16" s="138"/>
      <c r="VBH16" s="138"/>
      <c r="VBI16" s="138"/>
      <c r="VBJ16" s="138"/>
      <c r="VBK16" s="138"/>
      <c r="VBL16" s="138"/>
      <c r="VBM16" s="138"/>
      <c r="VBN16" s="138"/>
      <c r="VBO16" s="138"/>
      <c r="VBP16" s="138"/>
      <c r="VBQ16" s="138"/>
      <c r="VBR16" s="138"/>
      <c r="VBS16" s="138"/>
      <c r="VBT16" s="138"/>
      <c r="VBU16" s="138"/>
      <c r="VBV16" s="138"/>
      <c r="VBW16" s="138"/>
      <c r="VBX16" s="138"/>
      <c r="VBY16" s="138"/>
      <c r="VBZ16" s="138"/>
      <c r="VCA16" s="138"/>
      <c r="VCB16" s="138"/>
      <c r="VCC16" s="138"/>
      <c r="VCD16" s="138"/>
      <c r="VCE16" s="138"/>
      <c r="VCF16" s="138"/>
      <c r="VCG16" s="138"/>
      <c r="VCH16" s="138"/>
      <c r="VCI16" s="138"/>
      <c r="VCJ16" s="138"/>
      <c r="VCK16" s="138"/>
      <c r="VCL16" s="138"/>
      <c r="VCM16" s="138"/>
      <c r="VCN16" s="138"/>
      <c r="VCO16" s="138"/>
      <c r="VCP16" s="138"/>
      <c r="VCQ16" s="138"/>
      <c r="VCR16" s="138"/>
      <c r="VCS16" s="138"/>
      <c r="VCT16" s="138"/>
      <c r="VCU16" s="138"/>
      <c r="VCV16" s="138"/>
      <c r="VCW16" s="138"/>
      <c r="VCX16" s="138"/>
      <c r="VCY16" s="138"/>
      <c r="VCZ16" s="138"/>
      <c r="VDA16" s="138"/>
      <c r="VDB16" s="138"/>
      <c r="VDC16" s="138"/>
      <c r="VDD16" s="138"/>
      <c r="VDE16" s="138"/>
      <c r="VDF16" s="138"/>
      <c r="VDG16" s="138"/>
      <c r="VDH16" s="138"/>
      <c r="VDI16" s="138"/>
      <c r="VDJ16" s="138"/>
      <c r="VDK16" s="138"/>
      <c r="VDL16" s="138"/>
      <c r="VDM16" s="138"/>
      <c r="VDN16" s="138"/>
      <c r="VDO16" s="138"/>
      <c r="VDP16" s="138"/>
      <c r="VDQ16" s="138"/>
      <c r="VDR16" s="138"/>
      <c r="VDS16" s="138"/>
      <c r="VDT16" s="138"/>
      <c r="VDU16" s="138"/>
      <c r="VDV16" s="138"/>
      <c r="VDW16" s="138"/>
      <c r="VDX16" s="138"/>
      <c r="VDY16" s="138"/>
      <c r="VDZ16" s="138"/>
      <c r="VEA16" s="138"/>
      <c r="VEB16" s="138"/>
      <c r="VEC16" s="138"/>
      <c r="VED16" s="138"/>
      <c r="VEE16" s="138"/>
      <c r="VEF16" s="138"/>
      <c r="VEG16" s="138"/>
      <c r="VEH16" s="138"/>
      <c r="VEI16" s="138"/>
      <c r="VEJ16" s="138"/>
      <c r="VEK16" s="138"/>
      <c r="VEL16" s="138"/>
      <c r="VEM16" s="138"/>
      <c r="VEN16" s="138"/>
      <c r="VEO16" s="138"/>
      <c r="VEP16" s="138"/>
      <c r="VEQ16" s="138"/>
      <c r="VER16" s="138"/>
      <c r="VES16" s="138"/>
      <c r="VET16" s="138"/>
      <c r="VEU16" s="138"/>
      <c r="VEV16" s="138"/>
      <c r="VEW16" s="138"/>
      <c r="VEX16" s="138"/>
      <c r="VEY16" s="138"/>
      <c r="VEZ16" s="138"/>
      <c r="VFA16" s="138"/>
      <c r="VFB16" s="138"/>
      <c r="VFC16" s="138"/>
      <c r="VFD16" s="138"/>
      <c r="VFE16" s="138"/>
      <c r="VFF16" s="138"/>
      <c r="VFG16" s="138"/>
      <c r="VFH16" s="138"/>
      <c r="VFI16" s="138"/>
      <c r="VFJ16" s="138"/>
      <c r="VFK16" s="138"/>
      <c r="VFL16" s="138"/>
      <c r="VFM16" s="138"/>
      <c r="VFN16" s="138"/>
      <c r="VFO16" s="138"/>
      <c r="VFP16" s="138"/>
      <c r="VFQ16" s="138"/>
      <c r="VFR16" s="138"/>
      <c r="VFS16" s="138"/>
      <c r="VFT16" s="138"/>
      <c r="VFU16" s="138"/>
      <c r="VFV16" s="138"/>
      <c r="VFW16" s="138"/>
      <c r="VFX16" s="138"/>
      <c r="VFY16" s="138"/>
      <c r="VFZ16" s="138"/>
      <c r="VGA16" s="138"/>
      <c r="VGB16" s="138"/>
      <c r="VGC16" s="138"/>
      <c r="VGD16" s="138"/>
      <c r="VGE16" s="138"/>
      <c r="VGF16" s="138"/>
      <c r="VGG16" s="138"/>
      <c r="VGH16" s="138"/>
      <c r="VGI16" s="138"/>
      <c r="VGJ16" s="138"/>
      <c r="VGK16" s="138"/>
      <c r="VGL16" s="138"/>
      <c r="VGM16" s="138"/>
      <c r="VGN16" s="138"/>
      <c r="VGO16" s="138"/>
      <c r="VGP16" s="138"/>
      <c r="VGQ16" s="138"/>
      <c r="VGR16" s="138"/>
      <c r="VGS16" s="138"/>
      <c r="VGT16" s="138"/>
      <c r="VGU16" s="138"/>
      <c r="VGV16" s="138"/>
      <c r="VGW16" s="138"/>
      <c r="VGX16" s="138"/>
      <c r="VGY16" s="138"/>
      <c r="VGZ16" s="138"/>
      <c r="VHA16" s="138"/>
      <c r="VHB16" s="138"/>
      <c r="VHC16" s="138"/>
      <c r="VHD16" s="138"/>
      <c r="VHE16" s="138"/>
      <c r="VHF16" s="138"/>
      <c r="VHG16" s="138"/>
      <c r="VHH16" s="138"/>
      <c r="VHI16" s="138"/>
      <c r="VHJ16" s="138"/>
      <c r="VHK16" s="138"/>
      <c r="VHL16" s="138"/>
      <c r="VHM16" s="138"/>
      <c r="VHN16" s="138"/>
      <c r="VHO16" s="138"/>
      <c r="VHP16" s="138"/>
      <c r="VHQ16" s="138"/>
      <c r="VHR16" s="138"/>
      <c r="VHS16" s="138"/>
      <c r="VHT16" s="138"/>
      <c r="VHU16" s="138"/>
      <c r="VHV16" s="138"/>
      <c r="VHW16" s="138"/>
      <c r="VHX16" s="138"/>
      <c r="VHY16" s="138"/>
      <c r="VHZ16" s="138"/>
      <c r="VIA16" s="138"/>
      <c r="VIB16" s="138"/>
      <c r="VIC16" s="138"/>
      <c r="VID16" s="138"/>
      <c r="VIE16" s="138"/>
      <c r="VIF16" s="138"/>
      <c r="VIG16" s="138"/>
      <c r="VIH16" s="138"/>
      <c r="VII16" s="138"/>
      <c r="VIJ16" s="138"/>
      <c r="VIK16" s="138"/>
      <c r="VIL16" s="138"/>
      <c r="VIM16" s="138"/>
      <c r="VIN16" s="138"/>
      <c r="VIO16" s="138"/>
      <c r="VIP16" s="138"/>
      <c r="VIQ16" s="138"/>
      <c r="VIR16" s="138"/>
      <c r="VIS16" s="138"/>
      <c r="VIT16" s="138"/>
      <c r="VIU16" s="138"/>
      <c r="VIV16" s="138"/>
      <c r="VIW16" s="138"/>
      <c r="VIX16" s="138"/>
      <c r="VIY16" s="138"/>
      <c r="VIZ16" s="138"/>
      <c r="VJA16" s="138"/>
      <c r="VJB16" s="138"/>
      <c r="VJC16" s="138"/>
      <c r="VJD16" s="138"/>
      <c r="VJE16" s="138"/>
      <c r="VJF16" s="138"/>
      <c r="VJG16" s="138"/>
      <c r="VJH16" s="138"/>
      <c r="VJI16" s="138"/>
      <c r="VJJ16" s="138"/>
      <c r="VJK16" s="138"/>
      <c r="VJL16" s="138"/>
      <c r="VJM16" s="138"/>
      <c r="VJN16" s="138"/>
      <c r="VJO16" s="138"/>
      <c r="VJP16" s="138"/>
      <c r="VJQ16" s="138"/>
      <c r="VJR16" s="138"/>
      <c r="VJS16" s="138"/>
      <c r="VJT16" s="138"/>
      <c r="VJU16" s="138"/>
      <c r="VJV16" s="138"/>
      <c r="VJW16" s="138"/>
      <c r="VJX16" s="138"/>
      <c r="VJY16" s="138"/>
      <c r="VJZ16" s="138"/>
      <c r="VKA16" s="138"/>
      <c r="VKB16" s="138"/>
      <c r="VKC16" s="138"/>
      <c r="VKD16" s="138"/>
      <c r="VKE16" s="138"/>
      <c r="VKF16" s="138"/>
      <c r="VKG16" s="138"/>
      <c r="VKH16" s="138"/>
      <c r="VKI16" s="138"/>
      <c r="VKJ16" s="138"/>
      <c r="VKK16" s="138"/>
      <c r="VKL16" s="138"/>
      <c r="VKM16" s="138"/>
      <c r="VKN16" s="138"/>
      <c r="VKO16" s="138"/>
      <c r="VKP16" s="138"/>
      <c r="VKQ16" s="138"/>
      <c r="VKR16" s="138"/>
      <c r="VKS16" s="138"/>
      <c r="VKT16" s="138"/>
      <c r="VKU16" s="138"/>
      <c r="VKV16" s="138"/>
      <c r="VKW16" s="138"/>
      <c r="VKX16" s="138"/>
      <c r="VKY16" s="138"/>
      <c r="VKZ16" s="138"/>
      <c r="VLA16" s="138"/>
      <c r="VLB16" s="138"/>
      <c r="VLC16" s="138"/>
      <c r="VLD16" s="138"/>
      <c r="VLE16" s="138"/>
      <c r="VLF16" s="138"/>
      <c r="VLG16" s="138"/>
      <c r="VLH16" s="138"/>
      <c r="VLI16" s="138"/>
      <c r="VLJ16" s="138"/>
      <c r="VLK16" s="138"/>
      <c r="VLL16" s="138"/>
      <c r="VLM16" s="138"/>
      <c r="VLN16" s="138"/>
      <c r="VLO16" s="138"/>
      <c r="VLP16" s="138"/>
      <c r="VLQ16" s="138"/>
      <c r="VLR16" s="138"/>
      <c r="VLS16" s="138"/>
      <c r="VLT16" s="138"/>
      <c r="VLU16" s="138"/>
      <c r="VLV16" s="138"/>
      <c r="VLW16" s="138"/>
      <c r="VLX16" s="138"/>
      <c r="VLY16" s="138"/>
      <c r="VLZ16" s="138"/>
      <c r="VMA16" s="138"/>
      <c r="VMB16" s="138"/>
      <c r="VMC16" s="138"/>
      <c r="VMD16" s="138"/>
      <c r="VME16" s="138"/>
      <c r="VMF16" s="138"/>
      <c r="VMG16" s="138"/>
      <c r="VMH16" s="138"/>
      <c r="VMI16" s="138"/>
      <c r="VMJ16" s="138"/>
      <c r="VMK16" s="138"/>
      <c r="VML16" s="138"/>
      <c r="VMM16" s="138"/>
      <c r="VMN16" s="138"/>
      <c r="VMO16" s="138"/>
      <c r="VMP16" s="138"/>
      <c r="VMQ16" s="138"/>
      <c r="VMR16" s="138"/>
      <c r="VMS16" s="138"/>
      <c r="VMT16" s="138"/>
      <c r="VMU16" s="138"/>
      <c r="VMV16" s="138"/>
      <c r="VMW16" s="138"/>
      <c r="VMX16" s="138"/>
      <c r="VMY16" s="138"/>
      <c r="VMZ16" s="138"/>
      <c r="VNA16" s="138"/>
      <c r="VNB16" s="138"/>
      <c r="VNC16" s="138"/>
      <c r="VND16" s="138"/>
      <c r="VNE16" s="138"/>
      <c r="VNF16" s="138"/>
      <c r="VNG16" s="138"/>
      <c r="VNH16" s="138"/>
      <c r="VNI16" s="138"/>
      <c r="VNJ16" s="138"/>
      <c r="VNK16" s="138"/>
      <c r="VNL16" s="138"/>
      <c r="VNM16" s="138"/>
      <c r="VNN16" s="138"/>
      <c r="VNO16" s="138"/>
      <c r="VNP16" s="138"/>
      <c r="VNQ16" s="138"/>
      <c r="VNR16" s="138"/>
      <c r="VNS16" s="138"/>
      <c r="VNT16" s="138"/>
      <c r="VNU16" s="138"/>
      <c r="VNV16" s="138"/>
      <c r="VNW16" s="138"/>
      <c r="VNX16" s="138"/>
      <c r="VNY16" s="138"/>
      <c r="VNZ16" s="138"/>
      <c r="VOA16" s="138"/>
      <c r="VOB16" s="138"/>
      <c r="VOC16" s="138"/>
      <c r="VOD16" s="138"/>
      <c r="VOE16" s="138"/>
      <c r="VOF16" s="138"/>
      <c r="VOG16" s="138"/>
      <c r="VOH16" s="138"/>
      <c r="VOI16" s="138"/>
      <c r="VOJ16" s="138"/>
      <c r="VOK16" s="138"/>
      <c r="VOL16" s="138"/>
      <c r="VOM16" s="138"/>
      <c r="VON16" s="138"/>
      <c r="VOO16" s="138"/>
      <c r="VOP16" s="138"/>
      <c r="VOQ16" s="138"/>
      <c r="VOR16" s="138"/>
      <c r="VOS16" s="138"/>
      <c r="VOT16" s="138"/>
      <c r="VOU16" s="138"/>
      <c r="VOV16" s="138"/>
      <c r="VOW16" s="138"/>
      <c r="VOX16" s="138"/>
      <c r="VOY16" s="138"/>
      <c r="VOZ16" s="138"/>
      <c r="VPA16" s="138"/>
      <c r="VPB16" s="138"/>
      <c r="VPC16" s="138"/>
      <c r="VPD16" s="138"/>
      <c r="VPE16" s="138"/>
      <c r="VPF16" s="138"/>
      <c r="VPG16" s="138"/>
      <c r="VPH16" s="138"/>
      <c r="VPI16" s="138"/>
      <c r="VPJ16" s="138"/>
      <c r="VPK16" s="138"/>
      <c r="VPL16" s="138"/>
      <c r="VPM16" s="138"/>
      <c r="VPN16" s="138"/>
      <c r="VPO16" s="138"/>
      <c r="VPP16" s="138"/>
      <c r="VPQ16" s="138"/>
      <c r="VPR16" s="138"/>
      <c r="VPS16" s="138"/>
      <c r="VPT16" s="138"/>
      <c r="VPU16" s="138"/>
      <c r="VPV16" s="138"/>
      <c r="VPW16" s="138"/>
      <c r="VPX16" s="138"/>
      <c r="VPY16" s="138"/>
      <c r="VPZ16" s="138"/>
      <c r="VQA16" s="138"/>
      <c r="VQB16" s="138"/>
      <c r="VQC16" s="138"/>
      <c r="VQD16" s="138"/>
      <c r="VQE16" s="138"/>
      <c r="VQF16" s="138"/>
      <c r="VQG16" s="138"/>
      <c r="VQH16" s="138"/>
      <c r="VQI16" s="138"/>
      <c r="VQJ16" s="138"/>
      <c r="VQK16" s="138"/>
      <c r="VQL16" s="138"/>
      <c r="VQM16" s="138"/>
      <c r="VQN16" s="138"/>
      <c r="VQO16" s="138"/>
      <c r="VQP16" s="138"/>
      <c r="VQQ16" s="138"/>
      <c r="VQR16" s="138"/>
      <c r="VQS16" s="138"/>
      <c r="VQT16" s="138"/>
      <c r="VQU16" s="138"/>
      <c r="VQV16" s="138"/>
      <c r="VQW16" s="138"/>
      <c r="VQX16" s="138"/>
      <c r="VQY16" s="138"/>
      <c r="VQZ16" s="138"/>
      <c r="VRA16" s="138"/>
      <c r="VRB16" s="138"/>
      <c r="VRC16" s="138"/>
      <c r="VRD16" s="138"/>
      <c r="VRE16" s="138"/>
      <c r="VRF16" s="138"/>
      <c r="VRG16" s="138"/>
      <c r="VRH16" s="138"/>
      <c r="VRI16" s="138"/>
      <c r="VRJ16" s="138"/>
      <c r="VRK16" s="138"/>
      <c r="VRL16" s="138"/>
      <c r="VRM16" s="138"/>
      <c r="VRN16" s="138"/>
      <c r="VRO16" s="138"/>
      <c r="VRP16" s="138"/>
      <c r="VRQ16" s="138"/>
      <c r="VRR16" s="138"/>
      <c r="VRS16" s="138"/>
      <c r="VRT16" s="138"/>
      <c r="VRU16" s="138"/>
      <c r="VRV16" s="138"/>
      <c r="VRW16" s="138"/>
      <c r="VRX16" s="138"/>
      <c r="VRY16" s="138"/>
      <c r="VRZ16" s="138"/>
      <c r="VSA16" s="138"/>
      <c r="VSB16" s="138"/>
      <c r="VSC16" s="138"/>
      <c r="VSD16" s="138"/>
      <c r="VSE16" s="138"/>
      <c r="VSF16" s="138"/>
      <c r="VSG16" s="138"/>
      <c r="VSH16" s="138"/>
      <c r="VSI16" s="138"/>
      <c r="VSJ16" s="138"/>
      <c r="VSK16" s="138"/>
      <c r="VSL16" s="138"/>
      <c r="VSM16" s="138"/>
      <c r="VSN16" s="138"/>
      <c r="VSO16" s="138"/>
      <c r="VSP16" s="138"/>
      <c r="VSQ16" s="138"/>
      <c r="VSR16" s="138"/>
      <c r="VSS16" s="138"/>
      <c r="VST16" s="138"/>
      <c r="VSU16" s="138"/>
      <c r="VSV16" s="138"/>
      <c r="VSW16" s="138"/>
      <c r="VSX16" s="138"/>
      <c r="VSY16" s="138"/>
      <c r="VSZ16" s="138"/>
      <c r="VTA16" s="138"/>
      <c r="VTB16" s="138"/>
      <c r="VTC16" s="138"/>
      <c r="VTD16" s="138"/>
      <c r="VTE16" s="138"/>
      <c r="VTF16" s="138"/>
      <c r="VTG16" s="138"/>
      <c r="VTH16" s="138"/>
      <c r="VTI16" s="138"/>
      <c r="VTJ16" s="138"/>
      <c r="VTK16" s="138"/>
      <c r="VTL16" s="138"/>
      <c r="VTM16" s="138"/>
      <c r="VTN16" s="138"/>
      <c r="VTO16" s="138"/>
      <c r="VTP16" s="138"/>
      <c r="VTQ16" s="138"/>
      <c r="VTR16" s="138"/>
      <c r="VTS16" s="138"/>
      <c r="VTT16" s="138"/>
      <c r="VTU16" s="138"/>
      <c r="VTV16" s="138"/>
      <c r="VTW16" s="138"/>
      <c r="VTX16" s="138"/>
      <c r="VTY16" s="138"/>
      <c r="VTZ16" s="138"/>
      <c r="VUA16" s="138"/>
      <c r="VUB16" s="138"/>
      <c r="VUC16" s="138"/>
      <c r="VUD16" s="138"/>
      <c r="VUE16" s="138"/>
      <c r="VUF16" s="138"/>
      <c r="VUG16" s="138"/>
      <c r="VUH16" s="138"/>
      <c r="VUI16" s="138"/>
      <c r="VUJ16" s="138"/>
      <c r="VUK16" s="138"/>
      <c r="VUL16" s="138"/>
      <c r="VUM16" s="138"/>
      <c r="VUN16" s="138"/>
      <c r="VUO16" s="138"/>
      <c r="VUP16" s="138"/>
      <c r="VUQ16" s="138"/>
      <c r="VUR16" s="138"/>
      <c r="VUS16" s="138"/>
      <c r="VUT16" s="138"/>
      <c r="VUU16" s="138"/>
      <c r="VUV16" s="138"/>
      <c r="VUW16" s="138"/>
      <c r="VUX16" s="138"/>
      <c r="VUY16" s="138"/>
      <c r="VUZ16" s="138"/>
      <c r="VVA16" s="138"/>
      <c r="VVB16" s="138"/>
      <c r="VVC16" s="138"/>
      <c r="VVD16" s="138"/>
      <c r="VVE16" s="138"/>
      <c r="VVF16" s="138"/>
      <c r="VVG16" s="138"/>
      <c r="VVH16" s="138"/>
      <c r="VVI16" s="138"/>
      <c r="VVJ16" s="138"/>
      <c r="VVK16" s="138"/>
      <c r="VVL16" s="138"/>
      <c r="VVM16" s="138"/>
      <c r="VVN16" s="138"/>
      <c r="VVO16" s="138"/>
      <c r="VVP16" s="138"/>
      <c r="VVQ16" s="138"/>
      <c r="VVR16" s="138"/>
      <c r="VVS16" s="138"/>
      <c r="VVT16" s="138"/>
      <c r="VVU16" s="138"/>
      <c r="VVV16" s="138"/>
      <c r="VVW16" s="138"/>
      <c r="VVX16" s="138"/>
      <c r="VVY16" s="138"/>
      <c r="VVZ16" s="138"/>
      <c r="VWA16" s="138"/>
      <c r="VWB16" s="138"/>
      <c r="VWC16" s="138"/>
      <c r="VWD16" s="138"/>
      <c r="VWE16" s="138"/>
      <c r="VWF16" s="138"/>
      <c r="VWG16" s="138"/>
      <c r="VWH16" s="138"/>
      <c r="VWI16" s="138"/>
      <c r="VWJ16" s="138"/>
      <c r="VWK16" s="138"/>
      <c r="VWL16" s="138"/>
      <c r="VWM16" s="138"/>
      <c r="VWN16" s="138"/>
      <c r="VWO16" s="138"/>
      <c r="VWP16" s="138"/>
      <c r="VWQ16" s="138"/>
      <c r="VWR16" s="138"/>
      <c r="VWS16" s="138"/>
      <c r="VWT16" s="138"/>
      <c r="VWU16" s="138"/>
      <c r="VWV16" s="138"/>
      <c r="VWW16" s="138"/>
      <c r="VWX16" s="138"/>
      <c r="VWY16" s="138"/>
      <c r="VWZ16" s="138"/>
      <c r="VXA16" s="138"/>
      <c r="VXB16" s="138"/>
      <c r="VXC16" s="138"/>
      <c r="VXD16" s="138"/>
      <c r="VXE16" s="138"/>
      <c r="VXF16" s="138"/>
      <c r="VXG16" s="138"/>
      <c r="VXH16" s="138"/>
      <c r="VXI16" s="138"/>
      <c r="VXJ16" s="138"/>
      <c r="VXK16" s="138"/>
      <c r="VXL16" s="138"/>
      <c r="VXM16" s="138"/>
      <c r="VXN16" s="138"/>
      <c r="VXO16" s="138"/>
      <c r="VXP16" s="138"/>
      <c r="VXQ16" s="138"/>
      <c r="VXR16" s="138"/>
      <c r="VXS16" s="138"/>
      <c r="VXT16" s="138"/>
      <c r="VXU16" s="138"/>
      <c r="VXV16" s="138"/>
      <c r="VXW16" s="138"/>
      <c r="VXX16" s="138"/>
      <c r="VXY16" s="138"/>
      <c r="VXZ16" s="138"/>
      <c r="VYA16" s="138"/>
      <c r="VYB16" s="138"/>
      <c r="VYC16" s="138"/>
      <c r="VYD16" s="138"/>
      <c r="VYE16" s="138"/>
      <c r="VYF16" s="138"/>
      <c r="VYG16" s="138"/>
      <c r="VYH16" s="138"/>
      <c r="VYI16" s="138"/>
      <c r="VYJ16" s="138"/>
      <c r="VYK16" s="138"/>
      <c r="VYL16" s="138"/>
      <c r="VYM16" s="138"/>
      <c r="VYN16" s="138"/>
      <c r="VYO16" s="138"/>
      <c r="VYP16" s="138"/>
      <c r="VYQ16" s="138"/>
      <c r="VYR16" s="138"/>
      <c r="VYS16" s="138"/>
      <c r="VYT16" s="138"/>
      <c r="VYU16" s="138"/>
      <c r="VYV16" s="138"/>
      <c r="VYW16" s="138"/>
      <c r="VYX16" s="138"/>
      <c r="VYY16" s="138"/>
      <c r="VYZ16" s="138"/>
      <c r="VZA16" s="138"/>
      <c r="VZB16" s="138"/>
      <c r="VZC16" s="138"/>
      <c r="VZD16" s="138"/>
      <c r="VZE16" s="138"/>
      <c r="VZF16" s="138"/>
      <c r="VZG16" s="138"/>
      <c r="VZH16" s="138"/>
      <c r="VZI16" s="138"/>
      <c r="VZJ16" s="138"/>
      <c r="VZK16" s="138"/>
      <c r="VZL16" s="138"/>
      <c r="VZM16" s="138"/>
      <c r="VZN16" s="138"/>
      <c r="VZO16" s="138"/>
      <c r="VZP16" s="138"/>
      <c r="VZQ16" s="138"/>
      <c r="VZR16" s="138"/>
      <c r="VZS16" s="138"/>
      <c r="VZT16" s="138"/>
      <c r="VZU16" s="138"/>
      <c r="VZV16" s="138"/>
      <c r="VZW16" s="138"/>
      <c r="VZX16" s="138"/>
      <c r="VZY16" s="138"/>
      <c r="VZZ16" s="138"/>
      <c r="WAA16" s="138"/>
      <c r="WAB16" s="138"/>
      <c r="WAC16" s="138"/>
      <c r="WAD16" s="138"/>
      <c r="WAE16" s="138"/>
      <c r="WAF16" s="138"/>
      <c r="WAG16" s="138"/>
      <c r="WAH16" s="138"/>
      <c r="WAI16" s="138"/>
      <c r="WAJ16" s="138"/>
      <c r="WAK16" s="138"/>
      <c r="WAL16" s="138"/>
      <c r="WAM16" s="138"/>
      <c r="WAN16" s="138"/>
      <c r="WAO16" s="138"/>
      <c r="WAP16" s="138"/>
      <c r="WAQ16" s="138"/>
      <c r="WAR16" s="138"/>
      <c r="WAS16" s="138"/>
      <c r="WAT16" s="138"/>
      <c r="WAU16" s="138"/>
      <c r="WAV16" s="138"/>
      <c r="WAW16" s="138"/>
      <c r="WAX16" s="138"/>
      <c r="WAY16" s="138"/>
      <c r="WAZ16" s="138"/>
      <c r="WBA16" s="138"/>
      <c r="WBB16" s="138"/>
      <c r="WBC16" s="138"/>
      <c r="WBD16" s="138"/>
      <c r="WBE16" s="138"/>
      <c r="WBF16" s="138"/>
      <c r="WBG16" s="138"/>
      <c r="WBH16" s="138"/>
      <c r="WBI16" s="138"/>
      <c r="WBJ16" s="138"/>
      <c r="WBK16" s="138"/>
      <c r="WBL16" s="138"/>
      <c r="WBM16" s="138"/>
      <c r="WBN16" s="138"/>
      <c r="WBO16" s="138"/>
      <c r="WBP16" s="138"/>
      <c r="WBQ16" s="138"/>
      <c r="WBR16" s="138"/>
      <c r="WBS16" s="138"/>
      <c r="WBT16" s="138"/>
      <c r="WBU16" s="138"/>
      <c r="WBV16" s="138"/>
      <c r="WBW16" s="138"/>
      <c r="WBX16" s="138"/>
      <c r="WBY16" s="138"/>
      <c r="WBZ16" s="138"/>
      <c r="WCA16" s="138"/>
      <c r="WCB16" s="138"/>
      <c r="WCC16" s="138"/>
      <c r="WCD16" s="138"/>
      <c r="WCE16" s="138"/>
      <c r="WCF16" s="138"/>
      <c r="WCG16" s="138"/>
      <c r="WCH16" s="138"/>
      <c r="WCI16" s="138"/>
      <c r="WCJ16" s="138"/>
      <c r="WCK16" s="138"/>
      <c r="WCL16" s="138"/>
      <c r="WCM16" s="138"/>
      <c r="WCN16" s="138"/>
      <c r="WCO16" s="138"/>
      <c r="WCP16" s="138"/>
      <c r="WCQ16" s="138"/>
      <c r="WCR16" s="138"/>
      <c r="WCS16" s="138"/>
      <c r="WCT16" s="138"/>
      <c r="WCU16" s="138"/>
      <c r="WCV16" s="138"/>
      <c r="WCW16" s="138"/>
      <c r="WCX16" s="138"/>
      <c r="WCY16" s="138"/>
      <c r="WCZ16" s="138"/>
      <c r="WDA16" s="138"/>
      <c r="WDB16" s="138"/>
      <c r="WDC16" s="138"/>
      <c r="WDD16" s="138"/>
      <c r="WDE16" s="138"/>
      <c r="WDF16" s="138"/>
      <c r="WDG16" s="138"/>
      <c r="WDH16" s="138"/>
      <c r="WDI16" s="138"/>
      <c r="WDJ16" s="138"/>
      <c r="WDK16" s="138"/>
      <c r="WDL16" s="138"/>
      <c r="WDM16" s="138"/>
      <c r="WDN16" s="138"/>
      <c r="WDO16" s="138"/>
      <c r="WDP16" s="138"/>
      <c r="WDQ16" s="138"/>
      <c r="WDR16" s="138"/>
      <c r="WDS16" s="138"/>
      <c r="WDT16" s="138"/>
      <c r="WDU16" s="138"/>
      <c r="WDV16" s="138"/>
      <c r="WDW16" s="138"/>
      <c r="WDX16" s="138"/>
      <c r="WDY16" s="138"/>
      <c r="WDZ16" s="138"/>
      <c r="WEA16" s="138"/>
      <c r="WEB16" s="138"/>
      <c r="WEC16" s="138"/>
      <c r="WED16" s="138"/>
      <c r="WEE16" s="138"/>
      <c r="WEF16" s="138"/>
      <c r="WEG16" s="138"/>
      <c r="WEH16" s="138"/>
      <c r="WEI16" s="138"/>
      <c r="WEJ16" s="138"/>
      <c r="WEK16" s="138"/>
      <c r="WEL16" s="138"/>
      <c r="WEM16" s="138"/>
      <c r="WEN16" s="138"/>
      <c r="WEO16" s="138"/>
      <c r="WEP16" s="138"/>
      <c r="WEQ16" s="138"/>
      <c r="WER16" s="138"/>
      <c r="WES16" s="138"/>
      <c r="WET16" s="138"/>
      <c r="WEU16" s="138"/>
      <c r="WEV16" s="138"/>
      <c r="WEW16" s="138"/>
      <c r="WEX16" s="138"/>
      <c r="WEY16" s="138"/>
      <c r="WEZ16" s="138"/>
      <c r="WFA16" s="138"/>
      <c r="WFB16" s="138"/>
      <c r="WFC16" s="138"/>
      <c r="WFD16" s="138"/>
      <c r="WFE16" s="138"/>
      <c r="WFF16" s="138"/>
      <c r="WFG16" s="138"/>
      <c r="WFH16" s="138"/>
      <c r="WFI16" s="138"/>
      <c r="WFJ16" s="138"/>
      <c r="WFK16" s="138"/>
      <c r="WFL16" s="138"/>
      <c r="WFM16" s="138"/>
      <c r="WFN16" s="138"/>
      <c r="WFO16" s="138"/>
      <c r="WFP16" s="138"/>
      <c r="WFQ16" s="138"/>
      <c r="WFR16" s="138"/>
      <c r="WFS16" s="138"/>
      <c r="WFT16" s="138"/>
      <c r="WFU16" s="138"/>
      <c r="WFV16" s="138"/>
      <c r="WFW16" s="138"/>
      <c r="WFX16" s="138"/>
      <c r="WFY16" s="138"/>
      <c r="WFZ16" s="138"/>
      <c r="WGA16" s="138"/>
      <c r="WGB16" s="138"/>
      <c r="WGC16" s="138"/>
      <c r="WGD16" s="138"/>
      <c r="WGE16" s="138"/>
      <c r="WGF16" s="138"/>
      <c r="WGG16" s="138"/>
      <c r="WGH16" s="138"/>
      <c r="WGI16" s="138"/>
      <c r="WGJ16" s="138"/>
      <c r="WGK16" s="138"/>
      <c r="WGL16" s="138"/>
      <c r="WGM16" s="138"/>
      <c r="WGN16" s="138"/>
      <c r="WGO16" s="138"/>
      <c r="WGP16" s="138"/>
      <c r="WGQ16" s="138"/>
      <c r="WGR16" s="138"/>
      <c r="WGS16" s="138"/>
      <c r="WGT16" s="138"/>
      <c r="WGU16" s="138"/>
      <c r="WGV16" s="138"/>
      <c r="WGW16" s="138"/>
      <c r="WGX16" s="138"/>
      <c r="WGY16" s="138"/>
      <c r="WGZ16" s="138"/>
      <c r="WHA16" s="138"/>
      <c r="WHB16" s="138"/>
      <c r="WHC16" s="138"/>
      <c r="WHD16" s="138"/>
      <c r="WHE16" s="138"/>
      <c r="WHF16" s="138"/>
      <c r="WHG16" s="138"/>
      <c r="WHH16" s="138"/>
      <c r="WHI16" s="138"/>
      <c r="WHJ16" s="138"/>
      <c r="WHK16" s="138"/>
      <c r="WHL16" s="138"/>
      <c r="WHM16" s="138"/>
      <c r="WHN16" s="138"/>
      <c r="WHO16" s="138"/>
      <c r="WHP16" s="138"/>
      <c r="WHQ16" s="138"/>
      <c r="WHR16" s="138"/>
      <c r="WHS16" s="138"/>
      <c r="WHT16" s="138"/>
      <c r="WHU16" s="138"/>
      <c r="WHV16" s="138"/>
      <c r="WHW16" s="138"/>
      <c r="WHX16" s="138"/>
      <c r="WHY16" s="138"/>
      <c r="WHZ16" s="138"/>
      <c r="WIA16" s="138"/>
      <c r="WIB16" s="138"/>
      <c r="WIC16" s="138"/>
      <c r="WID16" s="138"/>
      <c r="WIE16" s="138"/>
      <c r="WIF16" s="138"/>
      <c r="WIG16" s="138"/>
      <c r="WIH16" s="138"/>
      <c r="WII16" s="138"/>
      <c r="WIJ16" s="138"/>
      <c r="WIK16" s="138"/>
      <c r="WIL16" s="138"/>
      <c r="WIM16" s="138"/>
      <c r="WIN16" s="138"/>
      <c r="WIO16" s="138"/>
      <c r="WIP16" s="138"/>
      <c r="WIQ16" s="138"/>
      <c r="WIR16" s="138"/>
      <c r="WIS16" s="138"/>
      <c r="WIT16" s="138"/>
      <c r="WIU16" s="138"/>
      <c r="WIV16" s="138"/>
      <c r="WIW16" s="138"/>
      <c r="WIX16" s="138"/>
      <c r="WIY16" s="138"/>
      <c r="WIZ16" s="138"/>
      <c r="WJA16" s="138"/>
      <c r="WJB16" s="138"/>
      <c r="WJC16" s="138"/>
      <c r="WJD16" s="138"/>
      <c r="WJE16" s="138"/>
      <c r="WJF16" s="138"/>
      <c r="WJG16" s="138"/>
      <c r="WJH16" s="138"/>
      <c r="WJI16" s="138"/>
      <c r="WJJ16" s="138"/>
      <c r="WJK16" s="138"/>
      <c r="WJL16" s="138"/>
      <c r="WJM16" s="138"/>
      <c r="WJN16" s="138"/>
      <c r="WJO16" s="138"/>
      <c r="WJP16" s="138"/>
      <c r="WJQ16" s="138"/>
      <c r="WJR16" s="138"/>
      <c r="WJS16" s="138"/>
      <c r="WJT16" s="138"/>
      <c r="WJU16" s="138"/>
      <c r="WJV16" s="138"/>
      <c r="WJW16" s="138"/>
      <c r="WJX16" s="138"/>
      <c r="WJY16" s="138"/>
      <c r="WJZ16" s="138"/>
      <c r="WKA16" s="138"/>
      <c r="WKB16" s="138"/>
      <c r="WKC16" s="138"/>
      <c r="WKD16" s="138"/>
      <c r="WKE16" s="138"/>
      <c r="WKF16" s="138"/>
      <c r="WKG16" s="138"/>
      <c r="WKH16" s="138"/>
      <c r="WKI16" s="138"/>
      <c r="WKJ16" s="138"/>
      <c r="WKK16" s="138"/>
      <c r="WKL16" s="138"/>
      <c r="WKM16" s="138"/>
      <c r="WKN16" s="138"/>
      <c r="WKO16" s="138"/>
      <c r="WKP16" s="138"/>
      <c r="WKQ16" s="138"/>
      <c r="WKR16" s="138"/>
      <c r="WKS16" s="138"/>
      <c r="WKT16" s="138"/>
      <c r="WKU16" s="138"/>
      <c r="WKV16" s="138"/>
      <c r="WKW16" s="138"/>
      <c r="WKX16" s="138"/>
      <c r="WKY16" s="138"/>
      <c r="WKZ16" s="138"/>
      <c r="WLA16" s="138"/>
      <c r="WLB16" s="138"/>
      <c r="WLC16" s="138"/>
      <c r="WLD16" s="138"/>
      <c r="WLE16" s="138"/>
      <c r="WLF16" s="138"/>
      <c r="WLG16" s="138"/>
      <c r="WLH16" s="138"/>
      <c r="WLI16" s="138"/>
      <c r="WLJ16" s="138"/>
      <c r="WLK16" s="138"/>
      <c r="WLL16" s="138"/>
      <c r="WLM16" s="138"/>
      <c r="WLN16" s="138"/>
      <c r="WLO16" s="138"/>
      <c r="WLP16" s="138"/>
      <c r="WLQ16" s="138"/>
      <c r="WLR16" s="138"/>
      <c r="WLS16" s="138"/>
      <c r="WLT16" s="138"/>
      <c r="WLU16" s="138"/>
      <c r="WLV16" s="138"/>
      <c r="WLW16" s="138"/>
      <c r="WLX16" s="138"/>
      <c r="WLY16" s="138"/>
      <c r="WLZ16" s="138"/>
      <c r="WMA16" s="138"/>
      <c r="WMB16" s="138"/>
      <c r="WMC16" s="138"/>
      <c r="WMD16" s="138"/>
      <c r="WME16" s="138"/>
      <c r="WMF16" s="138"/>
      <c r="WMG16" s="138"/>
      <c r="WMH16" s="138"/>
      <c r="WMI16" s="138"/>
      <c r="WMJ16" s="138"/>
      <c r="WMK16" s="138"/>
      <c r="WML16" s="138"/>
      <c r="WMM16" s="138"/>
      <c r="WMN16" s="138"/>
      <c r="WMO16" s="138"/>
      <c r="WMP16" s="138"/>
      <c r="WMQ16" s="138"/>
      <c r="WMR16" s="138"/>
      <c r="WMS16" s="138"/>
      <c r="WMT16" s="138"/>
      <c r="WMU16" s="138"/>
      <c r="WMV16" s="138"/>
      <c r="WMW16" s="138"/>
      <c r="WMX16" s="138"/>
      <c r="WMY16" s="138"/>
      <c r="WMZ16" s="138"/>
      <c r="WNA16" s="138"/>
      <c r="WNB16" s="138"/>
      <c r="WNC16" s="138"/>
      <c r="WND16" s="138"/>
      <c r="WNE16" s="138"/>
      <c r="WNF16" s="138"/>
      <c r="WNG16" s="138"/>
      <c r="WNH16" s="138"/>
      <c r="WNI16" s="138"/>
      <c r="WNJ16" s="138"/>
      <c r="WNK16" s="138"/>
      <c r="WNL16" s="138"/>
      <c r="WNM16" s="138"/>
      <c r="WNN16" s="138"/>
      <c r="WNO16" s="138"/>
      <c r="WNP16" s="138"/>
      <c r="WNQ16" s="138"/>
      <c r="WNR16" s="138"/>
      <c r="WNS16" s="138"/>
      <c r="WNT16" s="138"/>
      <c r="WNU16" s="138"/>
      <c r="WNV16" s="138"/>
      <c r="WNW16" s="138"/>
      <c r="WNX16" s="138"/>
      <c r="WNY16" s="138"/>
      <c r="WNZ16" s="138"/>
      <c r="WOA16" s="138"/>
      <c r="WOB16" s="138"/>
      <c r="WOC16" s="138"/>
      <c r="WOD16" s="138"/>
      <c r="WOE16" s="138"/>
      <c r="WOF16" s="138"/>
      <c r="WOG16" s="138"/>
      <c r="WOH16" s="138"/>
      <c r="WOI16" s="138"/>
      <c r="WOJ16" s="138"/>
      <c r="WOK16" s="138"/>
      <c r="WOL16" s="138"/>
      <c r="WOM16" s="138"/>
      <c r="WON16" s="138"/>
      <c r="WOO16" s="138"/>
      <c r="WOP16" s="138"/>
      <c r="WOQ16" s="138"/>
      <c r="WOR16" s="138"/>
      <c r="WOS16" s="138"/>
      <c r="WOT16" s="138"/>
      <c r="WOU16" s="138"/>
      <c r="WOV16" s="138"/>
      <c r="WOW16" s="138"/>
      <c r="WOX16" s="138"/>
      <c r="WOY16" s="138"/>
      <c r="WOZ16" s="138"/>
      <c r="WPA16" s="138"/>
      <c r="WPB16" s="138"/>
      <c r="WPC16" s="138"/>
      <c r="WPD16" s="138"/>
      <c r="WPE16" s="138"/>
      <c r="WPF16" s="138"/>
      <c r="WPG16" s="138"/>
      <c r="WPH16" s="138"/>
      <c r="WPI16" s="138"/>
      <c r="WPJ16" s="138"/>
      <c r="WPK16" s="138"/>
      <c r="WPL16" s="138"/>
      <c r="WPM16" s="138"/>
      <c r="WPN16" s="138"/>
      <c r="WPO16" s="138"/>
      <c r="WPP16" s="138"/>
      <c r="WPQ16" s="138"/>
      <c r="WPR16" s="138"/>
      <c r="WPS16" s="138"/>
      <c r="WPT16" s="138"/>
      <c r="WPU16" s="138"/>
      <c r="WPV16" s="138"/>
      <c r="WPW16" s="138"/>
      <c r="WPX16" s="138"/>
      <c r="WPY16" s="138"/>
      <c r="WPZ16" s="138"/>
      <c r="WQA16" s="138"/>
      <c r="WQB16" s="138"/>
      <c r="WQC16" s="138"/>
      <c r="WQD16" s="138"/>
      <c r="WQE16" s="138"/>
      <c r="WQF16" s="138"/>
      <c r="WQG16" s="138"/>
      <c r="WQH16" s="138"/>
      <c r="WQI16" s="138"/>
      <c r="WQJ16" s="138"/>
      <c r="WQK16" s="138"/>
      <c r="WQL16" s="138"/>
      <c r="WQM16" s="138"/>
      <c r="WQN16" s="138"/>
      <c r="WQO16" s="138"/>
      <c r="WQP16" s="138"/>
      <c r="WQQ16" s="138"/>
      <c r="WQR16" s="138"/>
      <c r="WQS16" s="138"/>
      <c r="WQT16" s="138"/>
      <c r="WQU16" s="138"/>
      <c r="WQV16" s="138"/>
      <c r="WQW16" s="138"/>
      <c r="WQX16" s="138"/>
      <c r="WQY16" s="138"/>
      <c r="WQZ16" s="138"/>
      <c r="WRA16" s="138"/>
      <c r="WRB16" s="138"/>
      <c r="WRC16" s="138"/>
      <c r="WRD16" s="138"/>
      <c r="WRE16" s="138"/>
      <c r="WRF16" s="138"/>
      <c r="WRG16" s="138"/>
      <c r="WRH16" s="138"/>
      <c r="WRI16" s="138"/>
      <c r="WRJ16" s="138"/>
      <c r="WRK16" s="138"/>
      <c r="WRL16" s="138"/>
      <c r="WRM16" s="138"/>
      <c r="WRN16" s="138"/>
      <c r="WRO16" s="138"/>
      <c r="WRP16" s="138"/>
      <c r="WRQ16" s="138"/>
      <c r="WRR16" s="138"/>
      <c r="WRS16" s="138"/>
      <c r="WRT16" s="138"/>
      <c r="WRU16" s="138"/>
      <c r="WRV16" s="138"/>
      <c r="WRW16" s="138"/>
      <c r="WRX16" s="138"/>
      <c r="WRY16" s="138"/>
      <c r="WRZ16" s="138"/>
      <c r="WSA16" s="138"/>
      <c r="WSB16" s="138"/>
      <c r="WSC16" s="138"/>
      <c r="WSD16" s="138"/>
      <c r="WSE16" s="138"/>
      <c r="WSF16" s="138"/>
      <c r="WSG16" s="138"/>
      <c r="WSH16" s="138"/>
      <c r="WSI16" s="138"/>
      <c r="WSJ16" s="138"/>
      <c r="WSK16" s="138"/>
      <c r="WSL16" s="138"/>
      <c r="WSM16" s="138"/>
      <c r="WSN16" s="138"/>
      <c r="WSO16" s="138"/>
      <c r="WSP16" s="138"/>
      <c r="WSQ16" s="138"/>
      <c r="WSR16" s="138"/>
      <c r="WSS16" s="138"/>
      <c r="WST16" s="138"/>
      <c r="WSU16" s="138"/>
      <c r="WSV16" s="138"/>
      <c r="WSW16" s="138"/>
      <c r="WSX16" s="138"/>
      <c r="WSY16" s="138"/>
      <c r="WSZ16" s="138"/>
      <c r="WTA16" s="138"/>
      <c r="WTB16" s="138"/>
      <c r="WTC16" s="138"/>
      <c r="WTD16" s="138"/>
      <c r="WTE16" s="138"/>
      <c r="WTF16" s="138"/>
      <c r="WTG16" s="138"/>
      <c r="WTH16" s="138"/>
      <c r="WTI16" s="138"/>
      <c r="WTJ16" s="138"/>
      <c r="WTK16" s="138"/>
      <c r="WTL16" s="138"/>
      <c r="WTM16" s="138"/>
      <c r="WTN16" s="138"/>
      <c r="WTO16" s="138"/>
      <c r="WTP16" s="138"/>
      <c r="WTQ16" s="138"/>
      <c r="WTR16" s="138"/>
      <c r="WTS16" s="138"/>
      <c r="WTT16" s="138"/>
      <c r="WTU16" s="138"/>
      <c r="WTV16" s="138"/>
      <c r="WTW16" s="138"/>
      <c r="WTX16" s="138"/>
      <c r="WTY16" s="138"/>
      <c r="WTZ16" s="138"/>
      <c r="WUA16" s="138"/>
      <c r="WUB16" s="138"/>
      <c r="WUC16" s="138"/>
      <c r="WUD16" s="138"/>
      <c r="WUE16" s="138"/>
      <c r="WUF16" s="138"/>
      <c r="WUG16" s="138"/>
      <c r="WUH16" s="138"/>
      <c r="WUI16" s="138"/>
      <c r="WUJ16" s="138"/>
      <c r="WUK16" s="138"/>
      <c r="WUL16" s="138"/>
      <c r="WUM16" s="138"/>
      <c r="WUN16" s="138"/>
      <c r="WUO16" s="138"/>
      <c r="WUP16" s="138"/>
      <c r="WUQ16" s="138"/>
      <c r="WUR16" s="138"/>
      <c r="WUS16" s="138"/>
      <c r="WUT16" s="138"/>
      <c r="WUU16" s="138"/>
      <c r="WUV16" s="138"/>
      <c r="WUW16" s="138"/>
      <c r="WUX16" s="138"/>
      <c r="WUY16" s="138"/>
      <c r="WUZ16" s="138"/>
      <c r="WVA16" s="138"/>
      <c r="WVB16" s="138"/>
      <c r="WVC16" s="138"/>
      <c r="WVD16" s="138"/>
      <c r="WVE16" s="138"/>
      <c r="WVF16" s="138"/>
      <c r="WVG16" s="138"/>
      <c r="WVH16" s="138"/>
      <c r="WVI16" s="138"/>
      <c r="WVJ16" s="138"/>
      <c r="WVK16" s="138"/>
      <c r="WVL16" s="138"/>
      <c r="WVM16" s="138"/>
      <c r="WVN16" s="138"/>
      <c r="WVO16" s="138"/>
      <c r="WVP16" s="138"/>
      <c r="WVQ16" s="138"/>
      <c r="WVR16" s="138"/>
      <c r="WVS16" s="138"/>
      <c r="WVT16" s="138"/>
      <c r="WVU16" s="138"/>
      <c r="WVV16" s="138"/>
      <c r="WVW16" s="138"/>
      <c r="WVX16" s="138"/>
      <c r="WVY16" s="138"/>
      <c r="WVZ16" s="138"/>
      <c r="WWA16" s="138"/>
      <c r="WWB16" s="138"/>
      <c r="WWC16" s="138"/>
      <c r="WWD16" s="138"/>
      <c r="WWE16" s="138"/>
      <c r="WWF16" s="138"/>
      <c r="WWG16" s="138"/>
      <c r="WWH16" s="138"/>
      <c r="WWI16" s="138"/>
      <c r="WWJ16" s="138"/>
      <c r="WWK16" s="138"/>
      <c r="WWL16" s="138"/>
      <c r="WWM16" s="138"/>
      <c r="WWN16" s="138"/>
      <c r="WWO16" s="138"/>
      <c r="WWP16" s="138"/>
      <c r="WWQ16" s="138"/>
      <c r="WWR16" s="138"/>
      <c r="WWS16" s="138"/>
      <c r="WWT16" s="138"/>
      <c r="WWU16" s="138"/>
      <c r="WWV16" s="138"/>
      <c r="WWW16" s="138"/>
      <c r="WWX16" s="138"/>
      <c r="WWY16" s="138"/>
      <c r="WWZ16" s="138"/>
      <c r="WXA16" s="138"/>
      <c r="WXB16" s="138"/>
      <c r="WXC16" s="138"/>
      <c r="WXD16" s="138"/>
      <c r="WXE16" s="138"/>
      <c r="WXF16" s="138"/>
      <c r="WXG16" s="138"/>
      <c r="WXH16" s="138"/>
      <c r="WXI16" s="138"/>
      <c r="WXJ16" s="138"/>
      <c r="WXK16" s="138"/>
      <c r="WXL16" s="138"/>
      <c r="WXM16" s="138"/>
      <c r="WXN16" s="138"/>
      <c r="WXO16" s="138"/>
      <c r="WXP16" s="138"/>
      <c r="WXQ16" s="138"/>
      <c r="WXR16" s="138"/>
      <c r="WXS16" s="138"/>
      <c r="WXT16" s="138"/>
      <c r="WXU16" s="138"/>
      <c r="WXV16" s="138"/>
      <c r="WXW16" s="138"/>
      <c r="WXX16" s="138"/>
      <c r="WXY16" s="138"/>
      <c r="WXZ16" s="138"/>
      <c r="WYA16" s="138"/>
      <c r="WYB16" s="138"/>
      <c r="WYC16" s="138"/>
      <c r="WYD16" s="138"/>
      <c r="WYE16" s="138"/>
      <c r="WYF16" s="138"/>
      <c r="WYG16" s="138"/>
      <c r="WYH16" s="138"/>
      <c r="WYI16" s="138"/>
      <c r="WYJ16" s="138"/>
      <c r="WYK16" s="138"/>
      <c r="WYL16" s="138"/>
      <c r="WYM16" s="138"/>
      <c r="WYN16" s="138"/>
      <c r="WYO16" s="138"/>
      <c r="WYP16" s="138"/>
      <c r="WYQ16" s="138"/>
      <c r="WYR16" s="138"/>
      <c r="WYS16" s="138"/>
      <c r="WYT16" s="138"/>
      <c r="WYU16" s="138"/>
      <c r="WYV16" s="138"/>
      <c r="WYW16" s="138"/>
      <c r="WYX16" s="138"/>
      <c r="WYY16" s="138"/>
      <c r="WYZ16" s="138"/>
      <c r="WZA16" s="138"/>
      <c r="WZB16" s="138"/>
      <c r="WZC16" s="138"/>
      <c r="WZD16" s="138"/>
      <c r="WZE16" s="138"/>
      <c r="WZF16" s="138"/>
      <c r="WZG16" s="138"/>
      <c r="WZH16" s="138"/>
      <c r="WZI16" s="138"/>
      <c r="WZJ16" s="138"/>
      <c r="WZK16" s="138"/>
      <c r="WZL16" s="138"/>
      <c r="WZM16" s="138"/>
      <c r="WZN16" s="138"/>
      <c r="WZO16" s="138"/>
      <c r="WZP16" s="138"/>
      <c r="WZQ16" s="138"/>
      <c r="WZR16" s="138"/>
      <c r="WZS16" s="138"/>
      <c r="WZT16" s="138"/>
      <c r="WZU16" s="138"/>
      <c r="WZV16" s="138"/>
      <c r="WZW16" s="138"/>
      <c r="WZX16" s="138"/>
      <c r="WZY16" s="138"/>
      <c r="WZZ16" s="138"/>
      <c r="XAA16" s="138"/>
      <c r="XAB16" s="138"/>
      <c r="XAC16" s="138"/>
      <c r="XAD16" s="138"/>
      <c r="XAE16" s="138"/>
      <c r="XAF16" s="138"/>
      <c r="XAG16" s="138"/>
      <c r="XAH16" s="138"/>
      <c r="XAI16" s="138"/>
      <c r="XAJ16" s="138"/>
      <c r="XAK16" s="138"/>
      <c r="XAL16" s="138"/>
      <c r="XAM16" s="138"/>
      <c r="XAN16" s="138"/>
      <c r="XAO16" s="138"/>
      <c r="XAP16" s="138"/>
      <c r="XAQ16" s="138"/>
      <c r="XAR16" s="138"/>
      <c r="XAS16" s="138"/>
      <c r="XAT16" s="138"/>
      <c r="XAU16" s="138"/>
      <c r="XAV16" s="138"/>
      <c r="XAW16" s="138"/>
      <c r="XAX16" s="138"/>
      <c r="XAY16" s="138"/>
      <c r="XAZ16" s="138"/>
      <c r="XBA16" s="138"/>
      <c r="XBB16" s="138"/>
      <c r="XBC16" s="138"/>
      <c r="XBD16" s="138"/>
      <c r="XBE16" s="138"/>
      <c r="XBF16" s="138"/>
      <c r="XBG16" s="138"/>
      <c r="XBH16" s="138"/>
      <c r="XBI16" s="138"/>
      <c r="XBJ16" s="138"/>
      <c r="XBK16" s="138"/>
      <c r="XBL16" s="138"/>
      <c r="XBM16" s="138"/>
      <c r="XBN16" s="138"/>
      <c r="XBO16" s="138"/>
      <c r="XBP16" s="138"/>
      <c r="XBQ16" s="138"/>
      <c r="XBR16" s="138"/>
      <c r="XBS16" s="138"/>
      <c r="XBT16" s="138"/>
      <c r="XBU16" s="138"/>
      <c r="XBV16" s="138"/>
      <c r="XBW16" s="138"/>
      <c r="XBX16" s="138"/>
      <c r="XBY16" s="138"/>
      <c r="XBZ16" s="138"/>
      <c r="XCA16" s="138"/>
      <c r="XCB16" s="138"/>
      <c r="XCC16" s="138"/>
      <c r="XCD16" s="138"/>
      <c r="XCE16" s="138"/>
      <c r="XCF16" s="138"/>
      <c r="XCG16" s="138"/>
      <c r="XCH16" s="138"/>
      <c r="XCI16" s="138"/>
      <c r="XCJ16" s="138"/>
      <c r="XCK16" s="138"/>
      <c r="XCL16" s="138"/>
      <c r="XCM16" s="138"/>
      <c r="XCN16" s="138"/>
      <c r="XCO16" s="138"/>
      <c r="XCP16" s="138"/>
      <c r="XCQ16" s="138"/>
      <c r="XCR16" s="138"/>
      <c r="XCS16" s="138"/>
      <c r="XCT16" s="138"/>
      <c r="XCU16" s="138"/>
      <c r="XCV16" s="138"/>
      <c r="XCW16" s="138"/>
      <c r="XCX16" s="138"/>
      <c r="XCY16" s="138"/>
      <c r="XCZ16" s="138"/>
      <c r="XDA16" s="138"/>
      <c r="XDB16" s="138"/>
      <c r="XDC16" s="138"/>
      <c r="XDD16" s="138"/>
      <c r="XDE16" s="138"/>
      <c r="XDF16" s="138"/>
      <c r="XDG16" s="138"/>
      <c r="XDH16" s="138"/>
      <c r="XDI16" s="138"/>
      <c r="XDJ16" s="138"/>
      <c r="XDK16" s="138"/>
      <c r="XDL16" s="138"/>
      <c r="XDM16" s="138"/>
      <c r="XDN16" s="138"/>
      <c r="XDO16" s="138"/>
      <c r="XDP16" s="138"/>
      <c r="XDQ16" s="138"/>
      <c r="XDR16" s="138"/>
      <c r="XDS16" s="138"/>
      <c r="XDT16" s="138"/>
      <c r="XDU16" s="138"/>
      <c r="XDV16" s="138"/>
      <c r="XDW16" s="138"/>
      <c r="XDX16" s="138"/>
      <c r="XDY16" s="138"/>
      <c r="XDZ16" s="138"/>
      <c r="XEA16" s="138"/>
      <c r="XEB16" s="138"/>
      <c r="XEC16" s="138"/>
      <c r="XED16" s="138"/>
      <c r="XEE16" s="138"/>
      <c r="XEF16" s="138"/>
      <c r="XEG16" s="138"/>
      <c r="XEH16" s="138"/>
      <c r="XEI16" s="138"/>
      <c r="XEJ16" s="138"/>
      <c r="XEK16" s="138"/>
      <c r="XEL16" s="138"/>
      <c r="XEM16" s="138"/>
      <c r="XEN16" s="138"/>
      <c r="XEO16" s="138"/>
      <c r="XEP16" s="138"/>
      <c r="XEQ16" s="138"/>
      <c r="XER16" s="138"/>
      <c r="XES16" s="138"/>
      <c r="XET16" s="138"/>
      <c r="XEU16" s="138"/>
      <c r="XEV16" s="138"/>
      <c r="XEW16" s="138"/>
      <c r="XEX16" s="138"/>
      <c r="XEY16" s="138"/>
      <c r="XEZ16" s="138"/>
      <c r="XFA16" s="138"/>
      <c r="XFB16" s="138"/>
      <c r="XFC16" s="138"/>
      <c r="XFD16" s="138"/>
    </row>
    <row r="17" spans="1:22" s="138" customFormat="1" ht="13.5" thickBot="1" x14ac:dyDescent="0.25">
      <c r="A17"/>
    </row>
    <row r="18" spans="1:22" ht="30" customHeight="1" thickBot="1" x14ac:dyDescent="0.25">
      <c r="B18" s="414" t="s">
        <v>159</v>
      </c>
      <c r="C18" s="415"/>
      <c r="D18" s="415"/>
      <c r="E18" s="415"/>
      <c r="F18" s="415"/>
      <c r="G18" s="415"/>
      <c r="H18" s="415"/>
      <c r="I18" s="415"/>
      <c r="J18" s="415"/>
      <c r="K18" s="415"/>
      <c r="L18" s="415"/>
      <c r="M18" s="415"/>
      <c r="N18" s="415"/>
      <c r="O18" s="415"/>
      <c r="P18" s="415"/>
      <c r="Q18" s="415"/>
      <c r="R18" s="415"/>
      <c r="S18" s="415"/>
      <c r="T18" s="415"/>
      <c r="U18" s="416"/>
    </row>
    <row r="19" spans="1:22" ht="30" customHeight="1" thickBot="1" x14ac:dyDescent="0.25">
      <c r="B19" s="133"/>
      <c r="C19" s="183" t="s">
        <v>122</v>
      </c>
      <c r="D19" s="375" t="s">
        <v>232</v>
      </c>
      <c r="E19" s="375" t="s">
        <v>127</v>
      </c>
      <c r="F19" s="375" t="s">
        <v>121</v>
      </c>
      <c r="G19" s="187">
        <f>'Forecast Report Form'!H16</f>
        <v>2022</v>
      </c>
      <c r="H19" s="185">
        <f>'Forecast Report Form'!I16</f>
        <v>2023</v>
      </c>
      <c r="I19" s="185">
        <f>'Forecast Report Form'!J16</f>
        <v>2024</v>
      </c>
      <c r="J19" s="185">
        <f>'Forecast Report Form'!K16</f>
        <v>2025</v>
      </c>
      <c r="K19" s="185">
        <f>'Forecast Report Form'!L16</f>
        <v>2026</v>
      </c>
      <c r="L19" s="185">
        <f>'Forecast Report Form'!M16</f>
        <v>2027</v>
      </c>
      <c r="M19" s="185">
        <f>'Forecast Report Form'!N16</f>
        <v>2028</v>
      </c>
      <c r="N19" s="185">
        <f>'Forecast Report Form'!O16</f>
        <v>2029</v>
      </c>
      <c r="O19" s="185">
        <f>'Forecast Report Form'!P16</f>
        <v>2030</v>
      </c>
      <c r="P19" s="185">
        <f>'Forecast Report Form'!Q16</f>
        <v>2031</v>
      </c>
      <c r="Q19" s="185">
        <f>'Forecast Report Form'!R16</f>
        <v>2032</v>
      </c>
      <c r="R19" s="185">
        <f>'Forecast Report Form'!S16</f>
        <v>2033</v>
      </c>
      <c r="S19" s="185">
        <f>'Forecast Report Form'!T16</f>
        <v>2034</v>
      </c>
      <c r="T19" s="185">
        <f>'Forecast Report Form'!U16</f>
        <v>2035</v>
      </c>
      <c r="U19" s="186">
        <f>'Forecast Report Form'!V16</f>
        <v>2036</v>
      </c>
    </row>
    <row r="20" spans="1:22" ht="14.25" x14ac:dyDescent="0.2">
      <c r="B20" s="260" t="s">
        <v>280</v>
      </c>
      <c r="C20" s="131" t="str">
        <f>IF(F20="","",'Forecast Report Form'!$C$6)</f>
        <v>Sample Mine</v>
      </c>
      <c r="D20" s="137" t="str">
        <f>IF(F20="","",'Forecast Report Form'!$C$7)</f>
        <v>OSR999</v>
      </c>
      <c r="E20" s="132" t="str">
        <f>IF(F20="","",'Forecast Report Form'!$C$9)</f>
        <v>A535</v>
      </c>
      <c r="F20" s="302" t="str">
        <f>+IF(Volumes!F4="","",Volumes!F4)</f>
        <v>Base</v>
      </c>
      <c r="G20" s="348">
        <v>0</v>
      </c>
      <c r="H20" s="349">
        <v>0</v>
      </c>
      <c r="I20" s="349">
        <v>0</v>
      </c>
      <c r="J20" s="349">
        <v>0</v>
      </c>
      <c r="K20" s="349">
        <v>0</v>
      </c>
      <c r="L20" s="349">
        <v>0</v>
      </c>
      <c r="M20" s="349">
        <v>0</v>
      </c>
      <c r="N20" s="349">
        <v>0</v>
      </c>
      <c r="O20" s="349">
        <v>0</v>
      </c>
      <c r="P20" s="349">
        <v>0</v>
      </c>
      <c r="Q20" s="349">
        <v>0</v>
      </c>
      <c r="R20" s="349">
        <v>0</v>
      </c>
      <c r="S20" s="349">
        <v>0</v>
      </c>
      <c r="T20" s="349">
        <v>0</v>
      </c>
      <c r="U20" s="350">
        <v>0</v>
      </c>
      <c r="V20" s="239"/>
    </row>
    <row r="21" spans="1:22" ht="13.5" thickBot="1" x14ac:dyDescent="0.25">
      <c r="B21" s="140" t="s">
        <v>120</v>
      </c>
      <c r="C21" s="131" t="str">
        <f>IF(F21="","",'Forecast Report Form'!$C$6)</f>
        <v>Sample Mine</v>
      </c>
      <c r="D21" s="137" t="str">
        <f>IF(F21="","",'Forecast Report Form'!$C$7)</f>
        <v>OSR999</v>
      </c>
      <c r="E21" s="130" t="str">
        <f>IF(F21="","",'Forecast Report Form'!$C$9)</f>
        <v>A535</v>
      </c>
      <c r="F21" s="302" t="str">
        <f>+IF(Volumes!F5="","",Volumes!F5)</f>
        <v>Expansion</v>
      </c>
      <c r="G21" s="351">
        <v>2500000000</v>
      </c>
      <c r="H21" s="307">
        <v>2500000000</v>
      </c>
      <c r="I21" s="307">
        <v>2500000000</v>
      </c>
      <c r="J21" s="307">
        <v>2500000000</v>
      </c>
      <c r="K21" s="307">
        <v>0</v>
      </c>
      <c r="L21" s="307">
        <v>0</v>
      </c>
      <c r="M21" s="307">
        <v>0</v>
      </c>
      <c r="N21" s="307">
        <v>0</v>
      </c>
      <c r="O21" s="307">
        <v>0</v>
      </c>
      <c r="P21" s="307">
        <v>0</v>
      </c>
      <c r="Q21" s="307">
        <v>0</v>
      </c>
      <c r="R21" s="307">
        <v>0</v>
      </c>
      <c r="S21" s="307">
        <v>0</v>
      </c>
      <c r="T21" s="307">
        <v>0</v>
      </c>
      <c r="U21" s="326">
        <v>0</v>
      </c>
      <c r="V21" s="239"/>
    </row>
    <row r="22" spans="1:22" x14ac:dyDescent="0.2">
      <c r="B22" s="138"/>
      <c r="C22" s="131" t="str">
        <f>IF(F22="","",'Forecast Report Form'!$C$6)</f>
        <v/>
      </c>
      <c r="D22" s="137" t="str">
        <f>IF(F22="","",'Forecast Report Form'!$C$7)</f>
        <v/>
      </c>
      <c r="E22" s="130" t="str">
        <f>IF(F22="","",'Forecast Report Form'!$C$9)</f>
        <v/>
      </c>
      <c r="F22" s="302" t="str">
        <f>+IF(Volumes!F6="","",Volumes!F6)</f>
        <v/>
      </c>
      <c r="G22" s="351"/>
      <c r="H22" s="307"/>
      <c r="I22" s="307"/>
      <c r="J22" s="307"/>
      <c r="K22" s="307"/>
      <c r="L22" s="307"/>
      <c r="M22" s="307"/>
      <c r="N22" s="307"/>
      <c r="O22" s="307"/>
      <c r="P22" s="307"/>
      <c r="Q22" s="307"/>
      <c r="R22" s="307"/>
      <c r="S22" s="307"/>
      <c r="T22" s="307"/>
      <c r="U22" s="326"/>
      <c r="V22" s="239"/>
    </row>
    <row r="23" spans="1:22" x14ac:dyDescent="0.2">
      <c r="B23" s="138"/>
      <c r="C23" s="131" t="str">
        <f>IF(F23="","",'Forecast Report Form'!$C$6)</f>
        <v/>
      </c>
      <c r="D23" s="137" t="str">
        <f>IF(F23="","",'Forecast Report Form'!$C$7)</f>
        <v/>
      </c>
      <c r="E23" s="132" t="str">
        <f>IF(F23="","",'Forecast Report Form'!$C$9)</f>
        <v/>
      </c>
      <c r="F23" s="302" t="str">
        <f>+IF(Volumes!F7="","",Volumes!F7)</f>
        <v/>
      </c>
      <c r="G23" s="351"/>
      <c r="H23" s="307"/>
      <c r="I23" s="307"/>
      <c r="J23" s="307"/>
      <c r="K23" s="307"/>
      <c r="L23" s="307"/>
      <c r="M23" s="307"/>
      <c r="N23" s="307"/>
      <c r="O23" s="307"/>
      <c r="P23" s="307"/>
      <c r="Q23" s="307"/>
      <c r="R23" s="307"/>
      <c r="S23" s="307"/>
      <c r="T23" s="307"/>
      <c r="U23" s="326"/>
      <c r="V23" s="239"/>
    </row>
    <row r="24" spans="1:22" x14ac:dyDescent="0.2">
      <c r="B24" s="138"/>
      <c r="C24" s="131" t="str">
        <f>IF(F24="","",'Forecast Report Form'!$C$6)</f>
        <v/>
      </c>
      <c r="D24" s="137" t="str">
        <f>IF(F24="","",'Forecast Report Form'!$C$7)</f>
        <v/>
      </c>
      <c r="E24" s="130" t="str">
        <f>IF(F24="","",'Forecast Report Form'!$C$9)</f>
        <v/>
      </c>
      <c r="F24" s="302" t="str">
        <f>+IF(Volumes!F8="","",Volumes!F8)</f>
        <v/>
      </c>
      <c r="G24" s="351"/>
      <c r="H24" s="307"/>
      <c r="I24" s="307"/>
      <c r="J24" s="307"/>
      <c r="K24" s="307"/>
      <c r="L24" s="307"/>
      <c r="M24" s="307"/>
      <c r="N24" s="307"/>
      <c r="O24" s="307"/>
      <c r="P24" s="307"/>
      <c r="Q24" s="307"/>
      <c r="R24" s="307"/>
      <c r="S24" s="307"/>
      <c r="T24" s="307"/>
      <c r="U24" s="326"/>
      <c r="V24" s="239"/>
    </row>
    <row r="25" spans="1:22" x14ac:dyDescent="0.2">
      <c r="B25" s="138"/>
      <c r="C25" s="131" t="str">
        <f>IF(F25="","",'Forecast Report Form'!$C$6)</f>
        <v/>
      </c>
      <c r="D25" s="137" t="str">
        <f>IF(F25="","",'Forecast Report Form'!$C$7)</f>
        <v/>
      </c>
      <c r="E25" s="130" t="str">
        <f>IF(F25="","",'Forecast Report Form'!$C$9)</f>
        <v/>
      </c>
      <c r="F25" s="302" t="str">
        <f>+IF(Volumes!F9="","",Volumes!F9)</f>
        <v/>
      </c>
      <c r="G25" s="351"/>
      <c r="H25" s="307"/>
      <c r="I25" s="307"/>
      <c r="J25" s="307"/>
      <c r="K25" s="307"/>
      <c r="L25" s="307"/>
      <c r="M25" s="307"/>
      <c r="N25" s="307"/>
      <c r="O25" s="307"/>
      <c r="P25" s="307"/>
      <c r="Q25" s="307"/>
      <c r="R25" s="307"/>
      <c r="S25" s="307"/>
      <c r="T25" s="307"/>
      <c r="U25" s="326"/>
      <c r="V25" s="239"/>
    </row>
    <row r="26" spans="1:22" x14ac:dyDescent="0.2">
      <c r="B26" s="138"/>
      <c r="C26" s="131" t="str">
        <f>IF(F26="","",'Forecast Report Form'!$C$6)</f>
        <v/>
      </c>
      <c r="D26" s="137" t="str">
        <f>IF(F26="","",'Forecast Report Form'!$C$7)</f>
        <v/>
      </c>
      <c r="E26" s="130" t="str">
        <f>IF(F26="","",'Forecast Report Form'!$C$9)</f>
        <v/>
      </c>
      <c r="F26" s="302" t="str">
        <f>+IF(Volumes!F10="","",Volumes!F10)</f>
        <v/>
      </c>
      <c r="G26" s="351"/>
      <c r="H26" s="307"/>
      <c r="I26" s="307"/>
      <c r="J26" s="307"/>
      <c r="K26" s="307"/>
      <c r="L26" s="307"/>
      <c r="M26" s="307"/>
      <c r="N26" s="307"/>
      <c r="O26" s="307"/>
      <c r="P26" s="307"/>
      <c r="Q26" s="307"/>
      <c r="R26" s="307"/>
      <c r="S26" s="307"/>
      <c r="T26" s="307"/>
      <c r="U26" s="326"/>
      <c r="V26" s="239"/>
    </row>
    <row r="27" spans="1:22" x14ac:dyDescent="0.2">
      <c r="B27" s="138"/>
      <c r="C27" s="131" t="str">
        <f>IF(F27="","",'Forecast Report Form'!$C$6)</f>
        <v/>
      </c>
      <c r="D27" s="137" t="str">
        <f>IF(F27="","",'Forecast Report Form'!$C$7)</f>
        <v/>
      </c>
      <c r="E27" s="130" t="str">
        <f>IF(F27="","",'Forecast Report Form'!$C$9)</f>
        <v/>
      </c>
      <c r="F27" s="302" t="str">
        <f>+IF(Volumes!F11="","",Volumes!F11)</f>
        <v/>
      </c>
      <c r="G27" s="351"/>
      <c r="H27" s="307"/>
      <c r="I27" s="307"/>
      <c r="J27" s="307"/>
      <c r="K27" s="307"/>
      <c r="L27" s="307"/>
      <c r="M27" s="307"/>
      <c r="N27" s="307"/>
      <c r="O27" s="307"/>
      <c r="P27" s="307"/>
      <c r="Q27" s="307"/>
      <c r="R27" s="307"/>
      <c r="S27" s="307"/>
      <c r="T27" s="307"/>
      <c r="U27" s="326"/>
      <c r="V27" s="239"/>
    </row>
    <row r="28" spans="1:22" x14ac:dyDescent="0.2">
      <c r="B28" s="138"/>
      <c r="C28" s="131" t="str">
        <f>IF(F28="","",'Forecast Report Form'!$C$6)</f>
        <v/>
      </c>
      <c r="D28" s="137" t="str">
        <f>IF(F28="","",'Forecast Report Form'!$C$7)</f>
        <v/>
      </c>
      <c r="E28" s="130" t="str">
        <f>IF(F28="","",'Forecast Report Form'!$C$9)</f>
        <v/>
      </c>
      <c r="F28" s="302" t="str">
        <f>+IF(Volumes!F12="","",Volumes!F12)</f>
        <v/>
      </c>
      <c r="G28" s="351"/>
      <c r="H28" s="307"/>
      <c r="I28" s="307"/>
      <c r="J28" s="307"/>
      <c r="K28" s="307"/>
      <c r="L28" s="307"/>
      <c r="M28" s="307"/>
      <c r="N28" s="307"/>
      <c r="O28" s="307"/>
      <c r="P28" s="307"/>
      <c r="Q28" s="307"/>
      <c r="R28" s="307"/>
      <c r="S28" s="307"/>
      <c r="T28" s="307"/>
      <c r="U28" s="326"/>
      <c r="V28" s="239"/>
    </row>
    <row r="29" spans="1:22" ht="13.5" thickBot="1" x14ac:dyDescent="0.25">
      <c r="A29" s="128"/>
      <c r="B29" s="129"/>
      <c r="C29" s="135" t="str">
        <f>IF(F29="","",'Forecast Report Form'!$C$6)</f>
        <v/>
      </c>
      <c r="D29" s="139" t="str">
        <f>IF(F29="","",'Forecast Report Form'!$C$7)</f>
        <v/>
      </c>
      <c r="E29" s="136" t="str">
        <f>IF(F29="","",'Forecast Report Form'!$C$9)</f>
        <v/>
      </c>
      <c r="F29" s="303" t="str">
        <f>+IF(Volumes!F13="","",Volumes!F13)</f>
        <v/>
      </c>
      <c r="G29" s="352"/>
      <c r="H29" s="327"/>
      <c r="I29" s="327"/>
      <c r="J29" s="327"/>
      <c r="K29" s="327"/>
      <c r="L29" s="327"/>
      <c r="M29" s="327"/>
      <c r="N29" s="327"/>
      <c r="O29" s="327"/>
      <c r="P29" s="327"/>
      <c r="Q29" s="327"/>
      <c r="R29" s="327"/>
      <c r="S29" s="327"/>
      <c r="T29" s="327"/>
      <c r="U29" s="328"/>
      <c r="V29" s="239"/>
    </row>
    <row r="30" spans="1:22" ht="13.5" thickBot="1" x14ac:dyDescent="0.25">
      <c r="B30" s="129"/>
      <c r="C30" s="128"/>
      <c r="D30" s="129"/>
      <c r="E30" s="129"/>
      <c r="F30" s="134" t="s">
        <v>119</v>
      </c>
      <c r="G30" s="329">
        <f>+G20+G21+G22+G23+G24+G25+G26+G27+G28+G29</f>
        <v>2500000000</v>
      </c>
      <c r="H30" s="330">
        <f t="shared" ref="H30:U30" si="1">+H20+H21+H22+H23+H24+H25+H26+H27+H28+H29</f>
        <v>2500000000</v>
      </c>
      <c r="I30" s="330">
        <f t="shared" si="1"/>
        <v>2500000000</v>
      </c>
      <c r="J30" s="330">
        <f t="shared" si="1"/>
        <v>2500000000</v>
      </c>
      <c r="K30" s="330">
        <f t="shared" si="1"/>
        <v>0</v>
      </c>
      <c r="L30" s="330">
        <f t="shared" si="1"/>
        <v>0</v>
      </c>
      <c r="M30" s="330">
        <f t="shared" si="1"/>
        <v>0</v>
      </c>
      <c r="N30" s="330">
        <f t="shared" si="1"/>
        <v>0</v>
      </c>
      <c r="O30" s="330">
        <f t="shared" si="1"/>
        <v>0</v>
      </c>
      <c r="P30" s="330">
        <f t="shared" si="1"/>
        <v>0</v>
      </c>
      <c r="Q30" s="330">
        <f t="shared" si="1"/>
        <v>0</v>
      </c>
      <c r="R30" s="330">
        <f t="shared" si="1"/>
        <v>0</v>
      </c>
      <c r="S30" s="330">
        <f t="shared" si="1"/>
        <v>0</v>
      </c>
      <c r="T30" s="330">
        <f t="shared" si="1"/>
        <v>0</v>
      </c>
      <c r="U30" s="331">
        <f t="shared" si="1"/>
        <v>0</v>
      </c>
      <c r="V30" s="239"/>
    </row>
    <row r="33" spans="2:16384" ht="13.5" thickBot="1" x14ac:dyDescent="0.25"/>
    <row r="34" spans="2:16384" ht="30" customHeight="1" thickBot="1" x14ac:dyDescent="0.25">
      <c r="B34" s="414" t="s">
        <v>160</v>
      </c>
      <c r="C34" s="415"/>
      <c r="D34" s="415"/>
      <c r="E34" s="415"/>
      <c r="F34" s="415"/>
      <c r="G34" s="415"/>
      <c r="H34" s="415"/>
      <c r="I34" s="415"/>
      <c r="J34" s="415"/>
      <c r="K34" s="415"/>
      <c r="L34" s="415"/>
      <c r="M34" s="415"/>
      <c r="N34" s="415"/>
      <c r="O34" s="415"/>
      <c r="P34" s="415"/>
      <c r="Q34" s="415"/>
      <c r="R34" s="415"/>
      <c r="S34" s="415"/>
      <c r="T34" s="415"/>
      <c r="U34" s="416"/>
    </row>
    <row r="35" spans="2:16384" ht="30" customHeight="1" thickBot="1" x14ac:dyDescent="0.25">
      <c r="B35" s="133"/>
      <c r="C35" s="183" t="s">
        <v>122</v>
      </c>
      <c r="D35" s="375" t="s">
        <v>232</v>
      </c>
      <c r="E35" s="375" t="s">
        <v>127</v>
      </c>
      <c r="F35" s="375" t="s">
        <v>121</v>
      </c>
      <c r="G35" s="187">
        <f>+G19</f>
        <v>2022</v>
      </c>
      <c r="H35" s="185">
        <f t="shared" ref="H35:U35" si="2">+H19</f>
        <v>2023</v>
      </c>
      <c r="I35" s="185">
        <f t="shared" si="2"/>
        <v>2024</v>
      </c>
      <c r="J35" s="185">
        <f t="shared" si="2"/>
        <v>2025</v>
      </c>
      <c r="K35" s="185">
        <f t="shared" si="2"/>
        <v>2026</v>
      </c>
      <c r="L35" s="185">
        <f t="shared" si="2"/>
        <v>2027</v>
      </c>
      <c r="M35" s="185">
        <f t="shared" si="2"/>
        <v>2028</v>
      </c>
      <c r="N35" s="185">
        <f t="shared" si="2"/>
        <v>2029</v>
      </c>
      <c r="O35" s="185">
        <f t="shared" si="2"/>
        <v>2030</v>
      </c>
      <c r="P35" s="185">
        <f t="shared" si="2"/>
        <v>2031</v>
      </c>
      <c r="Q35" s="185">
        <f t="shared" si="2"/>
        <v>2032</v>
      </c>
      <c r="R35" s="185">
        <f t="shared" si="2"/>
        <v>2033</v>
      </c>
      <c r="S35" s="185">
        <f t="shared" si="2"/>
        <v>2034</v>
      </c>
      <c r="T35" s="185">
        <f t="shared" si="2"/>
        <v>2035</v>
      </c>
      <c r="U35" s="186">
        <f t="shared" si="2"/>
        <v>2036</v>
      </c>
    </row>
    <row r="36" spans="2:16384" ht="14.25" x14ac:dyDescent="0.2">
      <c r="B36" s="260" t="s">
        <v>280</v>
      </c>
      <c r="C36" s="131" t="str">
        <f>IF(F36="","",'Forecast Report Form'!$C$6)</f>
        <v/>
      </c>
      <c r="D36" s="137" t="str">
        <f>IF(F36="","",'Forecast Report Form'!$C$7)</f>
        <v/>
      </c>
      <c r="E36" s="132" t="str">
        <f>IF(F36="","",'Forecast Report Form'!$C$9)</f>
        <v/>
      </c>
      <c r="F36" s="302" t="str">
        <f>IF('Forecast Report Form'!$C$11="Mining ","", IF(Volumes!F4="","",Volumes!F4))</f>
        <v/>
      </c>
      <c r="G36" s="348"/>
      <c r="H36" s="349"/>
      <c r="I36" s="349"/>
      <c r="J36" s="349"/>
      <c r="K36" s="349"/>
      <c r="L36" s="349"/>
      <c r="M36" s="349"/>
      <c r="N36" s="349"/>
      <c r="O36" s="349"/>
      <c r="P36" s="349"/>
      <c r="Q36" s="349"/>
      <c r="R36" s="349"/>
      <c r="S36" s="349"/>
      <c r="T36" s="349"/>
      <c r="U36" s="350"/>
    </row>
    <row r="37" spans="2:16384" ht="13.5" thickBot="1" x14ac:dyDescent="0.25">
      <c r="B37" s="140" t="s">
        <v>120</v>
      </c>
      <c r="C37" s="131" t="str">
        <f>IF(F37="","",'Forecast Report Form'!$C$6)</f>
        <v/>
      </c>
      <c r="D37" s="137" t="str">
        <f>IF(F37="","",'Forecast Report Form'!$C$7)</f>
        <v/>
      </c>
      <c r="E37" s="130" t="str">
        <f>IF(F37="","",'Forecast Report Form'!$C$9)</f>
        <v/>
      </c>
      <c r="F37" s="302" t="str">
        <f>IF('Forecast Report Form'!$C$11="Mining ","", IF(Volumes!F5="","",Volumes!F5))</f>
        <v/>
      </c>
      <c r="G37" s="351"/>
      <c r="H37" s="307"/>
      <c r="I37" s="307"/>
      <c r="J37" s="307"/>
      <c r="K37" s="307"/>
      <c r="L37" s="307"/>
      <c r="M37" s="307"/>
      <c r="N37" s="307"/>
      <c r="O37" s="307"/>
      <c r="P37" s="307"/>
      <c r="Q37" s="307"/>
      <c r="R37" s="307"/>
      <c r="S37" s="307"/>
      <c r="T37" s="307"/>
      <c r="U37" s="326"/>
    </row>
    <row r="38" spans="2:16384" x14ac:dyDescent="0.2">
      <c r="B38" s="138"/>
      <c r="C38" s="131" t="str">
        <f>IF(F38="","",'Forecast Report Form'!$C$6)</f>
        <v/>
      </c>
      <c r="D38" s="137" t="str">
        <f>IF(F38="","",'Forecast Report Form'!$C$7)</f>
        <v/>
      </c>
      <c r="E38" s="130" t="str">
        <f>IF(F38="","",'Forecast Report Form'!$C$9)</f>
        <v/>
      </c>
      <c r="F38" s="302" t="str">
        <f>IF('Forecast Report Form'!$C$11="Mining ","", IF(Volumes!F6="","",Volumes!F6))</f>
        <v/>
      </c>
      <c r="G38" s="351"/>
      <c r="H38" s="307"/>
      <c r="I38" s="307"/>
      <c r="J38" s="307"/>
      <c r="K38" s="307"/>
      <c r="L38" s="307"/>
      <c r="M38" s="307"/>
      <c r="N38" s="307"/>
      <c r="O38" s="307"/>
      <c r="P38" s="307"/>
      <c r="Q38" s="307"/>
      <c r="R38" s="307"/>
      <c r="S38" s="307"/>
      <c r="T38" s="307"/>
      <c r="U38" s="326"/>
    </row>
    <row r="39" spans="2:16384" x14ac:dyDescent="0.2">
      <c r="B39" s="138"/>
      <c r="C39" s="131" t="str">
        <f>IF(F39="","",'Forecast Report Form'!$C$6)</f>
        <v/>
      </c>
      <c r="D39" s="137" t="str">
        <f>IF(F39="","",'Forecast Report Form'!$C$7)</f>
        <v/>
      </c>
      <c r="E39" s="132" t="str">
        <f>IF(F39="","",'Forecast Report Form'!$C$9)</f>
        <v/>
      </c>
      <c r="F39" s="302" t="str">
        <f>IF('Forecast Report Form'!$C$11="Mining ","", IF(Volumes!F7="","",Volumes!F7))</f>
        <v/>
      </c>
      <c r="G39" s="351"/>
      <c r="H39" s="307"/>
      <c r="I39" s="307"/>
      <c r="J39" s="307"/>
      <c r="K39" s="307"/>
      <c r="L39" s="307"/>
      <c r="M39" s="307"/>
      <c r="N39" s="307"/>
      <c r="O39" s="307"/>
      <c r="P39" s="307"/>
      <c r="Q39" s="307"/>
      <c r="R39" s="307"/>
      <c r="S39" s="307"/>
      <c r="T39" s="307"/>
      <c r="U39" s="326"/>
    </row>
    <row r="40" spans="2:16384" x14ac:dyDescent="0.2">
      <c r="B40" s="138"/>
      <c r="C40" s="131" t="str">
        <f>IF(F40="","",'Forecast Report Form'!$C$6)</f>
        <v/>
      </c>
      <c r="D40" s="137" t="str">
        <f>IF(F40="","",'Forecast Report Form'!$C$7)</f>
        <v/>
      </c>
      <c r="E40" s="130" t="str">
        <f>IF(F40="","",'Forecast Report Form'!$C$9)</f>
        <v/>
      </c>
      <c r="F40" s="302" t="str">
        <f>IF('Forecast Report Form'!$C$11="Mining ","", IF(Volumes!F8="","",Volumes!F8))</f>
        <v/>
      </c>
      <c r="G40" s="351"/>
      <c r="H40" s="307"/>
      <c r="I40" s="307"/>
      <c r="J40" s="307"/>
      <c r="K40" s="307"/>
      <c r="L40" s="307"/>
      <c r="M40" s="307"/>
      <c r="N40" s="307"/>
      <c r="O40" s="307"/>
      <c r="P40" s="307"/>
      <c r="Q40" s="307"/>
      <c r="R40" s="307"/>
      <c r="S40" s="307"/>
      <c r="T40" s="307"/>
      <c r="U40" s="326"/>
    </row>
    <row r="41" spans="2:16384" x14ac:dyDescent="0.2">
      <c r="B41" s="138"/>
      <c r="C41" s="131" t="str">
        <f>IF(F41="","",'Forecast Report Form'!$C$6)</f>
        <v/>
      </c>
      <c r="D41" s="137" t="str">
        <f>IF(F41="","",'Forecast Report Form'!$C$7)</f>
        <v/>
      </c>
      <c r="E41" s="130" t="str">
        <f>IF(F41="","",'Forecast Report Form'!$C$9)</f>
        <v/>
      </c>
      <c r="F41" s="302" t="str">
        <f>IF('Forecast Report Form'!$C$11="Mining ","", IF(Volumes!F9="","",Volumes!F9))</f>
        <v/>
      </c>
      <c r="G41" s="351"/>
      <c r="H41" s="307"/>
      <c r="I41" s="307"/>
      <c r="J41" s="307"/>
      <c r="K41" s="307"/>
      <c r="L41" s="307"/>
      <c r="M41" s="307"/>
      <c r="N41" s="307"/>
      <c r="O41" s="307"/>
      <c r="P41" s="307"/>
      <c r="Q41" s="307"/>
      <c r="R41" s="307"/>
      <c r="S41" s="307"/>
      <c r="T41" s="307"/>
      <c r="U41" s="326"/>
    </row>
    <row r="42" spans="2:16384" x14ac:dyDescent="0.2">
      <c r="B42" s="138"/>
      <c r="C42" s="131" t="str">
        <f>IF(F42="","",'Forecast Report Form'!$C$6)</f>
        <v/>
      </c>
      <c r="D42" s="137" t="str">
        <f>IF(F42="","",'Forecast Report Form'!$C$7)</f>
        <v/>
      </c>
      <c r="E42" s="130" t="str">
        <f>IF(F42="","",'Forecast Report Form'!$C$9)</f>
        <v/>
      </c>
      <c r="F42" s="302" t="str">
        <f>IF('Forecast Report Form'!$C$11="Mining ","", IF(Volumes!F10="","",Volumes!F10))</f>
        <v/>
      </c>
      <c r="G42" s="351"/>
      <c r="H42" s="307"/>
      <c r="I42" s="307"/>
      <c r="J42" s="307"/>
      <c r="K42" s="307"/>
      <c r="L42" s="307"/>
      <c r="M42" s="307"/>
      <c r="N42" s="307"/>
      <c r="O42" s="307"/>
      <c r="P42" s="307"/>
      <c r="Q42" s="307"/>
      <c r="R42" s="307"/>
      <c r="S42" s="307"/>
      <c r="T42" s="307"/>
      <c r="U42" s="326"/>
    </row>
    <row r="43" spans="2:16384" x14ac:dyDescent="0.2">
      <c r="B43" s="138"/>
      <c r="C43" s="131" t="str">
        <f>IF(F43="","",'Forecast Report Form'!$C$6)</f>
        <v/>
      </c>
      <c r="D43" s="137" t="str">
        <f>IF(F43="","",'Forecast Report Form'!$C$7)</f>
        <v/>
      </c>
      <c r="E43" s="130" t="str">
        <f>IF(F43="","",'Forecast Report Form'!$C$9)</f>
        <v/>
      </c>
      <c r="F43" s="302" t="str">
        <f>IF('Forecast Report Form'!$C$11="Mining ","", IF(Volumes!F11="","",Volumes!F11))</f>
        <v/>
      </c>
      <c r="G43" s="351"/>
      <c r="H43" s="307"/>
      <c r="I43" s="307"/>
      <c r="J43" s="307"/>
      <c r="K43" s="307"/>
      <c r="L43" s="307"/>
      <c r="M43" s="307"/>
      <c r="N43" s="307"/>
      <c r="O43" s="307"/>
      <c r="P43" s="307"/>
      <c r="Q43" s="307"/>
      <c r="R43" s="307"/>
      <c r="S43" s="307"/>
      <c r="T43" s="307"/>
      <c r="U43" s="326"/>
    </row>
    <row r="44" spans="2:16384" x14ac:dyDescent="0.2">
      <c r="B44" s="138"/>
      <c r="C44" s="131" t="str">
        <f>IF(F44="","",'Forecast Report Form'!$C$6)</f>
        <v/>
      </c>
      <c r="D44" s="137" t="str">
        <f>IF(F44="","",'Forecast Report Form'!$C$7)</f>
        <v/>
      </c>
      <c r="E44" s="130" t="str">
        <f>IF(F44="","",'Forecast Report Form'!$C$9)</f>
        <v/>
      </c>
      <c r="F44" s="302" t="str">
        <f>IF('Forecast Report Form'!$C$11="Mining ","", IF(Volumes!F12="","",Volumes!F12))</f>
        <v/>
      </c>
      <c r="G44" s="351"/>
      <c r="H44" s="307"/>
      <c r="I44" s="307"/>
      <c r="J44" s="307"/>
      <c r="K44" s="307"/>
      <c r="L44" s="307"/>
      <c r="M44" s="307"/>
      <c r="N44" s="307"/>
      <c r="O44" s="307"/>
      <c r="P44" s="307"/>
      <c r="Q44" s="307"/>
      <c r="R44" s="307"/>
      <c r="S44" s="307"/>
      <c r="T44" s="307"/>
      <c r="U44" s="326"/>
    </row>
    <row r="45" spans="2:16384" s="128" customFormat="1" ht="13.5" thickBot="1" x14ac:dyDescent="0.25">
      <c r="B45" s="129"/>
      <c r="C45" s="135" t="str">
        <f>IF(F45="","",'Forecast Report Form'!$C$6)</f>
        <v/>
      </c>
      <c r="D45" s="139" t="str">
        <f>IF(F45="","",'Forecast Report Form'!$C$7)</f>
        <v/>
      </c>
      <c r="E45" s="136" t="str">
        <f>IF(F45="","",'Forecast Report Form'!$C$9)</f>
        <v/>
      </c>
      <c r="F45" s="303" t="str">
        <f>IF('Forecast Report Form'!$C$11="Mining ","", IF(Volumes!F13="","",Volumes!F13))</f>
        <v/>
      </c>
      <c r="G45" s="352"/>
      <c r="H45" s="327"/>
      <c r="I45" s="327"/>
      <c r="J45" s="327"/>
      <c r="K45" s="327"/>
      <c r="L45" s="327"/>
      <c r="M45" s="327"/>
      <c r="N45" s="327"/>
      <c r="O45" s="327"/>
      <c r="P45" s="327"/>
      <c r="Q45" s="327"/>
      <c r="R45" s="327"/>
      <c r="S45" s="327"/>
      <c r="T45" s="327"/>
      <c r="U45" s="328"/>
    </row>
    <row r="46" spans="2:16384" ht="13.5" thickBot="1" x14ac:dyDescent="0.25">
      <c r="B46" s="129"/>
      <c r="C46" s="128"/>
      <c r="D46" s="129"/>
      <c r="E46" s="129"/>
      <c r="F46" s="134" t="s">
        <v>119</v>
      </c>
      <c r="G46" s="329">
        <f>+G36+G37+G38+G39+G40+G41+G42+G43+G44+G45</f>
        <v>0</v>
      </c>
      <c r="H46" s="330">
        <f t="shared" ref="H46:U46" si="3">+H36+H37+H38+H39+H40+H41+H42+H43+H44+H45</f>
        <v>0</v>
      </c>
      <c r="I46" s="330">
        <f t="shared" si="3"/>
        <v>0</v>
      </c>
      <c r="J46" s="330">
        <f t="shared" si="3"/>
        <v>0</v>
      </c>
      <c r="K46" s="330">
        <f t="shared" si="3"/>
        <v>0</v>
      </c>
      <c r="L46" s="330">
        <f t="shared" si="3"/>
        <v>0</v>
      </c>
      <c r="M46" s="330">
        <f t="shared" si="3"/>
        <v>0</v>
      </c>
      <c r="N46" s="330">
        <f t="shared" si="3"/>
        <v>0</v>
      </c>
      <c r="O46" s="330">
        <f t="shared" si="3"/>
        <v>0</v>
      </c>
      <c r="P46" s="330">
        <f t="shared" si="3"/>
        <v>0</v>
      </c>
      <c r="Q46" s="330">
        <f t="shared" si="3"/>
        <v>0</v>
      </c>
      <c r="R46" s="330">
        <f t="shared" si="3"/>
        <v>0</v>
      </c>
      <c r="S46" s="330">
        <f t="shared" si="3"/>
        <v>0</v>
      </c>
      <c r="T46" s="330">
        <f t="shared" si="3"/>
        <v>0</v>
      </c>
      <c r="U46" s="331">
        <f t="shared" si="3"/>
        <v>0</v>
      </c>
    </row>
    <row r="47" spans="2:16384" x14ac:dyDescent="0.2">
      <c r="G47" s="239"/>
      <c r="H47" s="239"/>
      <c r="I47" s="239"/>
      <c r="J47" s="239"/>
      <c r="K47" s="239"/>
      <c r="L47" s="239"/>
      <c r="M47" s="239"/>
      <c r="N47" s="239"/>
      <c r="O47" s="239"/>
      <c r="P47" s="239"/>
      <c r="Q47" s="239"/>
      <c r="R47" s="239"/>
      <c r="S47" s="239"/>
      <c r="T47" s="239"/>
      <c r="U47" s="239"/>
    </row>
    <row r="48" spans="2:16384" x14ac:dyDescent="0.2">
      <c r="B48" s="138"/>
      <c r="C48" s="138"/>
      <c r="D48" s="138"/>
      <c r="E48" s="138"/>
      <c r="F48" s="138"/>
      <c r="V48" s="138"/>
      <c r="W48" s="138"/>
      <c r="X48" s="138"/>
      <c r="Y48" s="138"/>
      <c r="Z48" s="138"/>
      <c r="AA48" s="138"/>
      <c r="AB48" s="138"/>
      <c r="AC48" s="138"/>
      <c r="AD48" s="138"/>
      <c r="AE48" s="138"/>
      <c r="AF48" s="138"/>
      <c r="AG48" s="138"/>
      <c r="AH48" s="138"/>
      <c r="AI48" s="138"/>
      <c r="AJ48" s="138"/>
      <c r="AK48" s="138"/>
      <c r="AL48" s="138"/>
      <c r="AM48" s="138"/>
      <c r="AN48" s="138"/>
      <c r="AO48" s="138"/>
      <c r="AP48" s="138"/>
      <c r="AQ48" s="138"/>
      <c r="AR48" s="138"/>
      <c r="AS48" s="138"/>
      <c r="AT48" s="138"/>
      <c r="AU48" s="138"/>
      <c r="AV48" s="138"/>
      <c r="AW48" s="138"/>
      <c r="AX48" s="138"/>
      <c r="AY48" s="138"/>
      <c r="AZ48" s="138"/>
      <c r="BA48" s="138"/>
      <c r="BB48" s="138"/>
      <c r="BC48" s="138"/>
      <c r="BD48" s="138"/>
      <c r="BE48" s="138"/>
      <c r="BF48" s="138"/>
      <c r="BG48" s="138"/>
      <c r="BH48" s="138"/>
      <c r="BI48" s="138"/>
      <c r="BJ48" s="138"/>
      <c r="BK48" s="138"/>
      <c r="BL48" s="138"/>
      <c r="BM48" s="138"/>
      <c r="BN48" s="138"/>
      <c r="BO48" s="138"/>
      <c r="BP48" s="138"/>
      <c r="BQ48" s="138"/>
      <c r="BR48" s="138"/>
      <c r="BS48" s="138"/>
      <c r="BT48" s="138"/>
      <c r="BU48" s="138"/>
      <c r="BV48" s="138"/>
      <c r="BW48" s="138"/>
      <c r="BX48" s="138"/>
      <c r="BY48" s="138"/>
      <c r="BZ48" s="138"/>
      <c r="CA48" s="138"/>
      <c r="CB48" s="138"/>
      <c r="CC48" s="138"/>
      <c r="CD48" s="138"/>
      <c r="CE48" s="138"/>
      <c r="CF48" s="138"/>
      <c r="CG48" s="138"/>
      <c r="CH48" s="138"/>
      <c r="CI48" s="138"/>
      <c r="CJ48" s="138"/>
      <c r="CK48" s="138"/>
      <c r="CL48" s="138"/>
      <c r="CM48" s="138"/>
      <c r="CN48" s="138"/>
      <c r="CO48" s="138"/>
      <c r="CP48" s="138"/>
      <c r="CQ48" s="138"/>
      <c r="CR48" s="138"/>
      <c r="CS48" s="138"/>
      <c r="CT48" s="138"/>
      <c r="CU48" s="138"/>
      <c r="CV48" s="138"/>
      <c r="CW48" s="138"/>
      <c r="CX48" s="138"/>
      <c r="CY48" s="138"/>
      <c r="CZ48" s="138"/>
      <c r="DA48" s="138"/>
      <c r="DB48" s="138"/>
      <c r="DC48" s="138"/>
      <c r="DD48" s="138"/>
      <c r="DE48" s="138"/>
      <c r="DF48" s="138"/>
      <c r="DG48" s="138"/>
      <c r="DH48" s="138"/>
      <c r="DI48" s="138"/>
      <c r="DJ48" s="138"/>
      <c r="DK48" s="138"/>
      <c r="DL48" s="138"/>
      <c r="DM48" s="138"/>
      <c r="DN48" s="138"/>
      <c r="DO48" s="138"/>
      <c r="DP48" s="138"/>
      <c r="DQ48" s="138"/>
      <c r="DR48" s="138"/>
      <c r="DS48" s="138"/>
      <c r="DT48" s="138"/>
      <c r="DU48" s="138"/>
      <c r="DV48" s="138"/>
      <c r="DW48" s="138"/>
      <c r="DX48" s="138"/>
      <c r="DY48" s="138"/>
      <c r="DZ48" s="138"/>
      <c r="EA48" s="138"/>
      <c r="EB48" s="138"/>
      <c r="EC48" s="138"/>
      <c r="ED48" s="138"/>
      <c r="EE48" s="138"/>
      <c r="EF48" s="138"/>
      <c r="EG48" s="138"/>
      <c r="EH48" s="138"/>
      <c r="EI48" s="138"/>
      <c r="EJ48" s="138"/>
      <c r="EK48" s="138"/>
      <c r="EL48" s="138"/>
      <c r="EM48" s="138"/>
      <c r="EN48" s="138"/>
      <c r="EO48" s="138"/>
      <c r="EP48" s="138"/>
      <c r="EQ48" s="138"/>
      <c r="ER48" s="138"/>
      <c r="ES48" s="138"/>
      <c r="ET48" s="138"/>
      <c r="EU48" s="138"/>
      <c r="EV48" s="138"/>
      <c r="EW48" s="138"/>
      <c r="EX48" s="138"/>
      <c r="EY48" s="138"/>
      <c r="EZ48" s="138"/>
      <c r="FA48" s="138"/>
      <c r="FB48" s="138"/>
      <c r="FC48" s="138"/>
      <c r="FD48" s="138"/>
      <c r="FE48" s="138"/>
      <c r="FF48" s="138"/>
      <c r="FG48" s="138"/>
      <c r="FH48" s="138"/>
      <c r="FI48" s="138"/>
      <c r="FJ48" s="138"/>
      <c r="FK48" s="138"/>
      <c r="FL48" s="138"/>
      <c r="FM48" s="138"/>
      <c r="FN48" s="138"/>
      <c r="FO48" s="138"/>
      <c r="FP48" s="138"/>
      <c r="FQ48" s="138"/>
      <c r="FR48" s="138"/>
      <c r="FS48" s="138"/>
      <c r="FT48" s="138"/>
      <c r="FU48" s="138"/>
      <c r="FV48" s="138"/>
      <c r="FW48" s="138"/>
      <c r="FX48" s="138"/>
      <c r="FY48" s="138"/>
      <c r="FZ48" s="138"/>
      <c r="GA48" s="138"/>
      <c r="GB48" s="138"/>
      <c r="GC48" s="138"/>
      <c r="GD48" s="138"/>
      <c r="GE48" s="138"/>
      <c r="GF48" s="138"/>
      <c r="GG48" s="138"/>
      <c r="GH48" s="138"/>
      <c r="GI48" s="138"/>
      <c r="GJ48" s="138"/>
      <c r="GK48" s="138"/>
      <c r="GL48" s="138"/>
      <c r="GM48" s="138"/>
      <c r="GN48" s="138"/>
      <c r="GO48" s="138"/>
      <c r="GP48" s="138"/>
      <c r="GQ48" s="138"/>
      <c r="GR48" s="138"/>
      <c r="GS48" s="138"/>
      <c r="GT48" s="138"/>
      <c r="GU48" s="138"/>
      <c r="GV48" s="138"/>
      <c r="GW48" s="138"/>
      <c r="GX48" s="138"/>
      <c r="GY48" s="138"/>
      <c r="GZ48" s="138"/>
      <c r="HA48" s="138"/>
      <c r="HB48" s="138"/>
      <c r="HC48" s="138"/>
      <c r="HD48" s="138"/>
      <c r="HE48" s="138"/>
      <c r="HF48" s="138"/>
      <c r="HG48" s="138"/>
      <c r="HH48" s="138"/>
      <c r="HI48" s="138"/>
      <c r="HJ48" s="138"/>
      <c r="HK48" s="138"/>
      <c r="HL48" s="138"/>
      <c r="HM48" s="138"/>
      <c r="HN48" s="138"/>
      <c r="HO48" s="138"/>
      <c r="HP48" s="138"/>
      <c r="HQ48" s="138"/>
      <c r="HR48" s="138"/>
      <c r="HS48" s="138"/>
      <c r="HT48" s="138"/>
      <c r="HU48" s="138"/>
      <c r="HV48" s="138"/>
      <c r="HW48" s="138"/>
      <c r="HX48" s="138"/>
      <c r="HY48" s="138"/>
      <c r="HZ48" s="138"/>
      <c r="IA48" s="138"/>
      <c r="IB48" s="138"/>
      <c r="IC48" s="138"/>
      <c r="ID48" s="138"/>
      <c r="IE48" s="138"/>
      <c r="IF48" s="138"/>
      <c r="IG48" s="138"/>
      <c r="IH48" s="138"/>
      <c r="II48" s="138"/>
      <c r="IJ48" s="138"/>
      <c r="IK48" s="138"/>
      <c r="IL48" s="138"/>
      <c r="IM48" s="138"/>
      <c r="IN48" s="138"/>
      <c r="IO48" s="138"/>
      <c r="IP48" s="138"/>
      <c r="IQ48" s="138"/>
      <c r="IR48" s="138"/>
      <c r="IS48" s="138"/>
      <c r="IT48" s="138"/>
      <c r="IU48" s="138"/>
      <c r="IV48" s="138"/>
      <c r="IW48" s="138"/>
      <c r="IX48" s="138"/>
      <c r="IY48" s="138"/>
      <c r="IZ48" s="138"/>
      <c r="JA48" s="138"/>
      <c r="JB48" s="138"/>
      <c r="JC48" s="138"/>
      <c r="JD48" s="138"/>
      <c r="JE48" s="138"/>
      <c r="JF48" s="138"/>
      <c r="JG48" s="138"/>
      <c r="JH48" s="138"/>
      <c r="JI48" s="138"/>
      <c r="JJ48" s="138"/>
      <c r="JK48" s="138"/>
      <c r="JL48" s="138"/>
      <c r="JM48" s="138"/>
      <c r="JN48" s="138"/>
      <c r="JO48" s="138"/>
      <c r="JP48" s="138"/>
      <c r="JQ48" s="138"/>
      <c r="JR48" s="138"/>
      <c r="JS48" s="138"/>
      <c r="JT48" s="138"/>
      <c r="JU48" s="138"/>
      <c r="JV48" s="138"/>
      <c r="JW48" s="138"/>
      <c r="JX48" s="138"/>
      <c r="JY48" s="138"/>
      <c r="JZ48" s="138"/>
      <c r="KA48" s="138"/>
      <c r="KB48" s="138"/>
      <c r="KC48" s="138"/>
      <c r="KD48" s="138"/>
      <c r="KE48" s="138"/>
      <c r="KF48" s="138"/>
      <c r="KG48" s="138"/>
      <c r="KH48" s="138"/>
      <c r="KI48" s="138"/>
      <c r="KJ48" s="138"/>
      <c r="KK48" s="138"/>
      <c r="KL48" s="138"/>
      <c r="KM48" s="138"/>
      <c r="KN48" s="138"/>
      <c r="KO48" s="138"/>
      <c r="KP48" s="138"/>
      <c r="KQ48" s="138"/>
      <c r="KR48" s="138"/>
      <c r="KS48" s="138"/>
      <c r="KT48" s="138"/>
      <c r="KU48" s="138"/>
      <c r="KV48" s="138"/>
      <c r="KW48" s="138"/>
      <c r="KX48" s="138"/>
      <c r="KY48" s="138"/>
      <c r="KZ48" s="138"/>
      <c r="LA48" s="138"/>
      <c r="LB48" s="138"/>
      <c r="LC48" s="138"/>
      <c r="LD48" s="138"/>
      <c r="LE48" s="138"/>
      <c r="LF48" s="138"/>
      <c r="LG48" s="138"/>
      <c r="LH48" s="138"/>
      <c r="LI48" s="138"/>
      <c r="LJ48" s="138"/>
      <c r="LK48" s="138"/>
      <c r="LL48" s="138"/>
      <c r="LM48" s="138"/>
      <c r="LN48" s="138"/>
      <c r="LO48" s="138"/>
      <c r="LP48" s="138"/>
      <c r="LQ48" s="138"/>
      <c r="LR48" s="138"/>
      <c r="LS48" s="138"/>
      <c r="LT48" s="138"/>
      <c r="LU48" s="138"/>
      <c r="LV48" s="138"/>
      <c r="LW48" s="138"/>
      <c r="LX48" s="138"/>
      <c r="LY48" s="138"/>
      <c r="LZ48" s="138"/>
      <c r="MA48" s="138"/>
      <c r="MB48" s="138"/>
      <c r="MC48" s="138"/>
      <c r="MD48" s="138"/>
      <c r="ME48" s="138"/>
      <c r="MF48" s="138"/>
      <c r="MG48" s="138"/>
      <c r="MH48" s="138"/>
      <c r="MI48" s="138"/>
      <c r="MJ48" s="138"/>
      <c r="MK48" s="138"/>
      <c r="ML48" s="138"/>
      <c r="MM48" s="138"/>
      <c r="MN48" s="138"/>
      <c r="MO48" s="138"/>
      <c r="MP48" s="138"/>
      <c r="MQ48" s="138"/>
      <c r="MR48" s="138"/>
      <c r="MS48" s="138"/>
      <c r="MT48" s="138"/>
      <c r="MU48" s="138"/>
      <c r="MV48" s="138"/>
      <c r="MW48" s="138"/>
      <c r="MX48" s="138"/>
      <c r="MY48" s="138"/>
      <c r="MZ48" s="138"/>
      <c r="NA48" s="138"/>
      <c r="NB48" s="138"/>
      <c r="NC48" s="138"/>
      <c r="ND48" s="138"/>
      <c r="NE48" s="138"/>
      <c r="NF48" s="138"/>
      <c r="NG48" s="138"/>
      <c r="NH48" s="138"/>
      <c r="NI48" s="138"/>
      <c r="NJ48" s="138"/>
      <c r="NK48" s="138"/>
      <c r="NL48" s="138"/>
      <c r="NM48" s="138"/>
      <c r="NN48" s="138"/>
      <c r="NO48" s="138"/>
      <c r="NP48" s="138"/>
      <c r="NQ48" s="138"/>
      <c r="NR48" s="138"/>
      <c r="NS48" s="138"/>
      <c r="NT48" s="138"/>
      <c r="NU48" s="138"/>
      <c r="NV48" s="138"/>
      <c r="NW48" s="138"/>
      <c r="NX48" s="138"/>
      <c r="NY48" s="138"/>
      <c r="NZ48" s="138"/>
      <c r="OA48" s="138"/>
      <c r="OB48" s="138"/>
      <c r="OC48" s="138"/>
      <c r="OD48" s="138"/>
      <c r="OE48" s="138"/>
      <c r="OF48" s="138"/>
      <c r="OG48" s="138"/>
      <c r="OH48" s="138"/>
      <c r="OI48" s="138"/>
      <c r="OJ48" s="138"/>
      <c r="OK48" s="138"/>
      <c r="OL48" s="138"/>
      <c r="OM48" s="138"/>
      <c r="ON48" s="138"/>
      <c r="OO48" s="138"/>
      <c r="OP48" s="138"/>
      <c r="OQ48" s="138"/>
      <c r="OR48" s="138"/>
      <c r="OS48" s="138"/>
      <c r="OT48" s="138"/>
      <c r="OU48" s="138"/>
      <c r="OV48" s="138"/>
      <c r="OW48" s="138"/>
      <c r="OX48" s="138"/>
      <c r="OY48" s="138"/>
      <c r="OZ48" s="138"/>
      <c r="PA48" s="138"/>
      <c r="PB48" s="138"/>
      <c r="PC48" s="138"/>
      <c r="PD48" s="138"/>
      <c r="PE48" s="138"/>
      <c r="PF48" s="138"/>
      <c r="PG48" s="138"/>
      <c r="PH48" s="138"/>
      <c r="PI48" s="138"/>
      <c r="PJ48" s="138"/>
      <c r="PK48" s="138"/>
      <c r="PL48" s="138"/>
      <c r="PM48" s="138"/>
      <c r="PN48" s="138"/>
      <c r="PO48" s="138"/>
      <c r="PP48" s="138"/>
      <c r="PQ48" s="138"/>
      <c r="PR48" s="138"/>
      <c r="PS48" s="138"/>
      <c r="PT48" s="138"/>
      <c r="PU48" s="138"/>
      <c r="PV48" s="138"/>
      <c r="PW48" s="138"/>
      <c r="PX48" s="138"/>
      <c r="PY48" s="138"/>
      <c r="PZ48" s="138"/>
      <c r="QA48" s="138"/>
      <c r="QB48" s="138"/>
      <c r="QC48" s="138"/>
      <c r="QD48" s="138"/>
      <c r="QE48" s="138"/>
      <c r="QF48" s="138"/>
      <c r="QG48" s="138"/>
      <c r="QH48" s="138"/>
      <c r="QI48" s="138"/>
      <c r="QJ48" s="138"/>
      <c r="QK48" s="138"/>
      <c r="QL48" s="138"/>
      <c r="QM48" s="138"/>
      <c r="QN48" s="138"/>
      <c r="QO48" s="138"/>
      <c r="QP48" s="138"/>
      <c r="QQ48" s="138"/>
      <c r="QR48" s="138"/>
      <c r="QS48" s="138"/>
      <c r="QT48" s="138"/>
      <c r="QU48" s="138"/>
      <c r="QV48" s="138"/>
      <c r="QW48" s="138"/>
      <c r="QX48" s="138"/>
      <c r="QY48" s="138"/>
      <c r="QZ48" s="138"/>
      <c r="RA48" s="138"/>
      <c r="RB48" s="138"/>
      <c r="RC48" s="138"/>
      <c r="RD48" s="138"/>
      <c r="RE48" s="138"/>
      <c r="RF48" s="138"/>
      <c r="RG48" s="138"/>
      <c r="RH48" s="138"/>
      <c r="RI48" s="138"/>
      <c r="RJ48" s="138"/>
      <c r="RK48" s="138"/>
      <c r="RL48" s="138"/>
      <c r="RM48" s="138"/>
      <c r="RN48" s="138"/>
      <c r="RO48" s="138"/>
      <c r="RP48" s="138"/>
      <c r="RQ48" s="138"/>
      <c r="RR48" s="138"/>
      <c r="RS48" s="138"/>
      <c r="RT48" s="138"/>
      <c r="RU48" s="138"/>
      <c r="RV48" s="138"/>
      <c r="RW48" s="138"/>
      <c r="RX48" s="138"/>
      <c r="RY48" s="138"/>
      <c r="RZ48" s="138"/>
      <c r="SA48" s="138"/>
      <c r="SB48" s="138"/>
      <c r="SC48" s="138"/>
      <c r="SD48" s="138"/>
      <c r="SE48" s="138"/>
      <c r="SF48" s="138"/>
      <c r="SG48" s="138"/>
      <c r="SH48" s="138"/>
      <c r="SI48" s="138"/>
      <c r="SJ48" s="138"/>
      <c r="SK48" s="138"/>
      <c r="SL48" s="138"/>
      <c r="SM48" s="138"/>
      <c r="SN48" s="138"/>
      <c r="SO48" s="138"/>
      <c r="SP48" s="138"/>
      <c r="SQ48" s="138"/>
      <c r="SR48" s="138"/>
      <c r="SS48" s="138"/>
      <c r="ST48" s="138"/>
      <c r="SU48" s="138"/>
      <c r="SV48" s="138"/>
      <c r="SW48" s="138"/>
      <c r="SX48" s="138"/>
      <c r="SY48" s="138"/>
      <c r="SZ48" s="138"/>
      <c r="TA48" s="138"/>
      <c r="TB48" s="138"/>
      <c r="TC48" s="138"/>
      <c r="TD48" s="138"/>
      <c r="TE48" s="138"/>
      <c r="TF48" s="138"/>
      <c r="TG48" s="138"/>
      <c r="TH48" s="138"/>
      <c r="TI48" s="138"/>
      <c r="TJ48" s="138"/>
      <c r="TK48" s="138"/>
      <c r="TL48" s="138"/>
      <c r="TM48" s="138"/>
      <c r="TN48" s="138"/>
      <c r="TO48" s="138"/>
      <c r="TP48" s="138"/>
      <c r="TQ48" s="138"/>
      <c r="TR48" s="138"/>
      <c r="TS48" s="138"/>
      <c r="TT48" s="138"/>
      <c r="TU48" s="138"/>
      <c r="TV48" s="138"/>
      <c r="TW48" s="138"/>
      <c r="TX48" s="138"/>
      <c r="TY48" s="138"/>
      <c r="TZ48" s="138"/>
      <c r="UA48" s="138"/>
      <c r="UB48" s="138"/>
      <c r="UC48" s="138"/>
      <c r="UD48" s="138"/>
      <c r="UE48" s="138"/>
      <c r="UF48" s="138"/>
      <c r="UG48" s="138"/>
      <c r="UH48" s="138"/>
      <c r="UI48" s="138"/>
      <c r="UJ48" s="138"/>
      <c r="UK48" s="138"/>
      <c r="UL48" s="138"/>
      <c r="UM48" s="138"/>
      <c r="UN48" s="138"/>
      <c r="UO48" s="138"/>
      <c r="UP48" s="138"/>
      <c r="UQ48" s="138"/>
      <c r="UR48" s="138"/>
      <c r="US48" s="138"/>
      <c r="UT48" s="138"/>
      <c r="UU48" s="138"/>
      <c r="UV48" s="138"/>
      <c r="UW48" s="138"/>
      <c r="UX48" s="138"/>
      <c r="UY48" s="138"/>
      <c r="UZ48" s="138"/>
      <c r="VA48" s="138"/>
      <c r="VB48" s="138"/>
      <c r="VC48" s="138"/>
      <c r="VD48" s="138"/>
      <c r="VE48" s="138"/>
      <c r="VF48" s="138"/>
      <c r="VG48" s="138"/>
      <c r="VH48" s="138"/>
      <c r="VI48" s="138"/>
      <c r="VJ48" s="138"/>
      <c r="VK48" s="138"/>
      <c r="VL48" s="138"/>
      <c r="VM48" s="138"/>
      <c r="VN48" s="138"/>
      <c r="VO48" s="138"/>
      <c r="VP48" s="138"/>
      <c r="VQ48" s="138"/>
      <c r="VR48" s="138"/>
      <c r="VS48" s="138"/>
      <c r="VT48" s="138"/>
      <c r="VU48" s="138"/>
      <c r="VV48" s="138"/>
      <c r="VW48" s="138"/>
      <c r="VX48" s="138"/>
      <c r="VY48" s="138"/>
      <c r="VZ48" s="138"/>
      <c r="WA48" s="138"/>
      <c r="WB48" s="138"/>
      <c r="WC48" s="138"/>
      <c r="WD48" s="138"/>
      <c r="WE48" s="138"/>
      <c r="WF48" s="138"/>
      <c r="WG48" s="138"/>
      <c r="WH48" s="138"/>
      <c r="WI48" s="138"/>
      <c r="WJ48" s="138"/>
      <c r="WK48" s="138"/>
      <c r="WL48" s="138"/>
      <c r="WM48" s="138"/>
      <c r="WN48" s="138"/>
      <c r="WO48" s="138"/>
      <c r="WP48" s="138"/>
      <c r="WQ48" s="138"/>
      <c r="WR48" s="138"/>
      <c r="WS48" s="138"/>
      <c r="WT48" s="138"/>
      <c r="WU48" s="138"/>
      <c r="WV48" s="138"/>
      <c r="WW48" s="138"/>
      <c r="WX48" s="138"/>
      <c r="WY48" s="138"/>
      <c r="WZ48" s="138"/>
      <c r="XA48" s="138"/>
      <c r="XB48" s="138"/>
      <c r="XC48" s="138"/>
      <c r="XD48" s="138"/>
      <c r="XE48" s="138"/>
      <c r="XF48" s="138"/>
      <c r="XG48" s="138"/>
      <c r="XH48" s="138"/>
      <c r="XI48" s="138"/>
      <c r="XJ48" s="138"/>
      <c r="XK48" s="138"/>
      <c r="XL48" s="138"/>
      <c r="XM48" s="138"/>
      <c r="XN48" s="138"/>
      <c r="XO48" s="138"/>
      <c r="XP48" s="138"/>
      <c r="XQ48" s="138"/>
      <c r="XR48" s="138"/>
      <c r="XS48" s="138"/>
      <c r="XT48" s="138"/>
      <c r="XU48" s="138"/>
      <c r="XV48" s="138"/>
      <c r="XW48" s="138"/>
      <c r="XX48" s="138"/>
      <c r="XY48" s="138"/>
      <c r="XZ48" s="138"/>
      <c r="YA48" s="138"/>
      <c r="YB48" s="138"/>
      <c r="YC48" s="138"/>
      <c r="YD48" s="138"/>
      <c r="YE48" s="138"/>
      <c r="YF48" s="138"/>
      <c r="YG48" s="138"/>
      <c r="YH48" s="138"/>
      <c r="YI48" s="138"/>
      <c r="YJ48" s="138"/>
      <c r="YK48" s="138"/>
      <c r="YL48" s="138"/>
      <c r="YM48" s="138"/>
      <c r="YN48" s="138"/>
      <c r="YO48" s="138"/>
      <c r="YP48" s="138"/>
      <c r="YQ48" s="138"/>
      <c r="YR48" s="138"/>
      <c r="YS48" s="138"/>
      <c r="YT48" s="138"/>
      <c r="YU48" s="138"/>
      <c r="YV48" s="138"/>
      <c r="YW48" s="138"/>
      <c r="YX48" s="138"/>
      <c r="YY48" s="138"/>
      <c r="YZ48" s="138"/>
      <c r="ZA48" s="138"/>
      <c r="ZB48" s="138"/>
      <c r="ZC48" s="138"/>
      <c r="ZD48" s="138"/>
      <c r="ZE48" s="138"/>
      <c r="ZF48" s="138"/>
      <c r="ZG48" s="138"/>
      <c r="ZH48" s="138"/>
      <c r="ZI48" s="138"/>
      <c r="ZJ48" s="138"/>
      <c r="ZK48" s="138"/>
      <c r="ZL48" s="138"/>
      <c r="ZM48" s="138"/>
      <c r="ZN48" s="138"/>
      <c r="ZO48" s="138"/>
      <c r="ZP48" s="138"/>
      <c r="ZQ48" s="138"/>
      <c r="ZR48" s="138"/>
      <c r="ZS48" s="138"/>
      <c r="ZT48" s="138"/>
      <c r="ZU48" s="138"/>
      <c r="ZV48" s="138"/>
      <c r="ZW48" s="138"/>
      <c r="ZX48" s="138"/>
      <c r="ZY48" s="138"/>
      <c r="ZZ48" s="138"/>
      <c r="AAA48" s="138"/>
      <c r="AAB48" s="138"/>
      <c r="AAC48" s="138"/>
      <c r="AAD48" s="138"/>
      <c r="AAE48" s="138"/>
      <c r="AAF48" s="138"/>
      <c r="AAG48" s="138"/>
      <c r="AAH48" s="138"/>
      <c r="AAI48" s="138"/>
      <c r="AAJ48" s="138"/>
      <c r="AAK48" s="138"/>
      <c r="AAL48" s="138"/>
      <c r="AAM48" s="138"/>
      <c r="AAN48" s="138"/>
      <c r="AAO48" s="138"/>
      <c r="AAP48" s="138"/>
      <c r="AAQ48" s="138"/>
      <c r="AAR48" s="138"/>
      <c r="AAS48" s="138"/>
      <c r="AAT48" s="138"/>
      <c r="AAU48" s="138"/>
      <c r="AAV48" s="138"/>
      <c r="AAW48" s="138"/>
      <c r="AAX48" s="138"/>
      <c r="AAY48" s="138"/>
      <c r="AAZ48" s="138"/>
      <c r="ABA48" s="138"/>
      <c r="ABB48" s="138"/>
      <c r="ABC48" s="138"/>
      <c r="ABD48" s="138"/>
      <c r="ABE48" s="138"/>
      <c r="ABF48" s="138"/>
      <c r="ABG48" s="138"/>
      <c r="ABH48" s="138"/>
      <c r="ABI48" s="138"/>
      <c r="ABJ48" s="138"/>
      <c r="ABK48" s="138"/>
      <c r="ABL48" s="138"/>
      <c r="ABM48" s="138"/>
      <c r="ABN48" s="138"/>
      <c r="ABO48" s="138"/>
      <c r="ABP48" s="138"/>
      <c r="ABQ48" s="138"/>
      <c r="ABR48" s="138"/>
      <c r="ABS48" s="138"/>
      <c r="ABT48" s="138"/>
      <c r="ABU48" s="138"/>
      <c r="ABV48" s="138"/>
      <c r="ABW48" s="138"/>
      <c r="ABX48" s="138"/>
      <c r="ABY48" s="138"/>
      <c r="ABZ48" s="138"/>
      <c r="ACA48" s="138"/>
      <c r="ACB48" s="138"/>
      <c r="ACC48" s="138"/>
      <c r="ACD48" s="138"/>
      <c r="ACE48" s="138"/>
      <c r="ACF48" s="138"/>
      <c r="ACG48" s="138"/>
      <c r="ACH48" s="138"/>
      <c r="ACI48" s="138"/>
      <c r="ACJ48" s="138"/>
      <c r="ACK48" s="138"/>
      <c r="ACL48" s="138"/>
      <c r="ACM48" s="138"/>
      <c r="ACN48" s="138"/>
      <c r="ACO48" s="138"/>
      <c r="ACP48" s="138"/>
      <c r="ACQ48" s="138"/>
      <c r="ACR48" s="138"/>
      <c r="ACS48" s="138"/>
      <c r="ACT48" s="138"/>
      <c r="ACU48" s="138"/>
      <c r="ACV48" s="138"/>
      <c r="ACW48" s="138"/>
      <c r="ACX48" s="138"/>
      <c r="ACY48" s="138"/>
      <c r="ACZ48" s="138"/>
      <c r="ADA48" s="138"/>
      <c r="ADB48" s="138"/>
      <c r="ADC48" s="138"/>
      <c r="ADD48" s="138"/>
      <c r="ADE48" s="138"/>
      <c r="ADF48" s="138"/>
      <c r="ADG48" s="138"/>
      <c r="ADH48" s="138"/>
      <c r="ADI48" s="138"/>
      <c r="ADJ48" s="138"/>
      <c r="ADK48" s="138"/>
      <c r="ADL48" s="138"/>
      <c r="ADM48" s="138"/>
      <c r="ADN48" s="138"/>
      <c r="ADO48" s="138"/>
      <c r="ADP48" s="138"/>
      <c r="ADQ48" s="138"/>
      <c r="ADR48" s="138"/>
      <c r="ADS48" s="138"/>
      <c r="ADT48" s="138"/>
      <c r="ADU48" s="138"/>
      <c r="ADV48" s="138"/>
      <c r="ADW48" s="138"/>
      <c r="ADX48" s="138"/>
      <c r="ADY48" s="138"/>
      <c r="ADZ48" s="138"/>
      <c r="AEA48" s="138"/>
      <c r="AEB48" s="138"/>
      <c r="AEC48" s="138"/>
      <c r="AED48" s="138"/>
      <c r="AEE48" s="138"/>
      <c r="AEF48" s="138"/>
      <c r="AEG48" s="138"/>
      <c r="AEH48" s="138"/>
      <c r="AEI48" s="138"/>
      <c r="AEJ48" s="138"/>
      <c r="AEK48" s="138"/>
      <c r="AEL48" s="138"/>
      <c r="AEM48" s="138"/>
      <c r="AEN48" s="138"/>
      <c r="AEO48" s="138"/>
      <c r="AEP48" s="138"/>
      <c r="AEQ48" s="138"/>
      <c r="AER48" s="138"/>
      <c r="AES48" s="138"/>
      <c r="AET48" s="138"/>
      <c r="AEU48" s="138"/>
      <c r="AEV48" s="138"/>
      <c r="AEW48" s="138"/>
      <c r="AEX48" s="138"/>
      <c r="AEY48" s="138"/>
      <c r="AEZ48" s="138"/>
      <c r="AFA48" s="138"/>
      <c r="AFB48" s="138"/>
      <c r="AFC48" s="138"/>
      <c r="AFD48" s="138"/>
      <c r="AFE48" s="138"/>
      <c r="AFF48" s="138"/>
      <c r="AFG48" s="138"/>
      <c r="AFH48" s="138"/>
      <c r="AFI48" s="138"/>
      <c r="AFJ48" s="138"/>
      <c r="AFK48" s="138"/>
      <c r="AFL48" s="138"/>
      <c r="AFM48" s="138"/>
      <c r="AFN48" s="138"/>
      <c r="AFO48" s="138"/>
      <c r="AFP48" s="138"/>
      <c r="AFQ48" s="138"/>
      <c r="AFR48" s="138"/>
      <c r="AFS48" s="138"/>
      <c r="AFT48" s="138"/>
      <c r="AFU48" s="138"/>
      <c r="AFV48" s="138"/>
      <c r="AFW48" s="138"/>
      <c r="AFX48" s="138"/>
      <c r="AFY48" s="138"/>
      <c r="AFZ48" s="138"/>
      <c r="AGA48" s="138"/>
      <c r="AGB48" s="138"/>
      <c r="AGC48" s="138"/>
      <c r="AGD48" s="138"/>
      <c r="AGE48" s="138"/>
      <c r="AGF48" s="138"/>
      <c r="AGG48" s="138"/>
      <c r="AGH48" s="138"/>
      <c r="AGI48" s="138"/>
      <c r="AGJ48" s="138"/>
      <c r="AGK48" s="138"/>
      <c r="AGL48" s="138"/>
      <c r="AGM48" s="138"/>
      <c r="AGN48" s="138"/>
      <c r="AGO48" s="138"/>
      <c r="AGP48" s="138"/>
      <c r="AGQ48" s="138"/>
      <c r="AGR48" s="138"/>
      <c r="AGS48" s="138"/>
      <c r="AGT48" s="138"/>
      <c r="AGU48" s="138"/>
      <c r="AGV48" s="138"/>
      <c r="AGW48" s="138"/>
      <c r="AGX48" s="138"/>
      <c r="AGY48" s="138"/>
      <c r="AGZ48" s="138"/>
      <c r="AHA48" s="138"/>
      <c r="AHB48" s="138"/>
      <c r="AHC48" s="138"/>
      <c r="AHD48" s="138"/>
      <c r="AHE48" s="138"/>
      <c r="AHF48" s="138"/>
      <c r="AHG48" s="138"/>
      <c r="AHH48" s="138"/>
      <c r="AHI48" s="138"/>
      <c r="AHJ48" s="138"/>
      <c r="AHK48" s="138"/>
      <c r="AHL48" s="138"/>
      <c r="AHM48" s="138"/>
      <c r="AHN48" s="138"/>
      <c r="AHO48" s="138"/>
      <c r="AHP48" s="138"/>
      <c r="AHQ48" s="138"/>
      <c r="AHR48" s="138"/>
      <c r="AHS48" s="138"/>
      <c r="AHT48" s="138"/>
      <c r="AHU48" s="138"/>
      <c r="AHV48" s="138"/>
      <c r="AHW48" s="138"/>
      <c r="AHX48" s="138"/>
      <c r="AHY48" s="138"/>
      <c r="AHZ48" s="138"/>
      <c r="AIA48" s="138"/>
      <c r="AIB48" s="138"/>
      <c r="AIC48" s="138"/>
      <c r="AID48" s="138"/>
      <c r="AIE48" s="138"/>
      <c r="AIF48" s="138"/>
      <c r="AIG48" s="138"/>
      <c r="AIH48" s="138"/>
      <c r="AII48" s="138"/>
      <c r="AIJ48" s="138"/>
      <c r="AIK48" s="138"/>
      <c r="AIL48" s="138"/>
      <c r="AIM48" s="138"/>
      <c r="AIN48" s="138"/>
      <c r="AIO48" s="138"/>
      <c r="AIP48" s="138"/>
      <c r="AIQ48" s="138"/>
      <c r="AIR48" s="138"/>
      <c r="AIS48" s="138"/>
      <c r="AIT48" s="138"/>
      <c r="AIU48" s="138"/>
      <c r="AIV48" s="138"/>
      <c r="AIW48" s="138"/>
      <c r="AIX48" s="138"/>
      <c r="AIY48" s="138"/>
      <c r="AIZ48" s="138"/>
      <c r="AJA48" s="138"/>
      <c r="AJB48" s="138"/>
      <c r="AJC48" s="138"/>
      <c r="AJD48" s="138"/>
      <c r="AJE48" s="138"/>
      <c r="AJF48" s="138"/>
      <c r="AJG48" s="138"/>
      <c r="AJH48" s="138"/>
      <c r="AJI48" s="138"/>
      <c r="AJJ48" s="138"/>
      <c r="AJK48" s="138"/>
      <c r="AJL48" s="138"/>
      <c r="AJM48" s="138"/>
      <c r="AJN48" s="138"/>
      <c r="AJO48" s="138"/>
      <c r="AJP48" s="138"/>
      <c r="AJQ48" s="138"/>
      <c r="AJR48" s="138"/>
      <c r="AJS48" s="138"/>
      <c r="AJT48" s="138"/>
      <c r="AJU48" s="138"/>
      <c r="AJV48" s="138"/>
      <c r="AJW48" s="138"/>
      <c r="AJX48" s="138"/>
      <c r="AJY48" s="138"/>
      <c r="AJZ48" s="138"/>
      <c r="AKA48" s="138"/>
      <c r="AKB48" s="138"/>
      <c r="AKC48" s="138"/>
      <c r="AKD48" s="138"/>
      <c r="AKE48" s="138"/>
      <c r="AKF48" s="138"/>
      <c r="AKG48" s="138"/>
      <c r="AKH48" s="138"/>
      <c r="AKI48" s="138"/>
      <c r="AKJ48" s="138"/>
      <c r="AKK48" s="138"/>
      <c r="AKL48" s="138"/>
      <c r="AKM48" s="138"/>
      <c r="AKN48" s="138"/>
      <c r="AKO48" s="138"/>
      <c r="AKP48" s="138"/>
      <c r="AKQ48" s="138"/>
      <c r="AKR48" s="138"/>
      <c r="AKS48" s="138"/>
      <c r="AKT48" s="138"/>
      <c r="AKU48" s="138"/>
      <c r="AKV48" s="138"/>
      <c r="AKW48" s="138"/>
      <c r="AKX48" s="138"/>
      <c r="AKY48" s="138"/>
      <c r="AKZ48" s="138"/>
      <c r="ALA48" s="138"/>
      <c r="ALB48" s="138"/>
      <c r="ALC48" s="138"/>
      <c r="ALD48" s="138"/>
      <c r="ALE48" s="138"/>
      <c r="ALF48" s="138"/>
      <c r="ALG48" s="138"/>
      <c r="ALH48" s="138"/>
      <c r="ALI48" s="138"/>
      <c r="ALJ48" s="138"/>
      <c r="ALK48" s="138"/>
      <c r="ALL48" s="138"/>
      <c r="ALM48" s="138"/>
      <c r="ALN48" s="138"/>
      <c r="ALO48" s="138"/>
      <c r="ALP48" s="138"/>
      <c r="ALQ48" s="138"/>
      <c r="ALR48" s="138"/>
      <c r="ALS48" s="138"/>
      <c r="ALT48" s="138"/>
      <c r="ALU48" s="138"/>
      <c r="ALV48" s="138"/>
      <c r="ALW48" s="138"/>
      <c r="ALX48" s="138"/>
      <c r="ALY48" s="138"/>
      <c r="ALZ48" s="138"/>
      <c r="AMA48" s="138"/>
      <c r="AMB48" s="138"/>
      <c r="AMC48" s="138"/>
      <c r="AMD48" s="138"/>
      <c r="AME48" s="138"/>
      <c r="AMF48" s="138"/>
      <c r="AMG48" s="138"/>
      <c r="AMH48" s="138"/>
      <c r="AMI48" s="138"/>
      <c r="AMJ48" s="138"/>
      <c r="AMK48" s="138"/>
      <c r="AML48" s="138"/>
      <c r="AMM48" s="138"/>
      <c r="AMN48" s="138"/>
      <c r="AMO48" s="138"/>
      <c r="AMP48" s="138"/>
      <c r="AMQ48" s="138"/>
      <c r="AMR48" s="138"/>
      <c r="AMS48" s="138"/>
      <c r="AMT48" s="138"/>
      <c r="AMU48" s="138"/>
      <c r="AMV48" s="138"/>
      <c r="AMW48" s="138"/>
      <c r="AMX48" s="138"/>
      <c r="AMY48" s="138"/>
      <c r="AMZ48" s="138"/>
      <c r="ANA48" s="138"/>
      <c r="ANB48" s="138"/>
      <c r="ANC48" s="138"/>
      <c r="AND48" s="138"/>
      <c r="ANE48" s="138"/>
      <c r="ANF48" s="138"/>
      <c r="ANG48" s="138"/>
      <c r="ANH48" s="138"/>
      <c r="ANI48" s="138"/>
      <c r="ANJ48" s="138"/>
      <c r="ANK48" s="138"/>
      <c r="ANL48" s="138"/>
      <c r="ANM48" s="138"/>
      <c r="ANN48" s="138"/>
      <c r="ANO48" s="138"/>
      <c r="ANP48" s="138"/>
      <c r="ANQ48" s="138"/>
      <c r="ANR48" s="138"/>
      <c r="ANS48" s="138"/>
      <c r="ANT48" s="138"/>
      <c r="ANU48" s="138"/>
      <c r="ANV48" s="138"/>
      <c r="ANW48" s="138"/>
      <c r="ANX48" s="138"/>
      <c r="ANY48" s="138"/>
      <c r="ANZ48" s="138"/>
      <c r="AOA48" s="138"/>
      <c r="AOB48" s="138"/>
      <c r="AOC48" s="138"/>
      <c r="AOD48" s="138"/>
      <c r="AOE48" s="138"/>
      <c r="AOF48" s="138"/>
      <c r="AOG48" s="138"/>
      <c r="AOH48" s="138"/>
      <c r="AOI48" s="138"/>
      <c r="AOJ48" s="138"/>
      <c r="AOK48" s="138"/>
      <c r="AOL48" s="138"/>
      <c r="AOM48" s="138"/>
      <c r="AON48" s="138"/>
      <c r="AOO48" s="138"/>
      <c r="AOP48" s="138"/>
      <c r="AOQ48" s="138"/>
      <c r="AOR48" s="138"/>
      <c r="AOS48" s="138"/>
      <c r="AOT48" s="138"/>
      <c r="AOU48" s="138"/>
      <c r="AOV48" s="138"/>
      <c r="AOW48" s="138"/>
      <c r="AOX48" s="138"/>
      <c r="AOY48" s="138"/>
      <c r="AOZ48" s="138"/>
      <c r="APA48" s="138"/>
      <c r="APB48" s="138"/>
      <c r="APC48" s="138"/>
      <c r="APD48" s="138"/>
      <c r="APE48" s="138"/>
      <c r="APF48" s="138"/>
      <c r="APG48" s="138"/>
      <c r="APH48" s="138"/>
      <c r="API48" s="138"/>
      <c r="APJ48" s="138"/>
      <c r="APK48" s="138"/>
      <c r="APL48" s="138"/>
      <c r="APM48" s="138"/>
      <c r="APN48" s="138"/>
      <c r="APO48" s="138"/>
      <c r="APP48" s="138"/>
      <c r="APQ48" s="138"/>
      <c r="APR48" s="138"/>
      <c r="APS48" s="138"/>
      <c r="APT48" s="138"/>
      <c r="APU48" s="138"/>
      <c r="APV48" s="138"/>
      <c r="APW48" s="138"/>
      <c r="APX48" s="138"/>
      <c r="APY48" s="138"/>
      <c r="APZ48" s="138"/>
      <c r="AQA48" s="138"/>
      <c r="AQB48" s="138"/>
      <c r="AQC48" s="138"/>
      <c r="AQD48" s="138"/>
      <c r="AQE48" s="138"/>
      <c r="AQF48" s="138"/>
      <c r="AQG48" s="138"/>
      <c r="AQH48" s="138"/>
      <c r="AQI48" s="138"/>
      <c r="AQJ48" s="138"/>
      <c r="AQK48" s="138"/>
      <c r="AQL48" s="138"/>
      <c r="AQM48" s="138"/>
      <c r="AQN48" s="138"/>
      <c r="AQO48" s="138"/>
      <c r="AQP48" s="138"/>
      <c r="AQQ48" s="138"/>
      <c r="AQR48" s="138"/>
      <c r="AQS48" s="138"/>
      <c r="AQT48" s="138"/>
      <c r="AQU48" s="138"/>
      <c r="AQV48" s="138"/>
      <c r="AQW48" s="138"/>
      <c r="AQX48" s="138"/>
      <c r="AQY48" s="138"/>
      <c r="AQZ48" s="138"/>
      <c r="ARA48" s="138"/>
      <c r="ARB48" s="138"/>
      <c r="ARC48" s="138"/>
      <c r="ARD48" s="138"/>
      <c r="ARE48" s="138"/>
      <c r="ARF48" s="138"/>
      <c r="ARG48" s="138"/>
      <c r="ARH48" s="138"/>
      <c r="ARI48" s="138"/>
      <c r="ARJ48" s="138"/>
      <c r="ARK48" s="138"/>
      <c r="ARL48" s="138"/>
      <c r="ARM48" s="138"/>
      <c r="ARN48" s="138"/>
      <c r="ARO48" s="138"/>
      <c r="ARP48" s="138"/>
      <c r="ARQ48" s="138"/>
      <c r="ARR48" s="138"/>
      <c r="ARS48" s="138"/>
      <c r="ART48" s="138"/>
      <c r="ARU48" s="138"/>
      <c r="ARV48" s="138"/>
      <c r="ARW48" s="138"/>
      <c r="ARX48" s="138"/>
      <c r="ARY48" s="138"/>
      <c r="ARZ48" s="138"/>
      <c r="ASA48" s="138"/>
      <c r="ASB48" s="138"/>
      <c r="ASC48" s="138"/>
      <c r="ASD48" s="138"/>
      <c r="ASE48" s="138"/>
      <c r="ASF48" s="138"/>
      <c r="ASG48" s="138"/>
      <c r="ASH48" s="138"/>
      <c r="ASI48" s="138"/>
      <c r="ASJ48" s="138"/>
      <c r="ASK48" s="138"/>
      <c r="ASL48" s="138"/>
      <c r="ASM48" s="138"/>
      <c r="ASN48" s="138"/>
      <c r="ASO48" s="138"/>
      <c r="ASP48" s="138"/>
      <c r="ASQ48" s="138"/>
      <c r="ASR48" s="138"/>
      <c r="ASS48" s="138"/>
      <c r="AST48" s="138"/>
      <c r="ASU48" s="138"/>
      <c r="ASV48" s="138"/>
      <c r="ASW48" s="138"/>
      <c r="ASX48" s="138"/>
      <c r="ASY48" s="138"/>
      <c r="ASZ48" s="138"/>
      <c r="ATA48" s="138"/>
      <c r="ATB48" s="138"/>
      <c r="ATC48" s="138"/>
      <c r="ATD48" s="138"/>
      <c r="ATE48" s="138"/>
      <c r="ATF48" s="138"/>
      <c r="ATG48" s="138"/>
      <c r="ATH48" s="138"/>
      <c r="ATI48" s="138"/>
      <c r="ATJ48" s="138"/>
      <c r="ATK48" s="138"/>
      <c r="ATL48" s="138"/>
      <c r="ATM48" s="138"/>
      <c r="ATN48" s="138"/>
      <c r="ATO48" s="138"/>
      <c r="ATP48" s="138"/>
      <c r="ATQ48" s="138"/>
      <c r="ATR48" s="138"/>
      <c r="ATS48" s="138"/>
      <c r="ATT48" s="138"/>
      <c r="ATU48" s="138"/>
      <c r="ATV48" s="138"/>
      <c r="ATW48" s="138"/>
      <c r="ATX48" s="138"/>
      <c r="ATY48" s="138"/>
      <c r="ATZ48" s="138"/>
      <c r="AUA48" s="138"/>
      <c r="AUB48" s="138"/>
      <c r="AUC48" s="138"/>
      <c r="AUD48" s="138"/>
      <c r="AUE48" s="138"/>
      <c r="AUF48" s="138"/>
      <c r="AUG48" s="138"/>
      <c r="AUH48" s="138"/>
      <c r="AUI48" s="138"/>
      <c r="AUJ48" s="138"/>
      <c r="AUK48" s="138"/>
      <c r="AUL48" s="138"/>
      <c r="AUM48" s="138"/>
      <c r="AUN48" s="138"/>
      <c r="AUO48" s="138"/>
      <c r="AUP48" s="138"/>
      <c r="AUQ48" s="138"/>
      <c r="AUR48" s="138"/>
      <c r="AUS48" s="138"/>
      <c r="AUT48" s="138"/>
      <c r="AUU48" s="138"/>
      <c r="AUV48" s="138"/>
      <c r="AUW48" s="138"/>
      <c r="AUX48" s="138"/>
      <c r="AUY48" s="138"/>
      <c r="AUZ48" s="138"/>
      <c r="AVA48" s="138"/>
      <c r="AVB48" s="138"/>
      <c r="AVC48" s="138"/>
      <c r="AVD48" s="138"/>
      <c r="AVE48" s="138"/>
      <c r="AVF48" s="138"/>
      <c r="AVG48" s="138"/>
      <c r="AVH48" s="138"/>
      <c r="AVI48" s="138"/>
      <c r="AVJ48" s="138"/>
      <c r="AVK48" s="138"/>
      <c r="AVL48" s="138"/>
      <c r="AVM48" s="138"/>
      <c r="AVN48" s="138"/>
      <c r="AVO48" s="138"/>
      <c r="AVP48" s="138"/>
      <c r="AVQ48" s="138"/>
      <c r="AVR48" s="138"/>
      <c r="AVS48" s="138"/>
      <c r="AVT48" s="138"/>
      <c r="AVU48" s="138"/>
      <c r="AVV48" s="138"/>
      <c r="AVW48" s="138"/>
      <c r="AVX48" s="138"/>
      <c r="AVY48" s="138"/>
      <c r="AVZ48" s="138"/>
      <c r="AWA48" s="138"/>
      <c r="AWB48" s="138"/>
      <c r="AWC48" s="138"/>
      <c r="AWD48" s="138"/>
      <c r="AWE48" s="138"/>
      <c r="AWF48" s="138"/>
      <c r="AWG48" s="138"/>
      <c r="AWH48" s="138"/>
      <c r="AWI48" s="138"/>
      <c r="AWJ48" s="138"/>
      <c r="AWK48" s="138"/>
      <c r="AWL48" s="138"/>
      <c r="AWM48" s="138"/>
      <c r="AWN48" s="138"/>
      <c r="AWO48" s="138"/>
      <c r="AWP48" s="138"/>
      <c r="AWQ48" s="138"/>
      <c r="AWR48" s="138"/>
      <c r="AWS48" s="138"/>
      <c r="AWT48" s="138"/>
      <c r="AWU48" s="138"/>
      <c r="AWV48" s="138"/>
      <c r="AWW48" s="138"/>
      <c r="AWX48" s="138"/>
      <c r="AWY48" s="138"/>
      <c r="AWZ48" s="138"/>
      <c r="AXA48" s="138"/>
      <c r="AXB48" s="138"/>
      <c r="AXC48" s="138"/>
      <c r="AXD48" s="138"/>
      <c r="AXE48" s="138"/>
      <c r="AXF48" s="138"/>
      <c r="AXG48" s="138"/>
      <c r="AXH48" s="138"/>
      <c r="AXI48" s="138"/>
      <c r="AXJ48" s="138"/>
      <c r="AXK48" s="138"/>
      <c r="AXL48" s="138"/>
      <c r="AXM48" s="138"/>
      <c r="AXN48" s="138"/>
      <c r="AXO48" s="138"/>
      <c r="AXP48" s="138"/>
      <c r="AXQ48" s="138"/>
      <c r="AXR48" s="138"/>
      <c r="AXS48" s="138"/>
      <c r="AXT48" s="138"/>
      <c r="AXU48" s="138"/>
      <c r="AXV48" s="138"/>
      <c r="AXW48" s="138"/>
      <c r="AXX48" s="138"/>
      <c r="AXY48" s="138"/>
      <c r="AXZ48" s="138"/>
      <c r="AYA48" s="138"/>
      <c r="AYB48" s="138"/>
      <c r="AYC48" s="138"/>
      <c r="AYD48" s="138"/>
      <c r="AYE48" s="138"/>
      <c r="AYF48" s="138"/>
      <c r="AYG48" s="138"/>
      <c r="AYH48" s="138"/>
      <c r="AYI48" s="138"/>
      <c r="AYJ48" s="138"/>
      <c r="AYK48" s="138"/>
      <c r="AYL48" s="138"/>
      <c r="AYM48" s="138"/>
      <c r="AYN48" s="138"/>
      <c r="AYO48" s="138"/>
      <c r="AYP48" s="138"/>
      <c r="AYQ48" s="138"/>
      <c r="AYR48" s="138"/>
      <c r="AYS48" s="138"/>
      <c r="AYT48" s="138"/>
      <c r="AYU48" s="138"/>
      <c r="AYV48" s="138"/>
      <c r="AYW48" s="138"/>
      <c r="AYX48" s="138"/>
      <c r="AYY48" s="138"/>
      <c r="AYZ48" s="138"/>
      <c r="AZA48" s="138"/>
      <c r="AZB48" s="138"/>
      <c r="AZC48" s="138"/>
      <c r="AZD48" s="138"/>
      <c r="AZE48" s="138"/>
      <c r="AZF48" s="138"/>
      <c r="AZG48" s="138"/>
      <c r="AZH48" s="138"/>
      <c r="AZI48" s="138"/>
      <c r="AZJ48" s="138"/>
      <c r="AZK48" s="138"/>
      <c r="AZL48" s="138"/>
      <c r="AZM48" s="138"/>
      <c r="AZN48" s="138"/>
      <c r="AZO48" s="138"/>
      <c r="AZP48" s="138"/>
      <c r="AZQ48" s="138"/>
      <c r="AZR48" s="138"/>
      <c r="AZS48" s="138"/>
      <c r="AZT48" s="138"/>
      <c r="AZU48" s="138"/>
      <c r="AZV48" s="138"/>
      <c r="AZW48" s="138"/>
      <c r="AZX48" s="138"/>
      <c r="AZY48" s="138"/>
      <c r="AZZ48" s="138"/>
      <c r="BAA48" s="138"/>
      <c r="BAB48" s="138"/>
      <c r="BAC48" s="138"/>
      <c r="BAD48" s="138"/>
      <c r="BAE48" s="138"/>
      <c r="BAF48" s="138"/>
      <c r="BAG48" s="138"/>
      <c r="BAH48" s="138"/>
      <c r="BAI48" s="138"/>
      <c r="BAJ48" s="138"/>
      <c r="BAK48" s="138"/>
      <c r="BAL48" s="138"/>
      <c r="BAM48" s="138"/>
      <c r="BAN48" s="138"/>
      <c r="BAO48" s="138"/>
      <c r="BAP48" s="138"/>
      <c r="BAQ48" s="138"/>
      <c r="BAR48" s="138"/>
      <c r="BAS48" s="138"/>
      <c r="BAT48" s="138"/>
      <c r="BAU48" s="138"/>
      <c r="BAV48" s="138"/>
      <c r="BAW48" s="138"/>
      <c r="BAX48" s="138"/>
      <c r="BAY48" s="138"/>
      <c r="BAZ48" s="138"/>
      <c r="BBA48" s="138"/>
      <c r="BBB48" s="138"/>
      <c r="BBC48" s="138"/>
      <c r="BBD48" s="138"/>
      <c r="BBE48" s="138"/>
      <c r="BBF48" s="138"/>
      <c r="BBG48" s="138"/>
      <c r="BBH48" s="138"/>
      <c r="BBI48" s="138"/>
      <c r="BBJ48" s="138"/>
      <c r="BBK48" s="138"/>
      <c r="BBL48" s="138"/>
      <c r="BBM48" s="138"/>
      <c r="BBN48" s="138"/>
      <c r="BBO48" s="138"/>
      <c r="BBP48" s="138"/>
      <c r="BBQ48" s="138"/>
      <c r="BBR48" s="138"/>
      <c r="BBS48" s="138"/>
      <c r="BBT48" s="138"/>
      <c r="BBU48" s="138"/>
      <c r="BBV48" s="138"/>
      <c r="BBW48" s="138"/>
      <c r="BBX48" s="138"/>
      <c r="BBY48" s="138"/>
      <c r="BBZ48" s="138"/>
      <c r="BCA48" s="138"/>
      <c r="BCB48" s="138"/>
      <c r="BCC48" s="138"/>
      <c r="BCD48" s="138"/>
      <c r="BCE48" s="138"/>
      <c r="BCF48" s="138"/>
      <c r="BCG48" s="138"/>
      <c r="BCH48" s="138"/>
      <c r="BCI48" s="138"/>
      <c r="BCJ48" s="138"/>
      <c r="BCK48" s="138"/>
      <c r="BCL48" s="138"/>
      <c r="BCM48" s="138"/>
      <c r="BCN48" s="138"/>
      <c r="BCO48" s="138"/>
      <c r="BCP48" s="138"/>
      <c r="BCQ48" s="138"/>
      <c r="BCR48" s="138"/>
      <c r="BCS48" s="138"/>
      <c r="BCT48" s="138"/>
      <c r="BCU48" s="138"/>
      <c r="BCV48" s="138"/>
      <c r="BCW48" s="138"/>
      <c r="BCX48" s="138"/>
      <c r="BCY48" s="138"/>
      <c r="BCZ48" s="138"/>
      <c r="BDA48" s="138"/>
      <c r="BDB48" s="138"/>
      <c r="BDC48" s="138"/>
      <c r="BDD48" s="138"/>
      <c r="BDE48" s="138"/>
      <c r="BDF48" s="138"/>
      <c r="BDG48" s="138"/>
      <c r="BDH48" s="138"/>
      <c r="BDI48" s="138"/>
      <c r="BDJ48" s="138"/>
      <c r="BDK48" s="138"/>
      <c r="BDL48" s="138"/>
      <c r="BDM48" s="138"/>
      <c r="BDN48" s="138"/>
      <c r="BDO48" s="138"/>
      <c r="BDP48" s="138"/>
      <c r="BDQ48" s="138"/>
      <c r="BDR48" s="138"/>
      <c r="BDS48" s="138"/>
      <c r="BDT48" s="138"/>
      <c r="BDU48" s="138"/>
      <c r="BDV48" s="138"/>
      <c r="BDW48" s="138"/>
      <c r="BDX48" s="138"/>
      <c r="BDY48" s="138"/>
      <c r="BDZ48" s="138"/>
      <c r="BEA48" s="138"/>
      <c r="BEB48" s="138"/>
      <c r="BEC48" s="138"/>
      <c r="BED48" s="138"/>
      <c r="BEE48" s="138"/>
      <c r="BEF48" s="138"/>
      <c r="BEG48" s="138"/>
      <c r="BEH48" s="138"/>
      <c r="BEI48" s="138"/>
      <c r="BEJ48" s="138"/>
      <c r="BEK48" s="138"/>
      <c r="BEL48" s="138"/>
      <c r="BEM48" s="138"/>
      <c r="BEN48" s="138"/>
      <c r="BEO48" s="138"/>
      <c r="BEP48" s="138"/>
      <c r="BEQ48" s="138"/>
      <c r="BER48" s="138"/>
      <c r="BES48" s="138"/>
      <c r="BET48" s="138"/>
      <c r="BEU48" s="138"/>
      <c r="BEV48" s="138"/>
      <c r="BEW48" s="138"/>
      <c r="BEX48" s="138"/>
      <c r="BEY48" s="138"/>
      <c r="BEZ48" s="138"/>
      <c r="BFA48" s="138"/>
      <c r="BFB48" s="138"/>
      <c r="BFC48" s="138"/>
      <c r="BFD48" s="138"/>
      <c r="BFE48" s="138"/>
      <c r="BFF48" s="138"/>
      <c r="BFG48" s="138"/>
      <c r="BFH48" s="138"/>
      <c r="BFI48" s="138"/>
      <c r="BFJ48" s="138"/>
      <c r="BFK48" s="138"/>
      <c r="BFL48" s="138"/>
      <c r="BFM48" s="138"/>
      <c r="BFN48" s="138"/>
      <c r="BFO48" s="138"/>
      <c r="BFP48" s="138"/>
      <c r="BFQ48" s="138"/>
      <c r="BFR48" s="138"/>
      <c r="BFS48" s="138"/>
      <c r="BFT48" s="138"/>
      <c r="BFU48" s="138"/>
      <c r="BFV48" s="138"/>
      <c r="BFW48" s="138"/>
      <c r="BFX48" s="138"/>
      <c r="BFY48" s="138"/>
      <c r="BFZ48" s="138"/>
      <c r="BGA48" s="138"/>
      <c r="BGB48" s="138"/>
      <c r="BGC48" s="138"/>
      <c r="BGD48" s="138"/>
      <c r="BGE48" s="138"/>
      <c r="BGF48" s="138"/>
      <c r="BGG48" s="138"/>
      <c r="BGH48" s="138"/>
      <c r="BGI48" s="138"/>
      <c r="BGJ48" s="138"/>
      <c r="BGK48" s="138"/>
      <c r="BGL48" s="138"/>
      <c r="BGM48" s="138"/>
      <c r="BGN48" s="138"/>
      <c r="BGO48" s="138"/>
      <c r="BGP48" s="138"/>
      <c r="BGQ48" s="138"/>
      <c r="BGR48" s="138"/>
      <c r="BGS48" s="138"/>
      <c r="BGT48" s="138"/>
      <c r="BGU48" s="138"/>
      <c r="BGV48" s="138"/>
      <c r="BGW48" s="138"/>
      <c r="BGX48" s="138"/>
      <c r="BGY48" s="138"/>
      <c r="BGZ48" s="138"/>
      <c r="BHA48" s="138"/>
      <c r="BHB48" s="138"/>
      <c r="BHC48" s="138"/>
      <c r="BHD48" s="138"/>
      <c r="BHE48" s="138"/>
      <c r="BHF48" s="138"/>
      <c r="BHG48" s="138"/>
      <c r="BHH48" s="138"/>
      <c r="BHI48" s="138"/>
      <c r="BHJ48" s="138"/>
      <c r="BHK48" s="138"/>
      <c r="BHL48" s="138"/>
      <c r="BHM48" s="138"/>
      <c r="BHN48" s="138"/>
      <c r="BHO48" s="138"/>
      <c r="BHP48" s="138"/>
      <c r="BHQ48" s="138"/>
      <c r="BHR48" s="138"/>
      <c r="BHS48" s="138"/>
      <c r="BHT48" s="138"/>
      <c r="BHU48" s="138"/>
      <c r="BHV48" s="138"/>
      <c r="BHW48" s="138"/>
      <c r="BHX48" s="138"/>
      <c r="BHY48" s="138"/>
      <c r="BHZ48" s="138"/>
      <c r="BIA48" s="138"/>
      <c r="BIB48" s="138"/>
      <c r="BIC48" s="138"/>
      <c r="BID48" s="138"/>
      <c r="BIE48" s="138"/>
      <c r="BIF48" s="138"/>
      <c r="BIG48" s="138"/>
      <c r="BIH48" s="138"/>
      <c r="BII48" s="138"/>
      <c r="BIJ48" s="138"/>
      <c r="BIK48" s="138"/>
      <c r="BIL48" s="138"/>
      <c r="BIM48" s="138"/>
      <c r="BIN48" s="138"/>
      <c r="BIO48" s="138"/>
      <c r="BIP48" s="138"/>
      <c r="BIQ48" s="138"/>
      <c r="BIR48" s="138"/>
      <c r="BIS48" s="138"/>
      <c r="BIT48" s="138"/>
      <c r="BIU48" s="138"/>
      <c r="BIV48" s="138"/>
      <c r="BIW48" s="138"/>
      <c r="BIX48" s="138"/>
      <c r="BIY48" s="138"/>
      <c r="BIZ48" s="138"/>
      <c r="BJA48" s="138"/>
      <c r="BJB48" s="138"/>
      <c r="BJC48" s="138"/>
      <c r="BJD48" s="138"/>
      <c r="BJE48" s="138"/>
      <c r="BJF48" s="138"/>
      <c r="BJG48" s="138"/>
      <c r="BJH48" s="138"/>
      <c r="BJI48" s="138"/>
      <c r="BJJ48" s="138"/>
      <c r="BJK48" s="138"/>
      <c r="BJL48" s="138"/>
      <c r="BJM48" s="138"/>
      <c r="BJN48" s="138"/>
      <c r="BJO48" s="138"/>
      <c r="BJP48" s="138"/>
      <c r="BJQ48" s="138"/>
      <c r="BJR48" s="138"/>
      <c r="BJS48" s="138"/>
      <c r="BJT48" s="138"/>
      <c r="BJU48" s="138"/>
      <c r="BJV48" s="138"/>
      <c r="BJW48" s="138"/>
      <c r="BJX48" s="138"/>
      <c r="BJY48" s="138"/>
      <c r="BJZ48" s="138"/>
      <c r="BKA48" s="138"/>
      <c r="BKB48" s="138"/>
      <c r="BKC48" s="138"/>
      <c r="BKD48" s="138"/>
      <c r="BKE48" s="138"/>
      <c r="BKF48" s="138"/>
      <c r="BKG48" s="138"/>
      <c r="BKH48" s="138"/>
      <c r="BKI48" s="138"/>
      <c r="BKJ48" s="138"/>
      <c r="BKK48" s="138"/>
      <c r="BKL48" s="138"/>
      <c r="BKM48" s="138"/>
      <c r="BKN48" s="138"/>
      <c r="BKO48" s="138"/>
      <c r="BKP48" s="138"/>
      <c r="BKQ48" s="138"/>
      <c r="BKR48" s="138"/>
      <c r="BKS48" s="138"/>
      <c r="BKT48" s="138"/>
      <c r="BKU48" s="138"/>
      <c r="BKV48" s="138"/>
      <c r="BKW48" s="138"/>
      <c r="BKX48" s="138"/>
      <c r="BKY48" s="138"/>
      <c r="BKZ48" s="138"/>
      <c r="BLA48" s="138"/>
      <c r="BLB48" s="138"/>
      <c r="BLC48" s="138"/>
      <c r="BLD48" s="138"/>
      <c r="BLE48" s="138"/>
      <c r="BLF48" s="138"/>
      <c r="BLG48" s="138"/>
      <c r="BLH48" s="138"/>
      <c r="BLI48" s="138"/>
      <c r="BLJ48" s="138"/>
      <c r="BLK48" s="138"/>
      <c r="BLL48" s="138"/>
      <c r="BLM48" s="138"/>
      <c r="BLN48" s="138"/>
      <c r="BLO48" s="138"/>
      <c r="BLP48" s="138"/>
      <c r="BLQ48" s="138"/>
      <c r="BLR48" s="138"/>
      <c r="BLS48" s="138"/>
      <c r="BLT48" s="138"/>
      <c r="BLU48" s="138"/>
      <c r="BLV48" s="138"/>
      <c r="BLW48" s="138"/>
      <c r="BLX48" s="138"/>
      <c r="BLY48" s="138"/>
      <c r="BLZ48" s="138"/>
      <c r="BMA48" s="138"/>
      <c r="BMB48" s="138"/>
      <c r="BMC48" s="138"/>
      <c r="BMD48" s="138"/>
      <c r="BME48" s="138"/>
      <c r="BMF48" s="138"/>
      <c r="BMG48" s="138"/>
      <c r="BMH48" s="138"/>
      <c r="BMI48" s="138"/>
      <c r="BMJ48" s="138"/>
      <c r="BMK48" s="138"/>
      <c r="BML48" s="138"/>
      <c r="BMM48" s="138"/>
      <c r="BMN48" s="138"/>
      <c r="BMO48" s="138"/>
      <c r="BMP48" s="138"/>
      <c r="BMQ48" s="138"/>
      <c r="BMR48" s="138"/>
      <c r="BMS48" s="138"/>
      <c r="BMT48" s="138"/>
      <c r="BMU48" s="138"/>
      <c r="BMV48" s="138"/>
      <c r="BMW48" s="138"/>
      <c r="BMX48" s="138"/>
      <c r="BMY48" s="138"/>
      <c r="BMZ48" s="138"/>
      <c r="BNA48" s="138"/>
      <c r="BNB48" s="138"/>
      <c r="BNC48" s="138"/>
      <c r="BND48" s="138"/>
      <c r="BNE48" s="138"/>
      <c r="BNF48" s="138"/>
      <c r="BNG48" s="138"/>
      <c r="BNH48" s="138"/>
      <c r="BNI48" s="138"/>
      <c r="BNJ48" s="138"/>
      <c r="BNK48" s="138"/>
      <c r="BNL48" s="138"/>
      <c r="BNM48" s="138"/>
      <c r="BNN48" s="138"/>
      <c r="BNO48" s="138"/>
      <c r="BNP48" s="138"/>
      <c r="BNQ48" s="138"/>
      <c r="BNR48" s="138"/>
      <c r="BNS48" s="138"/>
      <c r="BNT48" s="138"/>
      <c r="BNU48" s="138"/>
      <c r="BNV48" s="138"/>
      <c r="BNW48" s="138"/>
      <c r="BNX48" s="138"/>
      <c r="BNY48" s="138"/>
      <c r="BNZ48" s="138"/>
      <c r="BOA48" s="138"/>
      <c r="BOB48" s="138"/>
      <c r="BOC48" s="138"/>
      <c r="BOD48" s="138"/>
      <c r="BOE48" s="138"/>
      <c r="BOF48" s="138"/>
      <c r="BOG48" s="138"/>
      <c r="BOH48" s="138"/>
      <c r="BOI48" s="138"/>
      <c r="BOJ48" s="138"/>
      <c r="BOK48" s="138"/>
      <c r="BOL48" s="138"/>
      <c r="BOM48" s="138"/>
      <c r="BON48" s="138"/>
      <c r="BOO48" s="138"/>
      <c r="BOP48" s="138"/>
      <c r="BOQ48" s="138"/>
      <c r="BOR48" s="138"/>
      <c r="BOS48" s="138"/>
      <c r="BOT48" s="138"/>
      <c r="BOU48" s="138"/>
      <c r="BOV48" s="138"/>
      <c r="BOW48" s="138"/>
      <c r="BOX48" s="138"/>
      <c r="BOY48" s="138"/>
      <c r="BOZ48" s="138"/>
      <c r="BPA48" s="138"/>
      <c r="BPB48" s="138"/>
      <c r="BPC48" s="138"/>
      <c r="BPD48" s="138"/>
      <c r="BPE48" s="138"/>
      <c r="BPF48" s="138"/>
      <c r="BPG48" s="138"/>
      <c r="BPH48" s="138"/>
      <c r="BPI48" s="138"/>
      <c r="BPJ48" s="138"/>
      <c r="BPK48" s="138"/>
      <c r="BPL48" s="138"/>
      <c r="BPM48" s="138"/>
      <c r="BPN48" s="138"/>
      <c r="BPO48" s="138"/>
      <c r="BPP48" s="138"/>
      <c r="BPQ48" s="138"/>
      <c r="BPR48" s="138"/>
      <c r="BPS48" s="138"/>
      <c r="BPT48" s="138"/>
      <c r="BPU48" s="138"/>
      <c r="BPV48" s="138"/>
      <c r="BPW48" s="138"/>
      <c r="BPX48" s="138"/>
      <c r="BPY48" s="138"/>
      <c r="BPZ48" s="138"/>
      <c r="BQA48" s="138"/>
      <c r="BQB48" s="138"/>
      <c r="BQC48" s="138"/>
      <c r="BQD48" s="138"/>
      <c r="BQE48" s="138"/>
      <c r="BQF48" s="138"/>
      <c r="BQG48" s="138"/>
      <c r="BQH48" s="138"/>
      <c r="BQI48" s="138"/>
      <c r="BQJ48" s="138"/>
      <c r="BQK48" s="138"/>
      <c r="BQL48" s="138"/>
      <c r="BQM48" s="138"/>
      <c r="BQN48" s="138"/>
      <c r="BQO48" s="138"/>
      <c r="BQP48" s="138"/>
      <c r="BQQ48" s="138"/>
      <c r="BQR48" s="138"/>
      <c r="BQS48" s="138"/>
      <c r="BQT48" s="138"/>
      <c r="BQU48" s="138"/>
      <c r="BQV48" s="138"/>
      <c r="BQW48" s="138"/>
      <c r="BQX48" s="138"/>
      <c r="BQY48" s="138"/>
      <c r="BQZ48" s="138"/>
      <c r="BRA48" s="138"/>
      <c r="BRB48" s="138"/>
      <c r="BRC48" s="138"/>
      <c r="BRD48" s="138"/>
      <c r="BRE48" s="138"/>
      <c r="BRF48" s="138"/>
      <c r="BRG48" s="138"/>
      <c r="BRH48" s="138"/>
      <c r="BRI48" s="138"/>
      <c r="BRJ48" s="138"/>
      <c r="BRK48" s="138"/>
      <c r="BRL48" s="138"/>
      <c r="BRM48" s="138"/>
      <c r="BRN48" s="138"/>
      <c r="BRO48" s="138"/>
      <c r="BRP48" s="138"/>
      <c r="BRQ48" s="138"/>
      <c r="BRR48" s="138"/>
      <c r="BRS48" s="138"/>
      <c r="BRT48" s="138"/>
      <c r="BRU48" s="138"/>
      <c r="BRV48" s="138"/>
      <c r="BRW48" s="138"/>
      <c r="BRX48" s="138"/>
      <c r="BRY48" s="138"/>
      <c r="BRZ48" s="138"/>
      <c r="BSA48" s="138"/>
      <c r="BSB48" s="138"/>
      <c r="BSC48" s="138"/>
      <c r="BSD48" s="138"/>
      <c r="BSE48" s="138"/>
      <c r="BSF48" s="138"/>
      <c r="BSG48" s="138"/>
      <c r="BSH48" s="138"/>
      <c r="BSI48" s="138"/>
      <c r="BSJ48" s="138"/>
      <c r="BSK48" s="138"/>
      <c r="BSL48" s="138"/>
      <c r="BSM48" s="138"/>
      <c r="BSN48" s="138"/>
      <c r="BSO48" s="138"/>
      <c r="BSP48" s="138"/>
      <c r="BSQ48" s="138"/>
      <c r="BSR48" s="138"/>
      <c r="BSS48" s="138"/>
      <c r="BST48" s="138"/>
      <c r="BSU48" s="138"/>
      <c r="BSV48" s="138"/>
      <c r="BSW48" s="138"/>
      <c r="BSX48" s="138"/>
      <c r="BSY48" s="138"/>
      <c r="BSZ48" s="138"/>
      <c r="BTA48" s="138"/>
      <c r="BTB48" s="138"/>
      <c r="BTC48" s="138"/>
      <c r="BTD48" s="138"/>
      <c r="BTE48" s="138"/>
      <c r="BTF48" s="138"/>
      <c r="BTG48" s="138"/>
      <c r="BTH48" s="138"/>
      <c r="BTI48" s="138"/>
      <c r="BTJ48" s="138"/>
      <c r="BTK48" s="138"/>
      <c r="BTL48" s="138"/>
      <c r="BTM48" s="138"/>
      <c r="BTN48" s="138"/>
      <c r="BTO48" s="138"/>
      <c r="BTP48" s="138"/>
      <c r="BTQ48" s="138"/>
      <c r="BTR48" s="138"/>
      <c r="BTS48" s="138"/>
      <c r="BTT48" s="138"/>
      <c r="BTU48" s="138"/>
      <c r="BTV48" s="138"/>
      <c r="BTW48" s="138"/>
      <c r="BTX48" s="138"/>
      <c r="BTY48" s="138"/>
      <c r="BTZ48" s="138"/>
      <c r="BUA48" s="138"/>
      <c r="BUB48" s="138"/>
      <c r="BUC48" s="138"/>
      <c r="BUD48" s="138"/>
      <c r="BUE48" s="138"/>
      <c r="BUF48" s="138"/>
      <c r="BUG48" s="138"/>
      <c r="BUH48" s="138"/>
      <c r="BUI48" s="138"/>
      <c r="BUJ48" s="138"/>
      <c r="BUK48" s="138"/>
      <c r="BUL48" s="138"/>
      <c r="BUM48" s="138"/>
      <c r="BUN48" s="138"/>
      <c r="BUO48" s="138"/>
      <c r="BUP48" s="138"/>
      <c r="BUQ48" s="138"/>
      <c r="BUR48" s="138"/>
      <c r="BUS48" s="138"/>
      <c r="BUT48" s="138"/>
      <c r="BUU48" s="138"/>
      <c r="BUV48" s="138"/>
      <c r="BUW48" s="138"/>
      <c r="BUX48" s="138"/>
      <c r="BUY48" s="138"/>
      <c r="BUZ48" s="138"/>
      <c r="BVA48" s="138"/>
      <c r="BVB48" s="138"/>
      <c r="BVC48" s="138"/>
      <c r="BVD48" s="138"/>
      <c r="BVE48" s="138"/>
      <c r="BVF48" s="138"/>
      <c r="BVG48" s="138"/>
      <c r="BVH48" s="138"/>
      <c r="BVI48" s="138"/>
      <c r="BVJ48" s="138"/>
      <c r="BVK48" s="138"/>
      <c r="BVL48" s="138"/>
      <c r="BVM48" s="138"/>
      <c r="BVN48" s="138"/>
      <c r="BVO48" s="138"/>
      <c r="BVP48" s="138"/>
      <c r="BVQ48" s="138"/>
      <c r="BVR48" s="138"/>
      <c r="BVS48" s="138"/>
      <c r="BVT48" s="138"/>
      <c r="BVU48" s="138"/>
      <c r="BVV48" s="138"/>
      <c r="BVW48" s="138"/>
      <c r="BVX48" s="138"/>
      <c r="BVY48" s="138"/>
      <c r="BVZ48" s="138"/>
      <c r="BWA48" s="138"/>
      <c r="BWB48" s="138"/>
      <c r="BWC48" s="138"/>
      <c r="BWD48" s="138"/>
      <c r="BWE48" s="138"/>
      <c r="BWF48" s="138"/>
      <c r="BWG48" s="138"/>
      <c r="BWH48" s="138"/>
      <c r="BWI48" s="138"/>
      <c r="BWJ48" s="138"/>
      <c r="BWK48" s="138"/>
      <c r="BWL48" s="138"/>
      <c r="BWM48" s="138"/>
      <c r="BWN48" s="138"/>
      <c r="BWO48" s="138"/>
      <c r="BWP48" s="138"/>
      <c r="BWQ48" s="138"/>
      <c r="BWR48" s="138"/>
      <c r="BWS48" s="138"/>
      <c r="BWT48" s="138"/>
      <c r="BWU48" s="138"/>
      <c r="BWV48" s="138"/>
      <c r="BWW48" s="138"/>
      <c r="BWX48" s="138"/>
      <c r="BWY48" s="138"/>
      <c r="BWZ48" s="138"/>
      <c r="BXA48" s="138"/>
      <c r="BXB48" s="138"/>
      <c r="BXC48" s="138"/>
      <c r="BXD48" s="138"/>
      <c r="BXE48" s="138"/>
      <c r="BXF48" s="138"/>
      <c r="BXG48" s="138"/>
      <c r="BXH48" s="138"/>
      <c r="BXI48" s="138"/>
      <c r="BXJ48" s="138"/>
      <c r="BXK48" s="138"/>
      <c r="BXL48" s="138"/>
      <c r="BXM48" s="138"/>
      <c r="BXN48" s="138"/>
      <c r="BXO48" s="138"/>
      <c r="BXP48" s="138"/>
      <c r="BXQ48" s="138"/>
      <c r="BXR48" s="138"/>
      <c r="BXS48" s="138"/>
      <c r="BXT48" s="138"/>
      <c r="BXU48" s="138"/>
      <c r="BXV48" s="138"/>
      <c r="BXW48" s="138"/>
      <c r="BXX48" s="138"/>
      <c r="BXY48" s="138"/>
      <c r="BXZ48" s="138"/>
      <c r="BYA48" s="138"/>
      <c r="BYB48" s="138"/>
      <c r="BYC48" s="138"/>
      <c r="BYD48" s="138"/>
      <c r="BYE48" s="138"/>
      <c r="BYF48" s="138"/>
      <c r="BYG48" s="138"/>
      <c r="BYH48" s="138"/>
      <c r="BYI48" s="138"/>
      <c r="BYJ48" s="138"/>
      <c r="BYK48" s="138"/>
      <c r="BYL48" s="138"/>
      <c r="BYM48" s="138"/>
      <c r="BYN48" s="138"/>
      <c r="BYO48" s="138"/>
      <c r="BYP48" s="138"/>
      <c r="BYQ48" s="138"/>
      <c r="BYR48" s="138"/>
      <c r="BYS48" s="138"/>
      <c r="BYT48" s="138"/>
      <c r="BYU48" s="138"/>
      <c r="BYV48" s="138"/>
      <c r="BYW48" s="138"/>
      <c r="BYX48" s="138"/>
      <c r="BYY48" s="138"/>
      <c r="BYZ48" s="138"/>
      <c r="BZA48" s="138"/>
      <c r="BZB48" s="138"/>
      <c r="BZC48" s="138"/>
      <c r="BZD48" s="138"/>
      <c r="BZE48" s="138"/>
      <c r="BZF48" s="138"/>
      <c r="BZG48" s="138"/>
      <c r="BZH48" s="138"/>
      <c r="BZI48" s="138"/>
      <c r="BZJ48" s="138"/>
      <c r="BZK48" s="138"/>
      <c r="BZL48" s="138"/>
      <c r="BZM48" s="138"/>
      <c r="BZN48" s="138"/>
      <c r="BZO48" s="138"/>
      <c r="BZP48" s="138"/>
      <c r="BZQ48" s="138"/>
      <c r="BZR48" s="138"/>
      <c r="BZS48" s="138"/>
      <c r="BZT48" s="138"/>
      <c r="BZU48" s="138"/>
      <c r="BZV48" s="138"/>
      <c r="BZW48" s="138"/>
      <c r="BZX48" s="138"/>
      <c r="BZY48" s="138"/>
      <c r="BZZ48" s="138"/>
      <c r="CAA48" s="138"/>
      <c r="CAB48" s="138"/>
      <c r="CAC48" s="138"/>
      <c r="CAD48" s="138"/>
      <c r="CAE48" s="138"/>
      <c r="CAF48" s="138"/>
      <c r="CAG48" s="138"/>
      <c r="CAH48" s="138"/>
      <c r="CAI48" s="138"/>
      <c r="CAJ48" s="138"/>
      <c r="CAK48" s="138"/>
      <c r="CAL48" s="138"/>
      <c r="CAM48" s="138"/>
      <c r="CAN48" s="138"/>
      <c r="CAO48" s="138"/>
      <c r="CAP48" s="138"/>
      <c r="CAQ48" s="138"/>
      <c r="CAR48" s="138"/>
      <c r="CAS48" s="138"/>
      <c r="CAT48" s="138"/>
      <c r="CAU48" s="138"/>
      <c r="CAV48" s="138"/>
      <c r="CAW48" s="138"/>
      <c r="CAX48" s="138"/>
      <c r="CAY48" s="138"/>
      <c r="CAZ48" s="138"/>
      <c r="CBA48" s="138"/>
      <c r="CBB48" s="138"/>
      <c r="CBC48" s="138"/>
      <c r="CBD48" s="138"/>
      <c r="CBE48" s="138"/>
      <c r="CBF48" s="138"/>
      <c r="CBG48" s="138"/>
      <c r="CBH48" s="138"/>
      <c r="CBI48" s="138"/>
      <c r="CBJ48" s="138"/>
      <c r="CBK48" s="138"/>
      <c r="CBL48" s="138"/>
      <c r="CBM48" s="138"/>
      <c r="CBN48" s="138"/>
      <c r="CBO48" s="138"/>
      <c r="CBP48" s="138"/>
      <c r="CBQ48" s="138"/>
      <c r="CBR48" s="138"/>
      <c r="CBS48" s="138"/>
      <c r="CBT48" s="138"/>
      <c r="CBU48" s="138"/>
      <c r="CBV48" s="138"/>
      <c r="CBW48" s="138"/>
      <c r="CBX48" s="138"/>
      <c r="CBY48" s="138"/>
      <c r="CBZ48" s="138"/>
      <c r="CCA48" s="138"/>
      <c r="CCB48" s="138"/>
      <c r="CCC48" s="138"/>
      <c r="CCD48" s="138"/>
      <c r="CCE48" s="138"/>
      <c r="CCF48" s="138"/>
      <c r="CCG48" s="138"/>
      <c r="CCH48" s="138"/>
      <c r="CCI48" s="138"/>
      <c r="CCJ48" s="138"/>
      <c r="CCK48" s="138"/>
      <c r="CCL48" s="138"/>
      <c r="CCM48" s="138"/>
      <c r="CCN48" s="138"/>
      <c r="CCO48" s="138"/>
      <c r="CCP48" s="138"/>
      <c r="CCQ48" s="138"/>
      <c r="CCR48" s="138"/>
      <c r="CCS48" s="138"/>
      <c r="CCT48" s="138"/>
      <c r="CCU48" s="138"/>
      <c r="CCV48" s="138"/>
      <c r="CCW48" s="138"/>
      <c r="CCX48" s="138"/>
      <c r="CCY48" s="138"/>
      <c r="CCZ48" s="138"/>
      <c r="CDA48" s="138"/>
      <c r="CDB48" s="138"/>
      <c r="CDC48" s="138"/>
      <c r="CDD48" s="138"/>
      <c r="CDE48" s="138"/>
      <c r="CDF48" s="138"/>
      <c r="CDG48" s="138"/>
      <c r="CDH48" s="138"/>
      <c r="CDI48" s="138"/>
      <c r="CDJ48" s="138"/>
      <c r="CDK48" s="138"/>
      <c r="CDL48" s="138"/>
      <c r="CDM48" s="138"/>
      <c r="CDN48" s="138"/>
      <c r="CDO48" s="138"/>
      <c r="CDP48" s="138"/>
      <c r="CDQ48" s="138"/>
      <c r="CDR48" s="138"/>
      <c r="CDS48" s="138"/>
      <c r="CDT48" s="138"/>
      <c r="CDU48" s="138"/>
      <c r="CDV48" s="138"/>
      <c r="CDW48" s="138"/>
      <c r="CDX48" s="138"/>
      <c r="CDY48" s="138"/>
      <c r="CDZ48" s="138"/>
      <c r="CEA48" s="138"/>
      <c r="CEB48" s="138"/>
      <c r="CEC48" s="138"/>
      <c r="CED48" s="138"/>
      <c r="CEE48" s="138"/>
      <c r="CEF48" s="138"/>
      <c r="CEG48" s="138"/>
      <c r="CEH48" s="138"/>
      <c r="CEI48" s="138"/>
      <c r="CEJ48" s="138"/>
      <c r="CEK48" s="138"/>
      <c r="CEL48" s="138"/>
      <c r="CEM48" s="138"/>
      <c r="CEN48" s="138"/>
      <c r="CEO48" s="138"/>
      <c r="CEP48" s="138"/>
      <c r="CEQ48" s="138"/>
      <c r="CER48" s="138"/>
      <c r="CES48" s="138"/>
      <c r="CET48" s="138"/>
      <c r="CEU48" s="138"/>
      <c r="CEV48" s="138"/>
      <c r="CEW48" s="138"/>
      <c r="CEX48" s="138"/>
      <c r="CEY48" s="138"/>
      <c r="CEZ48" s="138"/>
      <c r="CFA48" s="138"/>
      <c r="CFB48" s="138"/>
      <c r="CFC48" s="138"/>
      <c r="CFD48" s="138"/>
      <c r="CFE48" s="138"/>
      <c r="CFF48" s="138"/>
      <c r="CFG48" s="138"/>
      <c r="CFH48" s="138"/>
      <c r="CFI48" s="138"/>
      <c r="CFJ48" s="138"/>
      <c r="CFK48" s="138"/>
      <c r="CFL48" s="138"/>
      <c r="CFM48" s="138"/>
      <c r="CFN48" s="138"/>
      <c r="CFO48" s="138"/>
      <c r="CFP48" s="138"/>
      <c r="CFQ48" s="138"/>
      <c r="CFR48" s="138"/>
      <c r="CFS48" s="138"/>
      <c r="CFT48" s="138"/>
      <c r="CFU48" s="138"/>
      <c r="CFV48" s="138"/>
      <c r="CFW48" s="138"/>
      <c r="CFX48" s="138"/>
      <c r="CFY48" s="138"/>
      <c r="CFZ48" s="138"/>
      <c r="CGA48" s="138"/>
      <c r="CGB48" s="138"/>
      <c r="CGC48" s="138"/>
      <c r="CGD48" s="138"/>
      <c r="CGE48" s="138"/>
      <c r="CGF48" s="138"/>
      <c r="CGG48" s="138"/>
      <c r="CGH48" s="138"/>
      <c r="CGI48" s="138"/>
      <c r="CGJ48" s="138"/>
      <c r="CGK48" s="138"/>
      <c r="CGL48" s="138"/>
      <c r="CGM48" s="138"/>
      <c r="CGN48" s="138"/>
      <c r="CGO48" s="138"/>
      <c r="CGP48" s="138"/>
      <c r="CGQ48" s="138"/>
      <c r="CGR48" s="138"/>
      <c r="CGS48" s="138"/>
      <c r="CGT48" s="138"/>
      <c r="CGU48" s="138"/>
      <c r="CGV48" s="138"/>
      <c r="CGW48" s="138"/>
      <c r="CGX48" s="138"/>
      <c r="CGY48" s="138"/>
      <c r="CGZ48" s="138"/>
      <c r="CHA48" s="138"/>
      <c r="CHB48" s="138"/>
      <c r="CHC48" s="138"/>
      <c r="CHD48" s="138"/>
      <c r="CHE48" s="138"/>
      <c r="CHF48" s="138"/>
      <c r="CHG48" s="138"/>
      <c r="CHH48" s="138"/>
      <c r="CHI48" s="138"/>
      <c r="CHJ48" s="138"/>
      <c r="CHK48" s="138"/>
      <c r="CHL48" s="138"/>
      <c r="CHM48" s="138"/>
      <c r="CHN48" s="138"/>
      <c r="CHO48" s="138"/>
      <c r="CHP48" s="138"/>
      <c r="CHQ48" s="138"/>
      <c r="CHR48" s="138"/>
      <c r="CHS48" s="138"/>
      <c r="CHT48" s="138"/>
      <c r="CHU48" s="138"/>
      <c r="CHV48" s="138"/>
      <c r="CHW48" s="138"/>
      <c r="CHX48" s="138"/>
      <c r="CHY48" s="138"/>
      <c r="CHZ48" s="138"/>
      <c r="CIA48" s="138"/>
      <c r="CIB48" s="138"/>
      <c r="CIC48" s="138"/>
      <c r="CID48" s="138"/>
      <c r="CIE48" s="138"/>
      <c r="CIF48" s="138"/>
      <c r="CIG48" s="138"/>
      <c r="CIH48" s="138"/>
      <c r="CII48" s="138"/>
      <c r="CIJ48" s="138"/>
      <c r="CIK48" s="138"/>
      <c r="CIL48" s="138"/>
      <c r="CIM48" s="138"/>
      <c r="CIN48" s="138"/>
      <c r="CIO48" s="138"/>
      <c r="CIP48" s="138"/>
      <c r="CIQ48" s="138"/>
      <c r="CIR48" s="138"/>
      <c r="CIS48" s="138"/>
      <c r="CIT48" s="138"/>
      <c r="CIU48" s="138"/>
      <c r="CIV48" s="138"/>
      <c r="CIW48" s="138"/>
      <c r="CIX48" s="138"/>
      <c r="CIY48" s="138"/>
      <c r="CIZ48" s="138"/>
      <c r="CJA48" s="138"/>
      <c r="CJB48" s="138"/>
      <c r="CJC48" s="138"/>
      <c r="CJD48" s="138"/>
      <c r="CJE48" s="138"/>
      <c r="CJF48" s="138"/>
      <c r="CJG48" s="138"/>
      <c r="CJH48" s="138"/>
      <c r="CJI48" s="138"/>
      <c r="CJJ48" s="138"/>
      <c r="CJK48" s="138"/>
      <c r="CJL48" s="138"/>
      <c r="CJM48" s="138"/>
      <c r="CJN48" s="138"/>
      <c r="CJO48" s="138"/>
      <c r="CJP48" s="138"/>
      <c r="CJQ48" s="138"/>
      <c r="CJR48" s="138"/>
      <c r="CJS48" s="138"/>
      <c r="CJT48" s="138"/>
      <c r="CJU48" s="138"/>
      <c r="CJV48" s="138"/>
      <c r="CJW48" s="138"/>
      <c r="CJX48" s="138"/>
      <c r="CJY48" s="138"/>
      <c r="CJZ48" s="138"/>
      <c r="CKA48" s="138"/>
      <c r="CKB48" s="138"/>
      <c r="CKC48" s="138"/>
      <c r="CKD48" s="138"/>
      <c r="CKE48" s="138"/>
      <c r="CKF48" s="138"/>
      <c r="CKG48" s="138"/>
      <c r="CKH48" s="138"/>
      <c r="CKI48" s="138"/>
      <c r="CKJ48" s="138"/>
      <c r="CKK48" s="138"/>
      <c r="CKL48" s="138"/>
      <c r="CKM48" s="138"/>
      <c r="CKN48" s="138"/>
      <c r="CKO48" s="138"/>
      <c r="CKP48" s="138"/>
      <c r="CKQ48" s="138"/>
      <c r="CKR48" s="138"/>
      <c r="CKS48" s="138"/>
      <c r="CKT48" s="138"/>
      <c r="CKU48" s="138"/>
      <c r="CKV48" s="138"/>
      <c r="CKW48" s="138"/>
      <c r="CKX48" s="138"/>
      <c r="CKY48" s="138"/>
      <c r="CKZ48" s="138"/>
      <c r="CLA48" s="138"/>
      <c r="CLB48" s="138"/>
      <c r="CLC48" s="138"/>
      <c r="CLD48" s="138"/>
      <c r="CLE48" s="138"/>
      <c r="CLF48" s="138"/>
      <c r="CLG48" s="138"/>
      <c r="CLH48" s="138"/>
      <c r="CLI48" s="138"/>
      <c r="CLJ48" s="138"/>
      <c r="CLK48" s="138"/>
      <c r="CLL48" s="138"/>
      <c r="CLM48" s="138"/>
      <c r="CLN48" s="138"/>
      <c r="CLO48" s="138"/>
      <c r="CLP48" s="138"/>
      <c r="CLQ48" s="138"/>
      <c r="CLR48" s="138"/>
      <c r="CLS48" s="138"/>
      <c r="CLT48" s="138"/>
      <c r="CLU48" s="138"/>
      <c r="CLV48" s="138"/>
      <c r="CLW48" s="138"/>
      <c r="CLX48" s="138"/>
      <c r="CLY48" s="138"/>
      <c r="CLZ48" s="138"/>
      <c r="CMA48" s="138"/>
      <c r="CMB48" s="138"/>
      <c r="CMC48" s="138"/>
      <c r="CMD48" s="138"/>
      <c r="CME48" s="138"/>
      <c r="CMF48" s="138"/>
      <c r="CMG48" s="138"/>
      <c r="CMH48" s="138"/>
      <c r="CMI48" s="138"/>
      <c r="CMJ48" s="138"/>
      <c r="CMK48" s="138"/>
      <c r="CML48" s="138"/>
      <c r="CMM48" s="138"/>
      <c r="CMN48" s="138"/>
      <c r="CMO48" s="138"/>
      <c r="CMP48" s="138"/>
      <c r="CMQ48" s="138"/>
      <c r="CMR48" s="138"/>
      <c r="CMS48" s="138"/>
      <c r="CMT48" s="138"/>
      <c r="CMU48" s="138"/>
      <c r="CMV48" s="138"/>
      <c r="CMW48" s="138"/>
      <c r="CMX48" s="138"/>
      <c r="CMY48" s="138"/>
      <c r="CMZ48" s="138"/>
      <c r="CNA48" s="138"/>
      <c r="CNB48" s="138"/>
      <c r="CNC48" s="138"/>
      <c r="CND48" s="138"/>
      <c r="CNE48" s="138"/>
      <c r="CNF48" s="138"/>
      <c r="CNG48" s="138"/>
      <c r="CNH48" s="138"/>
      <c r="CNI48" s="138"/>
      <c r="CNJ48" s="138"/>
      <c r="CNK48" s="138"/>
      <c r="CNL48" s="138"/>
      <c r="CNM48" s="138"/>
      <c r="CNN48" s="138"/>
      <c r="CNO48" s="138"/>
      <c r="CNP48" s="138"/>
      <c r="CNQ48" s="138"/>
      <c r="CNR48" s="138"/>
      <c r="CNS48" s="138"/>
      <c r="CNT48" s="138"/>
      <c r="CNU48" s="138"/>
      <c r="CNV48" s="138"/>
      <c r="CNW48" s="138"/>
      <c r="CNX48" s="138"/>
      <c r="CNY48" s="138"/>
      <c r="CNZ48" s="138"/>
      <c r="COA48" s="138"/>
      <c r="COB48" s="138"/>
      <c r="COC48" s="138"/>
      <c r="COD48" s="138"/>
      <c r="COE48" s="138"/>
      <c r="COF48" s="138"/>
      <c r="COG48" s="138"/>
      <c r="COH48" s="138"/>
      <c r="COI48" s="138"/>
      <c r="COJ48" s="138"/>
      <c r="COK48" s="138"/>
      <c r="COL48" s="138"/>
      <c r="COM48" s="138"/>
      <c r="CON48" s="138"/>
      <c r="COO48" s="138"/>
      <c r="COP48" s="138"/>
      <c r="COQ48" s="138"/>
      <c r="COR48" s="138"/>
      <c r="COS48" s="138"/>
      <c r="COT48" s="138"/>
      <c r="COU48" s="138"/>
      <c r="COV48" s="138"/>
      <c r="COW48" s="138"/>
      <c r="COX48" s="138"/>
      <c r="COY48" s="138"/>
      <c r="COZ48" s="138"/>
      <c r="CPA48" s="138"/>
      <c r="CPB48" s="138"/>
      <c r="CPC48" s="138"/>
      <c r="CPD48" s="138"/>
      <c r="CPE48" s="138"/>
      <c r="CPF48" s="138"/>
      <c r="CPG48" s="138"/>
      <c r="CPH48" s="138"/>
      <c r="CPI48" s="138"/>
      <c r="CPJ48" s="138"/>
      <c r="CPK48" s="138"/>
      <c r="CPL48" s="138"/>
      <c r="CPM48" s="138"/>
      <c r="CPN48" s="138"/>
      <c r="CPO48" s="138"/>
      <c r="CPP48" s="138"/>
      <c r="CPQ48" s="138"/>
      <c r="CPR48" s="138"/>
      <c r="CPS48" s="138"/>
      <c r="CPT48" s="138"/>
      <c r="CPU48" s="138"/>
      <c r="CPV48" s="138"/>
      <c r="CPW48" s="138"/>
      <c r="CPX48" s="138"/>
      <c r="CPY48" s="138"/>
      <c r="CPZ48" s="138"/>
      <c r="CQA48" s="138"/>
      <c r="CQB48" s="138"/>
      <c r="CQC48" s="138"/>
      <c r="CQD48" s="138"/>
      <c r="CQE48" s="138"/>
      <c r="CQF48" s="138"/>
      <c r="CQG48" s="138"/>
      <c r="CQH48" s="138"/>
      <c r="CQI48" s="138"/>
      <c r="CQJ48" s="138"/>
      <c r="CQK48" s="138"/>
      <c r="CQL48" s="138"/>
      <c r="CQM48" s="138"/>
      <c r="CQN48" s="138"/>
      <c r="CQO48" s="138"/>
      <c r="CQP48" s="138"/>
      <c r="CQQ48" s="138"/>
      <c r="CQR48" s="138"/>
      <c r="CQS48" s="138"/>
      <c r="CQT48" s="138"/>
      <c r="CQU48" s="138"/>
      <c r="CQV48" s="138"/>
      <c r="CQW48" s="138"/>
      <c r="CQX48" s="138"/>
      <c r="CQY48" s="138"/>
      <c r="CQZ48" s="138"/>
      <c r="CRA48" s="138"/>
      <c r="CRB48" s="138"/>
      <c r="CRC48" s="138"/>
      <c r="CRD48" s="138"/>
      <c r="CRE48" s="138"/>
      <c r="CRF48" s="138"/>
      <c r="CRG48" s="138"/>
      <c r="CRH48" s="138"/>
      <c r="CRI48" s="138"/>
      <c r="CRJ48" s="138"/>
      <c r="CRK48" s="138"/>
      <c r="CRL48" s="138"/>
      <c r="CRM48" s="138"/>
      <c r="CRN48" s="138"/>
      <c r="CRO48" s="138"/>
      <c r="CRP48" s="138"/>
      <c r="CRQ48" s="138"/>
      <c r="CRR48" s="138"/>
      <c r="CRS48" s="138"/>
      <c r="CRT48" s="138"/>
      <c r="CRU48" s="138"/>
      <c r="CRV48" s="138"/>
      <c r="CRW48" s="138"/>
      <c r="CRX48" s="138"/>
      <c r="CRY48" s="138"/>
      <c r="CRZ48" s="138"/>
      <c r="CSA48" s="138"/>
      <c r="CSB48" s="138"/>
      <c r="CSC48" s="138"/>
      <c r="CSD48" s="138"/>
      <c r="CSE48" s="138"/>
      <c r="CSF48" s="138"/>
      <c r="CSG48" s="138"/>
      <c r="CSH48" s="138"/>
      <c r="CSI48" s="138"/>
      <c r="CSJ48" s="138"/>
      <c r="CSK48" s="138"/>
      <c r="CSL48" s="138"/>
      <c r="CSM48" s="138"/>
      <c r="CSN48" s="138"/>
      <c r="CSO48" s="138"/>
      <c r="CSP48" s="138"/>
      <c r="CSQ48" s="138"/>
      <c r="CSR48" s="138"/>
      <c r="CSS48" s="138"/>
      <c r="CST48" s="138"/>
      <c r="CSU48" s="138"/>
      <c r="CSV48" s="138"/>
      <c r="CSW48" s="138"/>
      <c r="CSX48" s="138"/>
      <c r="CSY48" s="138"/>
      <c r="CSZ48" s="138"/>
      <c r="CTA48" s="138"/>
      <c r="CTB48" s="138"/>
      <c r="CTC48" s="138"/>
      <c r="CTD48" s="138"/>
      <c r="CTE48" s="138"/>
      <c r="CTF48" s="138"/>
      <c r="CTG48" s="138"/>
      <c r="CTH48" s="138"/>
      <c r="CTI48" s="138"/>
      <c r="CTJ48" s="138"/>
      <c r="CTK48" s="138"/>
      <c r="CTL48" s="138"/>
      <c r="CTM48" s="138"/>
      <c r="CTN48" s="138"/>
      <c r="CTO48" s="138"/>
      <c r="CTP48" s="138"/>
      <c r="CTQ48" s="138"/>
      <c r="CTR48" s="138"/>
      <c r="CTS48" s="138"/>
      <c r="CTT48" s="138"/>
      <c r="CTU48" s="138"/>
      <c r="CTV48" s="138"/>
      <c r="CTW48" s="138"/>
      <c r="CTX48" s="138"/>
      <c r="CTY48" s="138"/>
      <c r="CTZ48" s="138"/>
      <c r="CUA48" s="138"/>
      <c r="CUB48" s="138"/>
      <c r="CUC48" s="138"/>
      <c r="CUD48" s="138"/>
      <c r="CUE48" s="138"/>
      <c r="CUF48" s="138"/>
      <c r="CUG48" s="138"/>
      <c r="CUH48" s="138"/>
      <c r="CUI48" s="138"/>
      <c r="CUJ48" s="138"/>
      <c r="CUK48" s="138"/>
      <c r="CUL48" s="138"/>
      <c r="CUM48" s="138"/>
      <c r="CUN48" s="138"/>
      <c r="CUO48" s="138"/>
      <c r="CUP48" s="138"/>
      <c r="CUQ48" s="138"/>
      <c r="CUR48" s="138"/>
      <c r="CUS48" s="138"/>
      <c r="CUT48" s="138"/>
      <c r="CUU48" s="138"/>
      <c r="CUV48" s="138"/>
      <c r="CUW48" s="138"/>
      <c r="CUX48" s="138"/>
      <c r="CUY48" s="138"/>
      <c r="CUZ48" s="138"/>
      <c r="CVA48" s="138"/>
      <c r="CVB48" s="138"/>
      <c r="CVC48" s="138"/>
      <c r="CVD48" s="138"/>
      <c r="CVE48" s="138"/>
      <c r="CVF48" s="138"/>
      <c r="CVG48" s="138"/>
      <c r="CVH48" s="138"/>
      <c r="CVI48" s="138"/>
      <c r="CVJ48" s="138"/>
      <c r="CVK48" s="138"/>
      <c r="CVL48" s="138"/>
      <c r="CVM48" s="138"/>
      <c r="CVN48" s="138"/>
      <c r="CVO48" s="138"/>
      <c r="CVP48" s="138"/>
      <c r="CVQ48" s="138"/>
      <c r="CVR48" s="138"/>
      <c r="CVS48" s="138"/>
      <c r="CVT48" s="138"/>
      <c r="CVU48" s="138"/>
      <c r="CVV48" s="138"/>
      <c r="CVW48" s="138"/>
      <c r="CVX48" s="138"/>
      <c r="CVY48" s="138"/>
      <c r="CVZ48" s="138"/>
      <c r="CWA48" s="138"/>
      <c r="CWB48" s="138"/>
      <c r="CWC48" s="138"/>
      <c r="CWD48" s="138"/>
      <c r="CWE48" s="138"/>
      <c r="CWF48" s="138"/>
      <c r="CWG48" s="138"/>
      <c r="CWH48" s="138"/>
      <c r="CWI48" s="138"/>
      <c r="CWJ48" s="138"/>
      <c r="CWK48" s="138"/>
      <c r="CWL48" s="138"/>
      <c r="CWM48" s="138"/>
      <c r="CWN48" s="138"/>
      <c r="CWO48" s="138"/>
      <c r="CWP48" s="138"/>
      <c r="CWQ48" s="138"/>
      <c r="CWR48" s="138"/>
      <c r="CWS48" s="138"/>
      <c r="CWT48" s="138"/>
      <c r="CWU48" s="138"/>
      <c r="CWV48" s="138"/>
      <c r="CWW48" s="138"/>
      <c r="CWX48" s="138"/>
      <c r="CWY48" s="138"/>
      <c r="CWZ48" s="138"/>
      <c r="CXA48" s="138"/>
      <c r="CXB48" s="138"/>
      <c r="CXC48" s="138"/>
      <c r="CXD48" s="138"/>
      <c r="CXE48" s="138"/>
      <c r="CXF48" s="138"/>
      <c r="CXG48" s="138"/>
      <c r="CXH48" s="138"/>
      <c r="CXI48" s="138"/>
      <c r="CXJ48" s="138"/>
      <c r="CXK48" s="138"/>
      <c r="CXL48" s="138"/>
      <c r="CXM48" s="138"/>
      <c r="CXN48" s="138"/>
      <c r="CXO48" s="138"/>
      <c r="CXP48" s="138"/>
      <c r="CXQ48" s="138"/>
      <c r="CXR48" s="138"/>
      <c r="CXS48" s="138"/>
      <c r="CXT48" s="138"/>
      <c r="CXU48" s="138"/>
      <c r="CXV48" s="138"/>
      <c r="CXW48" s="138"/>
      <c r="CXX48" s="138"/>
      <c r="CXY48" s="138"/>
      <c r="CXZ48" s="138"/>
      <c r="CYA48" s="138"/>
      <c r="CYB48" s="138"/>
      <c r="CYC48" s="138"/>
      <c r="CYD48" s="138"/>
      <c r="CYE48" s="138"/>
      <c r="CYF48" s="138"/>
      <c r="CYG48" s="138"/>
      <c r="CYH48" s="138"/>
      <c r="CYI48" s="138"/>
      <c r="CYJ48" s="138"/>
      <c r="CYK48" s="138"/>
      <c r="CYL48" s="138"/>
      <c r="CYM48" s="138"/>
      <c r="CYN48" s="138"/>
      <c r="CYO48" s="138"/>
      <c r="CYP48" s="138"/>
      <c r="CYQ48" s="138"/>
      <c r="CYR48" s="138"/>
      <c r="CYS48" s="138"/>
      <c r="CYT48" s="138"/>
      <c r="CYU48" s="138"/>
      <c r="CYV48" s="138"/>
      <c r="CYW48" s="138"/>
      <c r="CYX48" s="138"/>
      <c r="CYY48" s="138"/>
      <c r="CYZ48" s="138"/>
      <c r="CZA48" s="138"/>
      <c r="CZB48" s="138"/>
      <c r="CZC48" s="138"/>
      <c r="CZD48" s="138"/>
      <c r="CZE48" s="138"/>
      <c r="CZF48" s="138"/>
      <c r="CZG48" s="138"/>
      <c r="CZH48" s="138"/>
      <c r="CZI48" s="138"/>
      <c r="CZJ48" s="138"/>
      <c r="CZK48" s="138"/>
      <c r="CZL48" s="138"/>
      <c r="CZM48" s="138"/>
      <c r="CZN48" s="138"/>
      <c r="CZO48" s="138"/>
      <c r="CZP48" s="138"/>
      <c r="CZQ48" s="138"/>
      <c r="CZR48" s="138"/>
      <c r="CZS48" s="138"/>
      <c r="CZT48" s="138"/>
      <c r="CZU48" s="138"/>
      <c r="CZV48" s="138"/>
      <c r="CZW48" s="138"/>
      <c r="CZX48" s="138"/>
      <c r="CZY48" s="138"/>
      <c r="CZZ48" s="138"/>
      <c r="DAA48" s="138"/>
      <c r="DAB48" s="138"/>
      <c r="DAC48" s="138"/>
      <c r="DAD48" s="138"/>
      <c r="DAE48" s="138"/>
      <c r="DAF48" s="138"/>
      <c r="DAG48" s="138"/>
      <c r="DAH48" s="138"/>
      <c r="DAI48" s="138"/>
      <c r="DAJ48" s="138"/>
      <c r="DAK48" s="138"/>
      <c r="DAL48" s="138"/>
      <c r="DAM48" s="138"/>
      <c r="DAN48" s="138"/>
      <c r="DAO48" s="138"/>
      <c r="DAP48" s="138"/>
      <c r="DAQ48" s="138"/>
      <c r="DAR48" s="138"/>
      <c r="DAS48" s="138"/>
      <c r="DAT48" s="138"/>
      <c r="DAU48" s="138"/>
      <c r="DAV48" s="138"/>
      <c r="DAW48" s="138"/>
      <c r="DAX48" s="138"/>
      <c r="DAY48" s="138"/>
      <c r="DAZ48" s="138"/>
      <c r="DBA48" s="138"/>
      <c r="DBB48" s="138"/>
      <c r="DBC48" s="138"/>
      <c r="DBD48" s="138"/>
      <c r="DBE48" s="138"/>
      <c r="DBF48" s="138"/>
      <c r="DBG48" s="138"/>
      <c r="DBH48" s="138"/>
      <c r="DBI48" s="138"/>
      <c r="DBJ48" s="138"/>
      <c r="DBK48" s="138"/>
      <c r="DBL48" s="138"/>
      <c r="DBM48" s="138"/>
      <c r="DBN48" s="138"/>
      <c r="DBO48" s="138"/>
      <c r="DBP48" s="138"/>
      <c r="DBQ48" s="138"/>
      <c r="DBR48" s="138"/>
      <c r="DBS48" s="138"/>
      <c r="DBT48" s="138"/>
      <c r="DBU48" s="138"/>
      <c r="DBV48" s="138"/>
      <c r="DBW48" s="138"/>
      <c r="DBX48" s="138"/>
      <c r="DBY48" s="138"/>
      <c r="DBZ48" s="138"/>
      <c r="DCA48" s="138"/>
      <c r="DCB48" s="138"/>
      <c r="DCC48" s="138"/>
      <c r="DCD48" s="138"/>
      <c r="DCE48" s="138"/>
      <c r="DCF48" s="138"/>
      <c r="DCG48" s="138"/>
      <c r="DCH48" s="138"/>
      <c r="DCI48" s="138"/>
      <c r="DCJ48" s="138"/>
      <c r="DCK48" s="138"/>
      <c r="DCL48" s="138"/>
      <c r="DCM48" s="138"/>
      <c r="DCN48" s="138"/>
      <c r="DCO48" s="138"/>
      <c r="DCP48" s="138"/>
      <c r="DCQ48" s="138"/>
      <c r="DCR48" s="138"/>
      <c r="DCS48" s="138"/>
      <c r="DCT48" s="138"/>
      <c r="DCU48" s="138"/>
      <c r="DCV48" s="138"/>
      <c r="DCW48" s="138"/>
      <c r="DCX48" s="138"/>
      <c r="DCY48" s="138"/>
      <c r="DCZ48" s="138"/>
      <c r="DDA48" s="138"/>
      <c r="DDB48" s="138"/>
      <c r="DDC48" s="138"/>
      <c r="DDD48" s="138"/>
      <c r="DDE48" s="138"/>
      <c r="DDF48" s="138"/>
      <c r="DDG48" s="138"/>
      <c r="DDH48" s="138"/>
      <c r="DDI48" s="138"/>
      <c r="DDJ48" s="138"/>
      <c r="DDK48" s="138"/>
      <c r="DDL48" s="138"/>
      <c r="DDM48" s="138"/>
      <c r="DDN48" s="138"/>
      <c r="DDO48" s="138"/>
      <c r="DDP48" s="138"/>
      <c r="DDQ48" s="138"/>
      <c r="DDR48" s="138"/>
      <c r="DDS48" s="138"/>
      <c r="DDT48" s="138"/>
      <c r="DDU48" s="138"/>
      <c r="DDV48" s="138"/>
      <c r="DDW48" s="138"/>
      <c r="DDX48" s="138"/>
      <c r="DDY48" s="138"/>
      <c r="DDZ48" s="138"/>
      <c r="DEA48" s="138"/>
      <c r="DEB48" s="138"/>
      <c r="DEC48" s="138"/>
      <c r="DED48" s="138"/>
      <c r="DEE48" s="138"/>
      <c r="DEF48" s="138"/>
      <c r="DEG48" s="138"/>
      <c r="DEH48" s="138"/>
      <c r="DEI48" s="138"/>
      <c r="DEJ48" s="138"/>
      <c r="DEK48" s="138"/>
      <c r="DEL48" s="138"/>
      <c r="DEM48" s="138"/>
      <c r="DEN48" s="138"/>
      <c r="DEO48" s="138"/>
      <c r="DEP48" s="138"/>
      <c r="DEQ48" s="138"/>
      <c r="DER48" s="138"/>
      <c r="DES48" s="138"/>
      <c r="DET48" s="138"/>
      <c r="DEU48" s="138"/>
      <c r="DEV48" s="138"/>
      <c r="DEW48" s="138"/>
      <c r="DEX48" s="138"/>
      <c r="DEY48" s="138"/>
      <c r="DEZ48" s="138"/>
      <c r="DFA48" s="138"/>
      <c r="DFB48" s="138"/>
      <c r="DFC48" s="138"/>
      <c r="DFD48" s="138"/>
      <c r="DFE48" s="138"/>
      <c r="DFF48" s="138"/>
      <c r="DFG48" s="138"/>
      <c r="DFH48" s="138"/>
      <c r="DFI48" s="138"/>
      <c r="DFJ48" s="138"/>
      <c r="DFK48" s="138"/>
      <c r="DFL48" s="138"/>
      <c r="DFM48" s="138"/>
      <c r="DFN48" s="138"/>
      <c r="DFO48" s="138"/>
      <c r="DFP48" s="138"/>
      <c r="DFQ48" s="138"/>
      <c r="DFR48" s="138"/>
      <c r="DFS48" s="138"/>
      <c r="DFT48" s="138"/>
      <c r="DFU48" s="138"/>
      <c r="DFV48" s="138"/>
      <c r="DFW48" s="138"/>
      <c r="DFX48" s="138"/>
      <c r="DFY48" s="138"/>
      <c r="DFZ48" s="138"/>
      <c r="DGA48" s="138"/>
      <c r="DGB48" s="138"/>
      <c r="DGC48" s="138"/>
      <c r="DGD48" s="138"/>
      <c r="DGE48" s="138"/>
      <c r="DGF48" s="138"/>
      <c r="DGG48" s="138"/>
      <c r="DGH48" s="138"/>
      <c r="DGI48" s="138"/>
      <c r="DGJ48" s="138"/>
      <c r="DGK48" s="138"/>
      <c r="DGL48" s="138"/>
      <c r="DGM48" s="138"/>
      <c r="DGN48" s="138"/>
      <c r="DGO48" s="138"/>
      <c r="DGP48" s="138"/>
      <c r="DGQ48" s="138"/>
      <c r="DGR48" s="138"/>
      <c r="DGS48" s="138"/>
      <c r="DGT48" s="138"/>
      <c r="DGU48" s="138"/>
      <c r="DGV48" s="138"/>
      <c r="DGW48" s="138"/>
      <c r="DGX48" s="138"/>
      <c r="DGY48" s="138"/>
      <c r="DGZ48" s="138"/>
      <c r="DHA48" s="138"/>
      <c r="DHB48" s="138"/>
      <c r="DHC48" s="138"/>
      <c r="DHD48" s="138"/>
      <c r="DHE48" s="138"/>
      <c r="DHF48" s="138"/>
      <c r="DHG48" s="138"/>
      <c r="DHH48" s="138"/>
      <c r="DHI48" s="138"/>
      <c r="DHJ48" s="138"/>
      <c r="DHK48" s="138"/>
      <c r="DHL48" s="138"/>
      <c r="DHM48" s="138"/>
      <c r="DHN48" s="138"/>
      <c r="DHO48" s="138"/>
      <c r="DHP48" s="138"/>
      <c r="DHQ48" s="138"/>
      <c r="DHR48" s="138"/>
      <c r="DHS48" s="138"/>
      <c r="DHT48" s="138"/>
      <c r="DHU48" s="138"/>
      <c r="DHV48" s="138"/>
      <c r="DHW48" s="138"/>
      <c r="DHX48" s="138"/>
      <c r="DHY48" s="138"/>
      <c r="DHZ48" s="138"/>
      <c r="DIA48" s="138"/>
      <c r="DIB48" s="138"/>
      <c r="DIC48" s="138"/>
      <c r="DID48" s="138"/>
      <c r="DIE48" s="138"/>
      <c r="DIF48" s="138"/>
      <c r="DIG48" s="138"/>
      <c r="DIH48" s="138"/>
      <c r="DII48" s="138"/>
      <c r="DIJ48" s="138"/>
      <c r="DIK48" s="138"/>
      <c r="DIL48" s="138"/>
      <c r="DIM48" s="138"/>
      <c r="DIN48" s="138"/>
      <c r="DIO48" s="138"/>
      <c r="DIP48" s="138"/>
      <c r="DIQ48" s="138"/>
      <c r="DIR48" s="138"/>
      <c r="DIS48" s="138"/>
      <c r="DIT48" s="138"/>
      <c r="DIU48" s="138"/>
      <c r="DIV48" s="138"/>
      <c r="DIW48" s="138"/>
      <c r="DIX48" s="138"/>
      <c r="DIY48" s="138"/>
      <c r="DIZ48" s="138"/>
      <c r="DJA48" s="138"/>
      <c r="DJB48" s="138"/>
      <c r="DJC48" s="138"/>
      <c r="DJD48" s="138"/>
      <c r="DJE48" s="138"/>
      <c r="DJF48" s="138"/>
      <c r="DJG48" s="138"/>
      <c r="DJH48" s="138"/>
      <c r="DJI48" s="138"/>
      <c r="DJJ48" s="138"/>
      <c r="DJK48" s="138"/>
      <c r="DJL48" s="138"/>
      <c r="DJM48" s="138"/>
      <c r="DJN48" s="138"/>
      <c r="DJO48" s="138"/>
      <c r="DJP48" s="138"/>
      <c r="DJQ48" s="138"/>
      <c r="DJR48" s="138"/>
      <c r="DJS48" s="138"/>
      <c r="DJT48" s="138"/>
      <c r="DJU48" s="138"/>
      <c r="DJV48" s="138"/>
      <c r="DJW48" s="138"/>
      <c r="DJX48" s="138"/>
      <c r="DJY48" s="138"/>
      <c r="DJZ48" s="138"/>
      <c r="DKA48" s="138"/>
      <c r="DKB48" s="138"/>
      <c r="DKC48" s="138"/>
      <c r="DKD48" s="138"/>
      <c r="DKE48" s="138"/>
      <c r="DKF48" s="138"/>
      <c r="DKG48" s="138"/>
      <c r="DKH48" s="138"/>
      <c r="DKI48" s="138"/>
      <c r="DKJ48" s="138"/>
      <c r="DKK48" s="138"/>
      <c r="DKL48" s="138"/>
      <c r="DKM48" s="138"/>
      <c r="DKN48" s="138"/>
      <c r="DKO48" s="138"/>
      <c r="DKP48" s="138"/>
      <c r="DKQ48" s="138"/>
      <c r="DKR48" s="138"/>
      <c r="DKS48" s="138"/>
      <c r="DKT48" s="138"/>
      <c r="DKU48" s="138"/>
      <c r="DKV48" s="138"/>
      <c r="DKW48" s="138"/>
      <c r="DKX48" s="138"/>
      <c r="DKY48" s="138"/>
      <c r="DKZ48" s="138"/>
      <c r="DLA48" s="138"/>
      <c r="DLB48" s="138"/>
      <c r="DLC48" s="138"/>
      <c r="DLD48" s="138"/>
      <c r="DLE48" s="138"/>
      <c r="DLF48" s="138"/>
      <c r="DLG48" s="138"/>
      <c r="DLH48" s="138"/>
      <c r="DLI48" s="138"/>
      <c r="DLJ48" s="138"/>
      <c r="DLK48" s="138"/>
      <c r="DLL48" s="138"/>
      <c r="DLM48" s="138"/>
      <c r="DLN48" s="138"/>
      <c r="DLO48" s="138"/>
      <c r="DLP48" s="138"/>
      <c r="DLQ48" s="138"/>
      <c r="DLR48" s="138"/>
      <c r="DLS48" s="138"/>
      <c r="DLT48" s="138"/>
      <c r="DLU48" s="138"/>
      <c r="DLV48" s="138"/>
      <c r="DLW48" s="138"/>
      <c r="DLX48" s="138"/>
      <c r="DLY48" s="138"/>
      <c r="DLZ48" s="138"/>
      <c r="DMA48" s="138"/>
      <c r="DMB48" s="138"/>
      <c r="DMC48" s="138"/>
      <c r="DMD48" s="138"/>
      <c r="DME48" s="138"/>
      <c r="DMF48" s="138"/>
      <c r="DMG48" s="138"/>
      <c r="DMH48" s="138"/>
      <c r="DMI48" s="138"/>
      <c r="DMJ48" s="138"/>
      <c r="DMK48" s="138"/>
      <c r="DML48" s="138"/>
      <c r="DMM48" s="138"/>
      <c r="DMN48" s="138"/>
      <c r="DMO48" s="138"/>
      <c r="DMP48" s="138"/>
      <c r="DMQ48" s="138"/>
      <c r="DMR48" s="138"/>
      <c r="DMS48" s="138"/>
      <c r="DMT48" s="138"/>
      <c r="DMU48" s="138"/>
      <c r="DMV48" s="138"/>
      <c r="DMW48" s="138"/>
      <c r="DMX48" s="138"/>
      <c r="DMY48" s="138"/>
      <c r="DMZ48" s="138"/>
      <c r="DNA48" s="138"/>
      <c r="DNB48" s="138"/>
      <c r="DNC48" s="138"/>
      <c r="DND48" s="138"/>
      <c r="DNE48" s="138"/>
      <c r="DNF48" s="138"/>
      <c r="DNG48" s="138"/>
      <c r="DNH48" s="138"/>
      <c r="DNI48" s="138"/>
      <c r="DNJ48" s="138"/>
      <c r="DNK48" s="138"/>
      <c r="DNL48" s="138"/>
      <c r="DNM48" s="138"/>
      <c r="DNN48" s="138"/>
      <c r="DNO48" s="138"/>
      <c r="DNP48" s="138"/>
      <c r="DNQ48" s="138"/>
      <c r="DNR48" s="138"/>
      <c r="DNS48" s="138"/>
      <c r="DNT48" s="138"/>
      <c r="DNU48" s="138"/>
      <c r="DNV48" s="138"/>
      <c r="DNW48" s="138"/>
      <c r="DNX48" s="138"/>
      <c r="DNY48" s="138"/>
      <c r="DNZ48" s="138"/>
      <c r="DOA48" s="138"/>
      <c r="DOB48" s="138"/>
      <c r="DOC48" s="138"/>
      <c r="DOD48" s="138"/>
      <c r="DOE48" s="138"/>
      <c r="DOF48" s="138"/>
      <c r="DOG48" s="138"/>
      <c r="DOH48" s="138"/>
      <c r="DOI48" s="138"/>
      <c r="DOJ48" s="138"/>
      <c r="DOK48" s="138"/>
      <c r="DOL48" s="138"/>
      <c r="DOM48" s="138"/>
      <c r="DON48" s="138"/>
      <c r="DOO48" s="138"/>
      <c r="DOP48" s="138"/>
      <c r="DOQ48" s="138"/>
      <c r="DOR48" s="138"/>
      <c r="DOS48" s="138"/>
      <c r="DOT48" s="138"/>
      <c r="DOU48" s="138"/>
      <c r="DOV48" s="138"/>
      <c r="DOW48" s="138"/>
      <c r="DOX48" s="138"/>
      <c r="DOY48" s="138"/>
      <c r="DOZ48" s="138"/>
      <c r="DPA48" s="138"/>
      <c r="DPB48" s="138"/>
      <c r="DPC48" s="138"/>
      <c r="DPD48" s="138"/>
      <c r="DPE48" s="138"/>
      <c r="DPF48" s="138"/>
      <c r="DPG48" s="138"/>
      <c r="DPH48" s="138"/>
      <c r="DPI48" s="138"/>
      <c r="DPJ48" s="138"/>
      <c r="DPK48" s="138"/>
      <c r="DPL48" s="138"/>
      <c r="DPM48" s="138"/>
      <c r="DPN48" s="138"/>
      <c r="DPO48" s="138"/>
      <c r="DPP48" s="138"/>
      <c r="DPQ48" s="138"/>
      <c r="DPR48" s="138"/>
      <c r="DPS48" s="138"/>
      <c r="DPT48" s="138"/>
      <c r="DPU48" s="138"/>
      <c r="DPV48" s="138"/>
      <c r="DPW48" s="138"/>
      <c r="DPX48" s="138"/>
      <c r="DPY48" s="138"/>
      <c r="DPZ48" s="138"/>
      <c r="DQA48" s="138"/>
      <c r="DQB48" s="138"/>
      <c r="DQC48" s="138"/>
      <c r="DQD48" s="138"/>
      <c r="DQE48" s="138"/>
      <c r="DQF48" s="138"/>
      <c r="DQG48" s="138"/>
      <c r="DQH48" s="138"/>
      <c r="DQI48" s="138"/>
      <c r="DQJ48" s="138"/>
      <c r="DQK48" s="138"/>
      <c r="DQL48" s="138"/>
      <c r="DQM48" s="138"/>
      <c r="DQN48" s="138"/>
      <c r="DQO48" s="138"/>
      <c r="DQP48" s="138"/>
      <c r="DQQ48" s="138"/>
      <c r="DQR48" s="138"/>
      <c r="DQS48" s="138"/>
      <c r="DQT48" s="138"/>
      <c r="DQU48" s="138"/>
      <c r="DQV48" s="138"/>
      <c r="DQW48" s="138"/>
      <c r="DQX48" s="138"/>
      <c r="DQY48" s="138"/>
      <c r="DQZ48" s="138"/>
      <c r="DRA48" s="138"/>
      <c r="DRB48" s="138"/>
      <c r="DRC48" s="138"/>
      <c r="DRD48" s="138"/>
      <c r="DRE48" s="138"/>
      <c r="DRF48" s="138"/>
      <c r="DRG48" s="138"/>
      <c r="DRH48" s="138"/>
      <c r="DRI48" s="138"/>
      <c r="DRJ48" s="138"/>
      <c r="DRK48" s="138"/>
      <c r="DRL48" s="138"/>
      <c r="DRM48" s="138"/>
      <c r="DRN48" s="138"/>
      <c r="DRO48" s="138"/>
      <c r="DRP48" s="138"/>
      <c r="DRQ48" s="138"/>
      <c r="DRR48" s="138"/>
      <c r="DRS48" s="138"/>
      <c r="DRT48" s="138"/>
      <c r="DRU48" s="138"/>
      <c r="DRV48" s="138"/>
      <c r="DRW48" s="138"/>
      <c r="DRX48" s="138"/>
      <c r="DRY48" s="138"/>
      <c r="DRZ48" s="138"/>
      <c r="DSA48" s="138"/>
      <c r="DSB48" s="138"/>
      <c r="DSC48" s="138"/>
      <c r="DSD48" s="138"/>
      <c r="DSE48" s="138"/>
      <c r="DSF48" s="138"/>
      <c r="DSG48" s="138"/>
      <c r="DSH48" s="138"/>
      <c r="DSI48" s="138"/>
      <c r="DSJ48" s="138"/>
      <c r="DSK48" s="138"/>
      <c r="DSL48" s="138"/>
      <c r="DSM48" s="138"/>
      <c r="DSN48" s="138"/>
      <c r="DSO48" s="138"/>
      <c r="DSP48" s="138"/>
      <c r="DSQ48" s="138"/>
      <c r="DSR48" s="138"/>
      <c r="DSS48" s="138"/>
      <c r="DST48" s="138"/>
      <c r="DSU48" s="138"/>
      <c r="DSV48" s="138"/>
      <c r="DSW48" s="138"/>
      <c r="DSX48" s="138"/>
      <c r="DSY48" s="138"/>
      <c r="DSZ48" s="138"/>
      <c r="DTA48" s="138"/>
      <c r="DTB48" s="138"/>
      <c r="DTC48" s="138"/>
      <c r="DTD48" s="138"/>
      <c r="DTE48" s="138"/>
      <c r="DTF48" s="138"/>
      <c r="DTG48" s="138"/>
      <c r="DTH48" s="138"/>
      <c r="DTI48" s="138"/>
      <c r="DTJ48" s="138"/>
      <c r="DTK48" s="138"/>
      <c r="DTL48" s="138"/>
      <c r="DTM48" s="138"/>
      <c r="DTN48" s="138"/>
      <c r="DTO48" s="138"/>
      <c r="DTP48" s="138"/>
      <c r="DTQ48" s="138"/>
      <c r="DTR48" s="138"/>
      <c r="DTS48" s="138"/>
      <c r="DTT48" s="138"/>
      <c r="DTU48" s="138"/>
      <c r="DTV48" s="138"/>
      <c r="DTW48" s="138"/>
      <c r="DTX48" s="138"/>
      <c r="DTY48" s="138"/>
      <c r="DTZ48" s="138"/>
      <c r="DUA48" s="138"/>
      <c r="DUB48" s="138"/>
      <c r="DUC48" s="138"/>
      <c r="DUD48" s="138"/>
      <c r="DUE48" s="138"/>
      <c r="DUF48" s="138"/>
      <c r="DUG48" s="138"/>
      <c r="DUH48" s="138"/>
      <c r="DUI48" s="138"/>
      <c r="DUJ48" s="138"/>
      <c r="DUK48" s="138"/>
      <c r="DUL48" s="138"/>
      <c r="DUM48" s="138"/>
      <c r="DUN48" s="138"/>
      <c r="DUO48" s="138"/>
      <c r="DUP48" s="138"/>
      <c r="DUQ48" s="138"/>
      <c r="DUR48" s="138"/>
      <c r="DUS48" s="138"/>
      <c r="DUT48" s="138"/>
      <c r="DUU48" s="138"/>
      <c r="DUV48" s="138"/>
      <c r="DUW48" s="138"/>
      <c r="DUX48" s="138"/>
      <c r="DUY48" s="138"/>
      <c r="DUZ48" s="138"/>
      <c r="DVA48" s="138"/>
      <c r="DVB48" s="138"/>
      <c r="DVC48" s="138"/>
      <c r="DVD48" s="138"/>
      <c r="DVE48" s="138"/>
      <c r="DVF48" s="138"/>
      <c r="DVG48" s="138"/>
      <c r="DVH48" s="138"/>
      <c r="DVI48" s="138"/>
      <c r="DVJ48" s="138"/>
      <c r="DVK48" s="138"/>
      <c r="DVL48" s="138"/>
      <c r="DVM48" s="138"/>
      <c r="DVN48" s="138"/>
      <c r="DVO48" s="138"/>
      <c r="DVP48" s="138"/>
      <c r="DVQ48" s="138"/>
      <c r="DVR48" s="138"/>
      <c r="DVS48" s="138"/>
      <c r="DVT48" s="138"/>
      <c r="DVU48" s="138"/>
      <c r="DVV48" s="138"/>
      <c r="DVW48" s="138"/>
      <c r="DVX48" s="138"/>
      <c r="DVY48" s="138"/>
      <c r="DVZ48" s="138"/>
      <c r="DWA48" s="138"/>
      <c r="DWB48" s="138"/>
      <c r="DWC48" s="138"/>
      <c r="DWD48" s="138"/>
      <c r="DWE48" s="138"/>
      <c r="DWF48" s="138"/>
      <c r="DWG48" s="138"/>
      <c r="DWH48" s="138"/>
      <c r="DWI48" s="138"/>
      <c r="DWJ48" s="138"/>
      <c r="DWK48" s="138"/>
      <c r="DWL48" s="138"/>
      <c r="DWM48" s="138"/>
      <c r="DWN48" s="138"/>
      <c r="DWO48" s="138"/>
      <c r="DWP48" s="138"/>
      <c r="DWQ48" s="138"/>
      <c r="DWR48" s="138"/>
      <c r="DWS48" s="138"/>
      <c r="DWT48" s="138"/>
      <c r="DWU48" s="138"/>
      <c r="DWV48" s="138"/>
      <c r="DWW48" s="138"/>
      <c r="DWX48" s="138"/>
      <c r="DWY48" s="138"/>
      <c r="DWZ48" s="138"/>
      <c r="DXA48" s="138"/>
      <c r="DXB48" s="138"/>
      <c r="DXC48" s="138"/>
      <c r="DXD48" s="138"/>
      <c r="DXE48" s="138"/>
      <c r="DXF48" s="138"/>
      <c r="DXG48" s="138"/>
      <c r="DXH48" s="138"/>
      <c r="DXI48" s="138"/>
      <c r="DXJ48" s="138"/>
      <c r="DXK48" s="138"/>
      <c r="DXL48" s="138"/>
      <c r="DXM48" s="138"/>
      <c r="DXN48" s="138"/>
      <c r="DXO48" s="138"/>
      <c r="DXP48" s="138"/>
      <c r="DXQ48" s="138"/>
      <c r="DXR48" s="138"/>
      <c r="DXS48" s="138"/>
      <c r="DXT48" s="138"/>
      <c r="DXU48" s="138"/>
      <c r="DXV48" s="138"/>
      <c r="DXW48" s="138"/>
      <c r="DXX48" s="138"/>
      <c r="DXY48" s="138"/>
      <c r="DXZ48" s="138"/>
      <c r="DYA48" s="138"/>
      <c r="DYB48" s="138"/>
      <c r="DYC48" s="138"/>
      <c r="DYD48" s="138"/>
      <c r="DYE48" s="138"/>
      <c r="DYF48" s="138"/>
      <c r="DYG48" s="138"/>
      <c r="DYH48" s="138"/>
      <c r="DYI48" s="138"/>
      <c r="DYJ48" s="138"/>
      <c r="DYK48" s="138"/>
      <c r="DYL48" s="138"/>
      <c r="DYM48" s="138"/>
      <c r="DYN48" s="138"/>
      <c r="DYO48" s="138"/>
      <c r="DYP48" s="138"/>
      <c r="DYQ48" s="138"/>
      <c r="DYR48" s="138"/>
      <c r="DYS48" s="138"/>
      <c r="DYT48" s="138"/>
      <c r="DYU48" s="138"/>
      <c r="DYV48" s="138"/>
      <c r="DYW48" s="138"/>
      <c r="DYX48" s="138"/>
      <c r="DYY48" s="138"/>
      <c r="DYZ48" s="138"/>
      <c r="DZA48" s="138"/>
      <c r="DZB48" s="138"/>
      <c r="DZC48" s="138"/>
      <c r="DZD48" s="138"/>
      <c r="DZE48" s="138"/>
      <c r="DZF48" s="138"/>
      <c r="DZG48" s="138"/>
      <c r="DZH48" s="138"/>
      <c r="DZI48" s="138"/>
      <c r="DZJ48" s="138"/>
      <c r="DZK48" s="138"/>
      <c r="DZL48" s="138"/>
      <c r="DZM48" s="138"/>
      <c r="DZN48" s="138"/>
      <c r="DZO48" s="138"/>
      <c r="DZP48" s="138"/>
      <c r="DZQ48" s="138"/>
      <c r="DZR48" s="138"/>
      <c r="DZS48" s="138"/>
      <c r="DZT48" s="138"/>
      <c r="DZU48" s="138"/>
      <c r="DZV48" s="138"/>
      <c r="DZW48" s="138"/>
      <c r="DZX48" s="138"/>
      <c r="DZY48" s="138"/>
      <c r="DZZ48" s="138"/>
      <c r="EAA48" s="138"/>
      <c r="EAB48" s="138"/>
      <c r="EAC48" s="138"/>
      <c r="EAD48" s="138"/>
      <c r="EAE48" s="138"/>
      <c r="EAF48" s="138"/>
      <c r="EAG48" s="138"/>
      <c r="EAH48" s="138"/>
      <c r="EAI48" s="138"/>
      <c r="EAJ48" s="138"/>
      <c r="EAK48" s="138"/>
      <c r="EAL48" s="138"/>
      <c r="EAM48" s="138"/>
      <c r="EAN48" s="138"/>
      <c r="EAO48" s="138"/>
      <c r="EAP48" s="138"/>
      <c r="EAQ48" s="138"/>
      <c r="EAR48" s="138"/>
      <c r="EAS48" s="138"/>
      <c r="EAT48" s="138"/>
      <c r="EAU48" s="138"/>
      <c r="EAV48" s="138"/>
      <c r="EAW48" s="138"/>
      <c r="EAX48" s="138"/>
      <c r="EAY48" s="138"/>
      <c r="EAZ48" s="138"/>
      <c r="EBA48" s="138"/>
      <c r="EBB48" s="138"/>
      <c r="EBC48" s="138"/>
      <c r="EBD48" s="138"/>
      <c r="EBE48" s="138"/>
      <c r="EBF48" s="138"/>
      <c r="EBG48" s="138"/>
      <c r="EBH48" s="138"/>
      <c r="EBI48" s="138"/>
      <c r="EBJ48" s="138"/>
      <c r="EBK48" s="138"/>
      <c r="EBL48" s="138"/>
      <c r="EBM48" s="138"/>
      <c r="EBN48" s="138"/>
      <c r="EBO48" s="138"/>
      <c r="EBP48" s="138"/>
      <c r="EBQ48" s="138"/>
      <c r="EBR48" s="138"/>
      <c r="EBS48" s="138"/>
      <c r="EBT48" s="138"/>
      <c r="EBU48" s="138"/>
      <c r="EBV48" s="138"/>
      <c r="EBW48" s="138"/>
      <c r="EBX48" s="138"/>
      <c r="EBY48" s="138"/>
      <c r="EBZ48" s="138"/>
      <c r="ECA48" s="138"/>
      <c r="ECB48" s="138"/>
      <c r="ECC48" s="138"/>
      <c r="ECD48" s="138"/>
      <c r="ECE48" s="138"/>
      <c r="ECF48" s="138"/>
      <c r="ECG48" s="138"/>
      <c r="ECH48" s="138"/>
      <c r="ECI48" s="138"/>
      <c r="ECJ48" s="138"/>
      <c r="ECK48" s="138"/>
      <c r="ECL48" s="138"/>
      <c r="ECM48" s="138"/>
      <c r="ECN48" s="138"/>
      <c r="ECO48" s="138"/>
      <c r="ECP48" s="138"/>
      <c r="ECQ48" s="138"/>
      <c r="ECR48" s="138"/>
      <c r="ECS48" s="138"/>
      <c r="ECT48" s="138"/>
      <c r="ECU48" s="138"/>
      <c r="ECV48" s="138"/>
      <c r="ECW48" s="138"/>
      <c r="ECX48" s="138"/>
      <c r="ECY48" s="138"/>
      <c r="ECZ48" s="138"/>
      <c r="EDA48" s="138"/>
      <c r="EDB48" s="138"/>
      <c r="EDC48" s="138"/>
      <c r="EDD48" s="138"/>
      <c r="EDE48" s="138"/>
      <c r="EDF48" s="138"/>
      <c r="EDG48" s="138"/>
      <c r="EDH48" s="138"/>
      <c r="EDI48" s="138"/>
      <c r="EDJ48" s="138"/>
      <c r="EDK48" s="138"/>
      <c r="EDL48" s="138"/>
      <c r="EDM48" s="138"/>
      <c r="EDN48" s="138"/>
      <c r="EDO48" s="138"/>
      <c r="EDP48" s="138"/>
      <c r="EDQ48" s="138"/>
      <c r="EDR48" s="138"/>
      <c r="EDS48" s="138"/>
      <c r="EDT48" s="138"/>
      <c r="EDU48" s="138"/>
      <c r="EDV48" s="138"/>
      <c r="EDW48" s="138"/>
      <c r="EDX48" s="138"/>
      <c r="EDY48" s="138"/>
      <c r="EDZ48" s="138"/>
      <c r="EEA48" s="138"/>
      <c r="EEB48" s="138"/>
      <c r="EEC48" s="138"/>
      <c r="EED48" s="138"/>
      <c r="EEE48" s="138"/>
      <c r="EEF48" s="138"/>
      <c r="EEG48" s="138"/>
      <c r="EEH48" s="138"/>
      <c r="EEI48" s="138"/>
      <c r="EEJ48" s="138"/>
      <c r="EEK48" s="138"/>
      <c r="EEL48" s="138"/>
      <c r="EEM48" s="138"/>
      <c r="EEN48" s="138"/>
      <c r="EEO48" s="138"/>
      <c r="EEP48" s="138"/>
      <c r="EEQ48" s="138"/>
      <c r="EER48" s="138"/>
      <c r="EES48" s="138"/>
      <c r="EET48" s="138"/>
      <c r="EEU48" s="138"/>
      <c r="EEV48" s="138"/>
      <c r="EEW48" s="138"/>
      <c r="EEX48" s="138"/>
      <c r="EEY48" s="138"/>
      <c r="EEZ48" s="138"/>
      <c r="EFA48" s="138"/>
      <c r="EFB48" s="138"/>
      <c r="EFC48" s="138"/>
      <c r="EFD48" s="138"/>
      <c r="EFE48" s="138"/>
      <c r="EFF48" s="138"/>
      <c r="EFG48" s="138"/>
      <c r="EFH48" s="138"/>
      <c r="EFI48" s="138"/>
      <c r="EFJ48" s="138"/>
      <c r="EFK48" s="138"/>
      <c r="EFL48" s="138"/>
      <c r="EFM48" s="138"/>
      <c r="EFN48" s="138"/>
      <c r="EFO48" s="138"/>
      <c r="EFP48" s="138"/>
      <c r="EFQ48" s="138"/>
      <c r="EFR48" s="138"/>
      <c r="EFS48" s="138"/>
      <c r="EFT48" s="138"/>
      <c r="EFU48" s="138"/>
      <c r="EFV48" s="138"/>
      <c r="EFW48" s="138"/>
      <c r="EFX48" s="138"/>
      <c r="EFY48" s="138"/>
      <c r="EFZ48" s="138"/>
      <c r="EGA48" s="138"/>
      <c r="EGB48" s="138"/>
      <c r="EGC48" s="138"/>
      <c r="EGD48" s="138"/>
      <c r="EGE48" s="138"/>
      <c r="EGF48" s="138"/>
      <c r="EGG48" s="138"/>
      <c r="EGH48" s="138"/>
      <c r="EGI48" s="138"/>
      <c r="EGJ48" s="138"/>
      <c r="EGK48" s="138"/>
      <c r="EGL48" s="138"/>
      <c r="EGM48" s="138"/>
      <c r="EGN48" s="138"/>
      <c r="EGO48" s="138"/>
      <c r="EGP48" s="138"/>
      <c r="EGQ48" s="138"/>
      <c r="EGR48" s="138"/>
      <c r="EGS48" s="138"/>
      <c r="EGT48" s="138"/>
      <c r="EGU48" s="138"/>
      <c r="EGV48" s="138"/>
      <c r="EGW48" s="138"/>
      <c r="EGX48" s="138"/>
      <c r="EGY48" s="138"/>
      <c r="EGZ48" s="138"/>
      <c r="EHA48" s="138"/>
      <c r="EHB48" s="138"/>
      <c r="EHC48" s="138"/>
      <c r="EHD48" s="138"/>
      <c r="EHE48" s="138"/>
      <c r="EHF48" s="138"/>
      <c r="EHG48" s="138"/>
      <c r="EHH48" s="138"/>
      <c r="EHI48" s="138"/>
      <c r="EHJ48" s="138"/>
      <c r="EHK48" s="138"/>
      <c r="EHL48" s="138"/>
      <c r="EHM48" s="138"/>
      <c r="EHN48" s="138"/>
      <c r="EHO48" s="138"/>
      <c r="EHP48" s="138"/>
      <c r="EHQ48" s="138"/>
      <c r="EHR48" s="138"/>
      <c r="EHS48" s="138"/>
      <c r="EHT48" s="138"/>
      <c r="EHU48" s="138"/>
      <c r="EHV48" s="138"/>
      <c r="EHW48" s="138"/>
      <c r="EHX48" s="138"/>
      <c r="EHY48" s="138"/>
      <c r="EHZ48" s="138"/>
      <c r="EIA48" s="138"/>
      <c r="EIB48" s="138"/>
      <c r="EIC48" s="138"/>
      <c r="EID48" s="138"/>
      <c r="EIE48" s="138"/>
      <c r="EIF48" s="138"/>
      <c r="EIG48" s="138"/>
      <c r="EIH48" s="138"/>
      <c r="EII48" s="138"/>
      <c r="EIJ48" s="138"/>
      <c r="EIK48" s="138"/>
      <c r="EIL48" s="138"/>
      <c r="EIM48" s="138"/>
      <c r="EIN48" s="138"/>
      <c r="EIO48" s="138"/>
      <c r="EIP48" s="138"/>
      <c r="EIQ48" s="138"/>
      <c r="EIR48" s="138"/>
      <c r="EIS48" s="138"/>
      <c r="EIT48" s="138"/>
      <c r="EIU48" s="138"/>
      <c r="EIV48" s="138"/>
      <c r="EIW48" s="138"/>
      <c r="EIX48" s="138"/>
      <c r="EIY48" s="138"/>
      <c r="EIZ48" s="138"/>
      <c r="EJA48" s="138"/>
      <c r="EJB48" s="138"/>
      <c r="EJC48" s="138"/>
      <c r="EJD48" s="138"/>
      <c r="EJE48" s="138"/>
      <c r="EJF48" s="138"/>
      <c r="EJG48" s="138"/>
      <c r="EJH48" s="138"/>
      <c r="EJI48" s="138"/>
      <c r="EJJ48" s="138"/>
      <c r="EJK48" s="138"/>
      <c r="EJL48" s="138"/>
      <c r="EJM48" s="138"/>
      <c r="EJN48" s="138"/>
      <c r="EJO48" s="138"/>
      <c r="EJP48" s="138"/>
      <c r="EJQ48" s="138"/>
      <c r="EJR48" s="138"/>
      <c r="EJS48" s="138"/>
      <c r="EJT48" s="138"/>
      <c r="EJU48" s="138"/>
      <c r="EJV48" s="138"/>
      <c r="EJW48" s="138"/>
      <c r="EJX48" s="138"/>
      <c r="EJY48" s="138"/>
      <c r="EJZ48" s="138"/>
      <c r="EKA48" s="138"/>
      <c r="EKB48" s="138"/>
      <c r="EKC48" s="138"/>
      <c r="EKD48" s="138"/>
      <c r="EKE48" s="138"/>
      <c r="EKF48" s="138"/>
      <c r="EKG48" s="138"/>
      <c r="EKH48" s="138"/>
      <c r="EKI48" s="138"/>
      <c r="EKJ48" s="138"/>
      <c r="EKK48" s="138"/>
      <c r="EKL48" s="138"/>
      <c r="EKM48" s="138"/>
      <c r="EKN48" s="138"/>
      <c r="EKO48" s="138"/>
      <c r="EKP48" s="138"/>
      <c r="EKQ48" s="138"/>
      <c r="EKR48" s="138"/>
      <c r="EKS48" s="138"/>
      <c r="EKT48" s="138"/>
      <c r="EKU48" s="138"/>
      <c r="EKV48" s="138"/>
      <c r="EKW48" s="138"/>
      <c r="EKX48" s="138"/>
      <c r="EKY48" s="138"/>
      <c r="EKZ48" s="138"/>
      <c r="ELA48" s="138"/>
      <c r="ELB48" s="138"/>
      <c r="ELC48" s="138"/>
      <c r="ELD48" s="138"/>
      <c r="ELE48" s="138"/>
      <c r="ELF48" s="138"/>
      <c r="ELG48" s="138"/>
      <c r="ELH48" s="138"/>
      <c r="ELI48" s="138"/>
      <c r="ELJ48" s="138"/>
      <c r="ELK48" s="138"/>
      <c r="ELL48" s="138"/>
      <c r="ELM48" s="138"/>
      <c r="ELN48" s="138"/>
      <c r="ELO48" s="138"/>
      <c r="ELP48" s="138"/>
      <c r="ELQ48" s="138"/>
      <c r="ELR48" s="138"/>
      <c r="ELS48" s="138"/>
      <c r="ELT48" s="138"/>
      <c r="ELU48" s="138"/>
      <c r="ELV48" s="138"/>
      <c r="ELW48" s="138"/>
      <c r="ELX48" s="138"/>
      <c r="ELY48" s="138"/>
      <c r="ELZ48" s="138"/>
      <c r="EMA48" s="138"/>
      <c r="EMB48" s="138"/>
      <c r="EMC48" s="138"/>
      <c r="EMD48" s="138"/>
      <c r="EME48" s="138"/>
      <c r="EMF48" s="138"/>
      <c r="EMG48" s="138"/>
      <c r="EMH48" s="138"/>
      <c r="EMI48" s="138"/>
      <c r="EMJ48" s="138"/>
      <c r="EMK48" s="138"/>
      <c r="EML48" s="138"/>
      <c r="EMM48" s="138"/>
      <c r="EMN48" s="138"/>
      <c r="EMO48" s="138"/>
      <c r="EMP48" s="138"/>
      <c r="EMQ48" s="138"/>
      <c r="EMR48" s="138"/>
      <c r="EMS48" s="138"/>
      <c r="EMT48" s="138"/>
      <c r="EMU48" s="138"/>
      <c r="EMV48" s="138"/>
      <c r="EMW48" s="138"/>
      <c r="EMX48" s="138"/>
      <c r="EMY48" s="138"/>
      <c r="EMZ48" s="138"/>
      <c r="ENA48" s="138"/>
      <c r="ENB48" s="138"/>
      <c r="ENC48" s="138"/>
      <c r="END48" s="138"/>
      <c r="ENE48" s="138"/>
      <c r="ENF48" s="138"/>
      <c r="ENG48" s="138"/>
      <c r="ENH48" s="138"/>
      <c r="ENI48" s="138"/>
      <c r="ENJ48" s="138"/>
      <c r="ENK48" s="138"/>
      <c r="ENL48" s="138"/>
      <c r="ENM48" s="138"/>
      <c r="ENN48" s="138"/>
      <c r="ENO48" s="138"/>
      <c r="ENP48" s="138"/>
      <c r="ENQ48" s="138"/>
      <c r="ENR48" s="138"/>
      <c r="ENS48" s="138"/>
      <c r="ENT48" s="138"/>
      <c r="ENU48" s="138"/>
      <c r="ENV48" s="138"/>
      <c r="ENW48" s="138"/>
      <c r="ENX48" s="138"/>
      <c r="ENY48" s="138"/>
      <c r="ENZ48" s="138"/>
      <c r="EOA48" s="138"/>
      <c r="EOB48" s="138"/>
      <c r="EOC48" s="138"/>
      <c r="EOD48" s="138"/>
      <c r="EOE48" s="138"/>
      <c r="EOF48" s="138"/>
      <c r="EOG48" s="138"/>
      <c r="EOH48" s="138"/>
      <c r="EOI48" s="138"/>
      <c r="EOJ48" s="138"/>
      <c r="EOK48" s="138"/>
      <c r="EOL48" s="138"/>
      <c r="EOM48" s="138"/>
      <c r="EON48" s="138"/>
      <c r="EOO48" s="138"/>
      <c r="EOP48" s="138"/>
      <c r="EOQ48" s="138"/>
      <c r="EOR48" s="138"/>
      <c r="EOS48" s="138"/>
      <c r="EOT48" s="138"/>
      <c r="EOU48" s="138"/>
      <c r="EOV48" s="138"/>
      <c r="EOW48" s="138"/>
      <c r="EOX48" s="138"/>
      <c r="EOY48" s="138"/>
      <c r="EOZ48" s="138"/>
      <c r="EPA48" s="138"/>
      <c r="EPB48" s="138"/>
      <c r="EPC48" s="138"/>
      <c r="EPD48" s="138"/>
      <c r="EPE48" s="138"/>
      <c r="EPF48" s="138"/>
      <c r="EPG48" s="138"/>
      <c r="EPH48" s="138"/>
      <c r="EPI48" s="138"/>
      <c r="EPJ48" s="138"/>
      <c r="EPK48" s="138"/>
      <c r="EPL48" s="138"/>
      <c r="EPM48" s="138"/>
      <c r="EPN48" s="138"/>
      <c r="EPO48" s="138"/>
      <c r="EPP48" s="138"/>
      <c r="EPQ48" s="138"/>
      <c r="EPR48" s="138"/>
      <c r="EPS48" s="138"/>
      <c r="EPT48" s="138"/>
      <c r="EPU48" s="138"/>
      <c r="EPV48" s="138"/>
      <c r="EPW48" s="138"/>
      <c r="EPX48" s="138"/>
      <c r="EPY48" s="138"/>
      <c r="EPZ48" s="138"/>
      <c r="EQA48" s="138"/>
      <c r="EQB48" s="138"/>
      <c r="EQC48" s="138"/>
      <c r="EQD48" s="138"/>
      <c r="EQE48" s="138"/>
      <c r="EQF48" s="138"/>
      <c r="EQG48" s="138"/>
      <c r="EQH48" s="138"/>
      <c r="EQI48" s="138"/>
      <c r="EQJ48" s="138"/>
      <c r="EQK48" s="138"/>
      <c r="EQL48" s="138"/>
      <c r="EQM48" s="138"/>
      <c r="EQN48" s="138"/>
      <c r="EQO48" s="138"/>
      <c r="EQP48" s="138"/>
      <c r="EQQ48" s="138"/>
      <c r="EQR48" s="138"/>
      <c r="EQS48" s="138"/>
      <c r="EQT48" s="138"/>
      <c r="EQU48" s="138"/>
      <c r="EQV48" s="138"/>
      <c r="EQW48" s="138"/>
      <c r="EQX48" s="138"/>
      <c r="EQY48" s="138"/>
      <c r="EQZ48" s="138"/>
      <c r="ERA48" s="138"/>
      <c r="ERB48" s="138"/>
      <c r="ERC48" s="138"/>
      <c r="ERD48" s="138"/>
      <c r="ERE48" s="138"/>
      <c r="ERF48" s="138"/>
      <c r="ERG48" s="138"/>
      <c r="ERH48" s="138"/>
      <c r="ERI48" s="138"/>
      <c r="ERJ48" s="138"/>
      <c r="ERK48" s="138"/>
      <c r="ERL48" s="138"/>
      <c r="ERM48" s="138"/>
      <c r="ERN48" s="138"/>
      <c r="ERO48" s="138"/>
      <c r="ERP48" s="138"/>
      <c r="ERQ48" s="138"/>
      <c r="ERR48" s="138"/>
      <c r="ERS48" s="138"/>
      <c r="ERT48" s="138"/>
      <c r="ERU48" s="138"/>
      <c r="ERV48" s="138"/>
      <c r="ERW48" s="138"/>
      <c r="ERX48" s="138"/>
      <c r="ERY48" s="138"/>
      <c r="ERZ48" s="138"/>
      <c r="ESA48" s="138"/>
      <c r="ESB48" s="138"/>
      <c r="ESC48" s="138"/>
      <c r="ESD48" s="138"/>
      <c r="ESE48" s="138"/>
      <c r="ESF48" s="138"/>
      <c r="ESG48" s="138"/>
      <c r="ESH48" s="138"/>
      <c r="ESI48" s="138"/>
      <c r="ESJ48" s="138"/>
      <c r="ESK48" s="138"/>
      <c r="ESL48" s="138"/>
      <c r="ESM48" s="138"/>
      <c r="ESN48" s="138"/>
      <c r="ESO48" s="138"/>
      <c r="ESP48" s="138"/>
      <c r="ESQ48" s="138"/>
      <c r="ESR48" s="138"/>
      <c r="ESS48" s="138"/>
      <c r="EST48" s="138"/>
      <c r="ESU48" s="138"/>
      <c r="ESV48" s="138"/>
      <c r="ESW48" s="138"/>
      <c r="ESX48" s="138"/>
      <c r="ESY48" s="138"/>
      <c r="ESZ48" s="138"/>
      <c r="ETA48" s="138"/>
      <c r="ETB48" s="138"/>
      <c r="ETC48" s="138"/>
      <c r="ETD48" s="138"/>
      <c r="ETE48" s="138"/>
      <c r="ETF48" s="138"/>
      <c r="ETG48" s="138"/>
      <c r="ETH48" s="138"/>
      <c r="ETI48" s="138"/>
      <c r="ETJ48" s="138"/>
      <c r="ETK48" s="138"/>
      <c r="ETL48" s="138"/>
      <c r="ETM48" s="138"/>
      <c r="ETN48" s="138"/>
      <c r="ETO48" s="138"/>
      <c r="ETP48" s="138"/>
      <c r="ETQ48" s="138"/>
      <c r="ETR48" s="138"/>
      <c r="ETS48" s="138"/>
      <c r="ETT48" s="138"/>
      <c r="ETU48" s="138"/>
      <c r="ETV48" s="138"/>
      <c r="ETW48" s="138"/>
      <c r="ETX48" s="138"/>
      <c r="ETY48" s="138"/>
      <c r="ETZ48" s="138"/>
      <c r="EUA48" s="138"/>
      <c r="EUB48" s="138"/>
      <c r="EUC48" s="138"/>
      <c r="EUD48" s="138"/>
      <c r="EUE48" s="138"/>
      <c r="EUF48" s="138"/>
      <c r="EUG48" s="138"/>
      <c r="EUH48" s="138"/>
      <c r="EUI48" s="138"/>
      <c r="EUJ48" s="138"/>
      <c r="EUK48" s="138"/>
      <c r="EUL48" s="138"/>
      <c r="EUM48" s="138"/>
      <c r="EUN48" s="138"/>
      <c r="EUO48" s="138"/>
      <c r="EUP48" s="138"/>
      <c r="EUQ48" s="138"/>
      <c r="EUR48" s="138"/>
      <c r="EUS48" s="138"/>
      <c r="EUT48" s="138"/>
      <c r="EUU48" s="138"/>
      <c r="EUV48" s="138"/>
      <c r="EUW48" s="138"/>
      <c r="EUX48" s="138"/>
      <c r="EUY48" s="138"/>
      <c r="EUZ48" s="138"/>
      <c r="EVA48" s="138"/>
      <c r="EVB48" s="138"/>
      <c r="EVC48" s="138"/>
      <c r="EVD48" s="138"/>
      <c r="EVE48" s="138"/>
      <c r="EVF48" s="138"/>
      <c r="EVG48" s="138"/>
      <c r="EVH48" s="138"/>
      <c r="EVI48" s="138"/>
      <c r="EVJ48" s="138"/>
      <c r="EVK48" s="138"/>
      <c r="EVL48" s="138"/>
      <c r="EVM48" s="138"/>
      <c r="EVN48" s="138"/>
      <c r="EVO48" s="138"/>
      <c r="EVP48" s="138"/>
      <c r="EVQ48" s="138"/>
      <c r="EVR48" s="138"/>
      <c r="EVS48" s="138"/>
      <c r="EVT48" s="138"/>
      <c r="EVU48" s="138"/>
      <c r="EVV48" s="138"/>
      <c r="EVW48" s="138"/>
      <c r="EVX48" s="138"/>
      <c r="EVY48" s="138"/>
      <c r="EVZ48" s="138"/>
      <c r="EWA48" s="138"/>
      <c r="EWB48" s="138"/>
      <c r="EWC48" s="138"/>
      <c r="EWD48" s="138"/>
      <c r="EWE48" s="138"/>
      <c r="EWF48" s="138"/>
      <c r="EWG48" s="138"/>
      <c r="EWH48" s="138"/>
      <c r="EWI48" s="138"/>
      <c r="EWJ48" s="138"/>
      <c r="EWK48" s="138"/>
      <c r="EWL48" s="138"/>
      <c r="EWM48" s="138"/>
      <c r="EWN48" s="138"/>
      <c r="EWO48" s="138"/>
      <c r="EWP48" s="138"/>
      <c r="EWQ48" s="138"/>
      <c r="EWR48" s="138"/>
      <c r="EWS48" s="138"/>
      <c r="EWT48" s="138"/>
      <c r="EWU48" s="138"/>
      <c r="EWV48" s="138"/>
      <c r="EWW48" s="138"/>
      <c r="EWX48" s="138"/>
      <c r="EWY48" s="138"/>
      <c r="EWZ48" s="138"/>
      <c r="EXA48" s="138"/>
      <c r="EXB48" s="138"/>
      <c r="EXC48" s="138"/>
      <c r="EXD48" s="138"/>
      <c r="EXE48" s="138"/>
      <c r="EXF48" s="138"/>
      <c r="EXG48" s="138"/>
      <c r="EXH48" s="138"/>
      <c r="EXI48" s="138"/>
      <c r="EXJ48" s="138"/>
      <c r="EXK48" s="138"/>
      <c r="EXL48" s="138"/>
      <c r="EXM48" s="138"/>
      <c r="EXN48" s="138"/>
      <c r="EXO48" s="138"/>
      <c r="EXP48" s="138"/>
      <c r="EXQ48" s="138"/>
      <c r="EXR48" s="138"/>
      <c r="EXS48" s="138"/>
      <c r="EXT48" s="138"/>
      <c r="EXU48" s="138"/>
      <c r="EXV48" s="138"/>
      <c r="EXW48" s="138"/>
      <c r="EXX48" s="138"/>
      <c r="EXY48" s="138"/>
      <c r="EXZ48" s="138"/>
      <c r="EYA48" s="138"/>
      <c r="EYB48" s="138"/>
      <c r="EYC48" s="138"/>
      <c r="EYD48" s="138"/>
      <c r="EYE48" s="138"/>
      <c r="EYF48" s="138"/>
      <c r="EYG48" s="138"/>
      <c r="EYH48" s="138"/>
      <c r="EYI48" s="138"/>
      <c r="EYJ48" s="138"/>
      <c r="EYK48" s="138"/>
      <c r="EYL48" s="138"/>
      <c r="EYM48" s="138"/>
      <c r="EYN48" s="138"/>
      <c r="EYO48" s="138"/>
      <c r="EYP48" s="138"/>
      <c r="EYQ48" s="138"/>
      <c r="EYR48" s="138"/>
      <c r="EYS48" s="138"/>
      <c r="EYT48" s="138"/>
      <c r="EYU48" s="138"/>
      <c r="EYV48" s="138"/>
      <c r="EYW48" s="138"/>
      <c r="EYX48" s="138"/>
      <c r="EYY48" s="138"/>
      <c r="EYZ48" s="138"/>
      <c r="EZA48" s="138"/>
      <c r="EZB48" s="138"/>
      <c r="EZC48" s="138"/>
      <c r="EZD48" s="138"/>
      <c r="EZE48" s="138"/>
      <c r="EZF48" s="138"/>
      <c r="EZG48" s="138"/>
      <c r="EZH48" s="138"/>
      <c r="EZI48" s="138"/>
      <c r="EZJ48" s="138"/>
      <c r="EZK48" s="138"/>
      <c r="EZL48" s="138"/>
      <c r="EZM48" s="138"/>
      <c r="EZN48" s="138"/>
      <c r="EZO48" s="138"/>
      <c r="EZP48" s="138"/>
      <c r="EZQ48" s="138"/>
      <c r="EZR48" s="138"/>
      <c r="EZS48" s="138"/>
      <c r="EZT48" s="138"/>
      <c r="EZU48" s="138"/>
      <c r="EZV48" s="138"/>
      <c r="EZW48" s="138"/>
      <c r="EZX48" s="138"/>
      <c r="EZY48" s="138"/>
      <c r="EZZ48" s="138"/>
      <c r="FAA48" s="138"/>
      <c r="FAB48" s="138"/>
      <c r="FAC48" s="138"/>
      <c r="FAD48" s="138"/>
      <c r="FAE48" s="138"/>
      <c r="FAF48" s="138"/>
      <c r="FAG48" s="138"/>
      <c r="FAH48" s="138"/>
      <c r="FAI48" s="138"/>
      <c r="FAJ48" s="138"/>
      <c r="FAK48" s="138"/>
      <c r="FAL48" s="138"/>
      <c r="FAM48" s="138"/>
      <c r="FAN48" s="138"/>
      <c r="FAO48" s="138"/>
      <c r="FAP48" s="138"/>
      <c r="FAQ48" s="138"/>
      <c r="FAR48" s="138"/>
      <c r="FAS48" s="138"/>
      <c r="FAT48" s="138"/>
      <c r="FAU48" s="138"/>
      <c r="FAV48" s="138"/>
      <c r="FAW48" s="138"/>
      <c r="FAX48" s="138"/>
      <c r="FAY48" s="138"/>
      <c r="FAZ48" s="138"/>
      <c r="FBA48" s="138"/>
      <c r="FBB48" s="138"/>
      <c r="FBC48" s="138"/>
      <c r="FBD48" s="138"/>
      <c r="FBE48" s="138"/>
      <c r="FBF48" s="138"/>
      <c r="FBG48" s="138"/>
      <c r="FBH48" s="138"/>
      <c r="FBI48" s="138"/>
      <c r="FBJ48" s="138"/>
      <c r="FBK48" s="138"/>
      <c r="FBL48" s="138"/>
      <c r="FBM48" s="138"/>
      <c r="FBN48" s="138"/>
      <c r="FBO48" s="138"/>
      <c r="FBP48" s="138"/>
      <c r="FBQ48" s="138"/>
      <c r="FBR48" s="138"/>
      <c r="FBS48" s="138"/>
      <c r="FBT48" s="138"/>
      <c r="FBU48" s="138"/>
      <c r="FBV48" s="138"/>
      <c r="FBW48" s="138"/>
      <c r="FBX48" s="138"/>
      <c r="FBY48" s="138"/>
      <c r="FBZ48" s="138"/>
      <c r="FCA48" s="138"/>
      <c r="FCB48" s="138"/>
      <c r="FCC48" s="138"/>
      <c r="FCD48" s="138"/>
      <c r="FCE48" s="138"/>
      <c r="FCF48" s="138"/>
      <c r="FCG48" s="138"/>
      <c r="FCH48" s="138"/>
      <c r="FCI48" s="138"/>
      <c r="FCJ48" s="138"/>
      <c r="FCK48" s="138"/>
      <c r="FCL48" s="138"/>
      <c r="FCM48" s="138"/>
      <c r="FCN48" s="138"/>
      <c r="FCO48" s="138"/>
      <c r="FCP48" s="138"/>
      <c r="FCQ48" s="138"/>
      <c r="FCR48" s="138"/>
      <c r="FCS48" s="138"/>
      <c r="FCT48" s="138"/>
      <c r="FCU48" s="138"/>
      <c r="FCV48" s="138"/>
      <c r="FCW48" s="138"/>
      <c r="FCX48" s="138"/>
      <c r="FCY48" s="138"/>
      <c r="FCZ48" s="138"/>
      <c r="FDA48" s="138"/>
      <c r="FDB48" s="138"/>
      <c r="FDC48" s="138"/>
      <c r="FDD48" s="138"/>
      <c r="FDE48" s="138"/>
      <c r="FDF48" s="138"/>
      <c r="FDG48" s="138"/>
      <c r="FDH48" s="138"/>
      <c r="FDI48" s="138"/>
      <c r="FDJ48" s="138"/>
      <c r="FDK48" s="138"/>
      <c r="FDL48" s="138"/>
      <c r="FDM48" s="138"/>
      <c r="FDN48" s="138"/>
      <c r="FDO48" s="138"/>
      <c r="FDP48" s="138"/>
      <c r="FDQ48" s="138"/>
      <c r="FDR48" s="138"/>
      <c r="FDS48" s="138"/>
      <c r="FDT48" s="138"/>
      <c r="FDU48" s="138"/>
      <c r="FDV48" s="138"/>
      <c r="FDW48" s="138"/>
      <c r="FDX48" s="138"/>
      <c r="FDY48" s="138"/>
      <c r="FDZ48" s="138"/>
      <c r="FEA48" s="138"/>
      <c r="FEB48" s="138"/>
      <c r="FEC48" s="138"/>
      <c r="FED48" s="138"/>
      <c r="FEE48" s="138"/>
      <c r="FEF48" s="138"/>
      <c r="FEG48" s="138"/>
      <c r="FEH48" s="138"/>
      <c r="FEI48" s="138"/>
      <c r="FEJ48" s="138"/>
      <c r="FEK48" s="138"/>
      <c r="FEL48" s="138"/>
      <c r="FEM48" s="138"/>
      <c r="FEN48" s="138"/>
      <c r="FEO48" s="138"/>
      <c r="FEP48" s="138"/>
      <c r="FEQ48" s="138"/>
      <c r="FER48" s="138"/>
      <c r="FES48" s="138"/>
      <c r="FET48" s="138"/>
      <c r="FEU48" s="138"/>
      <c r="FEV48" s="138"/>
      <c r="FEW48" s="138"/>
      <c r="FEX48" s="138"/>
      <c r="FEY48" s="138"/>
      <c r="FEZ48" s="138"/>
      <c r="FFA48" s="138"/>
      <c r="FFB48" s="138"/>
      <c r="FFC48" s="138"/>
      <c r="FFD48" s="138"/>
      <c r="FFE48" s="138"/>
      <c r="FFF48" s="138"/>
      <c r="FFG48" s="138"/>
      <c r="FFH48" s="138"/>
      <c r="FFI48" s="138"/>
      <c r="FFJ48" s="138"/>
      <c r="FFK48" s="138"/>
      <c r="FFL48" s="138"/>
      <c r="FFM48" s="138"/>
      <c r="FFN48" s="138"/>
      <c r="FFO48" s="138"/>
      <c r="FFP48" s="138"/>
      <c r="FFQ48" s="138"/>
      <c r="FFR48" s="138"/>
      <c r="FFS48" s="138"/>
      <c r="FFT48" s="138"/>
      <c r="FFU48" s="138"/>
      <c r="FFV48" s="138"/>
      <c r="FFW48" s="138"/>
      <c r="FFX48" s="138"/>
      <c r="FFY48" s="138"/>
      <c r="FFZ48" s="138"/>
      <c r="FGA48" s="138"/>
      <c r="FGB48" s="138"/>
      <c r="FGC48" s="138"/>
      <c r="FGD48" s="138"/>
      <c r="FGE48" s="138"/>
      <c r="FGF48" s="138"/>
      <c r="FGG48" s="138"/>
      <c r="FGH48" s="138"/>
      <c r="FGI48" s="138"/>
      <c r="FGJ48" s="138"/>
      <c r="FGK48" s="138"/>
      <c r="FGL48" s="138"/>
      <c r="FGM48" s="138"/>
      <c r="FGN48" s="138"/>
      <c r="FGO48" s="138"/>
      <c r="FGP48" s="138"/>
      <c r="FGQ48" s="138"/>
      <c r="FGR48" s="138"/>
      <c r="FGS48" s="138"/>
      <c r="FGT48" s="138"/>
      <c r="FGU48" s="138"/>
      <c r="FGV48" s="138"/>
      <c r="FGW48" s="138"/>
      <c r="FGX48" s="138"/>
      <c r="FGY48" s="138"/>
      <c r="FGZ48" s="138"/>
      <c r="FHA48" s="138"/>
      <c r="FHB48" s="138"/>
      <c r="FHC48" s="138"/>
      <c r="FHD48" s="138"/>
      <c r="FHE48" s="138"/>
      <c r="FHF48" s="138"/>
      <c r="FHG48" s="138"/>
      <c r="FHH48" s="138"/>
      <c r="FHI48" s="138"/>
      <c r="FHJ48" s="138"/>
      <c r="FHK48" s="138"/>
      <c r="FHL48" s="138"/>
      <c r="FHM48" s="138"/>
      <c r="FHN48" s="138"/>
      <c r="FHO48" s="138"/>
      <c r="FHP48" s="138"/>
      <c r="FHQ48" s="138"/>
      <c r="FHR48" s="138"/>
      <c r="FHS48" s="138"/>
      <c r="FHT48" s="138"/>
      <c r="FHU48" s="138"/>
      <c r="FHV48" s="138"/>
      <c r="FHW48" s="138"/>
      <c r="FHX48" s="138"/>
      <c r="FHY48" s="138"/>
      <c r="FHZ48" s="138"/>
      <c r="FIA48" s="138"/>
      <c r="FIB48" s="138"/>
      <c r="FIC48" s="138"/>
      <c r="FID48" s="138"/>
      <c r="FIE48" s="138"/>
      <c r="FIF48" s="138"/>
      <c r="FIG48" s="138"/>
      <c r="FIH48" s="138"/>
      <c r="FII48" s="138"/>
      <c r="FIJ48" s="138"/>
      <c r="FIK48" s="138"/>
      <c r="FIL48" s="138"/>
      <c r="FIM48" s="138"/>
      <c r="FIN48" s="138"/>
      <c r="FIO48" s="138"/>
      <c r="FIP48" s="138"/>
      <c r="FIQ48" s="138"/>
      <c r="FIR48" s="138"/>
      <c r="FIS48" s="138"/>
      <c r="FIT48" s="138"/>
      <c r="FIU48" s="138"/>
      <c r="FIV48" s="138"/>
      <c r="FIW48" s="138"/>
      <c r="FIX48" s="138"/>
      <c r="FIY48" s="138"/>
      <c r="FIZ48" s="138"/>
      <c r="FJA48" s="138"/>
      <c r="FJB48" s="138"/>
      <c r="FJC48" s="138"/>
      <c r="FJD48" s="138"/>
      <c r="FJE48" s="138"/>
      <c r="FJF48" s="138"/>
      <c r="FJG48" s="138"/>
      <c r="FJH48" s="138"/>
      <c r="FJI48" s="138"/>
      <c r="FJJ48" s="138"/>
      <c r="FJK48" s="138"/>
      <c r="FJL48" s="138"/>
      <c r="FJM48" s="138"/>
      <c r="FJN48" s="138"/>
      <c r="FJO48" s="138"/>
      <c r="FJP48" s="138"/>
      <c r="FJQ48" s="138"/>
      <c r="FJR48" s="138"/>
      <c r="FJS48" s="138"/>
      <c r="FJT48" s="138"/>
      <c r="FJU48" s="138"/>
      <c r="FJV48" s="138"/>
      <c r="FJW48" s="138"/>
      <c r="FJX48" s="138"/>
      <c r="FJY48" s="138"/>
      <c r="FJZ48" s="138"/>
      <c r="FKA48" s="138"/>
      <c r="FKB48" s="138"/>
      <c r="FKC48" s="138"/>
      <c r="FKD48" s="138"/>
      <c r="FKE48" s="138"/>
      <c r="FKF48" s="138"/>
      <c r="FKG48" s="138"/>
      <c r="FKH48" s="138"/>
      <c r="FKI48" s="138"/>
      <c r="FKJ48" s="138"/>
      <c r="FKK48" s="138"/>
      <c r="FKL48" s="138"/>
      <c r="FKM48" s="138"/>
      <c r="FKN48" s="138"/>
      <c r="FKO48" s="138"/>
      <c r="FKP48" s="138"/>
      <c r="FKQ48" s="138"/>
      <c r="FKR48" s="138"/>
      <c r="FKS48" s="138"/>
      <c r="FKT48" s="138"/>
      <c r="FKU48" s="138"/>
      <c r="FKV48" s="138"/>
      <c r="FKW48" s="138"/>
      <c r="FKX48" s="138"/>
      <c r="FKY48" s="138"/>
      <c r="FKZ48" s="138"/>
      <c r="FLA48" s="138"/>
      <c r="FLB48" s="138"/>
      <c r="FLC48" s="138"/>
      <c r="FLD48" s="138"/>
      <c r="FLE48" s="138"/>
      <c r="FLF48" s="138"/>
      <c r="FLG48" s="138"/>
      <c r="FLH48" s="138"/>
      <c r="FLI48" s="138"/>
      <c r="FLJ48" s="138"/>
      <c r="FLK48" s="138"/>
      <c r="FLL48" s="138"/>
      <c r="FLM48" s="138"/>
      <c r="FLN48" s="138"/>
      <c r="FLO48" s="138"/>
      <c r="FLP48" s="138"/>
      <c r="FLQ48" s="138"/>
      <c r="FLR48" s="138"/>
      <c r="FLS48" s="138"/>
      <c r="FLT48" s="138"/>
      <c r="FLU48" s="138"/>
      <c r="FLV48" s="138"/>
      <c r="FLW48" s="138"/>
      <c r="FLX48" s="138"/>
      <c r="FLY48" s="138"/>
      <c r="FLZ48" s="138"/>
      <c r="FMA48" s="138"/>
      <c r="FMB48" s="138"/>
      <c r="FMC48" s="138"/>
      <c r="FMD48" s="138"/>
      <c r="FME48" s="138"/>
      <c r="FMF48" s="138"/>
      <c r="FMG48" s="138"/>
      <c r="FMH48" s="138"/>
      <c r="FMI48" s="138"/>
      <c r="FMJ48" s="138"/>
      <c r="FMK48" s="138"/>
      <c r="FML48" s="138"/>
      <c r="FMM48" s="138"/>
      <c r="FMN48" s="138"/>
      <c r="FMO48" s="138"/>
      <c r="FMP48" s="138"/>
      <c r="FMQ48" s="138"/>
      <c r="FMR48" s="138"/>
      <c r="FMS48" s="138"/>
      <c r="FMT48" s="138"/>
      <c r="FMU48" s="138"/>
      <c r="FMV48" s="138"/>
      <c r="FMW48" s="138"/>
      <c r="FMX48" s="138"/>
      <c r="FMY48" s="138"/>
      <c r="FMZ48" s="138"/>
      <c r="FNA48" s="138"/>
      <c r="FNB48" s="138"/>
      <c r="FNC48" s="138"/>
      <c r="FND48" s="138"/>
      <c r="FNE48" s="138"/>
      <c r="FNF48" s="138"/>
      <c r="FNG48" s="138"/>
      <c r="FNH48" s="138"/>
      <c r="FNI48" s="138"/>
      <c r="FNJ48" s="138"/>
      <c r="FNK48" s="138"/>
      <c r="FNL48" s="138"/>
      <c r="FNM48" s="138"/>
      <c r="FNN48" s="138"/>
      <c r="FNO48" s="138"/>
      <c r="FNP48" s="138"/>
      <c r="FNQ48" s="138"/>
      <c r="FNR48" s="138"/>
      <c r="FNS48" s="138"/>
      <c r="FNT48" s="138"/>
      <c r="FNU48" s="138"/>
      <c r="FNV48" s="138"/>
      <c r="FNW48" s="138"/>
      <c r="FNX48" s="138"/>
      <c r="FNY48" s="138"/>
      <c r="FNZ48" s="138"/>
      <c r="FOA48" s="138"/>
      <c r="FOB48" s="138"/>
      <c r="FOC48" s="138"/>
      <c r="FOD48" s="138"/>
      <c r="FOE48" s="138"/>
      <c r="FOF48" s="138"/>
      <c r="FOG48" s="138"/>
      <c r="FOH48" s="138"/>
      <c r="FOI48" s="138"/>
      <c r="FOJ48" s="138"/>
      <c r="FOK48" s="138"/>
      <c r="FOL48" s="138"/>
      <c r="FOM48" s="138"/>
      <c r="FON48" s="138"/>
      <c r="FOO48" s="138"/>
      <c r="FOP48" s="138"/>
      <c r="FOQ48" s="138"/>
      <c r="FOR48" s="138"/>
      <c r="FOS48" s="138"/>
      <c r="FOT48" s="138"/>
      <c r="FOU48" s="138"/>
      <c r="FOV48" s="138"/>
      <c r="FOW48" s="138"/>
      <c r="FOX48" s="138"/>
      <c r="FOY48" s="138"/>
      <c r="FOZ48" s="138"/>
      <c r="FPA48" s="138"/>
      <c r="FPB48" s="138"/>
      <c r="FPC48" s="138"/>
      <c r="FPD48" s="138"/>
      <c r="FPE48" s="138"/>
      <c r="FPF48" s="138"/>
      <c r="FPG48" s="138"/>
      <c r="FPH48" s="138"/>
      <c r="FPI48" s="138"/>
      <c r="FPJ48" s="138"/>
      <c r="FPK48" s="138"/>
      <c r="FPL48" s="138"/>
      <c r="FPM48" s="138"/>
      <c r="FPN48" s="138"/>
      <c r="FPO48" s="138"/>
      <c r="FPP48" s="138"/>
      <c r="FPQ48" s="138"/>
      <c r="FPR48" s="138"/>
      <c r="FPS48" s="138"/>
      <c r="FPT48" s="138"/>
      <c r="FPU48" s="138"/>
      <c r="FPV48" s="138"/>
      <c r="FPW48" s="138"/>
      <c r="FPX48" s="138"/>
      <c r="FPY48" s="138"/>
      <c r="FPZ48" s="138"/>
      <c r="FQA48" s="138"/>
      <c r="FQB48" s="138"/>
      <c r="FQC48" s="138"/>
      <c r="FQD48" s="138"/>
      <c r="FQE48" s="138"/>
      <c r="FQF48" s="138"/>
      <c r="FQG48" s="138"/>
      <c r="FQH48" s="138"/>
      <c r="FQI48" s="138"/>
      <c r="FQJ48" s="138"/>
      <c r="FQK48" s="138"/>
      <c r="FQL48" s="138"/>
      <c r="FQM48" s="138"/>
      <c r="FQN48" s="138"/>
      <c r="FQO48" s="138"/>
      <c r="FQP48" s="138"/>
      <c r="FQQ48" s="138"/>
      <c r="FQR48" s="138"/>
      <c r="FQS48" s="138"/>
      <c r="FQT48" s="138"/>
      <c r="FQU48" s="138"/>
      <c r="FQV48" s="138"/>
      <c r="FQW48" s="138"/>
      <c r="FQX48" s="138"/>
      <c r="FQY48" s="138"/>
      <c r="FQZ48" s="138"/>
      <c r="FRA48" s="138"/>
      <c r="FRB48" s="138"/>
      <c r="FRC48" s="138"/>
      <c r="FRD48" s="138"/>
      <c r="FRE48" s="138"/>
      <c r="FRF48" s="138"/>
      <c r="FRG48" s="138"/>
      <c r="FRH48" s="138"/>
      <c r="FRI48" s="138"/>
      <c r="FRJ48" s="138"/>
      <c r="FRK48" s="138"/>
      <c r="FRL48" s="138"/>
      <c r="FRM48" s="138"/>
      <c r="FRN48" s="138"/>
      <c r="FRO48" s="138"/>
      <c r="FRP48" s="138"/>
      <c r="FRQ48" s="138"/>
      <c r="FRR48" s="138"/>
      <c r="FRS48" s="138"/>
      <c r="FRT48" s="138"/>
      <c r="FRU48" s="138"/>
      <c r="FRV48" s="138"/>
      <c r="FRW48" s="138"/>
      <c r="FRX48" s="138"/>
      <c r="FRY48" s="138"/>
      <c r="FRZ48" s="138"/>
      <c r="FSA48" s="138"/>
      <c r="FSB48" s="138"/>
      <c r="FSC48" s="138"/>
      <c r="FSD48" s="138"/>
      <c r="FSE48" s="138"/>
      <c r="FSF48" s="138"/>
      <c r="FSG48" s="138"/>
      <c r="FSH48" s="138"/>
      <c r="FSI48" s="138"/>
      <c r="FSJ48" s="138"/>
      <c r="FSK48" s="138"/>
      <c r="FSL48" s="138"/>
      <c r="FSM48" s="138"/>
      <c r="FSN48" s="138"/>
      <c r="FSO48" s="138"/>
      <c r="FSP48" s="138"/>
      <c r="FSQ48" s="138"/>
      <c r="FSR48" s="138"/>
      <c r="FSS48" s="138"/>
      <c r="FST48" s="138"/>
      <c r="FSU48" s="138"/>
      <c r="FSV48" s="138"/>
      <c r="FSW48" s="138"/>
      <c r="FSX48" s="138"/>
      <c r="FSY48" s="138"/>
      <c r="FSZ48" s="138"/>
      <c r="FTA48" s="138"/>
      <c r="FTB48" s="138"/>
      <c r="FTC48" s="138"/>
      <c r="FTD48" s="138"/>
      <c r="FTE48" s="138"/>
      <c r="FTF48" s="138"/>
      <c r="FTG48" s="138"/>
      <c r="FTH48" s="138"/>
      <c r="FTI48" s="138"/>
      <c r="FTJ48" s="138"/>
      <c r="FTK48" s="138"/>
      <c r="FTL48" s="138"/>
      <c r="FTM48" s="138"/>
      <c r="FTN48" s="138"/>
      <c r="FTO48" s="138"/>
      <c r="FTP48" s="138"/>
      <c r="FTQ48" s="138"/>
      <c r="FTR48" s="138"/>
      <c r="FTS48" s="138"/>
      <c r="FTT48" s="138"/>
      <c r="FTU48" s="138"/>
      <c r="FTV48" s="138"/>
      <c r="FTW48" s="138"/>
      <c r="FTX48" s="138"/>
      <c r="FTY48" s="138"/>
      <c r="FTZ48" s="138"/>
      <c r="FUA48" s="138"/>
      <c r="FUB48" s="138"/>
      <c r="FUC48" s="138"/>
      <c r="FUD48" s="138"/>
      <c r="FUE48" s="138"/>
      <c r="FUF48" s="138"/>
      <c r="FUG48" s="138"/>
      <c r="FUH48" s="138"/>
      <c r="FUI48" s="138"/>
      <c r="FUJ48" s="138"/>
      <c r="FUK48" s="138"/>
      <c r="FUL48" s="138"/>
      <c r="FUM48" s="138"/>
      <c r="FUN48" s="138"/>
      <c r="FUO48" s="138"/>
      <c r="FUP48" s="138"/>
      <c r="FUQ48" s="138"/>
      <c r="FUR48" s="138"/>
      <c r="FUS48" s="138"/>
      <c r="FUT48" s="138"/>
      <c r="FUU48" s="138"/>
      <c r="FUV48" s="138"/>
      <c r="FUW48" s="138"/>
      <c r="FUX48" s="138"/>
      <c r="FUY48" s="138"/>
      <c r="FUZ48" s="138"/>
      <c r="FVA48" s="138"/>
      <c r="FVB48" s="138"/>
      <c r="FVC48" s="138"/>
      <c r="FVD48" s="138"/>
      <c r="FVE48" s="138"/>
      <c r="FVF48" s="138"/>
      <c r="FVG48" s="138"/>
      <c r="FVH48" s="138"/>
      <c r="FVI48" s="138"/>
      <c r="FVJ48" s="138"/>
      <c r="FVK48" s="138"/>
      <c r="FVL48" s="138"/>
      <c r="FVM48" s="138"/>
      <c r="FVN48" s="138"/>
      <c r="FVO48" s="138"/>
      <c r="FVP48" s="138"/>
      <c r="FVQ48" s="138"/>
      <c r="FVR48" s="138"/>
      <c r="FVS48" s="138"/>
      <c r="FVT48" s="138"/>
      <c r="FVU48" s="138"/>
      <c r="FVV48" s="138"/>
      <c r="FVW48" s="138"/>
      <c r="FVX48" s="138"/>
      <c r="FVY48" s="138"/>
      <c r="FVZ48" s="138"/>
      <c r="FWA48" s="138"/>
      <c r="FWB48" s="138"/>
      <c r="FWC48" s="138"/>
      <c r="FWD48" s="138"/>
      <c r="FWE48" s="138"/>
      <c r="FWF48" s="138"/>
      <c r="FWG48" s="138"/>
      <c r="FWH48" s="138"/>
      <c r="FWI48" s="138"/>
      <c r="FWJ48" s="138"/>
      <c r="FWK48" s="138"/>
      <c r="FWL48" s="138"/>
      <c r="FWM48" s="138"/>
      <c r="FWN48" s="138"/>
      <c r="FWO48" s="138"/>
      <c r="FWP48" s="138"/>
      <c r="FWQ48" s="138"/>
      <c r="FWR48" s="138"/>
      <c r="FWS48" s="138"/>
      <c r="FWT48" s="138"/>
      <c r="FWU48" s="138"/>
      <c r="FWV48" s="138"/>
      <c r="FWW48" s="138"/>
      <c r="FWX48" s="138"/>
      <c r="FWY48" s="138"/>
      <c r="FWZ48" s="138"/>
      <c r="FXA48" s="138"/>
      <c r="FXB48" s="138"/>
      <c r="FXC48" s="138"/>
      <c r="FXD48" s="138"/>
      <c r="FXE48" s="138"/>
      <c r="FXF48" s="138"/>
      <c r="FXG48" s="138"/>
      <c r="FXH48" s="138"/>
      <c r="FXI48" s="138"/>
      <c r="FXJ48" s="138"/>
      <c r="FXK48" s="138"/>
      <c r="FXL48" s="138"/>
      <c r="FXM48" s="138"/>
      <c r="FXN48" s="138"/>
      <c r="FXO48" s="138"/>
      <c r="FXP48" s="138"/>
      <c r="FXQ48" s="138"/>
      <c r="FXR48" s="138"/>
      <c r="FXS48" s="138"/>
      <c r="FXT48" s="138"/>
      <c r="FXU48" s="138"/>
      <c r="FXV48" s="138"/>
      <c r="FXW48" s="138"/>
      <c r="FXX48" s="138"/>
      <c r="FXY48" s="138"/>
      <c r="FXZ48" s="138"/>
      <c r="FYA48" s="138"/>
      <c r="FYB48" s="138"/>
      <c r="FYC48" s="138"/>
      <c r="FYD48" s="138"/>
      <c r="FYE48" s="138"/>
      <c r="FYF48" s="138"/>
      <c r="FYG48" s="138"/>
      <c r="FYH48" s="138"/>
      <c r="FYI48" s="138"/>
      <c r="FYJ48" s="138"/>
      <c r="FYK48" s="138"/>
      <c r="FYL48" s="138"/>
      <c r="FYM48" s="138"/>
      <c r="FYN48" s="138"/>
      <c r="FYO48" s="138"/>
      <c r="FYP48" s="138"/>
      <c r="FYQ48" s="138"/>
      <c r="FYR48" s="138"/>
      <c r="FYS48" s="138"/>
      <c r="FYT48" s="138"/>
      <c r="FYU48" s="138"/>
      <c r="FYV48" s="138"/>
      <c r="FYW48" s="138"/>
      <c r="FYX48" s="138"/>
      <c r="FYY48" s="138"/>
      <c r="FYZ48" s="138"/>
      <c r="FZA48" s="138"/>
      <c r="FZB48" s="138"/>
      <c r="FZC48" s="138"/>
      <c r="FZD48" s="138"/>
      <c r="FZE48" s="138"/>
      <c r="FZF48" s="138"/>
      <c r="FZG48" s="138"/>
      <c r="FZH48" s="138"/>
      <c r="FZI48" s="138"/>
      <c r="FZJ48" s="138"/>
      <c r="FZK48" s="138"/>
      <c r="FZL48" s="138"/>
      <c r="FZM48" s="138"/>
      <c r="FZN48" s="138"/>
      <c r="FZO48" s="138"/>
      <c r="FZP48" s="138"/>
      <c r="FZQ48" s="138"/>
      <c r="FZR48" s="138"/>
      <c r="FZS48" s="138"/>
      <c r="FZT48" s="138"/>
      <c r="FZU48" s="138"/>
      <c r="FZV48" s="138"/>
      <c r="FZW48" s="138"/>
      <c r="FZX48" s="138"/>
      <c r="FZY48" s="138"/>
      <c r="FZZ48" s="138"/>
      <c r="GAA48" s="138"/>
      <c r="GAB48" s="138"/>
      <c r="GAC48" s="138"/>
      <c r="GAD48" s="138"/>
      <c r="GAE48" s="138"/>
      <c r="GAF48" s="138"/>
      <c r="GAG48" s="138"/>
      <c r="GAH48" s="138"/>
      <c r="GAI48" s="138"/>
      <c r="GAJ48" s="138"/>
      <c r="GAK48" s="138"/>
      <c r="GAL48" s="138"/>
      <c r="GAM48" s="138"/>
      <c r="GAN48" s="138"/>
      <c r="GAO48" s="138"/>
      <c r="GAP48" s="138"/>
      <c r="GAQ48" s="138"/>
      <c r="GAR48" s="138"/>
      <c r="GAS48" s="138"/>
      <c r="GAT48" s="138"/>
      <c r="GAU48" s="138"/>
      <c r="GAV48" s="138"/>
      <c r="GAW48" s="138"/>
      <c r="GAX48" s="138"/>
      <c r="GAY48" s="138"/>
      <c r="GAZ48" s="138"/>
      <c r="GBA48" s="138"/>
      <c r="GBB48" s="138"/>
      <c r="GBC48" s="138"/>
      <c r="GBD48" s="138"/>
      <c r="GBE48" s="138"/>
      <c r="GBF48" s="138"/>
      <c r="GBG48" s="138"/>
      <c r="GBH48" s="138"/>
      <c r="GBI48" s="138"/>
      <c r="GBJ48" s="138"/>
      <c r="GBK48" s="138"/>
      <c r="GBL48" s="138"/>
      <c r="GBM48" s="138"/>
      <c r="GBN48" s="138"/>
      <c r="GBO48" s="138"/>
      <c r="GBP48" s="138"/>
      <c r="GBQ48" s="138"/>
      <c r="GBR48" s="138"/>
      <c r="GBS48" s="138"/>
      <c r="GBT48" s="138"/>
      <c r="GBU48" s="138"/>
      <c r="GBV48" s="138"/>
      <c r="GBW48" s="138"/>
      <c r="GBX48" s="138"/>
      <c r="GBY48" s="138"/>
      <c r="GBZ48" s="138"/>
      <c r="GCA48" s="138"/>
      <c r="GCB48" s="138"/>
      <c r="GCC48" s="138"/>
      <c r="GCD48" s="138"/>
      <c r="GCE48" s="138"/>
      <c r="GCF48" s="138"/>
      <c r="GCG48" s="138"/>
      <c r="GCH48" s="138"/>
      <c r="GCI48" s="138"/>
      <c r="GCJ48" s="138"/>
      <c r="GCK48" s="138"/>
      <c r="GCL48" s="138"/>
      <c r="GCM48" s="138"/>
      <c r="GCN48" s="138"/>
      <c r="GCO48" s="138"/>
      <c r="GCP48" s="138"/>
      <c r="GCQ48" s="138"/>
      <c r="GCR48" s="138"/>
      <c r="GCS48" s="138"/>
      <c r="GCT48" s="138"/>
      <c r="GCU48" s="138"/>
      <c r="GCV48" s="138"/>
      <c r="GCW48" s="138"/>
      <c r="GCX48" s="138"/>
      <c r="GCY48" s="138"/>
      <c r="GCZ48" s="138"/>
      <c r="GDA48" s="138"/>
      <c r="GDB48" s="138"/>
      <c r="GDC48" s="138"/>
      <c r="GDD48" s="138"/>
      <c r="GDE48" s="138"/>
      <c r="GDF48" s="138"/>
      <c r="GDG48" s="138"/>
      <c r="GDH48" s="138"/>
      <c r="GDI48" s="138"/>
      <c r="GDJ48" s="138"/>
      <c r="GDK48" s="138"/>
      <c r="GDL48" s="138"/>
      <c r="GDM48" s="138"/>
      <c r="GDN48" s="138"/>
      <c r="GDO48" s="138"/>
      <c r="GDP48" s="138"/>
      <c r="GDQ48" s="138"/>
      <c r="GDR48" s="138"/>
      <c r="GDS48" s="138"/>
      <c r="GDT48" s="138"/>
      <c r="GDU48" s="138"/>
      <c r="GDV48" s="138"/>
      <c r="GDW48" s="138"/>
      <c r="GDX48" s="138"/>
      <c r="GDY48" s="138"/>
      <c r="GDZ48" s="138"/>
      <c r="GEA48" s="138"/>
      <c r="GEB48" s="138"/>
      <c r="GEC48" s="138"/>
      <c r="GED48" s="138"/>
      <c r="GEE48" s="138"/>
      <c r="GEF48" s="138"/>
      <c r="GEG48" s="138"/>
      <c r="GEH48" s="138"/>
      <c r="GEI48" s="138"/>
      <c r="GEJ48" s="138"/>
      <c r="GEK48" s="138"/>
      <c r="GEL48" s="138"/>
      <c r="GEM48" s="138"/>
      <c r="GEN48" s="138"/>
      <c r="GEO48" s="138"/>
      <c r="GEP48" s="138"/>
      <c r="GEQ48" s="138"/>
      <c r="GER48" s="138"/>
      <c r="GES48" s="138"/>
      <c r="GET48" s="138"/>
      <c r="GEU48" s="138"/>
      <c r="GEV48" s="138"/>
      <c r="GEW48" s="138"/>
      <c r="GEX48" s="138"/>
      <c r="GEY48" s="138"/>
      <c r="GEZ48" s="138"/>
      <c r="GFA48" s="138"/>
      <c r="GFB48" s="138"/>
      <c r="GFC48" s="138"/>
      <c r="GFD48" s="138"/>
      <c r="GFE48" s="138"/>
      <c r="GFF48" s="138"/>
      <c r="GFG48" s="138"/>
      <c r="GFH48" s="138"/>
      <c r="GFI48" s="138"/>
      <c r="GFJ48" s="138"/>
      <c r="GFK48" s="138"/>
      <c r="GFL48" s="138"/>
      <c r="GFM48" s="138"/>
      <c r="GFN48" s="138"/>
      <c r="GFO48" s="138"/>
      <c r="GFP48" s="138"/>
      <c r="GFQ48" s="138"/>
      <c r="GFR48" s="138"/>
      <c r="GFS48" s="138"/>
      <c r="GFT48" s="138"/>
      <c r="GFU48" s="138"/>
      <c r="GFV48" s="138"/>
      <c r="GFW48" s="138"/>
      <c r="GFX48" s="138"/>
      <c r="GFY48" s="138"/>
      <c r="GFZ48" s="138"/>
      <c r="GGA48" s="138"/>
      <c r="GGB48" s="138"/>
      <c r="GGC48" s="138"/>
      <c r="GGD48" s="138"/>
      <c r="GGE48" s="138"/>
      <c r="GGF48" s="138"/>
      <c r="GGG48" s="138"/>
      <c r="GGH48" s="138"/>
      <c r="GGI48" s="138"/>
      <c r="GGJ48" s="138"/>
      <c r="GGK48" s="138"/>
      <c r="GGL48" s="138"/>
      <c r="GGM48" s="138"/>
      <c r="GGN48" s="138"/>
      <c r="GGO48" s="138"/>
      <c r="GGP48" s="138"/>
      <c r="GGQ48" s="138"/>
      <c r="GGR48" s="138"/>
      <c r="GGS48" s="138"/>
      <c r="GGT48" s="138"/>
      <c r="GGU48" s="138"/>
      <c r="GGV48" s="138"/>
      <c r="GGW48" s="138"/>
      <c r="GGX48" s="138"/>
      <c r="GGY48" s="138"/>
      <c r="GGZ48" s="138"/>
      <c r="GHA48" s="138"/>
      <c r="GHB48" s="138"/>
      <c r="GHC48" s="138"/>
      <c r="GHD48" s="138"/>
      <c r="GHE48" s="138"/>
      <c r="GHF48" s="138"/>
      <c r="GHG48" s="138"/>
      <c r="GHH48" s="138"/>
      <c r="GHI48" s="138"/>
      <c r="GHJ48" s="138"/>
      <c r="GHK48" s="138"/>
      <c r="GHL48" s="138"/>
      <c r="GHM48" s="138"/>
      <c r="GHN48" s="138"/>
      <c r="GHO48" s="138"/>
      <c r="GHP48" s="138"/>
      <c r="GHQ48" s="138"/>
      <c r="GHR48" s="138"/>
      <c r="GHS48" s="138"/>
      <c r="GHT48" s="138"/>
      <c r="GHU48" s="138"/>
      <c r="GHV48" s="138"/>
      <c r="GHW48" s="138"/>
      <c r="GHX48" s="138"/>
      <c r="GHY48" s="138"/>
      <c r="GHZ48" s="138"/>
      <c r="GIA48" s="138"/>
      <c r="GIB48" s="138"/>
      <c r="GIC48" s="138"/>
      <c r="GID48" s="138"/>
      <c r="GIE48" s="138"/>
      <c r="GIF48" s="138"/>
      <c r="GIG48" s="138"/>
      <c r="GIH48" s="138"/>
      <c r="GII48" s="138"/>
      <c r="GIJ48" s="138"/>
      <c r="GIK48" s="138"/>
      <c r="GIL48" s="138"/>
      <c r="GIM48" s="138"/>
      <c r="GIN48" s="138"/>
      <c r="GIO48" s="138"/>
      <c r="GIP48" s="138"/>
      <c r="GIQ48" s="138"/>
      <c r="GIR48" s="138"/>
      <c r="GIS48" s="138"/>
      <c r="GIT48" s="138"/>
      <c r="GIU48" s="138"/>
      <c r="GIV48" s="138"/>
      <c r="GIW48" s="138"/>
      <c r="GIX48" s="138"/>
      <c r="GIY48" s="138"/>
      <c r="GIZ48" s="138"/>
      <c r="GJA48" s="138"/>
      <c r="GJB48" s="138"/>
      <c r="GJC48" s="138"/>
      <c r="GJD48" s="138"/>
      <c r="GJE48" s="138"/>
      <c r="GJF48" s="138"/>
      <c r="GJG48" s="138"/>
      <c r="GJH48" s="138"/>
      <c r="GJI48" s="138"/>
      <c r="GJJ48" s="138"/>
      <c r="GJK48" s="138"/>
      <c r="GJL48" s="138"/>
      <c r="GJM48" s="138"/>
      <c r="GJN48" s="138"/>
      <c r="GJO48" s="138"/>
      <c r="GJP48" s="138"/>
      <c r="GJQ48" s="138"/>
      <c r="GJR48" s="138"/>
      <c r="GJS48" s="138"/>
      <c r="GJT48" s="138"/>
      <c r="GJU48" s="138"/>
      <c r="GJV48" s="138"/>
      <c r="GJW48" s="138"/>
      <c r="GJX48" s="138"/>
      <c r="GJY48" s="138"/>
      <c r="GJZ48" s="138"/>
      <c r="GKA48" s="138"/>
      <c r="GKB48" s="138"/>
      <c r="GKC48" s="138"/>
      <c r="GKD48" s="138"/>
      <c r="GKE48" s="138"/>
      <c r="GKF48" s="138"/>
      <c r="GKG48" s="138"/>
      <c r="GKH48" s="138"/>
      <c r="GKI48" s="138"/>
      <c r="GKJ48" s="138"/>
      <c r="GKK48" s="138"/>
      <c r="GKL48" s="138"/>
      <c r="GKM48" s="138"/>
      <c r="GKN48" s="138"/>
      <c r="GKO48" s="138"/>
      <c r="GKP48" s="138"/>
      <c r="GKQ48" s="138"/>
      <c r="GKR48" s="138"/>
      <c r="GKS48" s="138"/>
      <c r="GKT48" s="138"/>
      <c r="GKU48" s="138"/>
      <c r="GKV48" s="138"/>
      <c r="GKW48" s="138"/>
      <c r="GKX48" s="138"/>
      <c r="GKY48" s="138"/>
      <c r="GKZ48" s="138"/>
      <c r="GLA48" s="138"/>
      <c r="GLB48" s="138"/>
      <c r="GLC48" s="138"/>
      <c r="GLD48" s="138"/>
      <c r="GLE48" s="138"/>
      <c r="GLF48" s="138"/>
      <c r="GLG48" s="138"/>
      <c r="GLH48" s="138"/>
      <c r="GLI48" s="138"/>
      <c r="GLJ48" s="138"/>
      <c r="GLK48" s="138"/>
      <c r="GLL48" s="138"/>
      <c r="GLM48" s="138"/>
      <c r="GLN48" s="138"/>
      <c r="GLO48" s="138"/>
      <c r="GLP48" s="138"/>
      <c r="GLQ48" s="138"/>
      <c r="GLR48" s="138"/>
      <c r="GLS48" s="138"/>
      <c r="GLT48" s="138"/>
      <c r="GLU48" s="138"/>
      <c r="GLV48" s="138"/>
      <c r="GLW48" s="138"/>
      <c r="GLX48" s="138"/>
      <c r="GLY48" s="138"/>
      <c r="GLZ48" s="138"/>
      <c r="GMA48" s="138"/>
      <c r="GMB48" s="138"/>
      <c r="GMC48" s="138"/>
      <c r="GMD48" s="138"/>
      <c r="GME48" s="138"/>
      <c r="GMF48" s="138"/>
      <c r="GMG48" s="138"/>
      <c r="GMH48" s="138"/>
      <c r="GMI48" s="138"/>
      <c r="GMJ48" s="138"/>
      <c r="GMK48" s="138"/>
      <c r="GML48" s="138"/>
      <c r="GMM48" s="138"/>
      <c r="GMN48" s="138"/>
      <c r="GMO48" s="138"/>
      <c r="GMP48" s="138"/>
      <c r="GMQ48" s="138"/>
      <c r="GMR48" s="138"/>
      <c r="GMS48" s="138"/>
      <c r="GMT48" s="138"/>
      <c r="GMU48" s="138"/>
      <c r="GMV48" s="138"/>
      <c r="GMW48" s="138"/>
      <c r="GMX48" s="138"/>
      <c r="GMY48" s="138"/>
      <c r="GMZ48" s="138"/>
      <c r="GNA48" s="138"/>
      <c r="GNB48" s="138"/>
      <c r="GNC48" s="138"/>
      <c r="GND48" s="138"/>
      <c r="GNE48" s="138"/>
      <c r="GNF48" s="138"/>
      <c r="GNG48" s="138"/>
      <c r="GNH48" s="138"/>
      <c r="GNI48" s="138"/>
      <c r="GNJ48" s="138"/>
      <c r="GNK48" s="138"/>
      <c r="GNL48" s="138"/>
      <c r="GNM48" s="138"/>
      <c r="GNN48" s="138"/>
      <c r="GNO48" s="138"/>
      <c r="GNP48" s="138"/>
      <c r="GNQ48" s="138"/>
      <c r="GNR48" s="138"/>
      <c r="GNS48" s="138"/>
      <c r="GNT48" s="138"/>
      <c r="GNU48" s="138"/>
      <c r="GNV48" s="138"/>
      <c r="GNW48" s="138"/>
      <c r="GNX48" s="138"/>
      <c r="GNY48" s="138"/>
      <c r="GNZ48" s="138"/>
      <c r="GOA48" s="138"/>
      <c r="GOB48" s="138"/>
      <c r="GOC48" s="138"/>
      <c r="GOD48" s="138"/>
      <c r="GOE48" s="138"/>
      <c r="GOF48" s="138"/>
      <c r="GOG48" s="138"/>
      <c r="GOH48" s="138"/>
      <c r="GOI48" s="138"/>
      <c r="GOJ48" s="138"/>
      <c r="GOK48" s="138"/>
      <c r="GOL48" s="138"/>
      <c r="GOM48" s="138"/>
      <c r="GON48" s="138"/>
      <c r="GOO48" s="138"/>
      <c r="GOP48" s="138"/>
      <c r="GOQ48" s="138"/>
      <c r="GOR48" s="138"/>
      <c r="GOS48" s="138"/>
      <c r="GOT48" s="138"/>
      <c r="GOU48" s="138"/>
      <c r="GOV48" s="138"/>
      <c r="GOW48" s="138"/>
      <c r="GOX48" s="138"/>
      <c r="GOY48" s="138"/>
      <c r="GOZ48" s="138"/>
      <c r="GPA48" s="138"/>
      <c r="GPB48" s="138"/>
      <c r="GPC48" s="138"/>
      <c r="GPD48" s="138"/>
      <c r="GPE48" s="138"/>
      <c r="GPF48" s="138"/>
      <c r="GPG48" s="138"/>
      <c r="GPH48" s="138"/>
      <c r="GPI48" s="138"/>
      <c r="GPJ48" s="138"/>
      <c r="GPK48" s="138"/>
      <c r="GPL48" s="138"/>
      <c r="GPM48" s="138"/>
      <c r="GPN48" s="138"/>
      <c r="GPO48" s="138"/>
      <c r="GPP48" s="138"/>
      <c r="GPQ48" s="138"/>
      <c r="GPR48" s="138"/>
      <c r="GPS48" s="138"/>
      <c r="GPT48" s="138"/>
      <c r="GPU48" s="138"/>
      <c r="GPV48" s="138"/>
      <c r="GPW48" s="138"/>
      <c r="GPX48" s="138"/>
      <c r="GPY48" s="138"/>
      <c r="GPZ48" s="138"/>
      <c r="GQA48" s="138"/>
      <c r="GQB48" s="138"/>
      <c r="GQC48" s="138"/>
      <c r="GQD48" s="138"/>
      <c r="GQE48" s="138"/>
      <c r="GQF48" s="138"/>
      <c r="GQG48" s="138"/>
      <c r="GQH48" s="138"/>
      <c r="GQI48" s="138"/>
      <c r="GQJ48" s="138"/>
      <c r="GQK48" s="138"/>
      <c r="GQL48" s="138"/>
      <c r="GQM48" s="138"/>
      <c r="GQN48" s="138"/>
      <c r="GQO48" s="138"/>
      <c r="GQP48" s="138"/>
      <c r="GQQ48" s="138"/>
      <c r="GQR48" s="138"/>
      <c r="GQS48" s="138"/>
      <c r="GQT48" s="138"/>
      <c r="GQU48" s="138"/>
      <c r="GQV48" s="138"/>
      <c r="GQW48" s="138"/>
      <c r="GQX48" s="138"/>
      <c r="GQY48" s="138"/>
      <c r="GQZ48" s="138"/>
      <c r="GRA48" s="138"/>
      <c r="GRB48" s="138"/>
      <c r="GRC48" s="138"/>
      <c r="GRD48" s="138"/>
      <c r="GRE48" s="138"/>
      <c r="GRF48" s="138"/>
      <c r="GRG48" s="138"/>
      <c r="GRH48" s="138"/>
      <c r="GRI48" s="138"/>
      <c r="GRJ48" s="138"/>
      <c r="GRK48" s="138"/>
      <c r="GRL48" s="138"/>
      <c r="GRM48" s="138"/>
      <c r="GRN48" s="138"/>
      <c r="GRO48" s="138"/>
      <c r="GRP48" s="138"/>
      <c r="GRQ48" s="138"/>
      <c r="GRR48" s="138"/>
      <c r="GRS48" s="138"/>
      <c r="GRT48" s="138"/>
      <c r="GRU48" s="138"/>
      <c r="GRV48" s="138"/>
      <c r="GRW48" s="138"/>
      <c r="GRX48" s="138"/>
      <c r="GRY48" s="138"/>
      <c r="GRZ48" s="138"/>
      <c r="GSA48" s="138"/>
      <c r="GSB48" s="138"/>
      <c r="GSC48" s="138"/>
      <c r="GSD48" s="138"/>
      <c r="GSE48" s="138"/>
      <c r="GSF48" s="138"/>
      <c r="GSG48" s="138"/>
      <c r="GSH48" s="138"/>
      <c r="GSI48" s="138"/>
      <c r="GSJ48" s="138"/>
      <c r="GSK48" s="138"/>
      <c r="GSL48" s="138"/>
      <c r="GSM48" s="138"/>
      <c r="GSN48" s="138"/>
      <c r="GSO48" s="138"/>
      <c r="GSP48" s="138"/>
      <c r="GSQ48" s="138"/>
      <c r="GSR48" s="138"/>
      <c r="GSS48" s="138"/>
      <c r="GST48" s="138"/>
      <c r="GSU48" s="138"/>
      <c r="GSV48" s="138"/>
      <c r="GSW48" s="138"/>
      <c r="GSX48" s="138"/>
      <c r="GSY48" s="138"/>
      <c r="GSZ48" s="138"/>
      <c r="GTA48" s="138"/>
      <c r="GTB48" s="138"/>
      <c r="GTC48" s="138"/>
      <c r="GTD48" s="138"/>
      <c r="GTE48" s="138"/>
      <c r="GTF48" s="138"/>
      <c r="GTG48" s="138"/>
      <c r="GTH48" s="138"/>
      <c r="GTI48" s="138"/>
      <c r="GTJ48" s="138"/>
      <c r="GTK48" s="138"/>
      <c r="GTL48" s="138"/>
      <c r="GTM48" s="138"/>
      <c r="GTN48" s="138"/>
      <c r="GTO48" s="138"/>
      <c r="GTP48" s="138"/>
      <c r="GTQ48" s="138"/>
      <c r="GTR48" s="138"/>
      <c r="GTS48" s="138"/>
      <c r="GTT48" s="138"/>
      <c r="GTU48" s="138"/>
      <c r="GTV48" s="138"/>
      <c r="GTW48" s="138"/>
      <c r="GTX48" s="138"/>
      <c r="GTY48" s="138"/>
      <c r="GTZ48" s="138"/>
      <c r="GUA48" s="138"/>
      <c r="GUB48" s="138"/>
      <c r="GUC48" s="138"/>
      <c r="GUD48" s="138"/>
      <c r="GUE48" s="138"/>
      <c r="GUF48" s="138"/>
      <c r="GUG48" s="138"/>
      <c r="GUH48" s="138"/>
      <c r="GUI48" s="138"/>
      <c r="GUJ48" s="138"/>
      <c r="GUK48" s="138"/>
      <c r="GUL48" s="138"/>
      <c r="GUM48" s="138"/>
      <c r="GUN48" s="138"/>
      <c r="GUO48" s="138"/>
      <c r="GUP48" s="138"/>
      <c r="GUQ48" s="138"/>
      <c r="GUR48" s="138"/>
      <c r="GUS48" s="138"/>
      <c r="GUT48" s="138"/>
      <c r="GUU48" s="138"/>
      <c r="GUV48" s="138"/>
      <c r="GUW48" s="138"/>
      <c r="GUX48" s="138"/>
      <c r="GUY48" s="138"/>
      <c r="GUZ48" s="138"/>
      <c r="GVA48" s="138"/>
      <c r="GVB48" s="138"/>
      <c r="GVC48" s="138"/>
      <c r="GVD48" s="138"/>
      <c r="GVE48" s="138"/>
      <c r="GVF48" s="138"/>
      <c r="GVG48" s="138"/>
      <c r="GVH48" s="138"/>
      <c r="GVI48" s="138"/>
      <c r="GVJ48" s="138"/>
      <c r="GVK48" s="138"/>
      <c r="GVL48" s="138"/>
      <c r="GVM48" s="138"/>
      <c r="GVN48" s="138"/>
      <c r="GVO48" s="138"/>
      <c r="GVP48" s="138"/>
      <c r="GVQ48" s="138"/>
      <c r="GVR48" s="138"/>
      <c r="GVS48" s="138"/>
      <c r="GVT48" s="138"/>
      <c r="GVU48" s="138"/>
      <c r="GVV48" s="138"/>
      <c r="GVW48" s="138"/>
      <c r="GVX48" s="138"/>
      <c r="GVY48" s="138"/>
      <c r="GVZ48" s="138"/>
      <c r="GWA48" s="138"/>
      <c r="GWB48" s="138"/>
      <c r="GWC48" s="138"/>
      <c r="GWD48" s="138"/>
      <c r="GWE48" s="138"/>
      <c r="GWF48" s="138"/>
      <c r="GWG48" s="138"/>
      <c r="GWH48" s="138"/>
      <c r="GWI48" s="138"/>
      <c r="GWJ48" s="138"/>
      <c r="GWK48" s="138"/>
      <c r="GWL48" s="138"/>
      <c r="GWM48" s="138"/>
      <c r="GWN48" s="138"/>
      <c r="GWO48" s="138"/>
      <c r="GWP48" s="138"/>
      <c r="GWQ48" s="138"/>
      <c r="GWR48" s="138"/>
      <c r="GWS48" s="138"/>
      <c r="GWT48" s="138"/>
      <c r="GWU48" s="138"/>
      <c r="GWV48" s="138"/>
      <c r="GWW48" s="138"/>
      <c r="GWX48" s="138"/>
      <c r="GWY48" s="138"/>
      <c r="GWZ48" s="138"/>
      <c r="GXA48" s="138"/>
      <c r="GXB48" s="138"/>
      <c r="GXC48" s="138"/>
      <c r="GXD48" s="138"/>
      <c r="GXE48" s="138"/>
      <c r="GXF48" s="138"/>
      <c r="GXG48" s="138"/>
      <c r="GXH48" s="138"/>
      <c r="GXI48" s="138"/>
      <c r="GXJ48" s="138"/>
      <c r="GXK48" s="138"/>
      <c r="GXL48" s="138"/>
      <c r="GXM48" s="138"/>
      <c r="GXN48" s="138"/>
      <c r="GXO48" s="138"/>
      <c r="GXP48" s="138"/>
      <c r="GXQ48" s="138"/>
      <c r="GXR48" s="138"/>
      <c r="GXS48" s="138"/>
      <c r="GXT48" s="138"/>
      <c r="GXU48" s="138"/>
      <c r="GXV48" s="138"/>
      <c r="GXW48" s="138"/>
      <c r="GXX48" s="138"/>
      <c r="GXY48" s="138"/>
      <c r="GXZ48" s="138"/>
      <c r="GYA48" s="138"/>
      <c r="GYB48" s="138"/>
      <c r="GYC48" s="138"/>
      <c r="GYD48" s="138"/>
      <c r="GYE48" s="138"/>
      <c r="GYF48" s="138"/>
      <c r="GYG48" s="138"/>
      <c r="GYH48" s="138"/>
      <c r="GYI48" s="138"/>
      <c r="GYJ48" s="138"/>
      <c r="GYK48" s="138"/>
      <c r="GYL48" s="138"/>
      <c r="GYM48" s="138"/>
      <c r="GYN48" s="138"/>
      <c r="GYO48" s="138"/>
      <c r="GYP48" s="138"/>
      <c r="GYQ48" s="138"/>
      <c r="GYR48" s="138"/>
      <c r="GYS48" s="138"/>
      <c r="GYT48" s="138"/>
      <c r="GYU48" s="138"/>
      <c r="GYV48" s="138"/>
      <c r="GYW48" s="138"/>
      <c r="GYX48" s="138"/>
      <c r="GYY48" s="138"/>
      <c r="GYZ48" s="138"/>
      <c r="GZA48" s="138"/>
      <c r="GZB48" s="138"/>
      <c r="GZC48" s="138"/>
      <c r="GZD48" s="138"/>
      <c r="GZE48" s="138"/>
      <c r="GZF48" s="138"/>
      <c r="GZG48" s="138"/>
      <c r="GZH48" s="138"/>
      <c r="GZI48" s="138"/>
      <c r="GZJ48" s="138"/>
      <c r="GZK48" s="138"/>
      <c r="GZL48" s="138"/>
      <c r="GZM48" s="138"/>
      <c r="GZN48" s="138"/>
      <c r="GZO48" s="138"/>
      <c r="GZP48" s="138"/>
      <c r="GZQ48" s="138"/>
      <c r="GZR48" s="138"/>
      <c r="GZS48" s="138"/>
      <c r="GZT48" s="138"/>
      <c r="GZU48" s="138"/>
      <c r="GZV48" s="138"/>
      <c r="GZW48" s="138"/>
      <c r="GZX48" s="138"/>
      <c r="GZY48" s="138"/>
      <c r="GZZ48" s="138"/>
      <c r="HAA48" s="138"/>
      <c r="HAB48" s="138"/>
      <c r="HAC48" s="138"/>
      <c r="HAD48" s="138"/>
      <c r="HAE48" s="138"/>
      <c r="HAF48" s="138"/>
      <c r="HAG48" s="138"/>
      <c r="HAH48" s="138"/>
      <c r="HAI48" s="138"/>
      <c r="HAJ48" s="138"/>
      <c r="HAK48" s="138"/>
      <c r="HAL48" s="138"/>
      <c r="HAM48" s="138"/>
      <c r="HAN48" s="138"/>
      <c r="HAO48" s="138"/>
      <c r="HAP48" s="138"/>
      <c r="HAQ48" s="138"/>
      <c r="HAR48" s="138"/>
      <c r="HAS48" s="138"/>
      <c r="HAT48" s="138"/>
      <c r="HAU48" s="138"/>
      <c r="HAV48" s="138"/>
      <c r="HAW48" s="138"/>
      <c r="HAX48" s="138"/>
      <c r="HAY48" s="138"/>
      <c r="HAZ48" s="138"/>
      <c r="HBA48" s="138"/>
      <c r="HBB48" s="138"/>
      <c r="HBC48" s="138"/>
      <c r="HBD48" s="138"/>
      <c r="HBE48" s="138"/>
      <c r="HBF48" s="138"/>
      <c r="HBG48" s="138"/>
      <c r="HBH48" s="138"/>
      <c r="HBI48" s="138"/>
      <c r="HBJ48" s="138"/>
      <c r="HBK48" s="138"/>
      <c r="HBL48" s="138"/>
      <c r="HBM48" s="138"/>
      <c r="HBN48" s="138"/>
      <c r="HBO48" s="138"/>
      <c r="HBP48" s="138"/>
      <c r="HBQ48" s="138"/>
      <c r="HBR48" s="138"/>
      <c r="HBS48" s="138"/>
      <c r="HBT48" s="138"/>
      <c r="HBU48" s="138"/>
      <c r="HBV48" s="138"/>
      <c r="HBW48" s="138"/>
      <c r="HBX48" s="138"/>
      <c r="HBY48" s="138"/>
      <c r="HBZ48" s="138"/>
      <c r="HCA48" s="138"/>
      <c r="HCB48" s="138"/>
      <c r="HCC48" s="138"/>
      <c r="HCD48" s="138"/>
      <c r="HCE48" s="138"/>
      <c r="HCF48" s="138"/>
      <c r="HCG48" s="138"/>
      <c r="HCH48" s="138"/>
      <c r="HCI48" s="138"/>
      <c r="HCJ48" s="138"/>
      <c r="HCK48" s="138"/>
      <c r="HCL48" s="138"/>
      <c r="HCM48" s="138"/>
      <c r="HCN48" s="138"/>
      <c r="HCO48" s="138"/>
      <c r="HCP48" s="138"/>
      <c r="HCQ48" s="138"/>
      <c r="HCR48" s="138"/>
      <c r="HCS48" s="138"/>
      <c r="HCT48" s="138"/>
      <c r="HCU48" s="138"/>
      <c r="HCV48" s="138"/>
      <c r="HCW48" s="138"/>
      <c r="HCX48" s="138"/>
      <c r="HCY48" s="138"/>
      <c r="HCZ48" s="138"/>
      <c r="HDA48" s="138"/>
      <c r="HDB48" s="138"/>
      <c r="HDC48" s="138"/>
      <c r="HDD48" s="138"/>
      <c r="HDE48" s="138"/>
      <c r="HDF48" s="138"/>
      <c r="HDG48" s="138"/>
      <c r="HDH48" s="138"/>
      <c r="HDI48" s="138"/>
      <c r="HDJ48" s="138"/>
      <c r="HDK48" s="138"/>
      <c r="HDL48" s="138"/>
      <c r="HDM48" s="138"/>
      <c r="HDN48" s="138"/>
      <c r="HDO48" s="138"/>
      <c r="HDP48" s="138"/>
      <c r="HDQ48" s="138"/>
      <c r="HDR48" s="138"/>
      <c r="HDS48" s="138"/>
      <c r="HDT48" s="138"/>
      <c r="HDU48" s="138"/>
      <c r="HDV48" s="138"/>
      <c r="HDW48" s="138"/>
      <c r="HDX48" s="138"/>
      <c r="HDY48" s="138"/>
      <c r="HDZ48" s="138"/>
      <c r="HEA48" s="138"/>
      <c r="HEB48" s="138"/>
      <c r="HEC48" s="138"/>
      <c r="HED48" s="138"/>
      <c r="HEE48" s="138"/>
      <c r="HEF48" s="138"/>
      <c r="HEG48" s="138"/>
      <c r="HEH48" s="138"/>
      <c r="HEI48" s="138"/>
      <c r="HEJ48" s="138"/>
      <c r="HEK48" s="138"/>
      <c r="HEL48" s="138"/>
      <c r="HEM48" s="138"/>
      <c r="HEN48" s="138"/>
      <c r="HEO48" s="138"/>
      <c r="HEP48" s="138"/>
      <c r="HEQ48" s="138"/>
      <c r="HER48" s="138"/>
      <c r="HES48" s="138"/>
      <c r="HET48" s="138"/>
      <c r="HEU48" s="138"/>
      <c r="HEV48" s="138"/>
      <c r="HEW48" s="138"/>
      <c r="HEX48" s="138"/>
      <c r="HEY48" s="138"/>
      <c r="HEZ48" s="138"/>
      <c r="HFA48" s="138"/>
      <c r="HFB48" s="138"/>
      <c r="HFC48" s="138"/>
      <c r="HFD48" s="138"/>
      <c r="HFE48" s="138"/>
      <c r="HFF48" s="138"/>
      <c r="HFG48" s="138"/>
      <c r="HFH48" s="138"/>
      <c r="HFI48" s="138"/>
      <c r="HFJ48" s="138"/>
      <c r="HFK48" s="138"/>
      <c r="HFL48" s="138"/>
      <c r="HFM48" s="138"/>
      <c r="HFN48" s="138"/>
      <c r="HFO48" s="138"/>
      <c r="HFP48" s="138"/>
      <c r="HFQ48" s="138"/>
      <c r="HFR48" s="138"/>
      <c r="HFS48" s="138"/>
      <c r="HFT48" s="138"/>
      <c r="HFU48" s="138"/>
      <c r="HFV48" s="138"/>
      <c r="HFW48" s="138"/>
      <c r="HFX48" s="138"/>
      <c r="HFY48" s="138"/>
      <c r="HFZ48" s="138"/>
      <c r="HGA48" s="138"/>
      <c r="HGB48" s="138"/>
      <c r="HGC48" s="138"/>
      <c r="HGD48" s="138"/>
      <c r="HGE48" s="138"/>
      <c r="HGF48" s="138"/>
      <c r="HGG48" s="138"/>
      <c r="HGH48" s="138"/>
      <c r="HGI48" s="138"/>
      <c r="HGJ48" s="138"/>
      <c r="HGK48" s="138"/>
      <c r="HGL48" s="138"/>
      <c r="HGM48" s="138"/>
      <c r="HGN48" s="138"/>
      <c r="HGO48" s="138"/>
      <c r="HGP48" s="138"/>
      <c r="HGQ48" s="138"/>
      <c r="HGR48" s="138"/>
      <c r="HGS48" s="138"/>
      <c r="HGT48" s="138"/>
      <c r="HGU48" s="138"/>
      <c r="HGV48" s="138"/>
      <c r="HGW48" s="138"/>
      <c r="HGX48" s="138"/>
      <c r="HGY48" s="138"/>
      <c r="HGZ48" s="138"/>
      <c r="HHA48" s="138"/>
      <c r="HHB48" s="138"/>
      <c r="HHC48" s="138"/>
      <c r="HHD48" s="138"/>
      <c r="HHE48" s="138"/>
      <c r="HHF48" s="138"/>
      <c r="HHG48" s="138"/>
      <c r="HHH48" s="138"/>
      <c r="HHI48" s="138"/>
      <c r="HHJ48" s="138"/>
      <c r="HHK48" s="138"/>
      <c r="HHL48" s="138"/>
      <c r="HHM48" s="138"/>
      <c r="HHN48" s="138"/>
      <c r="HHO48" s="138"/>
      <c r="HHP48" s="138"/>
      <c r="HHQ48" s="138"/>
      <c r="HHR48" s="138"/>
      <c r="HHS48" s="138"/>
      <c r="HHT48" s="138"/>
      <c r="HHU48" s="138"/>
      <c r="HHV48" s="138"/>
      <c r="HHW48" s="138"/>
      <c r="HHX48" s="138"/>
      <c r="HHY48" s="138"/>
      <c r="HHZ48" s="138"/>
      <c r="HIA48" s="138"/>
      <c r="HIB48" s="138"/>
      <c r="HIC48" s="138"/>
      <c r="HID48" s="138"/>
      <c r="HIE48" s="138"/>
      <c r="HIF48" s="138"/>
      <c r="HIG48" s="138"/>
      <c r="HIH48" s="138"/>
      <c r="HII48" s="138"/>
      <c r="HIJ48" s="138"/>
      <c r="HIK48" s="138"/>
      <c r="HIL48" s="138"/>
      <c r="HIM48" s="138"/>
      <c r="HIN48" s="138"/>
      <c r="HIO48" s="138"/>
      <c r="HIP48" s="138"/>
      <c r="HIQ48" s="138"/>
      <c r="HIR48" s="138"/>
      <c r="HIS48" s="138"/>
      <c r="HIT48" s="138"/>
      <c r="HIU48" s="138"/>
      <c r="HIV48" s="138"/>
      <c r="HIW48" s="138"/>
      <c r="HIX48" s="138"/>
      <c r="HIY48" s="138"/>
      <c r="HIZ48" s="138"/>
      <c r="HJA48" s="138"/>
      <c r="HJB48" s="138"/>
      <c r="HJC48" s="138"/>
      <c r="HJD48" s="138"/>
      <c r="HJE48" s="138"/>
      <c r="HJF48" s="138"/>
      <c r="HJG48" s="138"/>
      <c r="HJH48" s="138"/>
      <c r="HJI48" s="138"/>
      <c r="HJJ48" s="138"/>
      <c r="HJK48" s="138"/>
      <c r="HJL48" s="138"/>
      <c r="HJM48" s="138"/>
      <c r="HJN48" s="138"/>
      <c r="HJO48" s="138"/>
      <c r="HJP48" s="138"/>
      <c r="HJQ48" s="138"/>
      <c r="HJR48" s="138"/>
      <c r="HJS48" s="138"/>
      <c r="HJT48" s="138"/>
      <c r="HJU48" s="138"/>
      <c r="HJV48" s="138"/>
      <c r="HJW48" s="138"/>
      <c r="HJX48" s="138"/>
      <c r="HJY48" s="138"/>
      <c r="HJZ48" s="138"/>
      <c r="HKA48" s="138"/>
      <c r="HKB48" s="138"/>
      <c r="HKC48" s="138"/>
      <c r="HKD48" s="138"/>
      <c r="HKE48" s="138"/>
      <c r="HKF48" s="138"/>
      <c r="HKG48" s="138"/>
      <c r="HKH48" s="138"/>
      <c r="HKI48" s="138"/>
      <c r="HKJ48" s="138"/>
      <c r="HKK48" s="138"/>
      <c r="HKL48" s="138"/>
      <c r="HKM48" s="138"/>
      <c r="HKN48" s="138"/>
      <c r="HKO48" s="138"/>
      <c r="HKP48" s="138"/>
      <c r="HKQ48" s="138"/>
      <c r="HKR48" s="138"/>
      <c r="HKS48" s="138"/>
      <c r="HKT48" s="138"/>
      <c r="HKU48" s="138"/>
      <c r="HKV48" s="138"/>
      <c r="HKW48" s="138"/>
      <c r="HKX48" s="138"/>
      <c r="HKY48" s="138"/>
      <c r="HKZ48" s="138"/>
      <c r="HLA48" s="138"/>
      <c r="HLB48" s="138"/>
      <c r="HLC48" s="138"/>
      <c r="HLD48" s="138"/>
      <c r="HLE48" s="138"/>
      <c r="HLF48" s="138"/>
      <c r="HLG48" s="138"/>
      <c r="HLH48" s="138"/>
      <c r="HLI48" s="138"/>
      <c r="HLJ48" s="138"/>
      <c r="HLK48" s="138"/>
      <c r="HLL48" s="138"/>
      <c r="HLM48" s="138"/>
      <c r="HLN48" s="138"/>
      <c r="HLO48" s="138"/>
      <c r="HLP48" s="138"/>
      <c r="HLQ48" s="138"/>
      <c r="HLR48" s="138"/>
      <c r="HLS48" s="138"/>
      <c r="HLT48" s="138"/>
      <c r="HLU48" s="138"/>
      <c r="HLV48" s="138"/>
      <c r="HLW48" s="138"/>
      <c r="HLX48" s="138"/>
      <c r="HLY48" s="138"/>
      <c r="HLZ48" s="138"/>
      <c r="HMA48" s="138"/>
      <c r="HMB48" s="138"/>
      <c r="HMC48" s="138"/>
      <c r="HMD48" s="138"/>
      <c r="HME48" s="138"/>
      <c r="HMF48" s="138"/>
      <c r="HMG48" s="138"/>
      <c r="HMH48" s="138"/>
      <c r="HMI48" s="138"/>
      <c r="HMJ48" s="138"/>
      <c r="HMK48" s="138"/>
      <c r="HML48" s="138"/>
      <c r="HMM48" s="138"/>
      <c r="HMN48" s="138"/>
      <c r="HMO48" s="138"/>
      <c r="HMP48" s="138"/>
      <c r="HMQ48" s="138"/>
      <c r="HMR48" s="138"/>
      <c r="HMS48" s="138"/>
      <c r="HMT48" s="138"/>
      <c r="HMU48" s="138"/>
      <c r="HMV48" s="138"/>
      <c r="HMW48" s="138"/>
      <c r="HMX48" s="138"/>
      <c r="HMY48" s="138"/>
      <c r="HMZ48" s="138"/>
      <c r="HNA48" s="138"/>
      <c r="HNB48" s="138"/>
      <c r="HNC48" s="138"/>
      <c r="HND48" s="138"/>
      <c r="HNE48" s="138"/>
      <c r="HNF48" s="138"/>
      <c r="HNG48" s="138"/>
      <c r="HNH48" s="138"/>
      <c r="HNI48" s="138"/>
      <c r="HNJ48" s="138"/>
      <c r="HNK48" s="138"/>
      <c r="HNL48" s="138"/>
      <c r="HNM48" s="138"/>
      <c r="HNN48" s="138"/>
      <c r="HNO48" s="138"/>
      <c r="HNP48" s="138"/>
      <c r="HNQ48" s="138"/>
      <c r="HNR48" s="138"/>
      <c r="HNS48" s="138"/>
      <c r="HNT48" s="138"/>
      <c r="HNU48" s="138"/>
      <c r="HNV48" s="138"/>
      <c r="HNW48" s="138"/>
      <c r="HNX48" s="138"/>
      <c r="HNY48" s="138"/>
      <c r="HNZ48" s="138"/>
      <c r="HOA48" s="138"/>
      <c r="HOB48" s="138"/>
      <c r="HOC48" s="138"/>
      <c r="HOD48" s="138"/>
      <c r="HOE48" s="138"/>
      <c r="HOF48" s="138"/>
      <c r="HOG48" s="138"/>
      <c r="HOH48" s="138"/>
      <c r="HOI48" s="138"/>
      <c r="HOJ48" s="138"/>
      <c r="HOK48" s="138"/>
      <c r="HOL48" s="138"/>
      <c r="HOM48" s="138"/>
      <c r="HON48" s="138"/>
      <c r="HOO48" s="138"/>
      <c r="HOP48" s="138"/>
      <c r="HOQ48" s="138"/>
      <c r="HOR48" s="138"/>
      <c r="HOS48" s="138"/>
      <c r="HOT48" s="138"/>
      <c r="HOU48" s="138"/>
      <c r="HOV48" s="138"/>
      <c r="HOW48" s="138"/>
      <c r="HOX48" s="138"/>
      <c r="HOY48" s="138"/>
      <c r="HOZ48" s="138"/>
      <c r="HPA48" s="138"/>
      <c r="HPB48" s="138"/>
      <c r="HPC48" s="138"/>
      <c r="HPD48" s="138"/>
      <c r="HPE48" s="138"/>
      <c r="HPF48" s="138"/>
      <c r="HPG48" s="138"/>
      <c r="HPH48" s="138"/>
      <c r="HPI48" s="138"/>
      <c r="HPJ48" s="138"/>
      <c r="HPK48" s="138"/>
      <c r="HPL48" s="138"/>
      <c r="HPM48" s="138"/>
      <c r="HPN48" s="138"/>
      <c r="HPO48" s="138"/>
      <c r="HPP48" s="138"/>
      <c r="HPQ48" s="138"/>
      <c r="HPR48" s="138"/>
      <c r="HPS48" s="138"/>
      <c r="HPT48" s="138"/>
      <c r="HPU48" s="138"/>
      <c r="HPV48" s="138"/>
      <c r="HPW48" s="138"/>
      <c r="HPX48" s="138"/>
      <c r="HPY48" s="138"/>
      <c r="HPZ48" s="138"/>
      <c r="HQA48" s="138"/>
      <c r="HQB48" s="138"/>
      <c r="HQC48" s="138"/>
      <c r="HQD48" s="138"/>
      <c r="HQE48" s="138"/>
      <c r="HQF48" s="138"/>
      <c r="HQG48" s="138"/>
      <c r="HQH48" s="138"/>
      <c r="HQI48" s="138"/>
      <c r="HQJ48" s="138"/>
      <c r="HQK48" s="138"/>
      <c r="HQL48" s="138"/>
      <c r="HQM48" s="138"/>
      <c r="HQN48" s="138"/>
      <c r="HQO48" s="138"/>
      <c r="HQP48" s="138"/>
      <c r="HQQ48" s="138"/>
      <c r="HQR48" s="138"/>
      <c r="HQS48" s="138"/>
      <c r="HQT48" s="138"/>
      <c r="HQU48" s="138"/>
      <c r="HQV48" s="138"/>
      <c r="HQW48" s="138"/>
      <c r="HQX48" s="138"/>
      <c r="HQY48" s="138"/>
      <c r="HQZ48" s="138"/>
      <c r="HRA48" s="138"/>
      <c r="HRB48" s="138"/>
      <c r="HRC48" s="138"/>
      <c r="HRD48" s="138"/>
      <c r="HRE48" s="138"/>
      <c r="HRF48" s="138"/>
      <c r="HRG48" s="138"/>
      <c r="HRH48" s="138"/>
      <c r="HRI48" s="138"/>
      <c r="HRJ48" s="138"/>
      <c r="HRK48" s="138"/>
      <c r="HRL48" s="138"/>
      <c r="HRM48" s="138"/>
      <c r="HRN48" s="138"/>
      <c r="HRO48" s="138"/>
      <c r="HRP48" s="138"/>
      <c r="HRQ48" s="138"/>
      <c r="HRR48" s="138"/>
      <c r="HRS48" s="138"/>
      <c r="HRT48" s="138"/>
      <c r="HRU48" s="138"/>
      <c r="HRV48" s="138"/>
      <c r="HRW48" s="138"/>
      <c r="HRX48" s="138"/>
      <c r="HRY48" s="138"/>
      <c r="HRZ48" s="138"/>
      <c r="HSA48" s="138"/>
      <c r="HSB48" s="138"/>
      <c r="HSC48" s="138"/>
      <c r="HSD48" s="138"/>
      <c r="HSE48" s="138"/>
      <c r="HSF48" s="138"/>
      <c r="HSG48" s="138"/>
      <c r="HSH48" s="138"/>
      <c r="HSI48" s="138"/>
      <c r="HSJ48" s="138"/>
      <c r="HSK48" s="138"/>
      <c r="HSL48" s="138"/>
      <c r="HSM48" s="138"/>
      <c r="HSN48" s="138"/>
      <c r="HSO48" s="138"/>
      <c r="HSP48" s="138"/>
      <c r="HSQ48" s="138"/>
      <c r="HSR48" s="138"/>
      <c r="HSS48" s="138"/>
      <c r="HST48" s="138"/>
      <c r="HSU48" s="138"/>
      <c r="HSV48" s="138"/>
      <c r="HSW48" s="138"/>
      <c r="HSX48" s="138"/>
      <c r="HSY48" s="138"/>
      <c r="HSZ48" s="138"/>
      <c r="HTA48" s="138"/>
      <c r="HTB48" s="138"/>
      <c r="HTC48" s="138"/>
      <c r="HTD48" s="138"/>
      <c r="HTE48" s="138"/>
      <c r="HTF48" s="138"/>
      <c r="HTG48" s="138"/>
      <c r="HTH48" s="138"/>
      <c r="HTI48" s="138"/>
      <c r="HTJ48" s="138"/>
      <c r="HTK48" s="138"/>
      <c r="HTL48" s="138"/>
      <c r="HTM48" s="138"/>
      <c r="HTN48" s="138"/>
      <c r="HTO48" s="138"/>
      <c r="HTP48" s="138"/>
      <c r="HTQ48" s="138"/>
      <c r="HTR48" s="138"/>
      <c r="HTS48" s="138"/>
      <c r="HTT48" s="138"/>
      <c r="HTU48" s="138"/>
      <c r="HTV48" s="138"/>
      <c r="HTW48" s="138"/>
      <c r="HTX48" s="138"/>
      <c r="HTY48" s="138"/>
      <c r="HTZ48" s="138"/>
      <c r="HUA48" s="138"/>
      <c r="HUB48" s="138"/>
      <c r="HUC48" s="138"/>
      <c r="HUD48" s="138"/>
      <c r="HUE48" s="138"/>
      <c r="HUF48" s="138"/>
      <c r="HUG48" s="138"/>
      <c r="HUH48" s="138"/>
      <c r="HUI48" s="138"/>
      <c r="HUJ48" s="138"/>
      <c r="HUK48" s="138"/>
      <c r="HUL48" s="138"/>
      <c r="HUM48" s="138"/>
      <c r="HUN48" s="138"/>
      <c r="HUO48" s="138"/>
      <c r="HUP48" s="138"/>
      <c r="HUQ48" s="138"/>
      <c r="HUR48" s="138"/>
      <c r="HUS48" s="138"/>
      <c r="HUT48" s="138"/>
      <c r="HUU48" s="138"/>
      <c r="HUV48" s="138"/>
      <c r="HUW48" s="138"/>
      <c r="HUX48" s="138"/>
      <c r="HUY48" s="138"/>
      <c r="HUZ48" s="138"/>
      <c r="HVA48" s="138"/>
      <c r="HVB48" s="138"/>
      <c r="HVC48" s="138"/>
      <c r="HVD48" s="138"/>
      <c r="HVE48" s="138"/>
      <c r="HVF48" s="138"/>
      <c r="HVG48" s="138"/>
      <c r="HVH48" s="138"/>
      <c r="HVI48" s="138"/>
      <c r="HVJ48" s="138"/>
      <c r="HVK48" s="138"/>
      <c r="HVL48" s="138"/>
      <c r="HVM48" s="138"/>
      <c r="HVN48" s="138"/>
      <c r="HVO48" s="138"/>
      <c r="HVP48" s="138"/>
      <c r="HVQ48" s="138"/>
      <c r="HVR48" s="138"/>
      <c r="HVS48" s="138"/>
      <c r="HVT48" s="138"/>
      <c r="HVU48" s="138"/>
      <c r="HVV48" s="138"/>
      <c r="HVW48" s="138"/>
      <c r="HVX48" s="138"/>
      <c r="HVY48" s="138"/>
      <c r="HVZ48" s="138"/>
      <c r="HWA48" s="138"/>
      <c r="HWB48" s="138"/>
      <c r="HWC48" s="138"/>
      <c r="HWD48" s="138"/>
      <c r="HWE48" s="138"/>
      <c r="HWF48" s="138"/>
      <c r="HWG48" s="138"/>
      <c r="HWH48" s="138"/>
      <c r="HWI48" s="138"/>
      <c r="HWJ48" s="138"/>
      <c r="HWK48" s="138"/>
      <c r="HWL48" s="138"/>
      <c r="HWM48" s="138"/>
      <c r="HWN48" s="138"/>
      <c r="HWO48" s="138"/>
      <c r="HWP48" s="138"/>
      <c r="HWQ48" s="138"/>
      <c r="HWR48" s="138"/>
      <c r="HWS48" s="138"/>
      <c r="HWT48" s="138"/>
      <c r="HWU48" s="138"/>
      <c r="HWV48" s="138"/>
      <c r="HWW48" s="138"/>
      <c r="HWX48" s="138"/>
      <c r="HWY48" s="138"/>
      <c r="HWZ48" s="138"/>
      <c r="HXA48" s="138"/>
      <c r="HXB48" s="138"/>
      <c r="HXC48" s="138"/>
      <c r="HXD48" s="138"/>
      <c r="HXE48" s="138"/>
      <c r="HXF48" s="138"/>
      <c r="HXG48" s="138"/>
      <c r="HXH48" s="138"/>
      <c r="HXI48" s="138"/>
      <c r="HXJ48" s="138"/>
      <c r="HXK48" s="138"/>
      <c r="HXL48" s="138"/>
      <c r="HXM48" s="138"/>
      <c r="HXN48" s="138"/>
      <c r="HXO48" s="138"/>
      <c r="HXP48" s="138"/>
      <c r="HXQ48" s="138"/>
      <c r="HXR48" s="138"/>
      <c r="HXS48" s="138"/>
      <c r="HXT48" s="138"/>
      <c r="HXU48" s="138"/>
      <c r="HXV48" s="138"/>
      <c r="HXW48" s="138"/>
      <c r="HXX48" s="138"/>
      <c r="HXY48" s="138"/>
      <c r="HXZ48" s="138"/>
      <c r="HYA48" s="138"/>
      <c r="HYB48" s="138"/>
      <c r="HYC48" s="138"/>
      <c r="HYD48" s="138"/>
      <c r="HYE48" s="138"/>
      <c r="HYF48" s="138"/>
      <c r="HYG48" s="138"/>
      <c r="HYH48" s="138"/>
      <c r="HYI48" s="138"/>
      <c r="HYJ48" s="138"/>
      <c r="HYK48" s="138"/>
      <c r="HYL48" s="138"/>
      <c r="HYM48" s="138"/>
      <c r="HYN48" s="138"/>
      <c r="HYO48" s="138"/>
      <c r="HYP48" s="138"/>
      <c r="HYQ48" s="138"/>
      <c r="HYR48" s="138"/>
      <c r="HYS48" s="138"/>
      <c r="HYT48" s="138"/>
      <c r="HYU48" s="138"/>
      <c r="HYV48" s="138"/>
      <c r="HYW48" s="138"/>
      <c r="HYX48" s="138"/>
      <c r="HYY48" s="138"/>
      <c r="HYZ48" s="138"/>
      <c r="HZA48" s="138"/>
      <c r="HZB48" s="138"/>
      <c r="HZC48" s="138"/>
      <c r="HZD48" s="138"/>
      <c r="HZE48" s="138"/>
      <c r="HZF48" s="138"/>
      <c r="HZG48" s="138"/>
      <c r="HZH48" s="138"/>
      <c r="HZI48" s="138"/>
      <c r="HZJ48" s="138"/>
      <c r="HZK48" s="138"/>
      <c r="HZL48" s="138"/>
      <c r="HZM48" s="138"/>
      <c r="HZN48" s="138"/>
      <c r="HZO48" s="138"/>
      <c r="HZP48" s="138"/>
      <c r="HZQ48" s="138"/>
      <c r="HZR48" s="138"/>
      <c r="HZS48" s="138"/>
      <c r="HZT48" s="138"/>
      <c r="HZU48" s="138"/>
      <c r="HZV48" s="138"/>
      <c r="HZW48" s="138"/>
      <c r="HZX48" s="138"/>
      <c r="HZY48" s="138"/>
      <c r="HZZ48" s="138"/>
      <c r="IAA48" s="138"/>
      <c r="IAB48" s="138"/>
      <c r="IAC48" s="138"/>
      <c r="IAD48" s="138"/>
      <c r="IAE48" s="138"/>
      <c r="IAF48" s="138"/>
      <c r="IAG48" s="138"/>
      <c r="IAH48" s="138"/>
      <c r="IAI48" s="138"/>
      <c r="IAJ48" s="138"/>
      <c r="IAK48" s="138"/>
      <c r="IAL48" s="138"/>
      <c r="IAM48" s="138"/>
      <c r="IAN48" s="138"/>
      <c r="IAO48" s="138"/>
      <c r="IAP48" s="138"/>
      <c r="IAQ48" s="138"/>
      <c r="IAR48" s="138"/>
      <c r="IAS48" s="138"/>
      <c r="IAT48" s="138"/>
      <c r="IAU48" s="138"/>
      <c r="IAV48" s="138"/>
      <c r="IAW48" s="138"/>
      <c r="IAX48" s="138"/>
      <c r="IAY48" s="138"/>
      <c r="IAZ48" s="138"/>
      <c r="IBA48" s="138"/>
      <c r="IBB48" s="138"/>
      <c r="IBC48" s="138"/>
      <c r="IBD48" s="138"/>
      <c r="IBE48" s="138"/>
      <c r="IBF48" s="138"/>
      <c r="IBG48" s="138"/>
      <c r="IBH48" s="138"/>
      <c r="IBI48" s="138"/>
      <c r="IBJ48" s="138"/>
      <c r="IBK48" s="138"/>
      <c r="IBL48" s="138"/>
      <c r="IBM48" s="138"/>
      <c r="IBN48" s="138"/>
      <c r="IBO48" s="138"/>
      <c r="IBP48" s="138"/>
      <c r="IBQ48" s="138"/>
      <c r="IBR48" s="138"/>
      <c r="IBS48" s="138"/>
      <c r="IBT48" s="138"/>
      <c r="IBU48" s="138"/>
      <c r="IBV48" s="138"/>
      <c r="IBW48" s="138"/>
      <c r="IBX48" s="138"/>
      <c r="IBY48" s="138"/>
      <c r="IBZ48" s="138"/>
      <c r="ICA48" s="138"/>
      <c r="ICB48" s="138"/>
      <c r="ICC48" s="138"/>
      <c r="ICD48" s="138"/>
      <c r="ICE48" s="138"/>
      <c r="ICF48" s="138"/>
      <c r="ICG48" s="138"/>
      <c r="ICH48" s="138"/>
      <c r="ICI48" s="138"/>
      <c r="ICJ48" s="138"/>
      <c r="ICK48" s="138"/>
      <c r="ICL48" s="138"/>
      <c r="ICM48" s="138"/>
      <c r="ICN48" s="138"/>
      <c r="ICO48" s="138"/>
      <c r="ICP48" s="138"/>
      <c r="ICQ48" s="138"/>
      <c r="ICR48" s="138"/>
      <c r="ICS48" s="138"/>
      <c r="ICT48" s="138"/>
      <c r="ICU48" s="138"/>
      <c r="ICV48" s="138"/>
      <c r="ICW48" s="138"/>
      <c r="ICX48" s="138"/>
      <c r="ICY48" s="138"/>
      <c r="ICZ48" s="138"/>
      <c r="IDA48" s="138"/>
      <c r="IDB48" s="138"/>
      <c r="IDC48" s="138"/>
      <c r="IDD48" s="138"/>
      <c r="IDE48" s="138"/>
      <c r="IDF48" s="138"/>
      <c r="IDG48" s="138"/>
      <c r="IDH48" s="138"/>
      <c r="IDI48" s="138"/>
      <c r="IDJ48" s="138"/>
      <c r="IDK48" s="138"/>
      <c r="IDL48" s="138"/>
      <c r="IDM48" s="138"/>
      <c r="IDN48" s="138"/>
      <c r="IDO48" s="138"/>
      <c r="IDP48" s="138"/>
      <c r="IDQ48" s="138"/>
      <c r="IDR48" s="138"/>
      <c r="IDS48" s="138"/>
      <c r="IDT48" s="138"/>
      <c r="IDU48" s="138"/>
      <c r="IDV48" s="138"/>
      <c r="IDW48" s="138"/>
      <c r="IDX48" s="138"/>
      <c r="IDY48" s="138"/>
      <c r="IDZ48" s="138"/>
      <c r="IEA48" s="138"/>
      <c r="IEB48" s="138"/>
      <c r="IEC48" s="138"/>
      <c r="IED48" s="138"/>
      <c r="IEE48" s="138"/>
      <c r="IEF48" s="138"/>
      <c r="IEG48" s="138"/>
      <c r="IEH48" s="138"/>
      <c r="IEI48" s="138"/>
      <c r="IEJ48" s="138"/>
      <c r="IEK48" s="138"/>
      <c r="IEL48" s="138"/>
      <c r="IEM48" s="138"/>
      <c r="IEN48" s="138"/>
      <c r="IEO48" s="138"/>
      <c r="IEP48" s="138"/>
      <c r="IEQ48" s="138"/>
      <c r="IER48" s="138"/>
      <c r="IES48" s="138"/>
      <c r="IET48" s="138"/>
      <c r="IEU48" s="138"/>
      <c r="IEV48" s="138"/>
      <c r="IEW48" s="138"/>
      <c r="IEX48" s="138"/>
      <c r="IEY48" s="138"/>
      <c r="IEZ48" s="138"/>
      <c r="IFA48" s="138"/>
      <c r="IFB48" s="138"/>
      <c r="IFC48" s="138"/>
      <c r="IFD48" s="138"/>
      <c r="IFE48" s="138"/>
      <c r="IFF48" s="138"/>
      <c r="IFG48" s="138"/>
      <c r="IFH48" s="138"/>
      <c r="IFI48" s="138"/>
      <c r="IFJ48" s="138"/>
      <c r="IFK48" s="138"/>
      <c r="IFL48" s="138"/>
      <c r="IFM48" s="138"/>
      <c r="IFN48" s="138"/>
      <c r="IFO48" s="138"/>
      <c r="IFP48" s="138"/>
      <c r="IFQ48" s="138"/>
      <c r="IFR48" s="138"/>
      <c r="IFS48" s="138"/>
      <c r="IFT48" s="138"/>
      <c r="IFU48" s="138"/>
      <c r="IFV48" s="138"/>
      <c r="IFW48" s="138"/>
      <c r="IFX48" s="138"/>
      <c r="IFY48" s="138"/>
      <c r="IFZ48" s="138"/>
      <c r="IGA48" s="138"/>
      <c r="IGB48" s="138"/>
      <c r="IGC48" s="138"/>
      <c r="IGD48" s="138"/>
      <c r="IGE48" s="138"/>
      <c r="IGF48" s="138"/>
      <c r="IGG48" s="138"/>
      <c r="IGH48" s="138"/>
      <c r="IGI48" s="138"/>
      <c r="IGJ48" s="138"/>
      <c r="IGK48" s="138"/>
      <c r="IGL48" s="138"/>
      <c r="IGM48" s="138"/>
      <c r="IGN48" s="138"/>
      <c r="IGO48" s="138"/>
      <c r="IGP48" s="138"/>
      <c r="IGQ48" s="138"/>
      <c r="IGR48" s="138"/>
      <c r="IGS48" s="138"/>
      <c r="IGT48" s="138"/>
      <c r="IGU48" s="138"/>
      <c r="IGV48" s="138"/>
      <c r="IGW48" s="138"/>
      <c r="IGX48" s="138"/>
      <c r="IGY48" s="138"/>
      <c r="IGZ48" s="138"/>
      <c r="IHA48" s="138"/>
      <c r="IHB48" s="138"/>
      <c r="IHC48" s="138"/>
      <c r="IHD48" s="138"/>
      <c r="IHE48" s="138"/>
      <c r="IHF48" s="138"/>
      <c r="IHG48" s="138"/>
      <c r="IHH48" s="138"/>
      <c r="IHI48" s="138"/>
      <c r="IHJ48" s="138"/>
      <c r="IHK48" s="138"/>
      <c r="IHL48" s="138"/>
      <c r="IHM48" s="138"/>
      <c r="IHN48" s="138"/>
      <c r="IHO48" s="138"/>
      <c r="IHP48" s="138"/>
      <c r="IHQ48" s="138"/>
      <c r="IHR48" s="138"/>
      <c r="IHS48" s="138"/>
      <c r="IHT48" s="138"/>
      <c r="IHU48" s="138"/>
      <c r="IHV48" s="138"/>
      <c r="IHW48" s="138"/>
      <c r="IHX48" s="138"/>
      <c r="IHY48" s="138"/>
      <c r="IHZ48" s="138"/>
      <c r="IIA48" s="138"/>
      <c r="IIB48" s="138"/>
      <c r="IIC48" s="138"/>
      <c r="IID48" s="138"/>
      <c r="IIE48" s="138"/>
      <c r="IIF48" s="138"/>
      <c r="IIG48" s="138"/>
      <c r="IIH48" s="138"/>
      <c r="III48" s="138"/>
      <c r="IIJ48" s="138"/>
      <c r="IIK48" s="138"/>
      <c r="IIL48" s="138"/>
      <c r="IIM48" s="138"/>
      <c r="IIN48" s="138"/>
      <c r="IIO48" s="138"/>
      <c r="IIP48" s="138"/>
      <c r="IIQ48" s="138"/>
      <c r="IIR48" s="138"/>
      <c r="IIS48" s="138"/>
      <c r="IIT48" s="138"/>
      <c r="IIU48" s="138"/>
      <c r="IIV48" s="138"/>
      <c r="IIW48" s="138"/>
      <c r="IIX48" s="138"/>
      <c r="IIY48" s="138"/>
      <c r="IIZ48" s="138"/>
      <c r="IJA48" s="138"/>
      <c r="IJB48" s="138"/>
      <c r="IJC48" s="138"/>
      <c r="IJD48" s="138"/>
      <c r="IJE48" s="138"/>
      <c r="IJF48" s="138"/>
      <c r="IJG48" s="138"/>
      <c r="IJH48" s="138"/>
      <c r="IJI48" s="138"/>
      <c r="IJJ48" s="138"/>
      <c r="IJK48" s="138"/>
      <c r="IJL48" s="138"/>
      <c r="IJM48" s="138"/>
      <c r="IJN48" s="138"/>
      <c r="IJO48" s="138"/>
      <c r="IJP48" s="138"/>
      <c r="IJQ48" s="138"/>
      <c r="IJR48" s="138"/>
      <c r="IJS48" s="138"/>
      <c r="IJT48" s="138"/>
      <c r="IJU48" s="138"/>
      <c r="IJV48" s="138"/>
      <c r="IJW48" s="138"/>
      <c r="IJX48" s="138"/>
      <c r="IJY48" s="138"/>
      <c r="IJZ48" s="138"/>
      <c r="IKA48" s="138"/>
      <c r="IKB48" s="138"/>
      <c r="IKC48" s="138"/>
      <c r="IKD48" s="138"/>
      <c r="IKE48" s="138"/>
      <c r="IKF48" s="138"/>
      <c r="IKG48" s="138"/>
      <c r="IKH48" s="138"/>
      <c r="IKI48" s="138"/>
      <c r="IKJ48" s="138"/>
      <c r="IKK48" s="138"/>
      <c r="IKL48" s="138"/>
      <c r="IKM48" s="138"/>
      <c r="IKN48" s="138"/>
      <c r="IKO48" s="138"/>
      <c r="IKP48" s="138"/>
      <c r="IKQ48" s="138"/>
      <c r="IKR48" s="138"/>
      <c r="IKS48" s="138"/>
      <c r="IKT48" s="138"/>
      <c r="IKU48" s="138"/>
      <c r="IKV48" s="138"/>
      <c r="IKW48" s="138"/>
      <c r="IKX48" s="138"/>
      <c r="IKY48" s="138"/>
      <c r="IKZ48" s="138"/>
      <c r="ILA48" s="138"/>
      <c r="ILB48" s="138"/>
      <c r="ILC48" s="138"/>
      <c r="ILD48" s="138"/>
      <c r="ILE48" s="138"/>
      <c r="ILF48" s="138"/>
      <c r="ILG48" s="138"/>
      <c r="ILH48" s="138"/>
      <c r="ILI48" s="138"/>
      <c r="ILJ48" s="138"/>
      <c r="ILK48" s="138"/>
      <c r="ILL48" s="138"/>
      <c r="ILM48" s="138"/>
      <c r="ILN48" s="138"/>
      <c r="ILO48" s="138"/>
      <c r="ILP48" s="138"/>
      <c r="ILQ48" s="138"/>
      <c r="ILR48" s="138"/>
      <c r="ILS48" s="138"/>
      <c r="ILT48" s="138"/>
      <c r="ILU48" s="138"/>
      <c r="ILV48" s="138"/>
      <c r="ILW48" s="138"/>
      <c r="ILX48" s="138"/>
      <c r="ILY48" s="138"/>
      <c r="ILZ48" s="138"/>
      <c r="IMA48" s="138"/>
      <c r="IMB48" s="138"/>
      <c r="IMC48" s="138"/>
      <c r="IMD48" s="138"/>
      <c r="IME48" s="138"/>
      <c r="IMF48" s="138"/>
      <c r="IMG48" s="138"/>
      <c r="IMH48" s="138"/>
      <c r="IMI48" s="138"/>
      <c r="IMJ48" s="138"/>
      <c r="IMK48" s="138"/>
      <c r="IML48" s="138"/>
      <c r="IMM48" s="138"/>
      <c r="IMN48" s="138"/>
      <c r="IMO48" s="138"/>
      <c r="IMP48" s="138"/>
      <c r="IMQ48" s="138"/>
      <c r="IMR48" s="138"/>
      <c r="IMS48" s="138"/>
      <c r="IMT48" s="138"/>
      <c r="IMU48" s="138"/>
      <c r="IMV48" s="138"/>
      <c r="IMW48" s="138"/>
      <c r="IMX48" s="138"/>
      <c r="IMY48" s="138"/>
      <c r="IMZ48" s="138"/>
      <c r="INA48" s="138"/>
      <c r="INB48" s="138"/>
      <c r="INC48" s="138"/>
      <c r="IND48" s="138"/>
      <c r="INE48" s="138"/>
      <c r="INF48" s="138"/>
      <c r="ING48" s="138"/>
      <c r="INH48" s="138"/>
      <c r="INI48" s="138"/>
      <c r="INJ48" s="138"/>
      <c r="INK48" s="138"/>
      <c r="INL48" s="138"/>
      <c r="INM48" s="138"/>
      <c r="INN48" s="138"/>
      <c r="INO48" s="138"/>
      <c r="INP48" s="138"/>
      <c r="INQ48" s="138"/>
      <c r="INR48" s="138"/>
      <c r="INS48" s="138"/>
      <c r="INT48" s="138"/>
      <c r="INU48" s="138"/>
      <c r="INV48" s="138"/>
      <c r="INW48" s="138"/>
      <c r="INX48" s="138"/>
      <c r="INY48" s="138"/>
      <c r="INZ48" s="138"/>
      <c r="IOA48" s="138"/>
      <c r="IOB48" s="138"/>
      <c r="IOC48" s="138"/>
      <c r="IOD48" s="138"/>
      <c r="IOE48" s="138"/>
      <c r="IOF48" s="138"/>
      <c r="IOG48" s="138"/>
      <c r="IOH48" s="138"/>
      <c r="IOI48" s="138"/>
      <c r="IOJ48" s="138"/>
      <c r="IOK48" s="138"/>
      <c r="IOL48" s="138"/>
      <c r="IOM48" s="138"/>
      <c r="ION48" s="138"/>
      <c r="IOO48" s="138"/>
      <c r="IOP48" s="138"/>
      <c r="IOQ48" s="138"/>
      <c r="IOR48" s="138"/>
      <c r="IOS48" s="138"/>
      <c r="IOT48" s="138"/>
      <c r="IOU48" s="138"/>
      <c r="IOV48" s="138"/>
      <c r="IOW48" s="138"/>
      <c r="IOX48" s="138"/>
      <c r="IOY48" s="138"/>
      <c r="IOZ48" s="138"/>
      <c r="IPA48" s="138"/>
      <c r="IPB48" s="138"/>
      <c r="IPC48" s="138"/>
      <c r="IPD48" s="138"/>
      <c r="IPE48" s="138"/>
      <c r="IPF48" s="138"/>
      <c r="IPG48" s="138"/>
      <c r="IPH48" s="138"/>
      <c r="IPI48" s="138"/>
      <c r="IPJ48" s="138"/>
      <c r="IPK48" s="138"/>
      <c r="IPL48" s="138"/>
      <c r="IPM48" s="138"/>
      <c r="IPN48" s="138"/>
      <c r="IPO48" s="138"/>
      <c r="IPP48" s="138"/>
      <c r="IPQ48" s="138"/>
      <c r="IPR48" s="138"/>
      <c r="IPS48" s="138"/>
      <c r="IPT48" s="138"/>
      <c r="IPU48" s="138"/>
      <c r="IPV48" s="138"/>
      <c r="IPW48" s="138"/>
      <c r="IPX48" s="138"/>
      <c r="IPY48" s="138"/>
      <c r="IPZ48" s="138"/>
      <c r="IQA48" s="138"/>
      <c r="IQB48" s="138"/>
      <c r="IQC48" s="138"/>
      <c r="IQD48" s="138"/>
      <c r="IQE48" s="138"/>
      <c r="IQF48" s="138"/>
      <c r="IQG48" s="138"/>
      <c r="IQH48" s="138"/>
      <c r="IQI48" s="138"/>
      <c r="IQJ48" s="138"/>
      <c r="IQK48" s="138"/>
      <c r="IQL48" s="138"/>
      <c r="IQM48" s="138"/>
      <c r="IQN48" s="138"/>
      <c r="IQO48" s="138"/>
      <c r="IQP48" s="138"/>
      <c r="IQQ48" s="138"/>
      <c r="IQR48" s="138"/>
      <c r="IQS48" s="138"/>
      <c r="IQT48" s="138"/>
      <c r="IQU48" s="138"/>
      <c r="IQV48" s="138"/>
      <c r="IQW48" s="138"/>
      <c r="IQX48" s="138"/>
      <c r="IQY48" s="138"/>
      <c r="IQZ48" s="138"/>
      <c r="IRA48" s="138"/>
      <c r="IRB48" s="138"/>
      <c r="IRC48" s="138"/>
      <c r="IRD48" s="138"/>
      <c r="IRE48" s="138"/>
      <c r="IRF48" s="138"/>
      <c r="IRG48" s="138"/>
      <c r="IRH48" s="138"/>
      <c r="IRI48" s="138"/>
      <c r="IRJ48" s="138"/>
      <c r="IRK48" s="138"/>
      <c r="IRL48" s="138"/>
      <c r="IRM48" s="138"/>
      <c r="IRN48" s="138"/>
      <c r="IRO48" s="138"/>
      <c r="IRP48" s="138"/>
      <c r="IRQ48" s="138"/>
      <c r="IRR48" s="138"/>
      <c r="IRS48" s="138"/>
      <c r="IRT48" s="138"/>
      <c r="IRU48" s="138"/>
      <c r="IRV48" s="138"/>
      <c r="IRW48" s="138"/>
      <c r="IRX48" s="138"/>
      <c r="IRY48" s="138"/>
      <c r="IRZ48" s="138"/>
      <c r="ISA48" s="138"/>
      <c r="ISB48" s="138"/>
      <c r="ISC48" s="138"/>
      <c r="ISD48" s="138"/>
      <c r="ISE48" s="138"/>
      <c r="ISF48" s="138"/>
      <c r="ISG48" s="138"/>
      <c r="ISH48" s="138"/>
      <c r="ISI48" s="138"/>
      <c r="ISJ48" s="138"/>
      <c r="ISK48" s="138"/>
      <c r="ISL48" s="138"/>
      <c r="ISM48" s="138"/>
      <c r="ISN48" s="138"/>
      <c r="ISO48" s="138"/>
      <c r="ISP48" s="138"/>
      <c r="ISQ48" s="138"/>
      <c r="ISR48" s="138"/>
      <c r="ISS48" s="138"/>
      <c r="IST48" s="138"/>
      <c r="ISU48" s="138"/>
      <c r="ISV48" s="138"/>
      <c r="ISW48" s="138"/>
      <c r="ISX48" s="138"/>
      <c r="ISY48" s="138"/>
      <c r="ISZ48" s="138"/>
      <c r="ITA48" s="138"/>
      <c r="ITB48" s="138"/>
      <c r="ITC48" s="138"/>
      <c r="ITD48" s="138"/>
      <c r="ITE48" s="138"/>
      <c r="ITF48" s="138"/>
      <c r="ITG48" s="138"/>
      <c r="ITH48" s="138"/>
      <c r="ITI48" s="138"/>
      <c r="ITJ48" s="138"/>
      <c r="ITK48" s="138"/>
      <c r="ITL48" s="138"/>
      <c r="ITM48" s="138"/>
      <c r="ITN48" s="138"/>
      <c r="ITO48" s="138"/>
      <c r="ITP48" s="138"/>
      <c r="ITQ48" s="138"/>
      <c r="ITR48" s="138"/>
      <c r="ITS48" s="138"/>
      <c r="ITT48" s="138"/>
      <c r="ITU48" s="138"/>
      <c r="ITV48" s="138"/>
      <c r="ITW48" s="138"/>
      <c r="ITX48" s="138"/>
      <c r="ITY48" s="138"/>
      <c r="ITZ48" s="138"/>
      <c r="IUA48" s="138"/>
      <c r="IUB48" s="138"/>
      <c r="IUC48" s="138"/>
      <c r="IUD48" s="138"/>
      <c r="IUE48" s="138"/>
      <c r="IUF48" s="138"/>
      <c r="IUG48" s="138"/>
      <c r="IUH48" s="138"/>
      <c r="IUI48" s="138"/>
      <c r="IUJ48" s="138"/>
      <c r="IUK48" s="138"/>
      <c r="IUL48" s="138"/>
      <c r="IUM48" s="138"/>
      <c r="IUN48" s="138"/>
      <c r="IUO48" s="138"/>
      <c r="IUP48" s="138"/>
      <c r="IUQ48" s="138"/>
      <c r="IUR48" s="138"/>
      <c r="IUS48" s="138"/>
      <c r="IUT48" s="138"/>
      <c r="IUU48" s="138"/>
      <c r="IUV48" s="138"/>
      <c r="IUW48" s="138"/>
      <c r="IUX48" s="138"/>
      <c r="IUY48" s="138"/>
      <c r="IUZ48" s="138"/>
      <c r="IVA48" s="138"/>
      <c r="IVB48" s="138"/>
      <c r="IVC48" s="138"/>
      <c r="IVD48" s="138"/>
      <c r="IVE48" s="138"/>
      <c r="IVF48" s="138"/>
      <c r="IVG48" s="138"/>
      <c r="IVH48" s="138"/>
      <c r="IVI48" s="138"/>
      <c r="IVJ48" s="138"/>
      <c r="IVK48" s="138"/>
      <c r="IVL48" s="138"/>
      <c r="IVM48" s="138"/>
      <c r="IVN48" s="138"/>
      <c r="IVO48" s="138"/>
      <c r="IVP48" s="138"/>
      <c r="IVQ48" s="138"/>
      <c r="IVR48" s="138"/>
      <c r="IVS48" s="138"/>
      <c r="IVT48" s="138"/>
      <c r="IVU48" s="138"/>
      <c r="IVV48" s="138"/>
      <c r="IVW48" s="138"/>
      <c r="IVX48" s="138"/>
      <c r="IVY48" s="138"/>
      <c r="IVZ48" s="138"/>
      <c r="IWA48" s="138"/>
      <c r="IWB48" s="138"/>
      <c r="IWC48" s="138"/>
      <c r="IWD48" s="138"/>
      <c r="IWE48" s="138"/>
      <c r="IWF48" s="138"/>
      <c r="IWG48" s="138"/>
      <c r="IWH48" s="138"/>
      <c r="IWI48" s="138"/>
      <c r="IWJ48" s="138"/>
      <c r="IWK48" s="138"/>
      <c r="IWL48" s="138"/>
      <c r="IWM48" s="138"/>
      <c r="IWN48" s="138"/>
      <c r="IWO48" s="138"/>
      <c r="IWP48" s="138"/>
      <c r="IWQ48" s="138"/>
      <c r="IWR48" s="138"/>
      <c r="IWS48" s="138"/>
      <c r="IWT48" s="138"/>
      <c r="IWU48" s="138"/>
      <c r="IWV48" s="138"/>
      <c r="IWW48" s="138"/>
      <c r="IWX48" s="138"/>
      <c r="IWY48" s="138"/>
      <c r="IWZ48" s="138"/>
      <c r="IXA48" s="138"/>
      <c r="IXB48" s="138"/>
      <c r="IXC48" s="138"/>
      <c r="IXD48" s="138"/>
      <c r="IXE48" s="138"/>
      <c r="IXF48" s="138"/>
      <c r="IXG48" s="138"/>
      <c r="IXH48" s="138"/>
      <c r="IXI48" s="138"/>
      <c r="IXJ48" s="138"/>
      <c r="IXK48" s="138"/>
      <c r="IXL48" s="138"/>
      <c r="IXM48" s="138"/>
      <c r="IXN48" s="138"/>
      <c r="IXO48" s="138"/>
      <c r="IXP48" s="138"/>
      <c r="IXQ48" s="138"/>
      <c r="IXR48" s="138"/>
      <c r="IXS48" s="138"/>
      <c r="IXT48" s="138"/>
      <c r="IXU48" s="138"/>
      <c r="IXV48" s="138"/>
      <c r="IXW48" s="138"/>
      <c r="IXX48" s="138"/>
      <c r="IXY48" s="138"/>
      <c r="IXZ48" s="138"/>
      <c r="IYA48" s="138"/>
      <c r="IYB48" s="138"/>
      <c r="IYC48" s="138"/>
      <c r="IYD48" s="138"/>
      <c r="IYE48" s="138"/>
      <c r="IYF48" s="138"/>
      <c r="IYG48" s="138"/>
      <c r="IYH48" s="138"/>
      <c r="IYI48" s="138"/>
      <c r="IYJ48" s="138"/>
      <c r="IYK48" s="138"/>
      <c r="IYL48" s="138"/>
      <c r="IYM48" s="138"/>
      <c r="IYN48" s="138"/>
      <c r="IYO48" s="138"/>
      <c r="IYP48" s="138"/>
      <c r="IYQ48" s="138"/>
      <c r="IYR48" s="138"/>
      <c r="IYS48" s="138"/>
      <c r="IYT48" s="138"/>
      <c r="IYU48" s="138"/>
      <c r="IYV48" s="138"/>
      <c r="IYW48" s="138"/>
      <c r="IYX48" s="138"/>
      <c r="IYY48" s="138"/>
      <c r="IYZ48" s="138"/>
      <c r="IZA48" s="138"/>
      <c r="IZB48" s="138"/>
      <c r="IZC48" s="138"/>
      <c r="IZD48" s="138"/>
      <c r="IZE48" s="138"/>
      <c r="IZF48" s="138"/>
      <c r="IZG48" s="138"/>
      <c r="IZH48" s="138"/>
      <c r="IZI48" s="138"/>
      <c r="IZJ48" s="138"/>
      <c r="IZK48" s="138"/>
      <c r="IZL48" s="138"/>
      <c r="IZM48" s="138"/>
      <c r="IZN48" s="138"/>
      <c r="IZO48" s="138"/>
      <c r="IZP48" s="138"/>
      <c r="IZQ48" s="138"/>
      <c r="IZR48" s="138"/>
      <c r="IZS48" s="138"/>
      <c r="IZT48" s="138"/>
      <c r="IZU48" s="138"/>
      <c r="IZV48" s="138"/>
      <c r="IZW48" s="138"/>
      <c r="IZX48" s="138"/>
      <c r="IZY48" s="138"/>
      <c r="IZZ48" s="138"/>
      <c r="JAA48" s="138"/>
      <c r="JAB48" s="138"/>
      <c r="JAC48" s="138"/>
      <c r="JAD48" s="138"/>
      <c r="JAE48" s="138"/>
      <c r="JAF48" s="138"/>
      <c r="JAG48" s="138"/>
      <c r="JAH48" s="138"/>
      <c r="JAI48" s="138"/>
      <c r="JAJ48" s="138"/>
      <c r="JAK48" s="138"/>
      <c r="JAL48" s="138"/>
      <c r="JAM48" s="138"/>
      <c r="JAN48" s="138"/>
      <c r="JAO48" s="138"/>
      <c r="JAP48" s="138"/>
      <c r="JAQ48" s="138"/>
      <c r="JAR48" s="138"/>
      <c r="JAS48" s="138"/>
      <c r="JAT48" s="138"/>
      <c r="JAU48" s="138"/>
      <c r="JAV48" s="138"/>
      <c r="JAW48" s="138"/>
      <c r="JAX48" s="138"/>
      <c r="JAY48" s="138"/>
      <c r="JAZ48" s="138"/>
      <c r="JBA48" s="138"/>
      <c r="JBB48" s="138"/>
      <c r="JBC48" s="138"/>
      <c r="JBD48" s="138"/>
      <c r="JBE48" s="138"/>
      <c r="JBF48" s="138"/>
      <c r="JBG48" s="138"/>
      <c r="JBH48" s="138"/>
      <c r="JBI48" s="138"/>
      <c r="JBJ48" s="138"/>
      <c r="JBK48" s="138"/>
      <c r="JBL48" s="138"/>
      <c r="JBM48" s="138"/>
      <c r="JBN48" s="138"/>
      <c r="JBO48" s="138"/>
      <c r="JBP48" s="138"/>
      <c r="JBQ48" s="138"/>
      <c r="JBR48" s="138"/>
      <c r="JBS48" s="138"/>
      <c r="JBT48" s="138"/>
      <c r="JBU48" s="138"/>
      <c r="JBV48" s="138"/>
      <c r="JBW48" s="138"/>
      <c r="JBX48" s="138"/>
      <c r="JBY48" s="138"/>
      <c r="JBZ48" s="138"/>
      <c r="JCA48" s="138"/>
      <c r="JCB48" s="138"/>
      <c r="JCC48" s="138"/>
      <c r="JCD48" s="138"/>
      <c r="JCE48" s="138"/>
      <c r="JCF48" s="138"/>
      <c r="JCG48" s="138"/>
      <c r="JCH48" s="138"/>
      <c r="JCI48" s="138"/>
      <c r="JCJ48" s="138"/>
      <c r="JCK48" s="138"/>
      <c r="JCL48" s="138"/>
      <c r="JCM48" s="138"/>
      <c r="JCN48" s="138"/>
      <c r="JCO48" s="138"/>
      <c r="JCP48" s="138"/>
      <c r="JCQ48" s="138"/>
      <c r="JCR48" s="138"/>
      <c r="JCS48" s="138"/>
      <c r="JCT48" s="138"/>
      <c r="JCU48" s="138"/>
      <c r="JCV48" s="138"/>
      <c r="JCW48" s="138"/>
      <c r="JCX48" s="138"/>
      <c r="JCY48" s="138"/>
      <c r="JCZ48" s="138"/>
      <c r="JDA48" s="138"/>
      <c r="JDB48" s="138"/>
      <c r="JDC48" s="138"/>
      <c r="JDD48" s="138"/>
      <c r="JDE48" s="138"/>
      <c r="JDF48" s="138"/>
      <c r="JDG48" s="138"/>
      <c r="JDH48" s="138"/>
      <c r="JDI48" s="138"/>
      <c r="JDJ48" s="138"/>
      <c r="JDK48" s="138"/>
      <c r="JDL48" s="138"/>
      <c r="JDM48" s="138"/>
      <c r="JDN48" s="138"/>
      <c r="JDO48" s="138"/>
      <c r="JDP48" s="138"/>
      <c r="JDQ48" s="138"/>
      <c r="JDR48" s="138"/>
      <c r="JDS48" s="138"/>
      <c r="JDT48" s="138"/>
      <c r="JDU48" s="138"/>
      <c r="JDV48" s="138"/>
      <c r="JDW48" s="138"/>
      <c r="JDX48" s="138"/>
      <c r="JDY48" s="138"/>
      <c r="JDZ48" s="138"/>
      <c r="JEA48" s="138"/>
      <c r="JEB48" s="138"/>
      <c r="JEC48" s="138"/>
      <c r="JED48" s="138"/>
      <c r="JEE48" s="138"/>
      <c r="JEF48" s="138"/>
      <c r="JEG48" s="138"/>
      <c r="JEH48" s="138"/>
      <c r="JEI48" s="138"/>
      <c r="JEJ48" s="138"/>
      <c r="JEK48" s="138"/>
      <c r="JEL48" s="138"/>
      <c r="JEM48" s="138"/>
      <c r="JEN48" s="138"/>
      <c r="JEO48" s="138"/>
      <c r="JEP48" s="138"/>
      <c r="JEQ48" s="138"/>
      <c r="JER48" s="138"/>
      <c r="JES48" s="138"/>
      <c r="JET48" s="138"/>
      <c r="JEU48" s="138"/>
      <c r="JEV48" s="138"/>
      <c r="JEW48" s="138"/>
      <c r="JEX48" s="138"/>
      <c r="JEY48" s="138"/>
      <c r="JEZ48" s="138"/>
      <c r="JFA48" s="138"/>
      <c r="JFB48" s="138"/>
      <c r="JFC48" s="138"/>
      <c r="JFD48" s="138"/>
      <c r="JFE48" s="138"/>
      <c r="JFF48" s="138"/>
      <c r="JFG48" s="138"/>
      <c r="JFH48" s="138"/>
      <c r="JFI48" s="138"/>
      <c r="JFJ48" s="138"/>
      <c r="JFK48" s="138"/>
      <c r="JFL48" s="138"/>
      <c r="JFM48" s="138"/>
      <c r="JFN48" s="138"/>
      <c r="JFO48" s="138"/>
      <c r="JFP48" s="138"/>
      <c r="JFQ48" s="138"/>
      <c r="JFR48" s="138"/>
      <c r="JFS48" s="138"/>
      <c r="JFT48" s="138"/>
      <c r="JFU48" s="138"/>
      <c r="JFV48" s="138"/>
      <c r="JFW48" s="138"/>
      <c r="JFX48" s="138"/>
      <c r="JFY48" s="138"/>
      <c r="JFZ48" s="138"/>
      <c r="JGA48" s="138"/>
      <c r="JGB48" s="138"/>
      <c r="JGC48" s="138"/>
      <c r="JGD48" s="138"/>
      <c r="JGE48" s="138"/>
      <c r="JGF48" s="138"/>
      <c r="JGG48" s="138"/>
      <c r="JGH48" s="138"/>
      <c r="JGI48" s="138"/>
      <c r="JGJ48" s="138"/>
      <c r="JGK48" s="138"/>
      <c r="JGL48" s="138"/>
      <c r="JGM48" s="138"/>
      <c r="JGN48" s="138"/>
      <c r="JGO48" s="138"/>
      <c r="JGP48" s="138"/>
      <c r="JGQ48" s="138"/>
      <c r="JGR48" s="138"/>
      <c r="JGS48" s="138"/>
      <c r="JGT48" s="138"/>
      <c r="JGU48" s="138"/>
      <c r="JGV48" s="138"/>
      <c r="JGW48" s="138"/>
      <c r="JGX48" s="138"/>
      <c r="JGY48" s="138"/>
      <c r="JGZ48" s="138"/>
      <c r="JHA48" s="138"/>
      <c r="JHB48" s="138"/>
      <c r="JHC48" s="138"/>
      <c r="JHD48" s="138"/>
      <c r="JHE48" s="138"/>
      <c r="JHF48" s="138"/>
      <c r="JHG48" s="138"/>
      <c r="JHH48" s="138"/>
      <c r="JHI48" s="138"/>
      <c r="JHJ48" s="138"/>
      <c r="JHK48" s="138"/>
      <c r="JHL48" s="138"/>
      <c r="JHM48" s="138"/>
      <c r="JHN48" s="138"/>
      <c r="JHO48" s="138"/>
      <c r="JHP48" s="138"/>
      <c r="JHQ48" s="138"/>
      <c r="JHR48" s="138"/>
      <c r="JHS48" s="138"/>
      <c r="JHT48" s="138"/>
      <c r="JHU48" s="138"/>
      <c r="JHV48" s="138"/>
      <c r="JHW48" s="138"/>
      <c r="JHX48" s="138"/>
      <c r="JHY48" s="138"/>
      <c r="JHZ48" s="138"/>
      <c r="JIA48" s="138"/>
      <c r="JIB48" s="138"/>
      <c r="JIC48" s="138"/>
      <c r="JID48" s="138"/>
      <c r="JIE48" s="138"/>
      <c r="JIF48" s="138"/>
      <c r="JIG48" s="138"/>
      <c r="JIH48" s="138"/>
      <c r="JII48" s="138"/>
      <c r="JIJ48" s="138"/>
      <c r="JIK48" s="138"/>
      <c r="JIL48" s="138"/>
      <c r="JIM48" s="138"/>
      <c r="JIN48" s="138"/>
      <c r="JIO48" s="138"/>
      <c r="JIP48" s="138"/>
      <c r="JIQ48" s="138"/>
      <c r="JIR48" s="138"/>
      <c r="JIS48" s="138"/>
      <c r="JIT48" s="138"/>
      <c r="JIU48" s="138"/>
      <c r="JIV48" s="138"/>
      <c r="JIW48" s="138"/>
      <c r="JIX48" s="138"/>
      <c r="JIY48" s="138"/>
      <c r="JIZ48" s="138"/>
      <c r="JJA48" s="138"/>
      <c r="JJB48" s="138"/>
      <c r="JJC48" s="138"/>
      <c r="JJD48" s="138"/>
      <c r="JJE48" s="138"/>
      <c r="JJF48" s="138"/>
      <c r="JJG48" s="138"/>
      <c r="JJH48" s="138"/>
      <c r="JJI48" s="138"/>
      <c r="JJJ48" s="138"/>
      <c r="JJK48" s="138"/>
      <c r="JJL48" s="138"/>
      <c r="JJM48" s="138"/>
      <c r="JJN48" s="138"/>
      <c r="JJO48" s="138"/>
      <c r="JJP48" s="138"/>
      <c r="JJQ48" s="138"/>
      <c r="JJR48" s="138"/>
      <c r="JJS48" s="138"/>
      <c r="JJT48" s="138"/>
      <c r="JJU48" s="138"/>
      <c r="JJV48" s="138"/>
      <c r="JJW48" s="138"/>
      <c r="JJX48" s="138"/>
      <c r="JJY48" s="138"/>
      <c r="JJZ48" s="138"/>
      <c r="JKA48" s="138"/>
      <c r="JKB48" s="138"/>
      <c r="JKC48" s="138"/>
      <c r="JKD48" s="138"/>
      <c r="JKE48" s="138"/>
      <c r="JKF48" s="138"/>
      <c r="JKG48" s="138"/>
      <c r="JKH48" s="138"/>
      <c r="JKI48" s="138"/>
      <c r="JKJ48" s="138"/>
      <c r="JKK48" s="138"/>
      <c r="JKL48" s="138"/>
      <c r="JKM48" s="138"/>
      <c r="JKN48" s="138"/>
      <c r="JKO48" s="138"/>
      <c r="JKP48" s="138"/>
      <c r="JKQ48" s="138"/>
      <c r="JKR48" s="138"/>
      <c r="JKS48" s="138"/>
      <c r="JKT48" s="138"/>
      <c r="JKU48" s="138"/>
      <c r="JKV48" s="138"/>
      <c r="JKW48" s="138"/>
      <c r="JKX48" s="138"/>
      <c r="JKY48" s="138"/>
      <c r="JKZ48" s="138"/>
      <c r="JLA48" s="138"/>
      <c r="JLB48" s="138"/>
      <c r="JLC48" s="138"/>
      <c r="JLD48" s="138"/>
      <c r="JLE48" s="138"/>
      <c r="JLF48" s="138"/>
      <c r="JLG48" s="138"/>
      <c r="JLH48" s="138"/>
      <c r="JLI48" s="138"/>
      <c r="JLJ48" s="138"/>
      <c r="JLK48" s="138"/>
      <c r="JLL48" s="138"/>
      <c r="JLM48" s="138"/>
      <c r="JLN48" s="138"/>
      <c r="JLO48" s="138"/>
      <c r="JLP48" s="138"/>
      <c r="JLQ48" s="138"/>
      <c r="JLR48" s="138"/>
      <c r="JLS48" s="138"/>
      <c r="JLT48" s="138"/>
      <c r="JLU48" s="138"/>
      <c r="JLV48" s="138"/>
      <c r="JLW48" s="138"/>
      <c r="JLX48" s="138"/>
      <c r="JLY48" s="138"/>
      <c r="JLZ48" s="138"/>
      <c r="JMA48" s="138"/>
      <c r="JMB48" s="138"/>
      <c r="JMC48" s="138"/>
      <c r="JMD48" s="138"/>
      <c r="JME48" s="138"/>
      <c r="JMF48" s="138"/>
      <c r="JMG48" s="138"/>
      <c r="JMH48" s="138"/>
      <c r="JMI48" s="138"/>
      <c r="JMJ48" s="138"/>
      <c r="JMK48" s="138"/>
      <c r="JML48" s="138"/>
      <c r="JMM48" s="138"/>
      <c r="JMN48" s="138"/>
      <c r="JMO48" s="138"/>
      <c r="JMP48" s="138"/>
      <c r="JMQ48" s="138"/>
      <c r="JMR48" s="138"/>
      <c r="JMS48" s="138"/>
      <c r="JMT48" s="138"/>
      <c r="JMU48" s="138"/>
      <c r="JMV48" s="138"/>
      <c r="JMW48" s="138"/>
      <c r="JMX48" s="138"/>
      <c r="JMY48" s="138"/>
      <c r="JMZ48" s="138"/>
      <c r="JNA48" s="138"/>
      <c r="JNB48" s="138"/>
      <c r="JNC48" s="138"/>
      <c r="JND48" s="138"/>
      <c r="JNE48" s="138"/>
      <c r="JNF48" s="138"/>
      <c r="JNG48" s="138"/>
      <c r="JNH48" s="138"/>
      <c r="JNI48" s="138"/>
      <c r="JNJ48" s="138"/>
      <c r="JNK48" s="138"/>
      <c r="JNL48" s="138"/>
      <c r="JNM48" s="138"/>
      <c r="JNN48" s="138"/>
      <c r="JNO48" s="138"/>
      <c r="JNP48" s="138"/>
      <c r="JNQ48" s="138"/>
      <c r="JNR48" s="138"/>
      <c r="JNS48" s="138"/>
      <c r="JNT48" s="138"/>
      <c r="JNU48" s="138"/>
      <c r="JNV48" s="138"/>
      <c r="JNW48" s="138"/>
      <c r="JNX48" s="138"/>
      <c r="JNY48" s="138"/>
      <c r="JNZ48" s="138"/>
      <c r="JOA48" s="138"/>
      <c r="JOB48" s="138"/>
      <c r="JOC48" s="138"/>
      <c r="JOD48" s="138"/>
      <c r="JOE48" s="138"/>
      <c r="JOF48" s="138"/>
      <c r="JOG48" s="138"/>
      <c r="JOH48" s="138"/>
      <c r="JOI48" s="138"/>
      <c r="JOJ48" s="138"/>
      <c r="JOK48" s="138"/>
      <c r="JOL48" s="138"/>
      <c r="JOM48" s="138"/>
      <c r="JON48" s="138"/>
      <c r="JOO48" s="138"/>
      <c r="JOP48" s="138"/>
      <c r="JOQ48" s="138"/>
      <c r="JOR48" s="138"/>
      <c r="JOS48" s="138"/>
      <c r="JOT48" s="138"/>
      <c r="JOU48" s="138"/>
      <c r="JOV48" s="138"/>
      <c r="JOW48" s="138"/>
      <c r="JOX48" s="138"/>
      <c r="JOY48" s="138"/>
      <c r="JOZ48" s="138"/>
      <c r="JPA48" s="138"/>
      <c r="JPB48" s="138"/>
      <c r="JPC48" s="138"/>
      <c r="JPD48" s="138"/>
      <c r="JPE48" s="138"/>
      <c r="JPF48" s="138"/>
      <c r="JPG48" s="138"/>
      <c r="JPH48" s="138"/>
      <c r="JPI48" s="138"/>
      <c r="JPJ48" s="138"/>
      <c r="JPK48" s="138"/>
      <c r="JPL48" s="138"/>
      <c r="JPM48" s="138"/>
      <c r="JPN48" s="138"/>
      <c r="JPO48" s="138"/>
      <c r="JPP48" s="138"/>
      <c r="JPQ48" s="138"/>
      <c r="JPR48" s="138"/>
      <c r="JPS48" s="138"/>
      <c r="JPT48" s="138"/>
      <c r="JPU48" s="138"/>
      <c r="JPV48" s="138"/>
      <c r="JPW48" s="138"/>
      <c r="JPX48" s="138"/>
      <c r="JPY48" s="138"/>
      <c r="JPZ48" s="138"/>
      <c r="JQA48" s="138"/>
      <c r="JQB48" s="138"/>
      <c r="JQC48" s="138"/>
      <c r="JQD48" s="138"/>
      <c r="JQE48" s="138"/>
      <c r="JQF48" s="138"/>
      <c r="JQG48" s="138"/>
      <c r="JQH48" s="138"/>
      <c r="JQI48" s="138"/>
      <c r="JQJ48" s="138"/>
      <c r="JQK48" s="138"/>
      <c r="JQL48" s="138"/>
      <c r="JQM48" s="138"/>
      <c r="JQN48" s="138"/>
      <c r="JQO48" s="138"/>
      <c r="JQP48" s="138"/>
      <c r="JQQ48" s="138"/>
      <c r="JQR48" s="138"/>
      <c r="JQS48" s="138"/>
      <c r="JQT48" s="138"/>
      <c r="JQU48" s="138"/>
      <c r="JQV48" s="138"/>
      <c r="JQW48" s="138"/>
      <c r="JQX48" s="138"/>
      <c r="JQY48" s="138"/>
      <c r="JQZ48" s="138"/>
      <c r="JRA48" s="138"/>
      <c r="JRB48" s="138"/>
      <c r="JRC48" s="138"/>
      <c r="JRD48" s="138"/>
      <c r="JRE48" s="138"/>
      <c r="JRF48" s="138"/>
      <c r="JRG48" s="138"/>
      <c r="JRH48" s="138"/>
      <c r="JRI48" s="138"/>
      <c r="JRJ48" s="138"/>
      <c r="JRK48" s="138"/>
      <c r="JRL48" s="138"/>
      <c r="JRM48" s="138"/>
      <c r="JRN48" s="138"/>
      <c r="JRO48" s="138"/>
      <c r="JRP48" s="138"/>
      <c r="JRQ48" s="138"/>
      <c r="JRR48" s="138"/>
      <c r="JRS48" s="138"/>
      <c r="JRT48" s="138"/>
      <c r="JRU48" s="138"/>
      <c r="JRV48" s="138"/>
      <c r="JRW48" s="138"/>
      <c r="JRX48" s="138"/>
      <c r="JRY48" s="138"/>
      <c r="JRZ48" s="138"/>
      <c r="JSA48" s="138"/>
      <c r="JSB48" s="138"/>
      <c r="JSC48" s="138"/>
      <c r="JSD48" s="138"/>
      <c r="JSE48" s="138"/>
      <c r="JSF48" s="138"/>
      <c r="JSG48" s="138"/>
      <c r="JSH48" s="138"/>
      <c r="JSI48" s="138"/>
      <c r="JSJ48" s="138"/>
      <c r="JSK48" s="138"/>
      <c r="JSL48" s="138"/>
      <c r="JSM48" s="138"/>
      <c r="JSN48" s="138"/>
      <c r="JSO48" s="138"/>
      <c r="JSP48" s="138"/>
      <c r="JSQ48" s="138"/>
      <c r="JSR48" s="138"/>
      <c r="JSS48" s="138"/>
      <c r="JST48" s="138"/>
      <c r="JSU48" s="138"/>
      <c r="JSV48" s="138"/>
      <c r="JSW48" s="138"/>
      <c r="JSX48" s="138"/>
      <c r="JSY48" s="138"/>
      <c r="JSZ48" s="138"/>
      <c r="JTA48" s="138"/>
      <c r="JTB48" s="138"/>
      <c r="JTC48" s="138"/>
      <c r="JTD48" s="138"/>
      <c r="JTE48" s="138"/>
      <c r="JTF48" s="138"/>
      <c r="JTG48" s="138"/>
      <c r="JTH48" s="138"/>
      <c r="JTI48" s="138"/>
      <c r="JTJ48" s="138"/>
      <c r="JTK48" s="138"/>
      <c r="JTL48" s="138"/>
      <c r="JTM48" s="138"/>
      <c r="JTN48" s="138"/>
      <c r="JTO48" s="138"/>
      <c r="JTP48" s="138"/>
      <c r="JTQ48" s="138"/>
      <c r="JTR48" s="138"/>
      <c r="JTS48" s="138"/>
      <c r="JTT48" s="138"/>
      <c r="JTU48" s="138"/>
      <c r="JTV48" s="138"/>
      <c r="JTW48" s="138"/>
      <c r="JTX48" s="138"/>
      <c r="JTY48" s="138"/>
      <c r="JTZ48" s="138"/>
      <c r="JUA48" s="138"/>
      <c r="JUB48" s="138"/>
      <c r="JUC48" s="138"/>
      <c r="JUD48" s="138"/>
      <c r="JUE48" s="138"/>
      <c r="JUF48" s="138"/>
      <c r="JUG48" s="138"/>
      <c r="JUH48" s="138"/>
      <c r="JUI48" s="138"/>
      <c r="JUJ48" s="138"/>
      <c r="JUK48" s="138"/>
      <c r="JUL48" s="138"/>
      <c r="JUM48" s="138"/>
      <c r="JUN48" s="138"/>
      <c r="JUO48" s="138"/>
      <c r="JUP48" s="138"/>
      <c r="JUQ48" s="138"/>
      <c r="JUR48" s="138"/>
      <c r="JUS48" s="138"/>
      <c r="JUT48" s="138"/>
      <c r="JUU48" s="138"/>
      <c r="JUV48" s="138"/>
      <c r="JUW48" s="138"/>
      <c r="JUX48" s="138"/>
      <c r="JUY48" s="138"/>
      <c r="JUZ48" s="138"/>
      <c r="JVA48" s="138"/>
      <c r="JVB48" s="138"/>
      <c r="JVC48" s="138"/>
      <c r="JVD48" s="138"/>
      <c r="JVE48" s="138"/>
      <c r="JVF48" s="138"/>
      <c r="JVG48" s="138"/>
      <c r="JVH48" s="138"/>
      <c r="JVI48" s="138"/>
      <c r="JVJ48" s="138"/>
      <c r="JVK48" s="138"/>
      <c r="JVL48" s="138"/>
      <c r="JVM48" s="138"/>
      <c r="JVN48" s="138"/>
      <c r="JVO48" s="138"/>
      <c r="JVP48" s="138"/>
      <c r="JVQ48" s="138"/>
      <c r="JVR48" s="138"/>
      <c r="JVS48" s="138"/>
      <c r="JVT48" s="138"/>
      <c r="JVU48" s="138"/>
      <c r="JVV48" s="138"/>
      <c r="JVW48" s="138"/>
      <c r="JVX48" s="138"/>
      <c r="JVY48" s="138"/>
      <c r="JVZ48" s="138"/>
      <c r="JWA48" s="138"/>
      <c r="JWB48" s="138"/>
      <c r="JWC48" s="138"/>
      <c r="JWD48" s="138"/>
      <c r="JWE48" s="138"/>
      <c r="JWF48" s="138"/>
      <c r="JWG48" s="138"/>
      <c r="JWH48" s="138"/>
      <c r="JWI48" s="138"/>
      <c r="JWJ48" s="138"/>
      <c r="JWK48" s="138"/>
      <c r="JWL48" s="138"/>
      <c r="JWM48" s="138"/>
      <c r="JWN48" s="138"/>
      <c r="JWO48" s="138"/>
      <c r="JWP48" s="138"/>
      <c r="JWQ48" s="138"/>
      <c r="JWR48" s="138"/>
      <c r="JWS48" s="138"/>
      <c r="JWT48" s="138"/>
      <c r="JWU48" s="138"/>
      <c r="JWV48" s="138"/>
      <c r="JWW48" s="138"/>
      <c r="JWX48" s="138"/>
      <c r="JWY48" s="138"/>
      <c r="JWZ48" s="138"/>
      <c r="JXA48" s="138"/>
      <c r="JXB48" s="138"/>
      <c r="JXC48" s="138"/>
      <c r="JXD48" s="138"/>
      <c r="JXE48" s="138"/>
      <c r="JXF48" s="138"/>
      <c r="JXG48" s="138"/>
      <c r="JXH48" s="138"/>
      <c r="JXI48" s="138"/>
      <c r="JXJ48" s="138"/>
      <c r="JXK48" s="138"/>
      <c r="JXL48" s="138"/>
      <c r="JXM48" s="138"/>
      <c r="JXN48" s="138"/>
      <c r="JXO48" s="138"/>
      <c r="JXP48" s="138"/>
      <c r="JXQ48" s="138"/>
      <c r="JXR48" s="138"/>
      <c r="JXS48" s="138"/>
      <c r="JXT48" s="138"/>
      <c r="JXU48" s="138"/>
      <c r="JXV48" s="138"/>
      <c r="JXW48" s="138"/>
      <c r="JXX48" s="138"/>
      <c r="JXY48" s="138"/>
      <c r="JXZ48" s="138"/>
      <c r="JYA48" s="138"/>
      <c r="JYB48" s="138"/>
      <c r="JYC48" s="138"/>
      <c r="JYD48" s="138"/>
      <c r="JYE48" s="138"/>
      <c r="JYF48" s="138"/>
      <c r="JYG48" s="138"/>
      <c r="JYH48" s="138"/>
      <c r="JYI48" s="138"/>
      <c r="JYJ48" s="138"/>
      <c r="JYK48" s="138"/>
      <c r="JYL48" s="138"/>
      <c r="JYM48" s="138"/>
      <c r="JYN48" s="138"/>
      <c r="JYO48" s="138"/>
      <c r="JYP48" s="138"/>
      <c r="JYQ48" s="138"/>
      <c r="JYR48" s="138"/>
      <c r="JYS48" s="138"/>
      <c r="JYT48" s="138"/>
      <c r="JYU48" s="138"/>
      <c r="JYV48" s="138"/>
      <c r="JYW48" s="138"/>
      <c r="JYX48" s="138"/>
      <c r="JYY48" s="138"/>
      <c r="JYZ48" s="138"/>
      <c r="JZA48" s="138"/>
      <c r="JZB48" s="138"/>
      <c r="JZC48" s="138"/>
      <c r="JZD48" s="138"/>
      <c r="JZE48" s="138"/>
      <c r="JZF48" s="138"/>
      <c r="JZG48" s="138"/>
      <c r="JZH48" s="138"/>
      <c r="JZI48" s="138"/>
      <c r="JZJ48" s="138"/>
      <c r="JZK48" s="138"/>
      <c r="JZL48" s="138"/>
      <c r="JZM48" s="138"/>
      <c r="JZN48" s="138"/>
      <c r="JZO48" s="138"/>
      <c r="JZP48" s="138"/>
      <c r="JZQ48" s="138"/>
      <c r="JZR48" s="138"/>
      <c r="JZS48" s="138"/>
      <c r="JZT48" s="138"/>
      <c r="JZU48" s="138"/>
      <c r="JZV48" s="138"/>
      <c r="JZW48" s="138"/>
      <c r="JZX48" s="138"/>
      <c r="JZY48" s="138"/>
      <c r="JZZ48" s="138"/>
      <c r="KAA48" s="138"/>
      <c r="KAB48" s="138"/>
      <c r="KAC48" s="138"/>
      <c r="KAD48" s="138"/>
      <c r="KAE48" s="138"/>
      <c r="KAF48" s="138"/>
      <c r="KAG48" s="138"/>
      <c r="KAH48" s="138"/>
      <c r="KAI48" s="138"/>
      <c r="KAJ48" s="138"/>
      <c r="KAK48" s="138"/>
      <c r="KAL48" s="138"/>
      <c r="KAM48" s="138"/>
      <c r="KAN48" s="138"/>
      <c r="KAO48" s="138"/>
      <c r="KAP48" s="138"/>
      <c r="KAQ48" s="138"/>
      <c r="KAR48" s="138"/>
      <c r="KAS48" s="138"/>
      <c r="KAT48" s="138"/>
      <c r="KAU48" s="138"/>
      <c r="KAV48" s="138"/>
      <c r="KAW48" s="138"/>
      <c r="KAX48" s="138"/>
      <c r="KAY48" s="138"/>
      <c r="KAZ48" s="138"/>
      <c r="KBA48" s="138"/>
      <c r="KBB48" s="138"/>
      <c r="KBC48" s="138"/>
      <c r="KBD48" s="138"/>
      <c r="KBE48" s="138"/>
      <c r="KBF48" s="138"/>
      <c r="KBG48" s="138"/>
      <c r="KBH48" s="138"/>
      <c r="KBI48" s="138"/>
      <c r="KBJ48" s="138"/>
      <c r="KBK48" s="138"/>
      <c r="KBL48" s="138"/>
      <c r="KBM48" s="138"/>
      <c r="KBN48" s="138"/>
      <c r="KBO48" s="138"/>
      <c r="KBP48" s="138"/>
      <c r="KBQ48" s="138"/>
      <c r="KBR48" s="138"/>
      <c r="KBS48" s="138"/>
      <c r="KBT48" s="138"/>
      <c r="KBU48" s="138"/>
      <c r="KBV48" s="138"/>
      <c r="KBW48" s="138"/>
      <c r="KBX48" s="138"/>
      <c r="KBY48" s="138"/>
      <c r="KBZ48" s="138"/>
      <c r="KCA48" s="138"/>
      <c r="KCB48" s="138"/>
      <c r="KCC48" s="138"/>
      <c r="KCD48" s="138"/>
      <c r="KCE48" s="138"/>
      <c r="KCF48" s="138"/>
      <c r="KCG48" s="138"/>
      <c r="KCH48" s="138"/>
      <c r="KCI48" s="138"/>
      <c r="KCJ48" s="138"/>
      <c r="KCK48" s="138"/>
      <c r="KCL48" s="138"/>
      <c r="KCM48" s="138"/>
      <c r="KCN48" s="138"/>
      <c r="KCO48" s="138"/>
      <c r="KCP48" s="138"/>
      <c r="KCQ48" s="138"/>
      <c r="KCR48" s="138"/>
      <c r="KCS48" s="138"/>
      <c r="KCT48" s="138"/>
      <c r="KCU48" s="138"/>
      <c r="KCV48" s="138"/>
      <c r="KCW48" s="138"/>
      <c r="KCX48" s="138"/>
      <c r="KCY48" s="138"/>
      <c r="KCZ48" s="138"/>
      <c r="KDA48" s="138"/>
      <c r="KDB48" s="138"/>
      <c r="KDC48" s="138"/>
      <c r="KDD48" s="138"/>
      <c r="KDE48" s="138"/>
      <c r="KDF48" s="138"/>
      <c r="KDG48" s="138"/>
      <c r="KDH48" s="138"/>
      <c r="KDI48" s="138"/>
      <c r="KDJ48" s="138"/>
      <c r="KDK48" s="138"/>
      <c r="KDL48" s="138"/>
      <c r="KDM48" s="138"/>
      <c r="KDN48" s="138"/>
      <c r="KDO48" s="138"/>
      <c r="KDP48" s="138"/>
      <c r="KDQ48" s="138"/>
      <c r="KDR48" s="138"/>
      <c r="KDS48" s="138"/>
      <c r="KDT48" s="138"/>
      <c r="KDU48" s="138"/>
      <c r="KDV48" s="138"/>
      <c r="KDW48" s="138"/>
      <c r="KDX48" s="138"/>
      <c r="KDY48" s="138"/>
      <c r="KDZ48" s="138"/>
      <c r="KEA48" s="138"/>
      <c r="KEB48" s="138"/>
      <c r="KEC48" s="138"/>
      <c r="KED48" s="138"/>
      <c r="KEE48" s="138"/>
      <c r="KEF48" s="138"/>
      <c r="KEG48" s="138"/>
      <c r="KEH48" s="138"/>
      <c r="KEI48" s="138"/>
      <c r="KEJ48" s="138"/>
      <c r="KEK48" s="138"/>
      <c r="KEL48" s="138"/>
      <c r="KEM48" s="138"/>
      <c r="KEN48" s="138"/>
      <c r="KEO48" s="138"/>
      <c r="KEP48" s="138"/>
      <c r="KEQ48" s="138"/>
      <c r="KER48" s="138"/>
      <c r="KES48" s="138"/>
      <c r="KET48" s="138"/>
      <c r="KEU48" s="138"/>
      <c r="KEV48" s="138"/>
      <c r="KEW48" s="138"/>
      <c r="KEX48" s="138"/>
      <c r="KEY48" s="138"/>
      <c r="KEZ48" s="138"/>
      <c r="KFA48" s="138"/>
      <c r="KFB48" s="138"/>
      <c r="KFC48" s="138"/>
      <c r="KFD48" s="138"/>
      <c r="KFE48" s="138"/>
      <c r="KFF48" s="138"/>
      <c r="KFG48" s="138"/>
      <c r="KFH48" s="138"/>
      <c r="KFI48" s="138"/>
      <c r="KFJ48" s="138"/>
      <c r="KFK48" s="138"/>
      <c r="KFL48" s="138"/>
      <c r="KFM48" s="138"/>
      <c r="KFN48" s="138"/>
      <c r="KFO48" s="138"/>
      <c r="KFP48" s="138"/>
      <c r="KFQ48" s="138"/>
      <c r="KFR48" s="138"/>
      <c r="KFS48" s="138"/>
      <c r="KFT48" s="138"/>
      <c r="KFU48" s="138"/>
      <c r="KFV48" s="138"/>
      <c r="KFW48" s="138"/>
      <c r="KFX48" s="138"/>
      <c r="KFY48" s="138"/>
      <c r="KFZ48" s="138"/>
      <c r="KGA48" s="138"/>
      <c r="KGB48" s="138"/>
      <c r="KGC48" s="138"/>
      <c r="KGD48" s="138"/>
      <c r="KGE48" s="138"/>
      <c r="KGF48" s="138"/>
      <c r="KGG48" s="138"/>
      <c r="KGH48" s="138"/>
      <c r="KGI48" s="138"/>
      <c r="KGJ48" s="138"/>
      <c r="KGK48" s="138"/>
      <c r="KGL48" s="138"/>
      <c r="KGM48" s="138"/>
      <c r="KGN48" s="138"/>
      <c r="KGO48" s="138"/>
      <c r="KGP48" s="138"/>
      <c r="KGQ48" s="138"/>
      <c r="KGR48" s="138"/>
      <c r="KGS48" s="138"/>
      <c r="KGT48" s="138"/>
      <c r="KGU48" s="138"/>
      <c r="KGV48" s="138"/>
      <c r="KGW48" s="138"/>
      <c r="KGX48" s="138"/>
      <c r="KGY48" s="138"/>
      <c r="KGZ48" s="138"/>
      <c r="KHA48" s="138"/>
      <c r="KHB48" s="138"/>
      <c r="KHC48" s="138"/>
      <c r="KHD48" s="138"/>
      <c r="KHE48" s="138"/>
      <c r="KHF48" s="138"/>
      <c r="KHG48" s="138"/>
      <c r="KHH48" s="138"/>
      <c r="KHI48" s="138"/>
      <c r="KHJ48" s="138"/>
      <c r="KHK48" s="138"/>
      <c r="KHL48" s="138"/>
      <c r="KHM48" s="138"/>
      <c r="KHN48" s="138"/>
      <c r="KHO48" s="138"/>
      <c r="KHP48" s="138"/>
      <c r="KHQ48" s="138"/>
      <c r="KHR48" s="138"/>
      <c r="KHS48" s="138"/>
      <c r="KHT48" s="138"/>
      <c r="KHU48" s="138"/>
      <c r="KHV48" s="138"/>
      <c r="KHW48" s="138"/>
      <c r="KHX48" s="138"/>
      <c r="KHY48" s="138"/>
      <c r="KHZ48" s="138"/>
      <c r="KIA48" s="138"/>
      <c r="KIB48" s="138"/>
      <c r="KIC48" s="138"/>
      <c r="KID48" s="138"/>
      <c r="KIE48" s="138"/>
      <c r="KIF48" s="138"/>
      <c r="KIG48" s="138"/>
      <c r="KIH48" s="138"/>
      <c r="KII48" s="138"/>
      <c r="KIJ48" s="138"/>
      <c r="KIK48" s="138"/>
      <c r="KIL48" s="138"/>
      <c r="KIM48" s="138"/>
      <c r="KIN48" s="138"/>
      <c r="KIO48" s="138"/>
      <c r="KIP48" s="138"/>
      <c r="KIQ48" s="138"/>
      <c r="KIR48" s="138"/>
      <c r="KIS48" s="138"/>
      <c r="KIT48" s="138"/>
      <c r="KIU48" s="138"/>
      <c r="KIV48" s="138"/>
      <c r="KIW48" s="138"/>
      <c r="KIX48" s="138"/>
      <c r="KIY48" s="138"/>
      <c r="KIZ48" s="138"/>
      <c r="KJA48" s="138"/>
      <c r="KJB48" s="138"/>
      <c r="KJC48" s="138"/>
      <c r="KJD48" s="138"/>
      <c r="KJE48" s="138"/>
      <c r="KJF48" s="138"/>
      <c r="KJG48" s="138"/>
      <c r="KJH48" s="138"/>
      <c r="KJI48" s="138"/>
      <c r="KJJ48" s="138"/>
      <c r="KJK48" s="138"/>
      <c r="KJL48" s="138"/>
      <c r="KJM48" s="138"/>
      <c r="KJN48" s="138"/>
      <c r="KJO48" s="138"/>
      <c r="KJP48" s="138"/>
      <c r="KJQ48" s="138"/>
      <c r="KJR48" s="138"/>
      <c r="KJS48" s="138"/>
      <c r="KJT48" s="138"/>
      <c r="KJU48" s="138"/>
      <c r="KJV48" s="138"/>
      <c r="KJW48" s="138"/>
      <c r="KJX48" s="138"/>
      <c r="KJY48" s="138"/>
      <c r="KJZ48" s="138"/>
      <c r="KKA48" s="138"/>
      <c r="KKB48" s="138"/>
      <c r="KKC48" s="138"/>
      <c r="KKD48" s="138"/>
      <c r="KKE48" s="138"/>
      <c r="KKF48" s="138"/>
      <c r="KKG48" s="138"/>
      <c r="KKH48" s="138"/>
      <c r="KKI48" s="138"/>
      <c r="KKJ48" s="138"/>
      <c r="KKK48" s="138"/>
      <c r="KKL48" s="138"/>
      <c r="KKM48" s="138"/>
      <c r="KKN48" s="138"/>
      <c r="KKO48" s="138"/>
      <c r="KKP48" s="138"/>
      <c r="KKQ48" s="138"/>
      <c r="KKR48" s="138"/>
      <c r="KKS48" s="138"/>
      <c r="KKT48" s="138"/>
      <c r="KKU48" s="138"/>
      <c r="KKV48" s="138"/>
      <c r="KKW48" s="138"/>
      <c r="KKX48" s="138"/>
      <c r="KKY48" s="138"/>
      <c r="KKZ48" s="138"/>
      <c r="KLA48" s="138"/>
      <c r="KLB48" s="138"/>
      <c r="KLC48" s="138"/>
      <c r="KLD48" s="138"/>
      <c r="KLE48" s="138"/>
      <c r="KLF48" s="138"/>
      <c r="KLG48" s="138"/>
      <c r="KLH48" s="138"/>
      <c r="KLI48" s="138"/>
      <c r="KLJ48" s="138"/>
      <c r="KLK48" s="138"/>
      <c r="KLL48" s="138"/>
      <c r="KLM48" s="138"/>
      <c r="KLN48" s="138"/>
      <c r="KLO48" s="138"/>
      <c r="KLP48" s="138"/>
      <c r="KLQ48" s="138"/>
      <c r="KLR48" s="138"/>
      <c r="KLS48" s="138"/>
      <c r="KLT48" s="138"/>
      <c r="KLU48" s="138"/>
      <c r="KLV48" s="138"/>
      <c r="KLW48" s="138"/>
      <c r="KLX48" s="138"/>
      <c r="KLY48" s="138"/>
      <c r="KLZ48" s="138"/>
      <c r="KMA48" s="138"/>
      <c r="KMB48" s="138"/>
      <c r="KMC48" s="138"/>
      <c r="KMD48" s="138"/>
      <c r="KME48" s="138"/>
      <c r="KMF48" s="138"/>
      <c r="KMG48" s="138"/>
      <c r="KMH48" s="138"/>
      <c r="KMI48" s="138"/>
      <c r="KMJ48" s="138"/>
      <c r="KMK48" s="138"/>
      <c r="KML48" s="138"/>
      <c r="KMM48" s="138"/>
      <c r="KMN48" s="138"/>
      <c r="KMO48" s="138"/>
      <c r="KMP48" s="138"/>
      <c r="KMQ48" s="138"/>
      <c r="KMR48" s="138"/>
      <c r="KMS48" s="138"/>
      <c r="KMT48" s="138"/>
      <c r="KMU48" s="138"/>
      <c r="KMV48" s="138"/>
      <c r="KMW48" s="138"/>
      <c r="KMX48" s="138"/>
      <c r="KMY48" s="138"/>
      <c r="KMZ48" s="138"/>
      <c r="KNA48" s="138"/>
      <c r="KNB48" s="138"/>
      <c r="KNC48" s="138"/>
      <c r="KND48" s="138"/>
      <c r="KNE48" s="138"/>
      <c r="KNF48" s="138"/>
      <c r="KNG48" s="138"/>
      <c r="KNH48" s="138"/>
      <c r="KNI48" s="138"/>
      <c r="KNJ48" s="138"/>
      <c r="KNK48" s="138"/>
      <c r="KNL48" s="138"/>
      <c r="KNM48" s="138"/>
      <c r="KNN48" s="138"/>
      <c r="KNO48" s="138"/>
      <c r="KNP48" s="138"/>
      <c r="KNQ48" s="138"/>
      <c r="KNR48" s="138"/>
      <c r="KNS48" s="138"/>
      <c r="KNT48" s="138"/>
      <c r="KNU48" s="138"/>
      <c r="KNV48" s="138"/>
      <c r="KNW48" s="138"/>
      <c r="KNX48" s="138"/>
      <c r="KNY48" s="138"/>
      <c r="KNZ48" s="138"/>
      <c r="KOA48" s="138"/>
      <c r="KOB48" s="138"/>
      <c r="KOC48" s="138"/>
      <c r="KOD48" s="138"/>
      <c r="KOE48" s="138"/>
      <c r="KOF48" s="138"/>
      <c r="KOG48" s="138"/>
      <c r="KOH48" s="138"/>
      <c r="KOI48" s="138"/>
      <c r="KOJ48" s="138"/>
      <c r="KOK48" s="138"/>
      <c r="KOL48" s="138"/>
      <c r="KOM48" s="138"/>
      <c r="KON48" s="138"/>
      <c r="KOO48" s="138"/>
      <c r="KOP48" s="138"/>
      <c r="KOQ48" s="138"/>
      <c r="KOR48" s="138"/>
      <c r="KOS48" s="138"/>
      <c r="KOT48" s="138"/>
      <c r="KOU48" s="138"/>
      <c r="KOV48" s="138"/>
      <c r="KOW48" s="138"/>
      <c r="KOX48" s="138"/>
      <c r="KOY48" s="138"/>
      <c r="KOZ48" s="138"/>
      <c r="KPA48" s="138"/>
      <c r="KPB48" s="138"/>
      <c r="KPC48" s="138"/>
      <c r="KPD48" s="138"/>
      <c r="KPE48" s="138"/>
      <c r="KPF48" s="138"/>
      <c r="KPG48" s="138"/>
      <c r="KPH48" s="138"/>
      <c r="KPI48" s="138"/>
      <c r="KPJ48" s="138"/>
      <c r="KPK48" s="138"/>
      <c r="KPL48" s="138"/>
      <c r="KPM48" s="138"/>
      <c r="KPN48" s="138"/>
      <c r="KPO48" s="138"/>
      <c r="KPP48" s="138"/>
      <c r="KPQ48" s="138"/>
      <c r="KPR48" s="138"/>
      <c r="KPS48" s="138"/>
      <c r="KPT48" s="138"/>
      <c r="KPU48" s="138"/>
      <c r="KPV48" s="138"/>
      <c r="KPW48" s="138"/>
      <c r="KPX48" s="138"/>
      <c r="KPY48" s="138"/>
      <c r="KPZ48" s="138"/>
      <c r="KQA48" s="138"/>
      <c r="KQB48" s="138"/>
      <c r="KQC48" s="138"/>
      <c r="KQD48" s="138"/>
      <c r="KQE48" s="138"/>
      <c r="KQF48" s="138"/>
      <c r="KQG48" s="138"/>
      <c r="KQH48" s="138"/>
      <c r="KQI48" s="138"/>
      <c r="KQJ48" s="138"/>
      <c r="KQK48" s="138"/>
      <c r="KQL48" s="138"/>
      <c r="KQM48" s="138"/>
      <c r="KQN48" s="138"/>
      <c r="KQO48" s="138"/>
      <c r="KQP48" s="138"/>
      <c r="KQQ48" s="138"/>
      <c r="KQR48" s="138"/>
      <c r="KQS48" s="138"/>
      <c r="KQT48" s="138"/>
      <c r="KQU48" s="138"/>
      <c r="KQV48" s="138"/>
      <c r="KQW48" s="138"/>
      <c r="KQX48" s="138"/>
      <c r="KQY48" s="138"/>
      <c r="KQZ48" s="138"/>
      <c r="KRA48" s="138"/>
      <c r="KRB48" s="138"/>
      <c r="KRC48" s="138"/>
      <c r="KRD48" s="138"/>
      <c r="KRE48" s="138"/>
      <c r="KRF48" s="138"/>
      <c r="KRG48" s="138"/>
      <c r="KRH48" s="138"/>
      <c r="KRI48" s="138"/>
      <c r="KRJ48" s="138"/>
      <c r="KRK48" s="138"/>
      <c r="KRL48" s="138"/>
      <c r="KRM48" s="138"/>
      <c r="KRN48" s="138"/>
      <c r="KRO48" s="138"/>
      <c r="KRP48" s="138"/>
      <c r="KRQ48" s="138"/>
      <c r="KRR48" s="138"/>
      <c r="KRS48" s="138"/>
      <c r="KRT48" s="138"/>
      <c r="KRU48" s="138"/>
      <c r="KRV48" s="138"/>
      <c r="KRW48" s="138"/>
      <c r="KRX48" s="138"/>
      <c r="KRY48" s="138"/>
      <c r="KRZ48" s="138"/>
      <c r="KSA48" s="138"/>
      <c r="KSB48" s="138"/>
      <c r="KSC48" s="138"/>
      <c r="KSD48" s="138"/>
      <c r="KSE48" s="138"/>
      <c r="KSF48" s="138"/>
      <c r="KSG48" s="138"/>
      <c r="KSH48" s="138"/>
      <c r="KSI48" s="138"/>
      <c r="KSJ48" s="138"/>
      <c r="KSK48" s="138"/>
      <c r="KSL48" s="138"/>
      <c r="KSM48" s="138"/>
      <c r="KSN48" s="138"/>
      <c r="KSO48" s="138"/>
      <c r="KSP48" s="138"/>
      <c r="KSQ48" s="138"/>
      <c r="KSR48" s="138"/>
      <c r="KSS48" s="138"/>
      <c r="KST48" s="138"/>
      <c r="KSU48" s="138"/>
      <c r="KSV48" s="138"/>
      <c r="KSW48" s="138"/>
      <c r="KSX48" s="138"/>
      <c r="KSY48" s="138"/>
      <c r="KSZ48" s="138"/>
      <c r="KTA48" s="138"/>
      <c r="KTB48" s="138"/>
      <c r="KTC48" s="138"/>
      <c r="KTD48" s="138"/>
      <c r="KTE48" s="138"/>
      <c r="KTF48" s="138"/>
      <c r="KTG48" s="138"/>
      <c r="KTH48" s="138"/>
      <c r="KTI48" s="138"/>
      <c r="KTJ48" s="138"/>
      <c r="KTK48" s="138"/>
      <c r="KTL48" s="138"/>
      <c r="KTM48" s="138"/>
      <c r="KTN48" s="138"/>
      <c r="KTO48" s="138"/>
      <c r="KTP48" s="138"/>
      <c r="KTQ48" s="138"/>
      <c r="KTR48" s="138"/>
      <c r="KTS48" s="138"/>
      <c r="KTT48" s="138"/>
      <c r="KTU48" s="138"/>
      <c r="KTV48" s="138"/>
      <c r="KTW48" s="138"/>
      <c r="KTX48" s="138"/>
      <c r="KTY48" s="138"/>
      <c r="KTZ48" s="138"/>
      <c r="KUA48" s="138"/>
      <c r="KUB48" s="138"/>
      <c r="KUC48" s="138"/>
      <c r="KUD48" s="138"/>
      <c r="KUE48" s="138"/>
      <c r="KUF48" s="138"/>
      <c r="KUG48" s="138"/>
      <c r="KUH48" s="138"/>
      <c r="KUI48" s="138"/>
      <c r="KUJ48" s="138"/>
      <c r="KUK48" s="138"/>
      <c r="KUL48" s="138"/>
      <c r="KUM48" s="138"/>
      <c r="KUN48" s="138"/>
      <c r="KUO48" s="138"/>
      <c r="KUP48" s="138"/>
      <c r="KUQ48" s="138"/>
      <c r="KUR48" s="138"/>
      <c r="KUS48" s="138"/>
      <c r="KUT48" s="138"/>
      <c r="KUU48" s="138"/>
      <c r="KUV48" s="138"/>
      <c r="KUW48" s="138"/>
      <c r="KUX48" s="138"/>
      <c r="KUY48" s="138"/>
      <c r="KUZ48" s="138"/>
      <c r="KVA48" s="138"/>
      <c r="KVB48" s="138"/>
      <c r="KVC48" s="138"/>
      <c r="KVD48" s="138"/>
      <c r="KVE48" s="138"/>
      <c r="KVF48" s="138"/>
      <c r="KVG48" s="138"/>
      <c r="KVH48" s="138"/>
      <c r="KVI48" s="138"/>
      <c r="KVJ48" s="138"/>
      <c r="KVK48" s="138"/>
      <c r="KVL48" s="138"/>
      <c r="KVM48" s="138"/>
      <c r="KVN48" s="138"/>
      <c r="KVO48" s="138"/>
      <c r="KVP48" s="138"/>
      <c r="KVQ48" s="138"/>
      <c r="KVR48" s="138"/>
      <c r="KVS48" s="138"/>
      <c r="KVT48" s="138"/>
      <c r="KVU48" s="138"/>
      <c r="KVV48" s="138"/>
      <c r="KVW48" s="138"/>
      <c r="KVX48" s="138"/>
      <c r="KVY48" s="138"/>
      <c r="KVZ48" s="138"/>
      <c r="KWA48" s="138"/>
      <c r="KWB48" s="138"/>
      <c r="KWC48" s="138"/>
      <c r="KWD48" s="138"/>
      <c r="KWE48" s="138"/>
      <c r="KWF48" s="138"/>
      <c r="KWG48" s="138"/>
      <c r="KWH48" s="138"/>
      <c r="KWI48" s="138"/>
      <c r="KWJ48" s="138"/>
      <c r="KWK48" s="138"/>
      <c r="KWL48" s="138"/>
      <c r="KWM48" s="138"/>
      <c r="KWN48" s="138"/>
      <c r="KWO48" s="138"/>
      <c r="KWP48" s="138"/>
      <c r="KWQ48" s="138"/>
      <c r="KWR48" s="138"/>
      <c r="KWS48" s="138"/>
      <c r="KWT48" s="138"/>
      <c r="KWU48" s="138"/>
      <c r="KWV48" s="138"/>
      <c r="KWW48" s="138"/>
      <c r="KWX48" s="138"/>
      <c r="KWY48" s="138"/>
      <c r="KWZ48" s="138"/>
      <c r="KXA48" s="138"/>
      <c r="KXB48" s="138"/>
      <c r="KXC48" s="138"/>
      <c r="KXD48" s="138"/>
      <c r="KXE48" s="138"/>
      <c r="KXF48" s="138"/>
      <c r="KXG48" s="138"/>
      <c r="KXH48" s="138"/>
      <c r="KXI48" s="138"/>
      <c r="KXJ48" s="138"/>
      <c r="KXK48" s="138"/>
      <c r="KXL48" s="138"/>
      <c r="KXM48" s="138"/>
      <c r="KXN48" s="138"/>
      <c r="KXO48" s="138"/>
      <c r="KXP48" s="138"/>
      <c r="KXQ48" s="138"/>
      <c r="KXR48" s="138"/>
      <c r="KXS48" s="138"/>
      <c r="KXT48" s="138"/>
      <c r="KXU48" s="138"/>
      <c r="KXV48" s="138"/>
      <c r="KXW48" s="138"/>
      <c r="KXX48" s="138"/>
      <c r="KXY48" s="138"/>
      <c r="KXZ48" s="138"/>
      <c r="KYA48" s="138"/>
      <c r="KYB48" s="138"/>
      <c r="KYC48" s="138"/>
      <c r="KYD48" s="138"/>
      <c r="KYE48" s="138"/>
      <c r="KYF48" s="138"/>
      <c r="KYG48" s="138"/>
      <c r="KYH48" s="138"/>
      <c r="KYI48" s="138"/>
      <c r="KYJ48" s="138"/>
      <c r="KYK48" s="138"/>
      <c r="KYL48" s="138"/>
      <c r="KYM48" s="138"/>
      <c r="KYN48" s="138"/>
      <c r="KYO48" s="138"/>
      <c r="KYP48" s="138"/>
      <c r="KYQ48" s="138"/>
      <c r="KYR48" s="138"/>
      <c r="KYS48" s="138"/>
      <c r="KYT48" s="138"/>
      <c r="KYU48" s="138"/>
      <c r="KYV48" s="138"/>
      <c r="KYW48" s="138"/>
      <c r="KYX48" s="138"/>
      <c r="KYY48" s="138"/>
      <c r="KYZ48" s="138"/>
      <c r="KZA48" s="138"/>
      <c r="KZB48" s="138"/>
      <c r="KZC48" s="138"/>
      <c r="KZD48" s="138"/>
      <c r="KZE48" s="138"/>
      <c r="KZF48" s="138"/>
      <c r="KZG48" s="138"/>
      <c r="KZH48" s="138"/>
      <c r="KZI48" s="138"/>
      <c r="KZJ48" s="138"/>
      <c r="KZK48" s="138"/>
      <c r="KZL48" s="138"/>
      <c r="KZM48" s="138"/>
      <c r="KZN48" s="138"/>
      <c r="KZO48" s="138"/>
      <c r="KZP48" s="138"/>
      <c r="KZQ48" s="138"/>
      <c r="KZR48" s="138"/>
      <c r="KZS48" s="138"/>
      <c r="KZT48" s="138"/>
      <c r="KZU48" s="138"/>
      <c r="KZV48" s="138"/>
      <c r="KZW48" s="138"/>
      <c r="KZX48" s="138"/>
      <c r="KZY48" s="138"/>
      <c r="KZZ48" s="138"/>
      <c r="LAA48" s="138"/>
      <c r="LAB48" s="138"/>
      <c r="LAC48" s="138"/>
      <c r="LAD48" s="138"/>
      <c r="LAE48" s="138"/>
      <c r="LAF48" s="138"/>
      <c r="LAG48" s="138"/>
      <c r="LAH48" s="138"/>
      <c r="LAI48" s="138"/>
      <c r="LAJ48" s="138"/>
      <c r="LAK48" s="138"/>
      <c r="LAL48" s="138"/>
      <c r="LAM48" s="138"/>
      <c r="LAN48" s="138"/>
      <c r="LAO48" s="138"/>
      <c r="LAP48" s="138"/>
      <c r="LAQ48" s="138"/>
      <c r="LAR48" s="138"/>
      <c r="LAS48" s="138"/>
      <c r="LAT48" s="138"/>
      <c r="LAU48" s="138"/>
      <c r="LAV48" s="138"/>
      <c r="LAW48" s="138"/>
      <c r="LAX48" s="138"/>
      <c r="LAY48" s="138"/>
      <c r="LAZ48" s="138"/>
      <c r="LBA48" s="138"/>
      <c r="LBB48" s="138"/>
      <c r="LBC48" s="138"/>
      <c r="LBD48" s="138"/>
      <c r="LBE48" s="138"/>
      <c r="LBF48" s="138"/>
      <c r="LBG48" s="138"/>
      <c r="LBH48" s="138"/>
      <c r="LBI48" s="138"/>
      <c r="LBJ48" s="138"/>
      <c r="LBK48" s="138"/>
      <c r="LBL48" s="138"/>
      <c r="LBM48" s="138"/>
      <c r="LBN48" s="138"/>
      <c r="LBO48" s="138"/>
      <c r="LBP48" s="138"/>
      <c r="LBQ48" s="138"/>
      <c r="LBR48" s="138"/>
      <c r="LBS48" s="138"/>
      <c r="LBT48" s="138"/>
      <c r="LBU48" s="138"/>
      <c r="LBV48" s="138"/>
      <c r="LBW48" s="138"/>
      <c r="LBX48" s="138"/>
      <c r="LBY48" s="138"/>
      <c r="LBZ48" s="138"/>
      <c r="LCA48" s="138"/>
      <c r="LCB48" s="138"/>
      <c r="LCC48" s="138"/>
      <c r="LCD48" s="138"/>
      <c r="LCE48" s="138"/>
      <c r="LCF48" s="138"/>
      <c r="LCG48" s="138"/>
      <c r="LCH48" s="138"/>
      <c r="LCI48" s="138"/>
      <c r="LCJ48" s="138"/>
      <c r="LCK48" s="138"/>
      <c r="LCL48" s="138"/>
      <c r="LCM48" s="138"/>
      <c r="LCN48" s="138"/>
      <c r="LCO48" s="138"/>
      <c r="LCP48" s="138"/>
      <c r="LCQ48" s="138"/>
      <c r="LCR48" s="138"/>
      <c r="LCS48" s="138"/>
      <c r="LCT48" s="138"/>
      <c r="LCU48" s="138"/>
      <c r="LCV48" s="138"/>
      <c r="LCW48" s="138"/>
      <c r="LCX48" s="138"/>
      <c r="LCY48" s="138"/>
      <c r="LCZ48" s="138"/>
      <c r="LDA48" s="138"/>
      <c r="LDB48" s="138"/>
      <c r="LDC48" s="138"/>
      <c r="LDD48" s="138"/>
      <c r="LDE48" s="138"/>
      <c r="LDF48" s="138"/>
      <c r="LDG48" s="138"/>
      <c r="LDH48" s="138"/>
      <c r="LDI48" s="138"/>
      <c r="LDJ48" s="138"/>
      <c r="LDK48" s="138"/>
      <c r="LDL48" s="138"/>
      <c r="LDM48" s="138"/>
      <c r="LDN48" s="138"/>
      <c r="LDO48" s="138"/>
      <c r="LDP48" s="138"/>
      <c r="LDQ48" s="138"/>
      <c r="LDR48" s="138"/>
      <c r="LDS48" s="138"/>
      <c r="LDT48" s="138"/>
      <c r="LDU48" s="138"/>
      <c r="LDV48" s="138"/>
      <c r="LDW48" s="138"/>
      <c r="LDX48" s="138"/>
      <c r="LDY48" s="138"/>
      <c r="LDZ48" s="138"/>
      <c r="LEA48" s="138"/>
      <c r="LEB48" s="138"/>
      <c r="LEC48" s="138"/>
      <c r="LED48" s="138"/>
      <c r="LEE48" s="138"/>
      <c r="LEF48" s="138"/>
      <c r="LEG48" s="138"/>
      <c r="LEH48" s="138"/>
      <c r="LEI48" s="138"/>
      <c r="LEJ48" s="138"/>
      <c r="LEK48" s="138"/>
      <c r="LEL48" s="138"/>
      <c r="LEM48" s="138"/>
      <c r="LEN48" s="138"/>
      <c r="LEO48" s="138"/>
      <c r="LEP48" s="138"/>
      <c r="LEQ48" s="138"/>
      <c r="LER48" s="138"/>
      <c r="LES48" s="138"/>
      <c r="LET48" s="138"/>
      <c r="LEU48" s="138"/>
      <c r="LEV48" s="138"/>
      <c r="LEW48" s="138"/>
      <c r="LEX48" s="138"/>
      <c r="LEY48" s="138"/>
      <c r="LEZ48" s="138"/>
      <c r="LFA48" s="138"/>
      <c r="LFB48" s="138"/>
      <c r="LFC48" s="138"/>
      <c r="LFD48" s="138"/>
      <c r="LFE48" s="138"/>
      <c r="LFF48" s="138"/>
      <c r="LFG48" s="138"/>
      <c r="LFH48" s="138"/>
      <c r="LFI48" s="138"/>
      <c r="LFJ48" s="138"/>
      <c r="LFK48" s="138"/>
      <c r="LFL48" s="138"/>
      <c r="LFM48" s="138"/>
      <c r="LFN48" s="138"/>
      <c r="LFO48" s="138"/>
      <c r="LFP48" s="138"/>
      <c r="LFQ48" s="138"/>
      <c r="LFR48" s="138"/>
      <c r="LFS48" s="138"/>
      <c r="LFT48" s="138"/>
      <c r="LFU48" s="138"/>
      <c r="LFV48" s="138"/>
      <c r="LFW48" s="138"/>
      <c r="LFX48" s="138"/>
      <c r="LFY48" s="138"/>
      <c r="LFZ48" s="138"/>
      <c r="LGA48" s="138"/>
      <c r="LGB48" s="138"/>
      <c r="LGC48" s="138"/>
      <c r="LGD48" s="138"/>
      <c r="LGE48" s="138"/>
      <c r="LGF48" s="138"/>
      <c r="LGG48" s="138"/>
      <c r="LGH48" s="138"/>
      <c r="LGI48" s="138"/>
      <c r="LGJ48" s="138"/>
      <c r="LGK48" s="138"/>
      <c r="LGL48" s="138"/>
      <c r="LGM48" s="138"/>
      <c r="LGN48" s="138"/>
      <c r="LGO48" s="138"/>
      <c r="LGP48" s="138"/>
      <c r="LGQ48" s="138"/>
      <c r="LGR48" s="138"/>
      <c r="LGS48" s="138"/>
      <c r="LGT48" s="138"/>
      <c r="LGU48" s="138"/>
      <c r="LGV48" s="138"/>
      <c r="LGW48" s="138"/>
      <c r="LGX48" s="138"/>
      <c r="LGY48" s="138"/>
      <c r="LGZ48" s="138"/>
      <c r="LHA48" s="138"/>
      <c r="LHB48" s="138"/>
      <c r="LHC48" s="138"/>
      <c r="LHD48" s="138"/>
      <c r="LHE48" s="138"/>
      <c r="LHF48" s="138"/>
      <c r="LHG48" s="138"/>
      <c r="LHH48" s="138"/>
      <c r="LHI48" s="138"/>
      <c r="LHJ48" s="138"/>
      <c r="LHK48" s="138"/>
      <c r="LHL48" s="138"/>
      <c r="LHM48" s="138"/>
      <c r="LHN48" s="138"/>
      <c r="LHO48" s="138"/>
      <c r="LHP48" s="138"/>
      <c r="LHQ48" s="138"/>
      <c r="LHR48" s="138"/>
      <c r="LHS48" s="138"/>
      <c r="LHT48" s="138"/>
      <c r="LHU48" s="138"/>
      <c r="LHV48" s="138"/>
      <c r="LHW48" s="138"/>
      <c r="LHX48" s="138"/>
      <c r="LHY48" s="138"/>
      <c r="LHZ48" s="138"/>
      <c r="LIA48" s="138"/>
      <c r="LIB48" s="138"/>
      <c r="LIC48" s="138"/>
      <c r="LID48" s="138"/>
      <c r="LIE48" s="138"/>
      <c r="LIF48" s="138"/>
      <c r="LIG48" s="138"/>
      <c r="LIH48" s="138"/>
      <c r="LII48" s="138"/>
      <c r="LIJ48" s="138"/>
      <c r="LIK48" s="138"/>
      <c r="LIL48" s="138"/>
      <c r="LIM48" s="138"/>
      <c r="LIN48" s="138"/>
      <c r="LIO48" s="138"/>
      <c r="LIP48" s="138"/>
      <c r="LIQ48" s="138"/>
      <c r="LIR48" s="138"/>
      <c r="LIS48" s="138"/>
      <c r="LIT48" s="138"/>
      <c r="LIU48" s="138"/>
      <c r="LIV48" s="138"/>
      <c r="LIW48" s="138"/>
      <c r="LIX48" s="138"/>
      <c r="LIY48" s="138"/>
      <c r="LIZ48" s="138"/>
      <c r="LJA48" s="138"/>
      <c r="LJB48" s="138"/>
      <c r="LJC48" s="138"/>
      <c r="LJD48" s="138"/>
      <c r="LJE48" s="138"/>
      <c r="LJF48" s="138"/>
      <c r="LJG48" s="138"/>
      <c r="LJH48" s="138"/>
      <c r="LJI48" s="138"/>
      <c r="LJJ48" s="138"/>
      <c r="LJK48" s="138"/>
      <c r="LJL48" s="138"/>
      <c r="LJM48" s="138"/>
      <c r="LJN48" s="138"/>
      <c r="LJO48" s="138"/>
      <c r="LJP48" s="138"/>
      <c r="LJQ48" s="138"/>
      <c r="LJR48" s="138"/>
      <c r="LJS48" s="138"/>
      <c r="LJT48" s="138"/>
      <c r="LJU48" s="138"/>
      <c r="LJV48" s="138"/>
      <c r="LJW48" s="138"/>
      <c r="LJX48" s="138"/>
      <c r="LJY48" s="138"/>
      <c r="LJZ48" s="138"/>
      <c r="LKA48" s="138"/>
      <c r="LKB48" s="138"/>
      <c r="LKC48" s="138"/>
      <c r="LKD48" s="138"/>
      <c r="LKE48" s="138"/>
      <c r="LKF48" s="138"/>
      <c r="LKG48" s="138"/>
      <c r="LKH48" s="138"/>
      <c r="LKI48" s="138"/>
      <c r="LKJ48" s="138"/>
      <c r="LKK48" s="138"/>
      <c r="LKL48" s="138"/>
      <c r="LKM48" s="138"/>
      <c r="LKN48" s="138"/>
      <c r="LKO48" s="138"/>
      <c r="LKP48" s="138"/>
      <c r="LKQ48" s="138"/>
      <c r="LKR48" s="138"/>
      <c r="LKS48" s="138"/>
      <c r="LKT48" s="138"/>
      <c r="LKU48" s="138"/>
      <c r="LKV48" s="138"/>
      <c r="LKW48" s="138"/>
      <c r="LKX48" s="138"/>
      <c r="LKY48" s="138"/>
      <c r="LKZ48" s="138"/>
      <c r="LLA48" s="138"/>
      <c r="LLB48" s="138"/>
      <c r="LLC48" s="138"/>
      <c r="LLD48" s="138"/>
      <c r="LLE48" s="138"/>
      <c r="LLF48" s="138"/>
      <c r="LLG48" s="138"/>
      <c r="LLH48" s="138"/>
      <c r="LLI48" s="138"/>
      <c r="LLJ48" s="138"/>
      <c r="LLK48" s="138"/>
      <c r="LLL48" s="138"/>
      <c r="LLM48" s="138"/>
      <c r="LLN48" s="138"/>
      <c r="LLO48" s="138"/>
      <c r="LLP48" s="138"/>
      <c r="LLQ48" s="138"/>
      <c r="LLR48" s="138"/>
      <c r="LLS48" s="138"/>
      <c r="LLT48" s="138"/>
      <c r="LLU48" s="138"/>
      <c r="LLV48" s="138"/>
      <c r="LLW48" s="138"/>
      <c r="LLX48" s="138"/>
      <c r="LLY48" s="138"/>
      <c r="LLZ48" s="138"/>
      <c r="LMA48" s="138"/>
      <c r="LMB48" s="138"/>
      <c r="LMC48" s="138"/>
      <c r="LMD48" s="138"/>
      <c r="LME48" s="138"/>
      <c r="LMF48" s="138"/>
      <c r="LMG48" s="138"/>
      <c r="LMH48" s="138"/>
      <c r="LMI48" s="138"/>
      <c r="LMJ48" s="138"/>
      <c r="LMK48" s="138"/>
      <c r="LML48" s="138"/>
      <c r="LMM48" s="138"/>
      <c r="LMN48" s="138"/>
      <c r="LMO48" s="138"/>
      <c r="LMP48" s="138"/>
      <c r="LMQ48" s="138"/>
      <c r="LMR48" s="138"/>
      <c r="LMS48" s="138"/>
      <c r="LMT48" s="138"/>
      <c r="LMU48" s="138"/>
      <c r="LMV48" s="138"/>
      <c r="LMW48" s="138"/>
      <c r="LMX48" s="138"/>
      <c r="LMY48" s="138"/>
      <c r="LMZ48" s="138"/>
      <c r="LNA48" s="138"/>
      <c r="LNB48" s="138"/>
      <c r="LNC48" s="138"/>
      <c r="LND48" s="138"/>
      <c r="LNE48" s="138"/>
      <c r="LNF48" s="138"/>
      <c r="LNG48" s="138"/>
      <c r="LNH48" s="138"/>
      <c r="LNI48" s="138"/>
      <c r="LNJ48" s="138"/>
      <c r="LNK48" s="138"/>
      <c r="LNL48" s="138"/>
      <c r="LNM48" s="138"/>
      <c r="LNN48" s="138"/>
      <c r="LNO48" s="138"/>
      <c r="LNP48" s="138"/>
      <c r="LNQ48" s="138"/>
      <c r="LNR48" s="138"/>
      <c r="LNS48" s="138"/>
      <c r="LNT48" s="138"/>
      <c r="LNU48" s="138"/>
      <c r="LNV48" s="138"/>
      <c r="LNW48" s="138"/>
      <c r="LNX48" s="138"/>
      <c r="LNY48" s="138"/>
      <c r="LNZ48" s="138"/>
      <c r="LOA48" s="138"/>
      <c r="LOB48" s="138"/>
      <c r="LOC48" s="138"/>
      <c r="LOD48" s="138"/>
      <c r="LOE48" s="138"/>
      <c r="LOF48" s="138"/>
      <c r="LOG48" s="138"/>
      <c r="LOH48" s="138"/>
      <c r="LOI48" s="138"/>
      <c r="LOJ48" s="138"/>
      <c r="LOK48" s="138"/>
      <c r="LOL48" s="138"/>
      <c r="LOM48" s="138"/>
      <c r="LON48" s="138"/>
      <c r="LOO48" s="138"/>
      <c r="LOP48" s="138"/>
      <c r="LOQ48" s="138"/>
      <c r="LOR48" s="138"/>
      <c r="LOS48" s="138"/>
      <c r="LOT48" s="138"/>
      <c r="LOU48" s="138"/>
      <c r="LOV48" s="138"/>
      <c r="LOW48" s="138"/>
      <c r="LOX48" s="138"/>
      <c r="LOY48" s="138"/>
      <c r="LOZ48" s="138"/>
      <c r="LPA48" s="138"/>
      <c r="LPB48" s="138"/>
      <c r="LPC48" s="138"/>
      <c r="LPD48" s="138"/>
      <c r="LPE48" s="138"/>
      <c r="LPF48" s="138"/>
      <c r="LPG48" s="138"/>
      <c r="LPH48" s="138"/>
      <c r="LPI48" s="138"/>
      <c r="LPJ48" s="138"/>
      <c r="LPK48" s="138"/>
      <c r="LPL48" s="138"/>
      <c r="LPM48" s="138"/>
      <c r="LPN48" s="138"/>
      <c r="LPO48" s="138"/>
      <c r="LPP48" s="138"/>
      <c r="LPQ48" s="138"/>
      <c r="LPR48" s="138"/>
      <c r="LPS48" s="138"/>
      <c r="LPT48" s="138"/>
      <c r="LPU48" s="138"/>
      <c r="LPV48" s="138"/>
      <c r="LPW48" s="138"/>
      <c r="LPX48" s="138"/>
      <c r="LPY48" s="138"/>
      <c r="LPZ48" s="138"/>
      <c r="LQA48" s="138"/>
      <c r="LQB48" s="138"/>
      <c r="LQC48" s="138"/>
      <c r="LQD48" s="138"/>
      <c r="LQE48" s="138"/>
      <c r="LQF48" s="138"/>
      <c r="LQG48" s="138"/>
      <c r="LQH48" s="138"/>
      <c r="LQI48" s="138"/>
      <c r="LQJ48" s="138"/>
      <c r="LQK48" s="138"/>
      <c r="LQL48" s="138"/>
      <c r="LQM48" s="138"/>
      <c r="LQN48" s="138"/>
      <c r="LQO48" s="138"/>
      <c r="LQP48" s="138"/>
      <c r="LQQ48" s="138"/>
      <c r="LQR48" s="138"/>
      <c r="LQS48" s="138"/>
      <c r="LQT48" s="138"/>
      <c r="LQU48" s="138"/>
      <c r="LQV48" s="138"/>
      <c r="LQW48" s="138"/>
      <c r="LQX48" s="138"/>
      <c r="LQY48" s="138"/>
      <c r="LQZ48" s="138"/>
      <c r="LRA48" s="138"/>
      <c r="LRB48" s="138"/>
      <c r="LRC48" s="138"/>
      <c r="LRD48" s="138"/>
      <c r="LRE48" s="138"/>
      <c r="LRF48" s="138"/>
      <c r="LRG48" s="138"/>
      <c r="LRH48" s="138"/>
      <c r="LRI48" s="138"/>
      <c r="LRJ48" s="138"/>
      <c r="LRK48" s="138"/>
      <c r="LRL48" s="138"/>
      <c r="LRM48" s="138"/>
      <c r="LRN48" s="138"/>
      <c r="LRO48" s="138"/>
      <c r="LRP48" s="138"/>
      <c r="LRQ48" s="138"/>
      <c r="LRR48" s="138"/>
      <c r="LRS48" s="138"/>
      <c r="LRT48" s="138"/>
      <c r="LRU48" s="138"/>
      <c r="LRV48" s="138"/>
      <c r="LRW48" s="138"/>
      <c r="LRX48" s="138"/>
      <c r="LRY48" s="138"/>
      <c r="LRZ48" s="138"/>
      <c r="LSA48" s="138"/>
      <c r="LSB48" s="138"/>
      <c r="LSC48" s="138"/>
      <c r="LSD48" s="138"/>
      <c r="LSE48" s="138"/>
      <c r="LSF48" s="138"/>
      <c r="LSG48" s="138"/>
      <c r="LSH48" s="138"/>
      <c r="LSI48" s="138"/>
      <c r="LSJ48" s="138"/>
      <c r="LSK48" s="138"/>
      <c r="LSL48" s="138"/>
      <c r="LSM48" s="138"/>
      <c r="LSN48" s="138"/>
      <c r="LSO48" s="138"/>
      <c r="LSP48" s="138"/>
      <c r="LSQ48" s="138"/>
      <c r="LSR48" s="138"/>
      <c r="LSS48" s="138"/>
      <c r="LST48" s="138"/>
      <c r="LSU48" s="138"/>
      <c r="LSV48" s="138"/>
      <c r="LSW48" s="138"/>
      <c r="LSX48" s="138"/>
      <c r="LSY48" s="138"/>
      <c r="LSZ48" s="138"/>
      <c r="LTA48" s="138"/>
      <c r="LTB48" s="138"/>
      <c r="LTC48" s="138"/>
      <c r="LTD48" s="138"/>
      <c r="LTE48" s="138"/>
      <c r="LTF48" s="138"/>
      <c r="LTG48" s="138"/>
      <c r="LTH48" s="138"/>
      <c r="LTI48" s="138"/>
      <c r="LTJ48" s="138"/>
      <c r="LTK48" s="138"/>
      <c r="LTL48" s="138"/>
      <c r="LTM48" s="138"/>
      <c r="LTN48" s="138"/>
      <c r="LTO48" s="138"/>
      <c r="LTP48" s="138"/>
      <c r="LTQ48" s="138"/>
      <c r="LTR48" s="138"/>
      <c r="LTS48" s="138"/>
      <c r="LTT48" s="138"/>
      <c r="LTU48" s="138"/>
      <c r="LTV48" s="138"/>
      <c r="LTW48" s="138"/>
      <c r="LTX48" s="138"/>
      <c r="LTY48" s="138"/>
      <c r="LTZ48" s="138"/>
      <c r="LUA48" s="138"/>
      <c r="LUB48" s="138"/>
      <c r="LUC48" s="138"/>
      <c r="LUD48" s="138"/>
      <c r="LUE48" s="138"/>
      <c r="LUF48" s="138"/>
      <c r="LUG48" s="138"/>
      <c r="LUH48" s="138"/>
      <c r="LUI48" s="138"/>
      <c r="LUJ48" s="138"/>
      <c r="LUK48" s="138"/>
      <c r="LUL48" s="138"/>
      <c r="LUM48" s="138"/>
      <c r="LUN48" s="138"/>
      <c r="LUO48" s="138"/>
      <c r="LUP48" s="138"/>
      <c r="LUQ48" s="138"/>
      <c r="LUR48" s="138"/>
      <c r="LUS48" s="138"/>
      <c r="LUT48" s="138"/>
      <c r="LUU48" s="138"/>
      <c r="LUV48" s="138"/>
      <c r="LUW48" s="138"/>
      <c r="LUX48" s="138"/>
      <c r="LUY48" s="138"/>
      <c r="LUZ48" s="138"/>
      <c r="LVA48" s="138"/>
      <c r="LVB48" s="138"/>
      <c r="LVC48" s="138"/>
      <c r="LVD48" s="138"/>
      <c r="LVE48" s="138"/>
      <c r="LVF48" s="138"/>
      <c r="LVG48" s="138"/>
      <c r="LVH48" s="138"/>
      <c r="LVI48" s="138"/>
      <c r="LVJ48" s="138"/>
      <c r="LVK48" s="138"/>
      <c r="LVL48" s="138"/>
      <c r="LVM48" s="138"/>
      <c r="LVN48" s="138"/>
      <c r="LVO48" s="138"/>
      <c r="LVP48" s="138"/>
      <c r="LVQ48" s="138"/>
      <c r="LVR48" s="138"/>
      <c r="LVS48" s="138"/>
      <c r="LVT48" s="138"/>
      <c r="LVU48" s="138"/>
      <c r="LVV48" s="138"/>
      <c r="LVW48" s="138"/>
      <c r="LVX48" s="138"/>
      <c r="LVY48" s="138"/>
      <c r="LVZ48" s="138"/>
      <c r="LWA48" s="138"/>
      <c r="LWB48" s="138"/>
      <c r="LWC48" s="138"/>
      <c r="LWD48" s="138"/>
      <c r="LWE48" s="138"/>
      <c r="LWF48" s="138"/>
      <c r="LWG48" s="138"/>
      <c r="LWH48" s="138"/>
      <c r="LWI48" s="138"/>
      <c r="LWJ48" s="138"/>
      <c r="LWK48" s="138"/>
      <c r="LWL48" s="138"/>
      <c r="LWM48" s="138"/>
      <c r="LWN48" s="138"/>
      <c r="LWO48" s="138"/>
      <c r="LWP48" s="138"/>
      <c r="LWQ48" s="138"/>
      <c r="LWR48" s="138"/>
      <c r="LWS48" s="138"/>
      <c r="LWT48" s="138"/>
      <c r="LWU48" s="138"/>
      <c r="LWV48" s="138"/>
      <c r="LWW48" s="138"/>
      <c r="LWX48" s="138"/>
      <c r="LWY48" s="138"/>
      <c r="LWZ48" s="138"/>
      <c r="LXA48" s="138"/>
      <c r="LXB48" s="138"/>
      <c r="LXC48" s="138"/>
      <c r="LXD48" s="138"/>
      <c r="LXE48" s="138"/>
      <c r="LXF48" s="138"/>
      <c r="LXG48" s="138"/>
      <c r="LXH48" s="138"/>
      <c r="LXI48" s="138"/>
      <c r="LXJ48" s="138"/>
      <c r="LXK48" s="138"/>
      <c r="LXL48" s="138"/>
      <c r="LXM48" s="138"/>
      <c r="LXN48" s="138"/>
      <c r="LXO48" s="138"/>
      <c r="LXP48" s="138"/>
      <c r="LXQ48" s="138"/>
      <c r="LXR48" s="138"/>
      <c r="LXS48" s="138"/>
      <c r="LXT48" s="138"/>
      <c r="LXU48" s="138"/>
      <c r="LXV48" s="138"/>
      <c r="LXW48" s="138"/>
      <c r="LXX48" s="138"/>
      <c r="LXY48" s="138"/>
      <c r="LXZ48" s="138"/>
      <c r="LYA48" s="138"/>
      <c r="LYB48" s="138"/>
      <c r="LYC48" s="138"/>
      <c r="LYD48" s="138"/>
      <c r="LYE48" s="138"/>
      <c r="LYF48" s="138"/>
      <c r="LYG48" s="138"/>
      <c r="LYH48" s="138"/>
      <c r="LYI48" s="138"/>
      <c r="LYJ48" s="138"/>
      <c r="LYK48" s="138"/>
      <c r="LYL48" s="138"/>
      <c r="LYM48" s="138"/>
      <c r="LYN48" s="138"/>
      <c r="LYO48" s="138"/>
      <c r="LYP48" s="138"/>
      <c r="LYQ48" s="138"/>
      <c r="LYR48" s="138"/>
      <c r="LYS48" s="138"/>
      <c r="LYT48" s="138"/>
      <c r="LYU48" s="138"/>
      <c r="LYV48" s="138"/>
      <c r="LYW48" s="138"/>
      <c r="LYX48" s="138"/>
      <c r="LYY48" s="138"/>
      <c r="LYZ48" s="138"/>
      <c r="LZA48" s="138"/>
      <c r="LZB48" s="138"/>
      <c r="LZC48" s="138"/>
      <c r="LZD48" s="138"/>
      <c r="LZE48" s="138"/>
      <c r="LZF48" s="138"/>
      <c r="LZG48" s="138"/>
      <c r="LZH48" s="138"/>
      <c r="LZI48" s="138"/>
      <c r="LZJ48" s="138"/>
      <c r="LZK48" s="138"/>
      <c r="LZL48" s="138"/>
      <c r="LZM48" s="138"/>
      <c r="LZN48" s="138"/>
      <c r="LZO48" s="138"/>
      <c r="LZP48" s="138"/>
      <c r="LZQ48" s="138"/>
      <c r="LZR48" s="138"/>
      <c r="LZS48" s="138"/>
      <c r="LZT48" s="138"/>
      <c r="LZU48" s="138"/>
      <c r="LZV48" s="138"/>
      <c r="LZW48" s="138"/>
      <c r="LZX48" s="138"/>
      <c r="LZY48" s="138"/>
      <c r="LZZ48" s="138"/>
      <c r="MAA48" s="138"/>
      <c r="MAB48" s="138"/>
      <c r="MAC48" s="138"/>
      <c r="MAD48" s="138"/>
      <c r="MAE48" s="138"/>
      <c r="MAF48" s="138"/>
      <c r="MAG48" s="138"/>
      <c r="MAH48" s="138"/>
      <c r="MAI48" s="138"/>
      <c r="MAJ48" s="138"/>
      <c r="MAK48" s="138"/>
      <c r="MAL48" s="138"/>
      <c r="MAM48" s="138"/>
      <c r="MAN48" s="138"/>
      <c r="MAO48" s="138"/>
      <c r="MAP48" s="138"/>
      <c r="MAQ48" s="138"/>
      <c r="MAR48" s="138"/>
      <c r="MAS48" s="138"/>
      <c r="MAT48" s="138"/>
      <c r="MAU48" s="138"/>
      <c r="MAV48" s="138"/>
      <c r="MAW48" s="138"/>
      <c r="MAX48" s="138"/>
      <c r="MAY48" s="138"/>
      <c r="MAZ48" s="138"/>
      <c r="MBA48" s="138"/>
      <c r="MBB48" s="138"/>
      <c r="MBC48" s="138"/>
      <c r="MBD48" s="138"/>
      <c r="MBE48" s="138"/>
      <c r="MBF48" s="138"/>
      <c r="MBG48" s="138"/>
      <c r="MBH48" s="138"/>
      <c r="MBI48" s="138"/>
      <c r="MBJ48" s="138"/>
      <c r="MBK48" s="138"/>
      <c r="MBL48" s="138"/>
      <c r="MBM48" s="138"/>
      <c r="MBN48" s="138"/>
      <c r="MBO48" s="138"/>
      <c r="MBP48" s="138"/>
      <c r="MBQ48" s="138"/>
      <c r="MBR48" s="138"/>
      <c r="MBS48" s="138"/>
      <c r="MBT48" s="138"/>
      <c r="MBU48" s="138"/>
      <c r="MBV48" s="138"/>
      <c r="MBW48" s="138"/>
      <c r="MBX48" s="138"/>
      <c r="MBY48" s="138"/>
      <c r="MBZ48" s="138"/>
      <c r="MCA48" s="138"/>
      <c r="MCB48" s="138"/>
      <c r="MCC48" s="138"/>
      <c r="MCD48" s="138"/>
      <c r="MCE48" s="138"/>
      <c r="MCF48" s="138"/>
      <c r="MCG48" s="138"/>
      <c r="MCH48" s="138"/>
      <c r="MCI48" s="138"/>
      <c r="MCJ48" s="138"/>
      <c r="MCK48" s="138"/>
      <c r="MCL48" s="138"/>
      <c r="MCM48" s="138"/>
      <c r="MCN48" s="138"/>
      <c r="MCO48" s="138"/>
      <c r="MCP48" s="138"/>
      <c r="MCQ48" s="138"/>
      <c r="MCR48" s="138"/>
      <c r="MCS48" s="138"/>
      <c r="MCT48" s="138"/>
      <c r="MCU48" s="138"/>
      <c r="MCV48" s="138"/>
      <c r="MCW48" s="138"/>
      <c r="MCX48" s="138"/>
      <c r="MCY48" s="138"/>
      <c r="MCZ48" s="138"/>
      <c r="MDA48" s="138"/>
      <c r="MDB48" s="138"/>
      <c r="MDC48" s="138"/>
      <c r="MDD48" s="138"/>
      <c r="MDE48" s="138"/>
      <c r="MDF48" s="138"/>
      <c r="MDG48" s="138"/>
      <c r="MDH48" s="138"/>
      <c r="MDI48" s="138"/>
      <c r="MDJ48" s="138"/>
      <c r="MDK48" s="138"/>
      <c r="MDL48" s="138"/>
      <c r="MDM48" s="138"/>
      <c r="MDN48" s="138"/>
      <c r="MDO48" s="138"/>
      <c r="MDP48" s="138"/>
      <c r="MDQ48" s="138"/>
      <c r="MDR48" s="138"/>
      <c r="MDS48" s="138"/>
      <c r="MDT48" s="138"/>
      <c r="MDU48" s="138"/>
      <c r="MDV48" s="138"/>
      <c r="MDW48" s="138"/>
      <c r="MDX48" s="138"/>
      <c r="MDY48" s="138"/>
      <c r="MDZ48" s="138"/>
      <c r="MEA48" s="138"/>
      <c r="MEB48" s="138"/>
      <c r="MEC48" s="138"/>
      <c r="MED48" s="138"/>
      <c r="MEE48" s="138"/>
      <c r="MEF48" s="138"/>
      <c r="MEG48" s="138"/>
      <c r="MEH48" s="138"/>
      <c r="MEI48" s="138"/>
      <c r="MEJ48" s="138"/>
      <c r="MEK48" s="138"/>
      <c r="MEL48" s="138"/>
      <c r="MEM48" s="138"/>
      <c r="MEN48" s="138"/>
      <c r="MEO48" s="138"/>
      <c r="MEP48" s="138"/>
      <c r="MEQ48" s="138"/>
      <c r="MER48" s="138"/>
      <c r="MES48" s="138"/>
      <c r="MET48" s="138"/>
      <c r="MEU48" s="138"/>
      <c r="MEV48" s="138"/>
      <c r="MEW48" s="138"/>
      <c r="MEX48" s="138"/>
      <c r="MEY48" s="138"/>
      <c r="MEZ48" s="138"/>
      <c r="MFA48" s="138"/>
      <c r="MFB48" s="138"/>
      <c r="MFC48" s="138"/>
      <c r="MFD48" s="138"/>
      <c r="MFE48" s="138"/>
      <c r="MFF48" s="138"/>
      <c r="MFG48" s="138"/>
      <c r="MFH48" s="138"/>
      <c r="MFI48" s="138"/>
      <c r="MFJ48" s="138"/>
      <c r="MFK48" s="138"/>
      <c r="MFL48" s="138"/>
      <c r="MFM48" s="138"/>
      <c r="MFN48" s="138"/>
      <c r="MFO48" s="138"/>
      <c r="MFP48" s="138"/>
      <c r="MFQ48" s="138"/>
      <c r="MFR48" s="138"/>
      <c r="MFS48" s="138"/>
      <c r="MFT48" s="138"/>
      <c r="MFU48" s="138"/>
      <c r="MFV48" s="138"/>
      <c r="MFW48" s="138"/>
      <c r="MFX48" s="138"/>
      <c r="MFY48" s="138"/>
      <c r="MFZ48" s="138"/>
      <c r="MGA48" s="138"/>
      <c r="MGB48" s="138"/>
      <c r="MGC48" s="138"/>
      <c r="MGD48" s="138"/>
      <c r="MGE48" s="138"/>
      <c r="MGF48" s="138"/>
      <c r="MGG48" s="138"/>
      <c r="MGH48" s="138"/>
      <c r="MGI48" s="138"/>
      <c r="MGJ48" s="138"/>
      <c r="MGK48" s="138"/>
      <c r="MGL48" s="138"/>
      <c r="MGM48" s="138"/>
      <c r="MGN48" s="138"/>
      <c r="MGO48" s="138"/>
      <c r="MGP48" s="138"/>
      <c r="MGQ48" s="138"/>
      <c r="MGR48" s="138"/>
      <c r="MGS48" s="138"/>
      <c r="MGT48" s="138"/>
      <c r="MGU48" s="138"/>
      <c r="MGV48" s="138"/>
      <c r="MGW48" s="138"/>
      <c r="MGX48" s="138"/>
      <c r="MGY48" s="138"/>
      <c r="MGZ48" s="138"/>
      <c r="MHA48" s="138"/>
      <c r="MHB48" s="138"/>
      <c r="MHC48" s="138"/>
      <c r="MHD48" s="138"/>
      <c r="MHE48" s="138"/>
      <c r="MHF48" s="138"/>
      <c r="MHG48" s="138"/>
      <c r="MHH48" s="138"/>
      <c r="MHI48" s="138"/>
      <c r="MHJ48" s="138"/>
      <c r="MHK48" s="138"/>
      <c r="MHL48" s="138"/>
      <c r="MHM48" s="138"/>
      <c r="MHN48" s="138"/>
      <c r="MHO48" s="138"/>
      <c r="MHP48" s="138"/>
      <c r="MHQ48" s="138"/>
      <c r="MHR48" s="138"/>
      <c r="MHS48" s="138"/>
      <c r="MHT48" s="138"/>
      <c r="MHU48" s="138"/>
      <c r="MHV48" s="138"/>
      <c r="MHW48" s="138"/>
      <c r="MHX48" s="138"/>
      <c r="MHY48" s="138"/>
      <c r="MHZ48" s="138"/>
      <c r="MIA48" s="138"/>
      <c r="MIB48" s="138"/>
      <c r="MIC48" s="138"/>
      <c r="MID48" s="138"/>
      <c r="MIE48" s="138"/>
      <c r="MIF48" s="138"/>
      <c r="MIG48" s="138"/>
      <c r="MIH48" s="138"/>
      <c r="MII48" s="138"/>
      <c r="MIJ48" s="138"/>
      <c r="MIK48" s="138"/>
      <c r="MIL48" s="138"/>
      <c r="MIM48" s="138"/>
      <c r="MIN48" s="138"/>
      <c r="MIO48" s="138"/>
      <c r="MIP48" s="138"/>
      <c r="MIQ48" s="138"/>
      <c r="MIR48" s="138"/>
      <c r="MIS48" s="138"/>
      <c r="MIT48" s="138"/>
      <c r="MIU48" s="138"/>
      <c r="MIV48" s="138"/>
      <c r="MIW48" s="138"/>
      <c r="MIX48" s="138"/>
      <c r="MIY48" s="138"/>
      <c r="MIZ48" s="138"/>
      <c r="MJA48" s="138"/>
      <c r="MJB48" s="138"/>
      <c r="MJC48" s="138"/>
      <c r="MJD48" s="138"/>
      <c r="MJE48" s="138"/>
      <c r="MJF48" s="138"/>
      <c r="MJG48" s="138"/>
      <c r="MJH48" s="138"/>
      <c r="MJI48" s="138"/>
      <c r="MJJ48" s="138"/>
      <c r="MJK48" s="138"/>
      <c r="MJL48" s="138"/>
      <c r="MJM48" s="138"/>
      <c r="MJN48" s="138"/>
      <c r="MJO48" s="138"/>
      <c r="MJP48" s="138"/>
      <c r="MJQ48" s="138"/>
      <c r="MJR48" s="138"/>
      <c r="MJS48" s="138"/>
      <c r="MJT48" s="138"/>
      <c r="MJU48" s="138"/>
      <c r="MJV48" s="138"/>
      <c r="MJW48" s="138"/>
      <c r="MJX48" s="138"/>
      <c r="MJY48" s="138"/>
      <c r="MJZ48" s="138"/>
      <c r="MKA48" s="138"/>
      <c r="MKB48" s="138"/>
      <c r="MKC48" s="138"/>
      <c r="MKD48" s="138"/>
      <c r="MKE48" s="138"/>
      <c r="MKF48" s="138"/>
      <c r="MKG48" s="138"/>
      <c r="MKH48" s="138"/>
      <c r="MKI48" s="138"/>
      <c r="MKJ48" s="138"/>
      <c r="MKK48" s="138"/>
      <c r="MKL48" s="138"/>
      <c r="MKM48" s="138"/>
      <c r="MKN48" s="138"/>
      <c r="MKO48" s="138"/>
      <c r="MKP48" s="138"/>
      <c r="MKQ48" s="138"/>
      <c r="MKR48" s="138"/>
      <c r="MKS48" s="138"/>
      <c r="MKT48" s="138"/>
      <c r="MKU48" s="138"/>
      <c r="MKV48" s="138"/>
      <c r="MKW48" s="138"/>
      <c r="MKX48" s="138"/>
      <c r="MKY48" s="138"/>
      <c r="MKZ48" s="138"/>
      <c r="MLA48" s="138"/>
      <c r="MLB48" s="138"/>
      <c r="MLC48" s="138"/>
      <c r="MLD48" s="138"/>
      <c r="MLE48" s="138"/>
      <c r="MLF48" s="138"/>
      <c r="MLG48" s="138"/>
      <c r="MLH48" s="138"/>
      <c r="MLI48" s="138"/>
      <c r="MLJ48" s="138"/>
      <c r="MLK48" s="138"/>
      <c r="MLL48" s="138"/>
      <c r="MLM48" s="138"/>
      <c r="MLN48" s="138"/>
      <c r="MLO48" s="138"/>
      <c r="MLP48" s="138"/>
      <c r="MLQ48" s="138"/>
      <c r="MLR48" s="138"/>
      <c r="MLS48" s="138"/>
      <c r="MLT48" s="138"/>
      <c r="MLU48" s="138"/>
      <c r="MLV48" s="138"/>
      <c r="MLW48" s="138"/>
      <c r="MLX48" s="138"/>
      <c r="MLY48" s="138"/>
      <c r="MLZ48" s="138"/>
      <c r="MMA48" s="138"/>
      <c r="MMB48" s="138"/>
      <c r="MMC48" s="138"/>
      <c r="MMD48" s="138"/>
      <c r="MME48" s="138"/>
      <c r="MMF48" s="138"/>
      <c r="MMG48" s="138"/>
      <c r="MMH48" s="138"/>
      <c r="MMI48" s="138"/>
      <c r="MMJ48" s="138"/>
      <c r="MMK48" s="138"/>
      <c r="MML48" s="138"/>
      <c r="MMM48" s="138"/>
      <c r="MMN48" s="138"/>
      <c r="MMO48" s="138"/>
      <c r="MMP48" s="138"/>
      <c r="MMQ48" s="138"/>
      <c r="MMR48" s="138"/>
      <c r="MMS48" s="138"/>
      <c r="MMT48" s="138"/>
      <c r="MMU48" s="138"/>
      <c r="MMV48" s="138"/>
      <c r="MMW48" s="138"/>
      <c r="MMX48" s="138"/>
      <c r="MMY48" s="138"/>
      <c r="MMZ48" s="138"/>
      <c r="MNA48" s="138"/>
      <c r="MNB48" s="138"/>
      <c r="MNC48" s="138"/>
      <c r="MND48" s="138"/>
      <c r="MNE48" s="138"/>
      <c r="MNF48" s="138"/>
      <c r="MNG48" s="138"/>
      <c r="MNH48" s="138"/>
      <c r="MNI48" s="138"/>
      <c r="MNJ48" s="138"/>
      <c r="MNK48" s="138"/>
      <c r="MNL48" s="138"/>
      <c r="MNM48" s="138"/>
      <c r="MNN48" s="138"/>
      <c r="MNO48" s="138"/>
      <c r="MNP48" s="138"/>
      <c r="MNQ48" s="138"/>
      <c r="MNR48" s="138"/>
      <c r="MNS48" s="138"/>
      <c r="MNT48" s="138"/>
      <c r="MNU48" s="138"/>
      <c r="MNV48" s="138"/>
      <c r="MNW48" s="138"/>
      <c r="MNX48" s="138"/>
      <c r="MNY48" s="138"/>
      <c r="MNZ48" s="138"/>
      <c r="MOA48" s="138"/>
      <c r="MOB48" s="138"/>
      <c r="MOC48" s="138"/>
      <c r="MOD48" s="138"/>
      <c r="MOE48" s="138"/>
      <c r="MOF48" s="138"/>
      <c r="MOG48" s="138"/>
      <c r="MOH48" s="138"/>
      <c r="MOI48" s="138"/>
      <c r="MOJ48" s="138"/>
      <c r="MOK48" s="138"/>
      <c r="MOL48" s="138"/>
      <c r="MOM48" s="138"/>
      <c r="MON48" s="138"/>
      <c r="MOO48" s="138"/>
      <c r="MOP48" s="138"/>
      <c r="MOQ48" s="138"/>
      <c r="MOR48" s="138"/>
      <c r="MOS48" s="138"/>
      <c r="MOT48" s="138"/>
      <c r="MOU48" s="138"/>
      <c r="MOV48" s="138"/>
      <c r="MOW48" s="138"/>
      <c r="MOX48" s="138"/>
      <c r="MOY48" s="138"/>
      <c r="MOZ48" s="138"/>
      <c r="MPA48" s="138"/>
      <c r="MPB48" s="138"/>
      <c r="MPC48" s="138"/>
      <c r="MPD48" s="138"/>
      <c r="MPE48" s="138"/>
      <c r="MPF48" s="138"/>
      <c r="MPG48" s="138"/>
      <c r="MPH48" s="138"/>
      <c r="MPI48" s="138"/>
      <c r="MPJ48" s="138"/>
      <c r="MPK48" s="138"/>
      <c r="MPL48" s="138"/>
      <c r="MPM48" s="138"/>
      <c r="MPN48" s="138"/>
      <c r="MPO48" s="138"/>
      <c r="MPP48" s="138"/>
      <c r="MPQ48" s="138"/>
      <c r="MPR48" s="138"/>
      <c r="MPS48" s="138"/>
      <c r="MPT48" s="138"/>
      <c r="MPU48" s="138"/>
      <c r="MPV48" s="138"/>
      <c r="MPW48" s="138"/>
      <c r="MPX48" s="138"/>
      <c r="MPY48" s="138"/>
      <c r="MPZ48" s="138"/>
      <c r="MQA48" s="138"/>
      <c r="MQB48" s="138"/>
      <c r="MQC48" s="138"/>
      <c r="MQD48" s="138"/>
      <c r="MQE48" s="138"/>
      <c r="MQF48" s="138"/>
      <c r="MQG48" s="138"/>
      <c r="MQH48" s="138"/>
      <c r="MQI48" s="138"/>
      <c r="MQJ48" s="138"/>
      <c r="MQK48" s="138"/>
      <c r="MQL48" s="138"/>
      <c r="MQM48" s="138"/>
      <c r="MQN48" s="138"/>
      <c r="MQO48" s="138"/>
      <c r="MQP48" s="138"/>
      <c r="MQQ48" s="138"/>
      <c r="MQR48" s="138"/>
      <c r="MQS48" s="138"/>
      <c r="MQT48" s="138"/>
      <c r="MQU48" s="138"/>
      <c r="MQV48" s="138"/>
      <c r="MQW48" s="138"/>
      <c r="MQX48" s="138"/>
      <c r="MQY48" s="138"/>
      <c r="MQZ48" s="138"/>
      <c r="MRA48" s="138"/>
      <c r="MRB48" s="138"/>
      <c r="MRC48" s="138"/>
      <c r="MRD48" s="138"/>
      <c r="MRE48" s="138"/>
      <c r="MRF48" s="138"/>
      <c r="MRG48" s="138"/>
      <c r="MRH48" s="138"/>
      <c r="MRI48" s="138"/>
      <c r="MRJ48" s="138"/>
      <c r="MRK48" s="138"/>
      <c r="MRL48" s="138"/>
      <c r="MRM48" s="138"/>
      <c r="MRN48" s="138"/>
      <c r="MRO48" s="138"/>
      <c r="MRP48" s="138"/>
      <c r="MRQ48" s="138"/>
      <c r="MRR48" s="138"/>
      <c r="MRS48" s="138"/>
      <c r="MRT48" s="138"/>
      <c r="MRU48" s="138"/>
      <c r="MRV48" s="138"/>
      <c r="MRW48" s="138"/>
      <c r="MRX48" s="138"/>
      <c r="MRY48" s="138"/>
      <c r="MRZ48" s="138"/>
      <c r="MSA48" s="138"/>
      <c r="MSB48" s="138"/>
      <c r="MSC48" s="138"/>
      <c r="MSD48" s="138"/>
      <c r="MSE48" s="138"/>
      <c r="MSF48" s="138"/>
      <c r="MSG48" s="138"/>
      <c r="MSH48" s="138"/>
      <c r="MSI48" s="138"/>
      <c r="MSJ48" s="138"/>
      <c r="MSK48" s="138"/>
      <c r="MSL48" s="138"/>
      <c r="MSM48" s="138"/>
      <c r="MSN48" s="138"/>
      <c r="MSO48" s="138"/>
      <c r="MSP48" s="138"/>
      <c r="MSQ48" s="138"/>
      <c r="MSR48" s="138"/>
      <c r="MSS48" s="138"/>
      <c r="MST48" s="138"/>
      <c r="MSU48" s="138"/>
      <c r="MSV48" s="138"/>
      <c r="MSW48" s="138"/>
      <c r="MSX48" s="138"/>
      <c r="MSY48" s="138"/>
      <c r="MSZ48" s="138"/>
      <c r="MTA48" s="138"/>
      <c r="MTB48" s="138"/>
      <c r="MTC48" s="138"/>
      <c r="MTD48" s="138"/>
      <c r="MTE48" s="138"/>
      <c r="MTF48" s="138"/>
      <c r="MTG48" s="138"/>
      <c r="MTH48" s="138"/>
      <c r="MTI48" s="138"/>
      <c r="MTJ48" s="138"/>
      <c r="MTK48" s="138"/>
      <c r="MTL48" s="138"/>
      <c r="MTM48" s="138"/>
      <c r="MTN48" s="138"/>
      <c r="MTO48" s="138"/>
      <c r="MTP48" s="138"/>
      <c r="MTQ48" s="138"/>
      <c r="MTR48" s="138"/>
      <c r="MTS48" s="138"/>
      <c r="MTT48" s="138"/>
      <c r="MTU48" s="138"/>
      <c r="MTV48" s="138"/>
      <c r="MTW48" s="138"/>
      <c r="MTX48" s="138"/>
      <c r="MTY48" s="138"/>
      <c r="MTZ48" s="138"/>
      <c r="MUA48" s="138"/>
      <c r="MUB48" s="138"/>
      <c r="MUC48" s="138"/>
      <c r="MUD48" s="138"/>
      <c r="MUE48" s="138"/>
      <c r="MUF48" s="138"/>
      <c r="MUG48" s="138"/>
      <c r="MUH48" s="138"/>
      <c r="MUI48" s="138"/>
      <c r="MUJ48" s="138"/>
      <c r="MUK48" s="138"/>
      <c r="MUL48" s="138"/>
      <c r="MUM48" s="138"/>
      <c r="MUN48" s="138"/>
      <c r="MUO48" s="138"/>
      <c r="MUP48" s="138"/>
      <c r="MUQ48" s="138"/>
      <c r="MUR48" s="138"/>
      <c r="MUS48" s="138"/>
      <c r="MUT48" s="138"/>
      <c r="MUU48" s="138"/>
      <c r="MUV48" s="138"/>
      <c r="MUW48" s="138"/>
      <c r="MUX48" s="138"/>
      <c r="MUY48" s="138"/>
      <c r="MUZ48" s="138"/>
      <c r="MVA48" s="138"/>
      <c r="MVB48" s="138"/>
      <c r="MVC48" s="138"/>
      <c r="MVD48" s="138"/>
      <c r="MVE48" s="138"/>
      <c r="MVF48" s="138"/>
      <c r="MVG48" s="138"/>
      <c r="MVH48" s="138"/>
      <c r="MVI48" s="138"/>
      <c r="MVJ48" s="138"/>
      <c r="MVK48" s="138"/>
      <c r="MVL48" s="138"/>
      <c r="MVM48" s="138"/>
      <c r="MVN48" s="138"/>
      <c r="MVO48" s="138"/>
      <c r="MVP48" s="138"/>
      <c r="MVQ48" s="138"/>
      <c r="MVR48" s="138"/>
      <c r="MVS48" s="138"/>
      <c r="MVT48" s="138"/>
      <c r="MVU48" s="138"/>
      <c r="MVV48" s="138"/>
      <c r="MVW48" s="138"/>
      <c r="MVX48" s="138"/>
      <c r="MVY48" s="138"/>
      <c r="MVZ48" s="138"/>
      <c r="MWA48" s="138"/>
      <c r="MWB48" s="138"/>
      <c r="MWC48" s="138"/>
      <c r="MWD48" s="138"/>
      <c r="MWE48" s="138"/>
      <c r="MWF48" s="138"/>
      <c r="MWG48" s="138"/>
      <c r="MWH48" s="138"/>
      <c r="MWI48" s="138"/>
      <c r="MWJ48" s="138"/>
      <c r="MWK48" s="138"/>
      <c r="MWL48" s="138"/>
      <c r="MWM48" s="138"/>
      <c r="MWN48" s="138"/>
      <c r="MWO48" s="138"/>
      <c r="MWP48" s="138"/>
      <c r="MWQ48" s="138"/>
      <c r="MWR48" s="138"/>
      <c r="MWS48" s="138"/>
      <c r="MWT48" s="138"/>
      <c r="MWU48" s="138"/>
      <c r="MWV48" s="138"/>
      <c r="MWW48" s="138"/>
      <c r="MWX48" s="138"/>
      <c r="MWY48" s="138"/>
      <c r="MWZ48" s="138"/>
      <c r="MXA48" s="138"/>
      <c r="MXB48" s="138"/>
      <c r="MXC48" s="138"/>
      <c r="MXD48" s="138"/>
      <c r="MXE48" s="138"/>
      <c r="MXF48" s="138"/>
      <c r="MXG48" s="138"/>
      <c r="MXH48" s="138"/>
      <c r="MXI48" s="138"/>
      <c r="MXJ48" s="138"/>
      <c r="MXK48" s="138"/>
      <c r="MXL48" s="138"/>
      <c r="MXM48" s="138"/>
      <c r="MXN48" s="138"/>
      <c r="MXO48" s="138"/>
      <c r="MXP48" s="138"/>
      <c r="MXQ48" s="138"/>
      <c r="MXR48" s="138"/>
      <c r="MXS48" s="138"/>
      <c r="MXT48" s="138"/>
      <c r="MXU48" s="138"/>
      <c r="MXV48" s="138"/>
      <c r="MXW48" s="138"/>
      <c r="MXX48" s="138"/>
      <c r="MXY48" s="138"/>
      <c r="MXZ48" s="138"/>
      <c r="MYA48" s="138"/>
      <c r="MYB48" s="138"/>
      <c r="MYC48" s="138"/>
      <c r="MYD48" s="138"/>
      <c r="MYE48" s="138"/>
      <c r="MYF48" s="138"/>
      <c r="MYG48" s="138"/>
      <c r="MYH48" s="138"/>
      <c r="MYI48" s="138"/>
      <c r="MYJ48" s="138"/>
      <c r="MYK48" s="138"/>
      <c r="MYL48" s="138"/>
      <c r="MYM48" s="138"/>
      <c r="MYN48" s="138"/>
      <c r="MYO48" s="138"/>
      <c r="MYP48" s="138"/>
      <c r="MYQ48" s="138"/>
      <c r="MYR48" s="138"/>
      <c r="MYS48" s="138"/>
      <c r="MYT48" s="138"/>
      <c r="MYU48" s="138"/>
      <c r="MYV48" s="138"/>
      <c r="MYW48" s="138"/>
      <c r="MYX48" s="138"/>
      <c r="MYY48" s="138"/>
      <c r="MYZ48" s="138"/>
      <c r="MZA48" s="138"/>
      <c r="MZB48" s="138"/>
      <c r="MZC48" s="138"/>
      <c r="MZD48" s="138"/>
      <c r="MZE48" s="138"/>
      <c r="MZF48" s="138"/>
      <c r="MZG48" s="138"/>
      <c r="MZH48" s="138"/>
      <c r="MZI48" s="138"/>
      <c r="MZJ48" s="138"/>
      <c r="MZK48" s="138"/>
      <c r="MZL48" s="138"/>
      <c r="MZM48" s="138"/>
      <c r="MZN48" s="138"/>
      <c r="MZO48" s="138"/>
      <c r="MZP48" s="138"/>
      <c r="MZQ48" s="138"/>
      <c r="MZR48" s="138"/>
      <c r="MZS48" s="138"/>
      <c r="MZT48" s="138"/>
      <c r="MZU48" s="138"/>
      <c r="MZV48" s="138"/>
      <c r="MZW48" s="138"/>
      <c r="MZX48" s="138"/>
      <c r="MZY48" s="138"/>
      <c r="MZZ48" s="138"/>
      <c r="NAA48" s="138"/>
      <c r="NAB48" s="138"/>
      <c r="NAC48" s="138"/>
      <c r="NAD48" s="138"/>
      <c r="NAE48" s="138"/>
      <c r="NAF48" s="138"/>
      <c r="NAG48" s="138"/>
      <c r="NAH48" s="138"/>
      <c r="NAI48" s="138"/>
      <c r="NAJ48" s="138"/>
      <c r="NAK48" s="138"/>
      <c r="NAL48" s="138"/>
      <c r="NAM48" s="138"/>
      <c r="NAN48" s="138"/>
      <c r="NAO48" s="138"/>
      <c r="NAP48" s="138"/>
      <c r="NAQ48" s="138"/>
      <c r="NAR48" s="138"/>
      <c r="NAS48" s="138"/>
      <c r="NAT48" s="138"/>
      <c r="NAU48" s="138"/>
      <c r="NAV48" s="138"/>
      <c r="NAW48" s="138"/>
      <c r="NAX48" s="138"/>
      <c r="NAY48" s="138"/>
      <c r="NAZ48" s="138"/>
      <c r="NBA48" s="138"/>
      <c r="NBB48" s="138"/>
      <c r="NBC48" s="138"/>
      <c r="NBD48" s="138"/>
      <c r="NBE48" s="138"/>
      <c r="NBF48" s="138"/>
      <c r="NBG48" s="138"/>
      <c r="NBH48" s="138"/>
      <c r="NBI48" s="138"/>
      <c r="NBJ48" s="138"/>
      <c r="NBK48" s="138"/>
      <c r="NBL48" s="138"/>
      <c r="NBM48" s="138"/>
      <c r="NBN48" s="138"/>
      <c r="NBO48" s="138"/>
      <c r="NBP48" s="138"/>
      <c r="NBQ48" s="138"/>
      <c r="NBR48" s="138"/>
      <c r="NBS48" s="138"/>
      <c r="NBT48" s="138"/>
      <c r="NBU48" s="138"/>
      <c r="NBV48" s="138"/>
      <c r="NBW48" s="138"/>
      <c r="NBX48" s="138"/>
      <c r="NBY48" s="138"/>
      <c r="NBZ48" s="138"/>
      <c r="NCA48" s="138"/>
      <c r="NCB48" s="138"/>
      <c r="NCC48" s="138"/>
      <c r="NCD48" s="138"/>
      <c r="NCE48" s="138"/>
      <c r="NCF48" s="138"/>
      <c r="NCG48" s="138"/>
      <c r="NCH48" s="138"/>
      <c r="NCI48" s="138"/>
      <c r="NCJ48" s="138"/>
      <c r="NCK48" s="138"/>
      <c r="NCL48" s="138"/>
      <c r="NCM48" s="138"/>
      <c r="NCN48" s="138"/>
      <c r="NCO48" s="138"/>
      <c r="NCP48" s="138"/>
      <c r="NCQ48" s="138"/>
      <c r="NCR48" s="138"/>
      <c r="NCS48" s="138"/>
      <c r="NCT48" s="138"/>
      <c r="NCU48" s="138"/>
      <c r="NCV48" s="138"/>
      <c r="NCW48" s="138"/>
      <c r="NCX48" s="138"/>
      <c r="NCY48" s="138"/>
      <c r="NCZ48" s="138"/>
      <c r="NDA48" s="138"/>
      <c r="NDB48" s="138"/>
      <c r="NDC48" s="138"/>
      <c r="NDD48" s="138"/>
      <c r="NDE48" s="138"/>
      <c r="NDF48" s="138"/>
      <c r="NDG48" s="138"/>
      <c r="NDH48" s="138"/>
      <c r="NDI48" s="138"/>
      <c r="NDJ48" s="138"/>
      <c r="NDK48" s="138"/>
      <c r="NDL48" s="138"/>
      <c r="NDM48" s="138"/>
      <c r="NDN48" s="138"/>
      <c r="NDO48" s="138"/>
      <c r="NDP48" s="138"/>
      <c r="NDQ48" s="138"/>
      <c r="NDR48" s="138"/>
      <c r="NDS48" s="138"/>
      <c r="NDT48" s="138"/>
      <c r="NDU48" s="138"/>
      <c r="NDV48" s="138"/>
      <c r="NDW48" s="138"/>
      <c r="NDX48" s="138"/>
      <c r="NDY48" s="138"/>
      <c r="NDZ48" s="138"/>
      <c r="NEA48" s="138"/>
      <c r="NEB48" s="138"/>
      <c r="NEC48" s="138"/>
      <c r="NED48" s="138"/>
      <c r="NEE48" s="138"/>
      <c r="NEF48" s="138"/>
      <c r="NEG48" s="138"/>
      <c r="NEH48" s="138"/>
      <c r="NEI48" s="138"/>
      <c r="NEJ48" s="138"/>
      <c r="NEK48" s="138"/>
      <c r="NEL48" s="138"/>
      <c r="NEM48" s="138"/>
      <c r="NEN48" s="138"/>
      <c r="NEO48" s="138"/>
      <c r="NEP48" s="138"/>
      <c r="NEQ48" s="138"/>
      <c r="NER48" s="138"/>
      <c r="NES48" s="138"/>
      <c r="NET48" s="138"/>
      <c r="NEU48" s="138"/>
      <c r="NEV48" s="138"/>
      <c r="NEW48" s="138"/>
      <c r="NEX48" s="138"/>
      <c r="NEY48" s="138"/>
      <c r="NEZ48" s="138"/>
      <c r="NFA48" s="138"/>
      <c r="NFB48" s="138"/>
      <c r="NFC48" s="138"/>
      <c r="NFD48" s="138"/>
      <c r="NFE48" s="138"/>
      <c r="NFF48" s="138"/>
      <c r="NFG48" s="138"/>
      <c r="NFH48" s="138"/>
      <c r="NFI48" s="138"/>
      <c r="NFJ48" s="138"/>
      <c r="NFK48" s="138"/>
      <c r="NFL48" s="138"/>
      <c r="NFM48" s="138"/>
      <c r="NFN48" s="138"/>
      <c r="NFO48" s="138"/>
      <c r="NFP48" s="138"/>
      <c r="NFQ48" s="138"/>
      <c r="NFR48" s="138"/>
      <c r="NFS48" s="138"/>
      <c r="NFT48" s="138"/>
      <c r="NFU48" s="138"/>
      <c r="NFV48" s="138"/>
      <c r="NFW48" s="138"/>
      <c r="NFX48" s="138"/>
      <c r="NFY48" s="138"/>
      <c r="NFZ48" s="138"/>
      <c r="NGA48" s="138"/>
      <c r="NGB48" s="138"/>
      <c r="NGC48" s="138"/>
      <c r="NGD48" s="138"/>
      <c r="NGE48" s="138"/>
      <c r="NGF48" s="138"/>
      <c r="NGG48" s="138"/>
      <c r="NGH48" s="138"/>
      <c r="NGI48" s="138"/>
      <c r="NGJ48" s="138"/>
      <c r="NGK48" s="138"/>
      <c r="NGL48" s="138"/>
      <c r="NGM48" s="138"/>
      <c r="NGN48" s="138"/>
      <c r="NGO48" s="138"/>
      <c r="NGP48" s="138"/>
      <c r="NGQ48" s="138"/>
      <c r="NGR48" s="138"/>
      <c r="NGS48" s="138"/>
      <c r="NGT48" s="138"/>
      <c r="NGU48" s="138"/>
      <c r="NGV48" s="138"/>
      <c r="NGW48" s="138"/>
      <c r="NGX48" s="138"/>
      <c r="NGY48" s="138"/>
      <c r="NGZ48" s="138"/>
      <c r="NHA48" s="138"/>
      <c r="NHB48" s="138"/>
      <c r="NHC48" s="138"/>
      <c r="NHD48" s="138"/>
      <c r="NHE48" s="138"/>
      <c r="NHF48" s="138"/>
      <c r="NHG48" s="138"/>
      <c r="NHH48" s="138"/>
      <c r="NHI48" s="138"/>
      <c r="NHJ48" s="138"/>
      <c r="NHK48" s="138"/>
      <c r="NHL48" s="138"/>
      <c r="NHM48" s="138"/>
      <c r="NHN48" s="138"/>
      <c r="NHO48" s="138"/>
      <c r="NHP48" s="138"/>
      <c r="NHQ48" s="138"/>
      <c r="NHR48" s="138"/>
      <c r="NHS48" s="138"/>
      <c r="NHT48" s="138"/>
      <c r="NHU48" s="138"/>
      <c r="NHV48" s="138"/>
      <c r="NHW48" s="138"/>
      <c r="NHX48" s="138"/>
      <c r="NHY48" s="138"/>
      <c r="NHZ48" s="138"/>
      <c r="NIA48" s="138"/>
      <c r="NIB48" s="138"/>
      <c r="NIC48" s="138"/>
      <c r="NID48" s="138"/>
      <c r="NIE48" s="138"/>
      <c r="NIF48" s="138"/>
      <c r="NIG48" s="138"/>
      <c r="NIH48" s="138"/>
      <c r="NII48" s="138"/>
      <c r="NIJ48" s="138"/>
      <c r="NIK48" s="138"/>
      <c r="NIL48" s="138"/>
      <c r="NIM48" s="138"/>
      <c r="NIN48" s="138"/>
      <c r="NIO48" s="138"/>
      <c r="NIP48" s="138"/>
      <c r="NIQ48" s="138"/>
      <c r="NIR48" s="138"/>
      <c r="NIS48" s="138"/>
      <c r="NIT48" s="138"/>
      <c r="NIU48" s="138"/>
      <c r="NIV48" s="138"/>
      <c r="NIW48" s="138"/>
      <c r="NIX48" s="138"/>
      <c r="NIY48" s="138"/>
      <c r="NIZ48" s="138"/>
      <c r="NJA48" s="138"/>
      <c r="NJB48" s="138"/>
      <c r="NJC48" s="138"/>
      <c r="NJD48" s="138"/>
      <c r="NJE48" s="138"/>
      <c r="NJF48" s="138"/>
      <c r="NJG48" s="138"/>
      <c r="NJH48" s="138"/>
      <c r="NJI48" s="138"/>
      <c r="NJJ48" s="138"/>
      <c r="NJK48" s="138"/>
      <c r="NJL48" s="138"/>
      <c r="NJM48" s="138"/>
      <c r="NJN48" s="138"/>
      <c r="NJO48" s="138"/>
      <c r="NJP48" s="138"/>
      <c r="NJQ48" s="138"/>
      <c r="NJR48" s="138"/>
      <c r="NJS48" s="138"/>
      <c r="NJT48" s="138"/>
      <c r="NJU48" s="138"/>
      <c r="NJV48" s="138"/>
      <c r="NJW48" s="138"/>
      <c r="NJX48" s="138"/>
      <c r="NJY48" s="138"/>
      <c r="NJZ48" s="138"/>
      <c r="NKA48" s="138"/>
      <c r="NKB48" s="138"/>
      <c r="NKC48" s="138"/>
      <c r="NKD48" s="138"/>
      <c r="NKE48" s="138"/>
      <c r="NKF48" s="138"/>
      <c r="NKG48" s="138"/>
      <c r="NKH48" s="138"/>
      <c r="NKI48" s="138"/>
      <c r="NKJ48" s="138"/>
      <c r="NKK48" s="138"/>
      <c r="NKL48" s="138"/>
      <c r="NKM48" s="138"/>
      <c r="NKN48" s="138"/>
      <c r="NKO48" s="138"/>
      <c r="NKP48" s="138"/>
      <c r="NKQ48" s="138"/>
      <c r="NKR48" s="138"/>
      <c r="NKS48" s="138"/>
      <c r="NKT48" s="138"/>
      <c r="NKU48" s="138"/>
      <c r="NKV48" s="138"/>
      <c r="NKW48" s="138"/>
      <c r="NKX48" s="138"/>
      <c r="NKY48" s="138"/>
      <c r="NKZ48" s="138"/>
      <c r="NLA48" s="138"/>
      <c r="NLB48" s="138"/>
      <c r="NLC48" s="138"/>
      <c r="NLD48" s="138"/>
      <c r="NLE48" s="138"/>
      <c r="NLF48" s="138"/>
      <c r="NLG48" s="138"/>
      <c r="NLH48" s="138"/>
      <c r="NLI48" s="138"/>
      <c r="NLJ48" s="138"/>
      <c r="NLK48" s="138"/>
      <c r="NLL48" s="138"/>
      <c r="NLM48" s="138"/>
      <c r="NLN48" s="138"/>
      <c r="NLO48" s="138"/>
      <c r="NLP48" s="138"/>
      <c r="NLQ48" s="138"/>
      <c r="NLR48" s="138"/>
      <c r="NLS48" s="138"/>
      <c r="NLT48" s="138"/>
      <c r="NLU48" s="138"/>
      <c r="NLV48" s="138"/>
      <c r="NLW48" s="138"/>
      <c r="NLX48" s="138"/>
      <c r="NLY48" s="138"/>
      <c r="NLZ48" s="138"/>
      <c r="NMA48" s="138"/>
      <c r="NMB48" s="138"/>
      <c r="NMC48" s="138"/>
      <c r="NMD48" s="138"/>
      <c r="NME48" s="138"/>
      <c r="NMF48" s="138"/>
      <c r="NMG48" s="138"/>
      <c r="NMH48" s="138"/>
      <c r="NMI48" s="138"/>
      <c r="NMJ48" s="138"/>
      <c r="NMK48" s="138"/>
      <c r="NML48" s="138"/>
      <c r="NMM48" s="138"/>
      <c r="NMN48" s="138"/>
      <c r="NMO48" s="138"/>
      <c r="NMP48" s="138"/>
      <c r="NMQ48" s="138"/>
      <c r="NMR48" s="138"/>
      <c r="NMS48" s="138"/>
      <c r="NMT48" s="138"/>
      <c r="NMU48" s="138"/>
      <c r="NMV48" s="138"/>
      <c r="NMW48" s="138"/>
      <c r="NMX48" s="138"/>
      <c r="NMY48" s="138"/>
      <c r="NMZ48" s="138"/>
      <c r="NNA48" s="138"/>
      <c r="NNB48" s="138"/>
      <c r="NNC48" s="138"/>
      <c r="NND48" s="138"/>
      <c r="NNE48" s="138"/>
      <c r="NNF48" s="138"/>
      <c r="NNG48" s="138"/>
      <c r="NNH48" s="138"/>
      <c r="NNI48" s="138"/>
      <c r="NNJ48" s="138"/>
      <c r="NNK48" s="138"/>
      <c r="NNL48" s="138"/>
      <c r="NNM48" s="138"/>
      <c r="NNN48" s="138"/>
      <c r="NNO48" s="138"/>
      <c r="NNP48" s="138"/>
      <c r="NNQ48" s="138"/>
      <c r="NNR48" s="138"/>
      <c r="NNS48" s="138"/>
      <c r="NNT48" s="138"/>
      <c r="NNU48" s="138"/>
      <c r="NNV48" s="138"/>
      <c r="NNW48" s="138"/>
      <c r="NNX48" s="138"/>
      <c r="NNY48" s="138"/>
      <c r="NNZ48" s="138"/>
      <c r="NOA48" s="138"/>
      <c r="NOB48" s="138"/>
      <c r="NOC48" s="138"/>
      <c r="NOD48" s="138"/>
      <c r="NOE48" s="138"/>
      <c r="NOF48" s="138"/>
      <c r="NOG48" s="138"/>
      <c r="NOH48" s="138"/>
      <c r="NOI48" s="138"/>
      <c r="NOJ48" s="138"/>
      <c r="NOK48" s="138"/>
      <c r="NOL48" s="138"/>
      <c r="NOM48" s="138"/>
      <c r="NON48" s="138"/>
      <c r="NOO48" s="138"/>
      <c r="NOP48" s="138"/>
      <c r="NOQ48" s="138"/>
      <c r="NOR48" s="138"/>
      <c r="NOS48" s="138"/>
      <c r="NOT48" s="138"/>
      <c r="NOU48" s="138"/>
      <c r="NOV48" s="138"/>
      <c r="NOW48" s="138"/>
      <c r="NOX48" s="138"/>
      <c r="NOY48" s="138"/>
      <c r="NOZ48" s="138"/>
      <c r="NPA48" s="138"/>
      <c r="NPB48" s="138"/>
      <c r="NPC48" s="138"/>
      <c r="NPD48" s="138"/>
      <c r="NPE48" s="138"/>
      <c r="NPF48" s="138"/>
      <c r="NPG48" s="138"/>
      <c r="NPH48" s="138"/>
      <c r="NPI48" s="138"/>
      <c r="NPJ48" s="138"/>
      <c r="NPK48" s="138"/>
      <c r="NPL48" s="138"/>
      <c r="NPM48" s="138"/>
      <c r="NPN48" s="138"/>
      <c r="NPO48" s="138"/>
      <c r="NPP48" s="138"/>
      <c r="NPQ48" s="138"/>
      <c r="NPR48" s="138"/>
      <c r="NPS48" s="138"/>
      <c r="NPT48" s="138"/>
      <c r="NPU48" s="138"/>
      <c r="NPV48" s="138"/>
      <c r="NPW48" s="138"/>
      <c r="NPX48" s="138"/>
      <c r="NPY48" s="138"/>
      <c r="NPZ48" s="138"/>
      <c r="NQA48" s="138"/>
      <c r="NQB48" s="138"/>
      <c r="NQC48" s="138"/>
      <c r="NQD48" s="138"/>
      <c r="NQE48" s="138"/>
      <c r="NQF48" s="138"/>
      <c r="NQG48" s="138"/>
      <c r="NQH48" s="138"/>
      <c r="NQI48" s="138"/>
      <c r="NQJ48" s="138"/>
      <c r="NQK48" s="138"/>
      <c r="NQL48" s="138"/>
      <c r="NQM48" s="138"/>
      <c r="NQN48" s="138"/>
      <c r="NQO48" s="138"/>
      <c r="NQP48" s="138"/>
      <c r="NQQ48" s="138"/>
      <c r="NQR48" s="138"/>
      <c r="NQS48" s="138"/>
      <c r="NQT48" s="138"/>
      <c r="NQU48" s="138"/>
      <c r="NQV48" s="138"/>
      <c r="NQW48" s="138"/>
      <c r="NQX48" s="138"/>
      <c r="NQY48" s="138"/>
      <c r="NQZ48" s="138"/>
      <c r="NRA48" s="138"/>
      <c r="NRB48" s="138"/>
      <c r="NRC48" s="138"/>
      <c r="NRD48" s="138"/>
      <c r="NRE48" s="138"/>
      <c r="NRF48" s="138"/>
      <c r="NRG48" s="138"/>
      <c r="NRH48" s="138"/>
      <c r="NRI48" s="138"/>
      <c r="NRJ48" s="138"/>
      <c r="NRK48" s="138"/>
      <c r="NRL48" s="138"/>
      <c r="NRM48" s="138"/>
      <c r="NRN48" s="138"/>
      <c r="NRO48" s="138"/>
      <c r="NRP48" s="138"/>
      <c r="NRQ48" s="138"/>
      <c r="NRR48" s="138"/>
      <c r="NRS48" s="138"/>
      <c r="NRT48" s="138"/>
      <c r="NRU48" s="138"/>
      <c r="NRV48" s="138"/>
      <c r="NRW48" s="138"/>
      <c r="NRX48" s="138"/>
      <c r="NRY48" s="138"/>
      <c r="NRZ48" s="138"/>
      <c r="NSA48" s="138"/>
      <c r="NSB48" s="138"/>
      <c r="NSC48" s="138"/>
      <c r="NSD48" s="138"/>
      <c r="NSE48" s="138"/>
      <c r="NSF48" s="138"/>
      <c r="NSG48" s="138"/>
      <c r="NSH48" s="138"/>
      <c r="NSI48" s="138"/>
      <c r="NSJ48" s="138"/>
      <c r="NSK48" s="138"/>
      <c r="NSL48" s="138"/>
      <c r="NSM48" s="138"/>
      <c r="NSN48" s="138"/>
      <c r="NSO48" s="138"/>
      <c r="NSP48" s="138"/>
      <c r="NSQ48" s="138"/>
      <c r="NSR48" s="138"/>
      <c r="NSS48" s="138"/>
      <c r="NST48" s="138"/>
      <c r="NSU48" s="138"/>
      <c r="NSV48" s="138"/>
      <c r="NSW48" s="138"/>
      <c r="NSX48" s="138"/>
      <c r="NSY48" s="138"/>
      <c r="NSZ48" s="138"/>
      <c r="NTA48" s="138"/>
      <c r="NTB48" s="138"/>
      <c r="NTC48" s="138"/>
      <c r="NTD48" s="138"/>
      <c r="NTE48" s="138"/>
      <c r="NTF48" s="138"/>
      <c r="NTG48" s="138"/>
      <c r="NTH48" s="138"/>
      <c r="NTI48" s="138"/>
      <c r="NTJ48" s="138"/>
      <c r="NTK48" s="138"/>
      <c r="NTL48" s="138"/>
      <c r="NTM48" s="138"/>
      <c r="NTN48" s="138"/>
      <c r="NTO48" s="138"/>
      <c r="NTP48" s="138"/>
      <c r="NTQ48" s="138"/>
      <c r="NTR48" s="138"/>
      <c r="NTS48" s="138"/>
      <c r="NTT48" s="138"/>
      <c r="NTU48" s="138"/>
      <c r="NTV48" s="138"/>
      <c r="NTW48" s="138"/>
      <c r="NTX48" s="138"/>
      <c r="NTY48" s="138"/>
      <c r="NTZ48" s="138"/>
      <c r="NUA48" s="138"/>
      <c r="NUB48" s="138"/>
      <c r="NUC48" s="138"/>
      <c r="NUD48" s="138"/>
      <c r="NUE48" s="138"/>
      <c r="NUF48" s="138"/>
      <c r="NUG48" s="138"/>
      <c r="NUH48" s="138"/>
      <c r="NUI48" s="138"/>
      <c r="NUJ48" s="138"/>
      <c r="NUK48" s="138"/>
      <c r="NUL48" s="138"/>
      <c r="NUM48" s="138"/>
      <c r="NUN48" s="138"/>
      <c r="NUO48" s="138"/>
      <c r="NUP48" s="138"/>
      <c r="NUQ48" s="138"/>
      <c r="NUR48" s="138"/>
      <c r="NUS48" s="138"/>
      <c r="NUT48" s="138"/>
      <c r="NUU48" s="138"/>
      <c r="NUV48" s="138"/>
      <c r="NUW48" s="138"/>
      <c r="NUX48" s="138"/>
      <c r="NUY48" s="138"/>
      <c r="NUZ48" s="138"/>
      <c r="NVA48" s="138"/>
      <c r="NVB48" s="138"/>
      <c r="NVC48" s="138"/>
      <c r="NVD48" s="138"/>
      <c r="NVE48" s="138"/>
      <c r="NVF48" s="138"/>
      <c r="NVG48" s="138"/>
      <c r="NVH48" s="138"/>
      <c r="NVI48" s="138"/>
      <c r="NVJ48" s="138"/>
      <c r="NVK48" s="138"/>
      <c r="NVL48" s="138"/>
      <c r="NVM48" s="138"/>
      <c r="NVN48" s="138"/>
      <c r="NVO48" s="138"/>
      <c r="NVP48" s="138"/>
      <c r="NVQ48" s="138"/>
      <c r="NVR48" s="138"/>
      <c r="NVS48" s="138"/>
      <c r="NVT48" s="138"/>
      <c r="NVU48" s="138"/>
      <c r="NVV48" s="138"/>
      <c r="NVW48" s="138"/>
      <c r="NVX48" s="138"/>
      <c r="NVY48" s="138"/>
      <c r="NVZ48" s="138"/>
      <c r="NWA48" s="138"/>
      <c r="NWB48" s="138"/>
      <c r="NWC48" s="138"/>
      <c r="NWD48" s="138"/>
      <c r="NWE48" s="138"/>
      <c r="NWF48" s="138"/>
      <c r="NWG48" s="138"/>
      <c r="NWH48" s="138"/>
      <c r="NWI48" s="138"/>
      <c r="NWJ48" s="138"/>
      <c r="NWK48" s="138"/>
      <c r="NWL48" s="138"/>
      <c r="NWM48" s="138"/>
      <c r="NWN48" s="138"/>
      <c r="NWO48" s="138"/>
      <c r="NWP48" s="138"/>
      <c r="NWQ48" s="138"/>
      <c r="NWR48" s="138"/>
      <c r="NWS48" s="138"/>
      <c r="NWT48" s="138"/>
      <c r="NWU48" s="138"/>
      <c r="NWV48" s="138"/>
      <c r="NWW48" s="138"/>
      <c r="NWX48" s="138"/>
      <c r="NWY48" s="138"/>
      <c r="NWZ48" s="138"/>
      <c r="NXA48" s="138"/>
      <c r="NXB48" s="138"/>
      <c r="NXC48" s="138"/>
      <c r="NXD48" s="138"/>
      <c r="NXE48" s="138"/>
      <c r="NXF48" s="138"/>
      <c r="NXG48" s="138"/>
      <c r="NXH48" s="138"/>
      <c r="NXI48" s="138"/>
      <c r="NXJ48" s="138"/>
      <c r="NXK48" s="138"/>
      <c r="NXL48" s="138"/>
      <c r="NXM48" s="138"/>
      <c r="NXN48" s="138"/>
      <c r="NXO48" s="138"/>
      <c r="NXP48" s="138"/>
      <c r="NXQ48" s="138"/>
      <c r="NXR48" s="138"/>
      <c r="NXS48" s="138"/>
      <c r="NXT48" s="138"/>
      <c r="NXU48" s="138"/>
      <c r="NXV48" s="138"/>
      <c r="NXW48" s="138"/>
      <c r="NXX48" s="138"/>
      <c r="NXY48" s="138"/>
      <c r="NXZ48" s="138"/>
      <c r="NYA48" s="138"/>
      <c r="NYB48" s="138"/>
      <c r="NYC48" s="138"/>
      <c r="NYD48" s="138"/>
      <c r="NYE48" s="138"/>
      <c r="NYF48" s="138"/>
      <c r="NYG48" s="138"/>
      <c r="NYH48" s="138"/>
      <c r="NYI48" s="138"/>
      <c r="NYJ48" s="138"/>
      <c r="NYK48" s="138"/>
      <c r="NYL48" s="138"/>
      <c r="NYM48" s="138"/>
      <c r="NYN48" s="138"/>
      <c r="NYO48" s="138"/>
      <c r="NYP48" s="138"/>
      <c r="NYQ48" s="138"/>
      <c r="NYR48" s="138"/>
      <c r="NYS48" s="138"/>
      <c r="NYT48" s="138"/>
      <c r="NYU48" s="138"/>
      <c r="NYV48" s="138"/>
      <c r="NYW48" s="138"/>
      <c r="NYX48" s="138"/>
      <c r="NYY48" s="138"/>
      <c r="NYZ48" s="138"/>
      <c r="NZA48" s="138"/>
      <c r="NZB48" s="138"/>
      <c r="NZC48" s="138"/>
      <c r="NZD48" s="138"/>
      <c r="NZE48" s="138"/>
      <c r="NZF48" s="138"/>
      <c r="NZG48" s="138"/>
      <c r="NZH48" s="138"/>
      <c r="NZI48" s="138"/>
      <c r="NZJ48" s="138"/>
      <c r="NZK48" s="138"/>
      <c r="NZL48" s="138"/>
      <c r="NZM48" s="138"/>
      <c r="NZN48" s="138"/>
      <c r="NZO48" s="138"/>
      <c r="NZP48" s="138"/>
      <c r="NZQ48" s="138"/>
      <c r="NZR48" s="138"/>
      <c r="NZS48" s="138"/>
      <c r="NZT48" s="138"/>
      <c r="NZU48" s="138"/>
      <c r="NZV48" s="138"/>
      <c r="NZW48" s="138"/>
      <c r="NZX48" s="138"/>
      <c r="NZY48" s="138"/>
      <c r="NZZ48" s="138"/>
      <c r="OAA48" s="138"/>
      <c r="OAB48" s="138"/>
      <c r="OAC48" s="138"/>
      <c r="OAD48" s="138"/>
      <c r="OAE48" s="138"/>
      <c r="OAF48" s="138"/>
      <c r="OAG48" s="138"/>
      <c r="OAH48" s="138"/>
      <c r="OAI48" s="138"/>
      <c r="OAJ48" s="138"/>
      <c r="OAK48" s="138"/>
      <c r="OAL48" s="138"/>
      <c r="OAM48" s="138"/>
      <c r="OAN48" s="138"/>
      <c r="OAO48" s="138"/>
      <c r="OAP48" s="138"/>
      <c r="OAQ48" s="138"/>
      <c r="OAR48" s="138"/>
      <c r="OAS48" s="138"/>
      <c r="OAT48" s="138"/>
      <c r="OAU48" s="138"/>
      <c r="OAV48" s="138"/>
      <c r="OAW48" s="138"/>
      <c r="OAX48" s="138"/>
      <c r="OAY48" s="138"/>
      <c r="OAZ48" s="138"/>
      <c r="OBA48" s="138"/>
      <c r="OBB48" s="138"/>
      <c r="OBC48" s="138"/>
      <c r="OBD48" s="138"/>
      <c r="OBE48" s="138"/>
      <c r="OBF48" s="138"/>
      <c r="OBG48" s="138"/>
      <c r="OBH48" s="138"/>
      <c r="OBI48" s="138"/>
      <c r="OBJ48" s="138"/>
      <c r="OBK48" s="138"/>
      <c r="OBL48" s="138"/>
      <c r="OBM48" s="138"/>
      <c r="OBN48" s="138"/>
      <c r="OBO48" s="138"/>
      <c r="OBP48" s="138"/>
      <c r="OBQ48" s="138"/>
      <c r="OBR48" s="138"/>
      <c r="OBS48" s="138"/>
      <c r="OBT48" s="138"/>
      <c r="OBU48" s="138"/>
      <c r="OBV48" s="138"/>
      <c r="OBW48" s="138"/>
      <c r="OBX48" s="138"/>
      <c r="OBY48" s="138"/>
      <c r="OBZ48" s="138"/>
      <c r="OCA48" s="138"/>
      <c r="OCB48" s="138"/>
      <c r="OCC48" s="138"/>
      <c r="OCD48" s="138"/>
      <c r="OCE48" s="138"/>
      <c r="OCF48" s="138"/>
      <c r="OCG48" s="138"/>
      <c r="OCH48" s="138"/>
      <c r="OCI48" s="138"/>
      <c r="OCJ48" s="138"/>
      <c r="OCK48" s="138"/>
      <c r="OCL48" s="138"/>
      <c r="OCM48" s="138"/>
      <c r="OCN48" s="138"/>
      <c r="OCO48" s="138"/>
      <c r="OCP48" s="138"/>
      <c r="OCQ48" s="138"/>
      <c r="OCR48" s="138"/>
      <c r="OCS48" s="138"/>
      <c r="OCT48" s="138"/>
      <c r="OCU48" s="138"/>
      <c r="OCV48" s="138"/>
      <c r="OCW48" s="138"/>
      <c r="OCX48" s="138"/>
      <c r="OCY48" s="138"/>
      <c r="OCZ48" s="138"/>
      <c r="ODA48" s="138"/>
      <c r="ODB48" s="138"/>
      <c r="ODC48" s="138"/>
      <c r="ODD48" s="138"/>
      <c r="ODE48" s="138"/>
      <c r="ODF48" s="138"/>
      <c r="ODG48" s="138"/>
      <c r="ODH48" s="138"/>
      <c r="ODI48" s="138"/>
      <c r="ODJ48" s="138"/>
      <c r="ODK48" s="138"/>
      <c r="ODL48" s="138"/>
      <c r="ODM48" s="138"/>
      <c r="ODN48" s="138"/>
      <c r="ODO48" s="138"/>
      <c r="ODP48" s="138"/>
      <c r="ODQ48" s="138"/>
      <c r="ODR48" s="138"/>
      <c r="ODS48" s="138"/>
      <c r="ODT48" s="138"/>
      <c r="ODU48" s="138"/>
      <c r="ODV48" s="138"/>
      <c r="ODW48" s="138"/>
      <c r="ODX48" s="138"/>
      <c r="ODY48" s="138"/>
      <c r="ODZ48" s="138"/>
      <c r="OEA48" s="138"/>
      <c r="OEB48" s="138"/>
      <c r="OEC48" s="138"/>
      <c r="OED48" s="138"/>
      <c r="OEE48" s="138"/>
      <c r="OEF48" s="138"/>
      <c r="OEG48" s="138"/>
      <c r="OEH48" s="138"/>
      <c r="OEI48" s="138"/>
      <c r="OEJ48" s="138"/>
      <c r="OEK48" s="138"/>
      <c r="OEL48" s="138"/>
      <c r="OEM48" s="138"/>
      <c r="OEN48" s="138"/>
      <c r="OEO48" s="138"/>
      <c r="OEP48" s="138"/>
      <c r="OEQ48" s="138"/>
      <c r="OER48" s="138"/>
      <c r="OES48" s="138"/>
      <c r="OET48" s="138"/>
      <c r="OEU48" s="138"/>
      <c r="OEV48" s="138"/>
      <c r="OEW48" s="138"/>
      <c r="OEX48" s="138"/>
      <c r="OEY48" s="138"/>
      <c r="OEZ48" s="138"/>
      <c r="OFA48" s="138"/>
      <c r="OFB48" s="138"/>
      <c r="OFC48" s="138"/>
      <c r="OFD48" s="138"/>
      <c r="OFE48" s="138"/>
      <c r="OFF48" s="138"/>
      <c r="OFG48" s="138"/>
      <c r="OFH48" s="138"/>
      <c r="OFI48" s="138"/>
      <c r="OFJ48" s="138"/>
      <c r="OFK48" s="138"/>
      <c r="OFL48" s="138"/>
      <c r="OFM48" s="138"/>
      <c r="OFN48" s="138"/>
      <c r="OFO48" s="138"/>
      <c r="OFP48" s="138"/>
      <c r="OFQ48" s="138"/>
      <c r="OFR48" s="138"/>
      <c r="OFS48" s="138"/>
      <c r="OFT48" s="138"/>
      <c r="OFU48" s="138"/>
      <c r="OFV48" s="138"/>
      <c r="OFW48" s="138"/>
      <c r="OFX48" s="138"/>
      <c r="OFY48" s="138"/>
      <c r="OFZ48" s="138"/>
      <c r="OGA48" s="138"/>
      <c r="OGB48" s="138"/>
      <c r="OGC48" s="138"/>
      <c r="OGD48" s="138"/>
      <c r="OGE48" s="138"/>
      <c r="OGF48" s="138"/>
      <c r="OGG48" s="138"/>
      <c r="OGH48" s="138"/>
      <c r="OGI48" s="138"/>
      <c r="OGJ48" s="138"/>
      <c r="OGK48" s="138"/>
      <c r="OGL48" s="138"/>
      <c r="OGM48" s="138"/>
      <c r="OGN48" s="138"/>
      <c r="OGO48" s="138"/>
      <c r="OGP48" s="138"/>
      <c r="OGQ48" s="138"/>
      <c r="OGR48" s="138"/>
      <c r="OGS48" s="138"/>
      <c r="OGT48" s="138"/>
      <c r="OGU48" s="138"/>
      <c r="OGV48" s="138"/>
      <c r="OGW48" s="138"/>
      <c r="OGX48" s="138"/>
      <c r="OGY48" s="138"/>
      <c r="OGZ48" s="138"/>
      <c r="OHA48" s="138"/>
      <c r="OHB48" s="138"/>
      <c r="OHC48" s="138"/>
      <c r="OHD48" s="138"/>
      <c r="OHE48" s="138"/>
      <c r="OHF48" s="138"/>
      <c r="OHG48" s="138"/>
      <c r="OHH48" s="138"/>
      <c r="OHI48" s="138"/>
      <c r="OHJ48" s="138"/>
      <c r="OHK48" s="138"/>
      <c r="OHL48" s="138"/>
      <c r="OHM48" s="138"/>
      <c r="OHN48" s="138"/>
      <c r="OHO48" s="138"/>
      <c r="OHP48" s="138"/>
      <c r="OHQ48" s="138"/>
      <c r="OHR48" s="138"/>
      <c r="OHS48" s="138"/>
      <c r="OHT48" s="138"/>
      <c r="OHU48" s="138"/>
      <c r="OHV48" s="138"/>
      <c r="OHW48" s="138"/>
      <c r="OHX48" s="138"/>
      <c r="OHY48" s="138"/>
      <c r="OHZ48" s="138"/>
      <c r="OIA48" s="138"/>
      <c r="OIB48" s="138"/>
      <c r="OIC48" s="138"/>
      <c r="OID48" s="138"/>
      <c r="OIE48" s="138"/>
      <c r="OIF48" s="138"/>
      <c r="OIG48" s="138"/>
      <c r="OIH48" s="138"/>
      <c r="OII48" s="138"/>
      <c r="OIJ48" s="138"/>
      <c r="OIK48" s="138"/>
      <c r="OIL48" s="138"/>
      <c r="OIM48" s="138"/>
      <c r="OIN48" s="138"/>
      <c r="OIO48" s="138"/>
      <c r="OIP48" s="138"/>
      <c r="OIQ48" s="138"/>
      <c r="OIR48" s="138"/>
      <c r="OIS48" s="138"/>
      <c r="OIT48" s="138"/>
      <c r="OIU48" s="138"/>
      <c r="OIV48" s="138"/>
      <c r="OIW48" s="138"/>
      <c r="OIX48" s="138"/>
      <c r="OIY48" s="138"/>
      <c r="OIZ48" s="138"/>
      <c r="OJA48" s="138"/>
      <c r="OJB48" s="138"/>
      <c r="OJC48" s="138"/>
      <c r="OJD48" s="138"/>
      <c r="OJE48" s="138"/>
      <c r="OJF48" s="138"/>
      <c r="OJG48" s="138"/>
      <c r="OJH48" s="138"/>
      <c r="OJI48" s="138"/>
      <c r="OJJ48" s="138"/>
      <c r="OJK48" s="138"/>
      <c r="OJL48" s="138"/>
      <c r="OJM48" s="138"/>
      <c r="OJN48" s="138"/>
      <c r="OJO48" s="138"/>
      <c r="OJP48" s="138"/>
      <c r="OJQ48" s="138"/>
      <c r="OJR48" s="138"/>
      <c r="OJS48" s="138"/>
      <c r="OJT48" s="138"/>
      <c r="OJU48" s="138"/>
      <c r="OJV48" s="138"/>
      <c r="OJW48" s="138"/>
      <c r="OJX48" s="138"/>
      <c r="OJY48" s="138"/>
      <c r="OJZ48" s="138"/>
      <c r="OKA48" s="138"/>
      <c r="OKB48" s="138"/>
      <c r="OKC48" s="138"/>
      <c r="OKD48" s="138"/>
      <c r="OKE48" s="138"/>
      <c r="OKF48" s="138"/>
      <c r="OKG48" s="138"/>
      <c r="OKH48" s="138"/>
      <c r="OKI48" s="138"/>
      <c r="OKJ48" s="138"/>
      <c r="OKK48" s="138"/>
      <c r="OKL48" s="138"/>
      <c r="OKM48" s="138"/>
      <c r="OKN48" s="138"/>
      <c r="OKO48" s="138"/>
      <c r="OKP48" s="138"/>
      <c r="OKQ48" s="138"/>
      <c r="OKR48" s="138"/>
      <c r="OKS48" s="138"/>
      <c r="OKT48" s="138"/>
      <c r="OKU48" s="138"/>
      <c r="OKV48" s="138"/>
      <c r="OKW48" s="138"/>
      <c r="OKX48" s="138"/>
      <c r="OKY48" s="138"/>
      <c r="OKZ48" s="138"/>
      <c r="OLA48" s="138"/>
      <c r="OLB48" s="138"/>
      <c r="OLC48" s="138"/>
      <c r="OLD48" s="138"/>
      <c r="OLE48" s="138"/>
      <c r="OLF48" s="138"/>
      <c r="OLG48" s="138"/>
      <c r="OLH48" s="138"/>
      <c r="OLI48" s="138"/>
      <c r="OLJ48" s="138"/>
      <c r="OLK48" s="138"/>
      <c r="OLL48" s="138"/>
      <c r="OLM48" s="138"/>
      <c r="OLN48" s="138"/>
      <c r="OLO48" s="138"/>
      <c r="OLP48" s="138"/>
      <c r="OLQ48" s="138"/>
      <c r="OLR48" s="138"/>
      <c r="OLS48" s="138"/>
      <c r="OLT48" s="138"/>
      <c r="OLU48" s="138"/>
      <c r="OLV48" s="138"/>
      <c r="OLW48" s="138"/>
      <c r="OLX48" s="138"/>
      <c r="OLY48" s="138"/>
      <c r="OLZ48" s="138"/>
      <c r="OMA48" s="138"/>
      <c r="OMB48" s="138"/>
      <c r="OMC48" s="138"/>
      <c r="OMD48" s="138"/>
      <c r="OME48" s="138"/>
      <c r="OMF48" s="138"/>
      <c r="OMG48" s="138"/>
      <c r="OMH48" s="138"/>
      <c r="OMI48" s="138"/>
      <c r="OMJ48" s="138"/>
      <c r="OMK48" s="138"/>
      <c r="OML48" s="138"/>
      <c r="OMM48" s="138"/>
      <c r="OMN48" s="138"/>
      <c r="OMO48" s="138"/>
      <c r="OMP48" s="138"/>
      <c r="OMQ48" s="138"/>
      <c r="OMR48" s="138"/>
      <c r="OMS48" s="138"/>
      <c r="OMT48" s="138"/>
      <c r="OMU48" s="138"/>
      <c r="OMV48" s="138"/>
      <c r="OMW48" s="138"/>
      <c r="OMX48" s="138"/>
      <c r="OMY48" s="138"/>
      <c r="OMZ48" s="138"/>
      <c r="ONA48" s="138"/>
      <c r="ONB48" s="138"/>
      <c r="ONC48" s="138"/>
      <c r="OND48" s="138"/>
      <c r="ONE48" s="138"/>
      <c r="ONF48" s="138"/>
      <c r="ONG48" s="138"/>
      <c r="ONH48" s="138"/>
      <c r="ONI48" s="138"/>
      <c r="ONJ48" s="138"/>
      <c r="ONK48" s="138"/>
      <c r="ONL48" s="138"/>
      <c r="ONM48" s="138"/>
      <c r="ONN48" s="138"/>
      <c r="ONO48" s="138"/>
      <c r="ONP48" s="138"/>
      <c r="ONQ48" s="138"/>
      <c r="ONR48" s="138"/>
      <c r="ONS48" s="138"/>
      <c r="ONT48" s="138"/>
      <c r="ONU48" s="138"/>
      <c r="ONV48" s="138"/>
      <c r="ONW48" s="138"/>
      <c r="ONX48" s="138"/>
      <c r="ONY48" s="138"/>
      <c r="ONZ48" s="138"/>
      <c r="OOA48" s="138"/>
      <c r="OOB48" s="138"/>
      <c r="OOC48" s="138"/>
      <c r="OOD48" s="138"/>
      <c r="OOE48" s="138"/>
      <c r="OOF48" s="138"/>
      <c r="OOG48" s="138"/>
      <c r="OOH48" s="138"/>
      <c r="OOI48" s="138"/>
      <c r="OOJ48" s="138"/>
      <c r="OOK48" s="138"/>
      <c r="OOL48" s="138"/>
      <c r="OOM48" s="138"/>
      <c r="OON48" s="138"/>
      <c r="OOO48" s="138"/>
      <c r="OOP48" s="138"/>
      <c r="OOQ48" s="138"/>
      <c r="OOR48" s="138"/>
      <c r="OOS48" s="138"/>
      <c r="OOT48" s="138"/>
      <c r="OOU48" s="138"/>
      <c r="OOV48" s="138"/>
      <c r="OOW48" s="138"/>
      <c r="OOX48" s="138"/>
      <c r="OOY48" s="138"/>
      <c r="OOZ48" s="138"/>
      <c r="OPA48" s="138"/>
      <c r="OPB48" s="138"/>
      <c r="OPC48" s="138"/>
      <c r="OPD48" s="138"/>
      <c r="OPE48" s="138"/>
      <c r="OPF48" s="138"/>
      <c r="OPG48" s="138"/>
      <c r="OPH48" s="138"/>
      <c r="OPI48" s="138"/>
      <c r="OPJ48" s="138"/>
      <c r="OPK48" s="138"/>
      <c r="OPL48" s="138"/>
      <c r="OPM48" s="138"/>
      <c r="OPN48" s="138"/>
      <c r="OPO48" s="138"/>
      <c r="OPP48" s="138"/>
      <c r="OPQ48" s="138"/>
      <c r="OPR48" s="138"/>
      <c r="OPS48" s="138"/>
      <c r="OPT48" s="138"/>
      <c r="OPU48" s="138"/>
      <c r="OPV48" s="138"/>
      <c r="OPW48" s="138"/>
      <c r="OPX48" s="138"/>
      <c r="OPY48" s="138"/>
      <c r="OPZ48" s="138"/>
      <c r="OQA48" s="138"/>
      <c r="OQB48" s="138"/>
      <c r="OQC48" s="138"/>
      <c r="OQD48" s="138"/>
      <c r="OQE48" s="138"/>
      <c r="OQF48" s="138"/>
      <c r="OQG48" s="138"/>
      <c r="OQH48" s="138"/>
      <c r="OQI48" s="138"/>
      <c r="OQJ48" s="138"/>
      <c r="OQK48" s="138"/>
      <c r="OQL48" s="138"/>
      <c r="OQM48" s="138"/>
      <c r="OQN48" s="138"/>
      <c r="OQO48" s="138"/>
      <c r="OQP48" s="138"/>
      <c r="OQQ48" s="138"/>
      <c r="OQR48" s="138"/>
      <c r="OQS48" s="138"/>
      <c r="OQT48" s="138"/>
      <c r="OQU48" s="138"/>
      <c r="OQV48" s="138"/>
      <c r="OQW48" s="138"/>
      <c r="OQX48" s="138"/>
      <c r="OQY48" s="138"/>
      <c r="OQZ48" s="138"/>
      <c r="ORA48" s="138"/>
      <c r="ORB48" s="138"/>
      <c r="ORC48" s="138"/>
      <c r="ORD48" s="138"/>
      <c r="ORE48" s="138"/>
      <c r="ORF48" s="138"/>
      <c r="ORG48" s="138"/>
      <c r="ORH48" s="138"/>
      <c r="ORI48" s="138"/>
      <c r="ORJ48" s="138"/>
      <c r="ORK48" s="138"/>
      <c r="ORL48" s="138"/>
      <c r="ORM48" s="138"/>
      <c r="ORN48" s="138"/>
      <c r="ORO48" s="138"/>
      <c r="ORP48" s="138"/>
      <c r="ORQ48" s="138"/>
      <c r="ORR48" s="138"/>
      <c r="ORS48" s="138"/>
      <c r="ORT48" s="138"/>
      <c r="ORU48" s="138"/>
      <c r="ORV48" s="138"/>
      <c r="ORW48" s="138"/>
      <c r="ORX48" s="138"/>
      <c r="ORY48" s="138"/>
      <c r="ORZ48" s="138"/>
      <c r="OSA48" s="138"/>
      <c r="OSB48" s="138"/>
      <c r="OSC48" s="138"/>
      <c r="OSD48" s="138"/>
      <c r="OSE48" s="138"/>
      <c r="OSF48" s="138"/>
      <c r="OSG48" s="138"/>
      <c r="OSH48" s="138"/>
      <c r="OSI48" s="138"/>
      <c r="OSJ48" s="138"/>
      <c r="OSK48" s="138"/>
      <c r="OSL48" s="138"/>
      <c r="OSM48" s="138"/>
      <c r="OSN48" s="138"/>
      <c r="OSO48" s="138"/>
      <c r="OSP48" s="138"/>
      <c r="OSQ48" s="138"/>
      <c r="OSR48" s="138"/>
      <c r="OSS48" s="138"/>
      <c r="OST48" s="138"/>
      <c r="OSU48" s="138"/>
      <c r="OSV48" s="138"/>
      <c r="OSW48" s="138"/>
      <c r="OSX48" s="138"/>
      <c r="OSY48" s="138"/>
      <c r="OSZ48" s="138"/>
      <c r="OTA48" s="138"/>
      <c r="OTB48" s="138"/>
      <c r="OTC48" s="138"/>
      <c r="OTD48" s="138"/>
      <c r="OTE48" s="138"/>
      <c r="OTF48" s="138"/>
      <c r="OTG48" s="138"/>
      <c r="OTH48" s="138"/>
      <c r="OTI48" s="138"/>
      <c r="OTJ48" s="138"/>
      <c r="OTK48" s="138"/>
      <c r="OTL48" s="138"/>
      <c r="OTM48" s="138"/>
      <c r="OTN48" s="138"/>
      <c r="OTO48" s="138"/>
      <c r="OTP48" s="138"/>
      <c r="OTQ48" s="138"/>
      <c r="OTR48" s="138"/>
      <c r="OTS48" s="138"/>
      <c r="OTT48" s="138"/>
      <c r="OTU48" s="138"/>
      <c r="OTV48" s="138"/>
      <c r="OTW48" s="138"/>
      <c r="OTX48" s="138"/>
      <c r="OTY48" s="138"/>
      <c r="OTZ48" s="138"/>
      <c r="OUA48" s="138"/>
      <c r="OUB48" s="138"/>
      <c r="OUC48" s="138"/>
      <c r="OUD48" s="138"/>
      <c r="OUE48" s="138"/>
      <c r="OUF48" s="138"/>
      <c r="OUG48" s="138"/>
      <c r="OUH48" s="138"/>
      <c r="OUI48" s="138"/>
      <c r="OUJ48" s="138"/>
      <c r="OUK48" s="138"/>
      <c r="OUL48" s="138"/>
      <c r="OUM48" s="138"/>
      <c r="OUN48" s="138"/>
      <c r="OUO48" s="138"/>
      <c r="OUP48" s="138"/>
      <c r="OUQ48" s="138"/>
      <c r="OUR48" s="138"/>
      <c r="OUS48" s="138"/>
      <c r="OUT48" s="138"/>
      <c r="OUU48" s="138"/>
      <c r="OUV48" s="138"/>
      <c r="OUW48" s="138"/>
      <c r="OUX48" s="138"/>
      <c r="OUY48" s="138"/>
      <c r="OUZ48" s="138"/>
      <c r="OVA48" s="138"/>
      <c r="OVB48" s="138"/>
      <c r="OVC48" s="138"/>
      <c r="OVD48" s="138"/>
      <c r="OVE48" s="138"/>
      <c r="OVF48" s="138"/>
      <c r="OVG48" s="138"/>
      <c r="OVH48" s="138"/>
      <c r="OVI48" s="138"/>
      <c r="OVJ48" s="138"/>
      <c r="OVK48" s="138"/>
      <c r="OVL48" s="138"/>
      <c r="OVM48" s="138"/>
      <c r="OVN48" s="138"/>
      <c r="OVO48" s="138"/>
      <c r="OVP48" s="138"/>
      <c r="OVQ48" s="138"/>
      <c r="OVR48" s="138"/>
      <c r="OVS48" s="138"/>
      <c r="OVT48" s="138"/>
      <c r="OVU48" s="138"/>
      <c r="OVV48" s="138"/>
      <c r="OVW48" s="138"/>
      <c r="OVX48" s="138"/>
      <c r="OVY48" s="138"/>
      <c r="OVZ48" s="138"/>
      <c r="OWA48" s="138"/>
      <c r="OWB48" s="138"/>
      <c r="OWC48" s="138"/>
      <c r="OWD48" s="138"/>
      <c r="OWE48" s="138"/>
      <c r="OWF48" s="138"/>
      <c r="OWG48" s="138"/>
      <c r="OWH48" s="138"/>
      <c r="OWI48" s="138"/>
      <c r="OWJ48" s="138"/>
      <c r="OWK48" s="138"/>
      <c r="OWL48" s="138"/>
      <c r="OWM48" s="138"/>
      <c r="OWN48" s="138"/>
      <c r="OWO48" s="138"/>
      <c r="OWP48" s="138"/>
      <c r="OWQ48" s="138"/>
      <c r="OWR48" s="138"/>
      <c r="OWS48" s="138"/>
      <c r="OWT48" s="138"/>
      <c r="OWU48" s="138"/>
      <c r="OWV48" s="138"/>
      <c r="OWW48" s="138"/>
      <c r="OWX48" s="138"/>
      <c r="OWY48" s="138"/>
      <c r="OWZ48" s="138"/>
      <c r="OXA48" s="138"/>
      <c r="OXB48" s="138"/>
      <c r="OXC48" s="138"/>
      <c r="OXD48" s="138"/>
      <c r="OXE48" s="138"/>
      <c r="OXF48" s="138"/>
      <c r="OXG48" s="138"/>
      <c r="OXH48" s="138"/>
      <c r="OXI48" s="138"/>
      <c r="OXJ48" s="138"/>
      <c r="OXK48" s="138"/>
      <c r="OXL48" s="138"/>
      <c r="OXM48" s="138"/>
      <c r="OXN48" s="138"/>
      <c r="OXO48" s="138"/>
      <c r="OXP48" s="138"/>
      <c r="OXQ48" s="138"/>
      <c r="OXR48" s="138"/>
      <c r="OXS48" s="138"/>
      <c r="OXT48" s="138"/>
      <c r="OXU48" s="138"/>
      <c r="OXV48" s="138"/>
      <c r="OXW48" s="138"/>
      <c r="OXX48" s="138"/>
      <c r="OXY48" s="138"/>
      <c r="OXZ48" s="138"/>
      <c r="OYA48" s="138"/>
      <c r="OYB48" s="138"/>
      <c r="OYC48" s="138"/>
      <c r="OYD48" s="138"/>
      <c r="OYE48" s="138"/>
      <c r="OYF48" s="138"/>
      <c r="OYG48" s="138"/>
      <c r="OYH48" s="138"/>
      <c r="OYI48" s="138"/>
      <c r="OYJ48" s="138"/>
      <c r="OYK48" s="138"/>
      <c r="OYL48" s="138"/>
      <c r="OYM48" s="138"/>
      <c r="OYN48" s="138"/>
      <c r="OYO48" s="138"/>
      <c r="OYP48" s="138"/>
      <c r="OYQ48" s="138"/>
      <c r="OYR48" s="138"/>
      <c r="OYS48" s="138"/>
      <c r="OYT48" s="138"/>
      <c r="OYU48" s="138"/>
      <c r="OYV48" s="138"/>
      <c r="OYW48" s="138"/>
      <c r="OYX48" s="138"/>
      <c r="OYY48" s="138"/>
      <c r="OYZ48" s="138"/>
      <c r="OZA48" s="138"/>
      <c r="OZB48" s="138"/>
      <c r="OZC48" s="138"/>
      <c r="OZD48" s="138"/>
      <c r="OZE48" s="138"/>
      <c r="OZF48" s="138"/>
      <c r="OZG48" s="138"/>
      <c r="OZH48" s="138"/>
      <c r="OZI48" s="138"/>
      <c r="OZJ48" s="138"/>
      <c r="OZK48" s="138"/>
      <c r="OZL48" s="138"/>
      <c r="OZM48" s="138"/>
      <c r="OZN48" s="138"/>
      <c r="OZO48" s="138"/>
      <c r="OZP48" s="138"/>
      <c r="OZQ48" s="138"/>
      <c r="OZR48" s="138"/>
      <c r="OZS48" s="138"/>
      <c r="OZT48" s="138"/>
      <c r="OZU48" s="138"/>
      <c r="OZV48" s="138"/>
      <c r="OZW48" s="138"/>
      <c r="OZX48" s="138"/>
      <c r="OZY48" s="138"/>
      <c r="OZZ48" s="138"/>
      <c r="PAA48" s="138"/>
      <c r="PAB48" s="138"/>
      <c r="PAC48" s="138"/>
      <c r="PAD48" s="138"/>
      <c r="PAE48" s="138"/>
      <c r="PAF48" s="138"/>
      <c r="PAG48" s="138"/>
      <c r="PAH48" s="138"/>
      <c r="PAI48" s="138"/>
      <c r="PAJ48" s="138"/>
      <c r="PAK48" s="138"/>
      <c r="PAL48" s="138"/>
      <c r="PAM48" s="138"/>
      <c r="PAN48" s="138"/>
      <c r="PAO48" s="138"/>
      <c r="PAP48" s="138"/>
      <c r="PAQ48" s="138"/>
      <c r="PAR48" s="138"/>
      <c r="PAS48" s="138"/>
      <c r="PAT48" s="138"/>
      <c r="PAU48" s="138"/>
      <c r="PAV48" s="138"/>
      <c r="PAW48" s="138"/>
      <c r="PAX48" s="138"/>
      <c r="PAY48" s="138"/>
      <c r="PAZ48" s="138"/>
      <c r="PBA48" s="138"/>
      <c r="PBB48" s="138"/>
      <c r="PBC48" s="138"/>
      <c r="PBD48" s="138"/>
      <c r="PBE48" s="138"/>
      <c r="PBF48" s="138"/>
      <c r="PBG48" s="138"/>
      <c r="PBH48" s="138"/>
      <c r="PBI48" s="138"/>
      <c r="PBJ48" s="138"/>
      <c r="PBK48" s="138"/>
      <c r="PBL48" s="138"/>
      <c r="PBM48" s="138"/>
      <c r="PBN48" s="138"/>
      <c r="PBO48" s="138"/>
      <c r="PBP48" s="138"/>
      <c r="PBQ48" s="138"/>
      <c r="PBR48" s="138"/>
      <c r="PBS48" s="138"/>
      <c r="PBT48" s="138"/>
      <c r="PBU48" s="138"/>
      <c r="PBV48" s="138"/>
      <c r="PBW48" s="138"/>
      <c r="PBX48" s="138"/>
      <c r="PBY48" s="138"/>
      <c r="PBZ48" s="138"/>
      <c r="PCA48" s="138"/>
      <c r="PCB48" s="138"/>
      <c r="PCC48" s="138"/>
      <c r="PCD48" s="138"/>
      <c r="PCE48" s="138"/>
      <c r="PCF48" s="138"/>
      <c r="PCG48" s="138"/>
      <c r="PCH48" s="138"/>
      <c r="PCI48" s="138"/>
      <c r="PCJ48" s="138"/>
      <c r="PCK48" s="138"/>
      <c r="PCL48" s="138"/>
      <c r="PCM48" s="138"/>
      <c r="PCN48" s="138"/>
      <c r="PCO48" s="138"/>
      <c r="PCP48" s="138"/>
      <c r="PCQ48" s="138"/>
      <c r="PCR48" s="138"/>
      <c r="PCS48" s="138"/>
      <c r="PCT48" s="138"/>
      <c r="PCU48" s="138"/>
      <c r="PCV48" s="138"/>
      <c r="PCW48" s="138"/>
      <c r="PCX48" s="138"/>
      <c r="PCY48" s="138"/>
      <c r="PCZ48" s="138"/>
      <c r="PDA48" s="138"/>
      <c r="PDB48" s="138"/>
      <c r="PDC48" s="138"/>
      <c r="PDD48" s="138"/>
      <c r="PDE48" s="138"/>
      <c r="PDF48" s="138"/>
      <c r="PDG48" s="138"/>
      <c r="PDH48" s="138"/>
      <c r="PDI48" s="138"/>
      <c r="PDJ48" s="138"/>
      <c r="PDK48" s="138"/>
      <c r="PDL48" s="138"/>
      <c r="PDM48" s="138"/>
      <c r="PDN48" s="138"/>
      <c r="PDO48" s="138"/>
      <c r="PDP48" s="138"/>
      <c r="PDQ48" s="138"/>
      <c r="PDR48" s="138"/>
      <c r="PDS48" s="138"/>
      <c r="PDT48" s="138"/>
      <c r="PDU48" s="138"/>
      <c r="PDV48" s="138"/>
      <c r="PDW48" s="138"/>
      <c r="PDX48" s="138"/>
      <c r="PDY48" s="138"/>
      <c r="PDZ48" s="138"/>
      <c r="PEA48" s="138"/>
      <c r="PEB48" s="138"/>
      <c r="PEC48" s="138"/>
      <c r="PED48" s="138"/>
      <c r="PEE48" s="138"/>
      <c r="PEF48" s="138"/>
      <c r="PEG48" s="138"/>
      <c r="PEH48" s="138"/>
      <c r="PEI48" s="138"/>
      <c r="PEJ48" s="138"/>
      <c r="PEK48" s="138"/>
      <c r="PEL48" s="138"/>
      <c r="PEM48" s="138"/>
      <c r="PEN48" s="138"/>
      <c r="PEO48" s="138"/>
      <c r="PEP48" s="138"/>
      <c r="PEQ48" s="138"/>
      <c r="PER48" s="138"/>
      <c r="PES48" s="138"/>
      <c r="PET48" s="138"/>
      <c r="PEU48" s="138"/>
      <c r="PEV48" s="138"/>
      <c r="PEW48" s="138"/>
      <c r="PEX48" s="138"/>
      <c r="PEY48" s="138"/>
      <c r="PEZ48" s="138"/>
      <c r="PFA48" s="138"/>
      <c r="PFB48" s="138"/>
      <c r="PFC48" s="138"/>
      <c r="PFD48" s="138"/>
      <c r="PFE48" s="138"/>
      <c r="PFF48" s="138"/>
      <c r="PFG48" s="138"/>
      <c r="PFH48" s="138"/>
      <c r="PFI48" s="138"/>
      <c r="PFJ48" s="138"/>
      <c r="PFK48" s="138"/>
      <c r="PFL48" s="138"/>
      <c r="PFM48" s="138"/>
      <c r="PFN48" s="138"/>
      <c r="PFO48" s="138"/>
      <c r="PFP48" s="138"/>
      <c r="PFQ48" s="138"/>
      <c r="PFR48" s="138"/>
      <c r="PFS48" s="138"/>
      <c r="PFT48" s="138"/>
      <c r="PFU48" s="138"/>
      <c r="PFV48" s="138"/>
      <c r="PFW48" s="138"/>
      <c r="PFX48" s="138"/>
      <c r="PFY48" s="138"/>
      <c r="PFZ48" s="138"/>
      <c r="PGA48" s="138"/>
      <c r="PGB48" s="138"/>
      <c r="PGC48" s="138"/>
      <c r="PGD48" s="138"/>
      <c r="PGE48" s="138"/>
      <c r="PGF48" s="138"/>
      <c r="PGG48" s="138"/>
      <c r="PGH48" s="138"/>
      <c r="PGI48" s="138"/>
      <c r="PGJ48" s="138"/>
      <c r="PGK48" s="138"/>
      <c r="PGL48" s="138"/>
      <c r="PGM48" s="138"/>
      <c r="PGN48" s="138"/>
      <c r="PGO48" s="138"/>
      <c r="PGP48" s="138"/>
      <c r="PGQ48" s="138"/>
      <c r="PGR48" s="138"/>
      <c r="PGS48" s="138"/>
      <c r="PGT48" s="138"/>
      <c r="PGU48" s="138"/>
      <c r="PGV48" s="138"/>
      <c r="PGW48" s="138"/>
      <c r="PGX48" s="138"/>
      <c r="PGY48" s="138"/>
      <c r="PGZ48" s="138"/>
      <c r="PHA48" s="138"/>
      <c r="PHB48" s="138"/>
      <c r="PHC48" s="138"/>
      <c r="PHD48" s="138"/>
      <c r="PHE48" s="138"/>
      <c r="PHF48" s="138"/>
      <c r="PHG48" s="138"/>
      <c r="PHH48" s="138"/>
      <c r="PHI48" s="138"/>
      <c r="PHJ48" s="138"/>
      <c r="PHK48" s="138"/>
      <c r="PHL48" s="138"/>
      <c r="PHM48" s="138"/>
      <c r="PHN48" s="138"/>
      <c r="PHO48" s="138"/>
      <c r="PHP48" s="138"/>
      <c r="PHQ48" s="138"/>
      <c r="PHR48" s="138"/>
      <c r="PHS48" s="138"/>
      <c r="PHT48" s="138"/>
      <c r="PHU48" s="138"/>
      <c r="PHV48" s="138"/>
      <c r="PHW48" s="138"/>
      <c r="PHX48" s="138"/>
      <c r="PHY48" s="138"/>
      <c r="PHZ48" s="138"/>
      <c r="PIA48" s="138"/>
      <c r="PIB48" s="138"/>
      <c r="PIC48" s="138"/>
      <c r="PID48" s="138"/>
      <c r="PIE48" s="138"/>
      <c r="PIF48" s="138"/>
      <c r="PIG48" s="138"/>
      <c r="PIH48" s="138"/>
      <c r="PII48" s="138"/>
      <c r="PIJ48" s="138"/>
      <c r="PIK48" s="138"/>
      <c r="PIL48" s="138"/>
      <c r="PIM48" s="138"/>
      <c r="PIN48" s="138"/>
      <c r="PIO48" s="138"/>
      <c r="PIP48" s="138"/>
      <c r="PIQ48" s="138"/>
      <c r="PIR48" s="138"/>
      <c r="PIS48" s="138"/>
      <c r="PIT48" s="138"/>
      <c r="PIU48" s="138"/>
      <c r="PIV48" s="138"/>
      <c r="PIW48" s="138"/>
      <c r="PIX48" s="138"/>
      <c r="PIY48" s="138"/>
      <c r="PIZ48" s="138"/>
      <c r="PJA48" s="138"/>
      <c r="PJB48" s="138"/>
      <c r="PJC48" s="138"/>
      <c r="PJD48" s="138"/>
      <c r="PJE48" s="138"/>
      <c r="PJF48" s="138"/>
      <c r="PJG48" s="138"/>
      <c r="PJH48" s="138"/>
      <c r="PJI48" s="138"/>
      <c r="PJJ48" s="138"/>
      <c r="PJK48" s="138"/>
      <c r="PJL48" s="138"/>
      <c r="PJM48" s="138"/>
      <c r="PJN48" s="138"/>
      <c r="PJO48" s="138"/>
      <c r="PJP48" s="138"/>
      <c r="PJQ48" s="138"/>
      <c r="PJR48" s="138"/>
      <c r="PJS48" s="138"/>
      <c r="PJT48" s="138"/>
      <c r="PJU48" s="138"/>
      <c r="PJV48" s="138"/>
      <c r="PJW48" s="138"/>
      <c r="PJX48" s="138"/>
      <c r="PJY48" s="138"/>
      <c r="PJZ48" s="138"/>
      <c r="PKA48" s="138"/>
      <c r="PKB48" s="138"/>
      <c r="PKC48" s="138"/>
      <c r="PKD48" s="138"/>
      <c r="PKE48" s="138"/>
      <c r="PKF48" s="138"/>
      <c r="PKG48" s="138"/>
      <c r="PKH48" s="138"/>
      <c r="PKI48" s="138"/>
      <c r="PKJ48" s="138"/>
      <c r="PKK48" s="138"/>
      <c r="PKL48" s="138"/>
      <c r="PKM48" s="138"/>
      <c r="PKN48" s="138"/>
      <c r="PKO48" s="138"/>
      <c r="PKP48" s="138"/>
      <c r="PKQ48" s="138"/>
      <c r="PKR48" s="138"/>
      <c r="PKS48" s="138"/>
      <c r="PKT48" s="138"/>
      <c r="PKU48" s="138"/>
      <c r="PKV48" s="138"/>
      <c r="PKW48" s="138"/>
      <c r="PKX48" s="138"/>
      <c r="PKY48" s="138"/>
      <c r="PKZ48" s="138"/>
      <c r="PLA48" s="138"/>
      <c r="PLB48" s="138"/>
      <c r="PLC48" s="138"/>
      <c r="PLD48" s="138"/>
      <c r="PLE48" s="138"/>
      <c r="PLF48" s="138"/>
      <c r="PLG48" s="138"/>
      <c r="PLH48" s="138"/>
      <c r="PLI48" s="138"/>
      <c r="PLJ48" s="138"/>
      <c r="PLK48" s="138"/>
      <c r="PLL48" s="138"/>
      <c r="PLM48" s="138"/>
      <c r="PLN48" s="138"/>
      <c r="PLO48" s="138"/>
      <c r="PLP48" s="138"/>
      <c r="PLQ48" s="138"/>
      <c r="PLR48" s="138"/>
      <c r="PLS48" s="138"/>
      <c r="PLT48" s="138"/>
      <c r="PLU48" s="138"/>
      <c r="PLV48" s="138"/>
      <c r="PLW48" s="138"/>
      <c r="PLX48" s="138"/>
      <c r="PLY48" s="138"/>
      <c r="PLZ48" s="138"/>
      <c r="PMA48" s="138"/>
      <c r="PMB48" s="138"/>
      <c r="PMC48" s="138"/>
      <c r="PMD48" s="138"/>
      <c r="PME48" s="138"/>
      <c r="PMF48" s="138"/>
      <c r="PMG48" s="138"/>
      <c r="PMH48" s="138"/>
      <c r="PMI48" s="138"/>
      <c r="PMJ48" s="138"/>
      <c r="PMK48" s="138"/>
      <c r="PML48" s="138"/>
      <c r="PMM48" s="138"/>
      <c r="PMN48" s="138"/>
      <c r="PMO48" s="138"/>
      <c r="PMP48" s="138"/>
      <c r="PMQ48" s="138"/>
      <c r="PMR48" s="138"/>
      <c r="PMS48" s="138"/>
      <c r="PMT48" s="138"/>
      <c r="PMU48" s="138"/>
      <c r="PMV48" s="138"/>
      <c r="PMW48" s="138"/>
      <c r="PMX48" s="138"/>
      <c r="PMY48" s="138"/>
      <c r="PMZ48" s="138"/>
      <c r="PNA48" s="138"/>
      <c r="PNB48" s="138"/>
      <c r="PNC48" s="138"/>
      <c r="PND48" s="138"/>
      <c r="PNE48" s="138"/>
      <c r="PNF48" s="138"/>
      <c r="PNG48" s="138"/>
      <c r="PNH48" s="138"/>
      <c r="PNI48" s="138"/>
      <c r="PNJ48" s="138"/>
      <c r="PNK48" s="138"/>
      <c r="PNL48" s="138"/>
      <c r="PNM48" s="138"/>
      <c r="PNN48" s="138"/>
      <c r="PNO48" s="138"/>
      <c r="PNP48" s="138"/>
      <c r="PNQ48" s="138"/>
      <c r="PNR48" s="138"/>
      <c r="PNS48" s="138"/>
      <c r="PNT48" s="138"/>
      <c r="PNU48" s="138"/>
      <c r="PNV48" s="138"/>
      <c r="PNW48" s="138"/>
      <c r="PNX48" s="138"/>
      <c r="PNY48" s="138"/>
      <c r="PNZ48" s="138"/>
      <c r="POA48" s="138"/>
      <c r="POB48" s="138"/>
      <c r="POC48" s="138"/>
      <c r="POD48" s="138"/>
      <c r="POE48" s="138"/>
      <c r="POF48" s="138"/>
      <c r="POG48" s="138"/>
      <c r="POH48" s="138"/>
      <c r="POI48" s="138"/>
      <c r="POJ48" s="138"/>
      <c r="POK48" s="138"/>
      <c r="POL48" s="138"/>
      <c r="POM48" s="138"/>
      <c r="PON48" s="138"/>
      <c r="POO48" s="138"/>
      <c r="POP48" s="138"/>
      <c r="POQ48" s="138"/>
      <c r="POR48" s="138"/>
      <c r="POS48" s="138"/>
      <c r="POT48" s="138"/>
      <c r="POU48" s="138"/>
      <c r="POV48" s="138"/>
      <c r="POW48" s="138"/>
      <c r="POX48" s="138"/>
      <c r="POY48" s="138"/>
      <c r="POZ48" s="138"/>
      <c r="PPA48" s="138"/>
      <c r="PPB48" s="138"/>
      <c r="PPC48" s="138"/>
      <c r="PPD48" s="138"/>
      <c r="PPE48" s="138"/>
      <c r="PPF48" s="138"/>
      <c r="PPG48" s="138"/>
      <c r="PPH48" s="138"/>
      <c r="PPI48" s="138"/>
      <c r="PPJ48" s="138"/>
      <c r="PPK48" s="138"/>
      <c r="PPL48" s="138"/>
      <c r="PPM48" s="138"/>
      <c r="PPN48" s="138"/>
      <c r="PPO48" s="138"/>
      <c r="PPP48" s="138"/>
      <c r="PPQ48" s="138"/>
      <c r="PPR48" s="138"/>
      <c r="PPS48" s="138"/>
      <c r="PPT48" s="138"/>
      <c r="PPU48" s="138"/>
      <c r="PPV48" s="138"/>
      <c r="PPW48" s="138"/>
      <c r="PPX48" s="138"/>
      <c r="PPY48" s="138"/>
      <c r="PPZ48" s="138"/>
      <c r="PQA48" s="138"/>
      <c r="PQB48" s="138"/>
      <c r="PQC48" s="138"/>
      <c r="PQD48" s="138"/>
      <c r="PQE48" s="138"/>
      <c r="PQF48" s="138"/>
      <c r="PQG48" s="138"/>
      <c r="PQH48" s="138"/>
      <c r="PQI48" s="138"/>
      <c r="PQJ48" s="138"/>
      <c r="PQK48" s="138"/>
      <c r="PQL48" s="138"/>
      <c r="PQM48" s="138"/>
      <c r="PQN48" s="138"/>
      <c r="PQO48" s="138"/>
      <c r="PQP48" s="138"/>
      <c r="PQQ48" s="138"/>
      <c r="PQR48" s="138"/>
      <c r="PQS48" s="138"/>
      <c r="PQT48" s="138"/>
      <c r="PQU48" s="138"/>
      <c r="PQV48" s="138"/>
      <c r="PQW48" s="138"/>
      <c r="PQX48" s="138"/>
      <c r="PQY48" s="138"/>
      <c r="PQZ48" s="138"/>
      <c r="PRA48" s="138"/>
      <c r="PRB48" s="138"/>
      <c r="PRC48" s="138"/>
      <c r="PRD48" s="138"/>
      <c r="PRE48" s="138"/>
      <c r="PRF48" s="138"/>
      <c r="PRG48" s="138"/>
      <c r="PRH48" s="138"/>
      <c r="PRI48" s="138"/>
      <c r="PRJ48" s="138"/>
      <c r="PRK48" s="138"/>
      <c r="PRL48" s="138"/>
      <c r="PRM48" s="138"/>
      <c r="PRN48" s="138"/>
      <c r="PRO48" s="138"/>
      <c r="PRP48" s="138"/>
      <c r="PRQ48" s="138"/>
      <c r="PRR48" s="138"/>
      <c r="PRS48" s="138"/>
      <c r="PRT48" s="138"/>
      <c r="PRU48" s="138"/>
      <c r="PRV48" s="138"/>
      <c r="PRW48" s="138"/>
      <c r="PRX48" s="138"/>
      <c r="PRY48" s="138"/>
      <c r="PRZ48" s="138"/>
      <c r="PSA48" s="138"/>
      <c r="PSB48" s="138"/>
      <c r="PSC48" s="138"/>
      <c r="PSD48" s="138"/>
      <c r="PSE48" s="138"/>
      <c r="PSF48" s="138"/>
      <c r="PSG48" s="138"/>
      <c r="PSH48" s="138"/>
      <c r="PSI48" s="138"/>
      <c r="PSJ48" s="138"/>
      <c r="PSK48" s="138"/>
      <c r="PSL48" s="138"/>
      <c r="PSM48" s="138"/>
      <c r="PSN48" s="138"/>
      <c r="PSO48" s="138"/>
      <c r="PSP48" s="138"/>
      <c r="PSQ48" s="138"/>
      <c r="PSR48" s="138"/>
      <c r="PSS48" s="138"/>
      <c r="PST48" s="138"/>
      <c r="PSU48" s="138"/>
      <c r="PSV48" s="138"/>
      <c r="PSW48" s="138"/>
      <c r="PSX48" s="138"/>
      <c r="PSY48" s="138"/>
      <c r="PSZ48" s="138"/>
      <c r="PTA48" s="138"/>
      <c r="PTB48" s="138"/>
      <c r="PTC48" s="138"/>
      <c r="PTD48" s="138"/>
      <c r="PTE48" s="138"/>
      <c r="PTF48" s="138"/>
      <c r="PTG48" s="138"/>
      <c r="PTH48" s="138"/>
      <c r="PTI48" s="138"/>
      <c r="PTJ48" s="138"/>
      <c r="PTK48" s="138"/>
      <c r="PTL48" s="138"/>
      <c r="PTM48" s="138"/>
      <c r="PTN48" s="138"/>
      <c r="PTO48" s="138"/>
      <c r="PTP48" s="138"/>
      <c r="PTQ48" s="138"/>
      <c r="PTR48" s="138"/>
      <c r="PTS48" s="138"/>
      <c r="PTT48" s="138"/>
      <c r="PTU48" s="138"/>
      <c r="PTV48" s="138"/>
      <c r="PTW48" s="138"/>
      <c r="PTX48" s="138"/>
      <c r="PTY48" s="138"/>
      <c r="PTZ48" s="138"/>
      <c r="PUA48" s="138"/>
      <c r="PUB48" s="138"/>
      <c r="PUC48" s="138"/>
      <c r="PUD48" s="138"/>
      <c r="PUE48" s="138"/>
      <c r="PUF48" s="138"/>
      <c r="PUG48" s="138"/>
      <c r="PUH48" s="138"/>
      <c r="PUI48" s="138"/>
      <c r="PUJ48" s="138"/>
      <c r="PUK48" s="138"/>
      <c r="PUL48" s="138"/>
      <c r="PUM48" s="138"/>
      <c r="PUN48" s="138"/>
      <c r="PUO48" s="138"/>
      <c r="PUP48" s="138"/>
      <c r="PUQ48" s="138"/>
      <c r="PUR48" s="138"/>
      <c r="PUS48" s="138"/>
      <c r="PUT48" s="138"/>
      <c r="PUU48" s="138"/>
      <c r="PUV48" s="138"/>
      <c r="PUW48" s="138"/>
      <c r="PUX48" s="138"/>
      <c r="PUY48" s="138"/>
      <c r="PUZ48" s="138"/>
      <c r="PVA48" s="138"/>
      <c r="PVB48" s="138"/>
      <c r="PVC48" s="138"/>
      <c r="PVD48" s="138"/>
      <c r="PVE48" s="138"/>
      <c r="PVF48" s="138"/>
      <c r="PVG48" s="138"/>
      <c r="PVH48" s="138"/>
      <c r="PVI48" s="138"/>
      <c r="PVJ48" s="138"/>
      <c r="PVK48" s="138"/>
      <c r="PVL48" s="138"/>
      <c r="PVM48" s="138"/>
      <c r="PVN48" s="138"/>
      <c r="PVO48" s="138"/>
      <c r="PVP48" s="138"/>
      <c r="PVQ48" s="138"/>
      <c r="PVR48" s="138"/>
      <c r="PVS48" s="138"/>
      <c r="PVT48" s="138"/>
      <c r="PVU48" s="138"/>
      <c r="PVV48" s="138"/>
      <c r="PVW48" s="138"/>
      <c r="PVX48" s="138"/>
      <c r="PVY48" s="138"/>
      <c r="PVZ48" s="138"/>
      <c r="PWA48" s="138"/>
      <c r="PWB48" s="138"/>
      <c r="PWC48" s="138"/>
      <c r="PWD48" s="138"/>
      <c r="PWE48" s="138"/>
      <c r="PWF48" s="138"/>
      <c r="PWG48" s="138"/>
      <c r="PWH48" s="138"/>
      <c r="PWI48" s="138"/>
      <c r="PWJ48" s="138"/>
      <c r="PWK48" s="138"/>
      <c r="PWL48" s="138"/>
      <c r="PWM48" s="138"/>
      <c r="PWN48" s="138"/>
      <c r="PWO48" s="138"/>
      <c r="PWP48" s="138"/>
      <c r="PWQ48" s="138"/>
      <c r="PWR48" s="138"/>
      <c r="PWS48" s="138"/>
      <c r="PWT48" s="138"/>
      <c r="PWU48" s="138"/>
      <c r="PWV48" s="138"/>
      <c r="PWW48" s="138"/>
      <c r="PWX48" s="138"/>
      <c r="PWY48" s="138"/>
      <c r="PWZ48" s="138"/>
      <c r="PXA48" s="138"/>
      <c r="PXB48" s="138"/>
      <c r="PXC48" s="138"/>
      <c r="PXD48" s="138"/>
      <c r="PXE48" s="138"/>
      <c r="PXF48" s="138"/>
      <c r="PXG48" s="138"/>
      <c r="PXH48" s="138"/>
      <c r="PXI48" s="138"/>
      <c r="PXJ48" s="138"/>
      <c r="PXK48" s="138"/>
      <c r="PXL48" s="138"/>
      <c r="PXM48" s="138"/>
      <c r="PXN48" s="138"/>
      <c r="PXO48" s="138"/>
      <c r="PXP48" s="138"/>
      <c r="PXQ48" s="138"/>
      <c r="PXR48" s="138"/>
      <c r="PXS48" s="138"/>
      <c r="PXT48" s="138"/>
      <c r="PXU48" s="138"/>
      <c r="PXV48" s="138"/>
      <c r="PXW48" s="138"/>
      <c r="PXX48" s="138"/>
      <c r="PXY48" s="138"/>
      <c r="PXZ48" s="138"/>
      <c r="PYA48" s="138"/>
      <c r="PYB48" s="138"/>
      <c r="PYC48" s="138"/>
      <c r="PYD48" s="138"/>
      <c r="PYE48" s="138"/>
      <c r="PYF48" s="138"/>
      <c r="PYG48" s="138"/>
      <c r="PYH48" s="138"/>
      <c r="PYI48" s="138"/>
      <c r="PYJ48" s="138"/>
      <c r="PYK48" s="138"/>
      <c r="PYL48" s="138"/>
      <c r="PYM48" s="138"/>
      <c r="PYN48" s="138"/>
      <c r="PYO48" s="138"/>
      <c r="PYP48" s="138"/>
      <c r="PYQ48" s="138"/>
      <c r="PYR48" s="138"/>
      <c r="PYS48" s="138"/>
      <c r="PYT48" s="138"/>
      <c r="PYU48" s="138"/>
      <c r="PYV48" s="138"/>
      <c r="PYW48" s="138"/>
      <c r="PYX48" s="138"/>
      <c r="PYY48" s="138"/>
      <c r="PYZ48" s="138"/>
      <c r="PZA48" s="138"/>
      <c r="PZB48" s="138"/>
      <c r="PZC48" s="138"/>
      <c r="PZD48" s="138"/>
      <c r="PZE48" s="138"/>
      <c r="PZF48" s="138"/>
      <c r="PZG48" s="138"/>
      <c r="PZH48" s="138"/>
      <c r="PZI48" s="138"/>
      <c r="PZJ48" s="138"/>
      <c r="PZK48" s="138"/>
      <c r="PZL48" s="138"/>
      <c r="PZM48" s="138"/>
      <c r="PZN48" s="138"/>
      <c r="PZO48" s="138"/>
      <c r="PZP48" s="138"/>
      <c r="PZQ48" s="138"/>
      <c r="PZR48" s="138"/>
      <c r="PZS48" s="138"/>
      <c r="PZT48" s="138"/>
      <c r="PZU48" s="138"/>
      <c r="PZV48" s="138"/>
      <c r="PZW48" s="138"/>
      <c r="PZX48" s="138"/>
      <c r="PZY48" s="138"/>
      <c r="PZZ48" s="138"/>
      <c r="QAA48" s="138"/>
      <c r="QAB48" s="138"/>
      <c r="QAC48" s="138"/>
      <c r="QAD48" s="138"/>
      <c r="QAE48" s="138"/>
      <c r="QAF48" s="138"/>
      <c r="QAG48" s="138"/>
      <c r="QAH48" s="138"/>
      <c r="QAI48" s="138"/>
      <c r="QAJ48" s="138"/>
      <c r="QAK48" s="138"/>
      <c r="QAL48" s="138"/>
      <c r="QAM48" s="138"/>
      <c r="QAN48" s="138"/>
      <c r="QAO48" s="138"/>
      <c r="QAP48" s="138"/>
      <c r="QAQ48" s="138"/>
      <c r="QAR48" s="138"/>
      <c r="QAS48" s="138"/>
      <c r="QAT48" s="138"/>
      <c r="QAU48" s="138"/>
      <c r="QAV48" s="138"/>
      <c r="QAW48" s="138"/>
      <c r="QAX48" s="138"/>
      <c r="QAY48" s="138"/>
      <c r="QAZ48" s="138"/>
      <c r="QBA48" s="138"/>
      <c r="QBB48" s="138"/>
      <c r="QBC48" s="138"/>
      <c r="QBD48" s="138"/>
      <c r="QBE48" s="138"/>
      <c r="QBF48" s="138"/>
      <c r="QBG48" s="138"/>
      <c r="QBH48" s="138"/>
      <c r="QBI48" s="138"/>
      <c r="QBJ48" s="138"/>
      <c r="QBK48" s="138"/>
      <c r="QBL48" s="138"/>
      <c r="QBM48" s="138"/>
      <c r="QBN48" s="138"/>
      <c r="QBO48" s="138"/>
      <c r="QBP48" s="138"/>
      <c r="QBQ48" s="138"/>
      <c r="QBR48" s="138"/>
      <c r="QBS48" s="138"/>
      <c r="QBT48" s="138"/>
      <c r="QBU48" s="138"/>
      <c r="QBV48" s="138"/>
      <c r="QBW48" s="138"/>
      <c r="QBX48" s="138"/>
      <c r="QBY48" s="138"/>
      <c r="QBZ48" s="138"/>
      <c r="QCA48" s="138"/>
      <c r="QCB48" s="138"/>
      <c r="QCC48" s="138"/>
      <c r="QCD48" s="138"/>
      <c r="QCE48" s="138"/>
      <c r="QCF48" s="138"/>
      <c r="QCG48" s="138"/>
      <c r="QCH48" s="138"/>
      <c r="QCI48" s="138"/>
      <c r="QCJ48" s="138"/>
      <c r="QCK48" s="138"/>
      <c r="QCL48" s="138"/>
      <c r="QCM48" s="138"/>
      <c r="QCN48" s="138"/>
      <c r="QCO48" s="138"/>
      <c r="QCP48" s="138"/>
      <c r="QCQ48" s="138"/>
      <c r="QCR48" s="138"/>
      <c r="QCS48" s="138"/>
      <c r="QCT48" s="138"/>
      <c r="QCU48" s="138"/>
      <c r="QCV48" s="138"/>
      <c r="QCW48" s="138"/>
      <c r="QCX48" s="138"/>
      <c r="QCY48" s="138"/>
      <c r="QCZ48" s="138"/>
      <c r="QDA48" s="138"/>
      <c r="QDB48" s="138"/>
      <c r="QDC48" s="138"/>
      <c r="QDD48" s="138"/>
      <c r="QDE48" s="138"/>
      <c r="QDF48" s="138"/>
      <c r="QDG48" s="138"/>
      <c r="QDH48" s="138"/>
      <c r="QDI48" s="138"/>
      <c r="QDJ48" s="138"/>
      <c r="QDK48" s="138"/>
      <c r="QDL48" s="138"/>
      <c r="QDM48" s="138"/>
      <c r="QDN48" s="138"/>
      <c r="QDO48" s="138"/>
      <c r="QDP48" s="138"/>
      <c r="QDQ48" s="138"/>
      <c r="QDR48" s="138"/>
      <c r="QDS48" s="138"/>
      <c r="QDT48" s="138"/>
      <c r="QDU48" s="138"/>
      <c r="QDV48" s="138"/>
      <c r="QDW48" s="138"/>
      <c r="QDX48" s="138"/>
      <c r="QDY48" s="138"/>
      <c r="QDZ48" s="138"/>
      <c r="QEA48" s="138"/>
      <c r="QEB48" s="138"/>
      <c r="QEC48" s="138"/>
      <c r="QED48" s="138"/>
      <c r="QEE48" s="138"/>
      <c r="QEF48" s="138"/>
      <c r="QEG48" s="138"/>
      <c r="QEH48" s="138"/>
      <c r="QEI48" s="138"/>
      <c r="QEJ48" s="138"/>
      <c r="QEK48" s="138"/>
      <c r="QEL48" s="138"/>
      <c r="QEM48" s="138"/>
      <c r="QEN48" s="138"/>
      <c r="QEO48" s="138"/>
      <c r="QEP48" s="138"/>
      <c r="QEQ48" s="138"/>
      <c r="QER48" s="138"/>
      <c r="QES48" s="138"/>
      <c r="QET48" s="138"/>
      <c r="QEU48" s="138"/>
      <c r="QEV48" s="138"/>
      <c r="QEW48" s="138"/>
      <c r="QEX48" s="138"/>
      <c r="QEY48" s="138"/>
      <c r="QEZ48" s="138"/>
      <c r="QFA48" s="138"/>
      <c r="QFB48" s="138"/>
      <c r="QFC48" s="138"/>
      <c r="QFD48" s="138"/>
      <c r="QFE48" s="138"/>
      <c r="QFF48" s="138"/>
      <c r="QFG48" s="138"/>
      <c r="QFH48" s="138"/>
      <c r="QFI48" s="138"/>
      <c r="QFJ48" s="138"/>
      <c r="QFK48" s="138"/>
      <c r="QFL48" s="138"/>
      <c r="QFM48" s="138"/>
      <c r="QFN48" s="138"/>
      <c r="QFO48" s="138"/>
      <c r="QFP48" s="138"/>
      <c r="QFQ48" s="138"/>
      <c r="QFR48" s="138"/>
      <c r="QFS48" s="138"/>
      <c r="QFT48" s="138"/>
      <c r="QFU48" s="138"/>
      <c r="QFV48" s="138"/>
      <c r="QFW48" s="138"/>
      <c r="QFX48" s="138"/>
      <c r="QFY48" s="138"/>
      <c r="QFZ48" s="138"/>
      <c r="QGA48" s="138"/>
      <c r="QGB48" s="138"/>
      <c r="QGC48" s="138"/>
      <c r="QGD48" s="138"/>
      <c r="QGE48" s="138"/>
      <c r="QGF48" s="138"/>
      <c r="QGG48" s="138"/>
      <c r="QGH48" s="138"/>
      <c r="QGI48" s="138"/>
      <c r="QGJ48" s="138"/>
      <c r="QGK48" s="138"/>
      <c r="QGL48" s="138"/>
      <c r="QGM48" s="138"/>
      <c r="QGN48" s="138"/>
      <c r="QGO48" s="138"/>
      <c r="QGP48" s="138"/>
      <c r="QGQ48" s="138"/>
      <c r="QGR48" s="138"/>
      <c r="QGS48" s="138"/>
      <c r="QGT48" s="138"/>
      <c r="QGU48" s="138"/>
      <c r="QGV48" s="138"/>
      <c r="QGW48" s="138"/>
      <c r="QGX48" s="138"/>
      <c r="QGY48" s="138"/>
      <c r="QGZ48" s="138"/>
      <c r="QHA48" s="138"/>
      <c r="QHB48" s="138"/>
      <c r="QHC48" s="138"/>
      <c r="QHD48" s="138"/>
      <c r="QHE48" s="138"/>
      <c r="QHF48" s="138"/>
      <c r="QHG48" s="138"/>
      <c r="QHH48" s="138"/>
      <c r="QHI48" s="138"/>
      <c r="QHJ48" s="138"/>
      <c r="QHK48" s="138"/>
      <c r="QHL48" s="138"/>
      <c r="QHM48" s="138"/>
      <c r="QHN48" s="138"/>
      <c r="QHO48" s="138"/>
      <c r="QHP48" s="138"/>
      <c r="QHQ48" s="138"/>
      <c r="QHR48" s="138"/>
      <c r="QHS48" s="138"/>
      <c r="QHT48" s="138"/>
      <c r="QHU48" s="138"/>
      <c r="QHV48" s="138"/>
      <c r="QHW48" s="138"/>
      <c r="QHX48" s="138"/>
      <c r="QHY48" s="138"/>
      <c r="QHZ48" s="138"/>
      <c r="QIA48" s="138"/>
      <c r="QIB48" s="138"/>
      <c r="QIC48" s="138"/>
      <c r="QID48" s="138"/>
      <c r="QIE48" s="138"/>
      <c r="QIF48" s="138"/>
      <c r="QIG48" s="138"/>
      <c r="QIH48" s="138"/>
      <c r="QII48" s="138"/>
      <c r="QIJ48" s="138"/>
      <c r="QIK48" s="138"/>
      <c r="QIL48" s="138"/>
      <c r="QIM48" s="138"/>
      <c r="QIN48" s="138"/>
      <c r="QIO48" s="138"/>
      <c r="QIP48" s="138"/>
      <c r="QIQ48" s="138"/>
      <c r="QIR48" s="138"/>
      <c r="QIS48" s="138"/>
      <c r="QIT48" s="138"/>
      <c r="QIU48" s="138"/>
      <c r="QIV48" s="138"/>
      <c r="QIW48" s="138"/>
      <c r="QIX48" s="138"/>
      <c r="QIY48" s="138"/>
      <c r="QIZ48" s="138"/>
      <c r="QJA48" s="138"/>
      <c r="QJB48" s="138"/>
      <c r="QJC48" s="138"/>
      <c r="QJD48" s="138"/>
      <c r="QJE48" s="138"/>
      <c r="QJF48" s="138"/>
      <c r="QJG48" s="138"/>
      <c r="QJH48" s="138"/>
      <c r="QJI48" s="138"/>
      <c r="QJJ48" s="138"/>
      <c r="QJK48" s="138"/>
      <c r="QJL48" s="138"/>
      <c r="QJM48" s="138"/>
      <c r="QJN48" s="138"/>
      <c r="QJO48" s="138"/>
      <c r="QJP48" s="138"/>
      <c r="QJQ48" s="138"/>
      <c r="QJR48" s="138"/>
      <c r="QJS48" s="138"/>
      <c r="QJT48" s="138"/>
      <c r="QJU48" s="138"/>
      <c r="QJV48" s="138"/>
      <c r="QJW48" s="138"/>
      <c r="QJX48" s="138"/>
      <c r="QJY48" s="138"/>
      <c r="QJZ48" s="138"/>
      <c r="QKA48" s="138"/>
      <c r="QKB48" s="138"/>
      <c r="QKC48" s="138"/>
      <c r="QKD48" s="138"/>
      <c r="QKE48" s="138"/>
      <c r="QKF48" s="138"/>
      <c r="QKG48" s="138"/>
      <c r="QKH48" s="138"/>
      <c r="QKI48" s="138"/>
      <c r="QKJ48" s="138"/>
      <c r="QKK48" s="138"/>
      <c r="QKL48" s="138"/>
      <c r="QKM48" s="138"/>
      <c r="QKN48" s="138"/>
      <c r="QKO48" s="138"/>
      <c r="QKP48" s="138"/>
      <c r="QKQ48" s="138"/>
      <c r="QKR48" s="138"/>
      <c r="QKS48" s="138"/>
      <c r="QKT48" s="138"/>
      <c r="QKU48" s="138"/>
      <c r="QKV48" s="138"/>
      <c r="QKW48" s="138"/>
      <c r="QKX48" s="138"/>
      <c r="QKY48" s="138"/>
      <c r="QKZ48" s="138"/>
      <c r="QLA48" s="138"/>
      <c r="QLB48" s="138"/>
      <c r="QLC48" s="138"/>
      <c r="QLD48" s="138"/>
      <c r="QLE48" s="138"/>
      <c r="QLF48" s="138"/>
      <c r="QLG48" s="138"/>
      <c r="QLH48" s="138"/>
      <c r="QLI48" s="138"/>
      <c r="QLJ48" s="138"/>
      <c r="QLK48" s="138"/>
      <c r="QLL48" s="138"/>
      <c r="QLM48" s="138"/>
      <c r="QLN48" s="138"/>
      <c r="QLO48" s="138"/>
      <c r="QLP48" s="138"/>
      <c r="QLQ48" s="138"/>
      <c r="QLR48" s="138"/>
      <c r="QLS48" s="138"/>
      <c r="QLT48" s="138"/>
      <c r="QLU48" s="138"/>
      <c r="QLV48" s="138"/>
      <c r="QLW48" s="138"/>
      <c r="QLX48" s="138"/>
      <c r="QLY48" s="138"/>
      <c r="QLZ48" s="138"/>
      <c r="QMA48" s="138"/>
      <c r="QMB48" s="138"/>
      <c r="QMC48" s="138"/>
      <c r="QMD48" s="138"/>
      <c r="QME48" s="138"/>
      <c r="QMF48" s="138"/>
      <c r="QMG48" s="138"/>
      <c r="QMH48" s="138"/>
      <c r="QMI48" s="138"/>
      <c r="QMJ48" s="138"/>
      <c r="QMK48" s="138"/>
      <c r="QML48" s="138"/>
      <c r="QMM48" s="138"/>
      <c r="QMN48" s="138"/>
      <c r="QMO48" s="138"/>
      <c r="QMP48" s="138"/>
      <c r="QMQ48" s="138"/>
      <c r="QMR48" s="138"/>
      <c r="QMS48" s="138"/>
      <c r="QMT48" s="138"/>
      <c r="QMU48" s="138"/>
      <c r="QMV48" s="138"/>
      <c r="QMW48" s="138"/>
      <c r="QMX48" s="138"/>
      <c r="QMY48" s="138"/>
      <c r="QMZ48" s="138"/>
      <c r="QNA48" s="138"/>
      <c r="QNB48" s="138"/>
      <c r="QNC48" s="138"/>
      <c r="QND48" s="138"/>
      <c r="QNE48" s="138"/>
      <c r="QNF48" s="138"/>
      <c r="QNG48" s="138"/>
      <c r="QNH48" s="138"/>
      <c r="QNI48" s="138"/>
      <c r="QNJ48" s="138"/>
      <c r="QNK48" s="138"/>
      <c r="QNL48" s="138"/>
      <c r="QNM48" s="138"/>
      <c r="QNN48" s="138"/>
      <c r="QNO48" s="138"/>
      <c r="QNP48" s="138"/>
      <c r="QNQ48" s="138"/>
      <c r="QNR48" s="138"/>
      <c r="QNS48" s="138"/>
      <c r="QNT48" s="138"/>
      <c r="QNU48" s="138"/>
      <c r="QNV48" s="138"/>
      <c r="QNW48" s="138"/>
      <c r="QNX48" s="138"/>
      <c r="QNY48" s="138"/>
      <c r="QNZ48" s="138"/>
      <c r="QOA48" s="138"/>
      <c r="QOB48" s="138"/>
      <c r="QOC48" s="138"/>
      <c r="QOD48" s="138"/>
      <c r="QOE48" s="138"/>
      <c r="QOF48" s="138"/>
      <c r="QOG48" s="138"/>
      <c r="QOH48" s="138"/>
      <c r="QOI48" s="138"/>
      <c r="QOJ48" s="138"/>
      <c r="QOK48" s="138"/>
      <c r="QOL48" s="138"/>
      <c r="QOM48" s="138"/>
      <c r="QON48" s="138"/>
      <c r="QOO48" s="138"/>
      <c r="QOP48" s="138"/>
      <c r="QOQ48" s="138"/>
      <c r="QOR48" s="138"/>
      <c r="QOS48" s="138"/>
      <c r="QOT48" s="138"/>
      <c r="QOU48" s="138"/>
      <c r="QOV48" s="138"/>
      <c r="QOW48" s="138"/>
      <c r="QOX48" s="138"/>
      <c r="QOY48" s="138"/>
      <c r="QOZ48" s="138"/>
      <c r="QPA48" s="138"/>
      <c r="QPB48" s="138"/>
      <c r="QPC48" s="138"/>
      <c r="QPD48" s="138"/>
      <c r="QPE48" s="138"/>
      <c r="QPF48" s="138"/>
      <c r="QPG48" s="138"/>
      <c r="QPH48" s="138"/>
      <c r="QPI48" s="138"/>
      <c r="QPJ48" s="138"/>
      <c r="QPK48" s="138"/>
      <c r="QPL48" s="138"/>
      <c r="QPM48" s="138"/>
      <c r="QPN48" s="138"/>
      <c r="QPO48" s="138"/>
      <c r="QPP48" s="138"/>
      <c r="QPQ48" s="138"/>
      <c r="QPR48" s="138"/>
      <c r="QPS48" s="138"/>
      <c r="QPT48" s="138"/>
      <c r="QPU48" s="138"/>
      <c r="QPV48" s="138"/>
      <c r="QPW48" s="138"/>
      <c r="QPX48" s="138"/>
      <c r="QPY48" s="138"/>
      <c r="QPZ48" s="138"/>
      <c r="QQA48" s="138"/>
      <c r="QQB48" s="138"/>
      <c r="QQC48" s="138"/>
      <c r="QQD48" s="138"/>
      <c r="QQE48" s="138"/>
      <c r="QQF48" s="138"/>
      <c r="QQG48" s="138"/>
      <c r="QQH48" s="138"/>
      <c r="QQI48" s="138"/>
      <c r="QQJ48" s="138"/>
      <c r="QQK48" s="138"/>
      <c r="QQL48" s="138"/>
      <c r="QQM48" s="138"/>
      <c r="QQN48" s="138"/>
      <c r="QQO48" s="138"/>
      <c r="QQP48" s="138"/>
      <c r="QQQ48" s="138"/>
      <c r="QQR48" s="138"/>
      <c r="QQS48" s="138"/>
      <c r="QQT48" s="138"/>
      <c r="QQU48" s="138"/>
      <c r="QQV48" s="138"/>
      <c r="QQW48" s="138"/>
      <c r="QQX48" s="138"/>
      <c r="QQY48" s="138"/>
      <c r="QQZ48" s="138"/>
      <c r="QRA48" s="138"/>
      <c r="QRB48" s="138"/>
      <c r="QRC48" s="138"/>
      <c r="QRD48" s="138"/>
      <c r="QRE48" s="138"/>
      <c r="QRF48" s="138"/>
      <c r="QRG48" s="138"/>
      <c r="QRH48" s="138"/>
      <c r="QRI48" s="138"/>
      <c r="QRJ48" s="138"/>
      <c r="QRK48" s="138"/>
      <c r="QRL48" s="138"/>
      <c r="QRM48" s="138"/>
      <c r="QRN48" s="138"/>
      <c r="QRO48" s="138"/>
      <c r="QRP48" s="138"/>
      <c r="QRQ48" s="138"/>
      <c r="QRR48" s="138"/>
      <c r="QRS48" s="138"/>
      <c r="QRT48" s="138"/>
      <c r="QRU48" s="138"/>
      <c r="QRV48" s="138"/>
      <c r="QRW48" s="138"/>
      <c r="QRX48" s="138"/>
      <c r="QRY48" s="138"/>
      <c r="QRZ48" s="138"/>
      <c r="QSA48" s="138"/>
      <c r="QSB48" s="138"/>
      <c r="QSC48" s="138"/>
      <c r="QSD48" s="138"/>
      <c r="QSE48" s="138"/>
      <c r="QSF48" s="138"/>
      <c r="QSG48" s="138"/>
      <c r="QSH48" s="138"/>
      <c r="QSI48" s="138"/>
      <c r="QSJ48" s="138"/>
      <c r="QSK48" s="138"/>
      <c r="QSL48" s="138"/>
      <c r="QSM48" s="138"/>
      <c r="QSN48" s="138"/>
      <c r="QSO48" s="138"/>
      <c r="QSP48" s="138"/>
      <c r="QSQ48" s="138"/>
      <c r="QSR48" s="138"/>
      <c r="QSS48" s="138"/>
      <c r="QST48" s="138"/>
      <c r="QSU48" s="138"/>
      <c r="QSV48" s="138"/>
      <c r="QSW48" s="138"/>
      <c r="QSX48" s="138"/>
      <c r="QSY48" s="138"/>
      <c r="QSZ48" s="138"/>
      <c r="QTA48" s="138"/>
      <c r="QTB48" s="138"/>
      <c r="QTC48" s="138"/>
      <c r="QTD48" s="138"/>
      <c r="QTE48" s="138"/>
      <c r="QTF48" s="138"/>
      <c r="QTG48" s="138"/>
      <c r="QTH48" s="138"/>
      <c r="QTI48" s="138"/>
      <c r="QTJ48" s="138"/>
      <c r="QTK48" s="138"/>
      <c r="QTL48" s="138"/>
      <c r="QTM48" s="138"/>
      <c r="QTN48" s="138"/>
      <c r="QTO48" s="138"/>
      <c r="QTP48" s="138"/>
      <c r="QTQ48" s="138"/>
      <c r="QTR48" s="138"/>
      <c r="QTS48" s="138"/>
      <c r="QTT48" s="138"/>
      <c r="QTU48" s="138"/>
      <c r="QTV48" s="138"/>
      <c r="QTW48" s="138"/>
      <c r="QTX48" s="138"/>
      <c r="QTY48" s="138"/>
      <c r="QTZ48" s="138"/>
      <c r="QUA48" s="138"/>
      <c r="QUB48" s="138"/>
      <c r="QUC48" s="138"/>
      <c r="QUD48" s="138"/>
      <c r="QUE48" s="138"/>
      <c r="QUF48" s="138"/>
      <c r="QUG48" s="138"/>
      <c r="QUH48" s="138"/>
      <c r="QUI48" s="138"/>
      <c r="QUJ48" s="138"/>
      <c r="QUK48" s="138"/>
      <c r="QUL48" s="138"/>
      <c r="QUM48" s="138"/>
      <c r="QUN48" s="138"/>
      <c r="QUO48" s="138"/>
      <c r="QUP48" s="138"/>
      <c r="QUQ48" s="138"/>
      <c r="QUR48" s="138"/>
      <c r="QUS48" s="138"/>
      <c r="QUT48" s="138"/>
      <c r="QUU48" s="138"/>
      <c r="QUV48" s="138"/>
      <c r="QUW48" s="138"/>
      <c r="QUX48" s="138"/>
      <c r="QUY48" s="138"/>
      <c r="QUZ48" s="138"/>
      <c r="QVA48" s="138"/>
      <c r="QVB48" s="138"/>
      <c r="QVC48" s="138"/>
      <c r="QVD48" s="138"/>
      <c r="QVE48" s="138"/>
      <c r="QVF48" s="138"/>
      <c r="QVG48" s="138"/>
      <c r="QVH48" s="138"/>
      <c r="QVI48" s="138"/>
      <c r="QVJ48" s="138"/>
      <c r="QVK48" s="138"/>
      <c r="QVL48" s="138"/>
      <c r="QVM48" s="138"/>
      <c r="QVN48" s="138"/>
      <c r="QVO48" s="138"/>
      <c r="QVP48" s="138"/>
      <c r="QVQ48" s="138"/>
      <c r="QVR48" s="138"/>
      <c r="QVS48" s="138"/>
      <c r="QVT48" s="138"/>
      <c r="QVU48" s="138"/>
      <c r="QVV48" s="138"/>
      <c r="QVW48" s="138"/>
      <c r="QVX48" s="138"/>
      <c r="QVY48" s="138"/>
      <c r="QVZ48" s="138"/>
      <c r="QWA48" s="138"/>
      <c r="QWB48" s="138"/>
      <c r="QWC48" s="138"/>
      <c r="QWD48" s="138"/>
      <c r="QWE48" s="138"/>
      <c r="QWF48" s="138"/>
      <c r="QWG48" s="138"/>
      <c r="QWH48" s="138"/>
      <c r="QWI48" s="138"/>
      <c r="QWJ48" s="138"/>
      <c r="QWK48" s="138"/>
      <c r="QWL48" s="138"/>
      <c r="QWM48" s="138"/>
      <c r="QWN48" s="138"/>
      <c r="QWO48" s="138"/>
      <c r="QWP48" s="138"/>
      <c r="QWQ48" s="138"/>
      <c r="QWR48" s="138"/>
      <c r="QWS48" s="138"/>
      <c r="QWT48" s="138"/>
      <c r="QWU48" s="138"/>
      <c r="QWV48" s="138"/>
      <c r="QWW48" s="138"/>
      <c r="QWX48" s="138"/>
      <c r="QWY48" s="138"/>
      <c r="QWZ48" s="138"/>
      <c r="QXA48" s="138"/>
      <c r="QXB48" s="138"/>
      <c r="QXC48" s="138"/>
      <c r="QXD48" s="138"/>
      <c r="QXE48" s="138"/>
      <c r="QXF48" s="138"/>
      <c r="QXG48" s="138"/>
      <c r="QXH48" s="138"/>
      <c r="QXI48" s="138"/>
      <c r="QXJ48" s="138"/>
      <c r="QXK48" s="138"/>
      <c r="QXL48" s="138"/>
      <c r="QXM48" s="138"/>
      <c r="QXN48" s="138"/>
      <c r="QXO48" s="138"/>
      <c r="QXP48" s="138"/>
      <c r="QXQ48" s="138"/>
      <c r="QXR48" s="138"/>
      <c r="QXS48" s="138"/>
      <c r="QXT48" s="138"/>
      <c r="QXU48" s="138"/>
      <c r="QXV48" s="138"/>
      <c r="QXW48" s="138"/>
      <c r="QXX48" s="138"/>
      <c r="QXY48" s="138"/>
      <c r="QXZ48" s="138"/>
      <c r="QYA48" s="138"/>
      <c r="QYB48" s="138"/>
      <c r="QYC48" s="138"/>
      <c r="QYD48" s="138"/>
      <c r="QYE48" s="138"/>
      <c r="QYF48" s="138"/>
      <c r="QYG48" s="138"/>
      <c r="QYH48" s="138"/>
      <c r="QYI48" s="138"/>
      <c r="QYJ48" s="138"/>
      <c r="QYK48" s="138"/>
      <c r="QYL48" s="138"/>
      <c r="QYM48" s="138"/>
      <c r="QYN48" s="138"/>
      <c r="QYO48" s="138"/>
      <c r="QYP48" s="138"/>
      <c r="QYQ48" s="138"/>
      <c r="QYR48" s="138"/>
      <c r="QYS48" s="138"/>
      <c r="QYT48" s="138"/>
      <c r="QYU48" s="138"/>
      <c r="QYV48" s="138"/>
      <c r="QYW48" s="138"/>
      <c r="QYX48" s="138"/>
      <c r="QYY48" s="138"/>
      <c r="QYZ48" s="138"/>
      <c r="QZA48" s="138"/>
      <c r="QZB48" s="138"/>
      <c r="QZC48" s="138"/>
      <c r="QZD48" s="138"/>
      <c r="QZE48" s="138"/>
      <c r="QZF48" s="138"/>
      <c r="QZG48" s="138"/>
      <c r="QZH48" s="138"/>
      <c r="QZI48" s="138"/>
      <c r="QZJ48" s="138"/>
      <c r="QZK48" s="138"/>
      <c r="QZL48" s="138"/>
      <c r="QZM48" s="138"/>
      <c r="QZN48" s="138"/>
      <c r="QZO48" s="138"/>
      <c r="QZP48" s="138"/>
      <c r="QZQ48" s="138"/>
      <c r="QZR48" s="138"/>
      <c r="QZS48" s="138"/>
      <c r="QZT48" s="138"/>
      <c r="QZU48" s="138"/>
      <c r="QZV48" s="138"/>
      <c r="QZW48" s="138"/>
      <c r="QZX48" s="138"/>
      <c r="QZY48" s="138"/>
      <c r="QZZ48" s="138"/>
      <c r="RAA48" s="138"/>
      <c r="RAB48" s="138"/>
      <c r="RAC48" s="138"/>
      <c r="RAD48" s="138"/>
      <c r="RAE48" s="138"/>
      <c r="RAF48" s="138"/>
      <c r="RAG48" s="138"/>
      <c r="RAH48" s="138"/>
      <c r="RAI48" s="138"/>
      <c r="RAJ48" s="138"/>
      <c r="RAK48" s="138"/>
      <c r="RAL48" s="138"/>
      <c r="RAM48" s="138"/>
      <c r="RAN48" s="138"/>
      <c r="RAO48" s="138"/>
      <c r="RAP48" s="138"/>
      <c r="RAQ48" s="138"/>
      <c r="RAR48" s="138"/>
      <c r="RAS48" s="138"/>
      <c r="RAT48" s="138"/>
      <c r="RAU48" s="138"/>
      <c r="RAV48" s="138"/>
      <c r="RAW48" s="138"/>
      <c r="RAX48" s="138"/>
      <c r="RAY48" s="138"/>
      <c r="RAZ48" s="138"/>
      <c r="RBA48" s="138"/>
      <c r="RBB48" s="138"/>
      <c r="RBC48" s="138"/>
      <c r="RBD48" s="138"/>
      <c r="RBE48" s="138"/>
      <c r="RBF48" s="138"/>
      <c r="RBG48" s="138"/>
      <c r="RBH48" s="138"/>
      <c r="RBI48" s="138"/>
      <c r="RBJ48" s="138"/>
      <c r="RBK48" s="138"/>
      <c r="RBL48" s="138"/>
      <c r="RBM48" s="138"/>
      <c r="RBN48" s="138"/>
      <c r="RBO48" s="138"/>
      <c r="RBP48" s="138"/>
      <c r="RBQ48" s="138"/>
      <c r="RBR48" s="138"/>
      <c r="RBS48" s="138"/>
      <c r="RBT48" s="138"/>
      <c r="RBU48" s="138"/>
      <c r="RBV48" s="138"/>
      <c r="RBW48" s="138"/>
      <c r="RBX48" s="138"/>
      <c r="RBY48" s="138"/>
      <c r="RBZ48" s="138"/>
      <c r="RCA48" s="138"/>
      <c r="RCB48" s="138"/>
      <c r="RCC48" s="138"/>
      <c r="RCD48" s="138"/>
      <c r="RCE48" s="138"/>
      <c r="RCF48" s="138"/>
      <c r="RCG48" s="138"/>
      <c r="RCH48" s="138"/>
      <c r="RCI48" s="138"/>
      <c r="RCJ48" s="138"/>
      <c r="RCK48" s="138"/>
      <c r="RCL48" s="138"/>
      <c r="RCM48" s="138"/>
      <c r="RCN48" s="138"/>
      <c r="RCO48" s="138"/>
      <c r="RCP48" s="138"/>
      <c r="RCQ48" s="138"/>
      <c r="RCR48" s="138"/>
      <c r="RCS48" s="138"/>
      <c r="RCT48" s="138"/>
      <c r="RCU48" s="138"/>
      <c r="RCV48" s="138"/>
      <c r="RCW48" s="138"/>
      <c r="RCX48" s="138"/>
      <c r="RCY48" s="138"/>
      <c r="RCZ48" s="138"/>
      <c r="RDA48" s="138"/>
      <c r="RDB48" s="138"/>
      <c r="RDC48" s="138"/>
      <c r="RDD48" s="138"/>
      <c r="RDE48" s="138"/>
      <c r="RDF48" s="138"/>
      <c r="RDG48" s="138"/>
      <c r="RDH48" s="138"/>
      <c r="RDI48" s="138"/>
      <c r="RDJ48" s="138"/>
      <c r="RDK48" s="138"/>
      <c r="RDL48" s="138"/>
      <c r="RDM48" s="138"/>
      <c r="RDN48" s="138"/>
      <c r="RDO48" s="138"/>
      <c r="RDP48" s="138"/>
      <c r="RDQ48" s="138"/>
      <c r="RDR48" s="138"/>
      <c r="RDS48" s="138"/>
      <c r="RDT48" s="138"/>
      <c r="RDU48" s="138"/>
      <c r="RDV48" s="138"/>
      <c r="RDW48" s="138"/>
      <c r="RDX48" s="138"/>
      <c r="RDY48" s="138"/>
      <c r="RDZ48" s="138"/>
      <c r="REA48" s="138"/>
      <c r="REB48" s="138"/>
      <c r="REC48" s="138"/>
      <c r="RED48" s="138"/>
      <c r="REE48" s="138"/>
      <c r="REF48" s="138"/>
      <c r="REG48" s="138"/>
      <c r="REH48" s="138"/>
      <c r="REI48" s="138"/>
      <c r="REJ48" s="138"/>
      <c r="REK48" s="138"/>
      <c r="REL48" s="138"/>
      <c r="REM48" s="138"/>
      <c r="REN48" s="138"/>
      <c r="REO48" s="138"/>
      <c r="REP48" s="138"/>
      <c r="REQ48" s="138"/>
      <c r="RER48" s="138"/>
      <c r="RES48" s="138"/>
      <c r="RET48" s="138"/>
      <c r="REU48" s="138"/>
      <c r="REV48" s="138"/>
      <c r="REW48" s="138"/>
      <c r="REX48" s="138"/>
      <c r="REY48" s="138"/>
      <c r="REZ48" s="138"/>
      <c r="RFA48" s="138"/>
      <c r="RFB48" s="138"/>
      <c r="RFC48" s="138"/>
      <c r="RFD48" s="138"/>
      <c r="RFE48" s="138"/>
      <c r="RFF48" s="138"/>
      <c r="RFG48" s="138"/>
      <c r="RFH48" s="138"/>
      <c r="RFI48" s="138"/>
      <c r="RFJ48" s="138"/>
      <c r="RFK48" s="138"/>
      <c r="RFL48" s="138"/>
      <c r="RFM48" s="138"/>
      <c r="RFN48" s="138"/>
      <c r="RFO48" s="138"/>
      <c r="RFP48" s="138"/>
      <c r="RFQ48" s="138"/>
      <c r="RFR48" s="138"/>
      <c r="RFS48" s="138"/>
      <c r="RFT48" s="138"/>
      <c r="RFU48" s="138"/>
      <c r="RFV48" s="138"/>
      <c r="RFW48" s="138"/>
      <c r="RFX48" s="138"/>
      <c r="RFY48" s="138"/>
      <c r="RFZ48" s="138"/>
      <c r="RGA48" s="138"/>
      <c r="RGB48" s="138"/>
      <c r="RGC48" s="138"/>
      <c r="RGD48" s="138"/>
      <c r="RGE48" s="138"/>
      <c r="RGF48" s="138"/>
      <c r="RGG48" s="138"/>
      <c r="RGH48" s="138"/>
      <c r="RGI48" s="138"/>
      <c r="RGJ48" s="138"/>
      <c r="RGK48" s="138"/>
      <c r="RGL48" s="138"/>
      <c r="RGM48" s="138"/>
      <c r="RGN48" s="138"/>
      <c r="RGO48" s="138"/>
      <c r="RGP48" s="138"/>
      <c r="RGQ48" s="138"/>
      <c r="RGR48" s="138"/>
      <c r="RGS48" s="138"/>
      <c r="RGT48" s="138"/>
      <c r="RGU48" s="138"/>
      <c r="RGV48" s="138"/>
      <c r="RGW48" s="138"/>
      <c r="RGX48" s="138"/>
      <c r="RGY48" s="138"/>
      <c r="RGZ48" s="138"/>
      <c r="RHA48" s="138"/>
      <c r="RHB48" s="138"/>
      <c r="RHC48" s="138"/>
      <c r="RHD48" s="138"/>
      <c r="RHE48" s="138"/>
      <c r="RHF48" s="138"/>
      <c r="RHG48" s="138"/>
      <c r="RHH48" s="138"/>
      <c r="RHI48" s="138"/>
      <c r="RHJ48" s="138"/>
      <c r="RHK48" s="138"/>
      <c r="RHL48" s="138"/>
      <c r="RHM48" s="138"/>
      <c r="RHN48" s="138"/>
      <c r="RHO48" s="138"/>
      <c r="RHP48" s="138"/>
      <c r="RHQ48" s="138"/>
      <c r="RHR48" s="138"/>
      <c r="RHS48" s="138"/>
      <c r="RHT48" s="138"/>
      <c r="RHU48" s="138"/>
      <c r="RHV48" s="138"/>
      <c r="RHW48" s="138"/>
      <c r="RHX48" s="138"/>
      <c r="RHY48" s="138"/>
      <c r="RHZ48" s="138"/>
      <c r="RIA48" s="138"/>
      <c r="RIB48" s="138"/>
      <c r="RIC48" s="138"/>
      <c r="RID48" s="138"/>
      <c r="RIE48" s="138"/>
      <c r="RIF48" s="138"/>
      <c r="RIG48" s="138"/>
      <c r="RIH48" s="138"/>
      <c r="RII48" s="138"/>
      <c r="RIJ48" s="138"/>
      <c r="RIK48" s="138"/>
      <c r="RIL48" s="138"/>
      <c r="RIM48" s="138"/>
      <c r="RIN48" s="138"/>
      <c r="RIO48" s="138"/>
      <c r="RIP48" s="138"/>
      <c r="RIQ48" s="138"/>
      <c r="RIR48" s="138"/>
      <c r="RIS48" s="138"/>
      <c r="RIT48" s="138"/>
      <c r="RIU48" s="138"/>
      <c r="RIV48" s="138"/>
      <c r="RIW48" s="138"/>
      <c r="RIX48" s="138"/>
      <c r="RIY48" s="138"/>
      <c r="RIZ48" s="138"/>
      <c r="RJA48" s="138"/>
      <c r="RJB48" s="138"/>
      <c r="RJC48" s="138"/>
      <c r="RJD48" s="138"/>
      <c r="RJE48" s="138"/>
      <c r="RJF48" s="138"/>
      <c r="RJG48" s="138"/>
      <c r="RJH48" s="138"/>
      <c r="RJI48" s="138"/>
      <c r="RJJ48" s="138"/>
      <c r="RJK48" s="138"/>
      <c r="RJL48" s="138"/>
      <c r="RJM48" s="138"/>
      <c r="RJN48" s="138"/>
      <c r="RJO48" s="138"/>
      <c r="RJP48" s="138"/>
      <c r="RJQ48" s="138"/>
      <c r="RJR48" s="138"/>
      <c r="RJS48" s="138"/>
      <c r="RJT48" s="138"/>
      <c r="RJU48" s="138"/>
      <c r="RJV48" s="138"/>
      <c r="RJW48" s="138"/>
      <c r="RJX48" s="138"/>
      <c r="RJY48" s="138"/>
      <c r="RJZ48" s="138"/>
      <c r="RKA48" s="138"/>
      <c r="RKB48" s="138"/>
      <c r="RKC48" s="138"/>
      <c r="RKD48" s="138"/>
      <c r="RKE48" s="138"/>
      <c r="RKF48" s="138"/>
      <c r="RKG48" s="138"/>
      <c r="RKH48" s="138"/>
      <c r="RKI48" s="138"/>
      <c r="RKJ48" s="138"/>
      <c r="RKK48" s="138"/>
      <c r="RKL48" s="138"/>
      <c r="RKM48" s="138"/>
      <c r="RKN48" s="138"/>
      <c r="RKO48" s="138"/>
      <c r="RKP48" s="138"/>
      <c r="RKQ48" s="138"/>
      <c r="RKR48" s="138"/>
      <c r="RKS48" s="138"/>
      <c r="RKT48" s="138"/>
      <c r="RKU48" s="138"/>
      <c r="RKV48" s="138"/>
      <c r="RKW48" s="138"/>
      <c r="RKX48" s="138"/>
      <c r="RKY48" s="138"/>
      <c r="RKZ48" s="138"/>
      <c r="RLA48" s="138"/>
      <c r="RLB48" s="138"/>
      <c r="RLC48" s="138"/>
      <c r="RLD48" s="138"/>
      <c r="RLE48" s="138"/>
      <c r="RLF48" s="138"/>
      <c r="RLG48" s="138"/>
      <c r="RLH48" s="138"/>
      <c r="RLI48" s="138"/>
      <c r="RLJ48" s="138"/>
      <c r="RLK48" s="138"/>
      <c r="RLL48" s="138"/>
      <c r="RLM48" s="138"/>
      <c r="RLN48" s="138"/>
      <c r="RLO48" s="138"/>
      <c r="RLP48" s="138"/>
      <c r="RLQ48" s="138"/>
      <c r="RLR48" s="138"/>
      <c r="RLS48" s="138"/>
      <c r="RLT48" s="138"/>
      <c r="RLU48" s="138"/>
      <c r="RLV48" s="138"/>
      <c r="RLW48" s="138"/>
      <c r="RLX48" s="138"/>
      <c r="RLY48" s="138"/>
      <c r="RLZ48" s="138"/>
      <c r="RMA48" s="138"/>
      <c r="RMB48" s="138"/>
      <c r="RMC48" s="138"/>
      <c r="RMD48" s="138"/>
      <c r="RME48" s="138"/>
      <c r="RMF48" s="138"/>
      <c r="RMG48" s="138"/>
      <c r="RMH48" s="138"/>
      <c r="RMI48" s="138"/>
      <c r="RMJ48" s="138"/>
      <c r="RMK48" s="138"/>
      <c r="RML48" s="138"/>
      <c r="RMM48" s="138"/>
      <c r="RMN48" s="138"/>
      <c r="RMO48" s="138"/>
      <c r="RMP48" s="138"/>
      <c r="RMQ48" s="138"/>
      <c r="RMR48" s="138"/>
      <c r="RMS48" s="138"/>
      <c r="RMT48" s="138"/>
      <c r="RMU48" s="138"/>
      <c r="RMV48" s="138"/>
      <c r="RMW48" s="138"/>
      <c r="RMX48" s="138"/>
      <c r="RMY48" s="138"/>
      <c r="RMZ48" s="138"/>
      <c r="RNA48" s="138"/>
      <c r="RNB48" s="138"/>
      <c r="RNC48" s="138"/>
      <c r="RND48" s="138"/>
      <c r="RNE48" s="138"/>
      <c r="RNF48" s="138"/>
      <c r="RNG48" s="138"/>
      <c r="RNH48" s="138"/>
      <c r="RNI48" s="138"/>
      <c r="RNJ48" s="138"/>
      <c r="RNK48" s="138"/>
      <c r="RNL48" s="138"/>
      <c r="RNM48" s="138"/>
      <c r="RNN48" s="138"/>
      <c r="RNO48" s="138"/>
      <c r="RNP48" s="138"/>
      <c r="RNQ48" s="138"/>
      <c r="RNR48" s="138"/>
      <c r="RNS48" s="138"/>
      <c r="RNT48" s="138"/>
      <c r="RNU48" s="138"/>
      <c r="RNV48" s="138"/>
      <c r="RNW48" s="138"/>
      <c r="RNX48" s="138"/>
      <c r="RNY48" s="138"/>
      <c r="RNZ48" s="138"/>
      <c r="ROA48" s="138"/>
      <c r="ROB48" s="138"/>
      <c r="ROC48" s="138"/>
      <c r="ROD48" s="138"/>
      <c r="ROE48" s="138"/>
      <c r="ROF48" s="138"/>
      <c r="ROG48" s="138"/>
      <c r="ROH48" s="138"/>
      <c r="ROI48" s="138"/>
      <c r="ROJ48" s="138"/>
      <c r="ROK48" s="138"/>
      <c r="ROL48" s="138"/>
      <c r="ROM48" s="138"/>
      <c r="RON48" s="138"/>
      <c r="ROO48" s="138"/>
      <c r="ROP48" s="138"/>
      <c r="ROQ48" s="138"/>
      <c r="ROR48" s="138"/>
      <c r="ROS48" s="138"/>
      <c r="ROT48" s="138"/>
      <c r="ROU48" s="138"/>
      <c r="ROV48" s="138"/>
      <c r="ROW48" s="138"/>
      <c r="ROX48" s="138"/>
      <c r="ROY48" s="138"/>
      <c r="ROZ48" s="138"/>
      <c r="RPA48" s="138"/>
      <c r="RPB48" s="138"/>
      <c r="RPC48" s="138"/>
      <c r="RPD48" s="138"/>
      <c r="RPE48" s="138"/>
      <c r="RPF48" s="138"/>
      <c r="RPG48" s="138"/>
      <c r="RPH48" s="138"/>
      <c r="RPI48" s="138"/>
      <c r="RPJ48" s="138"/>
      <c r="RPK48" s="138"/>
      <c r="RPL48" s="138"/>
      <c r="RPM48" s="138"/>
      <c r="RPN48" s="138"/>
      <c r="RPO48" s="138"/>
      <c r="RPP48" s="138"/>
      <c r="RPQ48" s="138"/>
      <c r="RPR48" s="138"/>
      <c r="RPS48" s="138"/>
      <c r="RPT48" s="138"/>
      <c r="RPU48" s="138"/>
      <c r="RPV48" s="138"/>
      <c r="RPW48" s="138"/>
      <c r="RPX48" s="138"/>
      <c r="RPY48" s="138"/>
      <c r="RPZ48" s="138"/>
      <c r="RQA48" s="138"/>
      <c r="RQB48" s="138"/>
      <c r="RQC48" s="138"/>
      <c r="RQD48" s="138"/>
      <c r="RQE48" s="138"/>
      <c r="RQF48" s="138"/>
      <c r="RQG48" s="138"/>
      <c r="RQH48" s="138"/>
      <c r="RQI48" s="138"/>
      <c r="RQJ48" s="138"/>
      <c r="RQK48" s="138"/>
      <c r="RQL48" s="138"/>
      <c r="RQM48" s="138"/>
      <c r="RQN48" s="138"/>
      <c r="RQO48" s="138"/>
      <c r="RQP48" s="138"/>
      <c r="RQQ48" s="138"/>
      <c r="RQR48" s="138"/>
      <c r="RQS48" s="138"/>
      <c r="RQT48" s="138"/>
      <c r="RQU48" s="138"/>
      <c r="RQV48" s="138"/>
      <c r="RQW48" s="138"/>
      <c r="RQX48" s="138"/>
      <c r="RQY48" s="138"/>
      <c r="RQZ48" s="138"/>
      <c r="RRA48" s="138"/>
      <c r="RRB48" s="138"/>
      <c r="RRC48" s="138"/>
      <c r="RRD48" s="138"/>
      <c r="RRE48" s="138"/>
      <c r="RRF48" s="138"/>
      <c r="RRG48" s="138"/>
      <c r="RRH48" s="138"/>
      <c r="RRI48" s="138"/>
      <c r="RRJ48" s="138"/>
      <c r="RRK48" s="138"/>
      <c r="RRL48" s="138"/>
      <c r="RRM48" s="138"/>
      <c r="RRN48" s="138"/>
      <c r="RRO48" s="138"/>
      <c r="RRP48" s="138"/>
      <c r="RRQ48" s="138"/>
      <c r="RRR48" s="138"/>
      <c r="RRS48" s="138"/>
      <c r="RRT48" s="138"/>
      <c r="RRU48" s="138"/>
      <c r="RRV48" s="138"/>
      <c r="RRW48" s="138"/>
      <c r="RRX48" s="138"/>
      <c r="RRY48" s="138"/>
      <c r="RRZ48" s="138"/>
      <c r="RSA48" s="138"/>
      <c r="RSB48" s="138"/>
      <c r="RSC48" s="138"/>
      <c r="RSD48" s="138"/>
      <c r="RSE48" s="138"/>
      <c r="RSF48" s="138"/>
      <c r="RSG48" s="138"/>
      <c r="RSH48" s="138"/>
      <c r="RSI48" s="138"/>
      <c r="RSJ48" s="138"/>
      <c r="RSK48" s="138"/>
      <c r="RSL48" s="138"/>
      <c r="RSM48" s="138"/>
      <c r="RSN48" s="138"/>
      <c r="RSO48" s="138"/>
      <c r="RSP48" s="138"/>
      <c r="RSQ48" s="138"/>
      <c r="RSR48" s="138"/>
      <c r="RSS48" s="138"/>
      <c r="RST48" s="138"/>
      <c r="RSU48" s="138"/>
      <c r="RSV48" s="138"/>
      <c r="RSW48" s="138"/>
      <c r="RSX48" s="138"/>
      <c r="RSY48" s="138"/>
      <c r="RSZ48" s="138"/>
      <c r="RTA48" s="138"/>
      <c r="RTB48" s="138"/>
      <c r="RTC48" s="138"/>
      <c r="RTD48" s="138"/>
      <c r="RTE48" s="138"/>
      <c r="RTF48" s="138"/>
      <c r="RTG48" s="138"/>
      <c r="RTH48" s="138"/>
      <c r="RTI48" s="138"/>
      <c r="RTJ48" s="138"/>
      <c r="RTK48" s="138"/>
      <c r="RTL48" s="138"/>
      <c r="RTM48" s="138"/>
      <c r="RTN48" s="138"/>
      <c r="RTO48" s="138"/>
      <c r="RTP48" s="138"/>
      <c r="RTQ48" s="138"/>
      <c r="RTR48" s="138"/>
      <c r="RTS48" s="138"/>
      <c r="RTT48" s="138"/>
      <c r="RTU48" s="138"/>
      <c r="RTV48" s="138"/>
      <c r="RTW48" s="138"/>
      <c r="RTX48" s="138"/>
      <c r="RTY48" s="138"/>
      <c r="RTZ48" s="138"/>
      <c r="RUA48" s="138"/>
      <c r="RUB48" s="138"/>
      <c r="RUC48" s="138"/>
      <c r="RUD48" s="138"/>
      <c r="RUE48" s="138"/>
      <c r="RUF48" s="138"/>
      <c r="RUG48" s="138"/>
      <c r="RUH48" s="138"/>
      <c r="RUI48" s="138"/>
      <c r="RUJ48" s="138"/>
      <c r="RUK48" s="138"/>
      <c r="RUL48" s="138"/>
      <c r="RUM48" s="138"/>
      <c r="RUN48" s="138"/>
      <c r="RUO48" s="138"/>
      <c r="RUP48" s="138"/>
      <c r="RUQ48" s="138"/>
      <c r="RUR48" s="138"/>
      <c r="RUS48" s="138"/>
      <c r="RUT48" s="138"/>
      <c r="RUU48" s="138"/>
      <c r="RUV48" s="138"/>
      <c r="RUW48" s="138"/>
      <c r="RUX48" s="138"/>
      <c r="RUY48" s="138"/>
      <c r="RUZ48" s="138"/>
      <c r="RVA48" s="138"/>
      <c r="RVB48" s="138"/>
      <c r="RVC48" s="138"/>
      <c r="RVD48" s="138"/>
      <c r="RVE48" s="138"/>
      <c r="RVF48" s="138"/>
      <c r="RVG48" s="138"/>
      <c r="RVH48" s="138"/>
      <c r="RVI48" s="138"/>
      <c r="RVJ48" s="138"/>
      <c r="RVK48" s="138"/>
      <c r="RVL48" s="138"/>
      <c r="RVM48" s="138"/>
      <c r="RVN48" s="138"/>
      <c r="RVO48" s="138"/>
      <c r="RVP48" s="138"/>
      <c r="RVQ48" s="138"/>
      <c r="RVR48" s="138"/>
      <c r="RVS48" s="138"/>
      <c r="RVT48" s="138"/>
      <c r="RVU48" s="138"/>
      <c r="RVV48" s="138"/>
      <c r="RVW48" s="138"/>
      <c r="RVX48" s="138"/>
      <c r="RVY48" s="138"/>
      <c r="RVZ48" s="138"/>
      <c r="RWA48" s="138"/>
      <c r="RWB48" s="138"/>
      <c r="RWC48" s="138"/>
      <c r="RWD48" s="138"/>
      <c r="RWE48" s="138"/>
      <c r="RWF48" s="138"/>
      <c r="RWG48" s="138"/>
      <c r="RWH48" s="138"/>
      <c r="RWI48" s="138"/>
      <c r="RWJ48" s="138"/>
      <c r="RWK48" s="138"/>
      <c r="RWL48" s="138"/>
      <c r="RWM48" s="138"/>
      <c r="RWN48" s="138"/>
      <c r="RWO48" s="138"/>
      <c r="RWP48" s="138"/>
      <c r="RWQ48" s="138"/>
      <c r="RWR48" s="138"/>
      <c r="RWS48" s="138"/>
      <c r="RWT48" s="138"/>
      <c r="RWU48" s="138"/>
      <c r="RWV48" s="138"/>
      <c r="RWW48" s="138"/>
      <c r="RWX48" s="138"/>
      <c r="RWY48" s="138"/>
      <c r="RWZ48" s="138"/>
      <c r="RXA48" s="138"/>
      <c r="RXB48" s="138"/>
      <c r="RXC48" s="138"/>
      <c r="RXD48" s="138"/>
      <c r="RXE48" s="138"/>
      <c r="RXF48" s="138"/>
      <c r="RXG48" s="138"/>
      <c r="RXH48" s="138"/>
      <c r="RXI48" s="138"/>
      <c r="RXJ48" s="138"/>
      <c r="RXK48" s="138"/>
      <c r="RXL48" s="138"/>
      <c r="RXM48" s="138"/>
      <c r="RXN48" s="138"/>
      <c r="RXO48" s="138"/>
      <c r="RXP48" s="138"/>
      <c r="RXQ48" s="138"/>
      <c r="RXR48" s="138"/>
      <c r="RXS48" s="138"/>
      <c r="RXT48" s="138"/>
      <c r="RXU48" s="138"/>
      <c r="RXV48" s="138"/>
      <c r="RXW48" s="138"/>
      <c r="RXX48" s="138"/>
      <c r="RXY48" s="138"/>
      <c r="RXZ48" s="138"/>
      <c r="RYA48" s="138"/>
      <c r="RYB48" s="138"/>
      <c r="RYC48" s="138"/>
      <c r="RYD48" s="138"/>
      <c r="RYE48" s="138"/>
      <c r="RYF48" s="138"/>
      <c r="RYG48" s="138"/>
      <c r="RYH48" s="138"/>
      <c r="RYI48" s="138"/>
      <c r="RYJ48" s="138"/>
      <c r="RYK48" s="138"/>
      <c r="RYL48" s="138"/>
      <c r="RYM48" s="138"/>
      <c r="RYN48" s="138"/>
      <c r="RYO48" s="138"/>
      <c r="RYP48" s="138"/>
      <c r="RYQ48" s="138"/>
      <c r="RYR48" s="138"/>
      <c r="RYS48" s="138"/>
      <c r="RYT48" s="138"/>
      <c r="RYU48" s="138"/>
      <c r="RYV48" s="138"/>
      <c r="RYW48" s="138"/>
      <c r="RYX48" s="138"/>
      <c r="RYY48" s="138"/>
      <c r="RYZ48" s="138"/>
      <c r="RZA48" s="138"/>
      <c r="RZB48" s="138"/>
      <c r="RZC48" s="138"/>
      <c r="RZD48" s="138"/>
      <c r="RZE48" s="138"/>
      <c r="RZF48" s="138"/>
      <c r="RZG48" s="138"/>
      <c r="RZH48" s="138"/>
      <c r="RZI48" s="138"/>
      <c r="RZJ48" s="138"/>
      <c r="RZK48" s="138"/>
      <c r="RZL48" s="138"/>
      <c r="RZM48" s="138"/>
      <c r="RZN48" s="138"/>
      <c r="RZO48" s="138"/>
      <c r="RZP48" s="138"/>
      <c r="RZQ48" s="138"/>
      <c r="RZR48" s="138"/>
      <c r="RZS48" s="138"/>
      <c r="RZT48" s="138"/>
      <c r="RZU48" s="138"/>
      <c r="RZV48" s="138"/>
      <c r="RZW48" s="138"/>
      <c r="RZX48" s="138"/>
      <c r="RZY48" s="138"/>
      <c r="RZZ48" s="138"/>
      <c r="SAA48" s="138"/>
      <c r="SAB48" s="138"/>
      <c r="SAC48" s="138"/>
      <c r="SAD48" s="138"/>
      <c r="SAE48" s="138"/>
      <c r="SAF48" s="138"/>
      <c r="SAG48" s="138"/>
      <c r="SAH48" s="138"/>
      <c r="SAI48" s="138"/>
      <c r="SAJ48" s="138"/>
      <c r="SAK48" s="138"/>
      <c r="SAL48" s="138"/>
      <c r="SAM48" s="138"/>
      <c r="SAN48" s="138"/>
      <c r="SAO48" s="138"/>
      <c r="SAP48" s="138"/>
      <c r="SAQ48" s="138"/>
      <c r="SAR48" s="138"/>
      <c r="SAS48" s="138"/>
      <c r="SAT48" s="138"/>
      <c r="SAU48" s="138"/>
      <c r="SAV48" s="138"/>
      <c r="SAW48" s="138"/>
      <c r="SAX48" s="138"/>
      <c r="SAY48" s="138"/>
      <c r="SAZ48" s="138"/>
      <c r="SBA48" s="138"/>
      <c r="SBB48" s="138"/>
      <c r="SBC48" s="138"/>
      <c r="SBD48" s="138"/>
      <c r="SBE48" s="138"/>
      <c r="SBF48" s="138"/>
      <c r="SBG48" s="138"/>
      <c r="SBH48" s="138"/>
      <c r="SBI48" s="138"/>
      <c r="SBJ48" s="138"/>
      <c r="SBK48" s="138"/>
      <c r="SBL48" s="138"/>
      <c r="SBM48" s="138"/>
      <c r="SBN48" s="138"/>
      <c r="SBO48" s="138"/>
      <c r="SBP48" s="138"/>
      <c r="SBQ48" s="138"/>
      <c r="SBR48" s="138"/>
      <c r="SBS48" s="138"/>
      <c r="SBT48" s="138"/>
      <c r="SBU48" s="138"/>
      <c r="SBV48" s="138"/>
      <c r="SBW48" s="138"/>
      <c r="SBX48" s="138"/>
      <c r="SBY48" s="138"/>
      <c r="SBZ48" s="138"/>
      <c r="SCA48" s="138"/>
      <c r="SCB48" s="138"/>
      <c r="SCC48" s="138"/>
      <c r="SCD48" s="138"/>
      <c r="SCE48" s="138"/>
      <c r="SCF48" s="138"/>
      <c r="SCG48" s="138"/>
      <c r="SCH48" s="138"/>
      <c r="SCI48" s="138"/>
      <c r="SCJ48" s="138"/>
      <c r="SCK48" s="138"/>
      <c r="SCL48" s="138"/>
      <c r="SCM48" s="138"/>
      <c r="SCN48" s="138"/>
      <c r="SCO48" s="138"/>
      <c r="SCP48" s="138"/>
      <c r="SCQ48" s="138"/>
      <c r="SCR48" s="138"/>
      <c r="SCS48" s="138"/>
      <c r="SCT48" s="138"/>
      <c r="SCU48" s="138"/>
      <c r="SCV48" s="138"/>
      <c r="SCW48" s="138"/>
      <c r="SCX48" s="138"/>
      <c r="SCY48" s="138"/>
      <c r="SCZ48" s="138"/>
      <c r="SDA48" s="138"/>
      <c r="SDB48" s="138"/>
      <c r="SDC48" s="138"/>
      <c r="SDD48" s="138"/>
      <c r="SDE48" s="138"/>
      <c r="SDF48" s="138"/>
      <c r="SDG48" s="138"/>
      <c r="SDH48" s="138"/>
      <c r="SDI48" s="138"/>
      <c r="SDJ48" s="138"/>
      <c r="SDK48" s="138"/>
      <c r="SDL48" s="138"/>
      <c r="SDM48" s="138"/>
      <c r="SDN48" s="138"/>
      <c r="SDO48" s="138"/>
      <c r="SDP48" s="138"/>
      <c r="SDQ48" s="138"/>
      <c r="SDR48" s="138"/>
      <c r="SDS48" s="138"/>
      <c r="SDT48" s="138"/>
      <c r="SDU48" s="138"/>
      <c r="SDV48" s="138"/>
      <c r="SDW48" s="138"/>
      <c r="SDX48" s="138"/>
      <c r="SDY48" s="138"/>
      <c r="SDZ48" s="138"/>
      <c r="SEA48" s="138"/>
      <c r="SEB48" s="138"/>
      <c r="SEC48" s="138"/>
      <c r="SED48" s="138"/>
      <c r="SEE48" s="138"/>
      <c r="SEF48" s="138"/>
      <c r="SEG48" s="138"/>
      <c r="SEH48" s="138"/>
      <c r="SEI48" s="138"/>
      <c r="SEJ48" s="138"/>
      <c r="SEK48" s="138"/>
      <c r="SEL48" s="138"/>
      <c r="SEM48" s="138"/>
      <c r="SEN48" s="138"/>
      <c r="SEO48" s="138"/>
      <c r="SEP48" s="138"/>
      <c r="SEQ48" s="138"/>
      <c r="SER48" s="138"/>
      <c r="SES48" s="138"/>
      <c r="SET48" s="138"/>
      <c r="SEU48" s="138"/>
      <c r="SEV48" s="138"/>
      <c r="SEW48" s="138"/>
      <c r="SEX48" s="138"/>
      <c r="SEY48" s="138"/>
      <c r="SEZ48" s="138"/>
      <c r="SFA48" s="138"/>
      <c r="SFB48" s="138"/>
      <c r="SFC48" s="138"/>
      <c r="SFD48" s="138"/>
      <c r="SFE48" s="138"/>
      <c r="SFF48" s="138"/>
      <c r="SFG48" s="138"/>
      <c r="SFH48" s="138"/>
      <c r="SFI48" s="138"/>
      <c r="SFJ48" s="138"/>
      <c r="SFK48" s="138"/>
      <c r="SFL48" s="138"/>
      <c r="SFM48" s="138"/>
      <c r="SFN48" s="138"/>
      <c r="SFO48" s="138"/>
      <c r="SFP48" s="138"/>
      <c r="SFQ48" s="138"/>
      <c r="SFR48" s="138"/>
      <c r="SFS48" s="138"/>
      <c r="SFT48" s="138"/>
      <c r="SFU48" s="138"/>
      <c r="SFV48" s="138"/>
      <c r="SFW48" s="138"/>
      <c r="SFX48" s="138"/>
      <c r="SFY48" s="138"/>
      <c r="SFZ48" s="138"/>
      <c r="SGA48" s="138"/>
      <c r="SGB48" s="138"/>
      <c r="SGC48" s="138"/>
      <c r="SGD48" s="138"/>
      <c r="SGE48" s="138"/>
      <c r="SGF48" s="138"/>
      <c r="SGG48" s="138"/>
      <c r="SGH48" s="138"/>
      <c r="SGI48" s="138"/>
      <c r="SGJ48" s="138"/>
      <c r="SGK48" s="138"/>
      <c r="SGL48" s="138"/>
      <c r="SGM48" s="138"/>
      <c r="SGN48" s="138"/>
      <c r="SGO48" s="138"/>
      <c r="SGP48" s="138"/>
      <c r="SGQ48" s="138"/>
      <c r="SGR48" s="138"/>
      <c r="SGS48" s="138"/>
      <c r="SGT48" s="138"/>
      <c r="SGU48" s="138"/>
      <c r="SGV48" s="138"/>
      <c r="SGW48" s="138"/>
      <c r="SGX48" s="138"/>
      <c r="SGY48" s="138"/>
      <c r="SGZ48" s="138"/>
      <c r="SHA48" s="138"/>
      <c r="SHB48" s="138"/>
      <c r="SHC48" s="138"/>
      <c r="SHD48" s="138"/>
      <c r="SHE48" s="138"/>
      <c r="SHF48" s="138"/>
      <c r="SHG48" s="138"/>
      <c r="SHH48" s="138"/>
      <c r="SHI48" s="138"/>
      <c r="SHJ48" s="138"/>
      <c r="SHK48" s="138"/>
      <c r="SHL48" s="138"/>
      <c r="SHM48" s="138"/>
      <c r="SHN48" s="138"/>
      <c r="SHO48" s="138"/>
      <c r="SHP48" s="138"/>
      <c r="SHQ48" s="138"/>
      <c r="SHR48" s="138"/>
      <c r="SHS48" s="138"/>
      <c r="SHT48" s="138"/>
      <c r="SHU48" s="138"/>
      <c r="SHV48" s="138"/>
      <c r="SHW48" s="138"/>
      <c r="SHX48" s="138"/>
      <c r="SHY48" s="138"/>
      <c r="SHZ48" s="138"/>
      <c r="SIA48" s="138"/>
      <c r="SIB48" s="138"/>
      <c r="SIC48" s="138"/>
      <c r="SID48" s="138"/>
      <c r="SIE48" s="138"/>
      <c r="SIF48" s="138"/>
      <c r="SIG48" s="138"/>
      <c r="SIH48" s="138"/>
      <c r="SII48" s="138"/>
      <c r="SIJ48" s="138"/>
      <c r="SIK48" s="138"/>
      <c r="SIL48" s="138"/>
      <c r="SIM48" s="138"/>
      <c r="SIN48" s="138"/>
      <c r="SIO48" s="138"/>
      <c r="SIP48" s="138"/>
      <c r="SIQ48" s="138"/>
      <c r="SIR48" s="138"/>
      <c r="SIS48" s="138"/>
      <c r="SIT48" s="138"/>
      <c r="SIU48" s="138"/>
      <c r="SIV48" s="138"/>
      <c r="SIW48" s="138"/>
      <c r="SIX48" s="138"/>
      <c r="SIY48" s="138"/>
      <c r="SIZ48" s="138"/>
      <c r="SJA48" s="138"/>
      <c r="SJB48" s="138"/>
      <c r="SJC48" s="138"/>
      <c r="SJD48" s="138"/>
      <c r="SJE48" s="138"/>
      <c r="SJF48" s="138"/>
      <c r="SJG48" s="138"/>
      <c r="SJH48" s="138"/>
      <c r="SJI48" s="138"/>
      <c r="SJJ48" s="138"/>
      <c r="SJK48" s="138"/>
      <c r="SJL48" s="138"/>
      <c r="SJM48" s="138"/>
      <c r="SJN48" s="138"/>
      <c r="SJO48" s="138"/>
      <c r="SJP48" s="138"/>
      <c r="SJQ48" s="138"/>
      <c r="SJR48" s="138"/>
      <c r="SJS48" s="138"/>
      <c r="SJT48" s="138"/>
      <c r="SJU48" s="138"/>
      <c r="SJV48" s="138"/>
      <c r="SJW48" s="138"/>
      <c r="SJX48" s="138"/>
      <c r="SJY48" s="138"/>
      <c r="SJZ48" s="138"/>
      <c r="SKA48" s="138"/>
      <c r="SKB48" s="138"/>
      <c r="SKC48" s="138"/>
      <c r="SKD48" s="138"/>
      <c r="SKE48" s="138"/>
      <c r="SKF48" s="138"/>
      <c r="SKG48" s="138"/>
      <c r="SKH48" s="138"/>
      <c r="SKI48" s="138"/>
      <c r="SKJ48" s="138"/>
      <c r="SKK48" s="138"/>
      <c r="SKL48" s="138"/>
      <c r="SKM48" s="138"/>
      <c r="SKN48" s="138"/>
      <c r="SKO48" s="138"/>
      <c r="SKP48" s="138"/>
      <c r="SKQ48" s="138"/>
      <c r="SKR48" s="138"/>
      <c r="SKS48" s="138"/>
      <c r="SKT48" s="138"/>
      <c r="SKU48" s="138"/>
      <c r="SKV48" s="138"/>
      <c r="SKW48" s="138"/>
      <c r="SKX48" s="138"/>
      <c r="SKY48" s="138"/>
      <c r="SKZ48" s="138"/>
      <c r="SLA48" s="138"/>
      <c r="SLB48" s="138"/>
      <c r="SLC48" s="138"/>
      <c r="SLD48" s="138"/>
      <c r="SLE48" s="138"/>
      <c r="SLF48" s="138"/>
      <c r="SLG48" s="138"/>
      <c r="SLH48" s="138"/>
      <c r="SLI48" s="138"/>
      <c r="SLJ48" s="138"/>
      <c r="SLK48" s="138"/>
      <c r="SLL48" s="138"/>
      <c r="SLM48" s="138"/>
      <c r="SLN48" s="138"/>
      <c r="SLO48" s="138"/>
      <c r="SLP48" s="138"/>
      <c r="SLQ48" s="138"/>
      <c r="SLR48" s="138"/>
      <c r="SLS48" s="138"/>
      <c r="SLT48" s="138"/>
      <c r="SLU48" s="138"/>
      <c r="SLV48" s="138"/>
      <c r="SLW48" s="138"/>
      <c r="SLX48" s="138"/>
      <c r="SLY48" s="138"/>
      <c r="SLZ48" s="138"/>
      <c r="SMA48" s="138"/>
      <c r="SMB48" s="138"/>
      <c r="SMC48" s="138"/>
      <c r="SMD48" s="138"/>
      <c r="SME48" s="138"/>
      <c r="SMF48" s="138"/>
      <c r="SMG48" s="138"/>
      <c r="SMH48" s="138"/>
      <c r="SMI48" s="138"/>
      <c r="SMJ48" s="138"/>
      <c r="SMK48" s="138"/>
      <c r="SML48" s="138"/>
      <c r="SMM48" s="138"/>
      <c r="SMN48" s="138"/>
      <c r="SMO48" s="138"/>
      <c r="SMP48" s="138"/>
      <c r="SMQ48" s="138"/>
      <c r="SMR48" s="138"/>
      <c r="SMS48" s="138"/>
      <c r="SMT48" s="138"/>
      <c r="SMU48" s="138"/>
      <c r="SMV48" s="138"/>
      <c r="SMW48" s="138"/>
      <c r="SMX48" s="138"/>
      <c r="SMY48" s="138"/>
      <c r="SMZ48" s="138"/>
      <c r="SNA48" s="138"/>
      <c r="SNB48" s="138"/>
      <c r="SNC48" s="138"/>
      <c r="SND48" s="138"/>
      <c r="SNE48" s="138"/>
      <c r="SNF48" s="138"/>
      <c r="SNG48" s="138"/>
      <c r="SNH48" s="138"/>
      <c r="SNI48" s="138"/>
      <c r="SNJ48" s="138"/>
      <c r="SNK48" s="138"/>
      <c r="SNL48" s="138"/>
      <c r="SNM48" s="138"/>
      <c r="SNN48" s="138"/>
      <c r="SNO48" s="138"/>
      <c r="SNP48" s="138"/>
      <c r="SNQ48" s="138"/>
      <c r="SNR48" s="138"/>
      <c r="SNS48" s="138"/>
      <c r="SNT48" s="138"/>
      <c r="SNU48" s="138"/>
      <c r="SNV48" s="138"/>
      <c r="SNW48" s="138"/>
      <c r="SNX48" s="138"/>
      <c r="SNY48" s="138"/>
      <c r="SNZ48" s="138"/>
      <c r="SOA48" s="138"/>
      <c r="SOB48" s="138"/>
      <c r="SOC48" s="138"/>
      <c r="SOD48" s="138"/>
      <c r="SOE48" s="138"/>
      <c r="SOF48" s="138"/>
      <c r="SOG48" s="138"/>
      <c r="SOH48" s="138"/>
      <c r="SOI48" s="138"/>
      <c r="SOJ48" s="138"/>
      <c r="SOK48" s="138"/>
      <c r="SOL48" s="138"/>
      <c r="SOM48" s="138"/>
      <c r="SON48" s="138"/>
      <c r="SOO48" s="138"/>
      <c r="SOP48" s="138"/>
      <c r="SOQ48" s="138"/>
      <c r="SOR48" s="138"/>
      <c r="SOS48" s="138"/>
      <c r="SOT48" s="138"/>
      <c r="SOU48" s="138"/>
      <c r="SOV48" s="138"/>
      <c r="SOW48" s="138"/>
      <c r="SOX48" s="138"/>
      <c r="SOY48" s="138"/>
      <c r="SOZ48" s="138"/>
      <c r="SPA48" s="138"/>
      <c r="SPB48" s="138"/>
      <c r="SPC48" s="138"/>
      <c r="SPD48" s="138"/>
      <c r="SPE48" s="138"/>
      <c r="SPF48" s="138"/>
      <c r="SPG48" s="138"/>
      <c r="SPH48" s="138"/>
      <c r="SPI48" s="138"/>
      <c r="SPJ48" s="138"/>
      <c r="SPK48" s="138"/>
      <c r="SPL48" s="138"/>
      <c r="SPM48" s="138"/>
      <c r="SPN48" s="138"/>
      <c r="SPO48" s="138"/>
      <c r="SPP48" s="138"/>
      <c r="SPQ48" s="138"/>
      <c r="SPR48" s="138"/>
      <c r="SPS48" s="138"/>
      <c r="SPT48" s="138"/>
      <c r="SPU48" s="138"/>
      <c r="SPV48" s="138"/>
      <c r="SPW48" s="138"/>
      <c r="SPX48" s="138"/>
      <c r="SPY48" s="138"/>
      <c r="SPZ48" s="138"/>
      <c r="SQA48" s="138"/>
      <c r="SQB48" s="138"/>
      <c r="SQC48" s="138"/>
      <c r="SQD48" s="138"/>
      <c r="SQE48" s="138"/>
      <c r="SQF48" s="138"/>
      <c r="SQG48" s="138"/>
      <c r="SQH48" s="138"/>
      <c r="SQI48" s="138"/>
      <c r="SQJ48" s="138"/>
      <c r="SQK48" s="138"/>
      <c r="SQL48" s="138"/>
      <c r="SQM48" s="138"/>
      <c r="SQN48" s="138"/>
      <c r="SQO48" s="138"/>
      <c r="SQP48" s="138"/>
      <c r="SQQ48" s="138"/>
      <c r="SQR48" s="138"/>
      <c r="SQS48" s="138"/>
      <c r="SQT48" s="138"/>
      <c r="SQU48" s="138"/>
      <c r="SQV48" s="138"/>
      <c r="SQW48" s="138"/>
      <c r="SQX48" s="138"/>
      <c r="SQY48" s="138"/>
      <c r="SQZ48" s="138"/>
      <c r="SRA48" s="138"/>
      <c r="SRB48" s="138"/>
      <c r="SRC48" s="138"/>
      <c r="SRD48" s="138"/>
      <c r="SRE48" s="138"/>
      <c r="SRF48" s="138"/>
      <c r="SRG48" s="138"/>
      <c r="SRH48" s="138"/>
      <c r="SRI48" s="138"/>
      <c r="SRJ48" s="138"/>
      <c r="SRK48" s="138"/>
      <c r="SRL48" s="138"/>
      <c r="SRM48" s="138"/>
      <c r="SRN48" s="138"/>
      <c r="SRO48" s="138"/>
      <c r="SRP48" s="138"/>
      <c r="SRQ48" s="138"/>
      <c r="SRR48" s="138"/>
      <c r="SRS48" s="138"/>
      <c r="SRT48" s="138"/>
      <c r="SRU48" s="138"/>
      <c r="SRV48" s="138"/>
      <c r="SRW48" s="138"/>
      <c r="SRX48" s="138"/>
      <c r="SRY48" s="138"/>
      <c r="SRZ48" s="138"/>
      <c r="SSA48" s="138"/>
      <c r="SSB48" s="138"/>
      <c r="SSC48" s="138"/>
      <c r="SSD48" s="138"/>
      <c r="SSE48" s="138"/>
      <c r="SSF48" s="138"/>
      <c r="SSG48" s="138"/>
      <c r="SSH48" s="138"/>
      <c r="SSI48" s="138"/>
      <c r="SSJ48" s="138"/>
      <c r="SSK48" s="138"/>
      <c r="SSL48" s="138"/>
      <c r="SSM48" s="138"/>
      <c r="SSN48" s="138"/>
      <c r="SSO48" s="138"/>
      <c r="SSP48" s="138"/>
      <c r="SSQ48" s="138"/>
      <c r="SSR48" s="138"/>
      <c r="SSS48" s="138"/>
      <c r="SST48" s="138"/>
      <c r="SSU48" s="138"/>
      <c r="SSV48" s="138"/>
      <c r="SSW48" s="138"/>
      <c r="SSX48" s="138"/>
      <c r="SSY48" s="138"/>
      <c r="SSZ48" s="138"/>
      <c r="STA48" s="138"/>
      <c r="STB48" s="138"/>
      <c r="STC48" s="138"/>
      <c r="STD48" s="138"/>
      <c r="STE48" s="138"/>
      <c r="STF48" s="138"/>
      <c r="STG48" s="138"/>
      <c r="STH48" s="138"/>
      <c r="STI48" s="138"/>
      <c r="STJ48" s="138"/>
      <c r="STK48" s="138"/>
      <c r="STL48" s="138"/>
      <c r="STM48" s="138"/>
      <c r="STN48" s="138"/>
      <c r="STO48" s="138"/>
      <c r="STP48" s="138"/>
      <c r="STQ48" s="138"/>
      <c r="STR48" s="138"/>
      <c r="STS48" s="138"/>
      <c r="STT48" s="138"/>
      <c r="STU48" s="138"/>
      <c r="STV48" s="138"/>
      <c r="STW48" s="138"/>
      <c r="STX48" s="138"/>
      <c r="STY48" s="138"/>
      <c r="STZ48" s="138"/>
      <c r="SUA48" s="138"/>
      <c r="SUB48" s="138"/>
      <c r="SUC48" s="138"/>
      <c r="SUD48" s="138"/>
      <c r="SUE48" s="138"/>
      <c r="SUF48" s="138"/>
      <c r="SUG48" s="138"/>
      <c r="SUH48" s="138"/>
      <c r="SUI48" s="138"/>
      <c r="SUJ48" s="138"/>
      <c r="SUK48" s="138"/>
      <c r="SUL48" s="138"/>
      <c r="SUM48" s="138"/>
      <c r="SUN48" s="138"/>
      <c r="SUO48" s="138"/>
      <c r="SUP48" s="138"/>
      <c r="SUQ48" s="138"/>
      <c r="SUR48" s="138"/>
      <c r="SUS48" s="138"/>
      <c r="SUT48" s="138"/>
      <c r="SUU48" s="138"/>
      <c r="SUV48" s="138"/>
      <c r="SUW48" s="138"/>
      <c r="SUX48" s="138"/>
      <c r="SUY48" s="138"/>
      <c r="SUZ48" s="138"/>
      <c r="SVA48" s="138"/>
      <c r="SVB48" s="138"/>
      <c r="SVC48" s="138"/>
      <c r="SVD48" s="138"/>
      <c r="SVE48" s="138"/>
      <c r="SVF48" s="138"/>
      <c r="SVG48" s="138"/>
      <c r="SVH48" s="138"/>
      <c r="SVI48" s="138"/>
      <c r="SVJ48" s="138"/>
      <c r="SVK48" s="138"/>
      <c r="SVL48" s="138"/>
      <c r="SVM48" s="138"/>
      <c r="SVN48" s="138"/>
      <c r="SVO48" s="138"/>
      <c r="SVP48" s="138"/>
      <c r="SVQ48" s="138"/>
      <c r="SVR48" s="138"/>
      <c r="SVS48" s="138"/>
      <c r="SVT48" s="138"/>
      <c r="SVU48" s="138"/>
      <c r="SVV48" s="138"/>
      <c r="SVW48" s="138"/>
      <c r="SVX48" s="138"/>
      <c r="SVY48" s="138"/>
      <c r="SVZ48" s="138"/>
      <c r="SWA48" s="138"/>
      <c r="SWB48" s="138"/>
      <c r="SWC48" s="138"/>
      <c r="SWD48" s="138"/>
      <c r="SWE48" s="138"/>
      <c r="SWF48" s="138"/>
      <c r="SWG48" s="138"/>
      <c r="SWH48" s="138"/>
      <c r="SWI48" s="138"/>
      <c r="SWJ48" s="138"/>
      <c r="SWK48" s="138"/>
      <c r="SWL48" s="138"/>
      <c r="SWM48" s="138"/>
      <c r="SWN48" s="138"/>
      <c r="SWO48" s="138"/>
      <c r="SWP48" s="138"/>
      <c r="SWQ48" s="138"/>
      <c r="SWR48" s="138"/>
      <c r="SWS48" s="138"/>
      <c r="SWT48" s="138"/>
      <c r="SWU48" s="138"/>
      <c r="SWV48" s="138"/>
      <c r="SWW48" s="138"/>
      <c r="SWX48" s="138"/>
      <c r="SWY48" s="138"/>
      <c r="SWZ48" s="138"/>
      <c r="SXA48" s="138"/>
      <c r="SXB48" s="138"/>
      <c r="SXC48" s="138"/>
      <c r="SXD48" s="138"/>
      <c r="SXE48" s="138"/>
      <c r="SXF48" s="138"/>
      <c r="SXG48" s="138"/>
      <c r="SXH48" s="138"/>
      <c r="SXI48" s="138"/>
      <c r="SXJ48" s="138"/>
      <c r="SXK48" s="138"/>
      <c r="SXL48" s="138"/>
      <c r="SXM48" s="138"/>
      <c r="SXN48" s="138"/>
      <c r="SXO48" s="138"/>
      <c r="SXP48" s="138"/>
      <c r="SXQ48" s="138"/>
      <c r="SXR48" s="138"/>
      <c r="SXS48" s="138"/>
      <c r="SXT48" s="138"/>
      <c r="SXU48" s="138"/>
      <c r="SXV48" s="138"/>
      <c r="SXW48" s="138"/>
      <c r="SXX48" s="138"/>
      <c r="SXY48" s="138"/>
      <c r="SXZ48" s="138"/>
      <c r="SYA48" s="138"/>
      <c r="SYB48" s="138"/>
      <c r="SYC48" s="138"/>
      <c r="SYD48" s="138"/>
      <c r="SYE48" s="138"/>
      <c r="SYF48" s="138"/>
      <c r="SYG48" s="138"/>
      <c r="SYH48" s="138"/>
      <c r="SYI48" s="138"/>
      <c r="SYJ48" s="138"/>
      <c r="SYK48" s="138"/>
      <c r="SYL48" s="138"/>
      <c r="SYM48" s="138"/>
      <c r="SYN48" s="138"/>
      <c r="SYO48" s="138"/>
      <c r="SYP48" s="138"/>
      <c r="SYQ48" s="138"/>
      <c r="SYR48" s="138"/>
      <c r="SYS48" s="138"/>
      <c r="SYT48" s="138"/>
      <c r="SYU48" s="138"/>
      <c r="SYV48" s="138"/>
      <c r="SYW48" s="138"/>
      <c r="SYX48" s="138"/>
      <c r="SYY48" s="138"/>
      <c r="SYZ48" s="138"/>
      <c r="SZA48" s="138"/>
      <c r="SZB48" s="138"/>
      <c r="SZC48" s="138"/>
      <c r="SZD48" s="138"/>
      <c r="SZE48" s="138"/>
      <c r="SZF48" s="138"/>
      <c r="SZG48" s="138"/>
      <c r="SZH48" s="138"/>
      <c r="SZI48" s="138"/>
      <c r="SZJ48" s="138"/>
      <c r="SZK48" s="138"/>
      <c r="SZL48" s="138"/>
      <c r="SZM48" s="138"/>
      <c r="SZN48" s="138"/>
      <c r="SZO48" s="138"/>
      <c r="SZP48" s="138"/>
      <c r="SZQ48" s="138"/>
      <c r="SZR48" s="138"/>
      <c r="SZS48" s="138"/>
      <c r="SZT48" s="138"/>
      <c r="SZU48" s="138"/>
      <c r="SZV48" s="138"/>
      <c r="SZW48" s="138"/>
      <c r="SZX48" s="138"/>
      <c r="SZY48" s="138"/>
      <c r="SZZ48" s="138"/>
      <c r="TAA48" s="138"/>
      <c r="TAB48" s="138"/>
      <c r="TAC48" s="138"/>
      <c r="TAD48" s="138"/>
      <c r="TAE48" s="138"/>
      <c r="TAF48" s="138"/>
      <c r="TAG48" s="138"/>
      <c r="TAH48" s="138"/>
      <c r="TAI48" s="138"/>
      <c r="TAJ48" s="138"/>
      <c r="TAK48" s="138"/>
      <c r="TAL48" s="138"/>
      <c r="TAM48" s="138"/>
      <c r="TAN48" s="138"/>
      <c r="TAO48" s="138"/>
      <c r="TAP48" s="138"/>
      <c r="TAQ48" s="138"/>
      <c r="TAR48" s="138"/>
      <c r="TAS48" s="138"/>
      <c r="TAT48" s="138"/>
      <c r="TAU48" s="138"/>
      <c r="TAV48" s="138"/>
      <c r="TAW48" s="138"/>
      <c r="TAX48" s="138"/>
      <c r="TAY48" s="138"/>
      <c r="TAZ48" s="138"/>
      <c r="TBA48" s="138"/>
      <c r="TBB48" s="138"/>
      <c r="TBC48" s="138"/>
      <c r="TBD48" s="138"/>
      <c r="TBE48" s="138"/>
      <c r="TBF48" s="138"/>
      <c r="TBG48" s="138"/>
      <c r="TBH48" s="138"/>
      <c r="TBI48" s="138"/>
      <c r="TBJ48" s="138"/>
      <c r="TBK48" s="138"/>
      <c r="TBL48" s="138"/>
      <c r="TBM48" s="138"/>
      <c r="TBN48" s="138"/>
      <c r="TBO48" s="138"/>
      <c r="TBP48" s="138"/>
      <c r="TBQ48" s="138"/>
      <c r="TBR48" s="138"/>
      <c r="TBS48" s="138"/>
      <c r="TBT48" s="138"/>
      <c r="TBU48" s="138"/>
      <c r="TBV48" s="138"/>
      <c r="TBW48" s="138"/>
      <c r="TBX48" s="138"/>
      <c r="TBY48" s="138"/>
      <c r="TBZ48" s="138"/>
      <c r="TCA48" s="138"/>
      <c r="TCB48" s="138"/>
      <c r="TCC48" s="138"/>
      <c r="TCD48" s="138"/>
      <c r="TCE48" s="138"/>
      <c r="TCF48" s="138"/>
      <c r="TCG48" s="138"/>
      <c r="TCH48" s="138"/>
      <c r="TCI48" s="138"/>
      <c r="TCJ48" s="138"/>
      <c r="TCK48" s="138"/>
      <c r="TCL48" s="138"/>
      <c r="TCM48" s="138"/>
      <c r="TCN48" s="138"/>
      <c r="TCO48" s="138"/>
      <c r="TCP48" s="138"/>
      <c r="TCQ48" s="138"/>
      <c r="TCR48" s="138"/>
      <c r="TCS48" s="138"/>
      <c r="TCT48" s="138"/>
      <c r="TCU48" s="138"/>
      <c r="TCV48" s="138"/>
      <c r="TCW48" s="138"/>
      <c r="TCX48" s="138"/>
      <c r="TCY48" s="138"/>
      <c r="TCZ48" s="138"/>
      <c r="TDA48" s="138"/>
      <c r="TDB48" s="138"/>
      <c r="TDC48" s="138"/>
      <c r="TDD48" s="138"/>
      <c r="TDE48" s="138"/>
      <c r="TDF48" s="138"/>
      <c r="TDG48" s="138"/>
      <c r="TDH48" s="138"/>
      <c r="TDI48" s="138"/>
      <c r="TDJ48" s="138"/>
      <c r="TDK48" s="138"/>
      <c r="TDL48" s="138"/>
      <c r="TDM48" s="138"/>
      <c r="TDN48" s="138"/>
      <c r="TDO48" s="138"/>
      <c r="TDP48" s="138"/>
      <c r="TDQ48" s="138"/>
      <c r="TDR48" s="138"/>
      <c r="TDS48" s="138"/>
      <c r="TDT48" s="138"/>
      <c r="TDU48" s="138"/>
      <c r="TDV48" s="138"/>
      <c r="TDW48" s="138"/>
      <c r="TDX48" s="138"/>
      <c r="TDY48" s="138"/>
      <c r="TDZ48" s="138"/>
      <c r="TEA48" s="138"/>
      <c r="TEB48" s="138"/>
      <c r="TEC48" s="138"/>
      <c r="TED48" s="138"/>
      <c r="TEE48" s="138"/>
      <c r="TEF48" s="138"/>
      <c r="TEG48" s="138"/>
      <c r="TEH48" s="138"/>
      <c r="TEI48" s="138"/>
      <c r="TEJ48" s="138"/>
      <c r="TEK48" s="138"/>
      <c r="TEL48" s="138"/>
      <c r="TEM48" s="138"/>
      <c r="TEN48" s="138"/>
      <c r="TEO48" s="138"/>
      <c r="TEP48" s="138"/>
      <c r="TEQ48" s="138"/>
      <c r="TER48" s="138"/>
      <c r="TES48" s="138"/>
      <c r="TET48" s="138"/>
      <c r="TEU48" s="138"/>
      <c r="TEV48" s="138"/>
      <c r="TEW48" s="138"/>
      <c r="TEX48" s="138"/>
      <c r="TEY48" s="138"/>
      <c r="TEZ48" s="138"/>
      <c r="TFA48" s="138"/>
      <c r="TFB48" s="138"/>
      <c r="TFC48" s="138"/>
      <c r="TFD48" s="138"/>
      <c r="TFE48" s="138"/>
      <c r="TFF48" s="138"/>
      <c r="TFG48" s="138"/>
      <c r="TFH48" s="138"/>
      <c r="TFI48" s="138"/>
      <c r="TFJ48" s="138"/>
      <c r="TFK48" s="138"/>
      <c r="TFL48" s="138"/>
      <c r="TFM48" s="138"/>
      <c r="TFN48" s="138"/>
      <c r="TFO48" s="138"/>
      <c r="TFP48" s="138"/>
      <c r="TFQ48" s="138"/>
      <c r="TFR48" s="138"/>
      <c r="TFS48" s="138"/>
      <c r="TFT48" s="138"/>
      <c r="TFU48" s="138"/>
      <c r="TFV48" s="138"/>
      <c r="TFW48" s="138"/>
      <c r="TFX48" s="138"/>
      <c r="TFY48" s="138"/>
      <c r="TFZ48" s="138"/>
      <c r="TGA48" s="138"/>
      <c r="TGB48" s="138"/>
      <c r="TGC48" s="138"/>
      <c r="TGD48" s="138"/>
      <c r="TGE48" s="138"/>
      <c r="TGF48" s="138"/>
      <c r="TGG48" s="138"/>
      <c r="TGH48" s="138"/>
      <c r="TGI48" s="138"/>
      <c r="TGJ48" s="138"/>
      <c r="TGK48" s="138"/>
      <c r="TGL48" s="138"/>
      <c r="TGM48" s="138"/>
      <c r="TGN48" s="138"/>
      <c r="TGO48" s="138"/>
      <c r="TGP48" s="138"/>
      <c r="TGQ48" s="138"/>
      <c r="TGR48" s="138"/>
      <c r="TGS48" s="138"/>
      <c r="TGT48" s="138"/>
      <c r="TGU48" s="138"/>
      <c r="TGV48" s="138"/>
      <c r="TGW48" s="138"/>
      <c r="TGX48" s="138"/>
      <c r="TGY48" s="138"/>
      <c r="TGZ48" s="138"/>
      <c r="THA48" s="138"/>
      <c r="THB48" s="138"/>
      <c r="THC48" s="138"/>
      <c r="THD48" s="138"/>
      <c r="THE48" s="138"/>
      <c r="THF48" s="138"/>
      <c r="THG48" s="138"/>
      <c r="THH48" s="138"/>
      <c r="THI48" s="138"/>
      <c r="THJ48" s="138"/>
      <c r="THK48" s="138"/>
      <c r="THL48" s="138"/>
      <c r="THM48" s="138"/>
      <c r="THN48" s="138"/>
      <c r="THO48" s="138"/>
      <c r="THP48" s="138"/>
      <c r="THQ48" s="138"/>
      <c r="THR48" s="138"/>
      <c r="THS48" s="138"/>
      <c r="THT48" s="138"/>
      <c r="THU48" s="138"/>
      <c r="THV48" s="138"/>
      <c r="THW48" s="138"/>
      <c r="THX48" s="138"/>
      <c r="THY48" s="138"/>
      <c r="THZ48" s="138"/>
      <c r="TIA48" s="138"/>
      <c r="TIB48" s="138"/>
      <c r="TIC48" s="138"/>
      <c r="TID48" s="138"/>
      <c r="TIE48" s="138"/>
      <c r="TIF48" s="138"/>
      <c r="TIG48" s="138"/>
      <c r="TIH48" s="138"/>
      <c r="TII48" s="138"/>
      <c r="TIJ48" s="138"/>
      <c r="TIK48" s="138"/>
      <c r="TIL48" s="138"/>
      <c r="TIM48" s="138"/>
      <c r="TIN48" s="138"/>
      <c r="TIO48" s="138"/>
      <c r="TIP48" s="138"/>
      <c r="TIQ48" s="138"/>
      <c r="TIR48" s="138"/>
      <c r="TIS48" s="138"/>
      <c r="TIT48" s="138"/>
      <c r="TIU48" s="138"/>
      <c r="TIV48" s="138"/>
      <c r="TIW48" s="138"/>
      <c r="TIX48" s="138"/>
      <c r="TIY48" s="138"/>
      <c r="TIZ48" s="138"/>
      <c r="TJA48" s="138"/>
      <c r="TJB48" s="138"/>
      <c r="TJC48" s="138"/>
      <c r="TJD48" s="138"/>
      <c r="TJE48" s="138"/>
      <c r="TJF48" s="138"/>
      <c r="TJG48" s="138"/>
      <c r="TJH48" s="138"/>
      <c r="TJI48" s="138"/>
      <c r="TJJ48" s="138"/>
      <c r="TJK48" s="138"/>
      <c r="TJL48" s="138"/>
      <c r="TJM48" s="138"/>
      <c r="TJN48" s="138"/>
      <c r="TJO48" s="138"/>
      <c r="TJP48" s="138"/>
      <c r="TJQ48" s="138"/>
      <c r="TJR48" s="138"/>
      <c r="TJS48" s="138"/>
      <c r="TJT48" s="138"/>
      <c r="TJU48" s="138"/>
      <c r="TJV48" s="138"/>
      <c r="TJW48" s="138"/>
      <c r="TJX48" s="138"/>
      <c r="TJY48" s="138"/>
      <c r="TJZ48" s="138"/>
      <c r="TKA48" s="138"/>
      <c r="TKB48" s="138"/>
      <c r="TKC48" s="138"/>
      <c r="TKD48" s="138"/>
      <c r="TKE48" s="138"/>
      <c r="TKF48" s="138"/>
      <c r="TKG48" s="138"/>
      <c r="TKH48" s="138"/>
      <c r="TKI48" s="138"/>
      <c r="TKJ48" s="138"/>
      <c r="TKK48" s="138"/>
      <c r="TKL48" s="138"/>
      <c r="TKM48" s="138"/>
      <c r="TKN48" s="138"/>
      <c r="TKO48" s="138"/>
      <c r="TKP48" s="138"/>
      <c r="TKQ48" s="138"/>
      <c r="TKR48" s="138"/>
      <c r="TKS48" s="138"/>
      <c r="TKT48" s="138"/>
      <c r="TKU48" s="138"/>
      <c r="TKV48" s="138"/>
      <c r="TKW48" s="138"/>
      <c r="TKX48" s="138"/>
      <c r="TKY48" s="138"/>
      <c r="TKZ48" s="138"/>
      <c r="TLA48" s="138"/>
      <c r="TLB48" s="138"/>
      <c r="TLC48" s="138"/>
      <c r="TLD48" s="138"/>
      <c r="TLE48" s="138"/>
      <c r="TLF48" s="138"/>
      <c r="TLG48" s="138"/>
      <c r="TLH48" s="138"/>
      <c r="TLI48" s="138"/>
      <c r="TLJ48" s="138"/>
      <c r="TLK48" s="138"/>
      <c r="TLL48" s="138"/>
      <c r="TLM48" s="138"/>
      <c r="TLN48" s="138"/>
      <c r="TLO48" s="138"/>
      <c r="TLP48" s="138"/>
      <c r="TLQ48" s="138"/>
      <c r="TLR48" s="138"/>
      <c r="TLS48" s="138"/>
      <c r="TLT48" s="138"/>
      <c r="TLU48" s="138"/>
      <c r="TLV48" s="138"/>
      <c r="TLW48" s="138"/>
      <c r="TLX48" s="138"/>
      <c r="TLY48" s="138"/>
      <c r="TLZ48" s="138"/>
      <c r="TMA48" s="138"/>
      <c r="TMB48" s="138"/>
      <c r="TMC48" s="138"/>
      <c r="TMD48" s="138"/>
      <c r="TME48" s="138"/>
      <c r="TMF48" s="138"/>
      <c r="TMG48" s="138"/>
      <c r="TMH48" s="138"/>
      <c r="TMI48" s="138"/>
      <c r="TMJ48" s="138"/>
      <c r="TMK48" s="138"/>
      <c r="TML48" s="138"/>
      <c r="TMM48" s="138"/>
      <c r="TMN48" s="138"/>
      <c r="TMO48" s="138"/>
      <c r="TMP48" s="138"/>
      <c r="TMQ48" s="138"/>
      <c r="TMR48" s="138"/>
      <c r="TMS48" s="138"/>
      <c r="TMT48" s="138"/>
      <c r="TMU48" s="138"/>
      <c r="TMV48" s="138"/>
      <c r="TMW48" s="138"/>
      <c r="TMX48" s="138"/>
      <c r="TMY48" s="138"/>
      <c r="TMZ48" s="138"/>
      <c r="TNA48" s="138"/>
      <c r="TNB48" s="138"/>
      <c r="TNC48" s="138"/>
      <c r="TND48" s="138"/>
      <c r="TNE48" s="138"/>
      <c r="TNF48" s="138"/>
      <c r="TNG48" s="138"/>
      <c r="TNH48" s="138"/>
      <c r="TNI48" s="138"/>
      <c r="TNJ48" s="138"/>
      <c r="TNK48" s="138"/>
      <c r="TNL48" s="138"/>
      <c r="TNM48" s="138"/>
      <c r="TNN48" s="138"/>
      <c r="TNO48" s="138"/>
      <c r="TNP48" s="138"/>
      <c r="TNQ48" s="138"/>
      <c r="TNR48" s="138"/>
      <c r="TNS48" s="138"/>
      <c r="TNT48" s="138"/>
      <c r="TNU48" s="138"/>
      <c r="TNV48" s="138"/>
      <c r="TNW48" s="138"/>
      <c r="TNX48" s="138"/>
      <c r="TNY48" s="138"/>
      <c r="TNZ48" s="138"/>
      <c r="TOA48" s="138"/>
      <c r="TOB48" s="138"/>
      <c r="TOC48" s="138"/>
      <c r="TOD48" s="138"/>
      <c r="TOE48" s="138"/>
      <c r="TOF48" s="138"/>
      <c r="TOG48" s="138"/>
      <c r="TOH48" s="138"/>
      <c r="TOI48" s="138"/>
      <c r="TOJ48" s="138"/>
      <c r="TOK48" s="138"/>
      <c r="TOL48" s="138"/>
      <c r="TOM48" s="138"/>
      <c r="TON48" s="138"/>
      <c r="TOO48" s="138"/>
      <c r="TOP48" s="138"/>
      <c r="TOQ48" s="138"/>
      <c r="TOR48" s="138"/>
      <c r="TOS48" s="138"/>
      <c r="TOT48" s="138"/>
      <c r="TOU48" s="138"/>
      <c r="TOV48" s="138"/>
      <c r="TOW48" s="138"/>
      <c r="TOX48" s="138"/>
      <c r="TOY48" s="138"/>
      <c r="TOZ48" s="138"/>
      <c r="TPA48" s="138"/>
      <c r="TPB48" s="138"/>
      <c r="TPC48" s="138"/>
      <c r="TPD48" s="138"/>
      <c r="TPE48" s="138"/>
      <c r="TPF48" s="138"/>
      <c r="TPG48" s="138"/>
      <c r="TPH48" s="138"/>
      <c r="TPI48" s="138"/>
      <c r="TPJ48" s="138"/>
      <c r="TPK48" s="138"/>
      <c r="TPL48" s="138"/>
      <c r="TPM48" s="138"/>
      <c r="TPN48" s="138"/>
      <c r="TPO48" s="138"/>
      <c r="TPP48" s="138"/>
      <c r="TPQ48" s="138"/>
      <c r="TPR48" s="138"/>
      <c r="TPS48" s="138"/>
      <c r="TPT48" s="138"/>
      <c r="TPU48" s="138"/>
      <c r="TPV48" s="138"/>
      <c r="TPW48" s="138"/>
      <c r="TPX48" s="138"/>
      <c r="TPY48" s="138"/>
      <c r="TPZ48" s="138"/>
      <c r="TQA48" s="138"/>
      <c r="TQB48" s="138"/>
      <c r="TQC48" s="138"/>
      <c r="TQD48" s="138"/>
      <c r="TQE48" s="138"/>
      <c r="TQF48" s="138"/>
      <c r="TQG48" s="138"/>
      <c r="TQH48" s="138"/>
      <c r="TQI48" s="138"/>
      <c r="TQJ48" s="138"/>
      <c r="TQK48" s="138"/>
      <c r="TQL48" s="138"/>
      <c r="TQM48" s="138"/>
      <c r="TQN48" s="138"/>
      <c r="TQO48" s="138"/>
      <c r="TQP48" s="138"/>
      <c r="TQQ48" s="138"/>
      <c r="TQR48" s="138"/>
      <c r="TQS48" s="138"/>
      <c r="TQT48" s="138"/>
      <c r="TQU48" s="138"/>
      <c r="TQV48" s="138"/>
      <c r="TQW48" s="138"/>
      <c r="TQX48" s="138"/>
      <c r="TQY48" s="138"/>
      <c r="TQZ48" s="138"/>
      <c r="TRA48" s="138"/>
      <c r="TRB48" s="138"/>
      <c r="TRC48" s="138"/>
      <c r="TRD48" s="138"/>
      <c r="TRE48" s="138"/>
      <c r="TRF48" s="138"/>
      <c r="TRG48" s="138"/>
      <c r="TRH48" s="138"/>
      <c r="TRI48" s="138"/>
      <c r="TRJ48" s="138"/>
      <c r="TRK48" s="138"/>
      <c r="TRL48" s="138"/>
      <c r="TRM48" s="138"/>
      <c r="TRN48" s="138"/>
      <c r="TRO48" s="138"/>
      <c r="TRP48" s="138"/>
      <c r="TRQ48" s="138"/>
      <c r="TRR48" s="138"/>
      <c r="TRS48" s="138"/>
      <c r="TRT48" s="138"/>
      <c r="TRU48" s="138"/>
      <c r="TRV48" s="138"/>
      <c r="TRW48" s="138"/>
      <c r="TRX48" s="138"/>
      <c r="TRY48" s="138"/>
      <c r="TRZ48" s="138"/>
      <c r="TSA48" s="138"/>
      <c r="TSB48" s="138"/>
      <c r="TSC48" s="138"/>
      <c r="TSD48" s="138"/>
      <c r="TSE48" s="138"/>
      <c r="TSF48" s="138"/>
      <c r="TSG48" s="138"/>
      <c r="TSH48" s="138"/>
      <c r="TSI48" s="138"/>
      <c r="TSJ48" s="138"/>
      <c r="TSK48" s="138"/>
      <c r="TSL48" s="138"/>
      <c r="TSM48" s="138"/>
      <c r="TSN48" s="138"/>
      <c r="TSO48" s="138"/>
      <c r="TSP48" s="138"/>
      <c r="TSQ48" s="138"/>
      <c r="TSR48" s="138"/>
      <c r="TSS48" s="138"/>
      <c r="TST48" s="138"/>
      <c r="TSU48" s="138"/>
      <c r="TSV48" s="138"/>
      <c r="TSW48" s="138"/>
      <c r="TSX48" s="138"/>
      <c r="TSY48" s="138"/>
      <c r="TSZ48" s="138"/>
      <c r="TTA48" s="138"/>
      <c r="TTB48" s="138"/>
      <c r="TTC48" s="138"/>
      <c r="TTD48" s="138"/>
      <c r="TTE48" s="138"/>
      <c r="TTF48" s="138"/>
      <c r="TTG48" s="138"/>
      <c r="TTH48" s="138"/>
      <c r="TTI48" s="138"/>
      <c r="TTJ48" s="138"/>
      <c r="TTK48" s="138"/>
      <c r="TTL48" s="138"/>
      <c r="TTM48" s="138"/>
      <c r="TTN48" s="138"/>
      <c r="TTO48" s="138"/>
      <c r="TTP48" s="138"/>
      <c r="TTQ48" s="138"/>
      <c r="TTR48" s="138"/>
      <c r="TTS48" s="138"/>
      <c r="TTT48" s="138"/>
      <c r="TTU48" s="138"/>
      <c r="TTV48" s="138"/>
      <c r="TTW48" s="138"/>
      <c r="TTX48" s="138"/>
      <c r="TTY48" s="138"/>
      <c r="TTZ48" s="138"/>
      <c r="TUA48" s="138"/>
      <c r="TUB48" s="138"/>
      <c r="TUC48" s="138"/>
      <c r="TUD48" s="138"/>
      <c r="TUE48" s="138"/>
      <c r="TUF48" s="138"/>
      <c r="TUG48" s="138"/>
      <c r="TUH48" s="138"/>
      <c r="TUI48" s="138"/>
      <c r="TUJ48" s="138"/>
      <c r="TUK48" s="138"/>
      <c r="TUL48" s="138"/>
      <c r="TUM48" s="138"/>
      <c r="TUN48" s="138"/>
      <c r="TUO48" s="138"/>
      <c r="TUP48" s="138"/>
      <c r="TUQ48" s="138"/>
      <c r="TUR48" s="138"/>
      <c r="TUS48" s="138"/>
      <c r="TUT48" s="138"/>
      <c r="TUU48" s="138"/>
      <c r="TUV48" s="138"/>
      <c r="TUW48" s="138"/>
      <c r="TUX48" s="138"/>
      <c r="TUY48" s="138"/>
      <c r="TUZ48" s="138"/>
      <c r="TVA48" s="138"/>
      <c r="TVB48" s="138"/>
      <c r="TVC48" s="138"/>
      <c r="TVD48" s="138"/>
      <c r="TVE48" s="138"/>
      <c r="TVF48" s="138"/>
      <c r="TVG48" s="138"/>
      <c r="TVH48" s="138"/>
      <c r="TVI48" s="138"/>
      <c r="TVJ48" s="138"/>
      <c r="TVK48" s="138"/>
      <c r="TVL48" s="138"/>
      <c r="TVM48" s="138"/>
      <c r="TVN48" s="138"/>
      <c r="TVO48" s="138"/>
      <c r="TVP48" s="138"/>
      <c r="TVQ48" s="138"/>
      <c r="TVR48" s="138"/>
      <c r="TVS48" s="138"/>
      <c r="TVT48" s="138"/>
      <c r="TVU48" s="138"/>
      <c r="TVV48" s="138"/>
      <c r="TVW48" s="138"/>
      <c r="TVX48" s="138"/>
      <c r="TVY48" s="138"/>
      <c r="TVZ48" s="138"/>
      <c r="TWA48" s="138"/>
      <c r="TWB48" s="138"/>
      <c r="TWC48" s="138"/>
      <c r="TWD48" s="138"/>
      <c r="TWE48" s="138"/>
      <c r="TWF48" s="138"/>
      <c r="TWG48" s="138"/>
      <c r="TWH48" s="138"/>
      <c r="TWI48" s="138"/>
      <c r="TWJ48" s="138"/>
      <c r="TWK48" s="138"/>
      <c r="TWL48" s="138"/>
      <c r="TWM48" s="138"/>
      <c r="TWN48" s="138"/>
      <c r="TWO48" s="138"/>
      <c r="TWP48" s="138"/>
      <c r="TWQ48" s="138"/>
      <c r="TWR48" s="138"/>
      <c r="TWS48" s="138"/>
      <c r="TWT48" s="138"/>
      <c r="TWU48" s="138"/>
      <c r="TWV48" s="138"/>
      <c r="TWW48" s="138"/>
      <c r="TWX48" s="138"/>
      <c r="TWY48" s="138"/>
      <c r="TWZ48" s="138"/>
      <c r="TXA48" s="138"/>
      <c r="TXB48" s="138"/>
      <c r="TXC48" s="138"/>
      <c r="TXD48" s="138"/>
      <c r="TXE48" s="138"/>
      <c r="TXF48" s="138"/>
      <c r="TXG48" s="138"/>
      <c r="TXH48" s="138"/>
      <c r="TXI48" s="138"/>
      <c r="TXJ48" s="138"/>
      <c r="TXK48" s="138"/>
      <c r="TXL48" s="138"/>
      <c r="TXM48" s="138"/>
      <c r="TXN48" s="138"/>
      <c r="TXO48" s="138"/>
      <c r="TXP48" s="138"/>
      <c r="TXQ48" s="138"/>
      <c r="TXR48" s="138"/>
      <c r="TXS48" s="138"/>
      <c r="TXT48" s="138"/>
      <c r="TXU48" s="138"/>
      <c r="TXV48" s="138"/>
      <c r="TXW48" s="138"/>
      <c r="TXX48" s="138"/>
      <c r="TXY48" s="138"/>
      <c r="TXZ48" s="138"/>
      <c r="TYA48" s="138"/>
      <c r="TYB48" s="138"/>
      <c r="TYC48" s="138"/>
      <c r="TYD48" s="138"/>
      <c r="TYE48" s="138"/>
      <c r="TYF48" s="138"/>
      <c r="TYG48" s="138"/>
      <c r="TYH48" s="138"/>
      <c r="TYI48" s="138"/>
      <c r="TYJ48" s="138"/>
      <c r="TYK48" s="138"/>
      <c r="TYL48" s="138"/>
      <c r="TYM48" s="138"/>
      <c r="TYN48" s="138"/>
      <c r="TYO48" s="138"/>
      <c r="TYP48" s="138"/>
      <c r="TYQ48" s="138"/>
      <c r="TYR48" s="138"/>
      <c r="TYS48" s="138"/>
      <c r="TYT48" s="138"/>
      <c r="TYU48" s="138"/>
      <c r="TYV48" s="138"/>
      <c r="TYW48" s="138"/>
      <c r="TYX48" s="138"/>
      <c r="TYY48" s="138"/>
      <c r="TYZ48" s="138"/>
      <c r="TZA48" s="138"/>
      <c r="TZB48" s="138"/>
      <c r="TZC48" s="138"/>
      <c r="TZD48" s="138"/>
      <c r="TZE48" s="138"/>
      <c r="TZF48" s="138"/>
      <c r="TZG48" s="138"/>
      <c r="TZH48" s="138"/>
      <c r="TZI48" s="138"/>
      <c r="TZJ48" s="138"/>
      <c r="TZK48" s="138"/>
      <c r="TZL48" s="138"/>
      <c r="TZM48" s="138"/>
      <c r="TZN48" s="138"/>
      <c r="TZO48" s="138"/>
      <c r="TZP48" s="138"/>
      <c r="TZQ48" s="138"/>
      <c r="TZR48" s="138"/>
      <c r="TZS48" s="138"/>
      <c r="TZT48" s="138"/>
      <c r="TZU48" s="138"/>
      <c r="TZV48" s="138"/>
      <c r="TZW48" s="138"/>
      <c r="TZX48" s="138"/>
      <c r="TZY48" s="138"/>
      <c r="TZZ48" s="138"/>
      <c r="UAA48" s="138"/>
      <c r="UAB48" s="138"/>
      <c r="UAC48" s="138"/>
      <c r="UAD48" s="138"/>
      <c r="UAE48" s="138"/>
      <c r="UAF48" s="138"/>
      <c r="UAG48" s="138"/>
      <c r="UAH48" s="138"/>
      <c r="UAI48" s="138"/>
      <c r="UAJ48" s="138"/>
      <c r="UAK48" s="138"/>
      <c r="UAL48" s="138"/>
      <c r="UAM48" s="138"/>
      <c r="UAN48" s="138"/>
      <c r="UAO48" s="138"/>
      <c r="UAP48" s="138"/>
      <c r="UAQ48" s="138"/>
      <c r="UAR48" s="138"/>
      <c r="UAS48" s="138"/>
      <c r="UAT48" s="138"/>
      <c r="UAU48" s="138"/>
      <c r="UAV48" s="138"/>
      <c r="UAW48" s="138"/>
      <c r="UAX48" s="138"/>
      <c r="UAY48" s="138"/>
      <c r="UAZ48" s="138"/>
      <c r="UBA48" s="138"/>
      <c r="UBB48" s="138"/>
      <c r="UBC48" s="138"/>
      <c r="UBD48" s="138"/>
      <c r="UBE48" s="138"/>
      <c r="UBF48" s="138"/>
      <c r="UBG48" s="138"/>
      <c r="UBH48" s="138"/>
      <c r="UBI48" s="138"/>
      <c r="UBJ48" s="138"/>
      <c r="UBK48" s="138"/>
      <c r="UBL48" s="138"/>
      <c r="UBM48" s="138"/>
      <c r="UBN48" s="138"/>
      <c r="UBO48" s="138"/>
      <c r="UBP48" s="138"/>
      <c r="UBQ48" s="138"/>
      <c r="UBR48" s="138"/>
      <c r="UBS48" s="138"/>
      <c r="UBT48" s="138"/>
      <c r="UBU48" s="138"/>
      <c r="UBV48" s="138"/>
      <c r="UBW48" s="138"/>
      <c r="UBX48" s="138"/>
      <c r="UBY48" s="138"/>
      <c r="UBZ48" s="138"/>
      <c r="UCA48" s="138"/>
      <c r="UCB48" s="138"/>
      <c r="UCC48" s="138"/>
      <c r="UCD48" s="138"/>
      <c r="UCE48" s="138"/>
      <c r="UCF48" s="138"/>
      <c r="UCG48" s="138"/>
      <c r="UCH48" s="138"/>
      <c r="UCI48" s="138"/>
      <c r="UCJ48" s="138"/>
      <c r="UCK48" s="138"/>
      <c r="UCL48" s="138"/>
      <c r="UCM48" s="138"/>
      <c r="UCN48" s="138"/>
      <c r="UCO48" s="138"/>
      <c r="UCP48" s="138"/>
      <c r="UCQ48" s="138"/>
      <c r="UCR48" s="138"/>
      <c r="UCS48" s="138"/>
      <c r="UCT48" s="138"/>
      <c r="UCU48" s="138"/>
      <c r="UCV48" s="138"/>
      <c r="UCW48" s="138"/>
      <c r="UCX48" s="138"/>
      <c r="UCY48" s="138"/>
      <c r="UCZ48" s="138"/>
      <c r="UDA48" s="138"/>
      <c r="UDB48" s="138"/>
      <c r="UDC48" s="138"/>
      <c r="UDD48" s="138"/>
      <c r="UDE48" s="138"/>
      <c r="UDF48" s="138"/>
      <c r="UDG48" s="138"/>
      <c r="UDH48" s="138"/>
      <c r="UDI48" s="138"/>
      <c r="UDJ48" s="138"/>
      <c r="UDK48" s="138"/>
      <c r="UDL48" s="138"/>
      <c r="UDM48" s="138"/>
      <c r="UDN48" s="138"/>
      <c r="UDO48" s="138"/>
      <c r="UDP48" s="138"/>
      <c r="UDQ48" s="138"/>
      <c r="UDR48" s="138"/>
      <c r="UDS48" s="138"/>
      <c r="UDT48" s="138"/>
      <c r="UDU48" s="138"/>
      <c r="UDV48" s="138"/>
      <c r="UDW48" s="138"/>
      <c r="UDX48" s="138"/>
      <c r="UDY48" s="138"/>
      <c r="UDZ48" s="138"/>
      <c r="UEA48" s="138"/>
      <c r="UEB48" s="138"/>
      <c r="UEC48" s="138"/>
      <c r="UED48" s="138"/>
      <c r="UEE48" s="138"/>
      <c r="UEF48" s="138"/>
      <c r="UEG48" s="138"/>
      <c r="UEH48" s="138"/>
      <c r="UEI48" s="138"/>
      <c r="UEJ48" s="138"/>
      <c r="UEK48" s="138"/>
      <c r="UEL48" s="138"/>
      <c r="UEM48" s="138"/>
      <c r="UEN48" s="138"/>
      <c r="UEO48" s="138"/>
      <c r="UEP48" s="138"/>
      <c r="UEQ48" s="138"/>
      <c r="UER48" s="138"/>
      <c r="UES48" s="138"/>
      <c r="UET48" s="138"/>
      <c r="UEU48" s="138"/>
      <c r="UEV48" s="138"/>
      <c r="UEW48" s="138"/>
      <c r="UEX48" s="138"/>
      <c r="UEY48" s="138"/>
      <c r="UEZ48" s="138"/>
      <c r="UFA48" s="138"/>
      <c r="UFB48" s="138"/>
      <c r="UFC48" s="138"/>
      <c r="UFD48" s="138"/>
      <c r="UFE48" s="138"/>
      <c r="UFF48" s="138"/>
      <c r="UFG48" s="138"/>
      <c r="UFH48" s="138"/>
      <c r="UFI48" s="138"/>
      <c r="UFJ48" s="138"/>
      <c r="UFK48" s="138"/>
      <c r="UFL48" s="138"/>
      <c r="UFM48" s="138"/>
      <c r="UFN48" s="138"/>
      <c r="UFO48" s="138"/>
      <c r="UFP48" s="138"/>
      <c r="UFQ48" s="138"/>
      <c r="UFR48" s="138"/>
      <c r="UFS48" s="138"/>
      <c r="UFT48" s="138"/>
      <c r="UFU48" s="138"/>
      <c r="UFV48" s="138"/>
      <c r="UFW48" s="138"/>
      <c r="UFX48" s="138"/>
      <c r="UFY48" s="138"/>
      <c r="UFZ48" s="138"/>
      <c r="UGA48" s="138"/>
      <c r="UGB48" s="138"/>
      <c r="UGC48" s="138"/>
      <c r="UGD48" s="138"/>
      <c r="UGE48" s="138"/>
      <c r="UGF48" s="138"/>
      <c r="UGG48" s="138"/>
      <c r="UGH48" s="138"/>
      <c r="UGI48" s="138"/>
      <c r="UGJ48" s="138"/>
      <c r="UGK48" s="138"/>
      <c r="UGL48" s="138"/>
      <c r="UGM48" s="138"/>
      <c r="UGN48" s="138"/>
      <c r="UGO48" s="138"/>
      <c r="UGP48" s="138"/>
      <c r="UGQ48" s="138"/>
      <c r="UGR48" s="138"/>
      <c r="UGS48" s="138"/>
      <c r="UGT48" s="138"/>
      <c r="UGU48" s="138"/>
      <c r="UGV48" s="138"/>
      <c r="UGW48" s="138"/>
      <c r="UGX48" s="138"/>
      <c r="UGY48" s="138"/>
      <c r="UGZ48" s="138"/>
      <c r="UHA48" s="138"/>
      <c r="UHB48" s="138"/>
      <c r="UHC48" s="138"/>
      <c r="UHD48" s="138"/>
      <c r="UHE48" s="138"/>
      <c r="UHF48" s="138"/>
      <c r="UHG48" s="138"/>
      <c r="UHH48" s="138"/>
      <c r="UHI48" s="138"/>
      <c r="UHJ48" s="138"/>
      <c r="UHK48" s="138"/>
      <c r="UHL48" s="138"/>
      <c r="UHM48" s="138"/>
      <c r="UHN48" s="138"/>
      <c r="UHO48" s="138"/>
      <c r="UHP48" s="138"/>
      <c r="UHQ48" s="138"/>
      <c r="UHR48" s="138"/>
      <c r="UHS48" s="138"/>
      <c r="UHT48" s="138"/>
      <c r="UHU48" s="138"/>
      <c r="UHV48" s="138"/>
      <c r="UHW48" s="138"/>
      <c r="UHX48" s="138"/>
      <c r="UHY48" s="138"/>
      <c r="UHZ48" s="138"/>
      <c r="UIA48" s="138"/>
      <c r="UIB48" s="138"/>
      <c r="UIC48" s="138"/>
      <c r="UID48" s="138"/>
      <c r="UIE48" s="138"/>
      <c r="UIF48" s="138"/>
      <c r="UIG48" s="138"/>
      <c r="UIH48" s="138"/>
      <c r="UII48" s="138"/>
      <c r="UIJ48" s="138"/>
      <c r="UIK48" s="138"/>
      <c r="UIL48" s="138"/>
      <c r="UIM48" s="138"/>
      <c r="UIN48" s="138"/>
      <c r="UIO48" s="138"/>
      <c r="UIP48" s="138"/>
      <c r="UIQ48" s="138"/>
      <c r="UIR48" s="138"/>
      <c r="UIS48" s="138"/>
      <c r="UIT48" s="138"/>
      <c r="UIU48" s="138"/>
      <c r="UIV48" s="138"/>
      <c r="UIW48" s="138"/>
      <c r="UIX48" s="138"/>
      <c r="UIY48" s="138"/>
      <c r="UIZ48" s="138"/>
      <c r="UJA48" s="138"/>
      <c r="UJB48" s="138"/>
      <c r="UJC48" s="138"/>
      <c r="UJD48" s="138"/>
      <c r="UJE48" s="138"/>
      <c r="UJF48" s="138"/>
      <c r="UJG48" s="138"/>
      <c r="UJH48" s="138"/>
      <c r="UJI48" s="138"/>
      <c r="UJJ48" s="138"/>
      <c r="UJK48" s="138"/>
      <c r="UJL48" s="138"/>
      <c r="UJM48" s="138"/>
      <c r="UJN48" s="138"/>
      <c r="UJO48" s="138"/>
      <c r="UJP48" s="138"/>
      <c r="UJQ48" s="138"/>
      <c r="UJR48" s="138"/>
      <c r="UJS48" s="138"/>
      <c r="UJT48" s="138"/>
      <c r="UJU48" s="138"/>
      <c r="UJV48" s="138"/>
      <c r="UJW48" s="138"/>
      <c r="UJX48" s="138"/>
      <c r="UJY48" s="138"/>
      <c r="UJZ48" s="138"/>
      <c r="UKA48" s="138"/>
      <c r="UKB48" s="138"/>
      <c r="UKC48" s="138"/>
      <c r="UKD48" s="138"/>
      <c r="UKE48" s="138"/>
      <c r="UKF48" s="138"/>
      <c r="UKG48" s="138"/>
      <c r="UKH48" s="138"/>
      <c r="UKI48" s="138"/>
      <c r="UKJ48" s="138"/>
      <c r="UKK48" s="138"/>
      <c r="UKL48" s="138"/>
      <c r="UKM48" s="138"/>
      <c r="UKN48" s="138"/>
      <c r="UKO48" s="138"/>
      <c r="UKP48" s="138"/>
      <c r="UKQ48" s="138"/>
      <c r="UKR48" s="138"/>
      <c r="UKS48" s="138"/>
      <c r="UKT48" s="138"/>
      <c r="UKU48" s="138"/>
      <c r="UKV48" s="138"/>
      <c r="UKW48" s="138"/>
      <c r="UKX48" s="138"/>
      <c r="UKY48" s="138"/>
      <c r="UKZ48" s="138"/>
      <c r="ULA48" s="138"/>
      <c r="ULB48" s="138"/>
      <c r="ULC48" s="138"/>
      <c r="ULD48" s="138"/>
      <c r="ULE48" s="138"/>
      <c r="ULF48" s="138"/>
      <c r="ULG48" s="138"/>
      <c r="ULH48" s="138"/>
      <c r="ULI48" s="138"/>
      <c r="ULJ48" s="138"/>
      <c r="ULK48" s="138"/>
      <c r="ULL48" s="138"/>
      <c r="ULM48" s="138"/>
      <c r="ULN48" s="138"/>
      <c r="ULO48" s="138"/>
      <c r="ULP48" s="138"/>
      <c r="ULQ48" s="138"/>
      <c r="ULR48" s="138"/>
      <c r="ULS48" s="138"/>
      <c r="ULT48" s="138"/>
      <c r="ULU48" s="138"/>
      <c r="ULV48" s="138"/>
      <c r="ULW48" s="138"/>
      <c r="ULX48" s="138"/>
      <c r="ULY48" s="138"/>
      <c r="ULZ48" s="138"/>
      <c r="UMA48" s="138"/>
      <c r="UMB48" s="138"/>
      <c r="UMC48" s="138"/>
      <c r="UMD48" s="138"/>
      <c r="UME48" s="138"/>
      <c r="UMF48" s="138"/>
      <c r="UMG48" s="138"/>
      <c r="UMH48" s="138"/>
      <c r="UMI48" s="138"/>
      <c r="UMJ48" s="138"/>
      <c r="UMK48" s="138"/>
      <c r="UML48" s="138"/>
      <c r="UMM48" s="138"/>
      <c r="UMN48" s="138"/>
      <c r="UMO48" s="138"/>
      <c r="UMP48" s="138"/>
      <c r="UMQ48" s="138"/>
      <c r="UMR48" s="138"/>
      <c r="UMS48" s="138"/>
      <c r="UMT48" s="138"/>
      <c r="UMU48" s="138"/>
      <c r="UMV48" s="138"/>
      <c r="UMW48" s="138"/>
      <c r="UMX48" s="138"/>
      <c r="UMY48" s="138"/>
      <c r="UMZ48" s="138"/>
      <c r="UNA48" s="138"/>
      <c r="UNB48" s="138"/>
      <c r="UNC48" s="138"/>
      <c r="UND48" s="138"/>
      <c r="UNE48" s="138"/>
      <c r="UNF48" s="138"/>
      <c r="UNG48" s="138"/>
      <c r="UNH48" s="138"/>
      <c r="UNI48" s="138"/>
      <c r="UNJ48" s="138"/>
      <c r="UNK48" s="138"/>
      <c r="UNL48" s="138"/>
      <c r="UNM48" s="138"/>
      <c r="UNN48" s="138"/>
      <c r="UNO48" s="138"/>
      <c r="UNP48" s="138"/>
      <c r="UNQ48" s="138"/>
      <c r="UNR48" s="138"/>
      <c r="UNS48" s="138"/>
      <c r="UNT48" s="138"/>
      <c r="UNU48" s="138"/>
      <c r="UNV48" s="138"/>
      <c r="UNW48" s="138"/>
      <c r="UNX48" s="138"/>
      <c r="UNY48" s="138"/>
      <c r="UNZ48" s="138"/>
      <c r="UOA48" s="138"/>
      <c r="UOB48" s="138"/>
      <c r="UOC48" s="138"/>
      <c r="UOD48" s="138"/>
      <c r="UOE48" s="138"/>
      <c r="UOF48" s="138"/>
      <c r="UOG48" s="138"/>
      <c r="UOH48" s="138"/>
      <c r="UOI48" s="138"/>
      <c r="UOJ48" s="138"/>
      <c r="UOK48" s="138"/>
      <c r="UOL48" s="138"/>
      <c r="UOM48" s="138"/>
      <c r="UON48" s="138"/>
      <c r="UOO48" s="138"/>
      <c r="UOP48" s="138"/>
      <c r="UOQ48" s="138"/>
      <c r="UOR48" s="138"/>
      <c r="UOS48" s="138"/>
      <c r="UOT48" s="138"/>
      <c r="UOU48" s="138"/>
      <c r="UOV48" s="138"/>
      <c r="UOW48" s="138"/>
      <c r="UOX48" s="138"/>
      <c r="UOY48" s="138"/>
      <c r="UOZ48" s="138"/>
      <c r="UPA48" s="138"/>
      <c r="UPB48" s="138"/>
      <c r="UPC48" s="138"/>
      <c r="UPD48" s="138"/>
      <c r="UPE48" s="138"/>
      <c r="UPF48" s="138"/>
      <c r="UPG48" s="138"/>
      <c r="UPH48" s="138"/>
      <c r="UPI48" s="138"/>
      <c r="UPJ48" s="138"/>
      <c r="UPK48" s="138"/>
      <c r="UPL48" s="138"/>
      <c r="UPM48" s="138"/>
      <c r="UPN48" s="138"/>
      <c r="UPO48" s="138"/>
      <c r="UPP48" s="138"/>
      <c r="UPQ48" s="138"/>
      <c r="UPR48" s="138"/>
      <c r="UPS48" s="138"/>
      <c r="UPT48" s="138"/>
      <c r="UPU48" s="138"/>
      <c r="UPV48" s="138"/>
      <c r="UPW48" s="138"/>
      <c r="UPX48" s="138"/>
      <c r="UPY48" s="138"/>
      <c r="UPZ48" s="138"/>
      <c r="UQA48" s="138"/>
      <c r="UQB48" s="138"/>
      <c r="UQC48" s="138"/>
      <c r="UQD48" s="138"/>
      <c r="UQE48" s="138"/>
      <c r="UQF48" s="138"/>
      <c r="UQG48" s="138"/>
      <c r="UQH48" s="138"/>
      <c r="UQI48" s="138"/>
      <c r="UQJ48" s="138"/>
      <c r="UQK48" s="138"/>
      <c r="UQL48" s="138"/>
      <c r="UQM48" s="138"/>
      <c r="UQN48" s="138"/>
      <c r="UQO48" s="138"/>
      <c r="UQP48" s="138"/>
      <c r="UQQ48" s="138"/>
      <c r="UQR48" s="138"/>
      <c r="UQS48" s="138"/>
      <c r="UQT48" s="138"/>
      <c r="UQU48" s="138"/>
      <c r="UQV48" s="138"/>
      <c r="UQW48" s="138"/>
      <c r="UQX48" s="138"/>
      <c r="UQY48" s="138"/>
      <c r="UQZ48" s="138"/>
      <c r="URA48" s="138"/>
      <c r="URB48" s="138"/>
      <c r="URC48" s="138"/>
      <c r="URD48" s="138"/>
      <c r="URE48" s="138"/>
      <c r="URF48" s="138"/>
      <c r="URG48" s="138"/>
      <c r="URH48" s="138"/>
      <c r="URI48" s="138"/>
      <c r="URJ48" s="138"/>
      <c r="URK48" s="138"/>
      <c r="URL48" s="138"/>
      <c r="URM48" s="138"/>
      <c r="URN48" s="138"/>
      <c r="URO48" s="138"/>
      <c r="URP48" s="138"/>
      <c r="URQ48" s="138"/>
      <c r="URR48" s="138"/>
      <c r="URS48" s="138"/>
      <c r="URT48" s="138"/>
      <c r="URU48" s="138"/>
      <c r="URV48" s="138"/>
      <c r="URW48" s="138"/>
      <c r="URX48" s="138"/>
      <c r="URY48" s="138"/>
      <c r="URZ48" s="138"/>
      <c r="USA48" s="138"/>
      <c r="USB48" s="138"/>
      <c r="USC48" s="138"/>
      <c r="USD48" s="138"/>
      <c r="USE48" s="138"/>
      <c r="USF48" s="138"/>
      <c r="USG48" s="138"/>
      <c r="USH48" s="138"/>
      <c r="USI48" s="138"/>
      <c r="USJ48" s="138"/>
      <c r="USK48" s="138"/>
      <c r="USL48" s="138"/>
      <c r="USM48" s="138"/>
      <c r="USN48" s="138"/>
      <c r="USO48" s="138"/>
      <c r="USP48" s="138"/>
      <c r="USQ48" s="138"/>
      <c r="USR48" s="138"/>
      <c r="USS48" s="138"/>
      <c r="UST48" s="138"/>
      <c r="USU48" s="138"/>
      <c r="USV48" s="138"/>
      <c r="USW48" s="138"/>
      <c r="USX48" s="138"/>
      <c r="USY48" s="138"/>
      <c r="USZ48" s="138"/>
      <c r="UTA48" s="138"/>
      <c r="UTB48" s="138"/>
      <c r="UTC48" s="138"/>
      <c r="UTD48" s="138"/>
      <c r="UTE48" s="138"/>
      <c r="UTF48" s="138"/>
      <c r="UTG48" s="138"/>
      <c r="UTH48" s="138"/>
      <c r="UTI48" s="138"/>
      <c r="UTJ48" s="138"/>
      <c r="UTK48" s="138"/>
      <c r="UTL48" s="138"/>
      <c r="UTM48" s="138"/>
      <c r="UTN48" s="138"/>
      <c r="UTO48" s="138"/>
      <c r="UTP48" s="138"/>
      <c r="UTQ48" s="138"/>
      <c r="UTR48" s="138"/>
      <c r="UTS48" s="138"/>
      <c r="UTT48" s="138"/>
      <c r="UTU48" s="138"/>
      <c r="UTV48" s="138"/>
      <c r="UTW48" s="138"/>
      <c r="UTX48" s="138"/>
      <c r="UTY48" s="138"/>
      <c r="UTZ48" s="138"/>
      <c r="UUA48" s="138"/>
      <c r="UUB48" s="138"/>
      <c r="UUC48" s="138"/>
      <c r="UUD48" s="138"/>
      <c r="UUE48" s="138"/>
      <c r="UUF48" s="138"/>
      <c r="UUG48" s="138"/>
      <c r="UUH48" s="138"/>
      <c r="UUI48" s="138"/>
      <c r="UUJ48" s="138"/>
      <c r="UUK48" s="138"/>
      <c r="UUL48" s="138"/>
      <c r="UUM48" s="138"/>
      <c r="UUN48" s="138"/>
      <c r="UUO48" s="138"/>
      <c r="UUP48" s="138"/>
      <c r="UUQ48" s="138"/>
      <c r="UUR48" s="138"/>
      <c r="UUS48" s="138"/>
      <c r="UUT48" s="138"/>
      <c r="UUU48" s="138"/>
      <c r="UUV48" s="138"/>
      <c r="UUW48" s="138"/>
      <c r="UUX48" s="138"/>
      <c r="UUY48" s="138"/>
      <c r="UUZ48" s="138"/>
      <c r="UVA48" s="138"/>
      <c r="UVB48" s="138"/>
      <c r="UVC48" s="138"/>
      <c r="UVD48" s="138"/>
      <c r="UVE48" s="138"/>
      <c r="UVF48" s="138"/>
      <c r="UVG48" s="138"/>
      <c r="UVH48" s="138"/>
      <c r="UVI48" s="138"/>
      <c r="UVJ48" s="138"/>
      <c r="UVK48" s="138"/>
      <c r="UVL48" s="138"/>
      <c r="UVM48" s="138"/>
      <c r="UVN48" s="138"/>
      <c r="UVO48" s="138"/>
      <c r="UVP48" s="138"/>
      <c r="UVQ48" s="138"/>
      <c r="UVR48" s="138"/>
      <c r="UVS48" s="138"/>
      <c r="UVT48" s="138"/>
      <c r="UVU48" s="138"/>
      <c r="UVV48" s="138"/>
      <c r="UVW48" s="138"/>
      <c r="UVX48" s="138"/>
      <c r="UVY48" s="138"/>
      <c r="UVZ48" s="138"/>
      <c r="UWA48" s="138"/>
      <c r="UWB48" s="138"/>
      <c r="UWC48" s="138"/>
      <c r="UWD48" s="138"/>
      <c r="UWE48" s="138"/>
      <c r="UWF48" s="138"/>
      <c r="UWG48" s="138"/>
      <c r="UWH48" s="138"/>
      <c r="UWI48" s="138"/>
      <c r="UWJ48" s="138"/>
      <c r="UWK48" s="138"/>
      <c r="UWL48" s="138"/>
      <c r="UWM48" s="138"/>
      <c r="UWN48" s="138"/>
      <c r="UWO48" s="138"/>
      <c r="UWP48" s="138"/>
      <c r="UWQ48" s="138"/>
      <c r="UWR48" s="138"/>
      <c r="UWS48" s="138"/>
      <c r="UWT48" s="138"/>
      <c r="UWU48" s="138"/>
      <c r="UWV48" s="138"/>
      <c r="UWW48" s="138"/>
      <c r="UWX48" s="138"/>
      <c r="UWY48" s="138"/>
      <c r="UWZ48" s="138"/>
      <c r="UXA48" s="138"/>
      <c r="UXB48" s="138"/>
      <c r="UXC48" s="138"/>
      <c r="UXD48" s="138"/>
      <c r="UXE48" s="138"/>
      <c r="UXF48" s="138"/>
      <c r="UXG48" s="138"/>
      <c r="UXH48" s="138"/>
      <c r="UXI48" s="138"/>
      <c r="UXJ48" s="138"/>
      <c r="UXK48" s="138"/>
      <c r="UXL48" s="138"/>
      <c r="UXM48" s="138"/>
      <c r="UXN48" s="138"/>
      <c r="UXO48" s="138"/>
      <c r="UXP48" s="138"/>
      <c r="UXQ48" s="138"/>
      <c r="UXR48" s="138"/>
      <c r="UXS48" s="138"/>
      <c r="UXT48" s="138"/>
      <c r="UXU48" s="138"/>
      <c r="UXV48" s="138"/>
      <c r="UXW48" s="138"/>
      <c r="UXX48" s="138"/>
      <c r="UXY48" s="138"/>
      <c r="UXZ48" s="138"/>
      <c r="UYA48" s="138"/>
      <c r="UYB48" s="138"/>
      <c r="UYC48" s="138"/>
      <c r="UYD48" s="138"/>
      <c r="UYE48" s="138"/>
      <c r="UYF48" s="138"/>
      <c r="UYG48" s="138"/>
      <c r="UYH48" s="138"/>
      <c r="UYI48" s="138"/>
      <c r="UYJ48" s="138"/>
      <c r="UYK48" s="138"/>
      <c r="UYL48" s="138"/>
      <c r="UYM48" s="138"/>
      <c r="UYN48" s="138"/>
      <c r="UYO48" s="138"/>
      <c r="UYP48" s="138"/>
      <c r="UYQ48" s="138"/>
      <c r="UYR48" s="138"/>
      <c r="UYS48" s="138"/>
      <c r="UYT48" s="138"/>
      <c r="UYU48" s="138"/>
      <c r="UYV48" s="138"/>
      <c r="UYW48" s="138"/>
      <c r="UYX48" s="138"/>
      <c r="UYY48" s="138"/>
      <c r="UYZ48" s="138"/>
      <c r="UZA48" s="138"/>
      <c r="UZB48" s="138"/>
      <c r="UZC48" s="138"/>
      <c r="UZD48" s="138"/>
      <c r="UZE48" s="138"/>
      <c r="UZF48" s="138"/>
      <c r="UZG48" s="138"/>
      <c r="UZH48" s="138"/>
      <c r="UZI48" s="138"/>
      <c r="UZJ48" s="138"/>
      <c r="UZK48" s="138"/>
      <c r="UZL48" s="138"/>
      <c r="UZM48" s="138"/>
      <c r="UZN48" s="138"/>
      <c r="UZO48" s="138"/>
      <c r="UZP48" s="138"/>
      <c r="UZQ48" s="138"/>
      <c r="UZR48" s="138"/>
      <c r="UZS48" s="138"/>
      <c r="UZT48" s="138"/>
      <c r="UZU48" s="138"/>
      <c r="UZV48" s="138"/>
      <c r="UZW48" s="138"/>
      <c r="UZX48" s="138"/>
      <c r="UZY48" s="138"/>
      <c r="UZZ48" s="138"/>
      <c r="VAA48" s="138"/>
      <c r="VAB48" s="138"/>
      <c r="VAC48" s="138"/>
      <c r="VAD48" s="138"/>
      <c r="VAE48" s="138"/>
      <c r="VAF48" s="138"/>
      <c r="VAG48" s="138"/>
      <c r="VAH48" s="138"/>
      <c r="VAI48" s="138"/>
      <c r="VAJ48" s="138"/>
      <c r="VAK48" s="138"/>
      <c r="VAL48" s="138"/>
      <c r="VAM48" s="138"/>
      <c r="VAN48" s="138"/>
      <c r="VAO48" s="138"/>
      <c r="VAP48" s="138"/>
      <c r="VAQ48" s="138"/>
      <c r="VAR48" s="138"/>
      <c r="VAS48" s="138"/>
      <c r="VAT48" s="138"/>
      <c r="VAU48" s="138"/>
      <c r="VAV48" s="138"/>
      <c r="VAW48" s="138"/>
      <c r="VAX48" s="138"/>
      <c r="VAY48" s="138"/>
      <c r="VAZ48" s="138"/>
      <c r="VBA48" s="138"/>
      <c r="VBB48" s="138"/>
      <c r="VBC48" s="138"/>
      <c r="VBD48" s="138"/>
      <c r="VBE48" s="138"/>
      <c r="VBF48" s="138"/>
      <c r="VBG48" s="138"/>
      <c r="VBH48" s="138"/>
      <c r="VBI48" s="138"/>
      <c r="VBJ48" s="138"/>
      <c r="VBK48" s="138"/>
      <c r="VBL48" s="138"/>
      <c r="VBM48" s="138"/>
      <c r="VBN48" s="138"/>
      <c r="VBO48" s="138"/>
      <c r="VBP48" s="138"/>
      <c r="VBQ48" s="138"/>
      <c r="VBR48" s="138"/>
      <c r="VBS48" s="138"/>
      <c r="VBT48" s="138"/>
      <c r="VBU48" s="138"/>
      <c r="VBV48" s="138"/>
      <c r="VBW48" s="138"/>
      <c r="VBX48" s="138"/>
      <c r="VBY48" s="138"/>
      <c r="VBZ48" s="138"/>
      <c r="VCA48" s="138"/>
      <c r="VCB48" s="138"/>
      <c r="VCC48" s="138"/>
      <c r="VCD48" s="138"/>
      <c r="VCE48" s="138"/>
      <c r="VCF48" s="138"/>
      <c r="VCG48" s="138"/>
      <c r="VCH48" s="138"/>
      <c r="VCI48" s="138"/>
      <c r="VCJ48" s="138"/>
      <c r="VCK48" s="138"/>
      <c r="VCL48" s="138"/>
      <c r="VCM48" s="138"/>
      <c r="VCN48" s="138"/>
      <c r="VCO48" s="138"/>
      <c r="VCP48" s="138"/>
      <c r="VCQ48" s="138"/>
      <c r="VCR48" s="138"/>
      <c r="VCS48" s="138"/>
      <c r="VCT48" s="138"/>
      <c r="VCU48" s="138"/>
      <c r="VCV48" s="138"/>
      <c r="VCW48" s="138"/>
      <c r="VCX48" s="138"/>
      <c r="VCY48" s="138"/>
      <c r="VCZ48" s="138"/>
      <c r="VDA48" s="138"/>
      <c r="VDB48" s="138"/>
      <c r="VDC48" s="138"/>
      <c r="VDD48" s="138"/>
      <c r="VDE48" s="138"/>
      <c r="VDF48" s="138"/>
      <c r="VDG48" s="138"/>
      <c r="VDH48" s="138"/>
      <c r="VDI48" s="138"/>
      <c r="VDJ48" s="138"/>
      <c r="VDK48" s="138"/>
      <c r="VDL48" s="138"/>
      <c r="VDM48" s="138"/>
      <c r="VDN48" s="138"/>
      <c r="VDO48" s="138"/>
      <c r="VDP48" s="138"/>
      <c r="VDQ48" s="138"/>
      <c r="VDR48" s="138"/>
      <c r="VDS48" s="138"/>
      <c r="VDT48" s="138"/>
      <c r="VDU48" s="138"/>
      <c r="VDV48" s="138"/>
      <c r="VDW48" s="138"/>
      <c r="VDX48" s="138"/>
      <c r="VDY48" s="138"/>
      <c r="VDZ48" s="138"/>
      <c r="VEA48" s="138"/>
      <c r="VEB48" s="138"/>
      <c r="VEC48" s="138"/>
      <c r="VED48" s="138"/>
      <c r="VEE48" s="138"/>
      <c r="VEF48" s="138"/>
      <c r="VEG48" s="138"/>
      <c r="VEH48" s="138"/>
      <c r="VEI48" s="138"/>
      <c r="VEJ48" s="138"/>
      <c r="VEK48" s="138"/>
      <c r="VEL48" s="138"/>
      <c r="VEM48" s="138"/>
      <c r="VEN48" s="138"/>
      <c r="VEO48" s="138"/>
      <c r="VEP48" s="138"/>
      <c r="VEQ48" s="138"/>
      <c r="VER48" s="138"/>
      <c r="VES48" s="138"/>
      <c r="VET48" s="138"/>
      <c r="VEU48" s="138"/>
      <c r="VEV48" s="138"/>
      <c r="VEW48" s="138"/>
      <c r="VEX48" s="138"/>
      <c r="VEY48" s="138"/>
      <c r="VEZ48" s="138"/>
      <c r="VFA48" s="138"/>
      <c r="VFB48" s="138"/>
      <c r="VFC48" s="138"/>
      <c r="VFD48" s="138"/>
      <c r="VFE48" s="138"/>
      <c r="VFF48" s="138"/>
      <c r="VFG48" s="138"/>
      <c r="VFH48" s="138"/>
      <c r="VFI48" s="138"/>
      <c r="VFJ48" s="138"/>
      <c r="VFK48" s="138"/>
      <c r="VFL48" s="138"/>
      <c r="VFM48" s="138"/>
      <c r="VFN48" s="138"/>
      <c r="VFO48" s="138"/>
      <c r="VFP48" s="138"/>
      <c r="VFQ48" s="138"/>
      <c r="VFR48" s="138"/>
      <c r="VFS48" s="138"/>
      <c r="VFT48" s="138"/>
      <c r="VFU48" s="138"/>
      <c r="VFV48" s="138"/>
      <c r="VFW48" s="138"/>
      <c r="VFX48" s="138"/>
      <c r="VFY48" s="138"/>
      <c r="VFZ48" s="138"/>
      <c r="VGA48" s="138"/>
      <c r="VGB48" s="138"/>
      <c r="VGC48" s="138"/>
      <c r="VGD48" s="138"/>
      <c r="VGE48" s="138"/>
      <c r="VGF48" s="138"/>
      <c r="VGG48" s="138"/>
      <c r="VGH48" s="138"/>
      <c r="VGI48" s="138"/>
      <c r="VGJ48" s="138"/>
      <c r="VGK48" s="138"/>
      <c r="VGL48" s="138"/>
      <c r="VGM48" s="138"/>
      <c r="VGN48" s="138"/>
      <c r="VGO48" s="138"/>
      <c r="VGP48" s="138"/>
      <c r="VGQ48" s="138"/>
      <c r="VGR48" s="138"/>
      <c r="VGS48" s="138"/>
      <c r="VGT48" s="138"/>
      <c r="VGU48" s="138"/>
      <c r="VGV48" s="138"/>
      <c r="VGW48" s="138"/>
      <c r="VGX48" s="138"/>
      <c r="VGY48" s="138"/>
      <c r="VGZ48" s="138"/>
      <c r="VHA48" s="138"/>
      <c r="VHB48" s="138"/>
      <c r="VHC48" s="138"/>
      <c r="VHD48" s="138"/>
      <c r="VHE48" s="138"/>
      <c r="VHF48" s="138"/>
      <c r="VHG48" s="138"/>
      <c r="VHH48" s="138"/>
      <c r="VHI48" s="138"/>
      <c r="VHJ48" s="138"/>
      <c r="VHK48" s="138"/>
      <c r="VHL48" s="138"/>
      <c r="VHM48" s="138"/>
      <c r="VHN48" s="138"/>
      <c r="VHO48" s="138"/>
      <c r="VHP48" s="138"/>
      <c r="VHQ48" s="138"/>
      <c r="VHR48" s="138"/>
      <c r="VHS48" s="138"/>
      <c r="VHT48" s="138"/>
      <c r="VHU48" s="138"/>
      <c r="VHV48" s="138"/>
      <c r="VHW48" s="138"/>
      <c r="VHX48" s="138"/>
      <c r="VHY48" s="138"/>
      <c r="VHZ48" s="138"/>
      <c r="VIA48" s="138"/>
      <c r="VIB48" s="138"/>
      <c r="VIC48" s="138"/>
      <c r="VID48" s="138"/>
      <c r="VIE48" s="138"/>
      <c r="VIF48" s="138"/>
      <c r="VIG48" s="138"/>
      <c r="VIH48" s="138"/>
      <c r="VII48" s="138"/>
      <c r="VIJ48" s="138"/>
      <c r="VIK48" s="138"/>
      <c r="VIL48" s="138"/>
      <c r="VIM48" s="138"/>
      <c r="VIN48" s="138"/>
      <c r="VIO48" s="138"/>
      <c r="VIP48" s="138"/>
      <c r="VIQ48" s="138"/>
      <c r="VIR48" s="138"/>
      <c r="VIS48" s="138"/>
      <c r="VIT48" s="138"/>
      <c r="VIU48" s="138"/>
      <c r="VIV48" s="138"/>
      <c r="VIW48" s="138"/>
      <c r="VIX48" s="138"/>
      <c r="VIY48" s="138"/>
      <c r="VIZ48" s="138"/>
      <c r="VJA48" s="138"/>
      <c r="VJB48" s="138"/>
      <c r="VJC48" s="138"/>
      <c r="VJD48" s="138"/>
      <c r="VJE48" s="138"/>
      <c r="VJF48" s="138"/>
      <c r="VJG48" s="138"/>
      <c r="VJH48" s="138"/>
      <c r="VJI48" s="138"/>
      <c r="VJJ48" s="138"/>
      <c r="VJK48" s="138"/>
      <c r="VJL48" s="138"/>
      <c r="VJM48" s="138"/>
      <c r="VJN48" s="138"/>
      <c r="VJO48" s="138"/>
      <c r="VJP48" s="138"/>
      <c r="VJQ48" s="138"/>
      <c r="VJR48" s="138"/>
      <c r="VJS48" s="138"/>
      <c r="VJT48" s="138"/>
      <c r="VJU48" s="138"/>
      <c r="VJV48" s="138"/>
      <c r="VJW48" s="138"/>
      <c r="VJX48" s="138"/>
      <c r="VJY48" s="138"/>
      <c r="VJZ48" s="138"/>
      <c r="VKA48" s="138"/>
      <c r="VKB48" s="138"/>
      <c r="VKC48" s="138"/>
      <c r="VKD48" s="138"/>
      <c r="VKE48" s="138"/>
      <c r="VKF48" s="138"/>
      <c r="VKG48" s="138"/>
      <c r="VKH48" s="138"/>
      <c r="VKI48" s="138"/>
      <c r="VKJ48" s="138"/>
      <c r="VKK48" s="138"/>
      <c r="VKL48" s="138"/>
      <c r="VKM48" s="138"/>
      <c r="VKN48" s="138"/>
      <c r="VKO48" s="138"/>
      <c r="VKP48" s="138"/>
      <c r="VKQ48" s="138"/>
      <c r="VKR48" s="138"/>
      <c r="VKS48" s="138"/>
      <c r="VKT48" s="138"/>
      <c r="VKU48" s="138"/>
      <c r="VKV48" s="138"/>
      <c r="VKW48" s="138"/>
      <c r="VKX48" s="138"/>
      <c r="VKY48" s="138"/>
      <c r="VKZ48" s="138"/>
      <c r="VLA48" s="138"/>
      <c r="VLB48" s="138"/>
      <c r="VLC48" s="138"/>
      <c r="VLD48" s="138"/>
      <c r="VLE48" s="138"/>
      <c r="VLF48" s="138"/>
      <c r="VLG48" s="138"/>
      <c r="VLH48" s="138"/>
      <c r="VLI48" s="138"/>
      <c r="VLJ48" s="138"/>
      <c r="VLK48" s="138"/>
      <c r="VLL48" s="138"/>
      <c r="VLM48" s="138"/>
      <c r="VLN48" s="138"/>
      <c r="VLO48" s="138"/>
      <c r="VLP48" s="138"/>
      <c r="VLQ48" s="138"/>
      <c r="VLR48" s="138"/>
      <c r="VLS48" s="138"/>
      <c r="VLT48" s="138"/>
      <c r="VLU48" s="138"/>
      <c r="VLV48" s="138"/>
      <c r="VLW48" s="138"/>
      <c r="VLX48" s="138"/>
      <c r="VLY48" s="138"/>
      <c r="VLZ48" s="138"/>
      <c r="VMA48" s="138"/>
      <c r="VMB48" s="138"/>
      <c r="VMC48" s="138"/>
      <c r="VMD48" s="138"/>
      <c r="VME48" s="138"/>
      <c r="VMF48" s="138"/>
      <c r="VMG48" s="138"/>
      <c r="VMH48" s="138"/>
      <c r="VMI48" s="138"/>
      <c r="VMJ48" s="138"/>
      <c r="VMK48" s="138"/>
      <c r="VML48" s="138"/>
      <c r="VMM48" s="138"/>
      <c r="VMN48" s="138"/>
      <c r="VMO48" s="138"/>
      <c r="VMP48" s="138"/>
      <c r="VMQ48" s="138"/>
      <c r="VMR48" s="138"/>
      <c r="VMS48" s="138"/>
      <c r="VMT48" s="138"/>
      <c r="VMU48" s="138"/>
      <c r="VMV48" s="138"/>
      <c r="VMW48" s="138"/>
      <c r="VMX48" s="138"/>
      <c r="VMY48" s="138"/>
      <c r="VMZ48" s="138"/>
      <c r="VNA48" s="138"/>
      <c r="VNB48" s="138"/>
      <c r="VNC48" s="138"/>
      <c r="VND48" s="138"/>
      <c r="VNE48" s="138"/>
      <c r="VNF48" s="138"/>
      <c r="VNG48" s="138"/>
      <c r="VNH48" s="138"/>
      <c r="VNI48" s="138"/>
      <c r="VNJ48" s="138"/>
      <c r="VNK48" s="138"/>
      <c r="VNL48" s="138"/>
      <c r="VNM48" s="138"/>
      <c r="VNN48" s="138"/>
      <c r="VNO48" s="138"/>
      <c r="VNP48" s="138"/>
      <c r="VNQ48" s="138"/>
      <c r="VNR48" s="138"/>
      <c r="VNS48" s="138"/>
      <c r="VNT48" s="138"/>
      <c r="VNU48" s="138"/>
      <c r="VNV48" s="138"/>
      <c r="VNW48" s="138"/>
      <c r="VNX48" s="138"/>
      <c r="VNY48" s="138"/>
      <c r="VNZ48" s="138"/>
      <c r="VOA48" s="138"/>
      <c r="VOB48" s="138"/>
      <c r="VOC48" s="138"/>
      <c r="VOD48" s="138"/>
      <c r="VOE48" s="138"/>
      <c r="VOF48" s="138"/>
      <c r="VOG48" s="138"/>
      <c r="VOH48" s="138"/>
      <c r="VOI48" s="138"/>
      <c r="VOJ48" s="138"/>
      <c r="VOK48" s="138"/>
      <c r="VOL48" s="138"/>
      <c r="VOM48" s="138"/>
      <c r="VON48" s="138"/>
      <c r="VOO48" s="138"/>
      <c r="VOP48" s="138"/>
      <c r="VOQ48" s="138"/>
      <c r="VOR48" s="138"/>
      <c r="VOS48" s="138"/>
      <c r="VOT48" s="138"/>
      <c r="VOU48" s="138"/>
      <c r="VOV48" s="138"/>
      <c r="VOW48" s="138"/>
      <c r="VOX48" s="138"/>
      <c r="VOY48" s="138"/>
      <c r="VOZ48" s="138"/>
      <c r="VPA48" s="138"/>
      <c r="VPB48" s="138"/>
      <c r="VPC48" s="138"/>
      <c r="VPD48" s="138"/>
      <c r="VPE48" s="138"/>
      <c r="VPF48" s="138"/>
      <c r="VPG48" s="138"/>
      <c r="VPH48" s="138"/>
      <c r="VPI48" s="138"/>
      <c r="VPJ48" s="138"/>
      <c r="VPK48" s="138"/>
      <c r="VPL48" s="138"/>
      <c r="VPM48" s="138"/>
      <c r="VPN48" s="138"/>
      <c r="VPO48" s="138"/>
      <c r="VPP48" s="138"/>
      <c r="VPQ48" s="138"/>
      <c r="VPR48" s="138"/>
      <c r="VPS48" s="138"/>
      <c r="VPT48" s="138"/>
      <c r="VPU48" s="138"/>
      <c r="VPV48" s="138"/>
      <c r="VPW48" s="138"/>
      <c r="VPX48" s="138"/>
      <c r="VPY48" s="138"/>
      <c r="VPZ48" s="138"/>
      <c r="VQA48" s="138"/>
      <c r="VQB48" s="138"/>
      <c r="VQC48" s="138"/>
      <c r="VQD48" s="138"/>
      <c r="VQE48" s="138"/>
      <c r="VQF48" s="138"/>
      <c r="VQG48" s="138"/>
      <c r="VQH48" s="138"/>
      <c r="VQI48" s="138"/>
      <c r="VQJ48" s="138"/>
      <c r="VQK48" s="138"/>
      <c r="VQL48" s="138"/>
      <c r="VQM48" s="138"/>
      <c r="VQN48" s="138"/>
      <c r="VQO48" s="138"/>
      <c r="VQP48" s="138"/>
      <c r="VQQ48" s="138"/>
      <c r="VQR48" s="138"/>
      <c r="VQS48" s="138"/>
      <c r="VQT48" s="138"/>
      <c r="VQU48" s="138"/>
      <c r="VQV48" s="138"/>
      <c r="VQW48" s="138"/>
      <c r="VQX48" s="138"/>
      <c r="VQY48" s="138"/>
      <c r="VQZ48" s="138"/>
      <c r="VRA48" s="138"/>
      <c r="VRB48" s="138"/>
      <c r="VRC48" s="138"/>
      <c r="VRD48" s="138"/>
      <c r="VRE48" s="138"/>
      <c r="VRF48" s="138"/>
      <c r="VRG48" s="138"/>
      <c r="VRH48" s="138"/>
      <c r="VRI48" s="138"/>
      <c r="VRJ48" s="138"/>
      <c r="VRK48" s="138"/>
      <c r="VRL48" s="138"/>
      <c r="VRM48" s="138"/>
      <c r="VRN48" s="138"/>
      <c r="VRO48" s="138"/>
      <c r="VRP48" s="138"/>
      <c r="VRQ48" s="138"/>
      <c r="VRR48" s="138"/>
      <c r="VRS48" s="138"/>
      <c r="VRT48" s="138"/>
      <c r="VRU48" s="138"/>
      <c r="VRV48" s="138"/>
      <c r="VRW48" s="138"/>
      <c r="VRX48" s="138"/>
      <c r="VRY48" s="138"/>
      <c r="VRZ48" s="138"/>
      <c r="VSA48" s="138"/>
      <c r="VSB48" s="138"/>
      <c r="VSC48" s="138"/>
      <c r="VSD48" s="138"/>
      <c r="VSE48" s="138"/>
      <c r="VSF48" s="138"/>
      <c r="VSG48" s="138"/>
      <c r="VSH48" s="138"/>
      <c r="VSI48" s="138"/>
      <c r="VSJ48" s="138"/>
      <c r="VSK48" s="138"/>
      <c r="VSL48" s="138"/>
      <c r="VSM48" s="138"/>
      <c r="VSN48" s="138"/>
      <c r="VSO48" s="138"/>
      <c r="VSP48" s="138"/>
      <c r="VSQ48" s="138"/>
      <c r="VSR48" s="138"/>
      <c r="VSS48" s="138"/>
      <c r="VST48" s="138"/>
      <c r="VSU48" s="138"/>
      <c r="VSV48" s="138"/>
      <c r="VSW48" s="138"/>
      <c r="VSX48" s="138"/>
      <c r="VSY48" s="138"/>
      <c r="VSZ48" s="138"/>
      <c r="VTA48" s="138"/>
      <c r="VTB48" s="138"/>
      <c r="VTC48" s="138"/>
      <c r="VTD48" s="138"/>
      <c r="VTE48" s="138"/>
      <c r="VTF48" s="138"/>
      <c r="VTG48" s="138"/>
      <c r="VTH48" s="138"/>
      <c r="VTI48" s="138"/>
      <c r="VTJ48" s="138"/>
      <c r="VTK48" s="138"/>
      <c r="VTL48" s="138"/>
      <c r="VTM48" s="138"/>
      <c r="VTN48" s="138"/>
      <c r="VTO48" s="138"/>
      <c r="VTP48" s="138"/>
      <c r="VTQ48" s="138"/>
      <c r="VTR48" s="138"/>
      <c r="VTS48" s="138"/>
      <c r="VTT48" s="138"/>
      <c r="VTU48" s="138"/>
      <c r="VTV48" s="138"/>
      <c r="VTW48" s="138"/>
      <c r="VTX48" s="138"/>
      <c r="VTY48" s="138"/>
      <c r="VTZ48" s="138"/>
      <c r="VUA48" s="138"/>
      <c r="VUB48" s="138"/>
      <c r="VUC48" s="138"/>
      <c r="VUD48" s="138"/>
      <c r="VUE48" s="138"/>
      <c r="VUF48" s="138"/>
      <c r="VUG48" s="138"/>
      <c r="VUH48" s="138"/>
      <c r="VUI48" s="138"/>
      <c r="VUJ48" s="138"/>
      <c r="VUK48" s="138"/>
      <c r="VUL48" s="138"/>
      <c r="VUM48" s="138"/>
      <c r="VUN48" s="138"/>
      <c r="VUO48" s="138"/>
      <c r="VUP48" s="138"/>
      <c r="VUQ48" s="138"/>
      <c r="VUR48" s="138"/>
      <c r="VUS48" s="138"/>
      <c r="VUT48" s="138"/>
      <c r="VUU48" s="138"/>
      <c r="VUV48" s="138"/>
      <c r="VUW48" s="138"/>
      <c r="VUX48" s="138"/>
      <c r="VUY48" s="138"/>
      <c r="VUZ48" s="138"/>
      <c r="VVA48" s="138"/>
      <c r="VVB48" s="138"/>
      <c r="VVC48" s="138"/>
      <c r="VVD48" s="138"/>
      <c r="VVE48" s="138"/>
      <c r="VVF48" s="138"/>
      <c r="VVG48" s="138"/>
      <c r="VVH48" s="138"/>
      <c r="VVI48" s="138"/>
      <c r="VVJ48" s="138"/>
      <c r="VVK48" s="138"/>
      <c r="VVL48" s="138"/>
      <c r="VVM48" s="138"/>
      <c r="VVN48" s="138"/>
      <c r="VVO48" s="138"/>
      <c r="VVP48" s="138"/>
      <c r="VVQ48" s="138"/>
      <c r="VVR48" s="138"/>
      <c r="VVS48" s="138"/>
      <c r="VVT48" s="138"/>
      <c r="VVU48" s="138"/>
      <c r="VVV48" s="138"/>
      <c r="VVW48" s="138"/>
      <c r="VVX48" s="138"/>
      <c r="VVY48" s="138"/>
      <c r="VVZ48" s="138"/>
      <c r="VWA48" s="138"/>
      <c r="VWB48" s="138"/>
      <c r="VWC48" s="138"/>
      <c r="VWD48" s="138"/>
      <c r="VWE48" s="138"/>
      <c r="VWF48" s="138"/>
      <c r="VWG48" s="138"/>
      <c r="VWH48" s="138"/>
      <c r="VWI48" s="138"/>
      <c r="VWJ48" s="138"/>
      <c r="VWK48" s="138"/>
      <c r="VWL48" s="138"/>
      <c r="VWM48" s="138"/>
      <c r="VWN48" s="138"/>
      <c r="VWO48" s="138"/>
      <c r="VWP48" s="138"/>
      <c r="VWQ48" s="138"/>
      <c r="VWR48" s="138"/>
      <c r="VWS48" s="138"/>
      <c r="VWT48" s="138"/>
      <c r="VWU48" s="138"/>
      <c r="VWV48" s="138"/>
      <c r="VWW48" s="138"/>
      <c r="VWX48" s="138"/>
      <c r="VWY48" s="138"/>
      <c r="VWZ48" s="138"/>
      <c r="VXA48" s="138"/>
      <c r="VXB48" s="138"/>
      <c r="VXC48" s="138"/>
      <c r="VXD48" s="138"/>
      <c r="VXE48" s="138"/>
      <c r="VXF48" s="138"/>
      <c r="VXG48" s="138"/>
      <c r="VXH48" s="138"/>
      <c r="VXI48" s="138"/>
      <c r="VXJ48" s="138"/>
      <c r="VXK48" s="138"/>
      <c r="VXL48" s="138"/>
      <c r="VXM48" s="138"/>
      <c r="VXN48" s="138"/>
      <c r="VXO48" s="138"/>
      <c r="VXP48" s="138"/>
      <c r="VXQ48" s="138"/>
      <c r="VXR48" s="138"/>
      <c r="VXS48" s="138"/>
      <c r="VXT48" s="138"/>
      <c r="VXU48" s="138"/>
      <c r="VXV48" s="138"/>
      <c r="VXW48" s="138"/>
      <c r="VXX48" s="138"/>
      <c r="VXY48" s="138"/>
      <c r="VXZ48" s="138"/>
      <c r="VYA48" s="138"/>
      <c r="VYB48" s="138"/>
      <c r="VYC48" s="138"/>
      <c r="VYD48" s="138"/>
      <c r="VYE48" s="138"/>
      <c r="VYF48" s="138"/>
      <c r="VYG48" s="138"/>
      <c r="VYH48" s="138"/>
      <c r="VYI48" s="138"/>
      <c r="VYJ48" s="138"/>
      <c r="VYK48" s="138"/>
      <c r="VYL48" s="138"/>
      <c r="VYM48" s="138"/>
      <c r="VYN48" s="138"/>
      <c r="VYO48" s="138"/>
      <c r="VYP48" s="138"/>
      <c r="VYQ48" s="138"/>
      <c r="VYR48" s="138"/>
      <c r="VYS48" s="138"/>
      <c r="VYT48" s="138"/>
      <c r="VYU48" s="138"/>
      <c r="VYV48" s="138"/>
      <c r="VYW48" s="138"/>
      <c r="VYX48" s="138"/>
      <c r="VYY48" s="138"/>
      <c r="VYZ48" s="138"/>
      <c r="VZA48" s="138"/>
      <c r="VZB48" s="138"/>
      <c r="VZC48" s="138"/>
      <c r="VZD48" s="138"/>
      <c r="VZE48" s="138"/>
      <c r="VZF48" s="138"/>
      <c r="VZG48" s="138"/>
      <c r="VZH48" s="138"/>
      <c r="VZI48" s="138"/>
      <c r="VZJ48" s="138"/>
      <c r="VZK48" s="138"/>
      <c r="VZL48" s="138"/>
      <c r="VZM48" s="138"/>
      <c r="VZN48" s="138"/>
      <c r="VZO48" s="138"/>
      <c r="VZP48" s="138"/>
      <c r="VZQ48" s="138"/>
      <c r="VZR48" s="138"/>
      <c r="VZS48" s="138"/>
      <c r="VZT48" s="138"/>
      <c r="VZU48" s="138"/>
      <c r="VZV48" s="138"/>
      <c r="VZW48" s="138"/>
      <c r="VZX48" s="138"/>
      <c r="VZY48" s="138"/>
      <c r="VZZ48" s="138"/>
      <c r="WAA48" s="138"/>
      <c r="WAB48" s="138"/>
      <c r="WAC48" s="138"/>
      <c r="WAD48" s="138"/>
      <c r="WAE48" s="138"/>
      <c r="WAF48" s="138"/>
      <c r="WAG48" s="138"/>
      <c r="WAH48" s="138"/>
      <c r="WAI48" s="138"/>
      <c r="WAJ48" s="138"/>
      <c r="WAK48" s="138"/>
      <c r="WAL48" s="138"/>
      <c r="WAM48" s="138"/>
      <c r="WAN48" s="138"/>
      <c r="WAO48" s="138"/>
      <c r="WAP48" s="138"/>
      <c r="WAQ48" s="138"/>
      <c r="WAR48" s="138"/>
      <c r="WAS48" s="138"/>
      <c r="WAT48" s="138"/>
      <c r="WAU48" s="138"/>
      <c r="WAV48" s="138"/>
      <c r="WAW48" s="138"/>
      <c r="WAX48" s="138"/>
      <c r="WAY48" s="138"/>
      <c r="WAZ48" s="138"/>
      <c r="WBA48" s="138"/>
      <c r="WBB48" s="138"/>
      <c r="WBC48" s="138"/>
      <c r="WBD48" s="138"/>
      <c r="WBE48" s="138"/>
      <c r="WBF48" s="138"/>
      <c r="WBG48" s="138"/>
      <c r="WBH48" s="138"/>
      <c r="WBI48" s="138"/>
      <c r="WBJ48" s="138"/>
      <c r="WBK48" s="138"/>
      <c r="WBL48" s="138"/>
      <c r="WBM48" s="138"/>
      <c r="WBN48" s="138"/>
      <c r="WBO48" s="138"/>
      <c r="WBP48" s="138"/>
      <c r="WBQ48" s="138"/>
      <c r="WBR48" s="138"/>
      <c r="WBS48" s="138"/>
      <c r="WBT48" s="138"/>
      <c r="WBU48" s="138"/>
      <c r="WBV48" s="138"/>
      <c r="WBW48" s="138"/>
      <c r="WBX48" s="138"/>
      <c r="WBY48" s="138"/>
      <c r="WBZ48" s="138"/>
      <c r="WCA48" s="138"/>
      <c r="WCB48" s="138"/>
      <c r="WCC48" s="138"/>
      <c r="WCD48" s="138"/>
      <c r="WCE48" s="138"/>
      <c r="WCF48" s="138"/>
      <c r="WCG48" s="138"/>
      <c r="WCH48" s="138"/>
      <c r="WCI48" s="138"/>
      <c r="WCJ48" s="138"/>
      <c r="WCK48" s="138"/>
      <c r="WCL48" s="138"/>
      <c r="WCM48" s="138"/>
      <c r="WCN48" s="138"/>
      <c r="WCO48" s="138"/>
      <c r="WCP48" s="138"/>
      <c r="WCQ48" s="138"/>
      <c r="WCR48" s="138"/>
      <c r="WCS48" s="138"/>
      <c r="WCT48" s="138"/>
      <c r="WCU48" s="138"/>
      <c r="WCV48" s="138"/>
      <c r="WCW48" s="138"/>
      <c r="WCX48" s="138"/>
      <c r="WCY48" s="138"/>
      <c r="WCZ48" s="138"/>
      <c r="WDA48" s="138"/>
      <c r="WDB48" s="138"/>
      <c r="WDC48" s="138"/>
      <c r="WDD48" s="138"/>
      <c r="WDE48" s="138"/>
      <c r="WDF48" s="138"/>
      <c r="WDG48" s="138"/>
      <c r="WDH48" s="138"/>
      <c r="WDI48" s="138"/>
      <c r="WDJ48" s="138"/>
      <c r="WDK48" s="138"/>
      <c r="WDL48" s="138"/>
      <c r="WDM48" s="138"/>
      <c r="WDN48" s="138"/>
      <c r="WDO48" s="138"/>
      <c r="WDP48" s="138"/>
      <c r="WDQ48" s="138"/>
      <c r="WDR48" s="138"/>
      <c r="WDS48" s="138"/>
      <c r="WDT48" s="138"/>
      <c r="WDU48" s="138"/>
      <c r="WDV48" s="138"/>
      <c r="WDW48" s="138"/>
      <c r="WDX48" s="138"/>
      <c r="WDY48" s="138"/>
      <c r="WDZ48" s="138"/>
      <c r="WEA48" s="138"/>
      <c r="WEB48" s="138"/>
      <c r="WEC48" s="138"/>
      <c r="WED48" s="138"/>
      <c r="WEE48" s="138"/>
      <c r="WEF48" s="138"/>
      <c r="WEG48" s="138"/>
      <c r="WEH48" s="138"/>
      <c r="WEI48" s="138"/>
      <c r="WEJ48" s="138"/>
      <c r="WEK48" s="138"/>
      <c r="WEL48" s="138"/>
      <c r="WEM48" s="138"/>
      <c r="WEN48" s="138"/>
      <c r="WEO48" s="138"/>
      <c r="WEP48" s="138"/>
      <c r="WEQ48" s="138"/>
      <c r="WER48" s="138"/>
      <c r="WES48" s="138"/>
      <c r="WET48" s="138"/>
      <c r="WEU48" s="138"/>
      <c r="WEV48" s="138"/>
      <c r="WEW48" s="138"/>
      <c r="WEX48" s="138"/>
      <c r="WEY48" s="138"/>
      <c r="WEZ48" s="138"/>
      <c r="WFA48" s="138"/>
      <c r="WFB48" s="138"/>
      <c r="WFC48" s="138"/>
      <c r="WFD48" s="138"/>
      <c r="WFE48" s="138"/>
      <c r="WFF48" s="138"/>
      <c r="WFG48" s="138"/>
      <c r="WFH48" s="138"/>
      <c r="WFI48" s="138"/>
      <c r="WFJ48" s="138"/>
      <c r="WFK48" s="138"/>
      <c r="WFL48" s="138"/>
      <c r="WFM48" s="138"/>
      <c r="WFN48" s="138"/>
      <c r="WFO48" s="138"/>
      <c r="WFP48" s="138"/>
      <c r="WFQ48" s="138"/>
      <c r="WFR48" s="138"/>
      <c r="WFS48" s="138"/>
      <c r="WFT48" s="138"/>
      <c r="WFU48" s="138"/>
      <c r="WFV48" s="138"/>
      <c r="WFW48" s="138"/>
      <c r="WFX48" s="138"/>
      <c r="WFY48" s="138"/>
      <c r="WFZ48" s="138"/>
      <c r="WGA48" s="138"/>
      <c r="WGB48" s="138"/>
      <c r="WGC48" s="138"/>
      <c r="WGD48" s="138"/>
      <c r="WGE48" s="138"/>
      <c r="WGF48" s="138"/>
      <c r="WGG48" s="138"/>
      <c r="WGH48" s="138"/>
      <c r="WGI48" s="138"/>
      <c r="WGJ48" s="138"/>
      <c r="WGK48" s="138"/>
      <c r="WGL48" s="138"/>
      <c r="WGM48" s="138"/>
      <c r="WGN48" s="138"/>
      <c r="WGO48" s="138"/>
      <c r="WGP48" s="138"/>
      <c r="WGQ48" s="138"/>
      <c r="WGR48" s="138"/>
      <c r="WGS48" s="138"/>
      <c r="WGT48" s="138"/>
      <c r="WGU48" s="138"/>
      <c r="WGV48" s="138"/>
      <c r="WGW48" s="138"/>
      <c r="WGX48" s="138"/>
      <c r="WGY48" s="138"/>
      <c r="WGZ48" s="138"/>
      <c r="WHA48" s="138"/>
      <c r="WHB48" s="138"/>
      <c r="WHC48" s="138"/>
      <c r="WHD48" s="138"/>
      <c r="WHE48" s="138"/>
      <c r="WHF48" s="138"/>
      <c r="WHG48" s="138"/>
      <c r="WHH48" s="138"/>
      <c r="WHI48" s="138"/>
      <c r="WHJ48" s="138"/>
      <c r="WHK48" s="138"/>
      <c r="WHL48" s="138"/>
      <c r="WHM48" s="138"/>
      <c r="WHN48" s="138"/>
      <c r="WHO48" s="138"/>
      <c r="WHP48" s="138"/>
      <c r="WHQ48" s="138"/>
      <c r="WHR48" s="138"/>
      <c r="WHS48" s="138"/>
      <c r="WHT48" s="138"/>
      <c r="WHU48" s="138"/>
      <c r="WHV48" s="138"/>
      <c r="WHW48" s="138"/>
      <c r="WHX48" s="138"/>
      <c r="WHY48" s="138"/>
      <c r="WHZ48" s="138"/>
      <c r="WIA48" s="138"/>
      <c r="WIB48" s="138"/>
      <c r="WIC48" s="138"/>
      <c r="WID48" s="138"/>
      <c r="WIE48" s="138"/>
      <c r="WIF48" s="138"/>
      <c r="WIG48" s="138"/>
      <c r="WIH48" s="138"/>
      <c r="WII48" s="138"/>
      <c r="WIJ48" s="138"/>
      <c r="WIK48" s="138"/>
      <c r="WIL48" s="138"/>
      <c r="WIM48" s="138"/>
      <c r="WIN48" s="138"/>
      <c r="WIO48" s="138"/>
      <c r="WIP48" s="138"/>
      <c r="WIQ48" s="138"/>
      <c r="WIR48" s="138"/>
      <c r="WIS48" s="138"/>
      <c r="WIT48" s="138"/>
      <c r="WIU48" s="138"/>
      <c r="WIV48" s="138"/>
      <c r="WIW48" s="138"/>
      <c r="WIX48" s="138"/>
      <c r="WIY48" s="138"/>
      <c r="WIZ48" s="138"/>
      <c r="WJA48" s="138"/>
      <c r="WJB48" s="138"/>
      <c r="WJC48" s="138"/>
      <c r="WJD48" s="138"/>
      <c r="WJE48" s="138"/>
      <c r="WJF48" s="138"/>
      <c r="WJG48" s="138"/>
      <c r="WJH48" s="138"/>
      <c r="WJI48" s="138"/>
      <c r="WJJ48" s="138"/>
      <c r="WJK48" s="138"/>
      <c r="WJL48" s="138"/>
      <c r="WJM48" s="138"/>
      <c r="WJN48" s="138"/>
      <c r="WJO48" s="138"/>
      <c r="WJP48" s="138"/>
      <c r="WJQ48" s="138"/>
      <c r="WJR48" s="138"/>
      <c r="WJS48" s="138"/>
      <c r="WJT48" s="138"/>
      <c r="WJU48" s="138"/>
      <c r="WJV48" s="138"/>
      <c r="WJW48" s="138"/>
      <c r="WJX48" s="138"/>
      <c r="WJY48" s="138"/>
      <c r="WJZ48" s="138"/>
      <c r="WKA48" s="138"/>
      <c r="WKB48" s="138"/>
      <c r="WKC48" s="138"/>
      <c r="WKD48" s="138"/>
      <c r="WKE48" s="138"/>
      <c r="WKF48" s="138"/>
      <c r="WKG48" s="138"/>
      <c r="WKH48" s="138"/>
      <c r="WKI48" s="138"/>
      <c r="WKJ48" s="138"/>
      <c r="WKK48" s="138"/>
      <c r="WKL48" s="138"/>
      <c r="WKM48" s="138"/>
      <c r="WKN48" s="138"/>
      <c r="WKO48" s="138"/>
      <c r="WKP48" s="138"/>
      <c r="WKQ48" s="138"/>
      <c r="WKR48" s="138"/>
      <c r="WKS48" s="138"/>
      <c r="WKT48" s="138"/>
      <c r="WKU48" s="138"/>
      <c r="WKV48" s="138"/>
      <c r="WKW48" s="138"/>
      <c r="WKX48" s="138"/>
      <c r="WKY48" s="138"/>
      <c r="WKZ48" s="138"/>
      <c r="WLA48" s="138"/>
      <c r="WLB48" s="138"/>
      <c r="WLC48" s="138"/>
      <c r="WLD48" s="138"/>
      <c r="WLE48" s="138"/>
      <c r="WLF48" s="138"/>
      <c r="WLG48" s="138"/>
      <c r="WLH48" s="138"/>
      <c r="WLI48" s="138"/>
      <c r="WLJ48" s="138"/>
      <c r="WLK48" s="138"/>
      <c r="WLL48" s="138"/>
      <c r="WLM48" s="138"/>
      <c r="WLN48" s="138"/>
      <c r="WLO48" s="138"/>
      <c r="WLP48" s="138"/>
      <c r="WLQ48" s="138"/>
      <c r="WLR48" s="138"/>
      <c r="WLS48" s="138"/>
      <c r="WLT48" s="138"/>
      <c r="WLU48" s="138"/>
      <c r="WLV48" s="138"/>
      <c r="WLW48" s="138"/>
      <c r="WLX48" s="138"/>
      <c r="WLY48" s="138"/>
      <c r="WLZ48" s="138"/>
      <c r="WMA48" s="138"/>
      <c r="WMB48" s="138"/>
      <c r="WMC48" s="138"/>
      <c r="WMD48" s="138"/>
      <c r="WME48" s="138"/>
      <c r="WMF48" s="138"/>
      <c r="WMG48" s="138"/>
      <c r="WMH48" s="138"/>
      <c r="WMI48" s="138"/>
      <c r="WMJ48" s="138"/>
      <c r="WMK48" s="138"/>
      <c r="WML48" s="138"/>
      <c r="WMM48" s="138"/>
      <c r="WMN48" s="138"/>
      <c r="WMO48" s="138"/>
      <c r="WMP48" s="138"/>
      <c r="WMQ48" s="138"/>
      <c r="WMR48" s="138"/>
      <c r="WMS48" s="138"/>
      <c r="WMT48" s="138"/>
      <c r="WMU48" s="138"/>
      <c r="WMV48" s="138"/>
      <c r="WMW48" s="138"/>
      <c r="WMX48" s="138"/>
      <c r="WMY48" s="138"/>
      <c r="WMZ48" s="138"/>
      <c r="WNA48" s="138"/>
      <c r="WNB48" s="138"/>
      <c r="WNC48" s="138"/>
      <c r="WND48" s="138"/>
      <c r="WNE48" s="138"/>
      <c r="WNF48" s="138"/>
      <c r="WNG48" s="138"/>
      <c r="WNH48" s="138"/>
      <c r="WNI48" s="138"/>
      <c r="WNJ48" s="138"/>
      <c r="WNK48" s="138"/>
      <c r="WNL48" s="138"/>
      <c r="WNM48" s="138"/>
      <c r="WNN48" s="138"/>
      <c r="WNO48" s="138"/>
      <c r="WNP48" s="138"/>
      <c r="WNQ48" s="138"/>
      <c r="WNR48" s="138"/>
      <c r="WNS48" s="138"/>
      <c r="WNT48" s="138"/>
      <c r="WNU48" s="138"/>
      <c r="WNV48" s="138"/>
      <c r="WNW48" s="138"/>
      <c r="WNX48" s="138"/>
      <c r="WNY48" s="138"/>
      <c r="WNZ48" s="138"/>
      <c r="WOA48" s="138"/>
      <c r="WOB48" s="138"/>
      <c r="WOC48" s="138"/>
      <c r="WOD48" s="138"/>
      <c r="WOE48" s="138"/>
      <c r="WOF48" s="138"/>
      <c r="WOG48" s="138"/>
      <c r="WOH48" s="138"/>
      <c r="WOI48" s="138"/>
      <c r="WOJ48" s="138"/>
      <c r="WOK48" s="138"/>
      <c r="WOL48" s="138"/>
      <c r="WOM48" s="138"/>
      <c r="WON48" s="138"/>
      <c r="WOO48" s="138"/>
      <c r="WOP48" s="138"/>
      <c r="WOQ48" s="138"/>
      <c r="WOR48" s="138"/>
      <c r="WOS48" s="138"/>
      <c r="WOT48" s="138"/>
      <c r="WOU48" s="138"/>
      <c r="WOV48" s="138"/>
      <c r="WOW48" s="138"/>
      <c r="WOX48" s="138"/>
      <c r="WOY48" s="138"/>
      <c r="WOZ48" s="138"/>
      <c r="WPA48" s="138"/>
      <c r="WPB48" s="138"/>
      <c r="WPC48" s="138"/>
      <c r="WPD48" s="138"/>
      <c r="WPE48" s="138"/>
      <c r="WPF48" s="138"/>
      <c r="WPG48" s="138"/>
      <c r="WPH48" s="138"/>
      <c r="WPI48" s="138"/>
      <c r="WPJ48" s="138"/>
      <c r="WPK48" s="138"/>
      <c r="WPL48" s="138"/>
      <c r="WPM48" s="138"/>
      <c r="WPN48" s="138"/>
      <c r="WPO48" s="138"/>
      <c r="WPP48" s="138"/>
      <c r="WPQ48" s="138"/>
      <c r="WPR48" s="138"/>
      <c r="WPS48" s="138"/>
      <c r="WPT48" s="138"/>
      <c r="WPU48" s="138"/>
      <c r="WPV48" s="138"/>
      <c r="WPW48" s="138"/>
      <c r="WPX48" s="138"/>
      <c r="WPY48" s="138"/>
      <c r="WPZ48" s="138"/>
      <c r="WQA48" s="138"/>
      <c r="WQB48" s="138"/>
      <c r="WQC48" s="138"/>
      <c r="WQD48" s="138"/>
      <c r="WQE48" s="138"/>
      <c r="WQF48" s="138"/>
      <c r="WQG48" s="138"/>
      <c r="WQH48" s="138"/>
      <c r="WQI48" s="138"/>
      <c r="WQJ48" s="138"/>
      <c r="WQK48" s="138"/>
      <c r="WQL48" s="138"/>
      <c r="WQM48" s="138"/>
      <c r="WQN48" s="138"/>
      <c r="WQO48" s="138"/>
      <c r="WQP48" s="138"/>
      <c r="WQQ48" s="138"/>
      <c r="WQR48" s="138"/>
      <c r="WQS48" s="138"/>
      <c r="WQT48" s="138"/>
      <c r="WQU48" s="138"/>
      <c r="WQV48" s="138"/>
      <c r="WQW48" s="138"/>
      <c r="WQX48" s="138"/>
      <c r="WQY48" s="138"/>
      <c r="WQZ48" s="138"/>
      <c r="WRA48" s="138"/>
      <c r="WRB48" s="138"/>
      <c r="WRC48" s="138"/>
      <c r="WRD48" s="138"/>
      <c r="WRE48" s="138"/>
      <c r="WRF48" s="138"/>
      <c r="WRG48" s="138"/>
      <c r="WRH48" s="138"/>
      <c r="WRI48" s="138"/>
      <c r="WRJ48" s="138"/>
      <c r="WRK48" s="138"/>
      <c r="WRL48" s="138"/>
      <c r="WRM48" s="138"/>
      <c r="WRN48" s="138"/>
      <c r="WRO48" s="138"/>
      <c r="WRP48" s="138"/>
      <c r="WRQ48" s="138"/>
      <c r="WRR48" s="138"/>
      <c r="WRS48" s="138"/>
      <c r="WRT48" s="138"/>
      <c r="WRU48" s="138"/>
      <c r="WRV48" s="138"/>
      <c r="WRW48" s="138"/>
      <c r="WRX48" s="138"/>
      <c r="WRY48" s="138"/>
      <c r="WRZ48" s="138"/>
      <c r="WSA48" s="138"/>
      <c r="WSB48" s="138"/>
      <c r="WSC48" s="138"/>
      <c r="WSD48" s="138"/>
      <c r="WSE48" s="138"/>
      <c r="WSF48" s="138"/>
      <c r="WSG48" s="138"/>
      <c r="WSH48" s="138"/>
      <c r="WSI48" s="138"/>
      <c r="WSJ48" s="138"/>
      <c r="WSK48" s="138"/>
      <c r="WSL48" s="138"/>
      <c r="WSM48" s="138"/>
      <c r="WSN48" s="138"/>
      <c r="WSO48" s="138"/>
      <c r="WSP48" s="138"/>
      <c r="WSQ48" s="138"/>
      <c r="WSR48" s="138"/>
      <c r="WSS48" s="138"/>
      <c r="WST48" s="138"/>
      <c r="WSU48" s="138"/>
      <c r="WSV48" s="138"/>
      <c r="WSW48" s="138"/>
      <c r="WSX48" s="138"/>
      <c r="WSY48" s="138"/>
      <c r="WSZ48" s="138"/>
      <c r="WTA48" s="138"/>
      <c r="WTB48" s="138"/>
      <c r="WTC48" s="138"/>
      <c r="WTD48" s="138"/>
      <c r="WTE48" s="138"/>
      <c r="WTF48" s="138"/>
      <c r="WTG48" s="138"/>
      <c r="WTH48" s="138"/>
      <c r="WTI48" s="138"/>
      <c r="WTJ48" s="138"/>
      <c r="WTK48" s="138"/>
      <c r="WTL48" s="138"/>
      <c r="WTM48" s="138"/>
      <c r="WTN48" s="138"/>
      <c r="WTO48" s="138"/>
      <c r="WTP48" s="138"/>
      <c r="WTQ48" s="138"/>
      <c r="WTR48" s="138"/>
      <c r="WTS48" s="138"/>
      <c r="WTT48" s="138"/>
      <c r="WTU48" s="138"/>
      <c r="WTV48" s="138"/>
      <c r="WTW48" s="138"/>
      <c r="WTX48" s="138"/>
      <c r="WTY48" s="138"/>
      <c r="WTZ48" s="138"/>
      <c r="WUA48" s="138"/>
      <c r="WUB48" s="138"/>
      <c r="WUC48" s="138"/>
      <c r="WUD48" s="138"/>
      <c r="WUE48" s="138"/>
      <c r="WUF48" s="138"/>
      <c r="WUG48" s="138"/>
      <c r="WUH48" s="138"/>
      <c r="WUI48" s="138"/>
      <c r="WUJ48" s="138"/>
      <c r="WUK48" s="138"/>
      <c r="WUL48" s="138"/>
      <c r="WUM48" s="138"/>
      <c r="WUN48" s="138"/>
      <c r="WUO48" s="138"/>
      <c r="WUP48" s="138"/>
      <c r="WUQ48" s="138"/>
      <c r="WUR48" s="138"/>
      <c r="WUS48" s="138"/>
      <c r="WUT48" s="138"/>
      <c r="WUU48" s="138"/>
      <c r="WUV48" s="138"/>
      <c r="WUW48" s="138"/>
      <c r="WUX48" s="138"/>
      <c r="WUY48" s="138"/>
      <c r="WUZ48" s="138"/>
      <c r="WVA48" s="138"/>
      <c r="WVB48" s="138"/>
      <c r="WVC48" s="138"/>
      <c r="WVD48" s="138"/>
      <c r="WVE48" s="138"/>
      <c r="WVF48" s="138"/>
      <c r="WVG48" s="138"/>
      <c r="WVH48" s="138"/>
      <c r="WVI48" s="138"/>
      <c r="WVJ48" s="138"/>
      <c r="WVK48" s="138"/>
      <c r="WVL48" s="138"/>
      <c r="WVM48" s="138"/>
      <c r="WVN48" s="138"/>
      <c r="WVO48" s="138"/>
      <c r="WVP48" s="138"/>
      <c r="WVQ48" s="138"/>
      <c r="WVR48" s="138"/>
      <c r="WVS48" s="138"/>
      <c r="WVT48" s="138"/>
      <c r="WVU48" s="138"/>
      <c r="WVV48" s="138"/>
      <c r="WVW48" s="138"/>
      <c r="WVX48" s="138"/>
      <c r="WVY48" s="138"/>
      <c r="WVZ48" s="138"/>
      <c r="WWA48" s="138"/>
      <c r="WWB48" s="138"/>
      <c r="WWC48" s="138"/>
      <c r="WWD48" s="138"/>
      <c r="WWE48" s="138"/>
      <c r="WWF48" s="138"/>
      <c r="WWG48" s="138"/>
      <c r="WWH48" s="138"/>
      <c r="WWI48" s="138"/>
      <c r="WWJ48" s="138"/>
      <c r="WWK48" s="138"/>
      <c r="WWL48" s="138"/>
      <c r="WWM48" s="138"/>
      <c r="WWN48" s="138"/>
      <c r="WWO48" s="138"/>
      <c r="WWP48" s="138"/>
      <c r="WWQ48" s="138"/>
      <c r="WWR48" s="138"/>
      <c r="WWS48" s="138"/>
      <c r="WWT48" s="138"/>
      <c r="WWU48" s="138"/>
      <c r="WWV48" s="138"/>
      <c r="WWW48" s="138"/>
      <c r="WWX48" s="138"/>
      <c r="WWY48" s="138"/>
      <c r="WWZ48" s="138"/>
      <c r="WXA48" s="138"/>
      <c r="WXB48" s="138"/>
      <c r="WXC48" s="138"/>
      <c r="WXD48" s="138"/>
      <c r="WXE48" s="138"/>
      <c r="WXF48" s="138"/>
      <c r="WXG48" s="138"/>
      <c r="WXH48" s="138"/>
      <c r="WXI48" s="138"/>
      <c r="WXJ48" s="138"/>
      <c r="WXK48" s="138"/>
      <c r="WXL48" s="138"/>
      <c r="WXM48" s="138"/>
      <c r="WXN48" s="138"/>
      <c r="WXO48" s="138"/>
      <c r="WXP48" s="138"/>
      <c r="WXQ48" s="138"/>
      <c r="WXR48" s="138"/>
      <c r="WXS48" s="138"/>
      <c r="WXT48" s="138"/>
      <c r="WXU48" s="138"/>
      <c r="WXV48" s="138"/>
      <c r="WXW48" s="138"/>
      <c r="WXX48" s="138"/>
      <c r="WXY48" s="138"/>
      <c r="WXZ48" s="138"/>
      <c r="WYA48" s="138"/>
      <c r="WYB48" s="138"/>
      <c r="WYC48" s="138"/>
      <c r="WYD48" s="138"/>
      <c r="WYE48" s="138"/>
      <c r="WYF48" s="138"/>
      <c r="WYG48" s="138"/>
      <c r="WYH48" s="138"/>
      <c r="WYI48" s="138"/>
      <c r="WYJ48" s="138"/>
      <c r="WYK48" s="138"/>
      <c r="WYL48" s="138"/>
      <c r="WYM48" s="138"/>
      <c r="WYN48" s="138"/>
      <c r="WYO48" s="138"/>
      <c r="WYP48" s="138"/>
      <c r="WYQ48" s="138"/>
      <c r="WYR48" s="138"/>
      <c r="WYS48" s="138"/>
      <c r="WYT48" s="138"/>
      <c r="WYU48" s="138"/>
      <c r="WYV48" s="138"/>
      <c r="WYW48" s="138"/>
      <c r="WYX48" s="138"/>
      <c r="WYY48" s="138"/>
      <c r="WYZ48" s="138"/>
      <c r="WZA48" s="138"/>
      <c r="WZB48" s="138"/>
      <c r="WZC48" s="138"/>
      <c r="WZD48" s="138"/>
      <c r="WZE48" s="138"/>
      <c r="WZF48" s="138"/>
      <c r="WZG48" s="138"/>
      <c r="WZH48" s="138"/>
      <c r="WZI48" s="138"/>
      <c r="WZJ48" s="138"/>
      <c r="WZK48" s="138"/>
      <c r="WZL48" s="138"/>
      <c r="WZM48" s="138"/>
      <c r="WZN48" s="138"/>
      <c r="WZO48" s="138"/>
      <c r="WZP48" s="138"/>
      <c r="WZQ48" s="138"/>
      <c r="WZR48" s="138"/>
      <c r="WZS48" s="138"/>
      <c r="WZT48" s="138"/>
      <c r="WZU48" s="138"/>
      <c r="WZV48" s="138"/>
      <c r="WZW48" s="138"/>
      <c r="WZX48" s="138"/>
      <c r="WZY48" s="138"/>
      <c r="WZZ48" s="138"/>
      <c r="XAA48" s="138"/>
      <c r="XAB48" s="138"/>
      <c r="XAC48" s="138"/>
      <c r="XAD48" s="138"/>
      <c r="XAE48" s="138"/>
      <c r="XAF48" s="138"/>
      <c r="XAG48" s="138"/>
      <c r="XAH48" s="138"/>
      <c r="XAI48" s="138"/>
      <c r="XAJ48" s="138"/>
      <c r="XAK48" s="138"/>
      <c r="XAL48" s="138"/>
      <c r="XAM48" s="138"/>
      <c r="XAN48" s="138"/>
      <c r="XAO48" s="138"/>
      <c r="XAP48" s="138"/>
      <c r="XAQ48" s="138"/>
      <c r="XAR48" s="138"/>
      <c r="XAS48" s="138"/>
      <c r="XAT48" s="138"/>
      <c r="XAU48" s="138"/>
      <c r="XAV48" s="138"/>
      <c r="XAW48" s="138"/>
      <c r="XAX48" s="138"/>
      <c r="XAY48" s="138"/>
      <c r="XAZ48" s="138"/>
      <c r="XBA48" s="138"/>
      <c r="XBB48" s="138"/>
      <c r="XBC48" s="138"/>
      <c r="XBD48" s="138"/>
      <c r="XBE48" s="138"/>
      <c r="XBF48" s="138"/>
      <c r="XBG48" s="138"/>
      <c r="XBH48" s="138"/>
      <c r="XBI48" s="138"/>
      <c r="XBJ48" s="138"/>
      <c r="XBK48" s="138"/>
      <c r="XBL48" s="138"/>
      <c r="XBM48" s="138"/>
      <c r="XBN48" s="138"/>
      <c r="XBO48" s="138"/>
      <c r="XBP48" s="138"/>
      <c r="XBQ48" s="138"/>
      <c r="XBR48" s="138"/>
      <c r="XBS48" s="138"/>
      <c r="XBT48" s="138"/>
      <c r="XBU48" s="138"/>
      <c r="XBV48" s="138"/>
      <c r="XBW48" s="138"/>
      <c r="XBX48" s="138"/>
      <c r="XBY48" s="138"/>
      <c r="XBZ48" s="138"/>
      <c r="XCA48" s="138"/>
      <c r="XCB48" s="138"/>
      <c r="XCC48" s="138"/>
      <c r="XCD48" s="138"/>
      <c r="XCE48" s="138"/>
      <c r="XCF48" s="138"/>
      <c r="XCG48" s="138"/>
      <c r="XCH48" s="138"/>
      <c r="XCI48" s="138"/>
      <c r="XCJ48" s="138"/>
      <c r="XCK48" s="138"/>
      <c r="XCL48" s="138"/>
      <c r="XCM48" s="138"/>
      <c r="XCN48" s="138"/>
      <c r="XCO48" s="138"/>
      <c r="XCP48" s="138"/>
      <c r="XCQ48" s="138"/>
      <c r="XCR48" s="138"/>
      <c r="XCS48" s="138"/>
      <c r="XCT48" s="138"/>
      <c r="XCU48" s="138"/>
      <c r="XCV48" s="138"/>
      <c r="XCW48" s="138"/>
      <c r="XCX48" s="138"/>
      <c r="XCY48" s="138"/>
      <c r="XCZ48" s="138"/>
      <c r="XDA48" s="138"/>
      <c r="XDB48" s="138"/>
      <c r="XDC48" s="138"/>
      <c r="XDD48" s="138"/>
      <c r="XDE48" s="138"/>
      <c r="XDF48" s="138"/>
      <c r="XDG48" s="138"/>
      <c r="XDH48" s="138"/>
      <c r="XDI48" s="138"/>
      <c r="XDJ48" s="138"/>
      <c r="XDK48" s="138"/>
      <c r="XDL48" s="138"/>
      <c r="XDM48" s="138"/>
      <c r="XDN48" s="138"/>
      <c r="XDO48" s="138"/>
      <c r="XDP48" s="138"/>
      <c r="XDQ48" s="138"/>
      <c r="XDR48" s="138"/>
      <c r="XDS48" s="138"/>
      <c r="XDT48" s="138"/>
      <c r="XDU48" s="138"/>
      <c r="XDV48" s="138"/>
      <c r="XDW48" s="138"/>
      <c r="XDX48" s="138"/>
      <c r="XDY48" s="138"/>
      <c r="XDZ48" s="138"/>
      <c r="XEA48" s="138"/>
      <c r="XEB48" s="138"/>
      <c r="XEC48" s="138"/>
      <c r="XED48" s="138"/>
      <c r="XEE48" s="138"/>
      <c r="XEF48" s="138"/>
      <c r="XEG48" s="138"/>
      <c r="XEH48" s="138"/>
      <c r="XEI48" s="138"/>
      <c r="XEJ48" s="138"/>
      <c r="XEK48" s="138"/>
      <c r="XEL48" s="138"/>
      <c r="XEM48" s="138"/>
      <c r="XEN48" s="138"/>
      <c r="XEO48" s="138"/>
      <c r="XEP48" s="138"/>
      <c r="XEQ48" s="138"/>
      <c r="XER48" s="138"/>
      <c r="XES48" s="138"/>
      <c r="XET48" s="138"/>
      <c r="XEU48" s="138"/>
      <c r="XEV48" s="138"/>
      <c r="XEW48" s="138"/>
      <c r="XEX48" s="138"/>
      <c r="XEY48" s="138"/>
      <c r="XEZ48" s="138"/>
      <c r="XFA48" s="138"/>
      <c r="XFB48" s="138"/>
      <c r="XFC48" s="138"/>
      <c r="XFD48" s="138"/>
    </row>
    <row r="49" spans="1:22" s="138" customFormat="1" ht="13.5" thickBot="1" x14ac:dyDescent="0.25">
      <c r="A49"/>
      <c r="G49"/>
      <c r="H49"/>
      <c r="I49"/>
      <c r="J49"/>
      <c r="K49"/>
      <c r="L49"/>
      <c r="M49"/>
      <c r="N49"/>
      <c r="O49"/>
      <c r="P49"/>
      <c r="Q49"/>
      <c r="R49"/>
      <c r="S49"/>
      <c r="T49"/>
      <c r="U49"/>
    </row>
    <row r="50" spans="1:22" ht="30" customHeight="1" thickBot="1" x14ac:dyDescent="0.25">
      <c r="B50" s="414" t="s">
        <v>161</v>
      </c>
      <c r="C50" s="415"/>
      <c r="D50" s="415"/>
      <c r="E50" s="415"/>
      <c r="F50" s="415"/>
      <c r="G50" s="415"/>
      <c r="H50" s="415"/>
      <c r="I50" s="415"/>
      <c r="J50" s="415"/>
      <c r="K50" s="415"/>
      <c r="L50" s="415"/>
      <c r="M50" s="415"/>
      <c r="N50" s="415"/>
      <c r="O50" s="415"/>
      <c r="P50" s="415"/>
      <c r="Q50" s="415"/>
      <c r="R50" s="415"/>
      <c r="S50" s="415"/>
      <c r="T50" s="415"/>
      <c r="U50" s="416"/>
    </row>
    <row r="51" spans="1:22" ht="30" customHeight="1" thickBot="1" x14ac:dyDescent="0.25">
      <c r="B51" s="133"/>
      <c r="C51" s="183" t="s">
        <v>122</v>
      </c>
      <c r="D51" s="375" t="s">
        <v>232</v>
      </c>
      <c r="E51" s="375" t="s">
        <v>127</v>
      </c>
      <c r="F51" s="374" t="s">
        <v>121</v>
      </c>
      <c r="G51" s="187">
        <f>+G35</f>
        <v>2022</v>
      </c>
      <c r="H51" s="185">
        <f t="shared" ref="H51:U51" si="4">+H35</f>
        <v>2023</v>
      </c>
      <c r="I51" s="185">
        <f t="shared" si="4"/>
        <v>2024</v>
      </c>
      <c r="J51" s="185">
        <f t="shared" si="4"/>
        <v>2025</v>
      </c>
      <c r="K51" s="185">
        <f t="shared" si="4"/>
        <v>2026</v>
      </c>
      <c r="L51" s="185">
        <f t="shared" si="4"/>
        <v>2027</v>
      </c>
      <c r="M51" s="185">
        <f t="shared" si="4"/>
        <v>2028</v>
      </c>
      <c r="N51" s="185">
        <f t="shared" si="4"/>
        <v>2029</v>
      </c>
      <c r="O51" s="185">
        <f t="shared" si="4"/>
        <v>2030</v>
      </c>
      <c r="P51" s="185">
        <f t="shared" si="4"/>
        <v>2031</v>
      </c>
      <c r="Q51" s="185">
        <f t="shared" si="4"/>
        <v>2032</v>
      </c>
      <c r="R51" s="185">
        <f t="shared" si="4"/>
        <v>2033</v>
      </c>
      <c r="S51" s="185">
        <f t="shared" si="4"/>
        <v>2034</v>
      </c>
      <c r="T51" s="185">
        <f t="shared" si="4"/>
        <v>2035</v>
      </c>
      <c r="U51" s="186">
        <f t="shared" si="4"/>
        <v>2036</v>
      </c>
    </row>
    <row r="52" spans="1:22" ht="14.25" x14ac:dyDescent="0.2">
      <c r="B52" s="260" t="s">
        <v>280</v>
      </c>
      <c r="C52" s="131" t="str">
        <f>IF(F52="","",'Forecast Report Form'!$C$6)</f>
        <v>Sample Mine</v>
      </c>
      <c r="D52" s="137" t="str">
        <f>IF(F52="","",'Forecast Report Form'!$C$7)</f>
        <v>OSR999</v>
      </c>
      <c r="E52" s="132" t="str">
        <f>IF(F52="","",'Forecast Report Form'!$C$9)</f>
        <v>A535</v>
      </c>
      <c r="F52" s="354" t="str">
        <f>+IF(Volumes!F4="","",Volumes!F4)</f>
        <v>Base</v>
      </c>
      <c r="G52" s="348">
        <v>261761344</v>
      </c>
      <c r="H52" s="349">
        <v>261761344</v>
      </c>
      <c r="I52" s="349">
        <v>261761344</v>
      </c>
      <c r="J52" s="349">
        <v>261761344</v>
      </c>
      <c r="K52" s="349">
        <v>261761344</v>
      </c>
      <c r="L52" s="349">
        <v>261761344</v>
      </c>
      <c r="M52" s="349">
        <v>261761344</v>
      </c>
      <c r="N52" s="349">
        <v>261761344</v>
      </c>
      <c r="O52" s="349">
        <v>261761344</v>
      </c>
      <c r="P52" s="349">
        <v>261761344</v>
      </c>
      <c r="Q52" s="349">
        <v>261761344</v>
      </c>
      <c r="R52" s="349">
        <v>261761344</v>
      </c>
      <c r="S52" s="349">
        <v>261761344</v>
      </c>
      <c r="T52" s="349">
        <v>261761344</v>
      </c>
      <c r="U52" s="350">
        <v>261761344</v>
      </c>
      <c r="V52" s="239"/>
    </row>
    <row r="53" spans="1:22" ht="13.5" thickBot="1" x14ac:dyDescent="0.25">
      <c r="B53" s="140" t="s">
        <v>120</v>
      </c>
      <c r="C53" s="131" t="str">
        <f>IF(F53="","",'Forecast Report Form'!$C$6)</f>
        <v>Sample Mine</v>
      </c>
      <c r="D53" s="137" t="str">
        <f>IF(F53="","",'Forecast Report Form'!$C$7)</f>
        <v>OSR999</v>
      </c>
      <c r="E53" s="130" t="str">
        <f>IF(F53="","",'Forecast Report Form'!$C$9)</f>
        <v>A535</v>
      </c>
      <c r="F53" s="354" t="str">
        <f>+IF(Volumes!F5="","",Volumes!F5)</f>
        <v>Expansion</v>
      </c>
      <c r="G53" s="351">
        <v>0</v>
      </c>
      <c r="H53" s="307">
        <v>0</v>
      </c>
      <c r="I53" s="307">
        <v>0</v>
      </c>
      <c r="J53" s="307">
        <v>85575824</v>
      </c>
      <c r="K53" s="307">
        <v>176185520</v>
      </c>
      <c r="L53" s="307">
        <v>261761344</v>
      </c>
      <c r="M53" s="307">
        <v>261761344</v>
      </c>
      <c r="N53" s="307">
        <v>261761344</v>
      </c>
      <c r="O53" s="307">
        <v>261761344</v>
      </c>
      <c r="P53" s="307">
        <v>261761344</v>
      </c>
      <c r="Q53" s="307">
        <v>261761344</v>
      </c>
      <c r="R53" s="307">
        <v>261761344</v>
      </c>
      <c r="S53" s="307">
        <v>261761344</v>
      </c>
      <c r="T53" s="307">
        <v>261761344</v>
      </c>
      <c r="U53" s="326">
        <v>261761344</v>
      </c>
      <c r="V53" s="239"/>
    </row>
    <row r="54" spans="1:22" x14ac:dyDescent="0.2">
      <c r="B54" s="138"/>
      <c r="C54" s="131" t="str">
        <f>IF(F54="","",'Forecast Report Form'!$C$6)</f>
        <v/>
      </c>
      <c r="D54" s="137" t="str">
        <f>IF(F54="","",'Forecast Report Form'!$C$7)</f>
        <v/>
      </c>
      <c r="E54" s="130" t="str">
        <f>IF(F54="","",'Forecast Report Form'!$C$9)</f>
        <v/>
      </c>
      <c r="F54" s="354" t="str">
        <f>+IF(Volumes!F6="","",Volumes!F6)</f>
        <v/>
      </c>
      <c r="G54" s="351"/>
      <c r="H54" s="307"/>
      <c r="I54" s="307"/>
      <c r="J54" s="307"/>
      <c r="K54" s="307"/>
      <c r="L54" s="307"/>
      <c r="M54" s="307"/>
      <c r="N54" s="307"/>
      <c r="O54" s="307"/>
      <c r="P54" s="307"/>
      <c r="Q54" s="307"/>
      <c r="R54" s="307"/>
      <c r="S54" s="307"/>
      <c r="T54" s="307"/>
      <c r="U54" s="326"/>
      <c r="V54" s="239"/>
    </row>
    <row r="55" spans="1:22" x14ac:dyDescent="0.2">
      <c r="B55" s="138"/>
      <c r="C55" s="131" t="str">
        <f>IF(F55="","",'Forecast Report Form'!$C$6)</f>
        <v/>
      </c>
      <c r="D55" s="137" t="str">
        <f>IF(F55="","",'Forecast Report Form'!$C$7)</f>
        <v/>
      </c>
      <c r="E55" s="132" t="str">
        <f>IF(F55="","",'Forecast Report Form'!$C$9)</f>
        <v/>
      </c>
      <c r="F55" s="354" t="str">
        <f>+IF(Volumes!F7="","",Volumes!F7)</f>
        <v/>
      </c>
      <c r="G55" s="351"/>
      <c r="H55" s="307"/>
      <c r="I55" s="307"/>
      <c r="J55" s="307"/>
      <c r="K55" s="307"/>
      <c r="L55" s="307"/>
      <c r="M55" s="307"/>
      <c r="N55" s="307"/>
      <c r="O55" s="307"/>
      <c r="P55" s="307"/>
      <c r="Q55" s="307"/>
      <c r="R55" s="307"/>
      <c r="S55" s="307"/>
      <c r="T55" s="307"/>
      <c r="U55" s="326"/>
      <c r="V55" s="239"/>
    </row>
    <row r="56" spans="1:22" x14ac:dyDescent="0.2">
      <c r="B56" s="138"/>
      <c r="C56" s="131" t="str">
        <f>IF(F56="","",'Forecast Report Form'!$C$6)</f>
        <v/>
      </c>
      <c r="D56" s="137" t="str">
        <f>IF(F56="","",'Forecast Report Form'!$C$7)</f>
        <v/>
      </c>
      <c r="E56" s="130" t="str">
        <f>IF(F56="","",'Forecast Report Form'!$C$9)</f>
        <v/>
      </c>
      <c r="F56" s="354" t="str">
        <f>+IF(Volumes!F8="","",Volumes!F8)</f>
        <v/>
      </c>
      <c r="G56" s="351"/>
      <c r="H56" s="307"/>
      <c r="I56" s="307"/>
      <c r="J56" s="307"/>
      <c r="K56" s="307"/>
      <c r="L56" s="307"/>
      <c r="M56" s="307"/>
      <c r="N56" s="307"/>
      <c r="O56" s="307"/>
      <c r="P56" s="307"/>
      <c r="Q56" s="307"/>
      <c r="R56" s="307"/>
      <c r="S56" s="307"/>
      <c r="T56" s="307"/>
      <c r="U56" s="326"/>
      <c r="V56" s="239"/>
    </row>
    <row r="57" spans="1:22" x14ac:dyDescent="0.2">
      <c r="B57" s="138"/>
      <c r="C57" s="131" t="str">
        <f>IF(F57="","",'Forecast Report Form'!$C$6)</f>
        <v/>
      </c>
      <c r="D57" s="137" t="str">
        <f>IF(F57="","",'Forecast Report Form'!$C$7)</f>
        <v/>
      </c>
      <c r="E57" s="130" t="str">
        <f>IF(F57="","",'Forecast Report Form'!$C$9)</f>
        <v/>
      </c>
      <c r="F57" s="354" t="str">
        <f>+IF(Volumes!F9="","",Volumes!F9)</f>
        <v/>
      </c>
      <c r="G57" s="351"/>
      <c r="H57" s="307"/>
      <c r="I57" s="307"/>
      <c r="J57" s="307"/>
      <c r="K57" s="307"/>
      <c r="L57" s="307"/>
      <c r="M57" s="307"/>
      <c r="N57" s="307"/>
      <c r="O57" s="307"/>
      <c r="P57" s="307"/>
      <c r="Q57" s="307"/>
      <c r="R57" s="307"/>
      <c r="S57" s="307"/>
      <c r="T57" s="307"/>
      <c r="U57" s="326"/>
      <c r="V57" s="239"/>
    </row>
    <row r="58" spans="1:22" x14ac:dyDescent="0.2">
      <c r="B58" s="138"/>
      <c r="C58" s="131" t="str">
        <f>IF(F58="","",'Forecast Report Form'!$C$6)</f>
        <v/>
      </c>
      <c r="D58" s="137" t="str">
        <f>IF(F58="","",'Forecast Report Form'!$C$7)</f>
        <v/>
      </c>
      <c r="E58" s="130" t="str">
        <f>IF(F58="","",'Forecast Report Form'!$C$9)</f>
        <v/>
      </c>
      <c r="F58" s="354" t="str">
        <f>+IF(Volumes!F10="","",Volumes!F10)</f>
        <v/>
      </c>
      <c r="G58" s="351"/>
      <c r="H58" s="307"/>
      <c r="I58" s="307"/>
      <c r="J58" s="307"/>
      <c r="K58" s="307"/>
      <c r="L58" s="307"/>
      <c r="M58" s="307"/>
      <c r="N58" s="307"/>
      <c r="O58" s="307"/>
      <c r="P58" s="307"/>
      <c r="Q58" s="307"/>
      <c r="R58" s="307"/>
      <c r="S58" s="307"/>
      <c r="T58" s="307"/>
      <c r="U58" s="326"/>
      <c r="V58" s="239"/>
    </row>
    <row r="59" spans="1:22" x14ac:dyDescent="0.2">
      <c r="B59" s="138"/>
      <c r="C59" s="131" t="str">
        <f>IF(F59="","",'Forecast Report Form'!$C$6)</f>
        <v/>
      </c>
      <c r="D59" s="137" t="str">
        <f>IF(F59="","",'Forecast Report Form'!$C$7)</f>
        <v/>
      </c>
      <c r="E59" s="130" t="str">
        <f>IF(F59="","",'Forecast Report Form'!$C$9)</f>
        <v/>
      </c>
      <c r="F59" s="354" t="str">
        <f>+IF(Volumes!F11="","",Volumes!F11)</f>
        <v/>
      </c>
      <c r="G59" s="351"/>
      <c r="H59" s="307"/>
      <c r="I59" s="307"/>
      <c r="J59" s="307"/>
      <c r="K59" s="307"/>
      <c r="L59" s="307"/>
      <c r="M59" s="307"/>
      <c r="N59" s="307"/>
      <c r="O59" s="307"/>
      <c r="P59" s="307"/>
      <c r="Q59" s="307"/>
      <c r="R59" s="307"/>
      <c r="S59" s="307"/>
      <c r="T59" s="307"/>
      <c r="U59" s="326"/>
      <c r="V59" s="239"/>
    </row>
    <row r="60" spans="1:22" x14ac:dyDescent="0.2">
      <c r="B60" s="138"/>
      <c r="C60" s="131" t="str">
        <f>IF(F60="","",'Forecast Report Form'!$C$6)</f>
        <v/>
      </c>
      <c r="D60" s="137" t="str">
        <f>IF(F60="","",'Forecast Report Form'!$C$7)</f>
        <v/>
      </c>
      <c r="E60" s="130" t="str">
        <f>IF(F60="","",'Forecast Report Form'!$C$9)</f>
        <v/>
      </c>
      <c r="F60" s="354" t="str">
        <f>+IF(Volumes!F12="","",Volumes!F12)</f>
        <v/>
      </c>
      <c r="G60" s="351"/>
      <c r="H60" s="307"/>
      <c r="I60" s="307"/>
      <c r="J60" s="307"/>
      <c r="K60" s="307"/>
      <c r="L60" s="307"/>
      <c r="M60" s="307"/>
      <c r="N60" s="307"/>
      <c r="O60" s="307"/>
      <c r="P60" s="307"/>
      <c r="Q60" s="307"/>
      <c r="R60" s="307"/>
      <c r="S60" s="307"/>
      <c r="T60" s="307"/>
      <c r="U60" s="326"/>
      <c r="V60" s="239"/>
    </row>
    <row r="61" spans="1:22" ht="13.5" thickBot="1" x14ac:dyDescent="0.25">
      <c r="A61" s="128"/>
      <c r="B61" s="129"/>
      <c r="C61" s="135" t="str">
        <f>IF(F61="","",'Forecast Report Form'!$C$6)</f>
        <v/>
      </c>
      <c r="D61" s="139" t="str">
        <f>IF(F61="","",'Forecast Report Form'!$C$7)</f>
        <v/>
      </c>
      <c r="E61" s="136" t="str">
        <f>IF(F61="","",'Forecast Report Form'!$C$9)</f>
        <v/>
      </c>
      <c r="F61" s="355" t="str">
        <f>+IF(Volumes!F13="","",Volumes!F13)</f>
        <v/>
      </c>
      <c r="G61" s="352"/>
      <c r="H61" s="327"/>
      <c r="I61" s="327"/>
      <c r="J61" s="327"/>
      <c r="K61" s="327"/>
      <c r="L61" s="327"/>
      <c r="M61" s="327"/>
      <c r="N61" s="327"/>
      <c r="O61" s="327"/>
      <c r="P61" s="327"/>
      <c r="Q61" s="327"/>
      <c r="R61" s="327"/>
      <c r="S61" s="327"/>
      <c r="T61" s="327"/>
      <c r="U61" s="328"/>
      <c r="V61" s="239"/>
    </row>
    <row r="62" spans="1:22" ht="13.5" thickBot="1" x14ac:dyDescent="0.25">
      <c r="B62" s="129"/>
      <c r="C62" s="128"/>
      <c r="D62" s="129"/>
      <c r="E62" s="129"/>
      <c r="F62" s="134" t="s">
        <v>119</v>
      </c>
      <c r="G62" s="329">
        <f>+G52+G53+G54+G55+G56+G57+G58+G59+G60+G61</f>
        <v>261761344</v>
      </c>
      <c r="H62" s="330">
        <f t="shared" ref="H62:U62" si="5">+H52+H53+H54+H55+H56+H57+H58+H59+H60+H61</f>
        <v>261761344</v>
      </c>
      <c r="I62" s="330">
        <f t="shared" si="5"/>
        <v>261761344</v>
      </c>
      <c r="J62" s="330">
        <f t="shared" si="5"/>
        <v>347337168</v>
      </c>
      <c r="K62" s="330">
        <f t="shared" si="5"/>
        <v>437946864</v>
      </c>
      <c r="L62" s="330">
        <f t="shared" si="5"/>
        <v>523522688</v>
      </c>
      <c r="M62" s="330">
        <f t="shared" si="5"/>
        <v>523522688</v>
      </c>
      <c r="N62" s="330">
        <f t="shared" si="5"/>
        <v>523522688</v>
      </c>
      <c r="O62" s="330">
        <f t="shared" si="5"/>
        <v>523522688</v>
      </c>
      <c r="P62" s="330">
        <f t="shared" si="5"/>
        <v>523522688</v>
      </c>
      <c r="Q62" s="330">
        <f t="shared" si="5"/>
        <v>523522688</v>
      </c>
      <c r="R62" s="330">
        <f t="shared" si="5"/>
        <v>523522688</v>
      </c>
      <c r="S62" s="330">
        <f t="shared" si="5"/>
        <v>523522688</v>
      </c>
      <c r="T62" s="330">
        <f t="shared" si="5"/>
        <v>523522688</v>
      </c>
      <c r="U62" s="331">
        <f t="shared" si="5"/>
        <v>523522688</v>
      </c>
      <c r="V62" s="239"/>
    </row>
    <row r="63" spans="1:22" x14ac:dyDescent="0.2">
      <c r="G63" s="239"/>
      <c r="H63" s="239"/>
      <c r="I63" s="239"/>
      <c r="J63" s="239"/>
      <c r="K63" s="239"/>
      <c r="L63" s="239"/>
      <c r="M63" s="239"/>
      <c r="N63" s="239"/>
      <c r="O63" s="239"/>
      <c r="P63" s="239"/>
      <c r="Q63" s="239"/>
      <c r="R63" s="239"/>
      <c r="S63" s="239"/>
      <c r="T63" s="239"/>
      <c r="U63" s="239"/>
      <c r="V63" s="239"/>
    </row>
    <row r="65" spans="2:16384" ht="13.5" thickBot="1" x14ac:dyDescent="0.25"/>
    <row r="66" spans="2:16384" ht="30" customHeight="1" thickBot="1" x14ac:dyDescent="0.25">
      <c r="B66" s="414" t="s">
        <v>346</v>
      </c>
      <c r="C66" s="415"/>
      <c r="D66" s="415"/>
      <c r="E66" s="415"/>
      <c r="F66" s="415"/>
      <c r="G66" s="415"/>
      <c r="H66" s="415"/>
      <c r="I66" s="415"/>
      <c r="J66" s="415"/>
      <c r="K66" s="415"/>
      <c r="L66" s="415"/>
      <c r="M66" s="415"/>
      <c r="N66" s="415"/>
      <c r="O66" s="415"/>
      <c r="P66" s="415"/>
      <c r="Q66" s="415"/>
      <c r="R66" s="415"/>
      <c r="S66" s="415"/>
      <c r="T66" s="415"/>
      <c r="U66" s="416"/>
    </row>
    <row r="67" spans="2:16384" ht="30" customHeight="1" thickBot="1" x14ac:dyDescent="0.25">
      <c r="B67" s="133"/>
      <c r="C67" s="183" t="s">
        <v>122</v>
      </c>
      <c r="D67" s="375" t="s">
        <v>232</v>
      </c>
      <c r="E67" s="375" t="s">
        <v>127</v>
      </c>
      <c r="F67" s="375" t="s">
        <v>121</v>
      </c>
      <c r="G67" s="187">
        <f>+G51</f>
        <v>2022</v>
      </c>
      <c r="H67" s="185">
        <f t="shared" ref="H67:U67" si="6">+H51</f>
        <v>2023</v>
      </c>
      <c r="I67" s="185">
        <f t="shared" si="6"/>
        <v>2024</v>
      </c>
      <c r="J67" s="185">
        <f t="shared" si="6"/>
        <v>2025</v>
      </c>
      <c r="K67" s="185">
        <f t="shared" si="6"/>
        <v>2026</v>
      </c>
      <c r="L67" s="185">
        <f t="shared" si="6"/>
        <v>2027</v>
      </c>
      <c r="M67" s="185">
        <f t="shared" si="6"/>
        <v>2028</v>
      </c>
      <c r="N67" s="185">
        <f t="shared" si="6"/>
        <v>2029</v>
      </c>
      <c r="O67" s="185">
        <f t="shared" si="6"/>
        <v>2030</v>
      </c>
      <c r="P67" s="185">
        <f t="shared" si="6"/>
        <v>2031</v>
      </c>
      <c r="Q67" s="185">
        <f t="shared" si="6"/>
        <v>2032</v>
      </c>
      <c r="R67" s="185">
        <f t="shared" si="6"/>
        <v>2033</v>
      </c>
      <c r="S67" s="185">
        <f t="shared" si="6"/>
        <v>2034</v>
      </c>
      <c r="T67" s="185">
        <f t="shared" si="6"/>
        <v>2035</v>
      </c>
      <c r="U67" s="186">
        <f t="shared" si="6"/>
        <v>2036</v>
      </c>
    </row>
    <row r="68" spans="2:16384" ht="14.25" x14ac:dyDescent="0.2">
      <c r="B68" s="260" t="s">
        <v>280</v>
      </c>
      <c r="C68" s="131" t="str">
        <f>IF(F68="","",'Forecast Report Form'!$C$6)</f>
        <v/>
      </c>
      <c r="D68" s="137" t="str">
        <f>IF(F68="","",'Forecast Report Form'!$C$7)</f>
        <v/>
      </c>
      <c r="E68" s="132" t="str">
        <f>IF(F68="","",'Forecast Report Form'!$C$9)</f>
        <v/>
      </c>
      <c r="F68" s="354" t="str">
        <f>IF('Forecast Report Form'!$C$11="Mining ","", IF(Volumes!F4="","",Volumes!F4))</f>
        <v/>
      </c>
      <c r="G68" s="348"/>
      <c r="H68" s="349"/>
      <c r="I68" s="349"/>
      <c r="J68" s="349"/>
      <c r="K68" s="349"/>
      <c r="L68" s="349"/>
      <c r="M68" s="349"/>
      <c r="N68" s="349"/>
      <c r="O68" s="349"/>
      <c r="P68" s="349"/>
      <c r="Q68" s="349"/>
      <c r="R68" s="349"/>
      <c r="S68" s="349"/>
      <c r="T68" s="349"/>
      <c r="U68" s="350"/>
    </row>
    <row r="69" spans="2:16384" ht="13.5" thickBot="1" x14ac:dyDescent="0.25">
      <c r="B69" s="140" t="s">
        <v>120</v>
      </c>
      <c r="C69" s="131" t="str">
        <f>IF(F69="","",'Forecast Report Form'!$C$6)</f>
        <v/>
      </c>
      <c r="D69" s="137" t="str">
        <f>IF(F69="","",'Forecast Report Form'!$C$7)</f>
        <v/>
      </c>
      <c r="E69" s="130" t="str">
        <f>IF(F69="","",'Forecast Report Form'!$C$9)</f>
        <v/>
      </c>
      <c r="F69" s="354" t="str">
        <f>IF('Forecast Report Form'!$C$11="Mining ","", IF(Volumes!F5="","",Volumes!F5))</f>
        <v/>
      </c>
      <c r="G69" s="351"/>
      <c r="H69" s="307"/>
      <c r="I69" s="307"/>
      <c r="J69" s="307"/>
      <c r="K69" s="307"/>
      <c r="L69" s="307"/>
      <c r="M69" s="307"/>
      <c r="N69" s="307"/>
      <c r="O69" s="307"/>
      <c r="P69" s="307"/>
      <c r="Q69" s="307"/>
      <c r="R69" s="307"/>
      <c r="S69" s="307"/>
      <c r="T69" s="307"/>
      <c r="U69" s="326"/>
    </row>
    <row r="70" spans="2:16384" x14ac:dyDescent="0.2">
      <c r="B70" s="138"/>
      <c r="C70" s="131" t="str">
        <f>IF(F70="","",'Forecast Report Form'!$C$6)</f>
        <v/>
      </c>
      <c r="D70" s="137" t="str">
        <f>IF(F70="","",'Forecast Report Form'!$C$7)</f>
        <v/>
      </c>
      <c r="E70" s="130" t="str">
        <f>IF(F70="","",'Forecast Report Form'!$C$9)</f>
        <v/>
      </c>
      <c r="F70" s="354" t="str">
        <f>IF('Forecast Report Form'!$C$11="Mining ","", IF(Volumes!F6="","",Volumes!F6))</f>
        <v/>
      </c>
      <c r="G70" s="351"/>
      <c r="H70" s="307"/>
      <c r="I70" s="307"/>
      <c r="J70" s="307"/>
      <c r="K70" s="307"/>
      <c r="L70" s="307"/>
      <c r="M70" s="307"/>
      <c r="N70" s="307"/>
      <c r="O70" s="307"/>
      <c r="P70" s="307"/>
      <c r="Q70" s="307"/>
      <c r="R70" s="307"/>
      <c r="S70" s="307"/>
      <c r="T70" s="307"/>
      <c r="U70" s="326"/>
    </row>
    <row r="71" spans="2:16384" x14ac:dyDescent="0.2">
      <c r="B71" s="138"/>
      <c r="C71" s="131" t="str">
        <f>IF(F71="","",'Forecast Report Form'!$C$6)</f>
        <v/>
      </c>
      <c r="D71" s="137" t="str">
        <f>IF(F71="","",'Forecast Report Form'!$C$7)</f>
        <v/>
      </c>
      <c r="E71" s="132" t="str">
        <f>IF(F71="","",'Forecast Report Form'!$C$9)</f>
        <v/>
      </c>
      <c r="F71" s="354" t="str">
        <f>IF('Forecast Report Form'!$C$11="Mining ","", IF(Volumes!F7="","",Volumes!F7))</f>
        <v/>
      </c>
      <c r="G71" s="351"/>
      <c r="H71" s="307"/>
      <c r="I71" s="307"/>
      <c r="J71" s="307"/>
      <c r="K71" s="307"/>
      <c r="L71" s="307"/>
      <c r="M71" s="307"/>
      <c r="N71" s="307"/>
      <c r="O71" s="307"/>
      <c r="P71" s="307"/>
      <c r="Q71" s="307"/>
      <c r="R71" s="307"/>
      <c r="S71" s="307"/>
      <c r="T71" s="307"/>
      <c r="U71" s="326"/>
    </row>
    <row r="72" spans="2:16384" x14ac:dyDescent="0.2">
      <c r="B72" s="138"/>
      <c r="C72" s="131" t="str">
        <f>IF(F72="","",'Forecast Report Form'!$C$6)</f>
        <v/>
      </c>
      <c r="D72" s="137" t="str">
        <f>IF(F72="","",'Forecast Report Form'!$C$7)</f>
        <v/>
      </c>
      <c r="E72" s="130" t="str">
        <f>IF(F72="","",'Forecast Report Form'!$C$9)</f>
        <v/>
      </c>
      <c r="F72" s="354" t="str">
        <f>IF('Forecast Report Form'!$C$11="Mining ","", IF(Volumes!F8="","",Volumes!F8))</f>
        <v/>
      </c>
      <c r="G72" s="351"/>
      <c r="H72" s="307"/>
      <c r="I72" s="307"/>
      <c r="J72" s="307"/>
      <c r="K72" s="307"/>
      <c r="L72" s="307"/>
      <c r="M72" s="307"/>
      <c r="N72" s="307"/>
      <c r="O72" s="307"/>
      <c r="P72" s="307"/>
      <c r="Q72" s="307"/>
      <c r="R72" s="307"/>
      <c r="S72" s="307"/>
      <c r="T72" s="307"/>
      <c r="U72" s="326"/>
    </row>
    <row r="73" spans="2:16384" x14ac:dyDescent="0.2">
      <c r="B73" s="138"/>
      <c r="C73" s="131" t="str">
        <f>IF(F73="","",'Forecast Report Form'!$C$6)</f>
        <v/>
      </c>
      <c r="D73" s="137" t="str">
        <f>IF(F73="","",'Forecast Report Form'!$C$7)</f>
        <v/>
      </c>
      <c r="E73" s="130" t="str">
        <f>IF(F73="","",'Forecast Report Form'!$C$9)</f>
        <v/>
      </c>
      <c r="F73" s="354" t="str">
        <f>IF('Forecast Report Form'!$C$11="Mining ","", IF(Volumes!F9="","",Volumes!F9))</f>
        <v/>
      </c>
      <c r="G73" s="351"/>
      <c r="H73" s="307"/>
      <c r="I73" s="307"/>
      <c r="J73" s="307"/>
      <c r="K73" s="307"/>
      <c r="L73" s="307"/>
      <c r="M73" s="307"/>
      <c r="N73" s="307"/>
      <c r="O73" s="307"/>
      <c r="P73" s="307"/>
      <c r="Q73" s="307"/>
      <c r="R73" s="307"/>
      <c r="S73" s="307"/>
      <c r="T73" s="307"/>
      <c r="U73" s="326"/>
    </row>
    <row r="74" spans="2:16384" x14ac:dyDescent="0.2">
      <c r="B74" s="138"/>
      <c r="C74" s="131" t="str">
        <f>IF(F74="","",'Forecast Report Form'!$C$6)</f>
        <v/>
      </c>
      <c r="D74" s="137" t="str">
        <f>IF(F74="","",'Forecast Report Form'!$C$7)</f>
        <v/>
      </c>
      <c r="E74" s="130" t="str">
        <f>IF(F74="","",'Forecast Report Form'!$C$9)</f>
        <v/>
      </c>
      <c r="F74" s="354" t="str">
        <f>IF('Forecast Report Form'!$C$11="Mining ","", IF(Volumes!F10="","",Volumes!F10))</f>
        <v/>
      </c>
      <c r="G74" s="351"/>
      <c r="H74" s="307"/>
      <c r="I74" s="307"/>
      <c r="J74" s="307"/>
      <c r="K74" s="307"/>
      <c r="L74" s="307"/>
      <c r="M74" s="307"/>
      <c r="N74" s="307"/>
      <c r="O74" s="307"/>
      <c r="P74" s="307"/>
      <c r="Q74" s="307"/>
      <c r="R74" s="307"/>
      <c r="S74" s="307"/>
      <c r="T74" s="307"/>
      <c r="U74" s="326"/>
    </row>
    <row r="75" spans="2:16384" x14ac:dyDescent="0.2">
      <c r="B75" s="138"/>
      <c r="C75" s="131" t="str">
        <f>IF(F75="","",'Forecast Report Form'!$C$6)</f>
        <v/>
      </c>
      <c r="D75" s="137" t="str">
        <f>IF(F75="","",'Forecast Report Form'!$C$7)</f>
        <v/>
      </c>
      <c r="E75" s="130" t="str">
        <f>IF(F75="","",'Forecast Report Form'!$C$9)</f>
        <v/>
      </c>
      <c r="F75" s="354" t="str">
        <f>IF('Forecast Report Form'!$C$11="Mining ","", IF(Volumes!F11="","",Volumes!F11))</f>
        <v/>
      </c>
      <c r="G75" s="351"/>
      <c r="H75" s="307"/>
      <c r="I75" s="307"/>
      <c r="J75" s="307"/>
      <c r="K75" s="307"/>
      <c r="L75" s="307"/>
      <c r="M75" s="307"/>
      <c r="N75" s="307"/>
      <c r="O75" s="307"/>
      <c r="P75" s="307"/>
      <c r="Q75" s="307"/>
      <c r="R75" s="307"/>
      <c r="S75" s="307"/>
      <c r="T75" s="307"/>
      <c r="U75" s="326"/>
    </row>
    <row r="76" spans="2:16384" x14ac:dyDescent="0.2">
      <c r="B76" s="138"/>
      <c r="C76" s="131" t="str">
        <f>IF(F76="","",'Forecast Report Form'!$C$6)</f>
        <v/>
      </c>
      <c r="D76" s="137" t="str">
        <f>IF(F76="","",'Forecast Report Form'!$C$7)</f>
        <v/>
      </c>
      <c r="E76" s="130" t="str">
        <f>IF(F76="","",'Forecast Report Form'!$C$9)</f>
        <v/>
      </c>
      <c r="F76" s="354" t="str">
        <f>IF('Forecast Report Form'!$C$11="Mining ","", IF(Volumes!F12="","",Volumes!F12))</f>
        <v/>
      </c>
      <c r="G76" s="351"/>
      <c r="H76" s="307"/>
      <c r="I76" s="307"/>
      <c r="J76" s="307"/>
      <c r="K76" s="307"/>
      <c r="L76" s="307"/>
      <c r="M76" s="307"/>
      <c r="N76" s="307"/>
      <c r="O76" s="307"/>
      <c r="P76" s="307"/>
      <c r="Q76" s="307"/>
      <c r="R76" s="307"/>
      <c r="S76" s="307"/>
      <c r="T76" s="307"/>
      <c r="U76" s="326"/>
    </row>
    <row r="77" spans="2:16384" s="128" customFormat="1" ht="13.5" thickBot="1" x14ac:dyDescent="0.25">
      <c r="B77" s="129"/>
      <c r="C77" s="135" t="str">
        <f>IF(F77="","",'Forecast Report Form'!$C$6)</f>
        <v/>
      </c>
      <c r="D77" s="139" t="str">
        <f>IF(F77="","",'Forecast Report Form'!$C$7)</f>
        <v/>
      </c>
      <c r="E77" s="136" t="str">
        <f>IF(F77="","",'Forecast Report Form'!$C$9)</f>
        <v/>
      </c>
      <c r="F77" s="355" t="str">
        <f>IF('Forecast Report Form'!$C$11="Mining ","", IF(Volumes!F13="","",Volumes!F13))</f>
        <v/>
      </c>
      <c r="G77" s="352"/>
      <c r="H77" s="327"/>
      <c r="I77" s="327"/>
      <c r="J77" s="327"/>
      <c r="K77" s="327"/>
      <c r="L77" s="327"/>
      <c r="M77" s="327"/>
      <c r="N77" s="327"/>
      <c r="O77" s="327"/>
      <c r="P77" s="327"/>
      <c r="Q77" s="327"/>
      <c r="R77" s="327"/>
      <c r="S77" s="327"/>
      <c r="T77" s="327"/>
      <c r="U77" s="328"/>
    </row>
    <row r="78" spans="2:16384" ht="13.5" thickBot="1" x14ac:dyDescent="0.25">
      <c r="B78" s="129"/>
      <c r="C78" s="128"/>
      <c r="D78" s="129"/>
      <c r="E78" s="129"/>
      <c r="F78" s="134" t="s">
        <v>119</v>
      </c>
      <c r="G78" s="329">
        <f>+G68+G69+G70+G71+G72+G73+G74+G75+G76+G77</f>
        <v>0</v>
      </c>
      <c r="H78" s="330">
        <f t="shared" ref="H78:U78" si="7">+H68+H69+H70+H71+H72+H73+H74+H75+H76+H77</f>
        <v>0</v>
      </c>
      <c r="I78" s="330">
        <f t="shared" si="7"/>
        <v>0</v>
      </c>
      <c r="J78" s="330">
        <f t="shared" si="7"/>
        <v>0</v>
      </c>
      <c r="K78" s="330">
        <f t="shared" si="7"/>
        <v>0</v>
      </c>
      <c r="L78" s="330">
        <f t="shared" si="7"/>
        <v>0</v>
      </c>
      <c r="M78" s="330">
        <f t="shared" si="7"/>
        <v>0</v>
      </c>
      <c r="N78" s="330">
        <f t="shared" si="7"/>
        <v>0</v>
      </c>
      <c r="O78" s="330">
        <f t="shared" si="7"/>
        <v>0</v>
      </c>
      <c r="P78" s="330">
        <f t="shared" si="7"/>
        <v>0</v>
      </c>
      <c r="Q78" s="330">
        <f t="shared" si="7"/>
        <v>0</v>
      </c>
      <c r="R78" s="330">
        <f t="shared" si="7"/>
        <v>0</v>
      </c>
      <c r="S78" s="330">
        <f t="shared" si="7"/>
        <v>0</v>
      </c>
      <c r="T78" s="330">
        <f t="shared" si="7"/>
        <v>0</v>
      </c>
      <c r="U78" s="331">
        <f t="shared" si="7"/>
        <v>0</v>
      </c>
    </row>
    <row r="79" spans="2:16384" x14ac:dyDescent="0.2">
      <c r="G79" s="239"/>
      <c r="H79" s="239"/>
      <c r="I79" s="239"/>
      <c r="J79" s="239"/>
      <c r="K79" s="239"/>
      <c r="L79" s="239"/>
      <c r="M79" s="239"/>
      <c r="N79" s="239"/>
      <c r="O79" s="239"/>
      <c r="P79" s="239"/>
      <c r="Q79" s="239"/>
      <c r="R79" s="239"/>
      <c r="S79" s="239"/>
      <c r="T79" s="239"/>
      <c r="U79" s="239"/>
    </row>
    <row r="80" spans="2:16384" x14ac:dyDescent="0.2">
      <c r="B80" s="138"/>
      <c r="C80" s="138"/>
      <c r="D80" s="138"/>
      <c r="E80" s="138"/>
      <c r="F80" s="138"/>
      <c r="G80" s="241"/>
      <c r="H80" s="241"/>
      <c r="I80" s="241"/>
      <c r="J80" s="241"/>
      <c r="K80" s="241"/>
      <c r="L80" s="241"/>
      <c r="M80" s="241"/>
      <c r="N80" s="241"/>
      <c r="O80" s="241"/>
      <c r="P80" s="241"/>
      <c r="Q80" s="241"/>
      <c r="R80" s="241"/>
      <c r="S80" s="241"/>
      <c r="T80" s="241"/>
      <c r="U80" s="241"/>
      <c r="V80" s="138"/>
      <c r="W80" s="138"/>
      <c r="X80" s="138"/>
      <c r="Y80" s="138"/>
      <c r="Z80" s="138"/>
      <c r="AA80" s="138"/>
      <c r="AB80" s="138"/>
      <c r="AC80" s="138"/>
      <c r="AD80" s="138"/>
      <c r="AE80" s="138"/>
      <c r="AF80" s="138"/>
      <c r="AG80" s="138"/>
      <c r="AH80" s="138"/>
      <c r="AI80" s="138"/>
      <c r="AJ80" s="138"/>
      <c r="AK80" s="138"/>
      <c r="AL80" s="138"/>
      <c r="AM80" s="138"/>
      <c r="AN80" s="138"/>
      <c r="AO80" s="138"/>
      <c r="AP80" s="138"/>
      <c r="AQ80" s="138"/>
      <c r="AR80" s="138"/>
      <c r="AS80" s="138"/>
      <c r="AT80" s="138"/>
      <c r="AU80" s="138"/>
      <c r="AV80" s="138"/>
      <c r="AW80" s="138"/>
      <c r="AX80" s="138"/>
      <c r="AY80" s="138"/>
      <c r="AZ80" s="138"/>
      <c r="BA80" s="138"/>
      <c r="BB80" s="138"/>
      <c r="BC80" s="138"/>
      <c r="BD80" s="138"/>
      <c r="BE80" s="138"/>
      <c r="BF80" s="138"/>
      <c r="BG80" s="138"/>
      <c r="BH80" s="138"/>
      <c r="BI80" s="138"/>
      <c r="BJ80" s="138"/>
      <c r="BK80" s="138"/>
      <c r="BL80" s="138"/>
      <c r="BM80" s="138"/>
      <c r="BN80" s="138"/>
      <c r="BO80" s="138"/>
      <c r="BP80" s="138"/>
      <c r="BQ80" s="138"/>
      <c r="BR80" s="138"/>
      <c r="BS80" s="138"/>
      <c r="BT80" s="138"/>
      <c r="BU80" s="138"/>
      <c r="BV80" s="138"/>
      <c r="BW80" s="138"/>
      <c r="BX80" s="138"/>
      <c r="BY80" s="138"/>
      <c r="BZ80" s="138"/>
      <c r="CA80" s="138"/>
      <c r="CB80" s="138"/>
      <c r="CC80" s="138"/>
      <c r="CD80" s="138"/>
      <c r="CE80" s="138"/>
      <c r="CF80" s="138"/>
      <c r="CG80" s="138"/>
      <c r="CH80" s="138"/>
      <c r="CI80" s="138"/>
      <c r="CJ80" s="138"/>
      <c r="CK80" s="138"/>
      <c r="CL80" s="138"/>
      <c r="CM80" s="138"/>
      <c r="CN80" s="138"/>
      <c r="CO80" s="138"/>
      <c r="CP80" s="138"/>
      <c r="CQ80" s="138"/>
      <c r="CR80" s="138"/>
      <c r="CS80" s="138"/>
      <c r="CT80" s="138"/>
      <c r="CU80" s="138"/>
      <c r="CV80" s="138"/>
      <c r="CW80" s="138"/>
      <c r="CX80" s="138"/>
      <c r="CY80" s="138"/>
      <c r="CZ80" s="138"/>
      <c r="DA80" s="138"/>
      <c r="DB80" s="138"/>
      <c r="DC80" s="138"/>
      <c r="DD80" s="138"/>
      <c r="DE80" s="138"/>
      <c r="DF80" s="138"/>
      <c r="DG80" s="138"/>
      <c r="DH80" s="138"/>
      <c r="DI80" s="138"/>
      <c r="DJ80" s="138"/>
      <c r="DK80" s="138"/>
      <c r="DL80" s="138"/>
      <c r="DM80" s="138"/>
      <c r="DN80" s="138"/>
      <c r="DO80" s="138"/>
      <c r="DP80" s="138"/>
      <c r="DQ80" s="138"/>
      <c r="DR80" s="138"/>
      <c r="DS80" s="138"/>
      <c r="DT80" s="138"/>
      <c r="DU80" s="138"/>
      <c r="DV80" s="138"/>
      <c r="DW80" s="138"/>
      <c r="DX80" s="138"/>
      <c r="DY80" s="138"/>
      <c r="DZ80" s="138"/>
      <c r="EA80" s="138"/>
      <c r="EB80" s="138"/>
      <c r="EC80" s="138"/>
      <c r="ED80" s="138"/>
      <c r="EE80" s="138"/>
      <c r="EF80" s="138"/>
      <c r="EG80" s="138"/>
      <c r="EH80" s="138"/>
      <c r="EI80" s="138"/>
      <c r="EJ80" s="138"/>
      <c r="EK80" s="138"/>
      <c r="EL80" s="138"/>
      <c r="EM80" s="138"/>
      <c r="EN80" s="138"/>
      <c r="EO80" s="138"/>
      <c r="EP80" s="138"/>
      <c r="EQ80" s="138"/>
      <c r="ER80" s="138"/>
      <c r="ES80" s="138"/>
      <c r="ET80" s="138"/>
      <c r="EU80" s="138"/>
      <c r="EV80" s="138"/>
      <c r="EW80" s="138"/>
      <c r="EX80" s="138"/>
      <c r="EY80" s="138"/>
      <c r="EZ80" s="138"/>
      <c r="FA80" s="138"/>
      <c r="FB80" s="138"/>
      <c r="FC80" s="138"/>
      <c r="FD80" s="138"/>
      <c r="FE80" s="138"/>
      <c r="FF80" s="138"/>
      <c r="FG80" s="138"/>
      <c r="FH80" s="138"/>
      <c r="FI80" s="138"/>
      <c r="FJ80" s="138"/>
      <c r="FK80" s="138"/>
      <c r="FL80" s="138"/>
      <c r="FM80" s="138"/>
      <c r="FN80" s="138"/>
      <c r="FO80" s="138"/>
      <c r="FP80" s="138"/>
      <c r="FQ80" s="138"/>
      <c r="FR80" s="138"/>
      <c r="FS80" s="138"/>
      <c r="FT80" s="138"/>
      <c r="FU80" s="138"/>
      <c r="FV80" s="138"/>
      <c r="FW80" s="138"/>
      <c r="FX80" s="138"/>
      <c r="FY80" s="138"/>
      <c r="FZ80" s="138"/>
      <c r="GA80" s="138"/>
      <c r="GB80" s="138"/>
      <c r="GC80" s="138"/>
      <c r="GD80" s="138"/>
      <c r="GE80" s="138"/>
      <c r="GF80" s="138"/>
      <c r="GG80" s="138"/>
      <c r="GH80" s="138"/>
      <c r="GI80" s="138"/>
      <c r="GJ80" s="138"/>
      <c r="GK80" s="138"/>
      <c r="GL80" s="138"/>
      <c r="GM80" s="138"/>
      <c r="GN80" s="138"/>
      <c r="GO80" s="138"/>
      <c r="GP80" s="138"/>
      <c r="GQ80" s="138"/>
      <c r="GR80" s="138"/>
      <c r="GS80" s="138"/>
      <c r="GT80" s="138"/>
      <c r="GU80" s="138"/>
      <c r="GV80" s="138"/>
      <c r="GW80" s="138"/>
      <c r="GX80" s="138"/>
      <c r="GY80" s="138"/>
      <c r="GZ80" s="138"/>
      <c r="HA80" s="138"/>
      <c r="HB80" s="138"/>
      <c r="HC80" s="138"/>
      <c r="HD80" s="138"/>
      <c r="HE80" s="138"/>
      <c r="HF80" s="138"/>
      <c r="HG80" s="138"/>
      <c r="HH80" s="138"/>
      <c r="HI80" s="138"/>
      <c r="HJ80" s="138"/>
      <c r="HK80" s="138"/>
      <c r="HL80" s="138"/>
      <c r="HM80" s="138"/>
      <c r="HN80" s="138"/>
      <c r="HO80" s="138"/>
      <c r="HP80" s="138"/>
      <c r="HQ80" s="138"/>
      <c r="HR80" s="138"/>
      <c r="HS80" s="138"/>
      <c r="HT80" s="138"/>
      <c r="HU80" s="138"/>
      <c r="HV80" s="138"/>
      <c r="HW80" s="138"/>
      <c r="HX80" s="138"/>
      <c r="HY80" s="138"/>
      <c r="HZ80" s="138"/>
      <c r="IA80" s="138"/>
      <c r="IB80" s="138"/>
      <c r="IC80" s="138"/>
      <c r="ID80" s="138"/>
      <c r="IE80" s="138"/>
      <c r="IF80" s="138"/>
      <c r="IG80" s="138"/>
      <c r="IH80" s="138"/>
      <c r="II80" s="138"/>
      <c r="IJ80" s="138"/>
      <c r="IK80" s="138"/>
      <c r="IL80" s="138"/>
      <c r="IM80" s="138"/>
      <c r="IN80" s="138"/>
      <c r="IO80" s="138"/>
      <c r="IP80" s="138"/>
      <c r="IQ80" s="138"/>
      <c r="IR80" s="138"/>
      <c r="IS80" s="138"/>
      <c r="IT80" s="138"/>
      <c r="IU80" s="138"/>
      <c r="IV80" s="138"/>
      <c r="IW80" s="138"/>
      <c r="IX80" s="138"/>
      <c r="IY80" s="138"/>
      <c r="IZ80" s="138"/>
      <c r="JA80" s="138"/>
      <c r="JB80" s="138"/>
      <c r="JC80" s="138"/>
      <c r="JD80" s="138"/>
      <c r="JE80" s="138"/>
      <c r="JF80" s="138"/>
      <c r="JG80" s="138"/>
      <c r="JH80" s="138"/>
      <c r="JI80" s="138"/>
      <c r="JJ80" s="138"/>
      <c r="JK80" s="138"/>
      <c r="JL80" s="138"/>
      <c r="JM80" s="138"/>
      <c r="JN80" s="138"/>
      <c r="JO80" s="138"/>
      <c r="JP80" s="138"/>
      <c r="JQ80" s="138"/>
      <c r="JR80" s="138"/>
      <c r="JS80" s="138"/>
      <c r="JT80" s="138"/>
      <c r="JU80" s="138"/>
      <c r="JV80" s="138"/>
      <c r="JW80" s="138"/>
      <c r="JX80" s="138"/>
      <c r="JY80" s="138"/>
      <c r="JZ80" s="138"/>
      <c r="KA80" s="138"/>
      <c r="KB80" s="138"/>
      <c r="KC80" s="138"/>
      <c r="KD80" s="138"/>
      <c r="KE80" s="138"/>
      <c r="KF80" s="138"/>
      <c r="KG80" s="138"/>
      <c r="KH80" s="138"/>
      <c r="KI80" s="138"/>
      <c r="KJ80" s="138"/>
      <c r="KK80" s="138"/>
      <c r="KL80" s="138"/>
      <c r="KM80" s="138"/>
      <c r="KN80" s="138"/>
      <c r="KO80" s="138"/>
      <c r="KP80" s="138"/>
      <c r="KQ80" s="138"/>
      <c r="KR80" s="138"/>
      <c r="KS80" s="138"/>
      <c r="KT80" s="138"/>
      <c r="KU80" s="138"/>
      <c r="KV80" s="138"/>
      <c r="KW80" s="138"/>
      <c r="KX80" s="138"/>
      <c r="KY80" s="138"/>
      <c r="KZ80" s="138"/>
      <c r="LA80" s="138"/>
      <c r="LB80" s="138"/>
      <c r="LC80" s="138"/>
      <c r="LD80" s="138"/>
      <c r="LE80" s="138"/>
      <c r="LF80" s="138"/>
      <c r="LG80" s="138"/>
      <c r="LH80" s="138"/>
      <c r="LI80" s="138"/>
      <c r="LJ80" s="138"/>
      <c r="LK80" s="138"/>
      <c r="LL80" s="138"/>
      <c r="LM80" s="138"/>
      <c r="LN80" s="138"/>
      <c r="LO80" s="138"/>
      <c r="LP80" s="138"/>
      <c r="LQ80" s="138"/>
      <c r="LR80" s="138"/>
      <c r="LS80" s="138"/>
      <c r="LT80" s="138"/>
      <c r="LU80" s="138"/>
      <c r="LV80" s="138"/>
      <c r="LW80" s="138"/>
      <c r="LX80" s="138"/>
      <c r="LY80" s="138"/>
      <c r="LZ80" s="138"/>
      <c r="MA80" s="138"/>
      <c r="MB80" s="138"/>
      <c r="MC80" s="138"/>
      <c r="MD80" s="138"/>
      <c r="ME80" s="138"/>
      <c r="MF80" s="138"/>
      <c r="MG80" s="138"/>
      <c r="MH80" s="138"/>
      <c r="MI80" s="138"/>
      <c r="MJ80" s="138"/>
      <c r="MK80" s="138"/>
      <c r="ML80" s="138"/>
      <c r="MM80" s="138"/>
      <c r="MN80" s="138"/>
      <c r="MO80" s="138"/>
      <c r="MP80" s="138"/>
      <c r="MQ80" s="138"/>
      <c r="MR80" s="138"/>
      <c r="MS80" s="138"/>
      <c r="MT80" s="138"/>
      <c r="MU80" s="138"/>
      <c r="MV80" s="138"/>
      <c r="MW80" s="138"/>
      <c r="MX80" s="138"/>
      <c r="MY80" s="138"/>
      <c r="MZ80" s="138"/>
      <c r="NA80" s="138"/>
      <c r="NB80" s="138"/>
      <c r="NC80" s="138"/>
      <c r="ND80" s="138"/>
      <c r="NE80" s="138"/>
      <c r="NF80" s="138"/>
      <c r="NG80" s="138"/>
      <c r="NH80" s="138"/>
      <c r="NI80" s="138"/>
      <c r="NJ80" s="138"/>
      <c r="NK80" s="138"/>
      <c r="NL80" s="138"/>
      <c r="NM80" s="138"/>
      <c r="NN80" s="138"/>
      <c r="NO80" s="138"/>
      <c r="NP80" s="138"/>
      <c r="NQ80" s="138"/>
      <c r="NR80" s="138"/>
      <c r="NS80" s="138"/>
      <c r="NT80" s="138"/>
      <c r="NU80" s="138"/>
      <c r="NV80" s="138"/>
      <c r="NW80" s="138"/>
      <c r="NX80" s="138"/>
      <c r="NY80" s="138"/>
      <c r="NZ80" s="138"/>
      <c r="OA80" s="138"/>
      <c r="OB80" s="138"/>
      <c r="OC80" s="138"/>
      <c r="OD80" s="138"/>
      <c r="OE80" s="138"/>
      <c r="OF80" s="138"/>
      <c r="OG80" s="138"/>
      <c r="OH80" s="138"/>
      <c r="OI80" s="138"/>
      <c r="OJ80" s="138"/>
      <c r="OK80" s="138"/>
      <c r="OL80" s="138"/>
      <c r="OM80" s="138"/>
      <c r="ON80" s="138"/>
      <c r="OO80" s="138"/>
      <c r="OP80" s="138"/>
      <c r="OQ80" s="138"/>
      <c r="OR80" s="138"/>
      <c r="OS80" s="138"/>
      <c r="OT80" s="138"/>
      <c r="OU80" s="138"/>
      <c r="OV80" s="138"/>
      <c r="OW80" s="138"/>
      <c r="OX80" s="138"/>
      <c r="OY80" s="138"/>
      <c r="OZ80" s="138"/>
      <c r="PA80" s="138"/>
      <c r="PB80" s="138"/>
      <c r="PC80" s="138"/>
      <c r="PD80" s="138"/>
      <c r="PE80" s="138"/>
      <c r="PF80" s="138"/>
      <c r="PG80" s="138"/>
      <c r="PH80" s="138"/>
      <c r="PI80" s="138"/>
      <c r="PJ80" s="138"/>
      <c r="PK80" s="138"/>
      <c r="PL80" s="138"/>
      <c r="PM80" s="138"/>
      <c r="PN80" s="138"/>
      <c r="PO80" s="138"/>
      <c r="PP80" s="138"/>
      <c r="PQ80" s="138"/>
      <c r="PR80" s="138"/>
      <c r="PS80" s="138"/>
      <c r="PT80" s="138"/>
      <c r="PU80" s="138"/>
      <c r="PV80" s="138"/>
      <c r="PW80" s="138"/>
      <c r="PX80" s="138"/>
      <c r="PY80" s="138"/>
      <c r="PZ80" s="138"/>
      <c r="QA80" s="138"/>
      <c r="QB80" s="138"/>
      <c r="QC80" s="138"/>
      <c r="QD80" s="138"/>
      <c r="QE80" s="138"/>
      <c r="QF80" s="138"/>
      <c r="QG80" s="138"/>
      <c r="QH80" s="138"/>
      <c r="QI80" s="138"/>
      <c r="QJ80" s="138"/>
      <c r="QK80" s="138"/>
      <c r="QL80" s="138"/>
      <c r="QM80" s="138"/>
      <c r="QN80" s="138"/>
      <c r="QO80" s="138"/>
      <c r="QP80" s="138"/>
      <c r="QQ80" s="138"/>
      <c r="QR80" s="138"/>
      <c r="QS80" s="138"/>
      <c r="QT80" s="138"/>
      <c r="QU80" s="138"/>
      <c r="QV80" s="138"/>
      <c r="QW80" s="138"/>
      <c r="QX80" s="138"/>
      <c r="QY80" s="138"/>
      <c r="QZ80" s="138"/>
      <c r="RA80" s="138"/>
      <c r="RB80" s="138"/>
      <c r="RC80" s="138"/>
      <c r="RD80" s="138"/>
      <c r="RE80" s="138"/>
      <c r="RF80" s="138"/>
      <c r="RG80" s="138"/>
      <c r="RH80" s="138"/>
      <c r="RI80" s="138"/>
      <c r="RJ80" s="138"/>
      <c r="RK80" s="138"/>
      <c r="RL80" s="138"/>
      <c r="RM80" s="138"/>
      <c r="RN80" s="138"/>
      <c r="RO80" s="138"/>
      <c r="RP80" s="138"/>
      <c r="RQ80" s="138"/>
      <c r="RR80" s="138"/>
      <c r="RS80" s="138"/>
      <c r="RT80" s="138"/>
      <c r="RU80" s="138"/>
      <c r="RV80" s="138"/>
      <c r="RW80" s="138"/>
      <c r="RX80" s="138"/>
      <c r="RY80" s="138"/>
      <c r="RZ80" s="138"/>
      <c r="SA80" s="138"/>
      <c r="SB80" s="138"/>
      <c r="SC80" s="138"/>
      <c r="SD80" s="138"/>
      <c r="SE80" s="138"/>
      <c r="SF80" s="138"/>
      <c r="SG80" s="138"/>
      <c r="SH80" s="138"/>
      <c r="SI80" s="138"/>
      <c r="SJ80" s="138"/>
      <c r="SK80" s="138"/>
      <c r="SL80" s="138"/>
      <c r="SM80" s="138"/>
      <c r="SN80" s="138"/>
      <c r="SO80" s="138"/>
      <c r="SP80" s="138"/>
      <c r="SQ80" s="138"/>
      <c r="SR80" s="138"/>
      <c r="SS80" s="138"/>
      <c r="ST80" s="138"/>
      <c r="SU80" s="138"/>
      <c r="SV80" s="138"/>
      <c r="SW80" s="138"/>
      <c r="SX80" s="138"/>
      <c r="SY80" s="138"/>
      <c r="SZ80" s="138"/>
      <c r="TA80" s="138"/>
      <c r="TB80" s="138"/>
      <c r="TC80" s="138"/>
      <c r="TD80" s="138"/>
      <c r="TE80" s="138"/>
      <c r="TF80" s="138"/>
      <c r="TG80" s="138"/>
      <c r="TH80" s="138"/>
      <c r="TI80" s="138"/>
      <c r="TJ80" s="138"/>
      <c r="TK80" s="138"/>
      <c r="TL80" s="138"/>
      <c r="TM80" s="138"/>
      <c r="TN80" s="138"/>
      <c r="TO80" s="138"/>
      <c r="TP80" s="138"/>
      <c r="TQ80" s="138"/>
      <c r="TR80" s="138"/>
      <c r="TS80" s="138"/>
      <c r="TT80" s="138"/>
      <c r="TU80" s="138"/>
      <c r="TV80" s="138"/>
      <c r="TW80" s="138"/>
      <c r="TX80" s="138"/>
      <c r="TY80" s="138"/>
      <c r="TZ80" s="138"/>
      <c r="UA80" s="138"/>
      <c r="UB80" s="138"/>
      <c r="UC80" s="138"/>
      <c r="UD80" s="138"/>
      <c r="UE80" s="138"/>
      <c r="UF80" s="138"/>
      <c r="UG80" s="138"/>
      <c r="UH80" s="138"/>
      <c r="UI80" s="138"/>
      <c r="UJ80" s="138"/>
      <c r="UK80" s="138"/>
      <c r="UL80" s="138"/>
      <c r="UM80" s="138"/>
      <c r="UN80" s="138"/>
      <c r="UO80" s="138"/>
      <c r="UP80" s="138"/>
      <c r="UQ80" s="138"/>
      <c r="UR80" s="138"/>
      <c r="US80" s="138"/>
      <c r="UT80" s="138"/>
      <c r="UU80" s="138"/>
      <c r="UV80" s="138"/>
      <c r="UW80" s="138"/>
      <c r="UX80" s="138"/>
      <c r="UY80" s="138"/>
      <c r="UZ80" s="138"/>
      <c r="VA80" s="138"/>
      <c r="VB80" s="138"/>
      <c r="VC80" s="138"/>
      <c r="VD80" s="138"/>
      <c r="VE80" s="138"/>
      <c r="VF80" s="138"/>
      <c r="VG80" s="138"/>
      <c r="VH80" s="138"/>
      <c r="VI80" s="138"/>
      <c r="VJ80" s="138"/>
      <c r="VK80" s="138"/>
      <c r="VL80" s="138"/>
      <c r="VM80" s="138"/>
      <c r="VN80" s="138"/>
      <c r="VO80" s="138"/>
      <c r="VP80" s="138"/>
      <c r="VQ80" s="138"/>
      <c r="VR80" s="138"/>
      <c r="VS80" s="138"/>
      <c r="VT80" s="138"/>
      <c r="VU80" s="138"/>
      <c r="VV80" s="138"/>
      <c r="VW80" s="138"/>
      <c r="VX80" s="138"/>
      <c r="VY80" s="138"/>
      <c r="VZ80" s="138"/>
      <c r="WA80" s="138"/>
      <c r="WB80" s="138"/>
      <c r="WC80" s="138"/>
      <c r="WD80" s="138"/>
      <c r="WE80" s="138"/>
      <c r="WF80" s="138"/>
      <c r="WG80" s="138"/>
      <c r="WH80" s="138"/>
      <c r="WI80" s="138"/>
      <c r="WJ80" s="138"/>
      <c r="WK80" s="138"/>
      <c r="WL80" s="138"/>
      <c r="WM80" s="138"/>
      <c r="WN80" s="138"/>
      <c r="WO80" s="138"/>
      <c r="WP80" s="138"/>
      <c r="WQ80" s="138"/>
      <c r="WR80" s="138"/>
      <c r="WS80" s="138"/>
      <c r="WT80" s="138"/>
      <c r="WU80" s="138"/>
      <c r="WV80" s="138"/>
      <c r="WW80" s="138"/>
      <c r="WX80" s="138"/>
      <c r="WY80" s="138"/>
      <c r="WZ80" s="138"/>
      <c r="XA80" s="138"/>
      <c r="XB80" s="138"/>
      <c r="XC80" s="138"/>
      <c r="XD80" s="138"/>
      <c r="XE80" s="138"/>
      <c r="XF80" s="138"/>
      <c r="XG80" s="138"/>
      <c r="XH80" s="138"/>
      <c r="XI80" s="138"/>
      <c r="XJ80" s="138"/>
      <c r="XK80" s="138"/>
      <c r="XL80" s="138"/>
      <c r="XM80" s="138"/>
      <c r="XN80" s="138"/>
      <c r="XO80" s="138"/>
      <c r="XP80" s="138"/>
      <c r="XQ80" s="138"/>
      <c r="XR80" s="138"/>
      <c r="XS80" s="138"/>
      <c r="XT80" s="138"/>
      <c r="XU80" s="138"/>
      <c r="XV80" s="138"/>
      <c r="XW80" s="138"/>
      <c r="XX80" s="138"/>
      <c r="XY80" s="138"/>
      <c r="XZ80" s="138"/>
      <c r="YA80" s="138"/>
      <c r="YB80" s="138"/>
      <c r="YC80" s="138"/>
      <c r="YD80" s="138"/>
      <c r="YE80" s="138"/>
      <c r="YF80" s="138"/>
      <c r="YG80" s="138"/>
      <c r="YH80" s="138"/>
      <c r="YI80" s="138"/>
      <c r="YJ80" s="138"/>
      <c r="YK80" s="138"/>
      <c r="YL80" s="138"/>
      <c r="YM80" s="138"/>
      <c r="YN80" s="138"/>
      <c r="YO80" s="138"/>
      <c r="YP80" s="138"/>
      <c r="YQ80" s="138"/>
      <c r="YR80" s="138"/>
      <c r="YS80" s="138"/>
      <c r="YT80" s="138"/>
      <c r="YU80" s="138"/>
      <c r="YV80" s="138"/>
      <c r="YW80" s="138"/>
      <c r="YX80" s="138"/>
      <c r="YY80" s="138"/>
      <c r="YZ80" s="138"/>
      <c r="ZA80" s="138"/>
      <c r="ZB80" s="138"/>
      <c r="ZC80" s="138"/>
      <c r="ZD80" s="138"/>
      <c r="ZE80" s="138"/>
      <c r="ZF80" s="138"/>
      <c r="ZG80" s="138"/>
      <c r="ZH80" s="138"/>
      <c r="ZI80" s="138"/>
      <c r="ZJ80" s="138"/>
      <c r="ZK80" s="138"/>
      <c r="ZL80" s="138"/>
      <c r="ZM80" s="138"/>
      <c r="ZN80" s="138"/>
      <c r="ZO80" s="138"/>
      <c r="ZP80" s="138"/>
      <c r="ZQ80" s="138"/>
      <c r="ZR80" s="138"/>
      <c r="ZS80" s="138"/>
      <c r="ZT80" s="138"/>
      <c r="ZU80" s="138"/>
      <c r="ZV80" s="138"/>
      <c r="ZW80" s="138"/>
      <c r="ZX80" s="138"/>
      <c r="ZY80" s="138"/>
      <c r="ZZ80" s="138"/>
      <c r="AAA80" s="138"/>
      <c r="AAB80" s="138"/>
      <c r="AAC80" s="138"/>
      <c r="AAD80" s="138"/>
      <c r="AAE80" s="138"/>
      <c r="AAF80" s="138"/>
      <c r="AAG80" s="138"/>
      <c r="AAH80" s="138"/>
      <c r="AAI80" s="138"/>
      <c r="AAJ80" s="138"/>
      <c r="AAK80" s="138"/>
      <c r="AAL80" s="138"/>
      <c r="AAM80" s="138"/>
      <c r="AAN80" s="138"/>
      <c r="AAO80" s="138"/>
      <c r="AAP80" s="138"/>
      <c r="AAQ80" s="138"/>
      <c r="AAR80" s="138"/>
      <c r="AAS80" s="138"/>
      <c r="AAT80" s="138"/>
      <c r="AAU80" s="138"/>
      <c r="AAV80" s="138"/>
      <c r="AAW80" s="138"/>
      <c r="AAX80" s="138"/>
      <c r="AAY80" s="138"/>
      <c r="AAZ80" s="138"/>
      <c r="ABA80" s="138"/>
      <c r="ABB80" s="138"/>
      <c r="ABC80" s="138"/>
      <c r="ABD80" s="138"/>
      <c r="ABE80" s="138"/>
      <c r="ABF80" s="138"/>
      <c r="ABG80" s="138"/>
      <c r="ABH80" s="138"/>
      <c r="ABI80" s="138"/>
      <c r="ABJ80" s="138"/>
      <c r="ABK80" s="138"/>
      <c r="ABL80" s="138"/>
      <c r="ABM80" s="138"/>
      <c r="ABN80" s="138"/>
      <c r="ABO80" s="138"/>
      <c r="ABP80" s="138"/>
      <c r="ABQ80" s="138"/>
      <c r="ABR80" s="138"/>
      <c r="ABS80" s="138"/>
      <c r="ABT80" s="138"/>
      <c r="ABU80" s="138"/>
      <c r="ABV80" s="138"/>
      <c r="ABW80" s="138"/>
      <c r="ABX80" s="138"/>
      <c r="ABY80" s="138"/>
      <c r="ABZ80" s="138"/>
      <c r="ACA80" s="138"/>
      <c r="ACB80" s="138"/>
      <c r="ACC80" s="138"/>
      <c r="ACD80" s="138"/>
      <c r="ACE80" s="138"/>
      <c r="ACF80" s="138"/>
      <c r="ACG80" s="138"/>
      <c r="ACH80" s="138"/>
      <c r="ACI80" s="138"/>
      <c r="ACJ80" s="138"/>
      <c r="ACK80" s="138"/>
      <c r="ACL80" s="138"/>
      <c r="ACM80" s="138"/>
      <c r="ACN80" s="138"/>
      <c r="ACO80" s="138"/>
      <c r="ACP80" s="138"/>
      <c r="ACQ80" s="138"/>
      <c r="ACR80" s="138"/>
      <c r="ACS80" s="138"/>
      <c r="ACT80" s="138"/>
      <c r="ACU80" s="138"/>
      <c r="ACV80" s="138"/>
      <c r="ACW80" s="138"/>
      <c r="ACX80" s="138"/>
      <c r="ACY80" s="138"/>
      <c r="ACZ80" s="138"/>
      <c r="ADA80" s="138"/>
      <c r="ADB80" s="138"/>
      <c r="ADC80" s="138"/>
      <c r="ADD80" s="138"/>
      <c r="ADE80" s="138"/>
      <c r="ADF80" s="138"/>
      <c r="ADG80" s="138"/>
      <c r="ADH80" s="138"/>
      <c r="ADI80" s="138"/>
      <c r="ADJ80" s="138"/>
      <c r="ADK80" s="138"/>
      <c r="ADL80" s="138"/>
      <c r="ADM80" s="138"/>
      <c r="ADN80" s="138"/>
      <c r="ADO80" s="138"/>
      <c r="ADP80" s="138"/>
      <c r="ADQ80" s="138"/>
      <c r="ADR80" s="138"/>
      <c r="ADS80" s="138"/>
      <c r="ADT80" s="138"/>
      <c r="ADU80" s="138"/>
      <c r="ADV80" s="138"/>
      <c r="ADW80" s="138"/>
      <c r="ADX80" s="138"/>
      <c r="ADY80" s="138"/>
      <c r="ADZ80" s="138"/>
      <c r="AEA80" s="138"/>
      <c r="AEB80" s="138"/>
      <c r="AEC80" s="138"/>
      <c r="AED80" s="138"/>
      <c r="AEE80" s="138"/>
      <c r="AEF80" s="138"/>
      <c r="AEG80" s="138"/>
      <c r="AEH80" s="138"/>
      <c r="AEI80" s="138"/>
      <c r="AEJ80" s="138"/>
      <c r="AEK80" s="138"/>
      <c r="AEL80" s="138"/>
      <c r="AEM80" s="138"/>
      <c r="AEN80" s="138"/>
      <c r="AEO80" s="138"/>
      <c r="AEP80" s="138"/>
      <c r="AEQ80" s="138"/>
      <c r="AER80" s="138"/>
      <c r="AES80" s="138"/>
      <c r="AET80" s="138"/>
      <c r="AEU80" s="138"/>
      <c r="AEV80" s="138"/>
      <c r="AEW80" s="138"/>
      <c r="AEX80" s="138"/>
      <c r="AEY80" s="138"/>
      <c r="AEZ80" s="138"/>
      <c r="AFA80" s="138"/>
      <c r="AFB80" s="138"/>
      <c r="AFC80" s="138"/>
      <c r="AFD80" s="138"/>
      <c r="AFE80" s="138"/>
      <c r="AFF80" s="138"/>
      <c r="AFG80" s="138"/>
      <c r="AFH80" s="138"/>
      <c r="AFI80" s="138"/>
      <c r="AFJ80" s="138"/>
      <c r="AFK80" s="138"/>
      <c r="AFL80" s="138"/>
      <c r="AFM80" s="138"/>
      <c r="AFN80" s="138"/>
      <c r="AFO80" s="138"/>
      <c r="AFP80" s="138"/>
      <c r="AFQ80" s="138"/>
      <c r="AFR80" s="138"/>
      <c r="AFS80" s="138"/>
      <c r="AFT80" s="138"/>
      <c r="AFU80" s="138"/>
      <c r="AFV80" s="138"/>
      <c r="AFW80" s="138"/>
      <c r="AFX80" s="138"/>
      <c r="AFY80" s="138"/>
      <c r="AFZ80" s="138"/>
      <c r="AGA80" s="138"/>
      <c r="AGB80" s="138"/>
      <c r="AGC80" s="138"/>
      <c r="AGD80" s="138"/>
      <c r="AGE80" s="138"/>
      <c r="AGF80" s="138"/>
      <c r="AGG80" s="138"/>
      <c r="AGH80" s="138"/>
      <c r="AGI80" s="138"/>
      <c r="AGJ80" s="138"/>
      <c r="AGK80" s="138"/>
      <c r="AGL80" s="138"/>
      <c r="AGM80" s="138"/>
      <c r="AGN80" s="138"/>
      <c r="AGO80" s="138"/>
      <c r="AGP80" s="138"/>
      <c r="AGQ80" s="138"/>
      <c r="AGR80" s="138"/>
      <c r="AGS80" s="138"/>
      <c r="AGT80" s="138"/>
      <c r="AGU80" s="138"/>
      <c r="AGV80" s="138"/>
      <c r="AGW80" s="138"/>
      <c r="AGX80" s="138"/>
      <c r="AGY80" s="138"/>
      <c r="AGZ80" s="138"/>
      <c r="AHA80" s="138"/>
      <c r="AHB80" s="138"/>
      <c r="AHC80" s="138"/>
      <c r="AHD80" s="138"/>
      <c r="AHE80" s="138"/>
      <c r="AHF80" s="138"/>
      <c r="AHG80" s="138"/>
      <c r="AHH80" s="138"/>
      <c r="AHI80" s="138"/>
      <c r="AHJ80" s="138"/>
      <c r="AHK80" s="138"/>
      <c r="AHL80" s="138"/>
      <c r="AHM80" s="138"/>
      <c r="AHN80" s="138"/>
      <c r="AHO80" s="138"/>
      <c r="AHP80" s="138"/>
      <c r="AHQ80" s="138"/>
      <c r="AHR80" s="138"/>
      <c r="AHS80" s="138"/>
      <c r="AHT80" s="138"/>
      <c r="AHU80" s="138"/>
      <c r="AHV80" s="138"/>
      <c r="AHW80" s="138"/>
      <c r="AHX80" s="138"/>
      <c r="AHY80" s="138"/>
      <c r="AHZ80" s="138"/>
      <c r="AIA80" s="138"/>
      <c r="AIB80" s="138"/>
      <c r="AIC80" s="138"/>
      <c r="AID80" s="138"/>
      <c r="AIE80" s="138"/>
      <c r="AIF80" s="138"/>
      <c r="AIG80" s="138"/>
      <c r="AIH80" s="138"/>
      <c r="AII80" s="138"/>
      <c r="AIJ80" s="138"/>
      <c r="AIK80" s="138"/>
      <c r="AIL80" s="138"/>
      <c r="AIM80" s="138"/>
      <c r="AIN80" s="138"/>
      <c r="AIO80" s="138"/>
      <c r="AIP80" s="138"/>
      <c r="AIQ80" s="138"/>
      <c r="AIR80" s="138"/>
      <c r="AIS80" s="138"/>
      <c r="AIT80" s="138"/>
      <c r="AIU80" s="138"/>
      <c r="AIV80" s="138"/>
      <c r="AIW80" s="138"/>
      <c r="AIX80" s="138"/>
      <c r="AIY80" s="138"/>
      <c r="AIZ80" s="138"/>
      <c r="AJA80" s="138"/>
      <c r="AJB80" s="138"/>
      <c r="AJC80" s="138"/>
      <c r="AJD80" s="138"/>
      <c r="AJE80" s="138"/>
      <c r="AJF80" s="138"/>
      <c r="AJG80" s="138"/>
      <c r="AJH80" s="138"/>
      <c r="AJI80" s="138"/>
      <c r="AJJ80" s="138"/>
      <c r="AJK80" s="138"/>
      <c r="AJL80" s="138"/>
      <c r="AJM80" s="138"/>
      <c r="AJN80" s="138"/>
      <c r="AJO80" s="138"/>
      <c r="AJP80" s="138"/>
      <c r="AJQ80" s="138"/>
      <c r="AJR80" s="138"/>
      <c r="AJS80" s="138"/>
      <c r="AJT80" s="138"/>
      <c r="AJU80" s="138"/>
      <c r="AJV80" s="138"/>
      <c r="AJW80" s="138"/>
      <c r="AJX80" s="138"/>
      <c r="AJY80" s="138"/>
      <c r="AJZ80" s="138"/>
      <c r="AKA80" s="138"/>
      <c r="AKB80" s="138"/>
      <c r="AKC80" s="138"/>
      <c r="AKD80" s="138"/>
      <c r="AKE80" s="138"/>
      <c r="AKF80" s="138"/>
      <c r="AKG80" s="138"/>
      <c r="AKH80" s="138"/>
      <c r="AKI80" s="138"/>
      <c r="AKJ80" s="138"/>
      <c r="AKK80" s="138"/>
      <c r="AKL80" s="138"/>
      <c r="AKM80" s="138"/>
      <c r="AKN80" s="138"/>
      <c r="AKO80" s="138"/>
      <c r="AKP80" s="138"/>
      <c r="AKQ80" s="138"/>
      <c r="AKR80" s="138"/>
      <c r="AKS80" s="138"/>
      <c r="AKT80" s="138"/>
      <c r="AKU80" s="138"/>
      <c r="AKV80" s="138"/>
      <c r="AKW80" s="138"/>
      <c r="AKX80" s="138"/>
      <c r="AKY80" s="138"/>
      <c r="AKZ80" s="138"/>
      <c r="ALA80" s="138"/>
      <c r="ALB80" s="138"/>
      <c r="ALC80" s="138"/>
      <c r="ALD80" s="138"/>
      <c r="ALE80" s="138"/>
      <c r="ALF80" s="138"/>
      <c r="ALG80" s="138"/>
      <c r="ALH80" s="138"/>
      <c r="ALI80" s="138"/>
      <c r="ALJ80" s="138"/>
      <c r="ALK80" s="138"/>
      <c r="ALL80" s="138"/>
      <c r="ALM80" s="138"/>
      <c r="ALN80" s="138"/>
      <c r="ALO80" s="138"/>
      <c r="ALP80" s="138"/>
      <c r="ALQ80" s="138"/>
      <c r="ALR80" s="138"/>
      <c r="ALS80" s="138"/>
      <c r="ALT80" s="138"/>
      <c r="ALU80" s="138"/>
      <c r="ALV80" s="138"/>
      <c r="ALW80" s="138"/>
      <c r="ALX80" s="138"/>
      <c r="ALY80" s="138"/>
      <c r="ALZ80" s="138"/>
      <c r="AMA80" s="138"/>
      <c r="AMB80" s="138"/>
      <c r="AMC80" s="138"/>
      <c r="AMD80" s="138"/>
      <c r="AME80" s="138"/>
      <c r="AMF80" s="138"/>
      <c r="AMG80" s="138"/>
      <c r="AMH80" s="138"/>
      <c r="AMI80" s="138"/>
      <c r="AMJ80" s="138"/>
      <c r="AMK80" s="138"/>
      <c r="AML80" s="138"/>
      <c r="AMM80" s="138"/>
      <c r="AMN80" s="138"/>
      <c r="AMO80" s="138"/>
      <c r="AMP80" s="138"/>
      <c r="AMQ80" s="138"/>
      <c r="AMR80" s="138"/>
      <c r="AMS80" s="138"/>
      <c r="AMT80" s="138"/>
      <c r="AMU80" s="138"/>
      <c r="AMV80" s="138"/>
      <c r="AMW80" s="138"/>
      <c r="AMX80" s="138"/>
      <c r="AMY80" s="138"/>
      <c r="AMZ80" s="138"/>
      <c r="ANA80" s="138"/>
      <c r="ANB80" s="138"/>
      <c r="ANC80" s="138"/>
      <c r="AND80" s="138"/>
      <c r="ANE80" s="138"/>
      <c r="ANF80" s="138"/>
      <c r="ANG80" s="138"/>
      <c r="ANH80" s="138"/>
      <c r="ANI80" s="138"/>
      <c r="ANJ80" s="138"/>
      <c r="ANK80" s="138"/>
      <c r="ANL80" s="138"/>
      <c r="ANM80" s="138"/>
      <c r="ANN80" s="138"/>
      <c r="ANO80" s="138"/>
      <c r="ANP80" s="138"/>
      <c r="ANQ80" s="138"/>
      <c r="ANR80" s="138"/>
      <c r="ANS80" s="138"/>
      <c r="ANT80" s="138"/>
      <c r="ANU80" s="138"/>
      <c r="ANV80" s="138"/>
      <c r="ANW80" s="138"/>
      <c r="ANX80" s="138"/>
      <c r="ANY80" s="138"/>
      <c r="ANZ80" s="138"/>
      <c r="AOA80" s="138"/>
      <c r="AOB80" s="138"/>
      <c r="AOC80" s="138"/>
      <c r="AOD80" s="138"/>
      <c r="AOE80" s="138"/>
      <c r="AOF80" s="138"/>
      <c r="AOG80" s="138"/>
      <c r="AOH80" s="138"/>
      <c r="AOI80" s="138"/>
      <c r="AOJ80" s="138"/>
      <c r="AOK80" s="138"/>
      <c r="AOL80" s="138"/>
      <c r="AOM80" s="138"/>
      <c r="AON80" s="138"/>
      <c r="AOO80" s="138"/>
      <c r="AOP80" s="138"/>
      <c r="AOQ80" s="138"/>
      <c r="AOR80" s="138"/>
      <c r="AOS80" s="138"/>
      <c r="AOT80" s="138"/>
      <c r="AOU80" s="138"/>
      <c r="AOV80" s="138"/>
      <c r="AOW80" s="138"/>
      <c r="AOX80" s="138"/>
      <c r="AOY80" s="138"/>
      <c r="AOZ80" s="138"/>
      <c r="APA80" s="138"/>
      <c r="APB80" s="138"/>
      <c r="APC80" s="138"/>
      <c r="APD80" s="138"/>
      <c r="APE80" s="138"/>
      <c r="APF80" s="138"/>
      <c r="APG80" s="138"/>
      <c r="APH80" s="138"/>
      <c r="API80" s="138"/>
      <c r="APJ80" s="138"/>
      <c r="APK80" s="138"/>
      <c r="APL80" s="138"/>
      <c r="APM80" s="138"/>
      <c r="APN80" s="138"/>
      <c r="APO80" s="138"/>
      <c r="APP80" s="138"/>
      <c r="APQ80" s="138"/>
      <c r="APR80" s="138"/>
      <c r="APS80" s="138"/>
      <c r="APT80" s="138"/>
      <c r="APU80" s="138"/>
      <c r="APV80" s="138"/>
      <c r="APW80" s="138"/>
      <c r="APX80" s="138"/>
      <c r="APY80" s="138"/>
      <c r="APZ80" s="138"/>
      <c r="AQA80" s="138"/>
      <c r="AQB80" s="138"/>
      <c r="AQC80" s="138"/>
      <c r="AQD80" s="138"/>
      <c r="AQE80" s="138"/>
      <c r="AQF80" s="138"/>
      <c r="AQG80" s="138"/>
      <c r="AQH80" s="138"/>
      <c r="AQI80" s="138"/>
      <c r="AQJ80" s="138"/>
      <c r="AQK80" s="138"/>
      <c r="AQL80" s="138"/>
      <c r="AQM80" s="138"/>
      <c r="AQN80" s="138"/>
      <c r="AQO80" s="138"/>
      <c r="AQP80" s="138"/>
      <c r="AQQ80" s="138"/>
      <c r="AQR80" s="138"/>
      <c r="AQS80" s="138"/>
      <c r="AQT80" s="138"/>
      <c r="AQU80" s="138"/>
      <c r="AQV80" s="138"/>
      <c r="AQW80" s="138"/>
      <c r="AQX80" s="138"/>
      <c r="AQY80" s="138"/>
      <c r="AQZ80" s="138"/>
      <c r="ARA80" s="138"/>
      <c r="ARB80" s="138"/>
      <c r="ARC80" s="138"/>
      <c r="ARD80" s="138"/>
      <c r="ARE80" s="138"/>
      <c r="ARF80" s="138"/>
      <c r="ARG80" s="138"/>
      <c r="ARH80" s="138"/>
      <c r="ARI80" s="138"/>
      <c r="ARJ80" s="138"/>
      <c r="ARK80" s="138"/>
      <c r="ARL80" s="138"/>
      <c r="ARM80" s="138"/>
      <c r="ARN80" s="138"/>
      <c r="ARO80" s="138"/>
      <c r="ARP80" s="138"/>
      <c r="ARQ80" s="138"/>
      <c r="ARR80" s="138"/>
      <c r="ARS80" s="138"/>
      <c r="ART80" s="138"/>
      <c r="ARU80" s="138"/>
      <c r="ARV80" s="138"/>
      <c r="ARW80" s="138"/>
      <c r="ARX80" s="138"/>
      <c r="ARY80" s="138"/>
      <c r="ARZ80" s="138"/>
      <c r="ASA80" s="138"/>
      <c r="ASB80" s="138"/>
      <c r="ASC80" s="138"/>
      <c r="ASD80" s="138"/>
      <c r="ASE80" s="138"/>
      <c r="ASF80" s="138"/>
      <c r="ASG80" s="138"/>
      <c r="ASH80" s="138"/>
      <c r="ASI80" s="138"/>
      <c r="ASJ80" s="138"/>
      <c r="ASK80" s="138"/>
      <c r="ASL80" s="138"/>
      <c r="ASM80" s="138"/>
      <c r="ASN80" s="138"/>
      <c r="ASO80" s="138"/>
      <c r="ASP80" s="138"/>
      <c r="ASQ80" s="138"/>
      <c r="ASR80" s="138"/>
      <c r="ASS80" s="138"/>
      <c r="AST80" s="138"/>
      <c r="ASU80" s="138"/>
      <c r="ASV80" s="138"/>
      <c r="ASW80" s="138"/>
      <c r="ASX80" s="138"/>
      <c r="ASY80" s="138"/>
      <c r="ASZ80" s="138"/>
      <c r="ATA80" s="138"/>
      <c r="ATB80" s="138"/>
      <c r="ATC80" s="138"/>
      <c r="ATD80" s="138"/>
      <c r="ATE80" s="138"/>
      <c r="ATF80" s="138"/>
      <c r="ATG80" s="138"/>
      <c r="ATH80" s="138"/>
      <c r="ATI80" s="138"/>
      <c r="ATJ80" s="138"/>
      <c r="ATK80" s="138"/>
      <c r="ATL80" s="138"/>
      <c r="ATM80" s="138"/>
      <c r="ATN80" s="138"/>
      <c r="ATO80" s="138"/>
      <c r="ATP80" s="138"/>
      <c r="ATQ80" s="138"/>
      <c r="ATR80" s="138"/>
      <c r="ATS80" s="138"/>
      <c r="ATT80" s="138"/>
      <c r="ATU80" s="138"/>
      <c r="ATV80" s="138"/>
      <c r="ATW80" s="138"/>
      <c r="ATX80" s="138"/>
      <c r="ATY80" s="138"/>
      <c r="ATZ80" s="138"/>
      <c r="AUA80" s="138"/>
      <c r="AUB80" s="138"/>
      <c r="AUC80" s="138"/>
      <c r="AUD80" s="138"/>
      <c r="AUE80" s="138"/>
      <c r="AUF80" s="138"/>
      <c r="AUG80" s="138"/>
      <c r="AUH80" s="138"/>
      <c r="AUI80" s="138"/>
      <c r="AUJ80" s="138"/>
      <c r="AUK80" s="138"/>
      <c r="AUL80" s="138"/>
      <c r="AUM80" s="138"/>
      <c r="AUN80" s="138"/>
      <c r="AUO80" s="138"/>
      <c r="AUP80" s="138"/>
      <c r="AUQ80" s="138"/>
      <c r="AUR80" s="138"/>
      <c r="AUS80" s="138"/>
      <c r="AUT80" s="138"/>
      <c r="AUU80" s="138"/>
      <c r="AUV80" s="138"/>
      <c r="AUW80" s="138"/>
      <c r="AUX80" s="138"/>
      <c r="AUY80" s="138"/>
      <c r="AUZ80" s="138"/>
      <c r="AVA80" s="138"/>
      <c r="AVB80" s="138"/>
      <c r="AVC80" s="138"/>
      <c r="AVD80" s="138"/>
      <c r="AVE80" s="138"/>
      <c r="AVF80" s="138"/>
      <c r="AVG80" s="138"/>
      <c r="AVH80" s="138"/>
      <c r="AVI80" s="138"/>
      <c r="AVJ80" s="138"/>
      <c r="AVK80" s="138"/>
      <c r="AVL80" s="138"/>
      <c r="AVM80" s="138"/>
      <c r="AVN80" s="138"/>
      <c r="AVO80" s="138"/>
      <c r="AVP80" s="138"/>
      <c r="AVQ80" s="138"/>
      <c r="AVR80" s="138"/>
      <c r="AVS80" s="138"/>
      <c r="AVT80" s="138"/>
      <c r="AVU80" s="138"/>
      <c r="AVV80" s="138"/>
      <c r="AVW80" s="138"/>
      <c r="AVX80" s="138"/>
      <c r="AVY80" s="138"/>
      <c r="AVZ80" s="138"/>
      <c r="AWA80" s="138"/>
      <c r="AWB80" s="138"/>
      <c r="AWC80" s="138"/>
      <c r="AWD80" s="138"/>
      <c r="AWE80" s="138"/>
      <c r="AWF80" s="138"/>
      <c r="AWG80" s="138"/>
      <c r="AWH80" s="138"/>
      <c r="AWI80" s="138"/>
      <c r="AWJ80" s="138"/>
      <c r="AWK80" s="138"/>
      <c r="AWL80" s="138"/>
      <c r="AWM80" s="138"/>
      <c r="AWN80" s="138"/>
      <c r="AWO80" s="138"/>
      <c r="AWP80" s="138"/>
      <c r="AWQ80" s="138"/>
      <c r="AWR80" s="138"/>
      <c r="AWS80" s="138"/>
      <c r="AWT80" s="138"/>
      <c r="AWU80" s="138"/>
      <c r="AWV80" s="138"/>
      <c r="AWW80" s="138"/>
      <c r="AWX80" s="138"/>
      <c r="AWY80" s="138"/>
      <c r="AWZ80" s="138"/>
      <c r="AXA80" s="138"/>
      <c r="AXB80" s="138"/>
      <c r="AXC80" s="138"/>
      <c r="AXD80" s="138"/>
      <c r="AXE80" s="138"/>
      <c r="AXF80" s="138"/>
      <c r="AXG80" s="138"/>
      <c r="AXH80" s="138"/>
      <c r="AXI80" s="138"/>
      <c r="AXJ80" s="138"/>
      <c r="AXK80" s="138"/>
      <c r="AXL80" s="138"/>
      <c r="AXM80" s="138"/>
      <c r="AXN80" s="138"/>
      <c r="AXO80" s="138"/>
      <c r="AXP80" s="138"/>
      <c r="AXQ80" s="138"/>
      <c r="AXR80" s="138"/>
      <c r="AXS80" s="138"/>
      <c r="AXT80" s="138"/>
      <c r="AXU80" s="138"/>
      <c r="AXV80" s="138"/>
      <c r="AXW80" s="138"/>
      <c r="AXX80" s="138"/>
      <c r="AXY80" s="138"/>
      <c r="AXZ80" s="138"/>
      <c r="AYA80" s="138"/>
      <c r="AYB80" s="138"/>
      <c r="AYC80" s="138"/>
      <c r="AYD80" s="138"/>
      <c r="AYE80" s="138"/>
      <c r="AYF80" s="138"/>
      <c r="AYG80" s="138"/>
      <c r="AYH80" s="138"/>
      <c r="AYI80" s="138"/>
      <c r="AYJ80" s="138"/>
      <c r="AYK80" s="138"/>
      <c r="AYL80" s="138"/>
      <c r="AYM80" s="138"/>
      <c r="AYN80" s="138"/>
      <c r="AYO80" s="138"/>
      <c r="AYP80" s="138"/>
      <c r="AYQ80" s="138"/>
      <c r="AYR80" s="138"/>
      <c r="AYS80" s="138"/>
      <c r="AYT80" s="138"/>
      <c r="AYU80" s="138"/>
      <c r="AYV80" s="138"/>
      <c r="AYW80" s="138"/>
      <c r="AYX80" s="138"/>
      <c r="AYY80" s="138"/>
      <c r="AYZ80" s="138"/>
      <c r="AZA80" s="138"/>
      <c r="AZB80" s="138"/>
      <c r="AZC80" s="138"/>
      <c r="AZD80" s="138"/>
      <c r="AZE80" s="138"/>
      <c r="AZF80" s="138"/>
      <c r="AZG80" s="138"/>
      <c r="AZH80" s="138"/>
      <c r="AZI80" s="138"/>
      <c r="AZJ80" s="138"/>
      <c r="AZK80" s="138"/>
      <c r="AZL80" s="138"/>
      <c r="AZM80" s="138"/>
      <c r="AZN80" s="138"/>
      <c r="AZO80" s="138"/>
      <c r="AZP80" s="138"/>
      <c r="AZQ80" s="138"/>
      <c r="AZR80" s="138"/>
      <c r="AZS80" s="138"/>
      <c r="AZT80" s="138"/>
      <c r="AZU80" s="138"/>
      <c r="AZV80" s="138"/>
      <c r="AZW80" s="138"/>
      <c r="AZX80" s="138"/>
      <c r="AZY80" s="138"/>
      <c r="AZZ80" s="138"/>
      <c r="BAA80" s="138"/>
      <c r="BAB80" s="138"/>
      <c r="BAC80" s="138"/>
      <c r="BAD80" s="138"/>
      <c r="BAE80" s="138"/>
      <c r="BAF80" s="138"/>
      <c r="BAG80" s="138"/>
      <c r="BAH80" s="138"/>
      <c r="BAI80" s="138"/>
      <c r="BAJ80" s="138"/>
      <c r="BAK80" s="138"/>
      <c r="BAL80" s="138"/>
      <c r="BAM80" s="138"/>
      <c r="BAN80" s="138"/>
      <c r="BAO80" s="138"/>
      <c r="BAP80" s="138"/>
      <c r="BAQ80" s="138"/>
      <c r="BAR80" s="138"/>
      <c r="BAS80" s="138"/>
      <c r="BAT80" s="138"/>
      <c r="BAU80" s="138"/>
      <c r="BAV80" s="138"/>
      <c r="BAW80" s="138"/>
      <c r="BAX80" s="138"/>
      <c r="BAY80" s="138"/>
      <c r="BAZ80" s="138"/>
      <c r="BBA80" s="138"/>
      <c r="BBB80" s="138"/>
      <c r="BBC80" s="138"/>
      <c r="BBD80" s="138"/>
      <c r="BBE80" s="138"/>
      <c r="BBF80" s="138"/>
      <c r="BBG80" s="138"/>
      <c r="BBH80" s="138"/>
      <c r="BBI80" s="138"/>
      <c r="BBJ80" s="138"/>
      <c r="BBK80" s="138"/>
      <c r="BBL80" s="138"/>
      <c r="BBM80" s="138"/>
      <c r="BBN80" s="138"/>
      <c r="BBO80" s="138"/>
      <c r="BBP80" s="138"/>
      <c r="BBQ80" s="138"/>
      <c r="BBR80" s="138"/>
      <c r="BBS80" s="138"/>
      <c r="BBT80" s="138"/>
      <c r="BBU80" s="138"/>
      <c r="BBV80" s="138"/>
      <c r="BBW80" s="138"/>
      <c r="BBX80" s="138"/>
      <c r="BBY80" s="138"/>
      <c r="BBZ80" s="138"/>
      <c r="BCA80" s="138"/>
      <c r="BCB80" s="138"/>
      <c r="BCC80" s="138"/>
      <c r="BCD80" s="138"/>
      <c r="BCE80" s="138"/>
      <c r="BCF80" s="138"/>
      <c r="BCG80" s="138"/>
      <c r="BCH80" s="138"/>
      <c r="BCI80" s="138"/>
      <c r="BCJ80" s="138"/>
      <c r="BCK80" s="138"/>
      <c r="BCL80" s="138"/>
      <c r="BCM80" s="138"/>
      <c r="BCN80" s="138"/>
      <c r="BCO80" s="138"/>
      <c r="BCP80" s="138"/>
      <c r="BCQ80" s="138"/>
      <c r="BCR80" s="138"/>
      <c r="BCS80" s="138"/>
      <c r="BCT80" s="138"/>
      <c r="BCU80" s="138"/>
      <c r="BCV80" s="138"/>
      <c r="BCW80" s="138"/>
      <c r="BCX80" s="138"/>
      <c r="BCY80" s="138"/>
      <c r="BCZ80" s="138"/>
      <c r="BDA80" s="138"/>
      <c r="BDB80" s="138"/>
      <c r="BDC80" s="138"/>
      <c r="BDD80" s="138"/>
      <c r="BDE80" s="138"/>
      <c r="BDF80" s="138"/>
      <c r="BDG80" s="138"/>
      <c r="BDH80" s="138"/>
      <c r="BDI80" s="138"/>
      <c r="BDJ80" s="138"/>
      <c r="BDK80" s="138"/>
      <c r="BDL80" s="138"/>
      <c r="BDM80" s="138"/>
      <c r="BDN80" s="138"/>
      <c r="BDO80" s="138"/>
      <c r="BDP80" s="138"/>
      <c r="BDQ80" s="138"/>
      <c r="BDR80" s="138"/>
      <c r="BDS80" s="138"/>
      <c r="BDT80" s="138"/>
      <c r="BDU80" s="138"/>
      <c r="BDV80" s="138"/>
      <c r="BDW80" s="138"/>
      <c r="BDX80" s="138"/>
      <c r="BDY80" s="138"/>
      <c r="BDZ80" s="138"/>
      <c r="BEA80" s="138"/>
      <c r="BEB80" s="138"/>
      <c r="BEC80" s="138"/>
      <c r="BED80" s="138"/>
      <c r="BEE80" s="138"/>
      <c r="BEF80" s="138"/>
      <c r="BEG80" s="138"/>
      <c r="BEH80" s="138"/>
      <c r="BEI80" s="138"/>
      <c r="BEJ80" s="138"/>
      <c r="BEK80" s="138"/>
      <c r="BEL80" s="138"/>
      <c r="BEM80" s="138"/>
      <c r="BEN80" s="138"/>
      <c r="BEO80" s="138"/>
      <c r="BEP80" s="138"/>
      <c r="BEQ80" s="138"/>
      <c r="BER80" s="138"/>
      <c r="BES80" s="138"/>
      <c r="BET80" s="138"/>
      <c r="BEU80" s="138"/>
      <c r="BEV80" s="138"/>
      <c r="BEW80" s="138"/>
      <c r="BEX80" s="138"/>
      <c r="BEY80" s="138"/>
      <c r="BEZ80" s="138"/>
      <c r="BFA80" s="138"/>
      <c r="BFB80" s="138"/>
      <c r="BFC80" s="138"/>
      <c r="BFD80" s="138"/>
      <c r="BFE80" s="138"/>
      <c r="BFF80" s="138"/>
      <c r="BFG80" s="138"/>
      <c r="BFH80" s="138"/>
      <c r="BFI80" s="138"/>
      <c r="BFJ80" s="138"/>
      <c r="BFK80" s="138"/>
      <c r="BFL80" s="138"/>
      <c r="BFM80" s="138"/>
      <c r="BFN80" s="138"/>
      <c r="BFO80" s="138"/>
      <c r="BFP80" s="138"/>
      <c r="BFQ80" s="138"/>
      <c r="BFR80" s="138"/>
      <c r="BFS80" s="138"/>
      <c r="BFT80" s="138"/>
      <c r="BFU80" s="138"/>
      <c r="BFV80" s="138"/>
      <c r="BFW80" s="138"/>
      <c r="BFX80" s="138"/>
      <c r="BFY80" s="138"/>
      <c r="BFZ80" s="138"/>
      <c r="BGA80" s="138"/>
      <c r="BGB80" s="138"/>
      <c r="BGC80" s="138"/>
      <c r="BGD80" s="138"/>
      <c r="BGE80" s="138"/>
      <c r="BGF80" s="138"/>
      <c r="BGG80" s="138"/>
      <c r="BGH80" s="138"/>
      <c r="BGI80" s="138"/>
      <c r="BGJ80" s="138"/>
      <c r="BGK80" s="138"/>
      <c r="BGL80" s="138"/>
      <c r="BGM80" s="138"/>
      <c r="BGN80" s="138"/>
      <c r="BGO80" s="138"/>
      <c r="BGP80" s="138"/>
      <c r="BGQ80" s="138"/>
      <c r="BGR80" s="138"/>
      <c r="BGS80" s="138"/>
      <c r="BGT80" s="138"/>
      <c r="BGU80" s="138"/>
      <c r="BGV80" s="138"/>
      <c r="BGW80" s="138"/>
      <c r="BGX80" s="138"/>
      <c r="BGY80" s="138"/>
      <c r="BGZ80" s="138"/>
      <c r="BHA80" s="138"/>
      <c r="BHB80" s="138"/>
      <c r="BHC80" s="138"/>
      <c r="BHD80" s="138"/>
      <c r="BHE80" s="138"/>
      <c r="BHF80" s="138"/>
      <c r="BHG80" s="138"/>
      <c r="BHH80" s="138"/>
      <c r="BHI80" s="138"/>
      <c r="BHJ80" s="138"/>
      <c r="BHK80" s="138"/>
      <c r="BHL80" s="138"/>
      <c r="BHM80" s="138"/>
      <c r="BHN80" s="138"/>
      <c r="BHO80" s="138"/>
      <c r="BHP80" s="138"/>
      <c r="BHQ80" s="138"/>
      <c r="BHR80" s="138"/>
      <c r="BHS80" s="138"/>
      <c r="BHT80" s="138"/>
      <c r="BHU80" s="138"/>
      <c r="BHV80" s="138"/>
      <c r="BHW80" s="138"/>
      <c r="BHX80" s="138"/>
      <c r="BHY80" s="138"/>
      <c r="BHZ80" s="138"/>
      <c r="BIA80" s="138"/>
      <c r="BIB80" s="138"/>
      <c r="BIC80" s="138"/>
      <c r="BID80" s="138"/>
      <c r="BIE80" s="138"/>
      <c r="BIF80" s="138"/>
      <c r="BIG80" s="138"/>
      <c r="BIH80" s="138"/>
      <c r="BII80" s="138"/>
      <c r="BIJ80" s="138"/>
      <c r="BIK80" s="138"/>
      <c r="BIL80" s="138"/>
      <c r="BIM80" s="138"/>
      <c r="BIN80" s="138"/>
      <c r="BIO80" s="138"/>
      <c r="BIP80" s="138"/>
      <c r="BIQ80" s="138"/>
      <c r="BIR80" s="138"/>
      <c r="BIS80" s="138"/>
      <c r="BIT80" s="138"/>
      <c r="BIU80" s="138"/>
      <c r="BIV80" s="138"/>
      <c r="BIW80" s="138"/>
      <c r="BIX80" s="138"/>
      <c r="BIY80" s="138"/>
      <c r="BIZ80" s="138"/>
      <c r="BJA80" s="138"/>
      <c r="BJB80" s="138"/>
      <c r="BJC80" s="138"/>
      <c r="BJD80" s="138"/>
      <c r="BJE80" s="138"/>
      <c r="BJF80" s="138"/>
      <c r="BJG80" s="138"/>
      <c r="BJH80" s="138"/>
      <c r="BJI80" s="138"/>
      <c r="BJJ80" s="138"/>
      <c r="BJK80" s="138"/>
      <c r="BJL80" s="138"/>
      <c r="BJM80" s="138"/>
      <c r="BJN80" s="138"/>
      <c r="BJO80" s="138"/>
      <c r="BJP80" s="138"/>
      <c r="BJQ80" s="138"/>
      <c r="BJR80" s="138"/>
      <c r="BJS80" s="138"/>
      <c r="BJT80" s="138"/>
      <c r="BJU80" s="138"/>
      <c r="BJV80" s="138"/>
      <c r="BJW80" s="138"/>
      <c r="BJX80" s="138"/>
      <c r="BJY80" s="138"/>
      <c r="BJZ80" s="138"/>
      <c r="BKA80" s="138"/>
      <c r="BKB80" s="138"/>
      <c r="BKC80" s="138"/>
      <c r="BKD80" s="138"/>
      <c r="BKE80" s="138"/>
      <c r="BKF80" s="138"/>
      <c r="BKG80" s="138"/>
      <c r="BKH80" s="138"/>
      <c r="BKI80" s="138"/>
      <c r="BKJ80" s="138"/>
      <c r="BKK80" s="138"/>
      <c r="BKL80" s="138"/>
      <c r="BKM80" s="138"/>
      <c r="BKN80" s="138"/>
      <c r="BKO80" s="138"/>
      <c r="BKP80" s="138"/>
      <c r="BKQ80" s="138"/>
      <c r="BKR80" s="138"/>
      <c r="BKS80" s="138"/>
      <c r="BKT80" s="138"/>
      <c r="BKU80" s="138"/>
      <c r="BKV80" s="138"/>
      <c r="BKW80" s="138"/>
      <c r="BKX80" s="138"/>
      <c r="BKY80" s="138"/>
      <c r="BKZ80" s="138"/>
      <c r="BLA80" s="138"/>
      <c r="BLB80" s="138"/>
      <c r="BLC80" s="138"/>
      <c r="BLD80" s="138"/>
      <c r="BLE80" s="138"/>
      <c r="BLF80" s="138"/>
      <c r="BLG80" s="138"/>
      <c r="BLH80" s="138"/>
      <c r="BLI80" s="138"/>
      <c r="BLJ80" s="138"/>
      <c r="BLK80" s="138"/>
      <c r="BLL80" s="138"/>
      <c r="BLM80" s="138"/>
      <c r="BLN80" s="138"/>
      <c r="BLO80" s="138"/>
      <c r="BLP80" s="138"/>
      <c r="BLQ80" s="138"/>
      <c r="BLR80" s="138"/>
      <c r="BLS80" s="138"/>
      <c r="BLT80" s="138"/>
      <c r="BLU80" s="138"/>
      <c r="BLV80" s="138"/>
      <c r="BLW80" s="138"/>
      <c r="BLX80" s="138"/>
      <c r="BLY80" s="138"/>
      <c r="BLZ80" s="138"/>
      <c r="BMA80" s="138"/>
      <c r="BMB80" s="138"/>
      <c r="BMC80" s="138"/>
      <c r="BMD80" s="138"/>
      <c r="BME80" s="138"/>
      <c r="BMF80" s="138"/>
      <c r="BMG80" s="138"/>
      <c r="BMH80" s="138"/>
      <c r="BMI80" s="138"/>
      <c r="BMJ80" s="138"/>
      <c r="BMK80" s="138"/>
      <c r="BML80" s="138"/>
      <c r="BMM80" s="138"/>
      <c r="BMN80" s="138"/>
      <c r="BMO80" s="138"/>
      <c r="BMP80" s="138"/>
      <c r="BMQ80" s="138"/>
      <c r="BMR80" s="138"/>
      <c r="BMS80" s="138"/>
      <c r="BMT80" s="138"/>
      <c r="BMU80" s="138"/>
      <c r="BMV80" s="138"/>
      <c r="BMW80" s="138"/>
      <c r="BMX80" s="138"/>
      <c r="BMY80" s="138"/>
      <c r="BMZ80" s="138"/>
      <c r="BNA80" s="138"/>
      <c r="BNB80" s="138"/>
      <c r="BNC80" s="138"/>
      <c r="BND80" s="138"/>
      <c r="BNE80" s="138"/>
      <c r="BNF80" s="138"/>
      <c r="BNG80" s="138"/>
      <c r="BNH80" s="138"/>
      <c r="BNI80" s="138"/>
      <c r="BNJ80" s="138"/>
      <c r="BNK80" s="138"/>
      <c r="BNL80" s="138"/>
      <c r="BNM80" s="138"/>
      <c r="BNN80" s="138"/>
      <c r="BNO80" s="138"/>
      <c r="BNP80" s="138"/>
      <c r="BNQ80" s="138"/>
      <c r="BNR80" s="138"/>
      <c r="BNS80" s="138"/>
      <c r="BNT80" s="138"/>
      <c r="BNU80" s="138"/>
      <c r="BNV80" s="138"/>
      <c r="BNW80" s="138"/>
      <c r="BNX80" s="138"/>
      <c r="BNY80" s="138"/>
      <c r="BNZ80" s="138"/>
      <c r="BOA80" s="138"/>
      <c r="BOB80" s="138"/>
      <c r="BOC80" s="138"/>
      <c r="BOD80" s="138"/>
      <c r="BOE80" s="138"/>
      <c r="BOF80" s="138"/>
      <c r="BOG80" s="138"/>
      <c r="BOH80" s="138"/>
      <c r="BOI80" s="138"/>
      <c r="BOJ80" s="138"/>
      <c r="BOK80" s="138"/>
      <c r="BOL80" s="138"/>
      <c r="BOM80" s="138"/>
      <c r="BON80" s="138"/>
      <c r="BOO80" s="138"/>
      <c r="BOP80" s="138"/>
      <c r="BOQ80" s="138"/>
      <c r="BOR80" s="138"/>
      <c r="BOS80" s="138"/>
      <c r="BOT80" s="138"/>
      <c r="BOU80" s="138"/>
      <c r="BOV80" s="138"/>
      <c r="BOW80" s="138"/>
      <c r="BOX80" s="138"/>
      <c r="BOY80" s="138"/>
      <c r="BOZ80" s="138"/>
      <c r="BPA80" s="138"/>
      <c r="BPB80" s="138"/>
      <c r="BPC80" s="138"/>
      <c r="BPD80" s="138"/>
      <c r="BPE80" s="138"/>
      <c r="BPF80" s="138"/>
      <c r="BPG80" s="138"/>
      <c r="BPH80" s="138"/>
      <c r="BPI80" s="138"/>
      <c r="BPJ80" s="138"/>
      <c r="BPK80" s="138"/>
      <c r="BPL80" s="138"/>
      <c r="BPM80" s="138"/>
      <c r="BPN80" s="138"/>
      <c r="BPO80" s="138"/>
      <c r="BPP80" s="138"/>
      <c r="BPQ80" s="138"/>
      <c r="BPR80" s="138"/>
      <c r="BPS80" s="138"/>
      <c r="BPT80" s="138"/>
      <c r="BPU80" s="138"/>
      <c r="BPV80" s="138"/>
      <c r="BPW80" s="138"/>
      <c r="BPX80" s="138"/>
      <c r="BPY80" s="138"/>
      <c r="BPZ80" s="138"/>
      <c r="BQA80" s="138"/>
      <c r="BQB80" s="138"/>
      <c r="BQC80" s="138"/>
      <c r="BQD80" s="138"/>
      <c r="BQE80" s="138"/>
      <c r="BQF80" s="138"/>
      <c r="BQG80" s="138"/>
      <c r="BQH80" s="138"/>
      <c r="BQI80" s="138"/>
      <c r="BQJ80" s="138"/>
      <c r="BQK80" s="138"/>
      <c r="BQL80" s="138"/>
      <c r="BQM80" s="138"/>
      <c r="BQN80" s="138"/>
      <c r="BQO80" s="138"/>
      <c r="BQP80" s="138"/>
      <c r="BQQ80" s="138"/>
      <c r="BQR80" s="138"/>
      <c r="BQS80" s="138"/>
      <c r="BQT80" s="138"/>
      <c r="BQU80" s="138"/>
      <c r="BQV80" s="138"/>
      <c r="BQW80" s="138"/>
      <c r="BQX80" s="138"/>
      <c r="BQY80" s="138"/>
      <c r="BQZ80" s="138"/>
      <c r="BRA80" s="138"/>
      <c r="BRB80" s="138"/>
      <c r="BRC80" s="138"/>
      <c r="BRD80" s="138"/>
      <c r="BRE80" s="138"/>
      <c r="BRF80" s="138"/>
      <c r="BRG80" s="138"/>
      <c r="BRH80" s="138"/>
      <c r="BRI80" s="138"/>
      <c r="BRJ80" s="138"/>
      <c r="BRK80" s="138"/>
      <c r="BRL80" s="138"/>
      <c r="BRM80" s="138"/>
      <c r="BRN80" s="138"/>
      <c r="BRO80" s="138"/>
      <c r="BRP80" s="138"/>
      <c r="BRQ80" s="138"/>
      <c r="BRR80" s="138"/>
      <c r="BRS80" s="138"/>
      <c r="BRT80" s="138"/>
      <c r="BRU80" s="138"/>
      <c r="BRV80" s="138"/>
      <c r="BRW80" s="138"/>
      <c r="BRX80" s="138"/>
      <c r="BRY80" s="138"/>
      <c r="BRZ80" s="138"/>
      <c r="BSA80" s="138"/>
      <c r="BSB80" s="138"/>
      <c r="BSC80" s="138"/>
      <c r="BSD80" s="138"/>
      <c r="BSE80" s="138"/>
      <c r="BSF80" s="138"/>
      <c r="BSG80" s="138"/>
      <c r="BSH80" s="138"/>
      <c r="BSI80" s="138"/>
      <c r="BSJ80" s="138"/>
      <c r="BSK80" s="138"/>
      <c r="BSL80" s="138"/>
      <c r="BSM80" s="138"/>
      <c r="BSN80" s="138"/>
      <c r="BSO80" s="138"/>
      <c r="BSP80" s="138"/>
      <c r="BSQ80" s="138"/>
      <c r="BSR80" s="138"/>
      <c r="BSS80" s="138"/>
      <c r="BST80" s="138"/>
      <c r="BSU80" s="138"/>
      <c r="BSV80" s="138"/>
      <c r="BSW80" s="138"/>
      <c r="BSX80" s="138"/>
      <c r="BSY80" s="138"/>
      <c r="BSZ80" s="138"/>
      <c r="BTA80" s="138"/>
      <c r="BTB80" s="138"/>
      <c r="BTC80" s="138"/>
      <c r="BTD80" s="138"/>
      <c r="BTE80" s="138"/>
      <c r="BTF80" s="138"/>
      <c r="BTG80" s="138"/>
      <c r="BTH80" s="138"/>
      <c r="BTI80" s="138"/>
      <c r="BTJ80" s="138"/>
      <c r="BTK80" s="138"/>
      <c r="BTL80" s="138"/>
      <c r="BTM80" s="138"/>
      <c r="BTN80" s="138"/>
      <c r="BTO80" s="138"/>
      <c r="BTP80" s="138"/>
      <c r="BTQ80" s="138"/>
      <c r="BTR80" s="138"/>
      <c r="BTS80" s="138"/>
      <c r="BTT80" s="138"/>
      <c r="BTU80" s="138"/>
      <c r="BTV80" s="138"/>
      <c r="BTW80" s="138"/>
      <c r="BTX80" s="138"/>
      <c r="BTY80" s="138"/>
      <c r="BTZ80" s="138"/>
      <c r="BUA80" s="138"/>
      <c r="BUB80" s="138"/>
      <c r="BUC80" s="138"/>
      <c r="BUD80" s="138"/>
      <c r="BUE80" s="138"/>
      <c r="BUF80" s="138"/>
      <c r="BUG80" s="138"/>
      <c r="BUH80" s="138"/>
      <c r="BUI80" s="138"/>
      <c r="BUJ80" s="138"/>
      <c r="BUK80" s="138"/>
      <c r="BUL80" s="138"/>
      <c r="BUM80" s="138"/>
      <c r="BUN80" s="138"/>
      <c r="BUO80" s="138"/>
      <c r="BUP80" s="138"/>
      <c r="BUQ80" s="138"/>
      <c r="BUR80" s="138"/>
      <c r="BUS80" s="138"/>
      <c r="BUT80" s="138"/>
      <c r="BUU80" s="138"/>
      <c r="BUV80" s="138"/>
      <c r="BUW80" s="138"/>
      <c r="BUX80" s="138"/>
      <c r="BUY80" s="138"/>
      <c r="BUZ80" s="138"/>
      <c r="BVA80" s="138"/>
      <c r="BVB80" s="138"/>
      <c r="BVC80" s="138"/>
      <c r="BVD80" s="138"/>
      <c r="BVE80" s="138"/>
      <c r="BVF80" s="138"/>
      <c r="BVG80" s="138"/>
      <c r="BVH80" s="138"/>
      <c r="BVI80" s="138"/>
      <c r="BVJ80" s="138"/>
      <c r="BVK80" s="138"/>
      <c r="BVL80" s="138"/>
      <c r="BVM80" s="138"/>
      <c r="BVN80" s="138"/>
      <c r="BVO80" s="138"/>
      <c r="BVP80" s="138"/>
      <c r="BVQ80" s="138"/>
      <c r="BVR80" s="138"/>
      <c r="BVS80" s="138"/>
      <c r="BVT80" s="138"/>
      <c r="BVU80" s="138"/>
      <c r="BVV80" s="138"/>
      <c r="BVW80" s="138"/>
      <c r="BVX80" s="138"/>
      <c r="BVY80" s="138"/>
      <c r="BVZ80" s="138"/>
      <c r="BWA80" s="138"/>
      <c r="BWB80" s="138"/>
      <c r="BWC80" s="138"/>
      <c r="BWD80" s="138"/>
      <c r="BWE80" s="138"/>
      <c r="BWF80" s="138"/>
      <c r="BWG80" s="138"/>
      <c r="BWH80" s="138"/>
      <c r="BWI80" s="138"/>
      <c r="BWJ80" s="138"/>
      <c r="BWK80" s="138"/>
      <c r="BWL80" s="138"/>
      <c r="BWM80" s="138"/>
      <c r="BWN80" s="138"/>
      <c r="BWO80" s="138"/>
      <c r="BWP80" s="138"/>
      <c r="BWQ80" s="138"/>
      <c r="BWR80" s="138"/>
      <c r="BWS80" s="138"/>
      <c r="BWT80" s="138"/>
      <c r="BWU80" s="138"/>
      <c r="BWV80" s="138"/>
      <c r="BWW80" s="138"/>
      <c r="BWX80" s="138"/>
      <c r="BWY80" s="138"/>
      <c r="BWZ80" s="138"/>
      <c r="BXA80" s="138"/>
      <c r="BXB80" s="138"/>
      <c r="BXC80" s="138"/>
      <c r="BXD80" s="138"/>
      <c r="BXE80" s="138"/>
      <c r="BXF80" s="138"/>
      <c r="BXG80" s="138"/>
      <c r="BXH80" s="138"/>
      <c r="BXI80" s="138"/>
      <c r="BXJ80" s="138"/>
      <c r="BXK80" s="138"/>
      <c r="BXL80" s="138"/>
      <c r="BXM80" s="138"/>
      <c r="BXN80" s="138"/>
      <c r="BXO80" s="138"/>
      <c r="BXP80" s="138"/>
      <c r="BXQ80" s="138"/>
      <c r="BXR80" s="138"/>
      <c r="BXS80" s="138"/>
      <c r="BXT80" s="138"/>
      <c r="BXU80" s="138"/>
      <c r="BXV80" s="138"/>
      <c r="BXW80" s="138"/>
      <c r="BXX80" s="138"/>
      <c r="BXY80" s="138"/>
      <c r="BXZ80" s="138"/>
      <c r="BYA80" s="138"/>
      <c r="BYB80" s="138"/>
      <c r="BYC80" s="138"/>
      <c r="BYD80" s="138"/>
      <c r="BYE80" s="138"/>
      <c r="BYF80" s="138"/>
      <c r="BYG80" s="138"/>
      <c r="BYH80" s="138"/>
      <c r="BYI80" s="138"/>
      <c r="BYJ80" s="138"/>
      <c r="BYK80" s="138"/>
      <c r="BYL80" s="138"/>
      <c r="BYM80" s="138"/>
      <c r="BYN80" s="138"/>
      <c r="BYO80" s="138"/>
      <c r="BYP80" s="138"/>
      <c r="BYQ80" s="138"/>
      <c r="BYR80" s="138"/>
      <c r="BYS80" s="138"/>
      <c r="BYT80" s="138"/>
      <c r="BYU80" s="138"/>
      <c r="BYV80" s="138"/>
      <c r="BYW80" s="138"/>
      <c r="BYX80" s="138"/>
      <c r="BYY80" s="138"/>
      <c r="BYZ80" s="138"/>
      <c r="BZA80" s="138"/>
      <c r="BZB80" s="138"/>
      <c r="BZC80" s="138"/>
      <c r="BZD80" s="138"/>
      <c r="BZE80" s="138"/>
      <c r="BZF80" s="138"/>
      <c r="BZG80" s="138"/>
      <c r="BZH80" s="138"/>
      <c r="BZI80" s="138"/>
      <c r="BZJ80" s="138"/>
      <c r="BZK80" s="138"/>
      <c r="BZL80" s="138"/>
      <c r="BZM80" s="138"/>
      <c r="BZN80" s="138"/>
      <c r="BZO80" s="138"/>
      <c r="BZP80" s="138"/>
      <c r="BZQ80" s="138"/>
      <c r="BZR80" s="138"/>
      <c r="BZS80" s="138"/>
      <c r="BZT80" s="138"/>
      <c r="BZU80" s="138"/>
      <c r="BZV80" s="138"/>
      <c r="BZW80" s="138"/>
      <c r="BZX80" s="138"/>
      <c r="BZY80" s="138"/>
      <c r="BZZ80" s="138"/>
      <c r="CAA80" s="138"/>
      <c r="CAB80" s="138"/>
      <c r="CAC80" s="138"/>
      <c r="CAD80" s="138"/>
      <c r="CAE80" s="138"/>
      <c r="CAF80" s="138"/>
      <c r="CAG80" s="138"/>
      <c r="CAH80" s="138"/>
      <c r="CAI80" s="138"/>
      <c r="CAJ80" s="138"/>
      <c r="CAK80" s="138"/>
      <c r="CAL80" s="138"/>
      <c r="CAM80" s="138"/>
      <c r="CAN80" s="138"/>
      <c r="CAO80" s="138"/>
      <c r="CAP80" s="138"/>
      <c r="CAQ80" s="138"/>
      <c r="CAR80" s="138"/>
      <c r="CAS80" s="138"/>
      <c r="CAT80" s="138"/>
      <c r="CAU80" s="138"/>
      <c r="CAV80" s="138"/>
      <c r="CAW80" s="138"/>
      <c r="CAX80" s="138"/>
      <c r="CAY80" s="138"/>
      <c r="CAZ80" s="138"/>
      <c r="CBA80" s="138"/>
      <c r="CBB80" s="138"/>
      <c r="CBC80" s="138"/>
      <c r="CBD80" s="138"/>
      <c r="CBE80" s="138"/>
      <c r="CBF80" s="138"/>
      <c r="CBG80" s="138"/>
      <c r="CBH80" s="138"/>
      <c r="CBI80" s="138"/>
      <c r="CBJ80" s="138"/>
      <c r="CBK80" s="138"/>
      <c r="CBL80" s="138"/>
      <c r="CBM80" s="138"/>
      <c r="CBN80" s="138"/>
      <c r="CBO80" s="138"/>
      <c r="CBP80" s="138"/>
      <c r="CBQ80" s="138"/>
      <c r="CBR80" s="138"/>
      <c r="CBS80" s="138"/>
      <c r="CBT80" s="138"/>
      <c r="CBU80" s="138"/>
      <c r="CBV80" s="138"/>
      <c r="CBW80" s="138"/>
      <c r="CBX80" s="138"/>
      <c r="CBY80" s="138"/>
      <c r="CBZ80" s="138"/>
      <c r="CCA80" s="138"/>
      <c r="CCB80" s="138"/>
      <c r="CCC80" s="138"/>
      <c r="CCD80" s="138"/>
      <c r="CCE80" s="138"/>
      <c r="CCF80" s="138"/>
      <c r="CCG80" s="138"/>
      <c r="CCH80" s="138"/>
      <c r="CCI80" s="138"/>
      <c r="CCJ80" s="138"/>
      <c r="CCK80" s="138"/>
      <c r="CCL80" s="138"/>
      <c r="CCM80" s="138"/>
      <c r="CCN80" s="138"/>
      <c r="CCO80" s="138"/>
      <c r="CCP80" s="138"/>
      <c r="CCQ80" s="138"/>
      <c r="CCR80" s="138"/>
      <c r="CCS80" s="138"/>
      <c r="CCT80" s="138"/>
      <c r="CCU80" s="138"/>
      <c r="CCV80" s="138"/>
      <c r="CCW80" s="138"/>
      <c r="CCX80" s="138"/>
      <c r="CCY80" s="138"/>
      <c r="CCZ80" s="138"/>
      <c r="CDA80" s="138"/>
      <c r="CDB80" s="138"/>
      <c r="CDC80" s="138"/>
      <c r="CDD80" s="138"/>
      <c r="CDE80" s="138"/>
      <c r="CDF80" s="138"/>
      <c r="CDG80" s="138"/>
      <c r="CDH80" s="138"/>
      <c r="CDI80" s="138"/>
      <c r="CDJ80" s="138"/>
      <c r="CDK80" s="138"/>
      <c r="CDL80" s="138"/>
      <c r="CDM80" s="138"/>
      <c r="CDN80" s="138"/>
      <c r="CDO80" s="138"/>
      <c r="CDP80" s="138"/>
      <c r="CDQ80" s="138"/>
      <c r="CDR80" s="138"/>
      <c r="CDS80" s="138"/>
      <c r="CDT80" s="138"/>
      <c r="CDU80" s="138"/>
      <c r="CDV80" s="138"/>
      <c r="CDW80" s="138"/>
      <c r="CDX80" s="138"/>
      <c r="CDY80" s="138"/>
      <c r="CDZ80" s="138"/>
      <c r="CEA80" s="138"/>
      <c r="CEB80" s="138"/>
      <c r="CEC80" s="138"/>
      <c r="CED80" s="138"/>
      <c r="CEE80" s="138"/>
      <c r="CEF80" s="138"/>
      <c r="CEG80" s="138"/>
      <c r="CEH80" s="138"/>
      <c r="CEI80" s="138"/>
      <c r="CEJ80" s="138"/>
      <c r="CEK80" s="138"/>
      <c r="CEL80" s="138"/>
      <c r="CEM80" s="138"/>
      <c r="CEN80" s="138"/>
      <c r="CEO80" s="138"/>
      <c r="CEP80" s="138"/>
      <c r="CEQ80" s="138"/>
      <c r="CER80" s="138"/>
      <c r="CES80" s="138"/>
      <c r="CET80" s="138"/>
      <c r="CEU80" s="138"/>
      <c r="CEV80" s="138"/>
      <c r="CEW80" s="138"/>
      <c r="CEX80" s="138"/>
      <c r="CEY80" s="138"/>
      <c r="CEZ80" s="138"/>
      <c r="CFA80" s="138"/>
      <c r="CFB80" s="138"/>
      <c r="CFC80" s="138"/>
      <c r="CFD80" s="138"/>
      <c r="CFE80" s="138"/>
      <c r="CFF80" s="138"/>
      <c r="CFG80" s="138"/>
      <c r="CFH80" s="138"/>
      <c r="CFI80" s="138"/>
      <c r="CFJ80" s="138"/>
      <c r="CFK80" s="138"/>
      <c r="CFL80" s="138"/>
      <c r="CFM80" s="138"/>
      <c r="CFN80" s="138"/>
      <c r="CFO80" s="138"/>
      <c r="CFP80" s="138"/>
      <c r="CFQ80" s="138"/>
      <c r="CFR80" s="138"/>
      <c r="CFS80" s="138"/>
      <c r="CFT80" s="138"/>
      <c r="CFU80" s="138"/>
      <c r="CFV80" s="138"/>
      <c r="CFW80" s="138"/>
      <c r="CFX80" s="138"/>
      <c r="CFY80" s="138"/>
      <c r="CFZ80" s="138"/>
      <c r="CGA80" s="138"/>
      <c r="CGB80" s="138"/>
      <c r="CGC80" s="138"/>
      <c r="CGD80" s="138"/>
      <c r="CGE80" s="138"/>
      <c r="CGF80" s="138"/>
      <c r="CGG80" s="138"/>
      <c r="CGH80" s="138"/>
      <c r="CGI80" s="138"/>
      <c r="CGJ80" s="138"/>
      <c r="CGK80" s="138"/>
      <c r="CGL80" s="138"/>
      <c r="CGM80" s="138"/>
      <c r="CGN80" s="138"/>
      <c r="CGO80" s="138"/>
      <c r="CGP80" s="138"/>
      <c r="CGQ80" s="138"/>
      <c r="CGR80" s="138"/>
      <c r="CGS80" s="138"/>
      <c r="CGT80" s="138"/>
      <c r="CGU80" s="138"/>
      <c r="CGV80" s="138"/>
      <c r="CGW80" s="138"/>
      <c r="CGX80" s="138"/>
      <c r="CGY80" s="138"/>
      <c r="CGZ80" s="138"/>
      <c r="CHA80" s="138"/>
      <c r="CHB80" s="138"/>
      <c r="CHC80" s="138"/>
      <c r="CHD80" s="138"/>
      <c r="CHE80" s="138"/>
      <c r="CHF80" s="138"/>
      <c r="CHG80" s="138"/>
      <c r="CHH80" s="138"/>
      <c r="CHI80" s="138"/>
      <c r="CHJ80" s="138"/>
      <c r="CHK80" s="138"/>
      <c r="CHL80" s="138"/>
      <c r="CHM80" s="138"/>
      <c r="CHN80" s="138"/>
      <c r="CHO80" s="138"/>
      <c r="CHP80" s="138"/>
      <c r="CHQ80" s="138"/>
      <c r="CHR80" s="138"/>
      <c r="CHS80" s="138"/>
      <c r="CHT80" s="138"/>
      <c r="CHU80" s="138"/>
      <c r="CHV80" s="138"/>
      <c r="CHW80" s="138"/>
      <c r="CHX80" s="138"/>
      <c r="CHY80" s="138"/>
      <c r="CHZ80" s="138"/>
      <c r="CIA80" s="138"/>
      <c r="CIB80" s="138"/>
      <c r="CIC80" s="138"/>
      <c r="CID80" s="138"/>
      <c r="CIE80" s="138"/>
      <c r="CIF80" s="138"/>
      <c r="CIG80" s="138"/>
      <c r="CIH80" s="138"/>
      <c r="CII80" s="138"/>
      <c r="CIJ80" s="138"/>
      <c r="CIK80" s="138"/>
      <c r="CIL80" s="138"/>
      <c r="CIM80" s="138"/>
      <c r="CIN80" s="138"/>
      <c r="CIO80" s="138"/>
      <c r="CIP80" s="138"/>
      <c r="CIQ80" s="138"/>
      <c r="CIR80" s="138"/>
      <c r="CIS80" s="138"/>
      <c r="CIT80" s="138"/>
      <c r="CIU80" s="138"/>
      <c r="CIV80" s="138"/>
      <c r="CIW80" s="138"/>
      <c r="CIX80" s="138"/>
      <c r="CIY80" s="138"/>
      <c r="CIZ80" s="138"/>
      <c r="CJA80" s="138"/>
      <c r="CJB80" s="138"/>
      <c r="CJC80" s="138"/>
      <c r="CJD80" s="138"/>
      <c r="CJE80" s="138"/>
      <c r="CJF80" s="138"/>
      <c r="CJG80" s="138"/>
      <c r="CJH80" s="138"/>
      <c r="CJI80" s="138"/>
      <c r="CJJ80" s="138"/>
      <c r="CJK80" s="138"/>
      <c r="CJL80" s="138"/>
      <c r="CJM80" s="138"/>
      <c r="CJN80" s="138"/>
      <c r="CJO80" s="138"/>
      <c r="CJP80" s="138"/>
      <c r="CJQ80" s="138"/>
      <c r="CJR80" s="138"/>
      <c r="CJS80" s="138"/>
      <c r="CJT80" s="138"/>
      <c r="CJU80" s="138"/>
      <c r="CJV80" s="138"/>
      <c r="CJW80" s="138"/>
      <c r="CJX80" s="138"/>
      <c r="CJY80" s="138"/>
      <c r="CJZ80" s="138"/>
      <c r="CKA80" s="138"/>
      <c r="CKB80" s="138"/>
      <c r="CKC80" s="138"/>
      <c r="CKD80" s="138"/>
      <c r="CKE80" s="138"/>
      <c r="CKF80" s="138"/>
      <c r="CKG80" s="138"/>
      <c r="CKH80" s="138"/>
      <c r="CKI80" s="138"/>
      <c r="CKJ80" s="138"/>
      <c r="CKK80" s="138"/>
      <c r="CKL80" s="138"/>
      <c r="CKM80" s="138"/>
      <c r="CKN80" s="138"/>
      <c r="CKO80" s="138"/>
      <c r="CKP80" s="138"/>
      <c r="CKQ80" s="138"/>
      <c r="CKR80" s="138"/>
      <c r="CKS80" s="138"/>
      <c r="CKT80" s="138"/>
      <c r="CKU80" s="138"/>
      <c r="CKV80" s="138"/>
      <c r="CKW80" s="138"/>
      <c r="CKX80" s="138"/>
      <c r="CKY80" s="138"/>
      <c r="CKZ80" s="138"/>
      <c r="CLA80" s="138"/>
      <c r="CLB80" s="138"/>
      <c r="CLC80" s="138"/>
      <c r="CLD80" s="138"/>
      <c r="CLE80" s="138"/>
      <c r="CLF80" s="138"/>
      <c r="CLG80" s="138"/>
      <c r="CLH80" s="138"/>
      <c r="CLI80" s="138"/>
      <c r="CLJ80" s="138"/>
      <c r="CLK80" s="138"/>
      <c r="CLL80" s="138"/>
      <c r="CLM80" s="138"/>
      <c r="CLN80" s="138"/>
      <c r="CLO80" s="138"/>
      <c r="CLP80" s="138"/>
      <c r="CLQ80" s="138"/>
      <c r="CLR80" s="138"/>
      <c r="CLS80" s="138"/>
      <c r="CLT80" s="138"/>
      <c r="CLU80" s="138"/>
      <c r="CLV80" s="138"/>
      <c r="CLW80" s="138"/>
      <c r="CLX80" s="138"/>
      <c r="CLY80" s="138"/>
      <c r="CLZ80" s="138"/>
      <c r="CMA80" s="138"/>
      <c r="CMB80" s="138"/>
      <c r="CMC80" s="138"/>
      <c r="CMD80" s="138"/>
      <c r="CME80" s="138"/>
      <c r="CMF80" s="138"/>
      <c r="CMG80" s="138"/>
      <c r="CMH80" s="138"/>
      <c r="CMI80" s="138"/>
      <c r="CMJ80" s="138"/>
      <c r="CMK80" s="138"/>
      <c r="CML80" s="138"/>
      <c r="CMM80" s="138"/>
      <c r="CMN80" s="138"/>
      <c r="CMO80" s="138"/>
      <c r="CMP80" s="138"/>
      <c r="CMQ80" s="138"/>
      <c r="CMR80" s="138"/>
      <c r="CMS80" s="138"/>
      <c r="CMT80" s="138"/>
      <c r="CMU80" s="138"/>
      <c r="CMV80" s="138"/>
      <c r="CMW80" s="138"/>
      <c r="CMX80" s="138"/>
      <c r="CMY80" s="138"/>
      <c r="CMZ80" s="138"/>
      <c r="CNA80" s="138"/>
      <c r="CNB80" s="138"/>
      <c r="CNC80" s="138"/>
      <c r="CND80" s="138"/>
      <c r="CNE80" s="138"/>
      <c r="CNF80" s="138"/>
      <c r="CNG80" s="138"/>
      <c r="CNH80" s="138"/>
      <c r="CNI80" s="138"/>
      <c r="CNJ80" s="138"/>
      <c r="CNK80" s="138"/>
      <c r="CNL80" s="138"/>
      <c r="CNM80" s="138"/>
      <c r="CNN80" s="138"/>
      <c r="CNO80" s="138"/>
      <c r="CNP80" s="138"/>
      <c r="CNQ80" s="138"/>
      <c r="CNR80" s="138"/>
      <c r="CNS80" s="138"/>
      <c r="CNT80" s="138"/>
      <c r="CNU80" s="138"/>
      <c r="CNV80" s="138"/>
      <c r="CNW80" s="138"/>
      <c r="CNX80" s="138"/>
      <c r="CNY80" s="138"/>
      <c r="CNZ80" s="138"/>
      <c r="COA80" s="138"/>
      <c r="COB80" s="138"/>
      <c r="COC80" s="138"/>
      <c r="COD80" s="138"/>
      <c r="COE80" s="138"/>
      <c r="COF80" s="138"/>
      <c r="COG80" s="138"/>
      <c r="COH80" s="138"/>
      <c r="COI80" s="138"/>
      <c r="COJ80" s="138"/>
      <c r="COK80" s="138"/>
      <c r="COL80" s="138"/>
      <c r="COM80" s="138"/>
      <c r="CON80" s="138"/>
      <c r="COO80" s="138"/>
      <c r="COP80" s="138"/>
      <c r="COQ80" s="138"/>
      <c r="COR80" s="138"/>
      <c r="COS80" s="138"/>
      <c r="COT80" s="138"/>
      <c r="COU80" s="138"/>
      <c r="COV80" s="138"/>
      <c r="COW80" s="138"/>
      <c r="COX80" s="138"/>
      <c r="COY80" s="138"/>
      <c r="COZ80" s="138"/>
      <c r="CPA80" s="138"/>
      <c r="CPB80" s="138"/>
      <c r="CPC80" s="138"/>
      <c r="CPD80" s="138"/>
      <c r="CPE80" s="138"/>
      <c r="CPF80" s="138"/>
      <c r="CPG80" s="138"/>
      <c r="CPH80" s="138"/>
      <c r="CPI80" s="138"/>
      <c r="CPJ80" s="138"/>
      <c r="CPK80" s="138"/>
      <c r="CPL80" s="138"/>
      <c r="CPM80" s="138"/>
      <c r="CPN80" s="138"/>
      <c r="CPO80" s="138"/>
      <c r="CPP80" s="138"/>
      <c r="CPQ80" s="138"/>
      <c r="CPR80" s="138"/>
      <c r="CPS80" s="138"/>
      <c r="CPT80" s="138"/>
      <c r="CPU80" s="138"/>
      <c r="CPV80" s="138"/>
      <c r="CPW80" s="138"/>
      <c r="CPX80" s="138"/>
      <c r="CPY80" s="138"/>
      <c r="CPZ80" s="138"/>
      <c r="CQA80" s="138"/>
      <c r="CQB80" s="138"/>
      <c r="CQC80" s="138"/>
      <c r="CQD80" s="138"/>
      <c r="CQE80" s="138"/>
      <c r="CQF80" s="138"/>
      <c r="CQG80" s="138"/>
      <c r="CQH80" s="138"/>
      <c r="CQI80" s="138"/>
      <c r="CQJ80" s="138"/>
      <c r="CQK80" s="138"/>
      <c r="CQL80" s="138"/>
      <c r="CQM80" s="138"/>
      <c r="CQN80" s="138"/>
      <c r="CQO80" s="138"/>
      <c r="CQP80" s="138"/>
      <c r="CQQ80" s="138"/>
      <c r="CQR80" s="138"/>
      <c r="CQS80" s="138"/>
      <c r="CQT80" s="138"/>
      <c r="CQU80" s="138"/>
      <c r="CQV80" s="138"/>
      <c r="CQW80" s="138"/>
      <c r="CQX80" s="138"/>
      <c r="CQY80" s="138"/>
      <c r="CQZ80" s="138"/>
      <c r="CRA80" s="138"/>
      <c r="CRB80" s="138"/>
      <c r="CRC80" s="138"/>
      <c r="CRD80" s="138"/>
      <c r="CRE80" s="138"/>
      <c r="CRF80" s="138"/>
      <c r="CRG80" s="138"/>
      <c r="CRH80" s="138"/>
      <c r="CRI80" s="138"/>
      <c r="CRJ80" s="138"/>
      <c r="CRK80" s="138"/>
      <c r="CRL80" s="138"/>
      <c r="CRM80" s="138"/>
      <c r="CRN80" s="138"/>
      <c r="CRO80" s="138"/>
      <c r="CRP80" s="138"/>
      <c r="CRQ80" s="138"/>
      <c r="CRR80" s="138"/>
      <c r="CRS80" s="138"/>
      <c r="CRT80" s="138"/>
      <c r="CRU80" s="138"/>
      <c r="CRV80" s="138"/>
      <c r="CRW80" s="138"/>
      <c r="CRX80" s="138"/>
      <c r="CRY80" s="138"/>
      <c r="CRZ80" s="138"/>
      <c r="CSA80" s="138"/>
      <c r="CSB80" s="138"/>
      <c r="CSC80" s="138"/>
      <c r="CSD80" s="138"/>
      <c r="CSE80" s="138"/>
      <c r="CSF80" s="138"/>
      <c r="CSG80" s="138"/>
      <c r="CSH80" s="138"/>
      <c r="CSI80" s="138"/>
      <c r="CSJ80" s="138"/>
      <c r="CSK80" s="138"/>
      <c r="CSL80" s="138"/>
      <c r="CSM80" s="138"/>
      <c r="CSN80" s="138"/>
      <c r="CSO80" s="138"/>
      <c r="CSP80" s="138"/>
      <c r="CSQ80" s="138"/>
      <c r="CSR80" s="138"/>
      <c r="CSS80" s="138"/>
      <c r="CST80" s="138"/>
      <c r="CSU80" s="138"/>
      <c r="CSV80" s="138"/>
      <c r="CSW80" s="138"/>
      <c r="CSX80" s="138"/>
      <c r="CSY80" s="138"/>
      <c r="CSZ80" s="138"/>
      <c r="CTA80" s="138"/>
      <c r="CTB80" s="138"/>
      <c r="CTC80" s="138"/>
      <c r="CTD80" s="138"/>
      <c r="CTE80" s="138"/>
      <c r="CTF80" s="138"/>
      <c r="CTG80" s="138"/>
      <c r="CTH80" s="138"/>
      <c r="CTI80" s="138"/>
      <c r="CTJ80" s="138"/>
      <c r="CTK80" s="138"/>
      <c r="CTL80" s="138"/>
      <c r="CTM80" s="138"/>
      <c r="CTN80" s="138"/>
      <c r="CTO80" s="138"/>
      <c r="CTP80" s="138"/>
      <c r="CTQ80" s="138"/>
      <c r="CTR80" s="138"/>
      <c r="CTS80" s="138"/>
      <c r="CTT80" s="138"/>
      <c r="CTU80" s="138"/>
      <c r="CTV80" s="138"/>
      <c r="CTW80" s="138"/>
      <c r="CTX80" s="138"/>
      <c r="CTY80" s="138"/>
      <c r="CTZ80" s="138"/>
      <c r="CUA80" s="138"/>
      <c r="CUB80" s="138"/>
      <c r="CUC80" s="138"/>
      <c r="CUD80" s="138"/>
      <c r="CUE80" s="138"/>
      <c r="CUF80" s="138"/>
      <c r="CUG80" s="138"/>
      <c r="CUH80" s="138"/>
      <c r="CUI80" s="138"/>
      <c r="CUJ80" s="138"/>
      <c r="CUK80" s="138"/>
      <c r="CUL80" s="138"/>
      <c r="CUM80" s="138"/>
      <c r="CUN80" s="138"/>
      <c r="CUO80" s="138"/>
      <c r="CUP80" s="138"/>
      <c r="CUQ80" s="138"/>
      <c r="CUR80" s="138"/>
      <c r="CUS80" s="138"/>
      <c r="CUT80" s="138"/>
      <c r="CUU80" s="138"/>
      <c r="CUV80" s="138"/>
      <c r="CUW80" s="138"/>
      <c r="CUX80" s="138"/>
      <c r="CUY80" s="138"/>
      <c r="CUZ80" s="138"/>
      <c r="CVA80" s="138"/>
      <c r="CVB80" s="138"/>
      <c r="CVC80" s="138"/>
      <c r="CVD80" s="138"/>
      <c r="CVE80" s="138"/>
      <c r="CVF80" s="138"/>
      <c r="CVG80" s="138"/>
      <c r="CVH80" s="138"/>
      <c r="CVI80" s="138"/>
      <c r="CVJ80" s="138"/>
      <c r="CVK80" s="138"/>
      <c r="CVL80" s="138"/>
      <c r="CVM80" s="138"/>
      <c r="CVN80" s="138"/>
      <c r="CVO80" s="138"/>
      <c r="CVP80" s="138"/>
      <c r="CVQ80" s="138"/>
      <c r="CVR80" s="138"/>
      <c r="CVS80" s="138"/>
      <c r="CVT80" s="138"/>
      <c r="CVU80" s="138"/>
      <c r="CVV80" s="138"/>
      <c r="CVW80" s="138"/>
      <c r="CVX80" s="138"/>
      <c r="CVY80" s="138"/>
      <c r="CVZ80" s="138"/>
      <c r="CWA80" s="138"/>
      <c r="CWB80" s="138"/>
      <c r="CWC80" s="138"/>
      <c r="CWD80" s="138"/>
      <c r="CWE80" s="138"/>
      <c r="CWF80" s="138"/>
      <c r="CWG80" s="138"/>
      <c r="CWH80" s="138"/>
      <c r="CWI80" s="138"/>
      <c r="CWJ80" s="138"/>
      <c r="CWK80" s="138"/>
      <c r="CWL80" s="138"/>
      <c r="CWM80" s="138"/>
      <c r="CWN80" s="138"/>
      <c r="CWO80" s="138"/>
      <c r="CWP80" s="138"/>
      <c r="CWQ80" s="138"/>
      <c r="CWR80" s="138"/>
      <c r="CWS80" s="138"/>
      <c r="CWT80" s="138"/>
      <c r="CWU80" s="138"/>
      <c r="CWV80" s="138"/>
      <c r="CWW80" s="138"/>
      <c r="CWX80" s="138"/>
      <c r="CWY80" s="138"/>
      <c r="CWZ80" s="138"/>
      <c r="CXA80" s="138"/>
      <c r="CXB80" s="138"/>
      <c r="CXC80" s="138"/>
      <c r="CXD80" s="138"/>
      <c r="CXE80" s="138"/>
      <c r="CXF80" s="138"/>
      <c r="CXG80" s="138"/>
      <c r="CXH80" s="138"/>
      <c r="CXI80" s="138"/>
      <c r="CXJ80" s="138"/>
      <c r="CXK80" s="138"/>
      <c r="CXL80" s="138"/>
      <c r="CXM80" s="138"/>
      <c r="CXN80" s="138"/>
      <c r="CXO80" s="138"/>
      <c r="CXP80" s="138"/>
      <c r="CXQ80" s="138"/>
      <c r="CXR80" s="138"/>
      <c r="CXS80" s="138"/>
      <c r="CXT80" s="138"/>
      <c r="CXU80" s="138"/>
      <c r="CXV80" s="138"/>
      <c r="CXW80" s="138"/>
      <c r="CXX80" s="138"/>
      <c r="CXY80" s="138"/>
      <c r="CXZ80" s="138"/>
      <c r="CYA80" s="138"/>
      <c r="CYB80" s="138"/>
      <c r="CYC80" s="138"/>
      <c r="CYD80" s="138"/>
      <c r="CYE80" s="138"/>
      <c r="CYF80" s="138"/>
      <c r="CYG80" s="138"/>
      <c r="CYH80" s="138"/>
      <c r="CYI80" s="138"/>
      <c r="CYJ80" s="138"/>
      <c r="CYK80" s="138"/>
      <c r="CYL80" s="138"/>
      <c r="CYM80" s="138"/>
      <c r="CYN80" s="138"/>
      <c r="CYO80" s="138"/>
      <c r="CYP80" s="138"/>
      <c r="CYQ80" s="138"/>
      <c r="CYR80" s="138"/>
      <c r="CYS80" s="138"/>
      <c r="CYT80" s="138"/>
      <c r="CYU80" s="138"/>
      <c r="CYV80" s="138"/>
      <c r="CYW80" s="138"/>
      <c r="CYX80" s="138"/>
      <c r="CYY80" s="138"/>
      <c r="CYZ80" s="138"/>
      <c r="CZA80" s="138"/>
      <c r="CZB80" s="138"/>
      <c r="CZC80" s="138"/>
      <c r="CZD80" s="138"/>
      <c r="CZE80" s="138"/>
      <c r="CZF80" s="138"/>
      <c r="CZG80" s="138"/>
      <c r="CZH80" s="138"/>
      <c r="CZI80" s="138"/>
      <c r="CZJ80" s="138"/>
      <c r="CZK80" s="138"/>
      <c r="CZL80" s="138"/>
      <c r="CZM80" s="138"/>
      <c r="CZN80" s="138"/>
      <c r="CZO80" s="138"/>
      <c r="CZP80" s="138"/>
      <c r="CZQ80" s="138"/>
      <c r="CZR80" s="138"/>
      <c r="CZS80" s="138"/>
      <c r="CZT80" s="138"/>
      <c r="CZU80" s="138"/>
      <c r="CZV80" s="138"/>
      <c r="CZW80" s="138"/>
      <c r="CZX80" s="138"/>
      <c r="CZY80" s="138"/>
      <c r="CZZ80" s="138"/>
      <c r="DAA80" s="138"/>
      <c r="DAB80" s="138"/>
      <c r="DAC80" s="138"/>
      <c r="DAD80" s="138"/>
      <c r="DAE80" s="138"/>
      <c r="DAF80" s="138"/>
      <c r="DAG80" s="138"/>
      <c r="DAH80" s="138"/>
      <c r="DAI80" s="138"/>
      <c r="DAJ80" s="138"/>
      <c r="DAK80" s="138"/>
      <c r="DAL80" s="138"/>
      <c r="DAM80" s="138"/>
      <c r="DAN80" s="138"/>
      <c r="DAO80" s="138"/>
      <c r="DAP80" s="138"/>
      <c r="DAQ80" s="138"/>
      <c r="DAR80" s="138"/>
      <c r="DAS80" s="138"/>
      <c r="DAT80" s="138"/>
      <c r="DAU80" s="138"/>
      <c r="DAV80" s="138"/>
      <c r="DAW80" s="138"/>
      <c r="DAX80" s="138"/>
      <c r="DAY80" s="138"/>
      <c r="DAZ80" s="138"/>
      <c r="DBA80" s="138"/>
      <c r="DBB80" s="138"/>
      <c r="DBC80" s="138"/>
      <c r="DBD80" s="138"/>
      <c r="DBE80" s="138"/>
      <c r="DBF80" s="138"/>
      <c r="DBG80" s="138"/>
      <c r="DBH80" s="138"/>
      <c r="DBI80" s="138"/>
      <c r="DBJ80" s="138"/>
      <c r="DBK80" s="138"/>
      <c r="DBL80" s="138"/>
      <c r="DBM80" s="138"/>
      <c r="DBN80" s="138"/>
      <c r="DBO80" s="138"/>
      <c r="DBP80" s="138"/>
      <c r="DBQ80" s="138"/>
      <c r="DBR80" s="138"/>
      <c r="DBS80" s="138"/>
      <c r="DBT80" s="138"/>
      <c r="DBU80" s="138"/>
      <c r="DBV80" s="138"/>
      <c r="DBW80" s="138"/>
      <c r="DBX80" s="138"/>
      <c r="DBY80" s="138"/>
      <c r="DBZ80" s="138"/>
      <c r="DCA80" s="138"/>
      <c r="DCB80" s="138"/>
      <c r="DCC80" s="138"/>
      <c r="DCD80" s="138"/>
      <c r="DCE80" s="138"/>
      <c r="DCF80" s="138"/>
      <c r="DCG80" s="138"/>
      <c r="DCH80" s="138"/>
      <c r="DCI80" s="138"/>
      <c r="DCJ80" s="138"/>
      <c r="DCK80" s="138"/>
      <c r="DCL80" s="138"/>
      <c r="DCM80" s="138"/>
      <c r="DCN80" s="138"/>
      <c r="DCO80" s="138"/>
      <c r="DCP80" s="138"/>
      <c r="DCQ80" s="138"/>
      <c r="DCR80" s="138"/>
      <c r="DCS80" s="138"/>
      <c r="DCT80" s="138"/>
      <c r="DCU80" s="138"/>
      <c r="DCV80" s="138"/>
      <c r="DCW80" s="138"/>
      <c r="DCX80" s="138"/>
      <c r="DCY80" s="138"/>
      <c r="DCZ80" s="138"/>
      <c r="DDA80" s="138"/>
      <c r="DDB80" s="138"/>
      <c r="DDC80" s="138"/>
      <c r="DDD80" s="138"/>
      <c r="DDE80" s="138"/>
      <c r="DDF80" s="138"/>
      <c r="DDG80" s="138"/>
      <c r="DDH80" s="138"/>
      <c r="DDI80" s="138"/>
      <c r="DDJ80" s="138"/>
      <c r="DDK80" s="138"/>
      <c r="DDL80" s="138"/>
      <c r="DDM80" s="138"/>
      <c r="DDN80" s="138"/>
      <c r="DDO80" s="138"/>
      <c r="DDP80" s="138"/>
      <c r="DDQ80" s="138"/>
      <c r="DDR80" s="138"/>
      <c r="DDS80" s="138"/>
      <c r="DDT80" s="138"/>
      <c r="DDU80" s="138"/>
      <c r="DDV80" s="138"/>
      <c r="DDW80" s="138"/>
      <c r="DDX80" s="138"/>
      <c r="DDY80" s="138"/>
      <c r="DDZ80" s="138"/>
      <c r="DEA80" s="138"/>
      <c r="DEB80" s="138"/>
      <c r="DEC80" s="138"/>
      <c r="DED80" s="138"/>
      <c r="DEE80" s="138"/>
      <c r="DEF80" s="138"/>
      <c r="DEG80" s="138"/>
      <c r="DEH80" s="138"/>
      <c r="DEI80" s="138"/>
      <c r="DEJ80" s="138"/>
      <c r="DEK80" s="138"/>
      <c r="DEL80" s="138"/>
      <c r="DEM80" s="138"/>
      <c r="DEN80" s="138"/>
      <c r="DEO80" s="138"/>
      <c r="DEP80" s="138"/>
      <c r="DEQ80" s="138"/>
      <c r="DER80" s="138"/>
      <c r="DES80" s="138"/>
      <c r="DET80" s="138"/>
      <c r="DEU80" s="138"/>
      <c r="DEV80" s="138"/>
      <c r="DEW80" s="138"/>
      <c r="DEX80" s="138"/>
      <c r="DEY80" s="138"/>
      <c r="DEZ80" s="138"/>
      <c r="DFA80" s="138"/>
      <c r="DFB80" s="138"/>
      <c r="DFC80" s="138"/>
      <c r="DFD80" s="138"/>
      <c r="DFE80" s="138"/>
      <c r="DFF80" s="138"/>
      <c r="DFG80" s="138"/>
      <c r="DFH80" s="138"/>
      <c r="DFI80" s="138"/>
      <c r="DFJ80" s="138"/>
      <c r="DFK80" s="138"/>
      <c r="DFL80" s="138"/>
      <c r="DFM80" s="138"/>
      <c r="DFN80" s="138"/>
      <c r="DFO80" s="138"/>
      <c r="DFP80" s="138"/>
      <c r="DFQ80" s="138"/>
      <c r="DFR80" s="138"/>
      <c r="DFS80" s="138"/>
      <c r="DFT80" s="138"/>
      <c r="DFU80" s="138"/>
      <c r="DFV80" s="138"/>
      <c r="DFW80" s="138"/>
      <c r="DFX80" s="138"/>
      <c r="DFY80" s="138"/>
      <c r="DFZ80" s="138"/>
      <c r="DGA80" s="138"/>
      <c r="DGB80" s="138"/>
      <c r="DGC80" s="138"/>
      <c r="DGD80" s="138"/>
      <c r="DGE80" s="138"/>
      <c r="DGF80" s="138"/>
      <c r="DGG80" s="138"/>
      <c r="DGH80" s="138"/>
      <c r="DGI80" s="138"/>
      <c r="DGJ80" s="138"/>
      <c r="DGK80" s="138"/>
      <c r="DGL80" s="138"/>
      <c r="DGM80" s="138"/>
      <c r="DGN80" s="138"/>
      <c r="DGO80" s="138"/>
      <c r="DGP80" s="138"/>
      <c r="DGQ80" s="138"/>
      <c r="DGR80" s="138"/>
      <c r="DGS80" s="138"/>
      <c r="DGT80" s="138"/>
      <c r="DGU80" s="138"/>
      <c r="DGV80" s="138"/>
      <c r="DGW80" s="138"/>
      <c r="DGX80" s="138"/>
      <c r="DGY80" s="138"/>
      <c r="DGZ80" s="138"/>
      <c r="DHA80" s="138"/>
      <c r="DHB80" s="138"/>
      <c r="DHC80" s="138"/>
      <c r="DHD80" s="138"/>
      <c r="DHE80" s="138"/>
      <c r="DHF80" s="138"/>
      <c r="DHG80" s="138"/>
      <c r="DHH80" s="138"/>
      <c r="DHI80" s="138"/>
      <c r="DHJ80" s="138"/>
      <c r="DHK80" s="138"/>
      <c r="DHL80" s="138"/>
      <c r="DHM80" s="138"/>
      <c r="DHN80" s="138"/>
      <c r="DHO80" s="138"/>
      <c r="DHP80" s="138"/>
      <c r="DHQ80" s="138"/>
      <c r="DHR80" s="138"/>
      <c r="DHS80" s="138"/>
      <c r="DHT80" s="138"/>
      <c r="DHU80" s="138"/>
      <c r="DHV80" s="138"/>
      <c r="DHW80" s="138"/>
      <c r="DHX80" s="138"/>
      <c r="DHY80" s="138"/>
      <c r="DHZ80" s="138"/>
      <c r="DIA80" s="138"/>
      <c r="DIB80" s="138"/>
      <c r="DIC80" s="138"/>
      <c r="DID80" s="138"/>
      <c r="DIE80" s="138"/>
      <c r="DIF80" s="138"/>
      <c r="DIG80" s="138"/>
      <c r="DIH80" s="138"/>
      <c r="DII80" s="138"/>
      <c r="DIJ80" s="138"/>
      <c r="DIK80" s="138"/>
      <c r="DIL80" s="138"/>
      <c r="DIM80" s="138"/>
      <c r="DIN80" s="138"/>
      <c r="DIO80" s="138"/>
      <c r="DIP80" s="138"/>
      <c r="DIQ80" s="138"/>
      <c r="DIR80" s="138"/>
      <c r="DIS80" s="138"/>
      <c r="DIT80" s="138"/>
      <c r="DIU80" s="138"/>
      <c r="DIV80" s="138"/>
      <c r="DIW80" s="138"/>
      <c r="DIX80" s="138"/>
      <c r="DIY80" s="138"/>
      <c r="DIZ80" s="138"/>
      <c r="DJA80" s="138"/>
      <c r="DJB80" s="138"/>
      <c r="DJC80" s="138"/>
      <c r="DJD80" s="138"/>
      <c r="DJE80" s="138"/>
      <c r="DJF80" s="138"/>
      <c r="DJG80" s="138"/>
      <c r="DJH80" s="138"/>
      <c r="DJI80" s="138"/>
      <c r="DJJ80" s="138"/>
      <c r="DJK80" s="138"/>
      <c r="DJL80" s="138"/>
      <c r="DJM80" s="138"/>
      <c r="DJN80" s="138"/>
      <c r="DJO80" s="138"/>
      <c r="DJP80" s="138"/>
      <c r="DJQ80" s="138"/>
      <c r="DJR80" s="138"/>
      <c r="DJS80" s="138"/>
      <c r="DJT80" s="138"/>
      <c r="DJU80" s="138"/>
      <c r="DJV80" s="138"/>
      <c r="DJW80" s="138"/>
      <c r="DJX80" s="138"/>
      <c r="DJY80" s="138"/>
      <c r="DJZ80" s="138"/>
      <c r="DKA80" s="138"/>
      <c r="DKB80" s="138"/>
      <c r="DKC80" s="138"/>
      <c r="DKD80" s="138"/>
      <c r="DKE80" s="138"/>
      <c r="DKF80" s="138"/>
      <c r="DKG80" s="138"/>
      <c r="DKH80" s="138"/>
      <c r="DKI80" s="138"/>
      <c r="DKJ80" s="138"/>
      <c r="DKK80" s="138"/>
      <c r="DKL80" s="138"/>
      <c r="DKM80" s="138"/>
      <c r="DKN80" s="138"/>
      <c r="DKO80" s="138"/>
      <c r="DKP80" s="138"/>
      <c r="DKQ80" s="138"/>
      <c r="DKR80" s="138"/>
      <c r="DKS80" s="138"/>
      <c r="DKT80" s="138"/>
      <c r="DKU80" s="138"/>
      <c r="DKV80" s="138"/>
      <c r="DKW80" s="138"/>
      <c r="DKX80" s="138"/>
      <c r="DKY80" s="138"/>
      <c r="DKZ80" s="138"/>
      <c r="DLA80" s="138"/>
      <c r="DLB80" s="138"/>
      <c r="DLC80" s="138"/>
      <c r="DLD80" s="138"/>
      <c r="DLE80" s="138"/>
      <c r="DLF80" s="138"/>
      <c r="DLG80" s="138"/>
      <c r="DLH80" s="138"/>
      <c r="DLI80" s="138"/>
      <c r="DLJ80" s="138"/>
      <c r="DLK80" s="138"/>
      <c r="DLL80" s="138"/>
      <c r="DLM80" s="138"/>
      <c r="DLN80" s="138"/>
      <c r="DLO80" s="138"/>
      <c r="DLP80" s="138"/>
      <c r="DLQ80" s="138"/>
      <c r="DLR80" s="138"/>
      <c r="DLS80" s="138"/>
      <c r="DLT80" s="138"/>
      <c r="DLU80" s="138"/>
      <c r="DLV80" s="138"/>
      <c r="DLW80" s="138"/>
      <c r="DLX80" s="138"/>
      <c r="DLY80" s="138"/>
      <c r="DLZ80" s="138"/>
      <c r="DMA80" s="138"/>
      <c r="DMB80" s="138"/>
      <c r="DMC80" s="138"/>
      <c r="DMD80" s="138"/>
      <c r="DME80" s="138"/>
      <c r="DMF80" s="138"/>
      <c r="DMG80" s="138"/>
      <c r="DMH80" s="138"/>
      <c r="DMI80" s="138"/>
      <c r="DMJ80" s="138"/>
      <c r="DMK80" s="138"/>
      <c r="DML80" s="138"/>
      <c r="DMM80" s="138"/>
      <c r="DMN80" s="138"/>
      <c r="DMO80" s="138"/>
      <c r="DMP80" s="138"/>
      <c r="DMQ80" s="138"/>
      <c r="DMR80" s="138"/>
      <c r="DMS80" s="138"/>
      <c r="DMT80" s="138"/>
      <c r="DMU80" s="138"/>
      <c r="DMV80" s="138"/>
      <c r="DMW80" s="138"/>
      <c r="DMX80" s="138"/>
      <c r="DMY80" s="138"/>
      <c r="DMZ80" s="138"/>
      <c r="DNA80" s="138"/>
      <c r="DNB80" s="138"/>
      <c r="DNC80" s="138"/>
      <c r="DND80" s="138"/>
      <c r="DNE80" s="138"/>
      <c r="DNF80" s="138"/>
      <c r="DNG80" s="138"/>
      <c r="DNH80" s="138"/>
      <c r="DNI80" s="138"/>
      <c r="DNJ80" s="138"/>
      <c r="DNK80" s="138"/>
      <c r="DNL80" s="138"/>
      <c r="DNM80" s="138"/>
      <c r="DNN80" s="138"/>
      <c r="DNO80" s="138"/>
      <c r="DNP80" s="138"/>
      <c r="DNQ80" s="138"/>
      <c r="DNR80" s="138"/>
      <c r="DNS80" s="138"/>
      <c r="DNT80" s="138"/>
      <c r="DNU80" s="138"/>
      <c r="DNV80" s="138"/>
      <c r="DNW80" s="138"/>
      <c r="DNX80" s="138"/>
      <c r="DNY80" s="138"/>
      <c r="DNZ80" s="138"/>
      <c r="DOA80" s="138"/>
      <c r="DOB80" s="138"/>
      <c r="DOC80" s="138"/>
      <c r="DOD80" s="138"/>
      <c r="DOE80" s="138"/>
      <c r="DOF80" s="138"/>
      <c r="DOG80" s="138"/>
      <c r="DOH80" s="138"/>
      <c r="DOI80" s="138"/>
      <c r="DOJ80" s="138"/>
      <c r="DOK80" s="138"/>
      <c r="DOL80" s="138"/>
      <c r="DOM80" s="138"/>
      <c r="DON80" s="138"/>
      <c r="DOO80" s="138"/>
      <c r="DOP80" s="138"/>
      <c r="DOQ80" s="138"/>
      <c r="DOR80" s="138"/>
      <c r="DOS80" s="138"/>
      <c r="DOT80" s="138"/>
      <c r="DOU80" s="138"/>
      <c r="DOV80" s="138"/>
      <c r="DOW80" s="138"/>
      <c r="DOX80" s="138"/>
      <c r="DOY80" s="138"/>
      <c r="DOZ80" s="138"/>
      <c r="DPA80" s="138"/>
      <c r="DPB80" s="138"/>
      <c r="DPC80" s="138"/>
      <c r="DPD80" s="138"/>
      <c r="DPE80" s="138"/>
      <c r="DPF80" s="138"/>
      <c r="DPG80" s="138"/>
      <c r="DPH80" s="138"/>
      <c r="DPI80" s="138"/>
      <c r="DPJ80" s="138"/>
      <c r="DPK80" s="138"/>
      <c r="DPL80" s="138"/>
      <c r="DPM80" s="138"/>
      <c r="DPN80" s="138"/>
      <c r="DPO80" s="138"/>
      <c r="DPP80" s="138"/>
      <c r="DPQ80" s="138"/>
      <c r="DPR80" s="138"/>
      <c r="DPS80" s="138"/>
      <c r="DPT80" s="138"/>
      <c r="DPU80" s="138"/>
      <c r="DPV80" s="138"/>
      <c r="DPW80" s="138"/>
      <c r="DPX80" s="138"/>
      <c r="DPY80" s="138"/>
      <c r="DPZ80" s="138"/>
      <c r="DQA80" s="138"/>
      <c r="DQB80" s="138"/>
      <c r="DQC80" s="138"/>
      <c r="DQD80" s="138"/>
      <c r="DQE80" s="138"/>
      <c r="DQF80" s="138"/>
      <c r="DQG80" s="138"/>
      <c r="DQH80" s="138"/>
      <c r="DQI80" s="138"/>
      <c r="DQJ80" s="138"/>
      <c r="DQK80" s="138"/>
      <c r="DQL80" s="138"/>
      <c r="DQM80" s="138"/>
      <c r="DQN80" s="138"/>
      <c r="DQO80" s="138"/>
      <c r="DQP80" s="138"/>
      <c r="DQQ80" s="138"/>
      <c r="DQR80" s="138"/>
      <c r="DQS80" s="138"/>
      <c r="DQT80" s="138"/>
      <c r="DQU80" s="138"/>
      <c r="DQV80" s="138"/>
      <c r="DQW80" s="138"/>
      <c r="DQX80" s="138"/>
      <c r="DQY80" s="138"/>
      <c r="DQZ80" s="138"/>
      <c r="DRA80" s="138"/>
      <c r="DRB80" s="138"/>
      <c r="DRC80" s="138"/>
      <c r="DRD80" s="138"/>
      <c r="DRE80" s="138"/>
      <c r="DRF80" s="138"/>
      <c r="DRG80" s="138"/>
      <c r="DRH80" s="138"/>
      <c r="DRI80" s="138"/>
      <c r="DRJ80" s="138"/>
      <c r="DRK80" s="138"/>
      <c r="DRL80" s="138"/>
      <c r="DRM80" s="138"/>
      <c r="DRN80" s="138"/>
      <c r="DRO80" s="138"/>
      <c r="DRP80" s="138"/>
      <c r="DRQ80" s="138"/>
      <c r="DRR80" s="138"/>
      <c r="DRS80" s="138"/>
      <c r="DRT80" s="138"/>
      <c r="DRU80" s="138"/>
      <c r="DRV80" s="138"/>
      <c r="DRW80" s="138"/>
      <c r="DRX80" s="138"/>
      <c r="DRY80" s="138"/>
      <c r="DRZ80" s="138"/>
      <c r="DSA80" s="138"/>
      <c r="DSB80" s="138"/>
      <c r="DSC80" s="138"/>
      <c r="DSD80" s="138"/>
      <c r="DSE80" s="138"/>
      <c r="DSF80" s="138"/>
      <c r="DSG80" s="138"/>
      <c r="DSH80" s="138"/>
      <c r="DSI80" s="138"/>
      <c r="DSJ80" s="138"/>
      <c r="DSK80" s="138"/>
      <c r="DSL80" s="138"/>
      <c r="DSM80" s="138"/>
      <c r="DSN80" s="138"/>
      <c r="DSO80" s="138"/>
      <c r="DSP80" s="138"/>
      <c r="DSQ80" s="138"/>
      <c r="DSR80" s="138"/>
      <c r="DSS80" s="138"/>
      <c r="DST80" s="138"/>
      <c r="DSU80" s="138"/>
      <c r="DSV80" s="138"/>
      <c r="DSW80" s="138"/>
      <c r="DSX80" s="138"/>
      <c r="DSY80" s="138"/>
      <c r="DSZ80" s="138"/>
      <c r="DTA80" s="138"/>
      <c r="DTB80" s="138"/>
      <c r="DTC80" s="138"/>
      <c r="DTD80" s="138"/>
      <c r="DTE80" s="138"/>
      <c r="DTF80" s="138"/>
      <c r="DTG80" s="138"/>
      <c r="DTH80" s="138"/>
      <c r="DTI80" s="138"/>
      <c r="DTJ80" s="138"/>
      <c r="DTK80" s="138"/>
      <c r="DTL80" s="138"/>
      <c r="DTM80" s="138"/>
      <c r="DTN80" s="138"/>
      <c r="DTO80" s="138"/>
      <c r="DTP80" s="138"/>
      <c r="DTQ80" s="138"/>
      <c r="DTR80" s="138"/>
      <c r="DTS80" s="138"/>
      <c r="DTT80" s="138"/>
      <c r="DTU80" s="138"/>
      <c r="DTV80" s="138"/>
      <c r="DTW80" s="138"/>
      <c r="DTX80" s="138"/>
      <c r="DTY80" s="138"/>
      <c r="DTZ80" s="138"/>
      <c r="DUA80" s="138"/>
      <c r="DUB80" s="138"/>
      <c r="DUC80" s="138"/>
      <c r="DUD80" s="138"/>
      <c r="DUE80" s="138"/>
      <c r="DUF80" s="138"/>
      <c r="DUG80" s="138"/>
      <c r="DUH80" s="138"/>
      <c r="DUI80" s="138"/>
      <c r="DUJ80" s="138"/>
      <c r="DUK80" s="138"/>
      <c r="DUL80" s="138"/>
      <c r="DUM80" s="138"/>
      <c r="DUN80" s="138"/>
      <c r="DUO80" s="138"/>
      <c r="DUP80" s="138"/>
      <c r="DUQ80" s="138"/>
      <c r="DUR80" s="138"/>
      <c r="DUS80" s="138"/>
      <c r="DUT80" s="138"/>
      <c r="DUU80" s="138"/>
      <c r="DUV80" s="138"/>
      <c r="DUW80" s="138"/>
      <c r="DUX80" s="138"/>
      <c r="DUY80" s="138"/>
      <c r="DUZ80" s="138"/>
      <c r="DVA80" s="138"/>
      <c r="DVB80" s="138"/>
      <c r="DVC80" s="138"/>
      <c r="DVD80" s="138"/>
      <c r="DVE80" s="138"/>
      <c r="DVF80" s="138"/>
      <c r="DVG80" s="138"/>
      <c r="DVH80" s="138"/>
      <c r="DVI80" s="138"/>
      <c r="DVJ80" s="138"/>
      <c r="DVK80" s="138"/>
      <c r="DVL80" s="138"/>
      <c r="DVM80" s="138"/>
      <c r="DVN80" s="138"/>
      <c r="DVO80" s="138"/>
      <c r="DVP80" s="138"/>
      <c r="DVQ80" s="138"/>
      <c r="DVR80" s="138"/>
      <c r="DVS80" s="138"/>
      <c r="DVT80" s="138"/>
      <c r="DVU80" s="138"/>
      <c r="DVV80" s="138"/>
      <c r="DVW80" s="138"/>
      <c r="DVX80" s="138"/>
      <c r="DVY80" s="138"/>
      <c r="DVZ80" s="138"/>
      <c r="DWA80" s="138"/>
      <c r="DWB80" s="138"/>
      <c r="DWC80" s="138"/>
      <c r="DWD80" s="138"/>
      <c r="DWE80" s="138"/>
      <c r="DWF80" s="138"/>
      <c r="DWG80" s="138"/>
      <c r="DWH80" s="138"/>
      <c r="DWI80" s="138"/>
      <c r="DWJ80" s="138"/>
      <c r="DWK80" s="138"/>
      <c r="DWL80" s="138"/>
      <c r="DWM80" s="138"/>
      <c r="DWN80" s="138"/>
      <c r="DWO80" s="138"/>
      <c r="DWP80" s="138"/>
      <c r="DWQ80" s="138"/>
      <c r="DWR80" s="138"/>
      <c r="DWS80" s="138"/>
      <c r="DWT80" s="138"/>
      <c r="DWU80" s="138"/>
      <c r="DWV80" s="138"/>
      <c r="DWW80" s="138"/>
      <c r="DWX80" s="138"/>
      <c r="DWY80" s="138"/>
      <c r="DWZ80" s="138"/>
      <c r="DXA80" s="138"/>
      <c r="DXB80" s="138"/>
      <c r="DXC80" s="138"/>
      <c r="DXD80" s="138"/>
      <c r="DXE80" s="138"/>
      <c r="DXF80" s="138"/>
      <c r="DXG80" s="138"/>
      <c r="DXH80" s="138"/>
      <c r="DXI80" s="138"/>
      <c r="DXJ80" s="138"/>
      <c r="DXK80" s="138"/>
      <c r="DXL80" s="138"/>
      <c r="DXM80" s="138"/>
      <c r="DXN80" s="138"/>
      <c r="DXO80" s="138"/>
      <c r="DXP80" s="138"/>
      <c r="DXQ80" s="138"/>
      <c r="DXR80" s="138"/>
      <c r="DXS80" s="138"/>
      <c r="DXT80" s="138"/>
      <c r="DXU80" s="138"/>
      <c r="DXV80" s="138"/>
      <c r="DXW80" s="138"/>
      <c r="DXX80" s="138"/>
      <c r="DXY80" s="138"/>
      <c r="DXZ80" s="138"/>
      <c r="DYA80" s="138"/>
      <c r="DYB80" s="138"/>
      <c r="DYC80" s="138"/>
      <c r="DYD80" s="138"/>
      <c r="DYE80" s="138"/>
      <c r="DYF80" s="138"/>
      <c r="DYG80" s="138"/>
      <c r="DYH80" s="138"/>
      <c r="DYI80" s="138"/>
      <c r="DYJ80" s="138"/>
      <c r="DYK80" s="138"/>
      <c r="DYL80" s="138"/>
      <c r="DYM80" s="138"/>
      <c r="DYN80" s="138"/>
      <c r="DYO80" s="138"/>
      <c r="DYP80" s="138"/>
      <c r="DYQ80" s="138"/>
      <c r="DYR80" s="138"/>
      <c r="DYS80" s="138"/>
      <c r="DYT80" s="138"/>
      <c r="DYU80" s="138"/>
      <c r="DYV80" s="138"/>
      <c r="DYW80" s="138"/>
      <c r="DYX80" s="138"/>
      <c r="DYY80" s="138"/>
      <c r="DYZ80" s="138"/>
      <c r="DZA80" s="138"/>
      <c r="DZB80" s="138"/>
      <c r="DZC80" s="138"/>
      <c r="DZD80" s="138"/>
      <c r="DZE80" s="138"/>
      <c r="DZF80" s="138"/>
      <c r="DZG80" s="138"/>
      <c r="DZH80" s="138"/>
      <c r="DZI80" s="138"/>
      <c r="DZJ80" s="138"/>
      <c r="DZK80" s="138"/>
      <c r="DZL80" s="138"/>
      <c r="DZM80" s="138"/>
      <c r="DZN80" s="138"/>
      <c r="DZO80" s="138"/>
      <c r="DZP80" s="138"/>
      <c r="DZQ80" s="138"/>
      <c r="DZR80" s="138"/>
      <c r="DZS80" s="138"/>
      <c r="DZT80" s="138"/>
      <c r="DZU80" s="138"/>
      <c r="DZV80" s="138"/>
      <c r="DZW80" s="138"/>
      <c r="DZX80" s="138"/>
      <c r="DZY80" s="138"/>
      <c r="DZZ80" s="138"/>
      <c r="EAA80" s="138"/>
      <c r="EAB80" s="138"/>
      <c r="EAC80" s="138"/>
      <c r="EAD80" s="138"/>
      <c r="EAE80" s="138"/>
      <c r="EAF80" s="138"/>
      <c r="EAG80" s="138"/>
      <c r="EAH80" s="138"/>
      <c r="EAI80" s="138"/>
      <c r="EAJ80" s="138"/>
      <c r="EAK80" s="138"/>
      <c r="EAL80" s="138"/>
      <c r="EAM80" s="138"/>
      <c r="EAN80" s="138"/>
      <c r="EAO80" s="138"/>
      <c r="EAP80" s="138"/>
      <c r="EAQ80" s="138"/>
      <c r="EAR80" s="138"/>
      <c r="EAS80" s="138"/>
      <c r="EAT80" s="138"/>
      <c r="EAU80" s="138"/>
      <c r="EAV80" s="138"/>
      <c r="EAW80" s="138"/>
      <c r="EAX80" s="138"/>
      <c r="EAY80" s="138"/>
      <c r="EAZ80" s="138"/>
      <c r="EBA80" s="138"/>
      <c r="EBB80" s="138"/>
      <c r="EBC80" s="138"/>
      <c r="EBD80" s="138"/>
      <c r="EBE80" s="138"/>
      <c r="EBF80" s="138"/>
      <c r="EBG80" s="138"/>
      <c r="EBH80" s="138"/>
      <c r="EBI80" s="138"/>
      <c r="EBJ80" s="138"/>
      <c r="EBK80" s="138"/>
      <c r="EBL80" s="138"/>
      <c r="EBM80" s="138"/>
      <c r="EBN80" s="138"/>
      <c r="EBO80" s="138"/>
      <c r="EBP80" s="138"/>
      <c r="EBQ80" s="138"/>
      <c r="EBR80" s="138"/>
      <c r="EBS80" s="138"/>
      <c r="EBT80" s="138"/>
      <c r="EBU80" s="138"/>
      <c r="EBV80" s="138"/>
      <c r="EBW80" s="138"/>
      <c r="EBX80" s="138"/>
      <c r="EBY80" s="138"/>
      <c r="EBZ80" s="138"/>
      <c r="ECA80" s="138"/>
      <c r="ECB80" s="138"/>
      <c r="ECC80" s="138"/>
      <c r="ECD80" s="138"/>
      <c r="ECE80" s="138"/>
      <c r="ECF80" s="138"/>
      <c r="ECG80" s="138"/>
      <c r="ECH80" s="138"/>
      <c r="ECI80" s="138"/>
      <c r="ECJ80" s="138"/>
      <c r="ECK80" s="138"/>
      <c r="ECL80" s="138"/>
      <c r="ECM80" s="138"/>
      <c r="ECN80" s="138"/>
      <c r="ECO80" s="138"/>
      <c r="ECP80" s="138"/>
      <c r="ECQ80" s="138"/>
      <c r="ECR80" s="138"/>
      <c r="ECS80" s="138"/>
      <c r="ECT80" s="138"/>
      <c r="ECU80" s="138"/>
      <c r="ECV80" s="138"/>
      <c r="ECW80" s="138"/>
      <c r="ECX80" s="138"/>
      <c r="ECY80" s="138"/>
      <c r="ECZ80" s="138"/>
      <c r="EDA80" s="138"/>
      <c r="EDB80" s="138"/>
      <c r="EDC80" s="138"/>
      <c r="EDD80" s="138"/>
      <c r="EDE80" s="138"/>
      <c r="EDF80" s="138"/>
      <c r="EDG80" s="138"/>
      <c r="EDH80" s="138"/>
      <c r="EDI80" s="138"/>
      <c r="EDJ80" s="138"/>
      <c r="EDK80" s="138"/>
      <c r="EDL80" s="138"/>
      <c r="EDM80" s="138"/>
      <c r="EDN80" s="138"/>
      <c r="EDO80" s="138"/>
      <c r="EDP80" s="138"/>
      <c r="EDQ80" s="138"/>
      <c r="EDR80" s="138"/>
      <c r="EDS80" s="138"/>
      <c r="EDT80" s="138"/>
      <c r="EDU80" s="138"/>
      <c r="EDV80" s="138"/>
      <c r="EDW80" s="138"/>
      <c r="EDX80" s="138"/>
      <c r="EDY80" s="138"/>
      <c r="EDZ80" s="138"/>
      <c r="EEA80" s="138"/>
      <c r="EEB80" s="138"/>
      <c r="EEC80" s="138"/>
      <c r="EED80" s="138"/>
      <c r="EEE80" s="138"/>
      <c r="EEF80" s="138"/>
      <c r="EEG80" s="138"/>
      <c r="EEH80" s="138"/>
      <c r="EEI80" s="138"/>
      <c r="EEJ80" s="138"/>
      <c r="EEK80" s="138"/>
      <c r="EEL80" s="138"/>
      <c r="EEM80" s="138"/>
      <c r="EEN80" s="138"/>
      <c r="EEO80" s="138"/>
      <c r="EEP80" s="138"/>
      <c r="EEQ80" s="138"/>
      <c r="EER80" s="138"/>
      <c r="EES80" s="138"/>
      <c r="EET80" s="138"/>
      <c r="EEU80" s="138"/>
      <c r="EEV80" s="138"/>
      <c r="EEW80" s="138"/>
      <c r="EEX80" s="138"/>
      <c r="EEY80" s="138"/>
      <c r="EEZ80" s="138"/>
      <c r="EFA80" s="138"/>
      <c r="EFB80" s="138"/>
      <c r="EFC80" s="138"/>
      <c r="EFD80" s="138"/>
      <c r="EFE80" s="138"/>
      <c r="EFF80" s="138"/>
      <c r="EFG80" s="138"/>
      <c r="EFH80" s="138"/>
      <c r="EFI80" s="138"/>
      <c r="EFJ80" s="138"/>
      <c r="EFK80" s="138"/>
      <c r="EFL80" s="138"/>
      <c r="EFM80" s="138"/>
      <c r="EFN80" s="138"/>
      <c r="EFO80" s="138"/>
      <c r="EFP80" s="138"/>
      <c r="EFQ80" s="138"/>
      <c r="EFR80" s="138"/>
      <c r="EFS80" s="138"/>
      <c r="EFT80" s="138"/>
      <c r="EFU80" s="138"/>
      <c r="EFV80" s="138"/>
      <c r="EFW80" s="138"/>
      <c r="EFX80" s="138"/>
      <c r="EFY80" s="138"/>
      <c r="EFZ80" s="138"/>
      <c r="EGA80" s="138"/>
      <c r="EGB80" s="138"/>
      <c r="EGC80" s="138"/>
      <c r="EGD80" s="138"/>
      <c r="EGE80" s="138"/>
      <c r="EGF80" s="138"/>
      <c r="EGG80" s="138"/>
      <c r="EGH80" s="138"/>
      <c r="EGI80" s="138"/>
      <c r="EGJ80" s="138"/>
      <c r="EGK80" s="138"/>
      <c r="EGL80" s="138"/>
      <c r="EGM80" s="138"/>
      <c r="EGN80" s="138"/>
      <c r="EGO80" s="138"/>
      <c r="EGP80" s="138"/>
      <c r="EGQ80" s="138"/>
      <c r="EGR80" s="138"/>
      <c r="EGS80" s="138"/>
      <c r="EGT80" s="138"/>
      <c r="EGU80" s="138"/>
      <c r="EGV80" s="138"/>
      <c r="EGW80" s="138"/>
      <c r="EGX80" s="138"/>
      <c r="EGY80" s="138"/>
      <c r="EGZ80" s="138"/>
      <c r="EHA80" s="138"/>
      <c r="EHB80" s="138"/>
      <c r="EHC80" s="138"/>
      <c r="EHD80" s="138"/>
      <c r="EHE80" s="138"/>
      <c r="EHF80" s="138"/>
      <c r="EHG80" s="138"/>
      <c r="EHH80" s="138"/>
      <c r="EHI80" s="138"/>
      <c r="EHJ80" s="138"/>
      <c r="EHK80" s="138"/>
      <c r="EHL80" s="138"/>
      <c r="EHM80" s="138"/>
      <c r="EHN80" s="138"/>
      <c r="EHO80" s="138"/>
      <c r="EHP80" s="138"/>
      <c r="EHQ80" s="138"/>
      <c r="EHR80" s="138"/>
      <c r="EHS80" s="138"/>
      <c r="EHT80" s="138"/>
      <c r="EHU80" s="138"/>
      <c r="EHV80" s="138"/>
      <c r="EHW80" s="138"/>
      <c r="EHX80" s="138"/>
      <c r="EHY80" s="138"/>
      <c r="EHZ80" s="138"/>
      <c r="EIA80" s="138"/>
      <c r="EIB80" s="138"/>
      <c r="EIC80" s="138"/>
      <c r="EID80" s="138"/>
      <c r="EIE80" s="138"/>
      <c r="EIF80" s="138"/>
      <c r="EIG80" s="138"/>
      <c r="EIH80" s="138"/>
      <c r="EII80" s="138"/>
      <c r="EIJ80" s="138"/>
      <c r="EIK80" s="138"/>
      <c r="EIL80" s="138"/>
      <c r="EIM80" s="138"/>
      <c r="EIN80" s="138"/>
      <c r="EIO80" s="138"/>
      <c r="EIP80" s="138"/>
      <c r="EIQ80" s="138"/>
      <c r="EIR80" s="138"/>
      <c r="EIS80" s="138"/>
      <c r="EIT80" s="138"/>
      <c r="EIU80" s="138"/>
      <c r="EIV80" s="138"/>
      <c r="EIW80" s="138"/>
      <c r="EIX80" s="138"/>
      <c r="EIY80" s="138"/>
      <c r="EIZ80" s="138"/>
      <c r="EJA80" s="138"/>
      <c r="EJB80" s="138"/>
      <c r="EJC80" s="138"/>
      <c r="EJD80" s="138"/>
      <c r="EJE80" s="138"/>
      <c r="EJF80" s="138"/>
      <c r="EJG80" s="138"/>
      <c r="EJH80" s="138"/>
      <c r="EJI80" s="138"/>
      <c r="EJJ80" s="138"/>
      <c r="EJK80" s="138"/>
      <c r="EJL80" s="138"/>
      <c r="EJM80" s="138"/>
      <c r="EJN80" s="138"/>
      <c r="EJO80" s="138"/>
      <c r="EJP80" s="138"/>
      <c r="EJQ80" s="138"/>
      <c r="EJR80" s="138"/>
      <c r="EJS80" s="138"/>
      <c r="EJT80" s="138"/>
      <c r="EJU80" s="138"/>
      <c r="EJV80" s="138"/>
      <c r="EJW80" s="138"/>
      <c r="EJX80" s="138"/>
      <c r="EJY80" s="138"/>
      <c r="EJZ80" s="138"/>
      <c r="EKA80" s="138"/>
      <c r="EKB80" s="138"/>
      <c r="EKC80" s="138"/>
      <c r="EKD80" s="138"/>
      <c r="EKE80" s="138"/>
      <c r="EKF80" s="138"/>
      <c r="EKG80" s="138"/>
      <c r="EKH80" s="138"/>
      <c r="EKI80" s="138"/>
      <c r="EKJ80" s="138"/>
      <c r="EKK80" s="138"/>
      <c r="EKL80" s="138"/>
      <c r="EKM80" s="138"/>
      <c r="EKN80" s="138"/>
      <c r="EKO80" s="138"/>
      <c r="EKP80" s="138"/>
      <c r="EKQ80" s="138"/>
      <c r="EKR80" s="138"/>
      <c r="EKS80" s="138"/>
      <c r="EKT80" s="138"/>
      <c r="EKU80" s="138"/>
      <c r="EKV80" s="138"/>
      <c r="EKW80" s="138"/>
      <c r="EKX80" s="138"/>
      <c r="EKY80" s="138"/>
      <c r="EKZ80" s="138"/>
      <c r="ELA80" s="138"/>
      <c r="ELB80" s="138"/>
      <c r="ELC80" s="138"/>
      <c r="ELD80" s="138"/>
      <c r="ELE80" s="138"/>
      <c r="ELF80" s="138"/>
      <c r="ELG80" s="138"/>
      <c r="ELH80" s="138"/>
      <c r="ELI80" s="138"/>
      <c r="ELJ80" s="138"/>
      <c r="ELK80" s="138"/>
      <c r="ELL80" s="138"/>
      <c r="ELM80" s="138"/>
      <c r="ELN80" s="138"/>
      <c r="ELO80" s="138"/>
      <c r="ELP80" s="138"/>
      <c r="ELQ80" s="138"/>
      <c r="ELR80" s="138"/>
      <c r="ELS80" s="138"/>
      <c r="ELT80" s="138"/>
      <c r="ELU80" s="138"/>
      <c r="ELV80" s="138"/>
      <c r="ELW80" s="138"/>
      <c r="ELX80" s="138"/>
      <c r="ELY80" s="138"/>
      <c r="ELZ80" s="138"/>
      <c r="EMA80" s="138"/>
      <c r="EMB80" s="138"/>
      <c r="EMC80" s="138"/>
      <c r="EMD80" s="138"/>
      <c r="EME80" s="138"/>
      <c r="EMF80" s="138"/>
      <c r="EMG80" s="138"/>
      <c r="EMH80" s="138"/>
      <c r="EMI80" s="138"/>
      <c r="EMJ80" s="138"/>
      <c r="EMK80" s="138"/>
      <c r="EML80" s="138"/>
      <c r="EMM80" s="138"/>
      <c r="EMN80" s="138"/>
      <c r="EMO80" s="138"/>
      <c r="EMP80" s="138"/>
      <c r="EMQ80" s="138"/>
      <c r="EMR80" s="138"/>
      <c r="EMS80" s="138"/>
      <c r="EMT80" s="138"/>
      <c r="EMU80" s="138"/>
      <c r="EMV80" s="138"/>
      <c r="EMW80" s="138"/>
      <c r="EMX80" s="138"/>
      <c r="EMY80" s="138"/>
      <c r="EMZ80" s="138"/>
      <c r="ENA80" s="138"/>
      <c r="ENB80" s="138"/>
      <c r="ENC80" s="138"/>
      <c r="END80" s="138"/>
      <c r="ENE80" s="138"/>
      <c r="ENF80" s="138"/>
      <c r="ENG80" s="138"/>
      <c r="ENH80" s="138"/>
      <c r="ENI80" s="138"/>
      <c r="ENJ80" s="138"/>
      <c r="ENK80" s="138"/>
      <c r="ENL80" s="138"/>
      <c r="ENM80" s="138"/>
      <c r="ENN80" s="138"/>
      <c r="ENO80" s="138"/>
      <c r="ENP80" s="138"/>
      <c r="ENQ80" s="138"/>
      <c r="ENR80" s="138"/>
      <c r="ENS80" s="138"/>
      <c r="ENT80" s="138"/>
      <c r="ENU80" s="138"/>
      <c r="ENV80" s="138"/>
      <c r="ENW80" s="138"/>
      <c r="ENX80" s="138"/>
      <c r="ENY80" s="138"/>
      <c r="ENZ80" s="138"/>
      <c r="EOA80" s="138"/>
      <c r="EOB80" s="138"/>
      <c r="EOC80" s="138"/>
      <c r="EOD80" s="138"/>
      <c r="EOE80" s="138"/>
      <c r="EOF80" s="138"/>
      <c r="EOG80" s="138"/>
      <c r="EOH80" s="138"/>
      <c r="EOI80" s="138"/>
      <c r="EOJ80" s="138"/>
      <c r="EOK80" s="138"/>
      <c r="EOL80" s="138"/>
      <c r="EOM80" s="138"/>
      <c r="EON80" s="138"/>
      <c r="EOO80" s="138"/>
      <c r="EOP80" s="138"/>
      <c r="EOQ80" s="138"/>
      <c r="EOR80" s="138"/>
      <c r="EOS80" s="138"/>
      <c r="EOT80" s="138"/>
      <c r="EOU80" s="138"/>
      <c r="EOV80" s="138"/>
      <c r="EOW80" s="138"/>
      <c r="EOX80" s="138"/>
      <c r="EOY80" s="138"/>
      <c r="EOZ80" s="138"/>
      <c r="EPA80" s="138"/>
      <c r="EPB80" s="138"/>
      <c r="EPC80" s="138"/>
      <c r="EPD80" s="138"/>
      <c r="EPE80" s="138"/>
      <c r="EPF80" s="138"/>
      <c r="EPG80" s="138"/>
      <c r="EPH80" s="138"/>
      <c r="EPI80" s="138"/>
      <c r="EPJ80" s="138"/>
      <c r="EPK80" s="138"/>
      <c r="EPL80" s="138"/>
      <c r="EPM80" s="138"/>
      <c r="EPN80" s="138"/>
      <c r="EPO80" s="138"/>
      <c r="EPP80" s="138"/>
      <c r="EPQ80" s="138"/>
      <c r="EPR80" s="138"/>
      <c r="EPS80" s="138"/>
      <c r="EPT80" s="138"/>
      <c r="EPU80" s="138"/>
      <c r="EPV80" s="138"/>
      <c r="EPW80" s="138"/>
      <c r="EPX80" s="138"/>
      <c r="EPY80" s="138"/>
      <c r="EPZ80" s="138"/>
      <c r="EQA80" s="138"/>
      <c r="EQB80" s="138"/>
      <c r="EQC80" s="138"/>
      <c r="EQD80" s="138"/>
      <c r="EQE80" s="138"/>
      <c r="EQF80" s="138"/>
      <c r="EQG80" s="138"/>
      <c r="EQH80" s="138"/>
      <c r="EQI80" s="138"/>
      <c r="EQJ80" s="138"/>
      <c r="EQK80" s="138"/>
      <c r="EQL80" s="138"/>
      <c r="EQM80" s="138"/>
      <c r="EQN80" s="138"/>
      <c r="EQO80" s="138"/>
      <c r="EQP80" s="138"/>
      <c r="EQQ80" s="138"/>
      <c r="EQR80" s="138"/>
      <c r="EQS80" s="138"/>
      <c r="EQT80" s="138"/>
      <c r="EQU80" s="138"/>
      <c r="EQV80" s="138"/>
      <c r="EQW80" s="138"/>
      <c r="EQX80" s="138"/>
      <c r="EQY80" s="138"/>
      <c r="EQZ80" s="138"/>
      <c r="ERA80" s="138"/>
      <c r="ERB80" s="138"/>
      <c r="ERC80" s="138"/>
      <c r="ERD80" s="138"/>
      <c r="ERE80" s="138"/>
      <c r="ERF80" s="138"/>
      <c r="ERG80" s="138"/>
      <c r="ERH80" s="138"/>
      <c r="ERI80" s="138"/>
      <c r="ERJ80" s="138"/>
      <c r="ERK80" s="138"/>
      <c r="ERL80" s="138"/>
      <c r="ERM80" s="138"/>
      <c r="ERN80" s="138"/>
      <c r="ERO80" s="138"/>
      <c r="ERP80" s="138"/>
      <c r="ERQ80" s="138"/>
      <c r="ERR80" s="138"/>
      <c r="ERS80" s="138"/>
      <c r="ERT80" s="138"/>
      <c r="ERU80" s="138"/>
      <c r="ERV80" s="138"/>
      <c r="ERW80" s="138"/>
      <c r="ERX80" s="138"/>
      <c r="ERY80" s="138"/>
      <c r="ERZ80" s="138"/>
      <c r="ESA80" s="138"/>
      <c r="ESB80" s="138"/>
      <c r="ESC80" s="138"/>
      <c r="ESD80" s="138"/>
      <c r="ESE80" s="138"/>
      <c r="ESF80" s="138"/>
      <c r="ESG80" s="138"/>
      <c r="ESH80" s="138"/>
      <c r="ESI80" s="138"/>
      <c r="ESJ80" s="138"/>
      <c r="ESK80" s="138"/>
      <c r="ESL80" s="138"/>
      <c r="ESM80" s="138"/>
      <c r="ESN80" s="138"/>
      <c r="ESO80" s="138"/>
      <c r="ESP80" s="138"/>
      <c r="ESQ80" s="138"/>
      <c r="ESR80" s="138"/>
      <c r="ESS80" s="138"/>
      <c r="EST80" s="138"/>
      <c r="ESU80" s="138"/>
      <c r="ESV80" s="138"/>
      <c r="ESW80" s="138"/>
      <c r="ESX80" s="138"/>
      <c r="ESY80" s="138"/>
      <c r="ESZ80" s="138"/>
      <c r="ETA80" s="138"/>
      <c r="ETB80" s="138"/>
      <c r="ETC80" s="138"/>
      <c r="ETD80" s="138"/>
      <c r="ETE80" s="138"/>
      <c r="ETF80" s="138"/>
      <c r="ETG80" s="138"/>
      <c r="ETH80" s="138"/>
      <c r="ETI80" s="138"/>
      <c r="ETJ80" s="138"/>
      <c r="ETK80" s="138"/>
      <c r="ETL80" s="138"/>
      <c r="ETM80" s="138"/>
      <c r="ETN80" s="138"/>
      <c r="ETO80" s="138"/>
      <c r="ETP80" s="138"/>
      <c r="ETQ80" s="138"/>
      <c r="ETR80" s="138"/>
      <c r="ETS80" s="138"/>
      <c r="ETT80" s="138"/>
      <c r="ETU80" s="138"/>
      <c r="ETV80" s="138"/>
      <c r="ETW80" s="138"/>
      <c r="ETX80" s="138"/>
      <c r="ETY80" s="138"/>
      <c r="ETZ80" s="138"/>
      <c r="EUA80" s="138"/>
      <c r="EUB80" s="138"/>
      <c r="EUC80" s="138"/>
      <c r="EUD80" s="138"/>
      <c r="EUE80" s="138"/>
      <c r="EUF80" s="138"/>
      <c r="EUG80" s="138"/>
      <c r="EUH80" s="138"/>
      <c r="EUI80" s="138"/>
      <c r="EUJ80" s="138"/>
      <c r="EUK80" s="138"/>
      <c r="EUL80" s="138"/>
      <c r="EUM80" s="138"/>
      <c r="EUN80" s="138"/>
      <c r="EUO80" s="138"/>
      <c r="EUP80" s="138"/>
      <c r="EUQ80" s="138"/>
      <c r="EUR80" s="138"/>
      <c r="EUS80" s="138"/>
      <c r="EUT80" s="138"/>
      <c r="EUU80" s="138"/>
      <c r="EUV80" s="138"/>
      <c r="EUW80" s="138"/>
      <c r="EUX80" s="138"/>
      <c r="EUY80" s="138"/>
      <c r="EUZ80" s="138"/>
      <c r="EVA80" s="138"/>
      <c r="EVB80" s="138"/>
      <c r="EVC80" s="138"/>
      <c r="EVD80" s="138"/>
      <c r="EVE80" s="138"/>
      <c r="EVF80" s="138"/>
      <c r="EVG80" s="138"/>
      <c r="EVH80" s="138"/>
      <c r="EVI80" s="138"/>
      <c r="EVJ80" s="138"/>
      <c r="EVK80" s="138"/>
      <c r="EVL80" s="138"/>
      <c r="EVM80" s="138"/>
      <c r="EVN80" s="138"/>
      <c r="EVO80" s="138"/>
      <c r="EVP80" s="138"/>
      <c r="EVQ80" s="138"/>
      <c r="EVR80" s="138"/>
      <c r="EVS80" s="138"/>
      <c r="EVT80" s="138"/>
      <c r="EVU80" s="138"/>
      <c r="EVV80" s="138"/>
      <c r="EVW80" s="138"/>
      <c r="EVX80" s="138"/>
      <c r="EVY80" s="138"/>
      <c r="EVZ80" s="138"/>
      <c r="EWA80" s="138"/>
      <c r="EWB80" s="138"/>
      <c r="EWC80" s="138"/>
      <c r="EWD80" s="138"/>
      <c r="EWE80" s="138"/>
      <c r="EWF80" s="138"/>
      <c r="EWG80" s="138"/>
      <c r="EWH80" s="138"/>
      <c r="EWI80" s="138"/>
      <c r="EWJ80" s="138"/>
      <c r="EWK80" s="138"/>
      <c r="EWL80" s="138"/>
      <c r="EWM80" s="138"/>
      <c r="EWN80" s="138"/>
      <c r="EWO80" s="138"/>
      <c r="EWP80" s="138"/>
      <c r="EWQ80" s="138"/>
      <c r="EWR80" s="138"/>
      <c r="EWS80" s="138"/>
      <c r="EWT80" s="138"/>
      <c r="EWU80" s="138"/>
      <c r="EWV80" s="138"/>
      <c r="EWW80" s="138"/>
      <c r="EWX80" s="138"/>
      <c r="EWY80" s="138"/>
      <c r="EWZ80" s="138"/>
      <c r="EXA80" s="138"/>
      <c r="EXB80" s="138"/>
      <c r="EXC80" s="138"/>
      <c r="EXD80" s="138"/>
      <c r="EXE80" s="138"/>
      <c r="EXF80" s="138"/>
      <c r="EXG80" s="138"/>
      <c r="EXH80" s="138"/>
      <c r="EXI80" s="138"/>
      <c r="EXJ80" s="138"/>
      <c r="EXK80" s="138"/>
      <c r="EXL80" s="138"/>
      <c r="EXM80" s="138"/>
      <c r="EXN80" s="138"/>
      <c r="EXO80" s="138"/>
      <c r="EXP80" s="138"/>
      <c r="EXQ80" s="138"/>
      <c r="EXR80" s="138"/>
      <c r="EXS80" s="138"/>
      <c r="EXT80" s="138"/>
      <c r="EXU80" s="138"/>
      <c r="EXV80" s="138"/>
      <c r="EXW80" s="138"/>
      <c r="EXX80" s="138"/>
      <c r="EXY80" s="138"/>
      <c r="EXZ80" s="138"/>
      <c r="EYA80" s="138"/>
      <c r="EYB80" s="138"/>
      <c r="EYC80" s="138"/>
      <c r="EYD80" s="138"/>
      <c r="EYE80" s="138"/>
      <c r="EYF80" s="138"/>
      <c r="EYG80" s="138"/>
      <c r="EYH80" s="138"/>
      <c r="EYI80" s="138"/>
      <c r="EYJ80" s="138"/>
      <c r="EYK80" s="138"/>
      <c r="EYL80" s="138"/>
      <c r="EYM80" s="138"/>
      <c r="EYN80" s="138"/>
      <c r="EYO80" s="138"/>
      <c r="EYP80" s="138"/>
      <c r="EYQ80" s="138"/>
      <c r="EYR80" s="138"/>
      <c r="EYS80" s="138"/>
      <c r="EYT80" s="138"/>
      <c r="EYU80" s="138"/>
      <c r="EYV80" s="138"/>
      <c r="EYW80" s="138"/>
      <c r="EYX80" s="138"/>
      <c r="EYY80" s="138"/>
      <c r="EYZ80" s="138"/>
      <c r="EZA80" s="138"/>
      <c r="EZB80" s="138"/>
      <c r="EZC80" s="138"/>
      <c r="EZD80" s="138"/>
      <c r="EZE80" s="138"/>
      <c r="EZF80" s="138"/>
      <c r="EZG80" s="138"/>
      <c r="EZH80" s="138"/>
      <c r="EZI80" s="138"/>
      <c r="EZJ80" s="138"/>
      <c r="EZK80" s="138"/>
      <c r="EZL80" s="138"/>
      <c r="EZM80" s="138"/>
      <c r="EZN80" s="138"/>
      <c r="EZO80" s="138"/>
      <c r="EZP80" s="138"/>
      <c r="EZQ80" s="138"/>
      <c r="EZR80" s="138"/>
      <c r="EZS80" s="138"/>
      <c r="EZT80" s="138"/>
      <c r="EZU80" s="138"/>
      <c r="EZV80" s="138"/>
      <c r="EZW80" s="138"/>
      <c r="EZX80" s="138"/>
      <c r="EZY80" s="138"/>
      <c r="EZZ80" s="138"/>
      <c r="FAA80" s="138"/>
      <c r="FAB80" s="138"/>
      <c r="FAC80" s="138"/>
      <c r="FAD80" s="138"/>
      <c r="FAE80" s="138"/>
      <c r="FAF80" s="138"/>
      <c r="FAG80" s="138"/>
      <c r="FAH80" s="138"/>
      <c r="FAI80" s="138"/>
      <c r="FAJ80" s="138"/>
      <c r="FAK80" s="138"/>
      <c r="FAL80" s="138"/>
      <c r="FAM80" s="138"/>
      <c r="FAN80" s="138"/>
      <c r="FAO80" s="138"/>
      <c r="FAP80" s="138"/>
      <c r="FAQ80" s="138"/>
      <c r="FAR80" s="138"/>
      <c r="FAS80" s="138"/>
      <c r="FAT80" s="138"/>
      <c r="FAU80" s="138"/>
      <c r="FAV80" s="138"/>
      <c r="FAW80" s="138"/>
      <c r="FAX80" s="138"/>
      <c r="FAY80" s="138"/>
      <c r="FAZ80" s="138"/>
      <c r="FBA80" s="138"/>
      <c r="FBB80" s="138"/>
      <c r="FBC80" s="138"/>
      <c r="FBD80" s="138"/>
      <c r="FBE80" s="138"/>
      <c r="FBF80" s="138"/>
      <c r="FBG80" s="138"/>
      <c r="FBH80" s="138"/>
      <c r="FBI80" s="138"/>
      <c r="FBJ80" s="138"/>
      <c r="FBK80" s="138"/>
      <c r="FBL80" s="138"/>
      <c r="FBM80" s="138"/>
      <c r="FBN80" s="138"/>
      <c r="FBO80" s="138"/>
      <c r="FBP80" s="138"/>
      <c r="FBQ80" s="138"/>
      <c r="FBR80" s="138"/>
      <c r="FBS80" s="138"/>
      <c r="FBT80" s="138"/>
      <c r="FBU80" s="138"/>
      <c r="FBV80" s="138"/>
      <c r="FBW80" s="138"/>
      <c r="FBX80" s="138"/>
      <c r="FBY80" s="138"/>
      <c r="FBZ80" s="138"/>
      <c r="FCA80" s="138"/>
      <c r="FCB80" s="138"/>
      <c r="FCC80" s="138"/>
      <c r="FCD80" s="138"/>
      <c r="FCE80" s="138"/>
      <c r="FCF80" s="138"/>
      <c r="FCG80" s="138"/>
      <c r="FCH80" s="138"/>
      <c r="FCI80" s="138"/>
      <c r="FCJ80" s="138"/>
      <c r="FCK80" s="138"/>
      <c r="FCL80" s="138"/>
      <c r="FCM80" s="138"/>
      <c r="FCN80" s="138"/>
      <c r="FCO80" s="138"/>
      <c r="FCP80" s="138"/>
      <c r="FCQ80" s="138"/>
      <c r="FCR80" s="138"/>
      <c r="FCS80" s="138"/>
      <c r="FCT80" s="138"/>
      <c r="FCU80" s="138"/>
      <c r="FCV80" s="138"/>
      <c r="FCW80" s="138"/>
      <c r="FCX80" s="138"/>
      <c r="FCY80" s="138"/>
      <c r="FCZ80" s="138"/>
      <c r="FDA80" s="138"/>
      <c r="FDB80" s="138"/>
      <c r="FDC80" s="138"/>
      <c r="FDD80" s="138"/>
      <c r="FDE80" s="138"/>
      <c r="FDF80" s="138"/>
      <c r="FDG80" s="138"/>
      <c r="FDH80" s="138"/>
      <c r="FDI80" s="138"/>
      <c r="FDJ80" s="138"/>
      <c r="FDK80" s="138"/>
      <c r="FDL80" s="138"/>
      <c r="FDM80" s="138"/>
      <c r="FDN80" s="138"/>
      <c r="FDO80" s="138"/>
      <c r="FDP80" s="138"/>
      <c r="FDQ80" s="138"/>
      <c r="FDR80" s="138"/>
      <c r="FDS80" s="138"/>
      <c r="FDT80" s="138"/>
      <c r="FDU80" s="138"/>
      <c r="FDV80" s="138"/>
      <c r="FDW80" s="138"/>
      <c r="FDX80" s="138"/>
      <c r="FDY80" s="138"/>
      <c r="FDZ80" s="138"/>
      <c r="FEA80" s="138"/>
      <c r="FEB80" s="138"/>
      <c r="FEC80" s="138"/>
      <c r="FED80" s="138"/>
      <c r="FEE80" s="138"/>
      <c r="FEF80" s="138"/>
      <c r="FEG80" s="138"/>
      <c r="FEH80" s="138"/>
      <c r="FEI80" s="138"/>
      <c r="FEJ80" s="138"/>
      <c r="FEK80" s="138"/>
      <c r="FEL80" s="138"/>
      <c r="FEM80" s="138"/>
      <c r="FEN80" s="138"/>
      <c r="FEO80" s="138"/>
      <c r="FEP80" s="138"/>
      <c r="FEQ80" s="138"/>
      <c r="FER80" s="138"/>
      <c r="FES80" s="138"/>
      <c r="FET80" s="138"/>
      <c r="FEU80" s="138"/>
      <c r="FEV80" s="138"/>
      <c r="FEW80" s="138"/>
      <c r="FEX80" s="138"/>
      <c r="FEY80" s="138"/>
      <c r="FEZ80" s="138"/>
      <c r="FFA80" s="138"/>
      <c r="FFB80" s="138"/>
      <c r="FFC80" s="138"/>
      <c r="FFD80" s="138"/>
      <c r="FFE80" s="138"/>
      <c r="FFF80" s="138"/>
      <c r="FFG80" s="138"/>
      <c r="FFH80" s="138"/>
      <c r="FFI80" s="138"/>
      <c r="FFJ80" s="138"/>
      <c r="FFK80" s="138"/>
      <c r="FFL80" s="138"/>
      <c r="FFM80" s="138"/>
      <c r="FFN80" s="138"/>
      <c r="FFO80" s="138"/>
      <c r="FFP80" s="138"/>
      <c r="FFQ80" s="138"/>
      <c r="FFR80" s="138"/>
      <c r="FFS80" s="138"/>
      <c r="FFT80" s="138"/>
      <c r="FFU80" s="138"/>
      <c r="FFV80" s="138"/>
      <c r="FFW80" s="138"/>
      <c r="FFX80" s="138"/>
      <c r="FFY80" s="138"/>
      <c r="FFZ80" s="138"/>
      <c r="FGA80" s="138"/>
      <c r="FGB80" s="138"/>
      <c r="FGC80" s="138"/>
      <c r="FGD80" s="138"/>
      <c r="FGE80" s="138"/>
      <c r="FGF80" s="138"/>
      <c r="FGG80" s="138"/>
      <c r="FGH80" s="138"/>
      <c r="FGI80" s="138"/>
      <c r="FGJ80" s="138"/>
      <c r="FGK80" s="138"/>
      <c r="FGL80" s="138"/>
      <c r="FGM80" s="138"/>
      <c r="FGN80" s="138"/>
      <c r="FGO80" s="138"/>
      <c r="FGP80" s="138"/>
      <c r="FGQ80" s="138"/>
      <c r="FGR80" s="138"/>
      <c r="FGS80" s="138"/>
      <c r="FGT80" s="138"/>
      <c r="FGU80" s="138"/>
      <c r="FGV80" s="138"/>
      <c r="FGW80" s="138"/>
      <c r="FGX80" s="138"/>
      <c r="FGY80" s="138"/>
      <c r="FGZ80" s="138"/>
      <c r="FHA80" s="138"/>
      <c r="FHB80" s="138"/>
      <c r="FHC80" s="138"/>
      <c r="FHD80" s="138"/>
      <c r="FHE80" s="138"/>
      <c r="FHF80" s="138"/>
      <c r="FHG80" s="138"/>
      <c r="FHH80" s="138"/>
      <c r="FHI80" s="138"/>
      <c r="FHJ80" s="138"/>
      <c r="FHK80" s="138"/>
      <c r="FHL80" s="138"/>
      <c r="FHM80" s="138"/>
      <c r="FHN80" s="138"/>
      <c r="FHO80" s="138"/>
      <c r="FHP80" s="138"/>
      <c r="FHQ80" s="138"/>
      <c r="FHR80" s="138"/>
      <c r="FHS80" s="138"/>
      <c r="FHT80" s="138"/>
      <c r="FHU80" s="138"/>
      <c r="FHV80" s="138"/>
      <c r="FHW80" s="138"/>
      <c r="FHX80" s="138"/>
      <c r="FHY80" s="138"/>
      <c r="FHZ80" s="138"/>
      <c r="FIA80" s="138"/>
      <c r="FIB80" s="138"/>
      <c r="FIC80" s="138"/>
      <c r="FID80" s="138"/>
      <c r="FIE80" s="138"/>
      <c r="FIF80" s="138"/>
      <c r="FIG80" s="138"/>
      <c r="FIH80" s="138"/>
      <c r="FII80" s="138"/>
      <c r="FIJ80" s="138"/>
      <c r="FIK80" s="138"/>
      <c r="FIL80" s="138"/>
      <c r="FIM80" s="138"/>
      <c r="FIN80" s="138"/>
      <c r="FIO80" s="138"/>
      <c r="FIP80" s="138"/>
      <c r="FIQ80" s="138"/>
      <c r="FIR80" s="138"/>
      <c r="FIS80" s="138"/>
      <c r="FIT80" s="138"/>
      <c r="FIU80" s="138"/>
      <c r="FIV80" s="138"/>
      <c r="FIW80" s="138"/>
      <c r="FIX80" s="138"/>
      <c r="FIY80" s="138"/>
      <c r="FIZ80" s="138"/>
      <c r="FJA80" s="138"/>
      <c r="FJB80" s="138"/>
      <c r="FJC80" s="138"/>
      <c r="FJD80" s="138"/>
      <c r="FJE80" s="138"/>
      <c r="FJF80" s="138"/>
      <c r="FJG80" s="138"/>
      <c r="FJH80" s="138"/>
      <c r="FJI80" s="138"/>
      <c r="FJJ80" s="138"/>
      <c r="FJK80" s="138"/>
      <c r="FJL80" s="138"/>
      <c r="FJM80" s="138"/>
      <c r="FJN80" s="138"/>
      <c r="FJO80" s="138"/>
      <c r="FJP80" s="138"/>
      <c r="FJQ80" s="138"/>
      <c r="FJR80" s="138"/>
      <c r="FJS80" s="138"/>
      <c r="FJT80" s="138"/>
      <c r="FJU80" s="138"/>
      <c r="FJV80" s="138"/>
      <c r="FJW80" s="138"/>
      <c r="FJX80" s="138"/>
      <c r="FJY80" s="138"/>
      <c r="FJZ80" s="138"/>
      <c r="FKA80" s="138"/>
      <c r="FKB80" s="138"/>
      <c r="FKC80" s="138"/>
      <c r="FKD80" s="138"/>
      <c r="FKE80" s="138"/>
      <c r="FKF80" s="138"/>
      <c r="FKG80" s="138"/>
      <c r="FKH80" s="138"/>
      <c r="FKI80" s="138"/>
      <c r="FKJ80" s="138"/>
      <c r="FKK80" s="138"/>
      <c r="FKL80" s="138"/>
      <c r="FKM80" s="138"/>
      <c r="FKN80" s="138"/>
      <c r="FKO80" s="138"/>
      <c r="FKP80" s="138"/>
      <c r="FKQ80" s="138"/>
      <c r="FKR80" s="138"/>
      <c r="FKS80" s="138"/>
      <c r="FKT80" s="138"/>
      <c r="FKU80" s="138"/>
      <c r="FKV80" s="138"/>
      <c r="FKW80" s="138"/>
      <c r="FKX80" s="138"/>
      <c r="FKY80" s="138"/>
      <c r="FKZ80" s="138"/>
      <c r="FLA80" s="138"/>
      <c r="FLB80" s="138"/>
      <c r="FLC80" s="138"/>
      <c r="FLD80" s="138"/>
      <c r="FLE80" s="138"/>
      <c r="FLF80" s="138"/>
      <c r="FLG80" s="138"/>
      <c r="FLH80" s="138"/>
      <c r="FLI80" s="138"/>
      <c r="FLJ80" s="138"/>
      <c r="FLK80" s="138"/>
      <c r="FLL80" s="138"/>
      <c r="FLM80" s="138"/>
      <c r="FLN80" s="138"/>
      <c r="FLO80" s="138"/>
      <c r="FLP80" s="138"/>
      <c r="FLQ80" s="138"/>
      <c r="FLR80" s="138"/>
      <c r="FLS80" s="138"/>
      <c r="FLT80" s="138"/>
      <c r="FLU80" s="138"/>
      <c r="FLV80" s="138"/>
      <c r="FLW80" s="138"/>
      <c r="FLX80" s="138"/>
      <c r="FLY80" s="138"/>
      <c r="FLZ80" s="138"/>
      <c r="FMA80" s="138"/>
      <c r="FMB80" s="138"/>
      <c r="FMC80" s="138"/>
      <c r="FMD80" s="138"/>
      <c r="FME80" s="138"/>
      <c r="FMF80" s="138"/>
      <c r="FMG80" s="138"/>
      <c r="FMH80" s="138"/>
      <c r="FMI80" s="138"/>
      <c r="FMJ80" s="138"/>
      <c r="FMK80" s="138"/>
      <c r="FML80" s="138"/>
      <c r="FMM80" s="138"/>
      <c r="FMN80" s="138"/>
      <c r="FMO80" s="138"/>
      <c r="FMP80" s="138"/>
      <c r="FMQ80" s="138"/>
      <c r="FMR80" s="138"/>
      <c r="FMS80" s="138"/>
      <c r="FMT80" s="138"/>
      <c r="FMU80" s="138"/>
      <c r="FMV80" s="138"/>
      <c r="FMW80" s="138"/>
      <c r="FMX80" s="138"/>
      <c r="FMY80" s="138"/>
      <c r="FMZ80" s="138"/>
      <c r="FNA80" s="138"/>
      <c r="FNB80" s="138"/>
      <c r="FNC80" s="138"/>
      <c r="FND80" s="138"/>
      <c r="FNE80" s="138"/>
      <c r="FNF80" s="138"/>
      <c r="FNG80" s="138"/>
      <c r="FNH80" s="138"/>
      <c r="FNI80" s="138"/>
      <c r="FNJ80" s="138"/>
      <c r="FNK80" s="138"/>
      <c r="FNL80" s="138"/>
      <c r="FNM80" s="138"/>
      <c r="FNN80" s="138"/>
      <c r="FNO80" s="138"/>
      <c r="FNP80" s="138"/>
      <c r="FNQ80" s="138"/>
      <c r="FNR80" s="138"/>
      <c r="FNS80" s="138"/>
      <c r="FNT80" s="138"/>
      <c r="FNU80" s="138"/>
      <c r="FNV80" s="138"/>
      <c r="FNW80" s="138"/>
      <c r="FNX80" s="138"/>
      <c r="FNY80" s="138"/>
      <c r="FNZ80" s="138"/>
      <c r="FOA80" s="138"/>
      <c r="FOB80" s="138"/>
      <c r="FOC80" s="138"/>
      <c r="FOD80" s="138"/>
      <c r="FOE80" s="138"/>
      <c r="FOF80" s="138"/>
      <c r="FOG80" s="138"/>
      <c r="FOH80" s="138"/>
      <c r="FOI80" s="138"/>
      <c r="FOJ80" s="138"/>
      <c r="FOK80" s="138"/>
      <c r="FOL80" s="138"/>
      <c r="FOM80" s="138"/>
      <c r="FON80" s="138"/>
      <c r="FOO80" s="138"/>
      <c r="FOP80" s="138"/>
      <c r="FOQ80" s="138"/>
      <c r="FOR80" s="138"/>
      <c r="FOS80" s="138"/>
      <c r="FOT80" s="138"/>
      <c r="FOU80" s="138"/>
      <c r="FOV80" s="138"/>
      <c r="FOW80" s="138"/>
      <c r="FOX80" s="138"/>
      <c r="FOY80" s="138"/>
      <c r="FOZ80" s="138"/>
      <c r="FPA80" s="138"/>
      <c r="FPB80" s="138"/>
      <c r="FPC80" s="138"/>
      <c r="FPD80" s="138"/>
      <c r="FPE80" s="138"/>
      <c r="FPF80" s="138"/>
      <c r="FPG80" s="138"/>
      <c r="FPH80" s="138"/>
      <c r="FPI80" s="138"/>
      <c r="FPJ80" s="138"/>
      <c r="FPK80" s="138"/>
      <c r="FPL80" s="138"/>
      <c r="FPM80" s="138"/>
      <c r="FPN80" s="138"/>
      <c r="FPO80" s="138"/>
      <c r="FPP80" s="138"/>
      <c r="FPQ80" s="138"/>
      <c r="FPR80" s="138"/>
      <c r="FPS80" s="138"/>
      <c r="FPT80" s="138"/>
      <c r="FPU80" s="138"/>
      <c r="FPV80" s="138"/>
      <c r="FPW80" s="138"/>
      <c r="FPX80" s="138"/>
      <c r="FPY80" s="138"/>
      <c r="FPZ80" s="138"/>
      <c r="FQA80" s="138"/>
      <c r="FQB80" s="138"/>
      <c r="FQC80" s="138"/>
      <c r="FQD80" s="138"/>
      <c r="FQE80" s="138"/>
      <c r="FQF80" s="138"/>
      <c r="FQG80" s="138"/>
      <c r="FQH80" s="138"/>
      <c r="FQI80" s="138"/>
      <c r="FQJ80" s="138"/>
      <c r="FQK80" s="138"/>
      <c r="FQL80" s="138"/>
      <c r="FQM80" s="138"/>
      <c r="FQN80" s="138"/>
      <c r="FQO80" s="138"/>
      <c r="FQP80" s="138"/>
      <c r="FQQ80" s="138"/>
      <c r="FQR80" s="138"/>
      <c r="FQS80" s="138"/>
      <c r="FQT80" s="138"/>
      <c r="FQU80" s="138"/>
      <c r="FQV80" s="138"/>
      <c r="FQW80" s="138"/>
      <c r="FQX80" s="138"/>
      <c r="FQY80" s="138"/>
      <c r="FQZ80" s="138"/>
      <c r="FRA80" s="138"/>
      <c r="FRB80" s="138"/>
      <c r="FRC80" s="138"/>
      <c r="FRD80" s="138"/>
      <c r="FRE80" s="138"/>
      <c r="FRF80" s="138"/>
      <c r="FRG80" s="138"/>
      <c r="FRH80" s="138"/>
      <c r="FRI80" s="138"/>
      <c r="FRJ80" s="138"/>
      <c r="FRK80" s="138"/>
      <c r="FRL80" s="138"/>
      <c r="FRM80" s="138"/>
      <c r="FRN80" s="138"/>
      <c r="FRO80" s="138"/>
      <c r="FRP80" s="138"/>
      <c r="FRQ80" s="138"/>
      <c r="FRR80" s="138"/>
      <c r="FRS80" s="138"/>
      <c r="FRT80" s="138"/>
      <c r="FRU80" s="138"/>
      <c r="FRV80" s="138"/>
      <c r="FRW80" s="138"/>
      <c r="FRX80" s="138"/>
      <c r="FRY80" s="138"/>
      <c r="FRZ80" s="138"/>
      <c r="FSA80" s="138"/>
      <c r="FSB80" s="138"/>
      <c r="FSC80" s="138"/>
      <c r="FSD80" s="138"/>
      <c r="FSE80" s="138"/>
      <c r="FSF80" s="138"/>
      <c r="FSG80" s="138"/>
      <c r="FSH80" s="138"/>
      <c r="FSI80" s="138"/>
      <c r="FSJ80" s="138"/>
      <c r="FSK80" s="138"/>
      <c r="FSL80" s="138"/>
      <c r="FSM80" s="138"/>
      <c r="FSN80" s="138"/>
      <c r="FSO80" s="138"/>
      <c r="FSP80" s="138"/>
      <c r="FSQ80" s="138"/>
      <c r="FSR80" s="138"/>
      <c r="FSS80" s="138"/>
      <c r="FST80" s="138"/>
      <c r="FSU80" s="138"/>
      <c r="FSV80" s="138"/>
      <c r="FSW80" s="138"/>
      <c r="FSX80" s="138"/>
      <c r="FSY80" s="138"/>
      <c r="FSZ80" s="138"/>
      <c r="FTA80" s="138"/>
      <c r="FTB80" s="138"/>
      <c r="FTC80" s="138"/>
      <c r="FTD80" s="138"/>
      <c r="FTE80" s="138"/>
      <c r="FTF80" s="138"/>
      <c r="FTG80" s="138"/>
      <c r="FTH80" s="138"/>
      <c r="FTI80" s="138"/>
      <c r="FTJ80" s="138"/>
      <c r="FTK80" s="138"/>
      <c r="FTL80" s="138"/>
      <c r="FTM80" s="138"/>
      <c r="FTN80" s="138"/>
      <c r="FTO80" s="138"/>
      <c r="FTP80" s="138"/>
      <c r="FTQ80" s="138"/>
      <c r="FTR80" s="138"/>
      <c r="FTS80" s="138"/>
      <c r="FTT80" s="138"/>
      <c r="FTU80" s="138"/>
      <c r="FTV80" s="138"/>
      <c r="FTW80" s="138"/>
      <c r="FTX80" s="138"/>
      <c r="FTY80" s="138"/>
      <c r="FTZ80" s="138"/>
      <c r="FUA80" s="138"/>
      <c r="FUB80" s="138"/>
      <c r="FUC80" s="138"/>
      <c r="FUD80" s="138"/>
      <c r="FUE80" s="138"/>
      <c r="FUF80" s="138"/>
      <c r="FUG80" s="138"/>
      <c r="FUH80" s="138"/>
      <c r="FUI80" s="138"/>
      <c r="FUJ80" s="138"/>
      <c r="FUK80" s="138"/>
      <c r="FUL80" s="138"/>
      <c r="FUM80" s="138"/>
      <c r="FUN80" s="138"/>
      <c r="FUO80" s="138"/>
      <c r="FUP80" s="138"/>
      <c r="FUQ80" s="138"/>
      <c r="FUR80" s="138"/>
      <c r="FUS80" s="138"/>
      <c r="FUT80" s="138"/>
      <c r="FUU80" s="138"/>
      <c r="FUV80" s="138"/>
      <c r="FUW80" s="138"/>
      <c r="FUX80" s="138"/>
      <c r="FUY80" s="138"/>
      <c r="FUZ80" s="138"/>
      <c r="FVA80" s="138"/>
      <c r="FVB80" s="138"/>
      <c r="FVC80" s="138"/>
      <c r="FVD80" s="138"/>
      <c r="FVE80" s="138"/>
      <c r="FVF80" s="138"/>
      <c r="FVG80" s="138"/>
      <c r="FVH80" s="138"/>
      <c r="FVI80" s="138"/>
      <c r="FVJ80" s="138"/>
      <c r="FVK80" s="138"/>
      <c r="FVL80" s="138"/>
      <c r="FVM80" s="138"/>
      <c r="FVN80" s="138"/>
      <c r="FVO80" s="138"/>
      <c r="FVP80" s="138"/>
      <c r="FVQ80" s="138"/>
      <c r="FVR80" s="138"/>
      <c r="FVS80" s="138"/>
      <c r="FVT80" s="138"/>
      <c r="FVU80" s="138"/>
      <c r="FVV80" s="138"/>
      <c r="FVW80" s="138"/>
      <c r="FVX80" s="138"/>
      <c r="FVY80" s="138"/>
      <c r="FVZ80" s="138"/>
      <c r="FWA80" s="138"/>
      <c r="FWB80" s="138"/>
      <c r="FWC80" s="138"/>
      <c r="FWD80" s="138"/>
      <c r="FWE80" s="138"/>
      <c r="FWF80" s="138"/>
      <c r="FWG80" s="138"/>
      <c r="FWH80" s="138"/>
      <c r="FWI80" s="138"/>
      <c r="FWJ80" s="138"/>
      <c r="FWK80" s="138"/>
      <c r="FWL80" s="138"/>
      <c r="FWM80" s="138"/>
      <c r="FWN80" s="138"/>
      <c r="FWO80" s="138"/>
      <c r="FWP80" s="138"/>
      <c r="FWQ80" s="138"/>
      <c r="FWR80" s="138"/>
      <c r="FWS80" s="138"/>
      <c r="FWT80" s="138"/>
      <c r="FWU80" s="138"/>
      <c r="FWV80" s="138"/>
      <c r="FWW80" s="138"/>
      <c r="FWX80" s="138"/>
      <c r="FWY80" s="138"/>
      <c r="FWZ80" s="138"/>
      <c r="FXA80" s="138"/>
      <c r="FXB80" s="138"/>
      <c r="FXC80" s="138"/>
      <c r="FXD80" s="138"/>
      <c r="FXE80" s="138"/>
      <c r="FXF80" s="138"/>
      <c r="FXG80" s="138"/>
      <c r="FXH80" s="138"/>
      <c r="FXI80" s="138"/>
      <c r="FXJ80" s="138"/>
      <c r="FXK80" s="138"/>
      <c r="FXL80" s="138"/>
      <c r="FXM80" s="138"/>
      <c r="FXN80" s="138"/>
      <c r="FXO80" s="138"/>
      <c r="FXP80" s="138"/>
      <c r="FXQ80" s="138"/>
      <c r="FXR80" s="138"/>
      <c r="FXS80" s="138"/>
      <c r="FXT80" s="138"/>
      <c r="FXU80" s="138"/>
      <c r="FXV80" s="138"/>
      <c r="FXW80" s="138"/>
      <c r="FXX80" s="138"/>
      <c r="FXY80" s="138"/>
      <c r="FXZ80" s="138"/>
      <c r="FYA80" s="138"/>
      <c r="FYB80" s="138"/>
      <c r="FYC80" s="138"/>
      <c r="FYD80" s="138"/>
      <c r="FYE80" s="138"/>
      <c r="FYF80" s="138"/>
      <c r="FYG80" s="138"/>
      <c r="FYH80" s="138"/>
      <c r="FYI80" s="138"/>
      <c r="FYJ80" s="138"/>
      <c r="FYK80" s="138"/>
      <c r="FYL80" s="138"/>
      <c r="FYM80" s="138"/>
      <c r="FYN80" s="138"/>
      <c r="FYO80" s="138"/>
      <c r="FYP80" s="138"/>
      <c r="FYQ80" s="138"/>
      <c r="FYR80" s="138"/>
      <c r="FYS80" s="138"/>
      <c r="FYT80" s="138"/>
      <c r="FYU80" s="138"/>
      <c r="FYV80" s="138"/>
      <c r="FYW80" s="138"/>
      <c r="FYX80" s="138"/>
      <c r="FYY80" s="138"/>
      <c r="FYZ80" s="138"/>
      <c r="FZA80" s="138"/>
      <c r="FZB80" s="138"/>
      <c r="FZC80" s="138"/>
      <c r="FZD80" s="138"/>
      <c r="FZE80" s="138"/>
      <c r="FZF80" s="138"/>
      <c r="FZG80" s="138"/>
      <c r="FZH80" s="138"/>
      <c r="FZI80" s="138"/>
      <c r="FZJ80" s="138"/>
      <c r="FZK80" s="138"/>
      <c r="FZL80" s="138"/>
      <c r="FZM80" s="138"/>
      <c r="FZN80" s="138"/>
      <c r="FZO80" s="138"/>
      <c r="FZP80" s="138"/>
      <c r="FZQ80" s="138"/>
      <c r="FZR80" s="138"/>
      <c r="FZS80" s="138"/>
      <c r="FZT80" s="138"/>
      <c r="FZU80" s="138"/>
      <c r="FZV80" s="138"/>
      <c r="FZW80" s="138"/>
      <c r="FZX80" s="138"/>
      <c r="FZY80" s="138"/>
      <c r="FZZ80" s="138"/>
      <c r="GAA80" s="138"/>
      <c r="GAB80" s="138"/>
      <c r="GAC80" s="138"/>
      <c r="GAD80" s="138"/>
      <c r="GAE80" s="138"/>
      <c r="GAF80" s="138"/>
      <c r="GAG80" s="138"/>
      <c r="GAH80" s="138"/>
      <c r="GAI80" s="138"/>
      <c r="GAJ80" s="138"/>
      <c r="GAK80" s="138"/>
      <c r="GAL80" s="138"/>
      <c r="GAM80" s="138"/>
      <c r="GAN80" s="138"/>
      <c r="GAO80" s="138"/>
      <c r="GAP80" s="138"/>
      <c r="GAQ80" s="138"/>
      <c r="GAR80" s="138"/>
      <c r="GAS80" s="138"/>
      <c r="GAT80" s="138"/>
      <c r="GAU80" s="138"/>
      <c r="GAV80" s="138"/>
      <c r="GAW80" s="138"/>
      <c r="GAX80" s="138"/>
      <c r="GAY80" s="138"/>
      <c r="GAZ80" s="138"/>
      <c r="GBA80" s="138"/>
      <c r="GBB80" s="138"/>
      <c r="GBC80" s="138"/>
      <c r="GBD80" s="138"/>
      <c r="GBE80" s="138"/>
      <c r="GBF80" s="138"/>
      <c r="GBG80" s="138"/>
      <c r="GBH80" s="138"/>
      <c r="GBI80" s="138"/>
      <c r="GBJ80" s="138"/>
      <c r="GBK80" s="138"/>
      <c r="GBL80" s="138"/>
      <c r="GBM80" s="138"/>
      <c r="GBN80" s="138"/>
      <c r="GBO80" s="138"/>
      <c r="GBP80" s="138"/>
      <c r="GBQ80" s="138"/>
      <c r="GBR80" s="138"/>
      <c r="GBS80" s="138"/>
      <c r="GBT80" s="138"/>
      <c r="GBU80" s="138"/>
      <c r="GBV80" s="138"/>
      <c r="GBW80" s="138"/>
      <c r="GBX80" s="138"/>
      <c r="GBY80" s="138"/>
      <c r="GBZ80" s="138"/>
      <c r="GCA80" s="138"/>
      <c r="GCB80" s="138"/>
      <c r="GCC80" s="138"/>
      <c r="GCD80" s="138"/>
      <c r="GCE80" s="138"/>
      <c r="GCF80" s="138"/>
      <c r="GCG80" s="138"/>
      <c r="GCH80" s="138"/>
      <c r="GCI80" s="138"/>
      <c r="GCJ80" s="138"/>
      <c r="GCK80" s="138"/>
      <c r="GCL80" s="138"/>
      <c r="GCM80" s="138"/>
      <c r="GCN80" s="138"/>
      <c r="GCO80" s="138"/>
      <c r="GCP80" s="138"/>
      <c r="GCQ80" s="138"/>
      <c r="GCR80" s="138"/>
      <c r="GCS80" s="138"/>
      <c r="GCT80" s="138"/>
      <c r="GCU80" s="138"/>
      <c r="GCV80" s="138"/>
      <c r="GCW80" s="138"/>
      <c r="GCX80" s="138"/>
      <c r="GCY80" s="138"/>
      <c r="GCZ80" s="138"/>
      <c r="GDA80" s="138"/>
      <c r="GDB80" s="138"/>
      <c r="GDC80" s="138"/>
      <c r="GDD80" s="138"/>
      <c r="GDE80" s="138"/>
      <c r="GDF80" s="138"/>
      <c r="GDG80" s="138"/>
      <c r="GDH80" s="138"/>
      <c r="GDI80" s="138"/>
      <c r="GDJ80" s="138"/>
      <c r="GDK80" s="138"/>
      <c r="GDL80" s="138"/>
      <c r="GDM80" s="138"/>
      <c r="GDN80" s="138"/>
      <c r="GDO80" s="138"/>
      <c r="GDP80" s="138"/>
      <c r="GDQ80" s="138"/>
      <c r="GDR80" s="138"/>
      <c r="GDS80" s="138"/>
      <c r="GDT80" s="138"/>
      <c r="GDU80" s="138"/>
      <c r="GDV80" s="138"/>
      <c r="GDW80" s="138"/>
      <c r="GDX80" s="138"/>
      <c r="GDY80" s="138"/>
      <c r="GDZ80" s="138"/>
      <c r="GEA80" s="138"/>
      <c r="GEB80" s="138"/>
      <c r="GEC80" s="138"/>
      <c r="GED80" s="138"/>
      <c r="GEE80" s="138"/>
      <c r="GEF80" s="138"/>
      <c r="GEG80" s="138"/>
      <c r="GEH80" s="138"/>
      <c r="GEI80" s="138"/>
      <c r="GEJ80" s="138"/>
      <c r="GEK80" s="138"/>
      <c r="GEL80" s="138"/>
      <c r="GEM80" s="138"/>
      <c r="GEN80" s="138"/>
      <c r="GEO80" s="138"/>
      <c r="GEP80" s="138"/>
      <c r="GEQ80" s="138"/>
      <c r="GER80" s="138"/>
      <c r="GES80" s="138"/>
      <c r="GET80" s="138"/>
      <c r="GEU80" s="138"/>
      <c r="GEV80" s="138"/>
      <c r="GEW80" s="138"/>
      <c r="GEX80" s="138"/>
      <c r="GEY80" s="138"/>
      <c r="GEZ80" s="138"/>
      <c r="GFA80" s="138"/>
      <c r="GFB80" s="138"/>
      <c r="GFC80" s="138"/>
      <c r="GFD80" s="138"/>
      <c r="GFE80" s="138"/>
      <c r="GFF80" s="138"/>
      <c r="GFG80" s="138"/>
      <c r="GFH80" s="138"/>
      <c r="GFI80" s="138"/>
      <c r="GFJ80" s="138"/>
      <c r="GFK80" s="138"/>
      <c r="GFL80" s="138"/>
      <c r="GFM80" s="138"/>
      <c r="GFN80" s="138"/>
      <c r="GFO80" s="138"/>
      <c r="GFP80" s="138"/>
      <c r="GFQ80" s="138"/>
      <c r="GFR80" s="138"/>
      <c r="GFS80" s="138"/>
      <c r="GFT80" s="138"/>
      <c r="GFU80" s="138"/>
      <c r="GFV80" s="138"/>
      <c r="GFW80" s="138"/>
      <c r="GFX80" s="138"/>
      <c r="GFY80" s="138"/>
      <c r="GFZ80" s="138"/>
      <c r="GGA80" s="138"/>
      <c r="GGB80" s="138"/>
      <c r="GGC80" s="138"/>
      <c r="GGD80" s="138"/>
      <c r="GGE80" s="138"/>
      <c r="GGF80" s="138"/>
      <c r="GGG80" s="138"/>
      <c r="GGH80" s="138"/>
      <c r="GGI80" s="138"/>
      <c r="GGJ80" s="138"/>
      <c r="GGK80" s="138"/>
      <c r="GGL80" s="138"/>
      <c r="GGM80" s="138"/>
      <c r="GGN80" s="138"/>
      <c r="GGO80" s="138"/>
      <c r="GGP80" s="138"/>
      <c r="GGQ80" s="138"/>
      <c r="GGR80" s="138"/>
      <c r="GGS80" s="138"/>
      <c r="GGT80" s="138"/>
      <c r="GGU80" s="138"/>
      <c r="GGV80" s="138"/>
      <c r="GGW80" s="138"/>
      <c r="GGX80" s="138"/>
      <c r="GGY80" s="138"/>
      <c r="GGZ80" s="138"/>
      <c r="GHA80" s="138"/>
      <c r="GHB80" s="138"/>
      <c r="GHC80" s="138"/>
      <c r="GHD80" s="138"/>
      <c r="GHE80" s="138"/>
      <c r="GHF80" s="138"/>
      <c r="GHG80" s="138"/>
      <c r="GHH80" s="138"/>
      <c r="GHI80" s="138"/>
      <c r="GHJ80" s="138"/>
      <c r="GHK80" s="138"/>
      <c r="GHL80" s="138"/>
      <c r="GHM80" s="138"/>
      <c r="GHN80" s="138"/>
      <c r="GHO80" s="138"/>
      <c r="GHP80" s="138"/>
      <c r="GHQ80" s="138"/>
      <c r="GHR80" s="138"/>
      <c r="GHS80" s="138"/>
      <c r="GHT80" s="138"/>
      <c r="GHU80" s="138"/>
      <c r="GHV80" s="138"/>
      <c r="GHW80" s="138"/>
      <c r="GHX80" s="138"/>
      <c r="GHY80" s="138"/>
      <c r="GHZ80" s="138"/>
      <c r="GIA80" s="138"/>
      <c r="GIB80" s="138"/>
      <c r="GIC80" s="138"/>
      <c r="GID80" s="138"/>
      <c r="GIE80" s="138"/>
      <c r="GIF80" s="138"/>
      <c r="GIG80" s="138"/>
      <c r="GIH80" s="138"/>
      <c r="GII80" s="138"/>
      <c r="GIJ80" s="138"/>
      <c r="GIK80" s="138"/>
      <c r="GIL80" s="138"/>
      <c r="GIM80" s="138"/>
      <c r="GIN80" s="138"/>
      <c r="GIO80" s="138"/>
      <c r="GIP80" s="138"/>
      <c r="GIQ80" s="138"/>
      <c r="GIR80" s="138"/>
      <c r="GIS80" s="138"/>
      <c r="GIT80" s="138"/>
      <c r="GIU80" s="138"/>
      <c r="GIV80" s="138"/>
      <c r="GIW80" s="138"/>
      <c r="GIX80" s="138"/>
      <c r="GIY80" s="138"/>
      <c r="GIZ80" s="138"/>
      <c r="GJA80" s="138"/>
      <c r="GJB80" s="138"/>
      <c r="GJC80" s="138"/>
      <c r="GJD80" s="138"/>
      <c r="GJE80" s="138"/>
      <c r="GJF80" s="138"/>
      <c r="GJG80" s="138"/>
      <c r="GJH80" s="138"/>
      <c r="GJI80" s="138"/>
      <c r="GJJ80" s="138"/>
      <c r="GJK80" s="138"/>
      <c r="GJL80" s="138"/>
      <c r="GJM80" s="138"/>
      <c r="GJN80" s="138"/>
      <c r="GJO80" s="138"/>
      <c r="GJP80" s="138"/>
      <c r="GJQ80" s="138"/>
      <c r="GJR80" s="138"/>
      <c r="GJS80" s="138"/>
      <c r="GJT80" s="138"/>
      <c r="GJU80" s="138"/>
      <c r="GJV80" s="138"/>
      <c r="GJW80" s="138"/>
      <c r="GJX80" s="138"/>
      <c r="GJY80" s="138"/>
      <c r="GJZ80" s="138"/>
      <c r="GKA80" s="138"/>
      <c r="GKB80" s="138"/>
      <c r="GKC80" s="138"/>
      <c r="GKD80" s="138"/>
      <c r="GKE80" s="138"/>
      <c r="GKF80" s="138"/>
      <c r="GKG80" s="138"/>
      <c r="GKH80" s="138"/>
      <c r="GKI80" s="138"/>
      <c r="GKJ80" s="138"/>
      <c r="GKK80" s="138"/>
      <c r="GKL80" s="138"/>
      <c r="GKM80" s="138"/>
      <c r="GKN80" s="138"/>
      <c r="GKO80" s="138"/>
      <c r="GKP80" s="138"/>
      <c r="GKQ80" s="138"/>
      <c r="GKR80" s="138"/>
      <c r="GKS80" s="138"/>
      <c r="GKT80" s="138"/>
      <c r="GKU80" s="138"/>
      <c r="GKV80" s="138"/>
      <c r="GKW80" s="138"/>
      <c r="GKX80" s="138"/>
      <c r="GKY80" s="138"/>
      <c r="GKZ80" s="138"/>
      <c r="GLA80" s="138"/>
      <c r="GLB80" s="138"/>
      <c r="GLC80" s="138"/>
      <c r="GLD80" s="138"/>
      <c r="GLE80" s="138"/>
      <c r="GLF80" s="138"/>
      <c r="GLG80" s="138"/>
      <c r="GLH80" s="138"/>
      <c r="GLI80" s="138"/>
      <c r="GLJ80" s="138"/>
      <c r="GLK80" s="138"/>
      <c r="GLL80" s="138"/>
      <c r="GLM80" s="138"/>
      <c r="GLN80" s="138"/>
      <c r="GLO80" s="138"/>
      <c r="GLP80" s="138"/>
      <c r="GLQ80" s="138"/>
      <c r="GLR80" s="138"/>
      <c r="GLS80" s="138"/>
      <c r="GLT80" s="138"/>
      <c r="GLU80" s="138"/>
      <c r="GLV80" s="138"/>
      <c r="GLW80" s="138"/>
      <c r="GLX80" s="138"/>
      <c r="GLY80" s="138"/>
      <c r="GLZ80" s="138"/>
      <c r="GMA80" s="138"/>
      <c r="GMB80" s="138"/>
      <c r="GMC80" s="138"/>
      <c r="GMD80" s="138"/>
      <c r="GME80" s="138"/>
      <c r="GMF80" s="138"/>
      <c r="GMG80" s="138"/>
      <c r="GMH80" s="138"/>
      <c r="GMI80" s="138"/>
      <c r="GMJ80" s="138"/>
      <c r="GMK80" s="138"/>
      <c r="GML80" s="138"/>
      <c r="GMM80" s="138"/>
      <c r="GMN80" s="138"/>
      <c r="GMO80" s="138"/>
      <c r="GMP80" s="138"/>
      <c r="GMQ80" s="138"/>
      <c r="GMR80" s="138"/>
      <c r="GMS80" s="138"/>
      <c r="GMT80" s="138"/>
      <c r="GMU80" s="138"/>
      <c r="GMV80" s="138"/>
      <c r="GMW80" s="138"/>
      <c r="GMX80" s="138"/>
      <c r="GMY80" s="138"/>
      <c r="GMZ80" s="138"/>
      <c r="GNA80" s="138"/>
      <c r="GNB80" s="138"/>
      <c r="GNC80" s="138"/>
      <c r="GND80" s="138"/>
      <c r="GNE80" s="138"/>
      <c r="GNF80" s="138"/>
      <c r="GNG80" s="138"/>
      <c r="GNH80" s="138"/>
      <c r="GNI80" s="138"/>
      <c r="GNJ80" s="138"/>
      <c r="GNK80" s="138"/>
      <c r="GNL80" s="138"/>
      <c r="GNM80" s="138"/>
      <c r="GNN80" s="138"/>
      <c r="GNO80" s="138"/>
      <c r="GNP80" s="138"/>
      <c r="GNQ80" s="138"/>
      <c r="GNR80" s="138"/>
      <c r="GNS80" s="138"/>
      <c r="GNT80" s="138"/>
      <c r="GNU80" s="138"/>
      <c r="GNV80" s="138"/>
      <c r="GNW80" s="138"/>
      <c r="GNX80" s="138"/>
      <c r="GNY80" s="138"/>
      <c r="GNZ80" s="138"/>
      <c r="GOA80" s="138"/>
      <c r="GOB80" s="138"/>
      <c r="GOC80" s="138"/>
      <c r="GOD80" s="138"/>
      <c r="GOE80" s="138"/>
      <c r="GOF80" s="138"/>
      <c r="GOG80" s="138"/>
      <c r="GOH80" s="138"/>
      <c r="GOI80" s="138"/>
      <c r="GOJ80" s="138"/>
      <c r="GOK80" s="138"/>
      <c r="GOL80" s="138"/>
      <c r="GOM80" s="138"/>
      <c r="GON80" s="138"/>
      <c r="GOO80" s="138"/>
      <c r="GOP80" s="138"/>
      <c r="GOQ80" s="138"/>
      <c r="GOR80" s="138"/>
      <c r="GOS80" s="138"/>
      <c r="GOT80" s="138"/>
      <c r="GOU80" s="138"/>
      <c r="GOV80" s="138"/>
      <c r="GOW80" s="138"/>
      <c r="GOX80" s="138"/>
      <c r="GOY80" s="138"/>
      <c r="GOZ80" s="138"/>
      <c r="GPA80" s="138"/>
      <c r="GPB80" s="138"/>
      <c r="GPC80" s="138"/>
      <c r="GPD80" s="138"/>
      <c r="GPE80" s="138"/>
      <c r="GPF80" s="138"/>
      <c r="GPG80" s="138"/>
      <c r="GPH80" s="138"/>
      <c r="GPI80" s="138"/>
      <c r="GPJ80" s="138"/>
      <c r="GPK80" s="138"/>
      <c r="GPL80" s="138"/>
      <c r="GPM80" s="138"/>
      <c r="GPN80" s="138"/>
      <c r="GPO80" s="138"/>
      <c r="GPP80" s="138"/>
      <c r="GPQ80" s="138"/>
      <c r="GPR80" s="138"/>
      <c r="GPS80" s="138"/>
      <c r="GPT80" s="138"/>
      <c r="GPU80" s="138"/>
      <c r="GPV80" s="138"/>
      <c r="GPW80" s="138"/>
      <c r="GPX80" s="138"/>
      <c r="GPY80" s="138"/>
      <c r="GPZ80" s="138"/>
      <c r="GQA80" s="138"/>
      <c r="GQB80" s="138"/>
      <c r="GQC80" s="138"/>
      <c r="GQD80" s="138"/>
      <c r="GQE80" s="138"/>
      <c r="GQF80" s="138"/>
      <c r="GQG80" s="138"/>
      <c r="GQH80" s="138"/>
      <c r="GQI80" s="138"/>
      <c r="GQJ80" s="138"/>
      <c r="GQK80" s="138"/>
      <c r="GQL80" s="138"/>
      <c r="GQM80" s="138"/>
      <c r="GQN80" s="138"/>
      <c r="GQO80" s="138"/>
      <c r="GQP80" s="138"/>
      <c r="GQQ80" s="138"/>
      <c r="GQR80" s="138"/>
      <c r="GQS80" s="138"/>
      <c r="GQT80" s="138"/>
      <c r="GQU80" s="138"/>
      <c r="GQV80" s="138"/>
      <c r="GQW80" s="138"/>
      <c r="GQX80" s="138"/>
      <c r="GQY80" s="138"/>
      <c r="GQZ80" s="138"/>
      <c r="GRA80" s="138"/>
      <c r="GRB80" s="138"/>
      <c r="GRC80" s="138"/>
      <c r="GRD80" s="138"/>
      <c r="GRE80" s="138"/>
      <c r="GRF80" s="138"/>
      <c r="GRG80" s="138"/>
      <c r="GRH80" s="138"/>
      <c r="GRI80" s="138"/>
      <c r="GRJ80" s="138"/>
      <c r="GRK80" s="138"/>
      <c r="GRL80" s="138"/>
      <c r="GRM80" s="138"/>
      <c r="GRN80" s="138"/>
      <c r="GRO80" s="138"/>
      <c r="GRP80" s="138"/>
      <c r="GRQ80" s="138"/>
      <c r="GRR80" s="138"/>
      <c r="GRS80" s="138"/>
      <c r="GRT80" s="138"/>
      <c r="GRU80" s="138"/>
      <c r="GRV80" s="138"/>
      <c r="GRW80" s="138"/>
      <c r="GRX80" s="138"/>
      <c r="GRY80" s="138"/>
      <c r="GRZ80" s="138"/>
      <c r="GSA80" s="138"/>
      <c r="GSB80" s="138"/>
      <c r="GSC80" s="138"/>
      <c r="GSD80" s="138"/>
      <c r="GSE80" s="138"/>
      <c r="GSF80" s="138"/>
      <c r="GSG80" s="138"/>
      <c r="GSH80" s="138"/>
      <c r="GSI80" s="138"/>
      <c r="GSJ80" s="138"/>
      <c r="GSK80" s="138"/>
      <c r="GSL80" s="138"/>
      <c r="GSM80" s="138"/>
      <c r="GSN80" s="138"/>
      <c r="GSO80" s="138"/>
      <c r="GSP80" s="138"/>
      <c r="GSQ80" s="138"/>
      <c r="GSR80" s="138"/>
      <c r="GSS80" s="138"/>
      <c r="GST80" s="138"/>
      <c r="GSU80" s="138"/>
      <c r="GSV80" s="138"/>
      <c r="GSW80" s="138"/>
      <c r="GSX80" s="138"/>
      <c r="GSY80" s="138"/>
      <c r="GSZ80" s="138"/>
      <c r="GTA80" s="138"/>
      <c r="GTB80" s="138"/>
      <c r="GTC80" s="138"/>
      <c r="GTD80" s="138"/>
      <c r="GTE80" s="138"/>
      <c r="GTF80" s="138"/>
      <c r="GTG80" s="138"/>
      <c r="GTH80" s="138"/>
      <c r="GTI80" s="138"/>
      <c r="GTJ80" s="138"/>
      <c r="GTK80" s="138"/>
      <c r="GTL80" s="138"/>
      <c r="GTM80" s="138"/>
      <c r="GTN80" s="138"/>
      <c r="GTO80" s="138"/>
      <c r="GTP80" s="138"/>
      <c r="GTQ80" s="138"/>
      <c r="GTR80" s="138"/>
      <c r="GTS80" s="138"/>
      <c r="GTT80" s="138"/>
      <c r="GTU80" s="138"/>
      <c r="GTV80" s="138"/>
      <c r="GTW80" s="138"/>
      <c r="GTX80" s="138"/>
      <c r="GTY80" s="138"/>
      <c r="GTZ80" s="138"/>
      <c r="GUA80" s="138"/>
      <c r="GUB80" s="138"/>
      <c r="GUC80" s="138"/>
      <c r="GUD80" s="138"/>
      <c r="GUE80" s="138"/>
      <c r="GUF80" s="138"/>
      <c r="GUG80" s="138"/>
      <c r="GUH80" s="138"/>
      <c r="GUI80" s="138"/>
      <c r="GUJ80" s="138"/>
      <c r="GUK80" s="138"/>
      <c r="GUL80" s="138"/>
      <c r="GUM80" s="138"/>
      <c r="GUN80" s="138"/>
      <c r="GUO80" s="138"/>
      <c r="GUP80" s="138"/>
      <c r="GUQ80" s="138"/>
      <c r="GUR80" s="138"/>
      <c r="GUS80" s="138"/>
      <c r="GUT80" s="138"/>
      <c r="GUU80" s="138"/>
      <c r="GUV80" s="138"/>
      <c r="GUW80" s="138"/>
      <c r="GUX80" s="138"/>
      <c r="GUY80" s="138"/>
      <c r="GUZ80" s="138"/>
      <c r="GVA80" s="138"/>
      <c r="GVB80" s="138"/>
      <c r="GVC80" s="138"/>
      <c r="GVD80" s="138"/>
      <c r="GVE80" s="138"/>
      <c r="GVF80" s="138"/>
      <c r="GVG80" s="138"/>
      <c r="GVH80" s="138"/>
      <c r="GVI80" s="138"/>
      <c r="GVJ80" s="138"/>
      <c r="GVK80" s="138"/>
      <c r="GVL80" s="138"/>
      <c r="GVM80" s="138"/>
      <c r="GVN80" s="138"/>
      <c r="GVO80" s="138"/>
      <c r="GVP80" s="138"/>
      <c r="GVQ80" s="138"/>
      <c r="GVR80" s="138"/>
      <c r="GVS80" s="138"/>
      <c r="GVT80" s="138"/>
      <c r="GVU80" s="138"/>
      <c r="GVV80" s="138"/>
      <c r="GVW80" s="138"/>
      <c r="GVX80" s="138"/>
      <c r="GVY80" s="138"/>
      <c r="GVZ80" s="138"/>
      <c r="GWA80" s="138"/>
      <c r="GWB80" s="138"/>
      <c r="GWC80" s="138"/>
      <c r="GWD80" s="138"/>
      <c r="GWE80" s="138"/>
      <c r="GWF80" s="138"/>
      <c r="GWG80" s="138"/>
      <c r="GWH80" s="138"/>
      <c r="GWI80" s="138"/>
      <c r="GWJ80" s="138"/>
      <c r="GWK80" s="138"/>
      <c r="GWL80" s="138"/>
      <c r="GWM80" s="138"/>
      <c r="GWN80" s="138"/>
      <c r="GWO80" s="138"/>
      <c r="GWP80" s="138"/>
      <c r="GWQ80" s="138"/>
      <c r="GWR80" s="138"/>
      <c r="GWS80" s="138"/>
      <c r="GWT80" s="138"/>
      <c r="GWU80" s="138"/>
      <c r="GWV80" s="138"/>
      <c r="GWW80" s="138"/>
      <c r="GWX80" s="138"/>
      <c r="GWY80" s="138"/>
      <c r="GWZ80" s="138"/>
      <c r="GXA80" s="138"/>
      <c r="GXB80" s="138"/>
      <c r="GXC80" s="138"/>
      <c r="GXD80" s="138"/>
      <c r="GXE80" s="138"/>
      <c r="GXF80" s="138"/>
      <c r="GXG80" s="138"/>
      <c r="GXH80" s="138"/>
      <c r="GXI80" s="138"/>
      <c r="GXJ80" s="138"/>
      <c r="GXK80" s="138"/>
      <c r="GXL80" s="138"/>
      <c r="GXM80" s="138"/>
      <c r="GXN80" s="138"/>
      <c r="GXO80" s="138"/>
      <c r="GXP80" s="138"/>
      <c r="GXQ80" s="138"/>
      <c r="GXR80" s="138"/>
      <c r="GXS80" s="138"/>
      <c r="GXT80" s="138"/>
      <c r="GXU80" s="138"/>
      <c r="GXV80" s="138"/>
      <c r="GXW80" s="138"/>
      <c r="GXX80" s="138"/>
      <c r="GXY80" s="138"/>
      <c r="GXZ80" s="138"/>
      <c r="GYA80" s="138"/>
      <c r="GYB80" s="138"/>
      <c r="GYC80" s="138"/>
      <c r="GYD80" s="138"/>
      <c r="GYE80" s="138"/>
      <c r="GYF80" s="138"/>
      <c r="GYG80" s="138"/>
      <c r="GYH80" s="138"/>
      <c r="GYI80" s="138"/>
      <c r="GYJ80" s="138"/>
      <c r="GYK80" s="138"/>
      <c r="GYL80" s="138"/>
      <c r="GYM80" s="138"/>
      <c r="GYN80" s="138"/>
      <c r="GYO80" s="138"/>
      <c r="GYP80" s="138"/>
      <c r="GYQ80" s="138"/>
      <c r="GYR80" s="138"/>
      <c r="GYS80" s="138"/>
      <c r="GYT80" s="138"/>
      <c r="GYU80" s="138"/>
      <c r="GYV80" s="138"/>
      <c r="GYW80" s="138"/>
      <c r="GYX80" s="138"/>
      <c r="GYY80" s="138"/>
      <c r="GYZ80" s="138"/>
      <c r="GZA80" s="138"/>
      <c r="GZB80" s="138"/>
      <c r="GZC80" s="138"/>
      <c r="GZD80" s="138"/>
      <c r="GZE80" s="138"/>
      <c r="GZF80" s="138"/>
      <c r="GZG80" s="138"/>
      <c r="GZH80" s="138"/>
      <c r="GZI80" s="138"/>
      <c r="GZJ80" s="138"/>
      <c r="GZK80" s="138"/>
      <c r="GZL80" s="138"/>
      <c r="GZM80" s="138"/>
      <c r="GZN80" s="138"/>
      <c r="GZO80" s="138"/>
      <c r="GZP80" s="138"/>
      <c r="GZQ80" s="138"/>
      <c r="GZR80" s="138"/>
      <c r="GZS80" s="138"/>
      <c r="GZT80" s="138"/>
      <c r="GZU80" s="138"/>
      <c r="GZV80" s="138"/>
      <c r="GZW80" s="138"/>
      <c r="GZX80" s="138"/>
      <c r="GZY80" s="138"/>
      <c r="GZZ80" s="138"/>
      <c r="HAA80" s="138"/>
      <c r="HAB80" s="138"/>
      <c r="HAC80" s="138"/>
      <c r="HAD80" s="138"/>
      <c r="HAE80" s="138"/>
      <c r="HAF80" s="138"/>
      <c r="HAG80" s="138"/>
      <c r="HAH80" s="138"/>
      <c r="HAI80" s="138"/>
      <c r="HAJ80" s="138"/>
      <c r="HAK80" s="138"/>
      <c r="HAL80" s="138"/>
      <c r="HAM80" s="138"/>
      <c r="HAN80" s="138"/>
      <c r="HAO80" s="138"/>
      <c r="HAP80" s="138"/>
      <c r="HAQ80" s="138"/>
      <c r="HAR80" s="138"/>
      <c r="HAS80" s="138"/>
      <c r="HAT80" s="138"/>
      <c r="HAU80" s="138"/>
      <c r="HAV80" s="138"/>
      <c r="HAW80" s="138"/>
      <c r="HAX80" s="138"/>
      <c r="HAY80" s="138"/>
      <c r="HAZ80" s="138"/>
      <c r="HBA80" s="138"/>
      <c r="HBB80" s="138"/>
      <c r="HBC80" s="138"/>
      <c r="HBD80" s="138"/>
      <c r="HBE80" s="138"/>
      <c r="HBF80" s="138"/>
      <c r="HBG80" s="138"/>
      <c r="HBH80" s="138"/>
      <c r="HBI80" s="138"/>
      <c r="HBJ80" s="138"/>
      <c r="HBK80" s="138"/>
      <c r="HBL80" s="138"/>
      <c r="HBM80" s="138"/>
      <c r="HBN80" s="138"/>
      <c r="HBO80" s="138"/>
      <c r="HBP80" s="138"/>
      <c r="HBQ80" s="138"/>
      <c r="HBR80" s="138"/>
      <c r="HBS80" s="138"/>
      <c r="HBT80" s="138"/>
      <c r="HBU80" s="138"/>
      <c r="HBV80" s="138"/>
      <c r="HBW80" s="138"/>
      <c r="HBX80" s="138"/>
      <c r="HBY80" s="138"/>
      <c r="HBZ80" s="138"/>
      <c r="HCA80" s="138"/>
      <c r="HCB80" s="138"/>
      <c r="HCC80" s="138"/>
      <c r="HCD80" s="138"/>
      <c r="HCE80" s="138"/>
      <c r="HCF80" s="138"/>
      <c r="HCG80" s="138"/>
      <c r="HCH80" s="138"/>
      <c r="HCI80" s="138"/>
      <c r="HCJ80" s="138"/>
      <c r="HCK80" s="138"/>
      <c r="HCL80" s="138"/>
      <c r="HCM80" s="138"/>
      <c r="HCN80" s="138"/>
      <c r="HCO80" s="138"/>
      <c r="HCP80" s="138"/>
      <c r="HCQ80" s="138"/>
      <c r="HCR80" s="138"/>
      <c r="HCS80" s="138"/>
      <c r="HCT80" s="138"/>
      <c r="HCU80" s="138"/>
      <c r="HCV80" s="138"/>
      <c r="HCW80" s="138"/>
      <c r="HCX80" s="138"/>
      <c r="HCY80" s="138"/>
      <c r="HCZ80" s="138"/>
      <c r="HDA80" s="138"/>
      <c r="HDB80" s="138"/>
      <c r="HDC80" s="138"/>
      <c r="HDD80" s="138"/>
      <c r="HDE80" s="138"/>
      <c r="HDF80" s="138"/>
      <c r="HDG80" s="138"/>
      <c r="HDH80" s="138"/>
      <c r="HDI80" s="138"/>
      <c r="HDJ80" s="138"/>
      <c r="HDK80" s="138"/>
      <c r="HDL80" s="138"/>
      <c r="HDM80" s="138"/>
      <c r="HDN80" s="138"/>
      <c r="HDO80" s="138"/>
      <c r="HDP80" s="138"/>
      <c r="HDQ80" s="138"/>
      <c r="HDR80" s="138"/>
      <c r="HDS80" s="138"/>
      <c r="HDT80" s="138"/>
      <c r="HDU80" s="138"/>
      <c r="HDV80" s="138"/>
      <c r="HDW80" s="138"/>
      <c r="HDX80" s="138"/>
      <c r="HDY80" s="138"/>
      <c r="HDZ80" s="138"/>
      <c r="HEA80" s="138"/>
      <c r="HEB80" s="138"/>
      <c r="HEC80" s="138"/>
      <c r="HED80" s="138"/>
      <c r="HEE80" s="138"/>
      <c r="HEF80" s="138"/>
      <c r="HEG80" s="138"/>
      <c r="HEH80" s="138"/>
      <c r="HEI80" s="138"/>
      <c r="HEJ80" s="138"/>
      <c r="HEK80" s="138"/>
      <c r="HEL80" s="138"/>
      <c r="HEM80" s="138"/>
      <c r="HEN80" s="138"/>
      <c r="HEO80" s="138"/>
      <c r="HEP80" s="138"/>
      <c r="HEQ80" s="138"/>
      <c r="HER80" s="138"/>
      <c r="HES80" s="138"/>
      <c r="HET80" s="138"/>
      <c r="HEU80" s="138"/>
      <c r="HEV80" s="138"/>
      <c r="HEW80" s="138"/>
      <c r="HEX80" s="138"/>
      <c r="HEY80" s="138"/>
      <c r="HEZ80" s="138"/>
      <c r="HFA80" s="138"/>
      <c r="HFB80" s="138"/>
      <c r="HFC80" s="138"/>
      <c r="HFD80" s="138"/>
      <c r="HFE80" s="138"/>
      <c r="HFF80" s="138"/>
      <c r="HFG80" s="138"/>
      <c r="HFH80" s="138"/>
      <c r="HFI80" s="138"/>
      <c r="HFJ80" s="138"/>
      <c r="HFK80" s="138"/>
      <c r="HFL80" s="138"/>
      <c r="HFM80" s="138"/>
      <c r="HFN80" s="138"/>
      <c r="HFO80" s="138"/>
      <c r="HFP80" s="138"/>
      <c r="HFQ80" s="138"/>
      <c r="HFR80" s="138"/>
      <c r="HFS80" s="138"/>
      <c r="HFT80" s="138"/>
      <c r="HFU80" s="138"/>
      <c r="HFV80" s="138"/>
      <c r="HFW80" s="138"/>
      <c r="HFX80" s="138"/>
      <c r="HFY80" s="138"/>
      <c r="HFZ80" s="138"/>
      <c r="HGA80" s="138"/>
      <c r="HGB80" s="138"/>
      <c r="HGC80" s="138"/>
      <c r="HGD80" s="138"/>
      <c r="HGE80" s="138"/>
      <c r="HGF80" s="138"/>
      <c r="HGG80" s="138"/>
      <c r="HGH80" s="138"/>
      <c r="HGI80" s="138"/>
      <c r="HGJ80" s="138"/>
      <c r="HGK80" s="138"/>
      <c r="HGL80" s="138"/>
      <c r="HGM80" s="138"/>
      <c r="HGN80" s="138"/>
      <c r="HGO80" s="138"/>
      <c r="HGP80" s="138"/>
      <c r="HGQ80" s="138"/>
      <c r="HGR80" s="138"/>
      <c r="HGS80" s="138"/>
      <c r="HGT80" s="138"/>
      <c r="HGU80" s="138"/>
      <c r="HGV80" s="138"/>
      <c r="HGW80" s="138"/>
      <c r="HGX80" s="138"/>
      <c r="HGY80" s="138"/>
      <c r="HGZ80" s="138"/>
      <c r="HHA80" s="138"/>
      <c r="HHB80" s="138"/>
      <c r="HHC80" s="138"/>
      <c r="HHD80" s="138"/>
      <c r="HHE80" s="138"/>
      <c r="HHF80" s="138"/>
      <c r="HHG80" s="138"/>
      <c r="HHH80" s="138"/>
      <c r="HHI80" s="138"/>
      <c r="HHJ80" s="138"/>
      <c r="HHK80" s="138"/>
      <c r="HHL80" s="138"/>
      <c r="HHM80" s="138"/>
      <c r="HHN80" s="138"/>
      <c r="HHO80" s="138"/>
      <c r="HHP80" s="138"/>
      <c r="HHQ80" s="138"/>
      <c r="HHR80" s="138"/>
      <c r="HHS80" s="138"/>
      <c r="HHT80" s="138"/>
      <c r="HHU80" s="138"/>
      <c r="HHV80" s="138"/>
      <c r="HHW80" s="138"/>
      <c r="HHX80" s="138"/>
      <c r="HHY80" s="138"/>
      <c r="HHZ80" s="138"/>
      <c r="HIA80" s="138"/>
      <c r="HIB80" s="138"/>
      <c r="HIC80" s="138"/>
      <c r="HID80" s="138"/>
      <c r="HIE80" s="138"/>
      <c r="HIF80" s="138"/>
      <c r="HIG80" s="138"/>
      <c r="HIH80" s="138"/>
      <c r="HII80" s="138"/>
      <c r="HIJ80" s="138"/>
      <c r="HIK80" s="138"/>
      <c r="HIL80" s="138"/>
      <c r="HIM80" s="138"/>
      <c r="HIN80" s="138"/>
      <c r="HIO80" s="138"/>
      <c r="HIP80" s="138"/>
      <c r="HIQ80" s="138"/>
      <c r="HIR80" s="138"/>
      <c r="HIS80" s="138"/>
      <c r="HIT80" s="138"/>
      <c r="HIU80" s="138"/>
      <c r="HIV80" s="138"/>
      <c r="HIW80" s="138"/>
      <c r="HIX80" s="138"/>
      <c r="HIY80" s="138"/>
      <c r="HIZ80" s="138"/>
      <c r="HJA80" s="138"/>
      <c r="HJB80" s="138"/>
      <c r="HJC80" s="138"/>
      <c r="HJD80" s="138"/>
      <c r="HJE80" s="138"/>
      <c r="HJF80" s="138"/>
      <c r="HJG80" s="138"/>
      <c r="HJH80" s="138"/>
      <c r="HJI80" s="138"/>
      <c r="HJJ80" s="138"/>
      <c r="HJK80" s="138"/>
      <c r="HJL80" s="138"/>
      <c r="HJM80" s="138"/>
      <c r="HJN80" s="138"/>
      <c r="HJO80" s="138"/>
      <c r="HJP80" s="138"/>
      <c r="HJQ80" s="138"/>
      <c r="HJR80" s="138"/>
      <c r="HJS80" s="138"/>
      <c r="HJT80" s="138"/>
      <c r="HJU80" s="138"/>
      <c r="HJV80" s="138"/>
      <c r="HJW80" s="138"/>
      <c r="HJX80" s="138"/>
      <c r="HJY80" s="138"/>
      <c r="HJZ80" s="138"/>
      <c r="HKA80" s="138"/>
      <c r="HKB80" s="138"/>
      <c r="HKC80" s="138"/>
      <c r="HKD80" s="138"/>
      <c r="HKE80" s="138"/>
      <c r="HKF80" s="138"/>
      <c r="HKG80" s="138"/>
      <c r="HKH80" s="138"/>
      <c r="HKI80" s="138"/>
      <c r="HKJ80" s="138"/>
      <c r="HKK80" s="138"/>
      <c r="HKL80" s="138"/>
      <c r="HKM80" s="138"/>
      <c r="HKN80" s="138"/>
      <c r="HKO80" s="138"/>
      <c r="HKP80" s="138"/>
      <c r="HKQ80" s="138"/>
      <c r="HKR80" s="138"/>
      <c r="HKS80" s="138"/>
      <c r="HKT80" s="138"/>
      <c r="HKU80" s="138"/>
      <c r="HKV80" s="138"/>
      <c r="HKW80" s="138"/>
      <c r="HKX80" s="138"/>
      <c r="HKY80" s="138"/>
      <c r="HKZ80" s="138"/>
      <c r="HLA80" s="138"/>
      <c r="HLB80" s="138"/>
      <c r="HLC80" s="138"/>
      <c r="HLD80" s="138"/>
      <c r="HLE80" s="138"/>
      <c r="HLF80" s="138"/>
      <c r="HLG80" s="138"/>
      <c r="HLH80" s="138"/>
      <c r="HLI80" s="138"/>
      <c r="HLJ80" s="138"/>
      <c r="HLK80" s="138"/>
      <c r="HLL80" s="138"/>
      <c r="HLM80" s="138"/>
      <c r="HLN80" s="138"/>
      <c r="HLO80" s="138"/>
      <c r="HLP80" s="138"/>
      <c r="HLQ80" s="138"/>
      <c r="HLR80" s="138"/>
      <c r="HLS80" s="138"/>
      <c r="HLT80" s="138"/>
      <c r="HLU80" s="138"/>
      <c r="HLV80" s="138"/>
      <c r="HLW80" s="138"/>
      <c r="HLX80" s="138"/>
      <c r="HLY80" s="138"/>
      <c r="HLZ80" s="138"/>
      <c r="HMA80" s="138"/>
      <c r="HMB80" s="138"/>
      <c r="HMC80" s="138"/>
      <c r="HMD80" s="138"/>
      <c r="HME80" s="138"/>
      <c r="HMF80" s="138"/>
      <c r="HMG80" s="138"/>
      <c r="HMH80" s="138"/>
      <c r="HMI80" s="138"/>
      <c r="HMJ80" s="138"/>
      <c r="HMK80" s="138"/>
      <c r="HML80" s="138"/>
      <c r="HMM80" s="138"/>
      <c r="HMN80" s="138"/>
      <c r="HMO80" s="138"/>
      <c r="HMP80" s="138"/>
      <c r="HMQ80" s="138"/>
      <c r="HMR80" s="138"/>
      <c r="HMS80" s="138"/>
      <c r="HMT80" s="138"/>
      <c r="HMU80" s="138"/>
      <c r="HMV80" s="138"/>
      <c r="HMW80" s="138"/>
      <c r="HMX80" s="138"/>
      <c r="HMY80" s="138"/>
      <c r="HMZ80" s="138"/>
      <c r="HNA80" s="138"/>
      <c r="HNB80" s="138"/>
      <c r="HNC80" s="138"/>
      <c r="HND80" s="138"/>
      <c r="HNE80" s="138"/>
      <c r="HNF80" s="138"/>
      <c r="HNG80" s="138"/>
      <c r="HNH80" s="138"/>
      <c r="HNI80" s="138"/>
      <c r="HNJ80" s="138"/>
      <c r="HNK80" s="138"/>
      <c r="HNL80" s="138"/>
      <c r="HNM80" s="138"/>
      <c r="HNN80" s="138"/>
      <c r="HNO80" s="138"/>
      <c r="HNP80" s="138"/>
      <c r="HNQ80" s="138"/>
      <c r="HNR80" s="138"/>
      <c r="HNS80" s="138"/>
      <c r="HNT80" s="138"/>
      <c r="HNU80" s="138"/>
      <c r="HNV80" s="138"/>
      <c r="HNW80" s="138"/>
      <c r="HNX80" s="138"/>
      <c r="HNY80" s="138"/>
      <c r="HNZ80" s="138"/>
      <c r="HOA80" s="138"/>
      <c r="HOB80" s="138"/>
      <c r="HOC80" s="138"/>
      <c r="HOD80" s="138"/>
      <c r="HOE80" s="138"/>
      <c r="HOF80" s="138"/>
      <c r="HOG80" s="138"/>
      <c r="HOH80" s="138"/>
      <c r="HOI80" s="138"/>
      <c r="HOJ80" s="138"/>
      <c r="HOK80" s="138"/>
      <c r="HOL80" s="138"/>
      <c r="HOM80" s="138"/>
      <c r="HON80" s="138"/>
      <c r="HOO80" s="138"/>
      <c r="HOP80" s="138"/>
      <c r="HOQ80" s="138"/>
      <c r="HOR80" s="138"/>
      <c r="HOS80" s="138"/>
      <c r="HOT80" s="138"/>
      <c r="HOU80" s="138"/>
      <c r="HOV80" s="138"/>
      <c r="HOW80" s="138"/>
      <c r="HOX80" s="138"/>
      <c r="HOY80" s="138"/>
      <c r="HOZ80" s="138"/>
      <c r="HPA80" s="138"/>
      <c r="HPB80" s="138"/>
      <c r="HPC80" s="138"/>
      <c r="HPD80" s="138"/>
      <c r="HPE80" s="138"/>
      <c r="HPF80" s="138"/>
      <c r="HPG80" s="138"/>
      <c r="HPH80" s="138"/>
      <c r="HPI80" s="138"/>
      <c r="HPJ80" s="138"/>
      <c r="HPK80" s="138"/>
      <c r="HPL80" s="138"/>
      <c r="HPM80" s="138"/>
      <c r="HPN80" s="138"/>
      <c r="HPO80" s="138"/>
      <c r="HPP80" s="138"/>
      <c r="HPQ80" s="138"/>
      <c r="HPR80" s="138"/>
      <c r="HPS80" s="138"/>
      <c r="HPT80" s="138"/>
      <c r="HPU80" s="138"/>
      <c r="HPV80" s="138"/>
      <c r="HPW80" s="138"/>
      <c r="HPX80" s="138"/>
      <c r="HPY80" s="138"/>
      <c r="HPZ80" s="138"/>
      <c r="HQA80" s="138"/>
      <c r="HQB80" s="138"/>
      <c r="HQC80" s="138"/>
      <c r="HQD80" s="138"/>
      <c r="HQE80" s="138"/>
      <c r="HQF80" s="138"/>
      <c r="HQG80" s="138"/>
      <c r="HQH80" s="138"/>
      <c r="HQI80" s="138"/>
      <c r="HQJ80" s="138"/>
      <c r="HQK80" s="138"/>
      <c r="HQL80" s="138"/>
      <c r="HQM80" s="138"/>
      <c r="HQN80" s="138"/>
      <c r="HQO80" s="138"/>
      <c r="HQP80" s="138"/>
      <c r="HQQ80" s="138"/>
      <c r="HQR80" s="138"/>
      <c r="HQS80" s="138"/>
      <c r="HQT80" s="138"/>
      <c r="HQU80" s="138"/>
      <c r="HQV80" s="138"/>
      <c r="HQW80" s="138"/>
      <c r="HQX80" s="138"/>
      <c r="HQY80" s="138"/>
      <c r="HQZ80" s="138"/>
      <c r="HRA80" s="138"/>
      <c r="HRB80" s="138"/>
      <c r="HRC80" s="138"/>
      <c r="HRD80" s="138"/>
      <c r="HRE80" s="138"/>
      <c r="HRF80" s="138"/>
      <c r="HRG80" s="138"/>
      <c r="HRH80" s="138"/>
      <c r="HRI80" s="138"/>
      <c r="HRJ80" s="138"/>
      <c r="HRK80" s="138"/>
      <c r="HRL80" s="138"/>
      <c r="HRM80" s="138"/>
      <c r="HRN80" s="138"/>
      <c r="HRO80" s="138"/>
      <c r="HRP80" s="138"/>
      <c r="HRQ80" s="138"/>
      <c r="HRR80" s="138"/>
      <c r="HRS80" s="138"/>
      <c r="HRT80" s="138"/>
      <c r="HRU80" s="138"/>
      <c r="HRV80" s="138"/>
      <c r="HRW80" s="138"/>
      <c r="HRX80" s="138"/>
      <c r="HRY80" s="138"/>
      <c r="HRZ80" s="138"/>
      <c r="HSA80" s="138"/>
      <c r="HSB80" s="138"/>
      <c r="HSC80" s="138"/>
      <c r="HSD80" s="138"/>
      <c r="HSE80" s="138"/>
      <c r="HSF80" s="138"/>
      <c r="HSG80" s="138"/>
      <c r="HSH80" s="138"/>
      <c r="HSI80" s="138"/>
      <c r="HSJ80" s="138"/>
      <c r="HSK80" s="138"/>
      <c r="HSL80" s="138"/>
      <c r="HSM80" s="138"/>
      <c r="HSN80" s="138"/>
      <c r="HSO80" s="138"/>
      <c r="HSP80" s="138"/>
      <c r="HSQ80" s="138"/>
      <c r="HSR80" s="138"/>
      <c r="HSS80" s="138"/>
      <c r="HST80" s="138"/>
      <c r="HSU80" s="138"/>
      <c r="HSV80" s="138"/>
      <c r="HSW80" s="138"/>
      <c r="HSX80" s="138"/>
      <c r="HSY80" s="138"/>
      <c r="HSZ80" s="138"/>
      <c r="HTA80" s="138"/>
      <c r="HTB80" s="138"/>
      <c r="HTC80" s="138"/>
      <c r="HTD80" s="138"/>
      <c r="HTE80" s="138"/>
      <c r="HTF80" s="138"/>
      <c r="HTG80" s="138"/>
      <c r="HTH80" s="138"/>
      <c r="HTI80" s="138"/>
      <c r="HTJ80" s="138"/>
      <c r="HTK80" s="138"/>
      <c r="HTL80" s="138"/>
      <c r="HTM80" s="138"/>
      <c r="HTN80" s="138"/>
      <c r="HTO80" s="138"/>
      <c r="HTP80" s="138"/>
      <c r="HTQ80" s="138"/>
      <c r="HTR80" s="138"/>
      <c r="HTS80" s="138"/>
      <c r="HTT80" s="138"/>
      <c r="HTU80" s="138"/>
      <c r="HTV80" s="138"/>
      <c r="HTW80" s="138"/>
      <c r="HTX80" s="138"/>
      <c r="HTY80" s="138"/>
      <c r="HTZ80" s="138"/>
      <c r="HUA80" s="138"/>
      <c r="HUB80" s="138"/>
      <c r="HUC80" s="138"/>
      <c r="HUD80" s="138"/>
      <c r="HUE80" s="138"/>
      <c r="HUF80" s="138"/>
      <c r="HUG80" s="138"/>
      <c r="HUH80" s="138"/>
      <c r="HUI80" s="138"/>
      <c r="HUJ80" s="138"/>
      <c r="HUK80" s="138"/>
      <c r="HUL80" s="138"/>
      <c r="HUM80" s="138"/>
      <c r="HUN80" s="138"/>
      <c r="HUO80" s="138"/>
      <c r="HUP80" s="138"/>
      <c r="HUQ80" s="138"/>
      <c r="HUR80" s="138"/>
      <c r="HUS80" s="138"/>
      <c r="HUT80" s="138"/>
      <c r="HUU80" s="138"/>
      <c r="HUV80" s="138"/>
      <c r="HUW80" s="138"/>
      <c r="HUX80" s="138"/>
      <c r="HUY80" s="138"/>
      <c r="HUZ80" s="138"/>
      <c r="HVA80" s="138"/>
      <c r="HVB80" s="138"/>
      <c r="HVC80" s="138"/>
      <c r="HVD80" s="138"/>
      <c r="HVE80" s="138"/>
      <c r="HVF80" s="138"/>
      <c r="HVG80" s="138"/>
      <c r="HVH80" s="138"/>
      <c r="HVI80" s="138"/>
      <c r="HVJ80" s="138"/>
      <c r="HVK80" s="138"/>
      <c r="HVL80" s="138"/>
      <c r="HVM80" s="138"/>
      <c r="HVN80" s="138"/>
      <c r="HVO80" s="138"/>
      <c r="HVP80" s="138"/>
      <c r="HVQ80" s="138"/>
      <c r="HVR80" s="138"/>
      <c r="HVS80" s="138"/>
      <c r="HVT80" s="138"/>
      <c r="HVU80" s="138"/>
      <c r="HVV80" s="138"/>
      <c r="HVW80" s="138"/>
      <c r="HVX80" s="138"/>
      <c r="HVY80" s="138"/>
      <c r="HVZ80" s="138"/>
      <c r="HWA80" s="138"/>
      <c r="HWB80" s="138"/>
      <c r="HWC80" s="138"/>
      <c r="HWD80" s="138"/>
      <c r="HWE80" s="138"/>
      <c r="HWF80" s="138"/>
      <c r="HWG80" s="138"/>
      <c r="HWH80" s="138"/>
      <c r="HWI80" s="138"/>
      <c r="HWJ80" s="138"/>
      <c r="HWK80" s="138"/>
      <c r="HWL80" s="138"/>
      <c r="HWM80" s="138"/>
      <c r="HWN80" s="138"/>
      <c r="HWO80" s="138"/>
      <c r="HWP80" s="138"/>
      <c r="HWQ80" s="138"/>
      <c r="HWR80" s="138"/>
      <c r="HWS80" s="138"/>
      <c r="HWT80" s="138"/>
      <c r="HWU80" s="138"/>
      <c r="HWV80" s="138"/>
      <c r="HWW80" s="138"/>
      <c r="HWX80" s="138"/>
      <c r="HWY80" s="138"/>
      <c r="HWZ80" s="138"/>
      <c r="HXA80" s="138"/>
      <c r="HXB80" s="138"/>
      <c r="HXC80" s="138"/>
      <c r="HXD80" s="138"/>
      <c r="HXE80" s="138"/>
      <c r="HXF80" s="138"/>
      <c r="HXG80" s="138"/>
      <c r="HXH80" s="138"/>
      <c r="HXI80" s="138"/>
      <c r="HXJ80" s="138"/>
      <c r="HXK80" s="138"/>
      <c r="HXL80" s="138"/>
      <c r="HXM80" s="138"/>
      <c r="HXN80" s="138"/>
      <c r="HXO80" s="138"/>
      <c r="HXP80" s="138"/>
      <c r="HXQ80" s="138"/>
      <c r="HXR80" s="138"/>
      <c r="HXS80" s="138"/>
      <c r="HXT80" s="138"/>
      <c r="HXU80" s="138"/>
      <c r="HXV80" s="138"/>
      <c r="HXW80" s="138"/>
      <c r="HXX80" s="138"/>
      <c r="HXY80" s="138"/>
      <c r="HXZ80" s="138"/>
      <c r="HYA80" s="138"/>
      <c r="HYB80" s="138"/>
      <c r="HYC80" s="138"/>
      <c r="HYD80" s="138"/>
      <c r="HYE80" s="138"/>
      <c r="HYF80" s="138"/>
      <c r="HYG80" s="138"/>
      <c r="HYH80" s="138"/>
      <c r="HYI80" s="138"/>
      <c r="HYJ80" s="138"/>
      <c r="HYK80" s="138"/>
      <c r="HYL80" s="138"/>
      <c r="HYM80" s="138"/>
      <c r="HYN80" s="138"/>
      <c r="HYO80" s="138"/>
      <c r="HYP80" s="138"/>
      <c r="HYQ80" s="138"/>
      <c r="HYR80" s="138"/>
      <c r="HYS80" s="138"/>
      <c r="HYT80" s="138"/>
      <c r="HYU80" s="138"/>
      <c r="HYV80" s="138"/>
      <c r="HYW80" s="138"/>
      <c r="HYX80" s="138"/>
      <c r="HYY80" s="138"/>
      <c r="HYZ80" s="138"/>
      <c r="HZA80" s="138"/>
      <c r="HZB80" s="138"/>
      <c r="HZC80" s="138"/>
      <c r="HZD80" s="138"/>
      <c r="HZE80" s="138"/>
      <c r="HZF80" s="138"/>
      <c r="HZG80" s="138"/>
      <c r="HZH80" s="138"/>
      <c r="HZI80" s="138"/>
      <c r="HZJ80" s="138"/>
      <c r="HZK80" s="138"/>
      <c r="HZL80" s="138"/>
      <c r="HZM80" s="138"/>
      <c r="HZN80" s="138"/>
      <c r="HZO80" s="138"/>
      <c r="HZP80" s="138"/>
      <c r="HZQ80" s="138"/>
      <c r="HZR80" s="138"/>
      <c r="HZS80" s="138"/>
      <c r="HZT80" s="138"/>
      <c r="HZU80" s="138"/>
      <c r="HZV80" s="138"/>
      <c r="HZW80" s="138"/>
      <c r="HZX80" s="138"/>
      <c r="HZY80" s="138"/>
      <c r="HZZ80" s="138"/>
      <c r="IAA80" s="138"/>
      <c r="IAB80" s="138"/>
      <c r="IAC80" s="138"/>
      <c r="IAD80" s="138"/>
      <c r="IAE80" s="138"/>
      <c r="IAF80" s="138"/>
      <c r="IAG80" s="138"/>
      <c r="IAH80" s="138"/>
      <c r="IAI80" s="138"/>
      <c r="IAJ80" s="138"/>
      <c r="IAK80" s="138"/>
      <c r="IAL80" s="138"/>
      <c r="IAM80" s="138"/>
      <c r="IAN80" s="138"/>
      <c r="IAO80" s="138"/>
      <c r="IAP80" s="138"/>
      <c r="IAQ80" s="138"/>
      <c r="IAR80" s="138"/>
      <c r="IAS80" s="138"/>
      <c r="IAT80" s="138"/>
      <c r="IAU80" s="138"/>
      <c r="IAV80" s="138"/>
      <c r="IAW80" s="138"/>
      <c r="IAX80" s="138"/>
      <c r="IAY80" s="138"/>
      <c r="IAZ80" s="138"/>
      <c r="IBA80" s="138"/>
      <c r="IBB80" s="138"/>
      <c r="IBC80" s="138"/>
      <c r="IBD80" s="138"/>
      <c r="IBE80" s="138"/>
      <c r="IBF80" s="138"/>
      <c r="IBG80" s="138"/>
      <c r="IBH80" s="138"/>
      <c r="IBI80" s="138"/>
      <c r="IBJ80" s="138"/>
      <c r="IBK80" s="138"/>
      <c r="IBL80" s="138"/>
      <c r="IBM80" s="138"/>
      <c r="IBN80" s="138"/>
      <c r="IBO80" s="138"/>
      <c r="IBP80" s="138"/>
      <c r="IBQ80" s="138"/>
      <c r="IBR80" s="138"/>
      <c r="IBS80" s="138"/>
      <c r="IBT80" s="138"/>
      <c r="IBU80" s="138"/>
      <c r="IBV80" s="138"/>
      <c r="IBW80" s="138"/>
      <c r="IBX80" s="138"/>
      <c r="IBY80" s="138"/>
      <c r="IBZ80" s="138"/>
      <c r="ICA80" s="138"/>
      <c r="ICB80" s="138"/>
      <c r="ICC80" s="138"/>
      <c r="ICD80" s="138"/>
      <c r="ICE80" s="138"/>
      <c r="ICF80" s="138"/>
      <c r="ICG80" s="138"/>
      <c r="ICH80" s="138"/>
      <c r="ICI80" s="138"/>
      <c r="ICJ80" s="138"/>
      <c r="ICK80" s="138"/>
      <c r="ICL80" s="138"/>
      <c r="ICM80" s="138"/>
      <c r="ICN80" s="138"/>
      <c r="ICO80" s="138"/>
      <c r="ICP80" s="138"/>
      <c r="ICQ80" s="138"/>
      <c r="ICR80" s="138"/>
      <c r="ICS80" s="138"/>
      <c r="ICT80" s="138"/>
      <c r="ICU80" s="138"/>
      <c r="ICV80" s="138"/>
      <c r="ICW80" s="138"/>
      <c r="ICX80" s="138"/>
      <c r="ICY80" s="138"/>
      <c r="ICZ80" s="138"/>
      <c r="IDA80" s="138"/>
      <c r="IDB80" s="138"/>
      <c r="IDC80" s="138"/>
      <c r="IDD80" s="138"/>
      <c r="IDE80" s="138"/>
      <c r="IDF80" s="138"/>
      <c r="IDG80" s="138"/>
      <c r="IDH80" s="138"/>
      <c r="IDI80" s="138"/>
      <c r="IDJ80" s="138"/>
      <c r="IDK80" s="138"/>
      <c r="IDL80" s="138"/>
      <c r="IDM80" s="138"/>
      <c r="IDN80" s="138"/>
      <c r="IDO80" s="138"/>
      <c r="IDP80" s="138"/>
      <c r="IDQ80" s="138"/>
      <c r="IDR80" s="138"/>
      <c r="IDS80" s="138"/>
      <c r="IDT80" s="138"/>
      <c r="IDU80" s="138"/>
      <c r="IDV80" s="138"/>
      <c r="IDW80" s="138"/>
      <c r="IDX80" s="138"/>
      <c r="IDY80" s="138"/>
      <c r="IDZ80" s="138"/>
      <c r="IEA80" s="138"/>
      <c r="IEB80" s="138"/>
      <c r="IEC80" s="138"/>
      <c r="IED80" s="138"/>
      <c r="IEE80" s="138"/>
      <c r="IEF80" s="138"/>
      <c r="IEG80" s="138"/>
      <c r="IEH80" s="138"/>
      <c r="IEI80" s="138"/>
      <c r="IEJ80" s="138"/>
      <c r="IEK80" s="138"/>
      <c r="IEL80" s="138"/>
      <c r="IEM80" s="138"/>
      <c r="IEN80" s="138"/>
      <c r="IEO80" s="138"/>
      <c r="IEP80" s="138"/>
      <c r="IEQ80" s="138"/>
      <c r="IER80" s="138"/>
      <c r="IES80" s="138"/>
      <c r="IET80" s="138"/>
      <c r="IEU80" s="138"/>
      <c r="IEV80" s="138"/>
      <c r="IEW80" s="138"/>
      <c r="IEX80" s="138"/>
      <c r="IEY80" s="138"/>
      <c r="IEZ80" s="138"/>
      <c r="IFA80" s="138"/>
      <c r="IFB80" s="138"/>
      <c r="IFC80" s="138"/>
      <c r="IFD80" s="138"/>
      <c r="IFE80" s="138"/>
      <c r="IFF80" s="138"/>
      <c r="IFG80" s="138"/>
      <c r="IFH80" s="138"/>
      <c r="IFI80" s="138"/>
      <c r="IFJ80" s="138"/>
      <c r="IFK80" s="138"/>
      <c r="IFL80" s="138"/>
      <c r="IFM80" s="138"/>
      <c r="IFN80" s="138"/>
      <c r="IFO80" s="138"/>
      <c r="IFP80" s="138"/>
      <c r="IFQ80" s="138"/>
      <c r="IFR80" s="138"/>
      <c r="IFS80" s="138"/>
      <c r="IFT80" s="138"/>
      <c r="IFU80" s="138"/>
      <c r="IFV80" s="138"/>
      <c r="IFW80" s="138"/>
      <c r="IFX80" s="138"/>
      <c r="IFY80" s="138"/>
      <c r="IFZ80" s="138"/>
      <c r="IGA80" s="138"/>
      <c r="IGB80" s="138"/>
      <c r="IGC80" s="138"/>
      <c r="IGD80" s="138"/>
      <c r="IGE80" s="138"/>
      <c r="IGF80" s="138"/>
      <c r="IGG80" s="138"/>
      <c r="IGH80" s="138"/>
      <c r="IGI80" s="138"/>
      <c r="IGJ80" s="138"/>
      <c r="IGK80" s="138"/>
      <c r="IGL80" s="138"/>
      <c r="IGM80" s="138"/>
      <c r="IGN80" s="138"/>
      <c r="IGO80" s="138"/>
      <c r="IGP80" s="138"/>
      <c r="IGQ80" s="138"/>
      <c r="IGR80" s="138"/>
      <c r="IGS80" s="138"/>
      <c r="IGT80" s="138"/>
      <c r="IGU80" s="138"/>
      <c r="IGV80" s="138"/>
      <c r="IGW80" s="138"/>
      <c r="IGX80" s="138"/>
      <c r="IGY80" s="138"/>
      <c r="IGZ80" s="138"/>
      <c r="IHA80" s="138"/>
      <c r="IHB80" s="138"/>
      <c r="IHC80" s="138"/>
      <c r="IHD80" s="138"/>
      <c r="IHE80" s="138"/>
      <c r="IHF80" s="138"/>
      <c r="IHG80" s="138"/>
      <c r="IHH80" s="138"/>
      <c r="IHI80" s="138"/>
      <c r="IHJ80" s="138"/>
      <c r="IHK80" s="138"/>
      <c r="IHL80" s="138"/>
      <c r="IHM80" s="138"/>
      <c r="IHN80" s="138"/>
      <c r="IHO80" s="138"/>
      <c r="IHP80" s="138"/>
      <c r="IHQ80" s="138"/>
      <c r="IHR80" s="138"/>
      <c r="IHS80" s="138"/>
      <c r="IHT80" s="138"/>
      <c r="IHU80" s="138"/>
      <c r="IHV80" s="138"/>
      <c r="IHW80" s="138"/>
      <c r="IHX80" s="138"/>
      <c r="IHY80" s="138"/>
      <c r="IHZ80" s="138"/>
      <c r="IIA80" s="138"/>
      <c r="IIB80" s="138"/>
      <c r="IIC80" s="138"/>
      <c r="IID80" s="138"/>
      <c r="IIE80" s="138"/>
      <c r="IIF80" s="138"/>
      <c r="IIG80" s="138"/>
      <c r="IIH80" s="138"/>
      <c r="III80" s="138"/>
      <c r="IIJ80" s="138"/>
      <c r="IIK80" s="138"/>
      <c r="IIL80" s="138"/>
      <c r="IIM80" s="138"/>
      <c r="IIN80" s="138"/>
      <c r="IIO80" s="138"/>
      <c r="IIP80" s="138"/>
      <c r="IIQ80" s="138"/>
      <c r="IIR80" s="138"/>
      <c r="IIS80" s="138"/>
      <c r="IIT80" s="138"/>
      <c r="IIU80" s="138"/>
      <c r="IIV80" s="138"/>
      <c r="IIW80" s="138"/>
      <c r="IIX80" s="138"/>
      <c r="IIY80" s="138"/>
      <c r="IIZ80" s="138"/>
      <c r="IJA80" s="138"/>
      <c r="IJB80" s="138"/>
      <c r="IJC80" s="138"/>
      <c r="IJD80" s="138"/>
      <c r="IJE80" s="138"/>
      <c r="IJF80" s="138"/>
      <c r="IJG80" s="138"/>
      <c r="IJH80" s="138"/>
      <c r="IJI80" s="138"/>
      <c r="IJJ80" s="138"/>
      <c r="IJK80" s="138"/>
      <c r="IJL80" s="138"/>
      <c r="IJM80" s="138"/>
      <c r="IJN80" s="138"/>
      <c r="IJO80" s="138"/>
      <c r="IJP80" s="138"/>
      <c r="IJQ80" s="138"/>
      <c r="IJR80" s="138"/>
      <c r="IJS80" s="138"/>
      <c r="IJT80" s="138"/>
      <c r="IJU80" s="138"/>
      <c r="IJV80" s="138"/>
      <c r="IJW80" s="138"/>
      <c r="IJX80" s="138"/>
      <c r="IJY80" s="138"/>
      <c r="IJZ80" s="138"/>
      <c r="IKA80" s="138"/>
      <c r="IKB80" s="138"/>
      <c r="IKC80" s="138"/>
      <c r="IKD80" s="138"/>
      <c r="IKE80" s="138"/>
      <c r="IKF80" s="138"/>
      <c r="IKG80" s="138"/>
      <c r="IKH80" s="138"/>
      <c r="IKI80" s="138"/>
      <c r="IKJ80" s="138"/>
      <c r="IKK80" s="138"/>
      <c r="IKL80" s="138"/>
      <c r="IKM80" s="138"/>
      <c r="IKN80" s="138"/>
      <c r="IKO80" s="138"/>
      <c r="IKP80" s="138"/>
      <c r="IKQ80" s="138"/>
      <c r="IKR80" s="138"/>
      <c r="IKS80" s="138"/>
      <c r="IKT80" s="138"/>
      <c r="IKU80" s="138"/>
      <c r="IKV80" s="138"/>
      <c r="IKW80" s="138"/>
      <c r="IKX80" s="138"/>
      <c r="IKY80" s="138"/>
      <c r="IKZ80" s="138"/>
      <c r="ILA80" s="138"/>
      <c r="ILB80" s="138"/>
      <c r="ILC80" s="138"/>
      <c r="ILD80" s="138"/>
      <c r="ILE80" s="138"/>
      <c r="ILF80" s="138"/>
      <c r="ILG80" s="138"/>
      <c r="ILH80" s="138"/>
      <c r="ILI80" s="138"/>
      <c r="ILJ80" s="138"/>
      <c r="ILK80" s="138"/>
      <c r="ILL80" s="138"/>
      <c r="ILM80" s="138"/>
      <c r="ILN80" s="138"/>
      <c r="ILO80" s="138"/>
      <c r="ILP80" s="138"/>
      <c r="ILQ80" s="138"/>
      <c r="ILR80" s="138"/>
      <c r="ILS80" s="138"/>
      <c r="ILT80" s="138"/>
      <c r="ILU80" s="138"/>
      <c r="ILV80" s="138"/>
      <c r="ILW80" s="138"/>
      <c r="ILX80" s="138"/>
      <c r="ILY80" s="138"/>
      <c r="ILZ80" s="138"/>
      <c r="IMA80" s="138"/>
      <c r="IMB80" s="138"/>
      <c r="IMC80" s="138"/>
      <c r="IMD80" s="138"/>
      <c r="IME80" s="138"/>
      <c r="IMF80" s="138"/>
      <c r="IMG80" s="138"/>
      <c r="IMH80" s="138"/>
      <c r="IMI80" s="138"/>
      <c r="IMJ80" s="138"/>
      <c r="IMK80" s="138"/>
      <c r="IML80" s="138"/>
      <c r="IMM80" s="138"/>
      <c r="IMN80" s="138"/>
      <c r="IMO80" s="138"/>
      <c r="IMP80" s="138"/>
      <c r="IMQ80" s="138"/>
      <c r="IMR80" s="138"/>
      <c r="IMS80" s="138"/>
      <c r="IMT80" s="138"/>
      <c r="IMU80" s="138"/>
      <c r="IMV80" s="138"/>
      <c r="IMW80" s="138"/>
      <c r="IMX80" s="138"/>
      <c r="IMY80" s="138"/>
      <c r="IMZ80" s="138"/>
      <c r="INA80" s="138"/>
      <c r="INB80" s="138"/>
      <c r="INC80" s="138"/>
      <c r="IND80" s="138"/>
      <c r="INE80" s="138"/>
      <c r="INF80" s="138"/>
      <c r="ING80" s="138"/>
      <c r="INH80" s="138"/>
      <c r="INI80" s="138"/>
      <c r="INJ80" s="138"/>
      <c r="INK80" s="138"/>
      <c r="INL80" s="138"/>
      <c r="INM80" s="138"/>
      <c r="INN80" s="138"/>
      <c r="INO80" s="138"/>
      <c r="INP80" s="138"/>
      <c r="INQ80" s="138"/>
      <c r="INR80" s="138"/>
      <c r="INS80" s="138"/>
      <c r="INT80" s="138"/>
      <c r="INU80" s="138"/>
      <c r="INV80" s="138"/>
      <c r="INW80" s="138"/>
      <c r="INX80" s="138"/>
      <c r="INY80" s="138"/>
      <c r="INZ80" s="138"/>
      <c r="IOA80" s="138"/>
      <c r="IOB80" s="138"/>
      <c r="IOC80" s="138"/>
      <c r="IOD80" s="138"/>
      <c r="IOE80" s="138"/>
      <c r="IOF80" s="138"/>
      <c r="IOG80" s="138"/>
      <c r="IOH80" s="138"/>
      <c r="IOI80" s="138"/>
      <c r="IOJ80" s="138"/>
      <c r="IOK80" s="138"/>
      <c r="IOL80" s="138"/>
      <c r="IOM80" s="138"/>
      <c r="ION80" s="138"/>
      <c r="IOO80" s="138"/>
      <c r="IOP80" s="138"/>
      <c r="IOQ80" s="138"/>
      <c r="IOR80" s="138"/>
      <c r="IOS80" s="138"/>
      <c r="IOT80" s="138"/>
      <c r="IOU80" s="138"/>
      <c r="IOV80" s="138"/>
      <c r="IOW80" s="138"/>
      <c r="IOX80" s="138"/>
      <c r="IOY80" s="138"/>
      <c r="IOZ80" s="138"/>
      <c r="IPA80" s="138"/>
      <c r="IPB80" s="138"/>
      <c r="IPC80" s="138"/>
      <c r="IPD80" s="138"/>
      <c r="IPE80" s="138"/>
      <c r="IPF80" s="138"/>
      <c r="IPG80" s="138"/>
      <c r="IPH80" s="138"/>
      <c r="IPI80" s="138"/>
      <c r="IPJ80" s="138"/>
      <c r="IPK80" s="138"/>
      <c r="IPL80" s="138"/>
      <c r="IPM80" s="138"/>
      <c r="IPN80" s="138"/>
      <c r="IPO80" s="138"/>
      <c r="IPP80" s="138"/>
      <c r="IPQ80" s="138"/>
      <c r="IPR80" s="138"/>
      <c r="IPS80" s="138"/>
      <c r="IPT80" s="138"/>
      <c r="IPU80" s="138"/>
      <c r="IPV80" s="138"/>
      <c r="IPW80" s="138"/>
      <c r="IPX80" s="138"/>
      <c r="IPY80" s="138"/>
      <c r="IPZ80" s="138"/>
      <c r="IQA80" s="138"/>
      <c r="IQB80" s="138"/>
      <c r="IQC80" s="138"/>
      <c r="IQD80" s="138"/>
      <c r="IQE80" s="138"/>
      <c r="IQF80" s="138"/>
      <c r="IQG80" s="138"/>
      <c r="IQH80" s="138"/>
      <c r="IQI80" s="138"/>
      <c r="IQJ80" s="138"/>
      <c r="IQK80" s="138"/>
      <c r="IQL80" s="138"/>
      <c r="IQM80" s="138"/>
      <c r="IQN80" s="138"/>
      <c r="IQO80" s="138"/>
      <c r="IQP80" s="138"/>
      <c r="IQQ80" s="138"/>
      <c r="IQR80" s="138"/>
      <c r="IQS80" s="138"/>
      <c r="IQT80" s="138"/>
      <c r="IQU80" s="138"/>
      <c r="IQV80" s="138"/>
      <c r="IQW80" s="138"/>
      <c r="IQX80" s="138"/>
      <c r="IQY80" s="138"/>
      <c r="IQZ80" s="138"/>
      <c r="IRA80" s="138"/>
      <c r="IRB80" s="138"/>
      <c r="IRC80" s="138"/>
      <c r="IRD80" s="138"/>
      <c r="IRE80" s="138"/>
      <c r="IRF80" s="138"/>
      <c r="IRG80" s="138"/>
      <c r="IRH80" s="138"/>
      <c r="IRI80" s="138"/>
      <c r="IRJ80" s="138"/>
      <c r="IRK80" s="138"/>
      <c r="IRL80" s="138"/>
      <c r="IRM80" s="138"/>
      <c r="IRN80" s="138"/>
      <c r="IRO80" s="138"/>
      <c r="IRP80" s="138"/>
      <c r="IRQ80" s="138"/>
      <c r="IRR80" s="138"/>
      <c r="IRS80" s="138"/>
      <c r="IRT80" s="138"/>
      <c r="IRU80" s="138"/>
      <c r="IRV80" s="138"/>
      <c r="IRW80" s="138"/>
      <c r="IRX80" s="138"/>
      <c r="IRY80" s="138"/>
      <c r="IRZ80" s="138"/>
      <c r="ISA80" s="138"/>
      <c r="ISB80" s="138"/>
      <c r="ISC80" s="138"/>
      <c r="ISD80" s="138"/>
      <c r="ISE80" s="138"/>
      <c r="ISF80" s="138"/>
      <c r="ISG80" s="138"/>
      <c r="ISH80" s="138"/>
      <c r="ISI80" s="138"/>
      <c r="ISJ80" s="138"/>
      <c r="ISK80" s="138"/>
      <c r="ISL80" s="138"/>
      <c r="ISM80" s="138"/>
      <c r="ISN80" s="138"/>
      <c r="ISO80" s="138"/>
      <c r="ISP80" s="138"/>
      <c r="ISQ80" s="138"/>
      <c r="ISR80" s="138"/>
      <c r="ISS80" s="138"/>
      <c r="IST80" s="138"/>
      <c r="ISU80" s="138"/>
      <c r="ISV80" s="138"/>
      <c r="ISW80" s="138"/>
      <c r="ISX80" s="138"/>
      <c r="ISY80" s="138"/>
      <c r="ISZ80" s="138"/>
      <c r="ITA80" s="138"/>
      <c r="ITB80" s="138"/>
      <c r="ITC80" s="138"/>
      <c r="ITD80" s="138"/>
      <c r="ITE80" s="138"/>
      <c r="ITF80" s="138"/>
      <c r="ITG80" s="138"/>
      <c r="ITH80" s="138"/>
      <c r="ITI80" s="138"/>
      <c r="ITJ80" s="138"/>
      <c r="ITK80" s="138"/>
      <c r="ITL80" s="138"/>
      <c r="ITM80" s="138"/>
      <c r="ITN80" s="138"/>
      <c r="ITO80" s="138"/>
      <c r="ITP80" s="138"/>
      <c r="ITQ80" s="138"/>
      <c r="ITR80" s="138"/>
      <c r="ITS80" s="138"/>
      <c r="ITT80" s="138"/>
      <c r="ITU80" s="138"/>
      <c r="ITV80" s="138"/>
      <c r="ITW80" s="138"/>
      <c r="ITX80" s="138"/>
      <c r="ITY80" s="138"/>
      <c r="ITZ80" s="138"/>
      <c r="IUA80" s="138"/>
      <c r="IUB80" s="138"/>
      <c r="IUC80" s="138"/>
      <c r="IUD80" s="138"/>
      <c r="IUE80" s="138"/>
      <c r="IUF80" s="138"/>
      <c r="IUG80" s="138"/>
      <c r="IUH80" s="138"/>
      <c r="IUI80" s="138"/>
      <c r="IUJ80" s="138"/>
      <c r="IUK80" s="138"/>
      <c r="IUL80" s="138"/>
      <c r="IUM80" s="138"/>
      <c r="IUN80" s="138"/>
      <c r="IUO80" s="138"/>
      <c r="IUP80" s="138"/>
      <c r="IUQ80" s="138"/>
      <c r="IUR80" s="138"/>
      <c r="IUS80" s="138"/>
      <c r="IUT80" s="138"/>
      <c r="IUU80" s="138"/>
      <c r="IUV80" s="138"/>
      <c r="IUW80" s="138"/>
      <c r="IUX80" s="138"/>
      <c r="IUY80" s="138"/>
      <c r="IUZ80" s="138"/>
      <c r="IVA80" s="138"/>
      <c r="IVB80" s="138"/>
      <c r="IVC80" s="138"/>
      <c r="IVD80" s="138"/>
      <c r="IVE80" s="138"/>
      <c r="IVF80" s="138"/>
      <c r="IVG80" s="138"/>
      <c r="IVH80" s="138"/>
      <c r="IVI80" s="138"/>
      <c r="IVJ80" s="138"/>
      <c r="IVK80" s="138"/>
      <c r="IVL80" s="138"/>
      <c r="IVM80" s="138"/>
      <c r="IVN80" s="138"/>
      <c r="IVO80" s="138"/>
      <c r="IVP80" s="138"/>
      <c r="IVQ80" s="138"/>
      <c r="IVR80" s="138"/>
      <c r="IVS80" s="138"/>
      <c r="IVT80" s="138"/>
      <c r="IVU80" s="138"/>
      <c r="IVV80" s="138"/>
      <c r="IVW80" s="138"/>
      <c r="IVX80" s="138"/>
      <c r="IVY80" s="138"/>
      <c r="IVZ80" s="138"/>
      <c r="IWA80" s="138"/>
      <c r="IWB80" s="138"/>
      <c r="IWC80" s="138"/>
      <c r="IWD80" s="138"/>
      <c r="IWE80" s="138"/>
      <c r="IWF80" s="138"/>
      <c r="IWG80" s="138"/>
      <c r="IWH80" s="138"/>
      <c r="IWI80" s="138"/>
      <c r="IWJ80" s="138"/>
      <c r="IWK80" s="138"/>
      <c r="IWL80" s="138"/>
      <c r="IWM80" s="138"/>
      <c r="IWN80" s="138"/>
      <c r="IWO80" s="138"/>
      <c r="IWP80" s="138"/>
      <c r="IWQ80" s="138"/>
      <c r="IWR80" s="138"/>
      <c r="IWS80" s="138"/>
      <c r="IWT80" s="138"/>
      <c r="IWU80" s="138"/>
      <c r="IWV80" s="138"/>
      <c r="IWW80" s="138"/>
      <c r="IWX80" s="138"/>
      <c r="IWY80" s="138"/>
      <c r="IWZ80" s="138"/>
      <c r="IXA80" s="138"/>
      <c r="IXB80" s="138"/>
      <c r="IXC80" s="138"/>
      <c r="IXD80" s="138"/>
      <c r="IXE80" s="138"/>
      <c r="IXF80" s="138"/>
      <c r="IXG80" s="138"/>
      <c r="IXH80" s="138"/>
      <c r="IXI80" s="138"/>
      <c r="IXJ80" s="138"/>
      <c r="IXK80" s="138"/>
      <c r="IXL80" s="138"/>
      <c r="IXM80" s="138"/>
      <c r="IXN80" s="138"/>
      <c r="IXO80" s="138"/>
      <c r="IXP80" s="138"/>
      <c r="IXQ80" s="138"/>
      <c r="IXR80" s="138"/>
      <c r="IXS80" s="138"/>
      <c r="IXT80" s="138"/>
      <c r="IXU80" s="138"/>
      <c r="IXV80" s="138"/>
      <c r="IXW80" s="138"/>
      <c r="IXX80" s="138"/>
      <c r="IXY80" s="138"/>
      <c r="IXZ80" s="138"/>
      <c r="IYA80" s="138"/>
      <c r="IYB80" s="138"/>
      <c r="IYC80" s="138"/>
      <c r="IYD80" s="138"/>
      <c r="IYE80" s="138"/>
      <c r="IYF80" s="138"/>
      <c r="IYG80" s="138"/>
      <c r="IYH80" s="138"/>
      <c r="IYI80" s="138"/>
      <c r="IYJ80" s="138"/>
      <c r="IYK80" s="138"/>
      <c r="IYL80" s="138"/>
      <c r="IYM80" s="138"/>
      <c r="IYN80" s="138"/>
      <c r="IYO80" s="138"/>
      <c r="IYP80" s="138"/>
      <c r="IYQ80" s="138"/>
      <c r="IYR80" s="138"/>
      <c r="IYS80" s="138"/>
      <c r="IYT80" s="138"/>
      <c r="IYU80" s="138"/>
      <c r="IYV80" s="138"/>
      <c r="IYW80" s="138"/>
      <c r="IYX80" s="138"/>
      <c r="IYY80" s="138"/>
      <c r="IYZ80" s="138"/>
      <c r="IZA80" s="138"/>
      <c r="IZB80" s="138"/>
      <c r="IZC80" s="138"/>
      <c r="IZD80" s="138"/>
      <c r="IZE80" s="138"/>
      <c r="IZF80" s="138"/>
      <c r="IZG80" s="138"/>
      <c r="IZH80" s="138"/>
      <c r="IZI80" s="138"/>
      <c r="IZJ80" s="138"/>
      <c r="IZK80" s="138"/>
      <c r="IZL80" s="138"/>
      <c r="IZM80" s="138"/>
      <c r="IZN80" s="138"/>
      <c r="IZO80" s="138"/>
      <c r="IZP80" s="138"/>
      <c r="IZQ80" s="138"/>
      <c r="IZR80" s="138"/>
      <c r="IZS80" s="138"/>
      <c r="IZT80" s="138"/>
      <c r="IZU80" s="138"/>
      <c r="IZV80" s="138"/>
      <c r="IZW80" s="138"/>
      <c r="IZX80" s="138"/>
      <c r="IZY80" s="138"/>
      <c r="IZZ80" s="138"/>
      <c r="JAA80" s="138"/>
      <c r="JAB80" s="138"/>
      <c r="JAC80" s="138"/>
      <c r="JAD80" s="138"/>
      <c r="JAE80" s="138"/>
      <c r="JAF80" s="138"/>
      <c r="JAG80" s="138"/>
      <c r="JAH80" s="138"/>
      <c r="JAI80" s="138"/>
      <c r="JAJ80" s="138"/>
      <c r="JAK80" s="138"/>
      <c r="JAL80" s="138"/>
      <c r="JAM80" s="138"/>
      <c r="JAN80" s="138"/>
      <c r="JAO80" s="138"/>
      <c r="JAP80" s="138"/>
      <c r="JAQ80" s="138"/>
      <c r="JAR80" s="138"/>
      <c r="JAS80" s="138"/>
      <c r="JAT80" s="138"/>
      <c r="JAU80" s="138"/>
      <c r="JAV80" s="138"/>
      <c r="JAW80" s="138"/>
      <c r="JAX80" s="138"/>
      <c r="JAY80" s="138"/>
      <c r="JAZ80" s="138"/>
      <c r="JBA80" s="138"/>
      <c r="JBB80" s="138"/>
      <c r="JBC80" s="138"/>
      <c r="JBD80" s="138"/>
      <c r="JBE80" s="138"/>
      <c r="JBF80" s="138"/>
      <c r="JBG80" s="138"/>
      <c r="JBH80" s="138"/>
      <c r="JBI80" s="138"/>
      <c r="JBJ80" s="138"/>
      <c r="JBK80" s="138"/>
      <c r="JBL80" s="138"/>
      <c r="JBM80" s="138"/>
      <c r="JBN80" s="138"/>
      <c r="JBO80" s="138"/>
      <c r="JBP80" s="138"/>
      <c r="JBQ80" s="138"/>
      <c r="JBR80" s="138"/>
      <c r="JBS80" s="138"/>
      <c r="JBT80" s="138"/>
      <c r="JBU80" s="138"/>
      <c r="JBV80" s="138"/>
      <c r="JBW80" s="138"/>
      <c r="JBX80" s="138"/>
      <c r="JBY80" s="138"/>
      <c r="JBZ80" s="138"/>
      <c r="JCA80" s="138"/>
      <c r="JCB80" s="138"/>
      <c r="JCC80" s="138"/>
      <c r="JCD80" s="138"/>
      <c r="JCE80" s="138"/>
      <c r="JCF80" s="138"/>
      <c r="JCG80" s="138"/>
      <c r="JCH80" s="138"/>
      <c r="JCI80" s="138"/>
      <c r="JCJ80" s="138"/>
      <c r="JCK80" s="138"/>
      <c r="JCL80" s="138"/>
      <c r="JCM80" s="138"/>
      <c r="JCN80" s="138"/>
      <c r="JCO80" s="138"/>
      <c r="JCP80" s="138"/>
      <c r="JCQ80" s="138"/>
      <c r="JCR80" s="138"/>
      <c r="JCS80" s="138"/>
      <c r="JCT80" s="138"/>
      <c r="JCU80" s="138"/>
      <c r="JCV80" s="138"/>
      <c r="JCW80" s="138"/>
      <c r="JCX80" s="138"/>
      <c r="JCY80" s="138"/>
      <c r="JCZ80" s="138"/>
      <c r="JDA80" s="138"/>
      <c r="JDB80" s="138"/>
      <c r="JDC80" s="138"/>
      <c r="JDD80" s="138"/>
      <c r="JDE80" s="138"/>
      <c r="JDF80" s="138"/>
      <c r="JDG80" s="138"/>
      <c r="JDH80" s="138"/>
      <c r="JDI80" s="138"/>
      <c r="JDJ80" s="138"/>
      <c r="JDK80" s="138"/>
      <c r="JDL80" s="138"/>
      <c r="JDM80" s="138"/>
      <c r="JDN80" s="138"/>
      <c r="JDO80" s="138"/>
      <c r="JDP80" s="138"/>
      <c r="JDQ80" s="138"/>
      <c r="JDR80" s="138"/>
      <c r="JDS80" s="138"/>
      <c r="JDT80" s="138"/>
      <c r="JDU80" s="138"/>
      <c r="JDV80" s="138"/>
      <c r="JDW80" s="138"/>
      <c r="JDX80" s="138"/>
      <c r="JDY80" s="138"/>
      <c r="JDZ80" s="138"/>
      <c r="JEA80" s="138"/>
      <c r="JEB80" s="138"/>
      <c r="JEC80" s="138"/>
      <c r="JED80" s="138"/>
      <c r="JEE80" s="138"/>
      <c r="JEF80" s="138"/>
      <c r="JEG80" s="138"/>
      <c r="JEH80" s="138"/>
      <c r="JEI80" s="138"/>
      <c r="JEJ80" s="138"/>
      <c r="JEK80" s="138"/>
      <c r="JEL80" s="138"/>
      <c r="JEM80" s="138"/>
      <c r="JEN80" s="138"/>
      <c r="JEO80" s="138"/>
      <c r="JEP80" s="138"/>
      <c r="JEQ80" s="138"/>
      <c r="JER80" s="138"/>
      <c r="JES80" s="138"/>
      <c r="JET80" s="138"/>
      <c r="JEU80" s="138"/>
      <c r="JEV80" s="138"/>
      <c r="JEW80" s="138"/>
      <c r="JEX80" s="138"/>
      <c r="JEY80" s="138"/>
      <c r="JEZ80" s="138"/>
      <c r="JFA80" s="138"/>
      <c r="JFB80" s="138"/>
      <c r="JFC80" s="138"/>
      <c r="JFD80" s="138"/>
      <c r="JFE80" s="138"/>
      <c r="JFF80" s="138"/>
      <c r="JFG80" s="138"/>
      <c r="JFH80" s="138"/>
      <c r="JFI80" s="138"/>
      <c r="JFJ80" s="138"/>
      <c r="JFK80" s="138"/>
      <c r="JFL80" s="138"/>
      <c r="JFM80" s="138"/>
      <c r="JFN80" s="138"/>
      <c r="JFO80" s="138"/>
      <c r="JFP80" s="138"/>
      <c r="JFQ80" s="138"/>
      <c r="JFR80" s="138"/>
      <c r="JFS80" s="138"/>
      <c r="JFT80" s="138"/>
      <c r="JFU80" s="138"/>
      <c r="JFV80" s="138"/>
      <c r="JFW80" s="138"/>
      <c r="JFX80" s="138"/>
      <c r="JFY80" s="138"/>
      <c r="JFZ80" s="138"/>
      <c r="JGA80" s="138"/>
      <c r="JGB80" s="138"/>
      <c r="JGC80" s="138"/>
      <c r="JGD80" s="138"/>
      <c r="JGE80" s="138"/>
      <c r="JGF80" s="138"/>
      <c r="JGG80" s="138"/>
      <c r="JGH80" s="138"/>
      <c r="JGI80" s="138"/>
      <c r="JGJ80" s="138"/>
      <c r="JGK80" s="138"/>
      <c r="JGL80" s="138"/>
      <c r="JGM80" s="138"/>
      <c r="JGN80" s="138"/>
      <c r="JGO80" s="138"/>
      <c r="JGP80" s="138"/>
      <c r="JGQ80" s="138"/>
      <c r="JGR80" s="138"/>
      <c r="JGS80" s="138"/>
      <c r="JGT80" s="138"/>
      <c r="JGU80" s="138"/>
      <c r="JGV80" s="138"/>
      <c r="JGW80" s="138"/>
      <c r="JGX80" s="138"/>
      <c r="JGY80" s="138"/>
      <c r="JGZ80" s="138"/>
      <c r="JHA80" s="138"/>
      <c r="JHB80" s="138"/>
      <c r="JHC80" s="138"/>
      <c r="JHD80" s="138"/>
      <c r="JHE80" s="138"/>
      <c r="JHF80" s="138"/>
      <c r="JHG80" s="138"/>
      <c r="JHH80" s="138"/>
      <c r="JHI80" s="138"/>
      <c r="JHJ80" s="138"/>
      <c r="JHK80" s="138"/>
      <c r="JHL80" s="138"/>
      <c r="JHM80" s="138"/>
      <c r="JHN80" s="138"/>
      <c r="JHO80" s="138"/>
      <c r="JHP80" s="138"/>
      <c r="JHQ80" s="138"/>
      <c r="JHR80" s="138"/>
      <c r="JHS80" s="138"/>
      <c r="JHT80" s="138"/>
      <c r="JHU80" s="138"/>
      <c r="JHV80" s="138"/>
      <c r="JHW80" s="138"/>
      <c r="JHX80" s="138"/>
      <c r="JHY80" s="138"/>
      <c r="JHZ80" s="138"/>
      <c r="JIA80" s="138"/>
      <c r="JIB80" s="138"/>
      <c r="JIC80" s="138"/>
      <c r="JID80" s="138"/>
      <c r="JIE80" s="138"/>
      <c r="JIF80" s="138"/>
      <c r="JIG80" s="138"/>
      <c r="JIH80" s="138"/>
      <c r="JII80" s="138"/>
      <c r="JIJ80" s="138"/>
      <c r="JIK80" s="138"/>
      <c r="JIL80" s="138"/>
      <c r="JIM80" s="138"/>
      <c r="JIN80" s="138"/>
      <c r="JIO80" s="138"/>
      <c r="JIP80" s="138"/>
      <c r="JIQ80" s="138"/>
      <c r="JIR80" s="138"/>
      <c r="JIS80" s="138"/>
      <c r="JIT80" s="138"/>
      <c r="JIU80" s="138"/>
      <c r="JIV80" s="138"/>
      <c r="JIW80" s="138"/>
      <c r="JIX80" s="138"/>
      <c r="JIY80" s="138"/>
      <c r="JIZ80" s="138"/>
      <c r="JJA80" s="138"/>
      <c r="JJB80" s="138"/>
      <c r="JJC80" s="138"/>
      <c r="JJD80" s="138"/>
      <c r="JJE80" s="138"/>
      <c r="JJF80" s="138"/>
      <c r="JJG80" s="138"/>
      <c r="JJH80" s="138"/>
      <c r="JJI80" s="138"/>
      <c r="JJJ80" s="138"/>
      <c r="JJK80" s="138"/>
      <c r="JJL80" s="138"/>
      <c r="JJM80" s="138"/>
      <c r="JJN80" s="138"/>
      <c r="JJO80" s="138"/>
      <c r="JJP80" s="138"/>
      <c r="JJQ80" s="138"/>
      <c r="JJR80" s="138"/>
      <c r="JJS80" s="138"/>
      <c r="JJT80" s="138"/>
      <c r="JJU80" s="138"/>
      <c r="JJV80" s="138"/>
      <c r="JJW80" s="138"/>
      <c r="JJX80" s="138"/>
      <c r="JJY80" s="138"/>
      <c r="JJZ80" s="138"/>
      <c r="JKA80" s="138"/>
      <c r="JKB80" s="138"/>
      <c r="JKC80" s="138"/>
      <c r="JKD80" s="138"/>
      <c r="JKE80" s="138"/>
      <c r="JKF80" s="138"/>
      <c r="JKG80" s="138"/>
      <c r="JKH80" s="138"/>
      <c r="JKI80" s="138"/>
      <c r="JKJ80" s="138"/>
      <c r="JKK80" s="138"/>
      <c r="JKL80" s="138"/>
      <c r="JKM80" s="138"/>
      <c r="JKN80" s="138"/>
      <c r="JKO80" s="138"/>
      <c r="JKP80" s="138"/>
      <c r="JKQ80" s="138"/>
      <c r="JKR80" s="138"/>
      <c r="JKS80" s="138"/>
      <c r="JKT80" s="138"/>
      <c r="JKU80" s="138"/>
      <c r="JKV80" s="138"/>
      <c r="JKW80" s="138"/>
      <c r="JKX80" s="138"/>
      <c r="JKY80" s="138"/>
      <c r="JKZ80" s="138"/>
      <c r="JLA80" s="138"/>
      <c r="JLB80" s="138"/>
      <c r="JLC80" s="138"/>
      <c r="JLD80" s="138"/>
      <c r="JLE80" s="138"/>
      <c r="JLF80" s="138"/>
      <c r="JLG80" s="138"/>
      <c r="JLH80" s="138"/>
      <c r="JLI80" s="138"/>
      <c r="JLJ80" s="138"/>
      <c r="JLK80" s="138"/>
      <c r="JLL80" s="138"/>
      <c r="JLM80" s="138"/>
      <c r="JLN80" s="138"/>
      <c r="JLO80" s="138"/>
      <c r="JLP80" s="138"/>
      <c r="JLQ80" s="138"/>
      <c r="JLR80" s="138"/>
      <c r="JLS80" s="138"/>
      <c r="JLT80" s="138"/>
      <c r="JLU80" s="138"/>
      <c r="JLV80" s="138"/>
      <c r="JLW80" s="138"/>
      <c r="JLX80" s="138"/>
      <c r="JLY80" s="138"/>
      <c r="JLZ80" s="138"/>
      <c r="JMA80" s="138"/>
      <c r="JMB80" s="138"/>
      <c r="JMC80" s="138"/>
      <c r="JMD80" s="138"/>
      <c r="JME80" s="138"/>
      <c r="JMF80" s="138"/>
      <c r="JMG80" s="138"/>
      <c r="JMH80" s="138"/>
      <c r="JMI80" s="138"/>
      <c r="JMJ80" s="138"/>
      <c r="JMK80" s="138"/>
      <c r="JML80" s="138"/>
      <c r="JMM80" s="138"/>
      <c r="JMN80" s="138"/>
      <c r="JMO80" s="138"/>
      <c r="JMP80" s="138"/>
      <c r="JMQ80" s="138"/>
      <c r="JMR80" s="138"/>
      <c r="JMS80" s="138"/>
      <c r="JMT80" s="138"/>
      <c r="JMU80" s="138"/>
      <c r="JMV80" s="138"/>
      <c r="JMW80" s="138"/>
      <c r="JMX80" s="138"/>
      <c r="JMY80" s="138"/>
      <c r="JMZ80" s="138"/>
      <c r="JNA80" s="138"/>
      <c r="JNB80" s="138"/>
      <c r="JNC80" s="138"/>
      <c r="JND80" s="138"/>
      <c r="JNE80" s="138"/>
      <c r="JNF80" s="138"/>
      <c r="JNG80" s="138"/>
      <c r="JNH80" s="138"/>
      <c r="JNI80" s="138"/>
      <c r="JNJ80" s="138"/>
      <c r="JNK80" s="138"/>
      <c r="JNL80" s="138"/>
      <c r="JNM80" s="138"/>
      <c r="JNN80" s="138"/>
      <c r="JNO80" s="138"/>
      <c r="JNP80" s="138"/>
      <c r="JNQ80" s="138"/>
      <c r="JNR80" s="138"/>
      <c r="JNS80" s="138"/>
      <c r="JNT80" s="138"/>
      <c r="JNU80" s="138"/>
      <c r="JNV80" s="138"/>
      <c r="JNW80" s="138"/>
      <c r="JNX80" s="138"/>
      <c r="JNY80" s="138"/>
      <c r="JNZ80" s="138"/>
      <c r="JOA80" s="138"/>
      <c r="JOB80" s="138"/>
      <c r="JOC80" s="138"/>
      <c r="JOD80" s="138"/>
      <c r="JOE80" s="138"/>
      <c r="JOF80" s="138"/>
      <c r="JOG80" s="138"/>
      <c r="JOH80" s="138"/>
      <c r="JOI80" s="138"/>
      <c r="JOJ80" s="138"/>
      <c r="JOK80" s="138"/>
      <c r="JOL80" s="138"/>
      <c r="JOM80" s="138"/>
      <c r="JON80" s="138"/>
      <c r="JOO80" s="138"/>
      <c r="JOP80" s="138"/>
      <c r="JOQ80" s="138"/>
      <c r="JOR80" s="138"/>
      <c r="JOS80" s="138"/>
      <c r="JOT80" s="138"/>
      <c r="JOU80" s="138"/>
      <c r="JOV80" s="138"/>
      <c r="JOW80" s="138"/>
      <c r="JOX80" s="138"/>
      <c r="JOY80" s="138"/>
      <c r="JOZ80" s="138"/>
      <c r="JPA80" s="138"/>
      <c r="JPB80" s="138"/>
      <c r="JPC80" s="138"/>
      <c r="JPD80" s="138"/>
      <c r="JPE80" s="138"/>
      <c r="JPF80" s="138"/>
      <c r="JPG80" s="138"/>
      <c r="JPH80" s="138"/>
      <c r="JPI80" s="138"/>
      <c r="JPJ80" s="138"/>
      <c r="JPK80" s="138"/>
      <c r="JPL80" s="138"/>
      <c r="JPM80" s="138"/>
      <c r="JPN80" s="138"/>
      <c r="JPO80" s="138"/>
      <c r="JPP80" s="138"/>
      <c r="JPQ80" s="138"/>
      <c r="JPR80" s="138"/>
      <c r="JPS80" s="138"/>
      <c r="JPT80" s="138"/>
      <c r="JPU80" s="138"/>
      <c r="JPV80" s="138"/>
      <c r="JPW80" s="138"/>
      <c r="JPX80" s="138"/>
      <c r="JPY80" s="138"/>
      <c r="JPZ80" s="138"/>
      <c r="JQA80" s="138"/>
      <c r="JQB80" s="138"/>
      <c r="JQC80" s="138"/>
      <c r="JQD80" s="138"/>
      <c r="JQE80" s="138"/>
      <c r="JQF80" s="138"/>
      <c r="JQG80" s="138"/>
      <c r="JQH80" s="138"/>
      <c r="JQI80" s="138"/>
      <c r="JQJ80" s="138"/>
      <c r="JQK80" s="138"/>
      <c r="JQL80" s="138"/>
      <c r="JQM80" s="138"/>
      <c r="JQN80" s="138"/>
      <c r="JQO80" s="138"/>
      <c r="JQP80" s="138"/>
      <c r="JQQ80" s="138"/>
      <c r="JQR80" s="138"/>
      <c r="JQS80" s="138"/>
      <c r="JQT80" s="138"/>
      <c r="JQU80" s="138"/>
      <c r="JQV80" s="138"/>
      <c r="JQW80" s="138"/>
      <c r="JQX80" s="138"/>
      <c r="JQY80" s="138"/>
      <c r="JQZ80" s="138"/>
      <c r="JRA80" s="138"/>
      <c r="JRB80" s="138"/>
      <c r="JRC80" s="138"/>
      <c r="JRD80" s="138"/>
      <c r="JRE80" s="138"/>
      <c r="JRF80" s="138"/>
      <c r="JRG80" s="138"/>
      <c r="JRH80" s="138"/>
      <c r="JRI80" s="138"/>
      <c r="JRJ80" s="138"/>
      <c r="JRK80" s="138"/>
      <c r="JRL80" s="138"/>
      <c r="JRM80" s="138"/>
      <c r="JRN80" s="138"/>
      <c r="JRO80" s="138"/>
      <c r="JRP80" s="138"/>
      <c r="JRQ80" s="138"/>
      <c r="JRR80" s="138"/>
      <c r="JRS80" s="138"/>
      <c r="JRT80" s="138"/>
      <c r="JRU80" s="138"/>
      <c r="JRV80" s="138"/>
      <c r="JRW80" s="138"/>
      <c r="JRX80" s="138"/>
      <c r="JRY80" s="138"/>
      <c r="JRZ80" s="138"/>
      <c r="JSA80" s="138"/>
      <c r="JSB80" s="138"/>
      <c r="JSC80" s="138"/>
      <c r="JSD80" s="138"/>
      <c r="JSE80" s="138"/>
      <c r="JSF80" s="138"/>
      <c r="JSG80" s="138"/>
      <c r="JSH80" s="138"/>
      <c r="JSI80" s="138"/>
      <c r="JSJ80" s="138"/>
      <c r="JSK80" s="138"/>
      <c r="JSL80" s="138"/>
      <c r="JSM80" s="138"/>
      <c r="JSN80" s="138"/>
      <c r="JSO80" s="138"/>
      <c r="JSP80" s="138"/>
      <c r="JSQ80" s="138"/>
      <c r="JSR80" s="138"/>
      <c r="JSS80" s="138"/>
      <c r="JST80" s="138"/>
      <c r="JSU80" s="138"/>
      <c r="JSV80" s="138"/>
      <c r="JSW80" s="138"/>
      <c r="JSX80" s="138"/>
      <c r="JSY80" s="138"/>
      <c r="JSZ80" s="138"/>
      <c r="JTA80" s="138"/>
      <c r="JTB80" s="138"/>
      <c r="JTC80" s="138"/>
      <c r="JTD80" s="138"/>
      <c r="JTE80" s="138"/>
      <c r="JTF80" s="138"/>
      <c r="JTG80" s="138"/>
      <c r="JTH80" s="138"/>
      <c r="JTI80" s="138"/>
      <c r="JTJ80" s="138"/>
      <c r="JTK80" s="138"/>
      <c r="JTL80" s="138"/>
      <c r="JTM80" s="138"/>
      <c r="JTN80" s="138"/>
      <c r="JTO80" s="138"/>
      <c r="JTP80" s="138"/>
      <c r="JTQ80" s="138"/>
      <c r="JTR80" s="138"/>
      <c r="JTS80" s="138"/>
      <c r="JTT80" s="138"/>
      <c r="JTU80" s="138"/>
      <c r="JTV80" s="138"/>
      <c r="JTW80" s="138"/>
      <c r="JTX80" s="138"/>
      <c r="JTY80" s="138"/>
      <c r="JTZ80" s="138"/>
      <c r="JUA80" s="138"/>
      <c r="JUB80" s="138"/>
      <c r="JUC80" s="138"/>
      <c r="JUD80" s="138"/>
      <c r="JUE80" s="138"/>
      <c r="JUF80" s="138"/>
      <c r="JUG80" s="138"/>
      <c r="JUH80" s="138"/>
      <c r="JUI80" s="138"/>
      <c r="JUJ80" s="138"/>
      <c r="JUK80" s="138"/>
      <c r="JUL80" s="138"/>
      <c r="JUM80" s="138"/>
      <c r="JUN80" s="138"/>
      <c r="JUO80" s="138"/>
      <c r="JUP80" s="138"/>
      <c r="JUQ80" s="138"/>
      <c r="JUR80" s="138"/>
      <c r="JUS80" s="138"/>
      <c r="JUT80" s="138"/>
      <c r="JUU80" s="138"/>
      <c r="JUV80" s="138"/>
      <c r="JUW80" s="138"/>
      <c r="JUX80" s="138"/>
      <c r="JUY80" s="138"/>
      <c r="JUZ80" s="138"/>
      <c r="JVA80" s="138"/>
      <c r="JVB80" s="138"/>
      <c r="JVC80" s="138"/>
      <c r="JVD80" s="138"/>
      <c r="JVE80" s="138"/>
      <c r="JVF80" s="138"/>
      <c r="JVG80" s="138"/>
      <c r="JVH80" s="138"/>
      <c r="JVI80" s="138"/>
      <c r="JVJ80" s="138"/>
      <c r="JVK80" s="138"/>
      <c r="JVL80" s="138"/>
      <c r="JVM80" s="138"/>
      <c r="JVN80" s="138"/>
      <c r="JVO80" s="138"/>
      <c r="JVP80" s="138"/>
      <c r="JVQ80" s="138"/>
      <c r="JVR80" s="138"/>
      <c r="JVS80" s="138"/>
      <c r="JVT80" s="138"/>
      <c r="JVU80" s="138"/>
      <c r="JVV80" s="138"/>
      <c r="JVW80" s="138"/>
      <c r="JVX80" s="138"/>
      <c r="JVY80" s="138"/>
      <c r="JVZ80" s="138"/>
      <c r="JWA80" s="138"/>
      <c r="JWB80" s="138"/>
      <c r="JWC80" s="138"/>
      <c r="JWD80" s="138"/>
      <c r="JWE80" s="138"/>
      <c r="JWF80" s="138"/>
      <c r="JWG80" s="138"/>
      <c r="JWH80" s="138"/>
      <c r="JWI80" s="138"/>
      <c r="JWJ80" s="138"/>
      <c r="JWK80" s="138"/>
      <c r="JWL80" s="138"/>
      <c r="JWM80" s="138"/>
      <c r="JWN80" s="138"/>
      <c r="JWO80" s="138"/>
      <c r="JWP80" s="138"/>
      <c r="JWQ80" s="138"/>
      <c r="JWR80" s="138"/>
      <c r="JWS80" s="138"/>
      <c r="JWT80" s="138"/>
      <c r="JWU80" s="138"/>
      <c r="JWV80" s="138"/>
      <c r="JWW80" s="138"/>
      <c r="JWX80" s="138"/>
      <c r="JWY80" s="138"/>
      <c r="JWZ80" s="138"/>
      <c r="JXA80" s="138"/>
      <c r="JXB80" s="138"/>
      <c r="JXC80" s="138"/>
      <c r="JXD80" s="138"/>
      <c r="JXE80" s="138"/>
      <c r="JXF80" s="138"/>
      <c r="JXG80" s="138"/>
      <c r="JXH80" s="138"/>
      <c r="JXI80" s="138"/>
      <c r="JXJ80" s="138"/>
      <c r="JXK80" s="138"/>
      <c r="JXL80" s="138"/>
      <c r="JXM80" s="138"/>
      <c r="JXN80" s="138"/>
      <c r="JXO80" s="138"/>
      <c r="JXP80" s="138"/>
      <c r="JXQ80" s="138"/>
      <c r="JXR80" s="138"/>
      <c r="JXS80" s="138"/>
      <c r="JXT80" s="138"/>
      <c r="JXU80" s="138"/>
      <c r="JXV80" s="138"/>
      <c r="JXW80" s="138"/>
      <c r="JXX80" s="138"/>
      <c r="JXY80" s="138"/>
      <c r="JXZ80" s="138"/>
      <c r="JYA80" s="138"/>
      <c r="JYB80" s="138"/>
      <c r="JYC80" s="138"/>
      <c r="JYD80" s="138"/>
      <c r="JYE80" s="138"/>
      <c r="JYF80" s="138"/>
      <c r="JYG80" s="138"/>
      <c r="JYH80" s="138"/>
      <c r="JYI80" s="138"/>
      <c r="JYJ80" s="138"/>
      <c r="JYK80" s="138"/>
      <c r="JYL80" s="138"/>
      <c r="JYM80" s="138"/>
      <c r="JYN80" s="138"/>
      <c r="JYO80" s="138"/>
      <c r="JYP80" s="138"/>
      <c r="JYQ80" s="138"/>
      <c r="JYR80" s="138"/>
      <c r="JYS80" s="138"/>
      <c r="JYT80" s="138"/>
      <c r="JYU80" s="138"/>
      <c r="JYV80" s="138"/>
      <c r="JYW80" s="138"/>
      <c r="JYX80" s="138"/>
      <c r="JYY80" s="138"/>
      <c r="JYZ80" s="138"/>
      <c r="JZA80" s="138"/>
      <c r="JZB80" s="138"/>
      <c r="JZC80" s="138"/>
      <c r="JZD80" s="138"/>
      <c r="JZE80" s="138"/>
      <c r="JZF80" s="138"/>
      <c r="JZG80" s="138"/>
      <c r="JZH80" s="138"/>
      <c r="JZI80" s="138"/>
      <c r="JZJ80" s="138"/>
      <c r="JZK80" s="138"/>
      <c r="JZL80" s="138"/>
      <c r="JZM80" s="138"/>
      <c r="JZN80" s="138"/>
      <c r="JZO80" s="138"/>
      <c r="JZP80" s="138"/>
      <c r="JZQ80" s="138"/>
      <c r="JZR80" s="138"/>
      <c r="JZS80" s="138"/>
      <c r="JZT80" s="138"/>
      <c r="JZU80" s="138"/>
      <c r="JZV80" s="138"/>
      <c r="JZW80" s="138"/>
      <c r="JZX80" s="138"/>
      <c r="JZY80" s="138"/>
      <c r="JZZ80" s="138"/>
      <c r="KAA80" s="138"/>
      <c r="KAB80" s="138"/>
      <c r="KAC80" s="138"/>
      <c r="KAD80" s="138"/>
      <c r="KAE80" s="138"/>
      <c r="KAF80" s="138"/>
      <c r="KAG80" s="138"/>
      <c r="KAH80" s="138"/>
      <c r="KAI80" s="138"/>
      <c r="KAJ80" s="138"/>
      <c r="KAK80" s="138"/>
      <c r="KAL80" s="138"/>
      <c r="KAM80" s="138"/>
      <c r="KAN80" s="138"/>
      <c r="KAO80" s="138"/>
      <c r="KAP80" s="138"/>
      <c r="KAQ80" s="138"/>
      <c r="KAR80" s="138"/>
      <c r="KAS80" s="138"/>
      <c r="KAT80" s="138"/>
      <c r="KAU80" s="138"/>
      <c r="KAV80" s="138"/>
      <c r="KAW80" s="138"/>
      <c r="KAX80" s="138"/>
      <c r="KAY80" s="138"/>
      <c r="KAZ80" s="138"/>
      <c r="KBA80" s="138"/>
      <c r="KBB80" s="138"/>
      <c r="KBC80" s="138"/>
      <c r="KBD80" s="138"/>
      <c r="KBE80" s="138"/>
      <c r="KBF80" s="138"/>
      <c r="KBG80" s="138"/>
      <c r="KBH80" s="138"/>
      <c r="KBI80" s="138"/>
      <c r="KBJ80" s="138"/>
      <c r="KBK80" s="138"/>
      <c r="KBL80" s="138"/>
      <c r="KBM80" s="138"/>
      <c r="KBN80" s="138"/>
      <c r="KBO80" s="138"/>
      <c r="KBP80" s="138"/>
      <c r="KBQ80" s="138"/>
      <c r="KBR80" s="138"/>
      <c r="KBS80" s="138"/>
      <c r="KBT80" s="138"/>
      <c r="KBU80" s="138"/>
      <c r="KBV80" s="138"/>
      <c r="KBW80" s="138"/>
      <c r="KBX80" s="138"/>
      <c r="KBY80" s="138"/>
      <c r="KBZ80" s="138"/>
      <c r="KCA80" s="138"/>
      <c r="KCB80" s="138"/>
      <c r="KCC80" s="138"/>
      <c r="KCD80" s="138"/>
      <c r="KCE80" s="138"/>
      <c r="KCF80" s="138"/>
      <c r="KCG80" s="138"/>
      <c r="KCH80" s="138"/>
      <c r="KCI80" s="138"/>
      <c r="KCJ80" s="138"/>
      <c r="KCK80" s="138"/>
      <c r="KCL80" s="138"/>
      <c r="KCM80" s="138"/>
      <c r="KCN80" s="138"/>
      <c r="KCO80" s="138"/>
      <c r="KCP80" s="138"/>
      <c r="KCQ80" s="138"/>
      <c r="KCR80" s="138"/>
      <c r="KCS80" s="138"/>
      <c r="KCT80" s="138"/>
      <c r="KCU80" s="138"/>
      <c r="KCV80" s="138"/>
      <c r="KCW80" s="138"/>
      <c r="KCX80" s="138"/>
      <c r="KCY80" s="138"/>
      <c r="KCZ80" s="138"/>
      <c r="KDA80" s="138"/>
      <c r="KDB80" s="138"/>
      <c r="KDC80" s="138"/>
      <c r="KDD80" s="138"/>
      <c r="KDE80" s="138"/>
      <c r="KDF80" s="138"/>
      <c r="KDG80" s="138"/>
      <c r="KDH80" s="138"/>
      <c r="KDI80" s="138"/>
      <c r="KDJ80" s="138"/>
      <c r="KDK80" s="138"/>
      <c r="KDL80" s="138"/>
      <c r="KDM80" s="138"/>
      <c r="KDN80" s="138"/>
      <c r="KDO80" s="138"/>
      <c r="KDP80" s="138"/>
      <c r="KDQ80" s="138"/>
      <c r="KDR80" s="138"/>
      <c r="KDS80" s="138"/>
      <c r="KDT80" s="138"/>
      <c r="KDU80" s="138"/>
      <c r="KDV80" s="138"/>
      <c r="KDW80" s="138"/>
      <c r="KDX80" s="138"/>
      <c r="KDY80" s="138"/>
      <c r="KDZ80" s="138"/>
      <c r="KEA80" s="138"/>
      <c r="KEB80" s="138"/>
      <c r="KEC80" s="138"/>
      <c r="KED80" s="138"/>
      <c r="KEE80" s="138"/>
      <c r="KEF80" s="138"/>
      <c r="KEG80" s="138"/>
      <c r="KEH80" s="138"/>
      <c r="KEI80" s="138"/>
      <c r="KEJ80" s="138"/>
      <c r="KEK80" s="138"/>
      <c r="KEL80" s="138"/>
      <c r="KEM80" s="138"/>
      <c r="KEN80" s="138"/>
      <c r="KEO80" s="138"/>
      <c r="KEP80" s="138"/>
      <c r="KEQ80" s="138"/>
      <c r="KER80" s="138"/>
      <c r="KES80" s="138"/>
      <c r="KET80" s="138"/>
      <c r="KEU80" s="138"/>
      <c r="KEV80" s="138"/>
      <c r="KEW80" s="138"/>
      <c r="KEX80" s="138"/>
      <c r="KEY80" s="138"/>
      <c r="KEZ80" s="138"/>
      <c r="KFA80" s="138"/>
      <c r="KFB80" s="138"/>
      <c r="KFC80" s="138"/>
      <c r="KFD80" s="138"/>
      <c r="KFE80" s="138"/>
      <c r="KFF80" s="138"/>
      <c r="KFG80" s="138"/>
      <c r="KFH80" s="138"/>
      <c r="KFI80" s="138"/>
      <c r="KFJ80" s="138"/>
      <c r="KFK80" s="138"/>
      <c r="KFL80" s="138"/>
      <c r="KFM80" s="138"/>
      <c r="KFN80" s="138"/>
      <c r="KFO80" s="138"/>
      <c r="KFP80" s="138"/>
      <c r="KFQ80" s="138"/>
      <c r="KFR80" s="138"/>
      <c r="KFS80" s="138"/>
      <c r="KFT80" s="138"/>
      <c r="KFU80" s="138"/>
      <c r="KFV80" s="138"/>
      <c r="KFW80" s="138"/>
      <c r="KFX80" s="138"/>
      <c r="KFY80" s="138"/>
      <c r="KFZ80" s="138"/>
      <c r="KGA80" s="138"/>
      <c r="KGB80" s="138"/>
      <c r="KGC80" s="138"/>
      <c r="KGD80" s="138"/>
      <c r="KGE80" s="138"/>
      <c r="KGF80" s="138"/>
      <c r="KGG80" s="138"/>
      <c r="KGH80" s="138"/>
      <c r="KGI80" s="138"/>
      <c r="KGJ80" s="138"/>
      <c r="KGK80" s="138"/>
      <c r="KGL80" s="138"/>
      <c r="KGM80" s="138"/>
      <c r="KGN80" s="138"/>
      <c r="KGO80" s="138"/>
      <c r="KGP80" s="138"/>
      <c r="KGQ80" s="138"/>
      <c r="KGR80" s="138"/>
      <c r="KGS80" s="138"/>
      <c r="KGT80" s="138"/>
      <c r="KGU80" s="138"/>
      <c r="KGV80" s="138"/>
      <c r="KGW80" s="138"/>
      <c r="KGX80" s="138"/>
      <c r="KGY80" s="138"/>
      <c r="KGZ80" s="138"/>
      <c r="KHA80" s="138"/>
      <c r="KHB80" s="138"/>
      <c r="KHC80" s="138"/>
      <c r="KHD80" s="138"/>
      <c r="KHE80" s="138"/>
      <c r="KHF80" s="138"/>
      <c r="KHG80" s="138"/>
      <c r="KHH80" s="138"/>
      <c r="KHI80" s="138"/>
      <c r="KHJ80" s="138"/>
      <c r="KHK80" s="138"/>
      <c r="KHL80" s="138"/>
      <c r="KHM80" s="138"/>
      <c r="KHN80" s="138"/>
      <c r="KHO80" s="138"/>
      <c r="KHP80" s="138"/>
      <c r="KHQ80" s="138"/>
      <c r="KHR80" s="138"/>
      <c r="KHS80" s="138"/>
      <c r="KHT80" s="138"/>
      <c r="KHU80" s="138"/>
      <c r="KHV80" s="138"/>
      <c r="KHW80" s="138"/>
      <c r="KHX80" s="138"/>
      <c r="KHY80" s="138"/>
      <c r="KHZ80" s="138"/>
      <c r="KIA80" s="138"/>
      <c r="KIB80" s="138"/>
      <c r="KIC80" s="138"/>
      <c r="KID80" s="138"/>
      <c r="KIE80" s="138"/>
      <c r="KIF80" s="138"/>
      <c r="KIG80" s="138"/>
      <c r="KIH80" s="138"/>
      <c r="KII80" s="138"/>
      <c r="KIJ80" s="138"/>
      <c r="KIK80" s="138"/>
      <c r="KIL80" s="138"/>
      <c r="KIM80" s="138"/>
      <c r="KIN80" s="138"/>
      <c r="KIO80" s="138"/>
      <c r="KIP80" s="138"/>
      <c r="KIQ80" s="138"/>
      <c r="KIR80" s="138"/>
      <c r="KIS80" s="138"/>
      <c r="KIT80" s="138"/>
      <c r="KIU80" s="138"/>
      <c r="KIV80" s="138"/>
      <c r="KIW80" s="138"/>
      <c r="KIX80" s="138"/>
      <c r="KIY80" s="138"/>
      <c r="KIZ80" s="138"/>
      <c r="KJA80" s="138"/>
      <c r="KJB80" s="138"/>
      <c r="KJC80" s="138"/>
      <c r="KJD80" s="138"/>
      <c r="KJE80" s="138"/>
      <c r="KJF80" s="138"/>
      <c r="KJG80" s="138"/>
      <c r="KJH80" s="138"/>
      <c r="KJI80" s="138"/>
      <c r="KJJ80" s="138"/>
      <c r="KJK80" s="138"/>
      <c r="KJL80" s="138"/>
      <c r="KJM80" s="138"/>
      <c r="KJN80" s="138"/>
      <c r="KJO80" s="138"/>
      <c r="KJP80" s="138"/>
      <c r="KJQ80" s="138"/>
      <c r="KJR80" s="138"/>
      <c r="KJS80" s="138"/>
      <c r="KJT80" s="138"/>
      <c r="KJU80" s="138"/>
      <c r="KJV80" s="138"/>
      <c r="KJW80" s="138"/>
      <c r="KJX80" s="138"/>
      <c r="KJY80" s="138"/>
      <c r="KJZ80" s="138"/>
      <c r="KKA80" s="138"/>
      <c r="KKB80" s="138"/>
      <c r="KKC80" s="138"/>
      <c r="KKD80" s="138"/>
      <c r="KKE80" s="138"/>
      <c r="KKF80" s="138"/>
      <c r="KKG80" s="138"/>
      <c r="KKH80" s="138"/>
      <c r="KKI80" s="138"/>
      <c r="KKJ80" s="138"/>
      <c r="KKK80" s="138"/>
      <c r="KKL80" s="138"/>
      <c r="KKM80" s="138"/>
      <c r="KKN80" s="138"/>
      <c r="KKO80" s="138"/>
      <c r="KKP80" s="138"/>
      <c r="KKQ80" s="138"/>
      <c r="KKR80" s="138"/>
      <c r="KKS80" s="138"/>
      <c r="KKT80" s="138"/>
      <c r="KKU80" s="138"/>
      <c r="KKV80" s="138"/>
      <c r="KKW80" s="138"/>
      <c r="KKX80" s="138"/>
      <c r="KKY80" s="138"/>
      <c r="KKZ80" s="138"/>
      <c r="KLA80" s="138"/>
      <c r="KLB80" s="138"/>
      <c r="KLC80" s="138"/>
      <c r="KLD80" s="138"/>
      <c r="KLE80" s="138"/>
      <c r="KLF80" s="138"/>
      <c r="KLG80" s="138"/>
      <c r="KLH80" s="138"/>
      <c r="KLI80" s="138"/>
      <c r="KLJ80" s="138"/>
      <c r="KLK80" s="138"/>
      <c r="KLL80" s="138"/>
      <c r="KLM80" s="138"/>
      <c r="KLN80" s="138"/>
      <c r="KLO80" s="138"/>
      <c r="KLP80" s="138"/>
      <c r="KLQ80" s="138"/>
      <c r="KLR80" s="138"/>
      <c r="KLS80" s="138"/>
      <c r="KLT80" s="138"/>
      <c r="KLU80" s="138"/>
      <c r="KLV80" s="138"/>
      <c r="KLW80" s="138"/>
      <c r="KLX80" s="138"/>
      <c r="KLY80" s="138"/>
      <c r="KLZ80" s="138"/>
      <c r="KMA80" s="138"/>
      <c r="KMB80" s="138"/>
      <c r="KMC80" s="138"/>
      <c r="KMD80" s="138"/>
      <c r="KME80" s="138"/>
      <c r="KMF80" s="138"/>
      <c r="KMG80" s="138"/>
      <c r="KMH80" s="138"/>
      <c r="KMI80" s="138"/>
      <c r="KMJ80" s="138"/>
      <c r="KMK80" s="138"/>
      <c r="KML80" s="138"/>
      <c r="KMM80" s="138"/>
      <c r="KMN80" s="138"/>
      <c r="KMO80" s="138"/>
      <c r="KMP80" s="138"/>
      <c r="KMQ80" s="138"/>
      <c r="KMR80" s="138"/>
      <c r="KMS80" s="138"/>
      <c r="KMT80" s="138"/>
      <c r="KMU80" s="138"/>
      <c r="KMV80" s="138"/>
      <c r="KMW80" s="138"/>
      <c r="KMX80" s="138"/>
      <c r="KMY80" s="138"/>
      <c r="KMZ80" s="138"/>
      <c r="KNA80" s="138"/>
      <c r="KNB80" s="138"/>
      <c r="KNC80" s="138"/>
      <c r="KND80" s="138"/>
      <c r="KNE80" s="138"/>
      <c r="KNF80" s="138"/>
      <c r="KNG80" s="138"/>
      <c r="KNH80" s="138"/>
      <c r="KNI80" s="138"/>
      <c r="KNJ80" s="138"/>
      <c r="KNK80" s="138"/>
      <c r="KNL80" s="138"/>
      <c r="KNM80" s="138"/>
      <c r="KNN80" s="138"/>
      <c r="KNO80" s="138"/>
      <c r="KNP80" s="138"/>
      <c r="KNQ80" s="138"/>
      <c r="KNR80" s="138"/>
      <c r="KNS80" s="138"/>
      <c r="KNT80" s="138"/>
      <c r="KNU80" s="138"/>
      <c r="KNV80" s="138"/>
      <c r="KNW80" s="138"/>
      <c r="KNX80" s="138"/>
      <c r="KNY80" s="138"/>
      <c r="KNZ80" s="138"/>
      <c r="KOA80" s="138"/>
      <c r="KOB80" s="138"/>
      <c r="KOC80" s="138"/>
      <c r="KOD80" s="138"/>
      <c r="KOE80" s="138"/>
      <c r="KOF80" s="138"/>
      <c r="KOG80" s="138"/>
      <c r="KOH80" s="138"/>
      <c r="KOI80" s="138"/>
      <c r="KOJ80" s="138"/>
      <c r="KOK80" s="138"/>
      <c r="KOL80" s="138"/>
      <c r="KOM80" s="138"/>
      <c r="KON80" s="138"/>
      <c r="KOO80" s="138"/>
      <c r="KOP80" s="138"/>
      <c r="KOQ80" s="138"/>
      <c r="KOR80" s="138"/>
      <c r="KOS80" s="138"/>
      <c r="KOT80" s="138"/>
      <c r="KOU80" s="138"/>
      <c r="KOV80" s="138"/>
      <c r="KOW80" s="138"/>
      <c r="KOX80" s="138"/>
      <c r="KOY80" s="138"/>
      <c r="KOZ80" s="138"/>
      <c r="KPA80" s="138"/>
      <c r="KPB80" s="138"/>
      <c r="KPC80" s="138"/>
      <c r="KPD80" s="138"/>
      <c r="KPE80" s="138"/>
      <c r="KPF80" s="138"/>
      <c r="KPG80" s="138"/>
      <c r="KPH80" s="138"/>
      <c r="KPI80" s="138"/>
      <c r="KPJ80" s="138"/>
      <c r="KPK80" s="138"/>
      <c r="KPL80" s="138"/>
      <c r="KPM80" s="138"/>
      <c r="KPN80" s="138"/>
      <c r="KPO80" s="138"/>
      <c r="KPP80" s="138"/>
      <c r="KPQ80" s="138"/>
      <c r="KPR80" s="138"/>
      <c r="KPS80" s="138"/>
      <c r="KPT80" s="138"/>
      <c r="KPU80" s="138"/>
      <c r="KPV80" s="138"/>
      <c r="KPW80" s="138"/>
      <c r="KPX80" s="138"/>
      <c r="KPY80" s="138"/>
      <c r="KPZ80" s="138"/>
      <c r="KQA80" s="138"/>
      <c r="KQB80" s="138"/>
      <c r="KQC80" s="138"/>
      <c r="KQD80" s="138"/>
      <c r="KQE80" s="138"/>
      <c r="KQF80" s="138"/>
      <c r="KQG80" s="138"/>
      <c r="KQH80" s="138"/>
      <c r="KQI80" s="138"/>
      <c r="KQJ80" s="138"/>
      <c r="KQK80" s="138"/>
      <c r="KQL80" s="138"/>
      <c r="KQM80" s="138"/>
      <c r="KQN80" s="138"/>
      <c r="KQO80" s="138"/>
      <c r="KQP80" s="138"/>
      <c r="KQQ80" s="138"/>
      <c r="KQR80" s="138"/>
      <c r="KQS80" s="138"/>
      <c r="KQT80" s="138"/>
      <c r="KQU80" s="138"/>
      <c r="KQV80" s="138"/>
      <c r="KQW80" s="138"/>
      <c r="KQX80" s="138"/>
      <c r="KQY80" s="138"/>
      <c r="KQZ80" s="138"/>
      <c r="KRA80" s="138"/>
      <c r="KRB80" s="138"/>
      <c r="KRC80" s="138"/>
      <c r="KRD80" s="138"/>
      <c r="KRE80" s="138"/>
      <c r="KRF80" s="138"/>
      <c r="KRG80" s="138"/>
      <c r="KRH80" s="138"/>
      <c r="KRI80" s="138"/>
      <c r="KRJ80" s="138"/>
      <c r="KRK80" s="138"/>
      <c r="KRL80" s="138"/>
      <c r="KRM80" s="138"/>
      <c r="KRN80" s="138"/>
      <c r="KRO80" s="138"/>
      <c r="KRP80" s="138"/>
      <c r="KRQ80" s="138"/>
      <c r="KRR80" s="138"/>
      <c r="KRS80" s="138"/>
      <c r="KRT80" s="138"/>
      <c r="KRU80" s="138"/>
      <c r="KRV80" s="138"/>
      <c r="KRW80" s="138"/>
      <c r="KRX80" s="138"/>
      <c r="KRY80" s="138"/>
      <c r="KRZ80" s="138"/>
      <c r="KSA80" s="138"/>
      <c r="KSB80" s="138"/>
      <c r="KSC80" s="138"/>
      <c r="KSD80" s="138"/>
      <c r="KSE80" s="138"/>
      <c r="KSF80" s="138"/>
      <c r="KSG80" s="138"/>
      <c r="KSH80" s="138"/>
      <c r="KSI80" s="138"/>
      <c r="KSJ80" s="138"/>
      <c r="KSK80" s="138"/>
      <c r="KSL80" s="138"/>
      <c r="KSM80" s="138"/>
      <c r="KSN80" s="138"/>
      <c r="KSO80" s="138"/>
      <c r="KSP80" s="138"/>
      <c r="KSQ80" s="138"/>
      <c r="KSR80" s="138"/>
      <c r="KSS80" s="138"/>
      <c r="KST80" s="138"/>
      <c r="KSU80" s="138"/>
      <c r="KSV80" s="138"/>
      <c r="KSW80" s="138"/>
      <c r="KSX80" s="138"/>
      <c r="KSY80" s="138"/>
      <c r="KSZ80" s="138"/>
      <c r="KTA80" s="138"/>
      <c r="KTB80" s="138"/>
      <c r="KTC80" s="138"/>
      <c r="KTD80" s="138"/>
      <c r="KTE80" s="138"/>
      <c r="KTF80" s="138"/>
      <c r="KTG80" s="138"/>
      <c r="KTH80" s="138"/>
      <c r="KTI80" s="138"/>
      <c r="KTJ80" s="138"/>
      <c r="KTK80" s="138"/>
      <c r="KTL80" s="138"/>
      <c r="KTM80" s="138"/>
      <c r="KTN80" s="138"/>
      <c r="KTO80" s="138"/>
      <c r="KTP80" s="138"/>
      <c r="KTQ80" s="138"/>
      <c r="KTR80" s="138"/>
      <c r="KTS80" s="138"/>
      <c r="KTT80" s="138"/>
      <c r="KTU80" s="138"/>
      <c r="KTV80" s="138"/>
      <c r="KTW80" s="138"/>
      <c r="KTX80" s="138"/>
      <c r="KTY80" s="138"/>
      <c r="KTZ80" s="138"/>
      <c r="KUA80" s="138"/>
      <c r="KUB80" s="138"/>
      <c r="KUC80" s="138"/>
      <c r="KUD80" s="138"/>
      <c r="KUE80" s="138"/>
      <c r="KUF80" s="138"/>
      <c r="KUG80" s="138"/>
      <c r="KUH80" s="138"/>
      <c r="KUI80" s="138"/>
      <c r="KUJ80" s="138"/>
      <c r="KUK80" s="138"/>
      <c r="KUL80" s="138"/>
      <c r="KUM80" s="138"/>
      <c r="KUN80" s="138"/>
      <c r="KUO80" s="138"/>
      <c r="KUP80" s="138"/>
      <c r="KUQ80" s="138"/>
      <c r="KUR80" s="138"/>
      <c r="KUS80" s="138"/>
      <c r="KUT80" s="138"/>
      <c r="KUU80" s="138"/>
      <c r="KUV80" s="138"/>
      <c r="KUW80" s="138"/>
      <c r="KUX80" s="138"/>
      <c r="KUY80" s="138"/>
      <c r="KUZ80" s="138"/>
      <c r="KVA80" s="138"/>
      <c r="KVB80" s="138"/>
      <c r="KVC80" s="138"/>
      <c r="KVD80" s="138"/>
      <c r="KVE80" s="138"/>
      <c r="KVF80" s="138"/>
      <c r="KVG80" s="138"/>
      <c r="KVH80" s="138"/>
      <c r="KVI80" s="138"/>
      <c r="KVJ80" s="138"/>
      <c r="KVK80" s="138"/>
      <c r="KVL80" s="138"/>
      <c r="KVM80" s="138"/>
      <c r="KVN80" s="138"/>
      <c r="KVO80" s="138"/>
      <c r="KVP80" s="138"/>
      <c r="KVQ80" s="138"/>
      <c r="KVR80" s="138"/>
      <c r="KVS80" s="138"/>
      <c r="KVT80" s="138"/>
      <c r="KVU80" s="138"/>
      <c r="KVV80" s="138"/>
      <c r="KVW80" s="138"/>
      <c r="KVX80" s="138"/>
      <c r="KVY80" s="138"/>
      <c r="KVZ80" s="138"/>
      <c r="KWA80" s="138"/>
      <c r="KWB80" s="138"/>
      <c r="KWC80" s="138"/>
      <c r="KWD80" s="138"/>
      <c r="KWE80" s="138"/>
      <c r="KWF80" s="138"/>
      <c r="KWG80" s="138"/>
      <c r="KWH80" s="138"/>
      <c r="KWI80" s="138"/>
      <c r="KWJ80" s="138"/>
      <c r="KWK80" s="138"/>
      <c r="KWL80" s="138"/>
      <c r="KWM80" s="138"/>
      <c r="KWN80" s="138"/>
      <c r="KWO80" s="138"/>
      <c r="KWP80" s="138"/>
      <c r="KWQ80" s="138"/>
      <c r="KWR80" s="138"/>
      <c r="KWS80" s="138"/>
      <c r="KWT80" s="138"/>
      <c r="KWU80" s="138"/>
      <c r="KWV80" s="138"/>
      <c r="KWW80" s="138"/>
      <c r="KWX80" s="138"/>
      <c r="KWY80" s="138"/>
      <c r="KWZ80" s="138"/>
      <c r="KXA80" s="138"/>
      <c r="KXB80" s="138"/>
      <c r="KXC80" s="138"/>
      <c r="KXD80" s="138"/>
      <c r="KXE80" s="138"/>
      <c r="KXF80" s="138"/>
      <c r="KXG80" s="138"/>
      <c r="KXH80" s="138"/>
      <c r="KXI80" s="138"/>
      <c r="KXJ80" s="138"/>
      <c r="KXK80" s="138"/>
      <c r="KXL80" s="138"/>
      <c r="KXM80" s="138"/>
      <c r="KXN80" s="138"/>
      <c r="KXO80" s="138"/>
      <c r="KXP80" s="138"/>
      <c r="KXQ80" s="138"/>
      <c r="KXR80" s="138"/>
      <c r="KXS80" s="138"/>
      <c r="KXT80" s="138"/>
      <c r="KXU80" s="138"/>
      <c r="KXV80" s="138"/>
      <c r="KXW80" s="138"/>
      <c r="KXX80" s="138"/>
      <c r="KXY80" s="138"/>
      <c r="KXZ80" s="138"/>
      <c r="KYA80" s="138"/>
      <c r="KYB80" s="138"/>
      <c r="KYC80" s="138"/>
      <c r="KYD80" s="138"/>
      <c r="KYE80" s="138"/>
      <c r="KYF80" s="138"/>
      <c r="KYG80" s="138"/>
      <c r="KYH80" s="138"/>
      <c r="KYI80" s="138"/>
      <c r="KYJ80" s="138"/>
      <c r="KYK80" s="138"/>
      <c r="KYL80" s="138"/>
      <c r="KYM80" s="138"/>
      <c r="KYN80" s="138"/>
      <c r="KYO80" s="138"/>
      <c r="KYP80" s="138"/>
      <c r="KYQ80" s="138"/>
      <c r="KYR80" s="138"/>
      <c r="KYS80" s="138"/>
      <c r="KYT80" s="138"/>
      <c r="KYU80" s="138"/>
      <c r="KYV80" s="138"/>
      <c r="KYW80" s="138"/>
      <c r="KYX80" s="138"/>
      <c r="KYY80" s="138"/>
      <c r="KYZ80" s="138"/>
      <c r="KZA80" s="138"/>
      <c r="KZB80" s="138"/>
      <c r="KZC80" s="138"/>
      <c r="KZD80" s="138"/>
      <c r="KZE80" s="138"/>
      <c r="KZF80" s="138"/>
      <c r="KZG80" s="138"/>
      <c r="KZH80" s="138"/>
      <c r="KZI80" s="138"/>
      <c r="KZJ80" s="138"/>
      <c r="KZK80" s="138"/>
      <c r="KZL80" s="138"/>
      <c r="KZM80" s="138"/>
      <c r="KZN80" s="138"/>
      <c r="KZO80" s="138"/>
      <c r="KZP80" s="138"/>
      <c r="KZQ80" s="138"/>
      <c r="KZR80" s="138"/>
      <c r="KZS80" s="138"/>
      <c r="KZT80" s="138"/>
      <c r="KZU80" s="138"/>
      <c r="KZV80" s="138"/>
      <c r="KZW80" s="138"/>
      <c r="KZX80" s="138"/>
      <c r="KZY80" s="138"/>
      <c r="KZZ80" s="138"/>
      <c r="LAA80" s="138"/>
      <c r="LAB80" s="138"/>
      <c r="LAC80" s="138"/>
      <c r="LAD80" s="138"/>
      <c r="LAE80" s="138"/>
      <c r="LAF80" s="138"/>
      <c r="LAG80" s="138"/>
      <c r="LAH80" s="138"/>
      <c r="LAI80" s="138"/>
      <c r="LAJ80" s="138"/>
      <c r="LAK80" s="138"/>
      <c r="LAL80" s="138"/>
      <c r="LAM80" s="138"/>
      <c r="LAN80" s="138"/>
      <c r="LAO80" s="138"/>
      <c r="LAP80" s="138"/>
      <c r="LAQ80" s="138"/>
      <c r="LAR80" s="138"/>
      <c r="LAS80" s="138"/>
      <c r="LAT80" s="138"/>
      <c r="LAU80" s="138"/>
      <c r="LAV80" s="138"/>
      <c r="LAW80" s="138"/>
      <c r="LAX80" s="138"/>
      <c r="LAY80" s="138"/>
      <c r="LAZ80" s="138"/>
      <c r="LBA80" s="138"/>
      <c r="LBB80" s="138"/>
      <c r="LBC80" s="138"/>
      <c r="LBD80" s="138"/>
      <c r="LBE80" s="138"/>
      <c r="LBF80" s="138"/>
      <c r="LBG80" s="138"/>
      <c r="LBH80" s="138"/>
      <c r="LBI80" s="138"/>
      <c r="LBJ80" s="138"/>
      <c r="LBK80" s="138"/>
      <c r="LBL80" s="138"/>
      <c r="LBM80" s="138"/>
      <c r="LBN80" s="138"/>
      <c r="LBO80" s="138"/>
      <c r="LBP80" s="138"/>
      <c r="LBQ80" s="138"/>
      <c r="LBR80" s="138"/>
      <c r="LBS80" s="138"/>
      <c r="LBT80" s="138"/>
      <c r="LBU80" s="138"/>
      <c r="LBV80" s="138"/>
      <c r="LBW80" s="138"/>
      <c r="LBX80" s="138"/>
      <c r="LBY80" s="138"/>
      <c r="LBZ80" s="138"/>
      <c r="LCA80" s="138"/>
      <c r="LCB80" s="138"/>
      <c r="LCC80" s="138"/>
      <c r="LCD80" s="138"/>
      <c r="LCE80" s="138"/>
      <c r="LCF80" s="138"/>
      <c r="LCG80" s="138"/>
      <c r="LCH80" s="138"/>
      <c r="LCI80" s="138"/>
      <c r="LCJ80" s="138"/>
      <c r="LCK80" s="138"/>
      <c r="LCL80" s="138"/>
      <c r="LCM80" s="138"/>
      <c r="LCN80" s="138"/>
      <c r="LCO80" s="138"/>
      <c r="LCP80" s="138"/>
      <c r="LCQ80" s="138"/>
      <c r="LCR80" s="138"/>
      <c r="LCS80" s="138"/>
      <c r="LCT80" s="138"/>
      <c r="LCU80" s="138"/>
      <c r="LCV80" s="138"/>
      <c r="LCW80" s="138"/>
      <c r="LCX80" s="138"/>
      <c r="LCY80" s="138"/>
      <c r="LCZ80" s="138"/>
      <c r="LDA80" s="138"/>
      <c r="LDB80" s="138"/>
      <c r="LDC80" s="138"/>
      <c r="LDD80" s="138"/>
      <c r="LDE80" s="138"/>
      <c r="LDF80" s="138"/>
      <c r="LDG80" s="138"/>
      <c r="LDH80" s="138"/>
      <c r="LDI80" s="138"/>
      <c r="LDJ80" s="138"/>
      <c r="LDK80" s="138"/>
      <c r="LDL80" s="138"/>
      <c r="LDM80" s="138"/>
      <c r="LDN80" s="138"/>
      <c r="LDO80" s="138"/>
      <c r="LDP80" s="138"/>
      <c r="LDQ80" s="138"/>
      <c r="LDR80" s="138"/>
      <c r="LDS80" s="138"/>
      <c r="LDT80" s="138"/>
      <c r="LDU80" s="138"/>
      <c r="LDV80" s="138"/>
      <c r="LDW80" s="138"/>
      <c r="LDX80" s="138"/>
      <c r="LDY80" s="138"/>
      <c r="LDZ80" s="138"/>
      <c r="LEA80" s="138"/>
      <c r="LEB80" s="138"/>
      <c r="LEC80" s="138"/>
      <c r="LED80" s="138"/>
      <c r="LEE80" s="138"/>
      <c r="LEF80" s="138"/>
      <c r="LEG80" s="138"/>
      <c r="LEH80" s="138"/>
      <c r="LEI80" s="138"/>
      <c r="LEJ80" s="138"/>
      <c r="LEK80" s="138"/>
      <c r="LEL80" s="138"/>
      <c r="LEM80" s="138"/>
      <c r="LEN80" s="138"/>
      <c r="LEO80" s="138"/>
      <c r="LEP80" s="138"/>
      <c r="LEQ80" s="138"/>
      <c r="LER80" s="138"/>
      <c r="LES80" s="138"/>
      <c r="LET80" s="138"/>
      <c r="LEU80" s="138"/>
      <c r="LEV80" s="138"/>
      <c r="LEW80" s="138"/>
      <c r="LEX80" s="138"/>
      <c r="LEY80" s="138"/>
      <c r="LEZ80" s="138"/>
      <c r="LFA80" s="138"/>
      <c r="LFB80" s="138"/>
      <c r="LFC80" s="138"/>
      <c r="LFD80" s="138"/>
      <c r="LFE80" s="138"/>
      <c r="LFF80" s="138"/>
      <c r="LFG80" s="138"/>
      <c r="LFH80" s="138"/>
      <c r="LFI80" s="138"/>
      <c r="LFJ80" s="138"/>
      <c r="LFK80" s="138"/>
      <c r="LFL80" s="138"/>
      <c r="LFM80" s="138"/>
      <c r="LFN80" s="138"/>
      <c r="LFO80" s="138"/>
      <c r="LFP80" s="138"/>
      <c r="LFQ80" s="138"/>
      <c r="LFR80" s="138"/>
      <c r="LFS80" s="138"/>
      <c r="LFT80" s="138"/>
      <c r="LFU80" s="138"/>
      <c r="LFV80" s="138"/>
      <c r="LFW80" s="138"/>
      <c r="LFX80" s="138"/>
      <c r="LFY80" s="138"/>
      <c r="LFZ80" s="138"/>
      <c r="LGA80" s="138"/>
      <c r="LGB80" s="138"/>
      <c r="LGC80" s="138"/>
      <c r="LGD80" s="138"/>
      <c r="LGE80" s="138"/>
      <c r="LGF80" s="138"/>
      <c r="LGG80" s="138"/>
      <c r="LGH80" s="138"/>
      <c r="LGI80" s="138"/>
      <c r="LGJ80" s="138"/>
      <c r="LGK80" s="138"/>
      <c r="LGL80" s="138"/>
      <c r="LGM80" s="138"/>
      <c r="LGN80" s="138"/>
      <c r="LGO80" s="138"/>
      <c r="LGP80" s="138"/>
      <c r="LGQ80" s="138"/>
      <c r="LGR80" s="138"/>
      <c r="LGS80" s="138"/>
      <c r="LGT80" s="138"/>
      <c r="LGU80" s="138"/>
      <c r="LGV80" s="138"/>
      <c r="LGW80" s="138"/>
      <c r="LGX80" s="138"/>
      <c r="LGY80" s="138"/>
      <c r="LGZ80" s="138"/>
      <c r="LHA80" s="138"/>
      <c r="LHB80" s="138"/>
      <c r="LHC80" s="138"/>
      <c r="LHD80" s="138"/>
      <c r="LHE80" s="138"/>
      <c r="LHF80" s="138"/>
      <c r="LHG80" s="138"/>
      <c r="LHH80" s="138"/>
      <c r="LHI80" s="138"/>
      <c r="LHJ80" s="138"/>
      <c r="LHK80" s="138"/>
      <c r="LHL80" s="138"/>
      <c r="LHM80" s="138"/>
      <c r="LHN80" s="138"/>
      <c r="LHO80" s="138"/>
      <c r="LHP80" s="138"/>
      <c r="LHQ80" s="138"/>
      <c r="LHR80" s="138"/>
      <c r="LHS80" s="138"/>
      <c r="LHT80" s="138"/>
      <c r="LHU80" s="138"/>
      <c r="LHV80" s="138"/>
      <c r="LHW80" s="138"/>
      <c r="LHX80" s="138"/>
      <c r="LHY80" s="138"/>
      <c r="LHZ80" s="138"/>
      <c r="LIA80" s="138"/>
      <c r="LIB80" s="138"/>
      <c r="LIC80" s="138"/>
      <c r="LID80" s="138"/>
      <c r="LIE80" s="138"/>
      <c r="LIF80" s="138"/>
      <c r="LIG80" s="138"/>
      <c r="LIH80" s="138"/>
      <c r="LII80" s="138"/>
      <c r="LIJ80" s="138"/>
      <c r="LIK80" s="138"/>
      <c r="LIL80" s="138"/>
      <c r="LIM80" s="138"/>
      <c r="LIN80" s="138"/>
      <c r="LIO80" s="138"/>
      <c r="LIP80" s="138"/>
      <c r="LIQ80" s="138"/>
      <c r="LIR80" s="138"/>
      <c r="LIS80" s="138"/>
      <c r="LIT80" s="138"/>
      <c r="LIU80" s="138"/>
      <c r="LIV80" s="138"/>
      <c r="LIW80" s="138"/>
      <c r="LIX80" s="138"/>
      <c r="LIY80" s="138"/>
      <c r="LIZ80" s="138"/>
      <c r="LJA80" s="138"/>
      <c r="LJB80" s="138"/>
      <c r="LJC80" s="138"/>
      <c r="LJD80" s="138"/>
      <c r="LJE80" s="138"/>
      <c r="LJF80" s="138"/>
      <c r="LJG80" s="138"/>
      <c r="LJH80" s="138"/>
      <c r="LJI80" s="138"/>
      <c r="LJJ80" s="138"/>
      <c r="LJK80" s="138"/>
      <c r="LJL80" s="138"/>
      <c r="LJM80" s="138"/>
      <c r="LJN80" s="138"/>
      <c r="LJO80" s="138"/>
      <c r="LJP80" s="138"/>
      <c r="LJQ80" s="138"/>
      <c r="LJR80" s="138"/>
      <c r="LJS80" s="138"/>
      <c r="LJT80" s="138"/>
      <c r="LJU80" s="138"/>
      <c r="LJV80" s="138"/>
      <c r="LJW80" s="138"/>
      <c r="LJX80" s="138"/>
      <c r="LJY80" s="138"/>
      <c r="LJZ80" s="138"/>
      <c r="LKA80" s="138"/>
      <c r="LKB80" s="138"/>
      <c r="LKC80" s="138"/>
      <c r="LKD80" s="138"/>
      <c r="LKE80" s="138"/>
      <c r="LKF80" s="138"/>
      <c r="LKG80" s="138"/>
      <c r="LKH80" s="138"/>
      <c r="LKI80" s="138"/>
      <c r="LKJ80" s="138"/>
      <c r="LKK80" s="138"/>
      <c r="LKL80" s="138"/>
      <c r="LKM80" s="138"/>
      <c r="LKN80" s="138"/>
      <c r="LKO80" s="138"/>
      <c r="LKP80" s="138"/>
      <c r="LKQ80" s="138"/>
      <c r="LKR80" s="138"/>
      <c r="LKS80" s="138"/>
      <c r="LKT80" s="138"/>
      <c r="LKU80" s="138"/>
      <c r="LKV80" s="138"/>
      <c r="LKW80" s="138"/>
      <c r="LKX80" s="138"/>
      <c r="LKY80" s="138"/>
      <c r="LKZ80" s="138"/>
      <c r="LLA80" s="138"/>
      <c r="LLB80" s="138"/>
      <c r="LLC80" s="138"/>
      <c r="LLD80" s="138"/>
      <c r="LLE80" s="138"/>
      <c r="LLF80" s="138"/>
      <c r="LLG80" s="138"/>
      <c r="LLH80" s="138"/>
      <c r="LLI80" s="138"/>
      <c r="LLJ80" s="138"/>
      <c r="LLK80" s="138"/>
      <c r="LLL80" s="138"/>
      <c r="LLM80" s="138"/>
      <c r="LLN80" s="138"/>
      <c r="LLO80" s="138"/>
      <c r="LLP80" s="138"/>
      <c r="LLQ80" s="138"/>
      <c r="LLR80" s="138"/>
      <c r="LLS80" s="138"/>
      <c r="LLT80" s="138"/>
      <c r="LLU80" s="138"/>
      <c r="LLV80" s="138"/>
      <c r="LLW80" s="138"/>
      <c r="LLX80" s="138"/>
      <c r="LLY80" s="138"/>
      <c r="LLZ80" s="138"/>
      <c r="LMA80" s="138"/>
      <c r="LMB80" s="138"/>
      <c r="LMC80" s="138"/>
      <c r="LMD80" s="138"/>
      <c r="LME80" s="138"/>
      <c r="LMF80" s="138"/>
      <c r="LMG80" s="138"/>
      <c r="LMH80" s="138"/>
      <c r="LMI80" s="138"/>
      <c r="LMJ80" s="138"/>
      <c r="LMK80" s="138"/>
      <c r="LML80" s="138"/>
      <c r="LMM80" s="138"/>
      <c r="LMN80" s="138"/>
      <c r="LMO80" s="138"/>
      <c r="LMP80" s="138"/>
      <c r="LMQ80" s="138"/>
      <c r="LMR80" s="138"/>
      <c r="LMS80" s="138"/>
      <c r="LMT80" s="138"/>
      <c r="LMU80" s="138"/>
      <c r="LMV80" s="138"/>
      <c r="LMW80" s="138"/>
      <c r="LMX80" s="138"/>
      <c r="LMY80" s="138"/>
      <c r="LMZ80" s="138"/>
      <c r="LNA80" s="138"/>
      <c r="LNB80" s="138"/>
      <c r="LNC80" s="138"/>
      <c r="LND80" s="138"/>
      <c r="LNE80" s="138"/>
      <c r="LNF80" s="138"/>
      <c r="LNG80" s="138"/>
      <c r="LNH80" s="138"/>
      <c r="LNI80" s="138"/>
      <c r="LNJ80" s="138"/>
      <c r="LNK80" s="138"/>
      <c r="LNL80" s="138"/>
      <c r="LNM80" s="138"/>
      <c r="LNN80" s="138"/>
      <c r="LNO80" s="138"/>
      <c r="LNP80" s="138"/>
      <c r="LNQ80" s="138"/>
      <c r="LNR80" s="138"/>
      <c r="LNS80" s="138"/>
      <c r="LNT80" s="138"/>
      <c r="LNU80" s="138"/>
      <c r="LNV80" s="138"/>
      <c r="LNW80" s="138"/>
      <c r="LNX80" s="138"/>
      <c r="LNY80" s="138"/>
      <c r="LNZ80" s="138"/>
      <c r="LOA80" s="138"/>
      <c r="LOB80" s="138"/>
      <c r="LOC80" s="138"/>
      <c r="LOD80" s="138"/>
      <c r="LOE80" s="138"/>
      <c r="LOF80" s="138"/>
      <c r="LOG80" s="138"/>
      <c r="LOH80" s="138"/>
      <c r="LOI80" s="138"/>
      <c r="LOJ80" s="138"/>
      <c r="LOK80" s="138"/>
      <c r="LOL80" s="138"/>
      <c r="LOM80" s="138"/>
      <c r="LON80" s="138"/>
      <c r="LOO80" s="138"/>
      <c r="LOP80" s="138"/>
      <c r="LOQ80" s="138"/>
      <c r="LOR80" s="138"/>
      <c r="LOS80" s="138"/>
      <c r="LOT80" s="138"/>
      <c r="LOU80" s="138"/>
      <c r="LOV80" s="138"/>
      <c r="LOW80" s="138"/>
      <c r="LOX80" s="138"/>
      <c r="LOY80" s="138"/>
      <c r="LOZ80" s="138"/>
      <c r="LPA80" s="138"/>
      <c r="LPB80" s="138"/>
      <c r="LPC80" s="138"/>
      <c r="LPD80" s="138"/>
      <c r="LPE80" s="138"/>
      <c r="LPF80" s="138"/>
      <c r="LPG80" s="138"/>
      <c r="LPH80" s="138"/>
      <c r="LPI80" s="138"/>
      <c r="LPJ80" s="138"/>
      <c r="LPK80" s="138"/>
      <c r="LPL80" s="138"/>
      <c r="LPM80" s="138"/>
      <c r="LPN80" s="138"/>
      <c r="LPO80" s="138"/>
      <c r="LPP80" s="138"/>
      <c r="LPQ80" s="138"/>
      <c r="LPR80" s="138"/>
      <c r="LPS80" s="138"/>
      <c r="LPT80" s="138"/>
      <c r="LPU80" s="138"/>
      <c r="LPV80" s="138"/>
      <c r="LPW80" s="138"/>
      <c r="LPX80" s="138"/>
      <c r="LPY80" s="138"/>
      <c r="LPZ80" s="138"/>
      <c r="LQA80" s="138"/>
      <c r="LQB80" s="138"/>
      <c r="LQC80" s="138"/>
      <c r="LQD80" s="138"/>
      <c r="LQE80" s="138"/>
      <c r="LQF80" s="138"/>
      <c r="LQG80" s="138"/>
      <c r="LQH80" s="138"/>
      <c r="LQI80" s="138"/>
      <c r="LQJ80" s="138"/>
      <c r="LQK80" s="138"/>
      <c r="LQL80" s="138"/>
      <c r="LQM80" s="138"/>
      <c r="LQN80" s="138"/>
      <c r="LQO80" s="138"/>
      <c r="LQP80" s="138"/>
      <c r="LQQ80" s="138"/>
      <c r="LQR80" s="138"/>
      <c r="LQS80" s="138"/>
      <c r="LQT80" s="138"/>
      <c r="LQU80" s="138"/>
      <c r="LQV80" s="138"/>
      <c r="LQW80" s="138"/>
      <c r="LQX80" s="138"/>
      <c r="LQY80" s="138"/>
      <c r="LQZ80" s="138"/>
      <c r="LRA80" s="138"/>
      <c r="LRB80" s="138"/>
      <c r="LRC80" s="138"/>
      <c r="LRD80" s="138"/>
      <c r="LRE80" s="138"/>
      <c r="LRF80" s="138"/>
      <c r="LRG80" s="138"/>
      <c r="LRH80" s="138"/>
      <c r="LRI80" s="138"/>
      <c r="LRJ80" s="138"/>
      <c r="LRK80" s="138"/>
      <c r="LRL80" s="138"/>
      <c r="LRM80" s="138"/>
      <c r="LRN80" s="138"/>
      <c r="LRO80" s="138"/>
      <c r="LRP80" s="138"/>
      <c r="LRQ80" s="138"/>
      <c r="LRR80" s="138"/>
      <c r="LRS80" s="138"/>
      <c r="LRT80" s="138"/>
      <c r="LRU80" s="138"/>
      <c r="LRV80" s="138"/>
      <c r="LRW80" s="138"/>
      <c r="LRX80" s="138"/>
      <c r="LRY80" s="138"/>
      <c r="LRZ80" s="138"/>
      <c r="LSA80" s="138"/>
      <c r="LSB80" s="138"/>
      <c r="LSC80" s="138"/>
      <c r="LSD80" s="138"/>
      <c r="LSE80" s="138"/>
      <c r="LSF80" s="138"/>
      <c r="LSG80" s="138"/>
      <c r="LSH80" s="138"/>
      <c r="LSI80" s="138"/>
      <c r="LSJ80" s="138"/>
      <c r="LSK80" s="138"/>
      <c r="LSL80" s="138"/>
      <c r="LSM80" s="138"/>
      <c r="LSN80" s="138"/>
      <c r="LSO80" s="138"/>
      <c r="LSP80" s="138"/>
      <c r="LSQ80" s="138"/>
      <c r="LSR80" s="138"/>
      <c r="LSS80" s="138"/>
      <c r="LST80" s="138"/>
      <c r="LSU80" s="138"/>
      <c r="LSV80" s="138"/>
      <c r="LSW80" s="138"/>
      <c r="LSX80" s="138"/>
      <c r="LSY80" s="138"/>
      <c r="LSZ80" s="138"/>
      <c r="LTA80" s="138"/>
      <c r="LTB80" s="138"/>
      <c r="LTC80" s="138"/>
      <c r="LTD80" s="138"/>
      <c r="LTE80" s="138"/>
      <c r="LTF80" s="138"/>
      <c r="LTG80" s="138"/>
      <c r="LTH80" s="138"/>
      <c r="LTI80" s="138"/>
      <c r="LTJ80" s="138"/>
      <c r="LTK80" s="138"/>
      <c r="LTL80" s="138"/>
      <c r="LTM80" s="138"/>
      <c r="LTN80" s="138"/>
      <c r="LTO80" s="138"/>
      <c r="LTP80" s="138"/>
      <c r="LTQ80" s="138"/>
      <c r="LTR80" s="138"/>
      <c r="LTS80" s="138"/>
      <c r="LTT80" s="138"/>
      <c r="LTU80" s="138"/>
      <c r="LTV80" s="138"/>
      <c r="LTW80" s="138"/>
      <c r="LTX80" s="138"/>
      <c r="LTY80" s="138"/>
      <c r="LTZ80" s="138"/>
      <c r="LUA80" s="138"/>
      <c r="LUB80" s="138"/>
      <c r="LUC80" s="138"/>
      <c r="LUD80" s="138"/>
      <c r="LUE80" s="138"/>
      <c r="LUF80" s="138"/>
      <c r="LUG80" s="138"/>
      <c r="LUH80" s="138"/>
      <c r="LUI80" s="138"/>
      <c r="LUJ80" s="138"/>
      <c r="LUK80" s="138"/>
      <c r="LUL80" s="138"/>
      <c r="LUM80" s="138"/>
      <c r="LUN80" s="138"/>
      <c r="LUO80" s="138"/>
      <c r="LUP80" s="138"/>
      <c r="LUQ80" s="138"/>
      <c r="LUR80" s="138"/>
      <c r="LUS80" s="138"/>
      <c r="LUT80" s="138"/>
      <c r="LUU80" s="138"/>
      <c r="LUV80" s="138"/>
      <c r="LUW80" s="138"/>
      <c r="LUX80" s="138"/>
      <c r="LUY80" s="138"/>
      <c r="LUZ80" s="138"/>
      <c r="LVA80" s="138"/>
      <c r="LVB80" s="138"/>
      <c r="LVC80" s="138"/>
      <c r="LVD80" s="138"/>
      <c r="LVE80" s="138"/>
      <c r="LVF80" s="138"/>
      <c r="LVG80" s="138"/>
      <c r="LVH80" s="138"/>
      <c r="LVI80" s="138"/>
      <c r="LVJ80" s="138"/>
      <c r="LVK80" s="138"/>
      <c r="LVL80" s="138"/>
      <c r="LVM80" s="138"/>
      <c r="LVN80" s="138"/>
      <c r="LVO80" s="138"/>
      <c r="LVP80" s="138"/>
      <c r="LVQ80" s="138"/>
      <c r="LVR80" s="138"/>
      <c r="LVS80" s="138"/>
      <c r="LVT80" s="138"/>
      <c r="LVU80" s="138"/>
      <c r="LVV80" s="138"/>
      <c r="LVW80" s="138"/>
      <c r="LVX80" s="138"/>
      <c r="LVY80" s="138"/>
      <c r="LVZ80" s="138"/>
      <c r="LWA80" s="138"/>
      <c r="LWB80" s="138"/>
      <c r="LWC80" s="138"/>
      <c r="LWD80" s="138"/>
      <c r="LWE80" s="138"/>
      <c r="LWF80" s="138"/>
      <c r="LWG80" s="138"/>
      <c r="LWH80" s="138"/>
      <c r="LWI80" s="138"/>
      <c r="LWJ80" s="138"/>
      <c r="LWK80" s="138"/>
      <c r="LWL80" s="138"/>
      <c r="LWM80" s="138"/>
      <c r="LWN80" s="138"/>
      <c r="LWO80" s="138"/>
      <c r="LWP80" s="138"/>
      <c r="LWQ80" s="138"/>
      <c r="LWR80" s="138"/>
      <c r="LWS80" s="138"/>
      <c r="LWT80" s="138"/>
      <c r="LWU80" s="138"/>
      <c r="LWV80" s="138"/>
      <c r="LWW80" s="138"/>
      <c r="LWX80" s="138"/>
      <c r="LWY80" s="138"/>
      <c r="LWZ80" s="138"/>
      <c r="LXA80" s="138"/>
      <c r="LXB80" s="138"/>
      <c r="LXC80" s="138"/>
      <c r="LXD80" s="138"/>
      <c r="LXE80" s="138"/>
      <c r="LXF80" s="138"/>
      <c r="LXG80" s="138"/>
      <c r="LXH80" s="138"/>
      <c r="LXI80" s="138"/>
      <c r="LXJ80" s="138"/>
      <c r="LXK80" s="138"/>
      <c r="LXL80" s="138"/>
      <c r="LXM80" s="138"/>
      <c r="LXN80" s="138"/>
      <c r="LXO80" s="138"/>
      <c r="LXP80" s="138"/>
      <c r="LXQ80" s="138"/>
      <c r="LXR80" s="138"/>
      <c r="LXS80" s="138"/>
      <c r="LXT80" s="138"/>
      <c r="LXU80" s="138"/>
      <c r="LXV80" s="138"/>
      <c r="LXW80" s="138"/>
      <c r="LXX80" s="138"/>
      <c r="LXY80" s="138"/>
      <c r="LXZ80" s="138"/>
      <c r="LYA80" s="138"/>
      <c r="LYB80" s="138"/>
      <c r="LYC80" s="138"/>
      <c r="LYD80" s="138"/>
      <c r="LYE80" s="138"/>
      <c r="LYF80" s="138"/>
      <c r="LYG80" s="138"/>
      <c r="LYH80" s="138"/>
      <c r="LYI80" s="138"/>
      <c r="LYJ80" s="138"/>
      <c r="LYK80" s="138"/>
      <c r="LYL80" s="138"/>
      <c r="LYM80" s="138"/>
      <c r="LYN80" s="138"/>
      <c r="LYO80" s="138"/>
      <c r="LYP80" s="138"/>
      <c r="LYQ80" s="138"/>
      <c r="LYR80" s="138"/>
      <c r="LYS80" s="138"/>
      <c r="LYT80" s="138"/>
      <c r="LYU80" s="138"/>
      <c r="LYV80" s="138"/>
      <c r="LYW80" s="138"/>
      <c r="LYX80" s="138"/>
      <c r="LYY80" s="138"/>
      <c r="LYZ80" s="138"/>
      <c r="LZA80" s="138"/>
      <c r="LZB80" s="138"/>
      <c r="LZC80" s="138"/>
      <c r="LZD80" s="138"/>
      <c r="LZE80" s="138"/>
      <c r="LZF80" s="138"/>
      <c r="LZG80" s="138"/>
      <c r="LZH80" s="138"/>
      <c r="LZI80" s="138"/>
      <c r="LZJ80" s="138"/>
      <c r="LZK80" s="138"/>
      <c r="LZL80" s="138"/>
      <c r="LZM80" s="138"/>
      <c r="LZN80" s="138"/>
      <c r="LZO80" s="138"/>
      <c r="LZP80" s="138"/>
      <c r="LZQ80" s="138"/>
      <c r="LZR80" s="138"/>
      <c r="LZS80" s="138"/>
      <c r="LZT80" s="138"/>
      <c r="LZU80" s="138"/>
      <c r="LZV80" s="138"/>
      <c r="LZW80" s="138"/>
      <c r="LZX80" s="138"/>
      <c r="LZY80" s="138"/>
      <c r="LZZ80" s="138"/>
      <c r="MAA80" s="138"/>
      <c r="MAB80" s="138"/>
      <c r="MAC80" s="138"/>
      <c r="MAD80" s="138"/>
      <c r="MAE80" s="138"/>
      <c r="MAF80" s="138"/>
      <c r="MAG80" s="138"/>
      <c r="MAH80" s="138"/>
      <c r="MAI80" s="138"/>
      <c r="MAJ80" s="138"/>
      <c r="MAK80" s="138"/>
      <c r="MAL80" s="138"/>
      <c r="MAM80" s="138"/>
      <c r="MAN80" s="138"/>
      <c r="MAO80" s="138"/>
      <c r="MAP80" s="138"/>
      <c r="MAQ80" s="138"/>
      <c r="MAR80" s="138"/>
      <c r="MAS80" s="138"/>
      <c r="MAT80" s="138"/>
      <c r="MAU80" s="138"/>
      <c r="MAV80" s="138"/>
      <c r="MAW80" s="138"/>
      <c r="MAX80" s="138"/>
      <c r="MAY80" s="138"/>
      <c r="MAZ80" s="138"/>
      <c r="MBA80" s="138"/>
      <c r="MBB80" s="138"/>
      <c r="MBC80" s="138"/>
      <c r="MBD80" s="138"/>
      <c r="MBE80" s="138"/>
      <c r="MBF80" s="138"/>
      <c r="MBG80" s="138"/>
      <c r="MBH80" s="138"/>
      <c r="MBI80" s="138"/>
      <c r="MBJ80" s="138"/>
      <c r="MBK80" s="138"/>
      <c r="MBL80" s="138"/>
      <c r="MBM80" s="138"/>
      <c r="MBN80" s="138"/>
      <c r="MBO80" s="138"/>
      <c r="MBP80" s="138"/>
      <c r="MBQ80" s="138"/>
      <c r="MBR80" s="138"/>
      <c r="MBS80" s="138"/>
      <c r="MBT80" s="138"/>
      <c r="MBU80" s="138"/>
      <c r="MBV80" s="138"/>
      <c r="MBW80" s="138"/>
      <c r="MBX80" s="138"/>
      <c r="MBY80" s="138"/>
      <c r="MBZ80" s="138"/>
      <c r="MCA80" s="138"/>
      <c r="MCB80" s="138"/>
      <c r="MCC80" s="138"/>
      <c r="MCD80" s="138"/>
      <c r="MCE80" s="138"/>
      <c r="MCF80" s="138"/>
      <c r="MCG80" s="138"/>
      <c r="MCH80" s="138"/>
      <c r="MCI80" s="138"/>
      <c r="MCJ80" s="138"/>
      <c r="MCK80" s="138"/>
      <c r="MCL80" s="138"/>
      <c r="MCM80" s="138"/>
      <c r="MCN80" s="138"/>
      <c r="MCO80" s="138"/>
      <c r="MCP80" s="138"/>
      <c r="MCQ80" s="138"/>
      <c r="MCR80" s="138"/>
      <c r="MCS80" s="138"/>
      <c r="MCT80" s="138"/>
      <c r="MCU80" s="138"/>
      <c r="MCV80" s="138"/>
      <c r="MCW80" s="138"/>
      <c r="MCX80" s="138"/>
      <c r="MCY80" s="138"/>
      <c r="MCZ80" s="138"/>
      <c r="MDA80" s="138"/>
      <c r="MDB80" s="138"/>
      <c r="MDC80" s="138"/>
      <c r="MDD80" s="138"/>
      <c r="MDE80" s="138"/>
      <c r="MDF80" s="138"/>
      <c r="MDG80" s="138"/>
      <c r="MDH80" s="138"/>
      <c r="MDI80" s="138"/>
      <c r="MDJ80" s="138"/>
      <c r="MDK80" s="138"/>
      <c r="MDL80" s="138"/>
      <c r="MDM80" s="138"/>
      <c r="MDN80" s="138"/>
      <c r="MDO80" s="138"/>
      <c r="MDP80" s="138"/>
      <c r="MDQ80" s="138"/>
      <c r="MDR80" s="138"/>
      <c r="MDS80" s="138"/>
      <c r="MDT80" s="138"/>
      <c r="MDU80" s="138"/>
      <c r="MDV80" s="138"/>
      <c r="MDW80" s="138"/>
      <c r="MDX80" s="138"/>
      <c r="MDY80" s="138"/>
      <c r="MDZ80" s="138"/>
      <c r="MEA80" s="138"/>
      <c r="MEB80" s="138"/>
      <c r="MEC80" s="138"/>
      <c r="MED80" s="138"/>
      <c r="MEE80" s="138"/>
      <c r="MEF80" s="138"/>
      <c r="MEG80" s="138"/>
      <c r="MEH80" s="138"/>
      <c r="MEI80" s="138"/>
      <c r="MEJ80" s="138"/>
      <c r="MEK80" s="138"/>
      <c r="MEL80" s="138"/>
      <c r="MEM80" s="138"/>
      <c r="MEN80" s="138"/>
      <c r="MEO80" s="138"/>
      <c r="MEP80" s="138"/>
      <c r="MEQ80" s="138"/>
      <c r="MER80" s="138"/>
      <c r="MES80" s="138"/>
      <c r="MET80" s="138"/>
      <c r="MEU80" s="138"/>
      <c r="MEV80" s="138"/>
      <c r="MEW80" s="138"/>
      <c r="MEX80" s="138"/>
      <c r="MEY80" s="138"/>
      <c r="MEZ80" s="138"/>
      <c r="MFA80" s="138"/>
      <c r="MFB80" s="138"/>
      <c r="MFC80" s="138"/>
      <c r="MFD80" s="138"/>
      <c r="MFE80" s="138"/>
      <c r="MFF80" s="138"/>
      <c r="MFG80" s="138"/>
      <c r="MFH80" s="138"/>
      <c r="MFI80" s="138"/>
      <c r="MFJ80" s="138"/>
      <c r="MFK80" s="138"/>
      <c r="MFL80" s="138"/>
      <c r="MFM80" s="138"/>
      <c r="MFN80" s="138"/>
      <c r="MFO80" s="138"/>
      <c r="MFP80" s="138"/>
      <c r="MFQ80" s="138"/>
      <c r="MFR80" s="138"/>
      <c r="MFS80" s="138"/>
      <c r="MFT80" s="138"/>
      <c r="MFU80" s="138"/>
      <c r="MFV80" s="138"/>
      <c r="MFW80" s="138"/>
      <c r="MFX80" s="138"/>
      <c r="MFY80" s="138"/>
      <c r="MFZ80" s="138"/>
      <c r="MGA80" s="138"/>
      <c r="MGB80" s="138"/>
      <c r="MGC80" s="138"/>
      <c r="MGD80" s="138"/>
      <c r="MGE80" s="138"/>
      <c r="MGF80" s="138"/>
      <c r="MGG80" s="138"/>
      <c r="MGH80" s="138"/>
      <c r="MGI80" s="138"/>
      <c r="MGJ80" s="138"/>
      <c r="MGK80" s="138"/>
      <c r="MGL80" s="138"/>
      <c r="MGM80" s="138"/>
      <c r="MGN80" s="138"/>
      <c r="MGO80" s="138"/>
      <c r="MGP80" s="138"/>
      <c r="MGQ80" s="138"/>
      <c r="MGR80" s="138"/>
      <c r="MGS80" s="138"/>
      <c r="MGT80" s="138"/>
      <c r="MGU80" s="138"/>
      <c r="MGV80" s="138"/>
      <c r="MGW80" s="138"/>
      <c r="MGX80" s="138"/>
      <c r="MGY80" s="138"/>
      <c r="MGZ80" s="138"/>
      <c r="MHA80" s="138"/>
      <c r="MHB80" s="138"/>
      <c r="MHC80" s="138"/>
      <c r="MHD80" s="138"/>
      <c r="MHE80" s="138"/>
      <c r="MHF80" s="138"/>
      <c r="MHG80" s="138"/>
      <c r="MHH80" s="138"/>
      <c r="MHI80" s="138"/>
      <c r="MHJ80" s="138"/>
      <c r="MHK80" s="138"/>
      <c r="MHL80" s="138"/>
      <c r="MHM80" s="138"/>
      <c r="MHN80" s="138"/>
      <c r="MHO80" s="138"/>
      <c r="MHP80" s="138"/>
      <c r="MHQ80" s="138"/>
      <c r="MHR80" s="138"/>
      <c r="MHS80" s="138"/>
      <c r="MHT80" s="138"/>
      <c r="MHU80" s="138"/>
      <c r="MHV80" s="138"/>
      <c r="MHW80" s="138"/>
      <c r="MHX80" s="138"/>
      <c r="MHY80" s="138"/>
      <c r="MHZ80" s="138"/>
      <c r="MIA80" s="138"/>
      <c r="MIB80" s="138"/>
      <c r="MIC80" s="138"/>
      <c r="MID80" s="138"/>
      <c r="MIE80" s="138"/>
      <c r="MIF80" s="138"/>
      <c r="MIG80" s="138"/>
      <c r="MIH80" s="138"/>
      <c r="MII80" s="138"/>
      <c r="MIJ80" s="138"/>
      <c r="MIK80" s="138"/>
      <c r="MIL80" s="138"/>
      <c r="MIM80" s="138"/>
      <c r="MIN80" s="138"/>
      <c r="MIO80" s="138"/>
      <c r="MIP80" s="138"/>
      <c r="MIQ80" s="138"/>
      <c r="MIR80" s="138"/>
      <c r="MIS80" s="138"/>
      <c r="MIT80" s="138"/>
      <c r="MIU80" s="138"/>
      <c r="MIV80" s="138"/>
      <c r="MIW80" s="138"/>
      <c r="MIX80" s="138"/>
      <c r="MIY80" s="138"/>
      <c r="MIZ80" s="138"/>
      <c r="MJA80" s="138"/>
      <c r="MJB80" s="138"/>
      <c r="MJC80" s="138"/>
      <c r="MJD80" s="138"/>
      <c r="MJE80" s="138"/>
      <c r="MJF80" s="138"/>
      <c r="MJG80" s="138"/>
      <c r="MJH80" s="138"/>
      <c r="MJI80" s="138"/>
      <c r="MJJ80" s="138"/>
      <c r="MJK80" s="138"/>
      <c r="MJL80" s="138"/>
      <c r="MJM80" s="138"/>
      <c r="MJN80" s="138"/>
      <c r="MJO80" s="138"/>
      <c r="MJP80" s="138"/>
      <c r="MJQ80" s="138"/>
      <c r="MJR80" s="138"/>
      <c r="MJS80" s="138"/>
      <c r="MJT80" s="138"/>
      <c r="MJU80" s="138"/>
      <c r="MJV80" s="138"/>
      <c r="MJW80" s="138"/>
      <c r="MJX80" s="138"/>
      <c r="MJY80" s="138"/>
      <c r="MJZ80" s="138"/>
      <c r="MKA80" s="138"/>
      <c r="MKB80" s="138"/>
      <c r="MKC80" s="138"/>
      <c r="MKD80" s="138"/>
      <c r="MKE80" s="138"/>
      <c r="MKF80" s="138"/>
      <c r="MKG80" s="138"/>
      <c r="MKH80" s="138"/>
      <c r="MKI80" s="138"/>
      <c r="MKJ80" s="138"/>
      <c r="MKK80" s="138"/>
      <c r="MKL80" s="138"/>
      <c r="MKM80" s="138"/>
      <c r="MKN80" s="138"/>
      <c r="MKO80" s="138"/>
      <c r="MKP80" s="138"/>
      <c r="MKQ80" s="138"/>
      <c r="MKR80" s="138"/>
      <c r="MKS80" s="138"/>
      <c r="MKT80" s="138"/>
      <c r="MKU80" s="138"/>
      <c r="MKV80" s="138"/>
      <c r="MKW80" s="138"/>
      <c r="MKX80" s="138"/>
      <c r="MKY80" s="138"/>
      <c r="MKZ80" s="138"/>
      <c r="MLA80" s="138"/>
      <c r="MLB80" s="138"/>
      <c r="MLC80" s="138"/>
      <c r="MLD80" s="138"/>
      <c r="MLE80" s="138"/>
      <c r="MLF80" s="138"/>
      <c r="MLG80" s="138"/>
      <c r="MLH80" s="138"/>
      <c r="MLI80" s="138"/>
      <c r="MLJ80" s="138"/>
      <c r="MLK80" s="138"/>
      <c r="MLL80" s="138"/>
      <c r="MLM80" s="138"/>
      <c r="MLN80" s="138"/>
      <c r="MLO80" s="138"/>
      <c r="MLP80" s="138"/>
      <c r="MLQ80" s="138"/>
      <c r="MLR80" s="138"/>
      <c r="MLS80" s="138"/>
      <c r="MLT80" s="138"/>
      <c r="MLU80" s="138"/>
      <c r="MLV80" s="138"/>
      <c r="MLW80" s="138"/>
      <c r="MLX80" s="138"/>
      <c r="MLY80" s="138"/>
      <c r="MLZ80" s="138"/>
      <c r="MMA80" s="138"/>
      <c r="MMB80" s="138"/>
      <c r="MMC80" s="138"/>
      <c r="MMD80" s="138"/>
      <c r="MME80" s="138"/>
      <c r="MMF80" s="138"/>
      <c r="MMG80" s="138"/>
      <c r="MMH80" s="138"/>
      <c r="MMI80" s="138"/>
      <c r="MMJ80" s="138"/>
      <c r="MMK80" s="138"/>
      <c r="MML80" s="138"/>
      <c r="MMM80" s="138"/>
      <c r="MMN80" s="138"/>
      <c r="MMO80" s="138"/>
      <c r="MMP80" s="138"/>
      <c r="MMQ80" s="138"/>
      <c r="MMR80" s="138"/>
      <c r="MMS80" s="138"/>
      <c r="MMT80" s="138"/>
      <c r="MMU80" s="138"/>
      <c r="MMV80" s="138"/>
      <c r="MMW80" s="138"/>
      <c r="MMX80" s="138"/>
      <c r="MMY80" s="138"/>
      <c r="MMZ80" s="138"/>
      <c r="MNA80" s="138"/>
      <c r="MNB80" s="138"/>
      <c r="MNC80" s="138"/>
      <c r="MND80" s="138"/>
      <c r="MNE80" s="138"/>
      <c r="MNF80" s="138"/>
      <c r="MNG80" s="138"/>
      <c r="MNH80" s="138"/>
      <c r="MNI80" s="138"/>
      <c r="MNJ80" s="138"/>
      <c r="MNK80" s="138"/>
      <c r="MNL80" s="138"/>
      <c r="MNM80" s="138"/>
      <c r="MNN80" s="138"/>
      <c r="MNO80" s="138"/>
      <c r="MNP80" s="138"/>
      <c r="MNQ80" s="138"/>
      <c r="MNR80" s="138"/>
      <c r="MNS80" s="138"/>
      <c r="MNT80" s="138"/>
      <c r="MNU80" s="138"/>
      <c r="MNV80" s="138"/>
      <c r="MNW80" s="138"/>
      <c r="MNX80" s="138"/>
      <c r="MNY80" s="138"/>
      <c r="MNZ80" s="138"/>
      <c r="MOA80" s="138"/>
      <c r="MOB80" s="138"/>
      <c r="MOC80" s="138"/>
      <c r="MOD80" s="138"/>
      <c r="MOE80" s="138"/>
      <c r="MOF80" s="138"/>
      <c r="MOG80" s="138"/>
      <c r="MOH80" s="138"/>
      <c r="MOI80" s="138"/>
      <c r="MOJ80" s="138"/>
      <c r="MOK80" s="138"/>
      <c r="MOL80" s="138"/>
      <c r="MOM80" s="138"/>
      <c r="MON80" s="138"/>
      <c r="MOO80" s="138"/>
      <c r="MOP80" s="138"/>
      <c r="MOQ80" s="138"/>
      <c r="MOR80" s="138"/>
      <c r="MOS80" s="138"/>
      <c r="MOT80" s="138"/>
      <c r="MOU80" s="138"/>
      <c r="MOV80" s="138"/>
      <c r="MOW80" s="138"/>
      <c r="MOX80" s="138"/>
      <c r="MOY80" s="138"/>
      <c r="MOZ80" s="138"/>
      <c r="MPA80" s="138"/>
      <c r="MPB80" s="138"/>
      <c r="MPC80" s="138"/>
      <c r="MPD80" s="138"/>
      <c r="MPE80" s="138"/>
      <c r="MPF80" s="138"/>
      <c r="MPG80" s="138"/>
      <c r="MPH80" s="138"/>
      <c r="MPI80" s="138"/>
      <c r="MPJ80" s="138"/>
      <c r="MPK80" s="138"/>
      <c r="MPL80" s="138"/>
      <c r="MPM80" s="138"/>
      <c r="MPN80" s="138"/>
      <c r="MPO80" s="138"/>
      <c r="MPP80" s="138"/>
      <c r="MPQ80" s="138"/>
      <c r="MPR80" s="138"/>
      <c r="MPS80" s="138"/>
      <c r="MPT80" s="138"/>
      <c r="MPU80" s="138"/>
      <c r="MPV80" s="138"/>
      <c r="MPW80" s="138"/>
      <c r="MPX80" s="138"/>
      <c r="MPY80" s="138"/>
      <c r="MPZ80" s="138"/>
      <c r="MQA80" s="138"/>
      <c r="MQB80" s="138"/>
      <c r="MQC80" s="138"/>
      <c r="MQD80" s="138"/>
      <c r="MQE80" s="138"/>
      <c r="MQF80" s="138"/>
      <c r="MQG80" s="138"/>
      <c r="MQH80" s="138"/>
      <c r="MQI80" s="138"/>
      <c r="MQJ80" s="138"/>
      <c r="MQK80" s="138"/>
      <c r="MQL80" s="138"/>
      <c r="MQM80" s="138"/>
      <c r="MQN80" s="138"/>
      <c r="MQO80" s="138"/>
      <c r="MQP80" s="138"/>
      <c r="MQQ80" s="138"/>
      <c r="MQR80" s="138"/>
      <c r="MQS80" s="138"/>
      <c r="MQT80" s="138"/>
      <c r="MQU80" s="138"/>
      <c r="MQV80" s="138"/>
      <c r="MQW80" s="138"/>
      <c r="MQX80" s="138"/>
      <c r="MQY80" s="138"/>
      <c r="MQZ80" s="138"/>
      <c r="MRA80" s="138"/>
      <c r="MRB80" s="138"/>
      <c r="MRC80" s="138"/>
      <c r="MRD80" s="138"/>
      <c r="MRE80" s="138"/>
      <c r="MRF80" s="138"/>
      <c r="MRG80" s="138"/>
      <c r="MRH80" s="138"/>
      <c r="MRI80" s="138"/>
      <c r="MRJ80" s="138"/>
      <c r="MRK80" s="138"/>
      <c r="MRL80" s="138"/>
      <c r="MRM80" s="138"/>
      <c r="MRN80" s="138"/>
      <c r="MRO80" s="138"/>
      <c r="MRP80" s="138"/>
      <c r="MRQ80" s="138"/>
      <c r="MRR80" s="138"/>
      <c r="MRS80" s="138"/>
      <c r="MRT80" s="138"/>
      <c r="MRU80" s="138"/>
      <c r="MRV80" s="138"/>
      <c r="MRW80" s="138"/>
      <c r="MRX80" s="138"/>
      <c r="MRY80" s="138"/>
      <c r="MRZ80" s="138"/>
      <c r="MSA80" s="138"/>
      <c r="MSB80" s="138"/>
      <c r="MSC80" s="138"/>
      <c r="MSD80" s="138"/>
      <c r="MSE80" s="138"/>
      <c r="MSF80" s="138"/>
      <c r="MSG80" s="138"/>
      <c r="MSH80" s="138"/>
      <c r="MSI80" s="138"/>
      <c r="MSJ80" s="138"/>
      <c r="MSK80" s="138"/>
      <c r="MSL80" s="138"/>
      <c r="MSM80" s="138"/>
      <c r="MSN80" s="138"/>
      <c r="MSO80" s="138"/>
      <c r="MSP80" s="138"/>
      <c r="MSQ80" s="138"/>
      <c r="MSR80" s="138"/>
      <c r="MSS80" s="138"/>
      <c r="MST80" s="138"/>
      <c r="MSU80" s="138"/>
      <c r="MSV80" s="138"/>
      <c r="MSW80" s="138"/>
      <c r="MSX80" s="138"/>
      <c r="MSY80" s="138"/>
      <c r="MSZ80" s="138"/>
      <c r="MTA80" s="138"/>
      <c r="MTB80" s="138"/>
      <c r="MTC80" s="138"/>
      <c r="MTD80" s="138"/>
      <c r="MTE80" s="138"/>
      <c r="MTF80" s="138"/>
      <c r="MTG80" s="138"/>
      <c r="MTH80" s="138"/>
      <c r="MTI80" s="138"/>
      <c r="MTJ80" s="138"/>
      <c r="MTK80" s="138"/>
      <c r="MTL80" s="138"/>
      <c r="MTM80" s="138"/>
      <c r="MTN80" s="138"/>
      <c r="MTO80" s="138"/>
      <c r="MTP80" s="138"/>
      <c r="MTQ80" s="138"/>
      <c r="MTR80" s="138"/>
      <c r="MTS80" s="138"/>
      <c r="MTT80" s="138"/>
      <c r="MTU80" s="138"/>
      <c r="MTV80" s="138"/>
      <c r="MTW80" s="138"/>
      <c r="MTX80" s="138"/>
      <c r="MTY80" s="138"/>
      <c r="MTZ80" s="138"/>
      <c r="MUA80" s="138"/>
      <c r="MUB80" s="138"/>
      <c r="MUC80" s="138"/>
      <c r="MUD80" s="138"/>
      <c r="MUE80" s="138"/>
      <c r="MUF80" s="138"/>
      <c r="MUG80" s="138"/>
      <c r="MUH80" s="138"/>
      <c r="MUI80" s="138"/>
      <c r="MUJ80" s="138"/>
      <c r="MUK80" s="138"/>
      <c r="MUL80" s="138"/>
      <c r="MUM80" s="138"/>
      <c r="MUN80" s="138"/>
      <c r="MUO80" s="138"/>
      <c r="MUP80" s="138"/>
      <c r="MUQ80" s="138"/>
      <c r="MUR80" s="138"/>
      <c r="MUS80" s="138"/>
      <c r="MUT80" s="138"/>
      <c r="MUU80" s="138"/>
      <c r="MUV80" s="138"/>
      <c r="MUW80" s="138"/>
      <c r="MUX80" s="138"/>
      <c r="MUY80" s="138"/>
      <c r="MUZ80" s="138"/>
      <c r="MVA80" s="138"/>
      <c r="MVB80" s="138"/>
      <c r="MVC80" s="138"/>
      <c r="MVD80" s="138"/>
      <c r="MVE80" s="138"/>
      <c r="MVF80" s="138"/>
      <c r="MVG80" s="138"/>
      <c r="MVH80" s="138"/>
      <c r="MVI80" s="138"/>
      <c r="MVJ80" s="138"/>
      <c r="MVK80" s="138"/>
      <c r="MVL80" s="138"/>
      <c r="MVM80" s="138"/>
      <c r="MVN80" s="138"/>
      <c r="MVO80" s="138"/>
      <c r="MVP80" s="138"/>
      <c r="MVQ80" s="138"/>
      <c r="MVR80" s="138"/>
      <c r="MVS80" s="138"/>
      <c r="MVT80" s="138"/>
      <c r="MVU80" s="138"/>
      <c r="MVV80" s="138"/>
      <c r="MVW80" s="138"/>
      <c r="MVX80" s="138"/>
      <c r="MVY80" s="138"/>
      <c r="MVZ80" s="138"/>
      <c r="MWA80" s="138"/>
      <c r="MWB80" s="138"/>
      <c r="MWC80" s="138"/>
      <c r="MWD80" s="138"/>
      <c r="MWE80" s="138"/>
      <c r="MWF80" s="138"/>
      <c r="MWG80" s="138"/>
      <c r="MWH80" s="138"/>
      <c r="MWI80" s="138"/>
      <c r="MWJ80" s="138"/>
      <c r="MWK80" s="138"/>
      <c r="MWL80" s="138"/>
      <c r="MWM80" s="138"/>
      <c r="MWN80" s="138"/>
      <c r="MWO80" s="138"/>
      <c r="MWP80" s="138"/>
      <c r="MWQ80" s="138"/>
      <c r="MWR80" s="138"/>
      <c r="MWS80" s="138"/>
      <c r="MWT80" s="138"/>
      <c r="MWU80" s="138"/>
      <c r="MWV80" s="138"/>
      <c r="MWW80" s="138"/>
      <c r="MWX80" s="138"/>
      <c r="MWY80" s="138"/>
      <c r="MWZ80" s="138"/>
      <c r="MXA80" s="138"/>
      <c r="MXB80" s="138"/>
      <c r="MXC80" s="138"/>
      <c r="MXD80" s="138"/>
      <c r="MXE80" s="138"/>
      <c r="MXF80" s="138"/>
      <c r="MXG80" s="138"/>
      <c r="MXH80" s="138"/>
      <c r="MXI80" s="138"/>
      <c r="MXJ80" s="138"/>
      <c r="MXK80" s="138"/>
      <c r="MXL80" s="138"/>
      <c r="MXM80" s="138"/>
      <c r="MXN80" s="138"/>
      <c r="MXO80" s="138"/>
      <c r="MXP80" s="138"/>
      <c r="MXQ80" s="138"/>
      <c r="MXR80" s="138"/>
      <c r="MXS80" s="138"/>
      <c r="MXT80" s="138"/>
      <c r="MXU80" s="138"/>
      <c r="MXV80" s="138"/>
      <c r="MXW80" s="138"/>
      <c r="MXX80" s="138"/>
      <c r="MXY80" s="138"/>
      <c r="MXZ80" s="138"/>
      <c r="MYA80" s="138"/>
      <c r="MYB80" s="138"/>
      <c r="MYC80" s="138"/>
      <c r="MYD80" s="138"/>
      <c r="MYE80" s="138"/>
      <c r="MYF80" s="138"/>
      <c r="MYG80" s="138"/>
      <c r="MYH80" s="138"/>
      <c r="MYI80" s="138"/>
      <c r="MYJ80" s="138"/>
      <c r="MYK80" s="138"/>
      <c r="MYL80" s="138"/>
      <c r="MYM80" s="138"/>
      <c r="MYN80" s="138"/>
      <c r="MYO80" s="138"/>
      <c r="MYP80" s="138"/>
      <c r="MYQ80" s="138"/>
      <c r="MYR80" s="138"/>
      <c r="MYS80" s="138"/>
      <c r="MYT80" s="138"/>
      <c r="MYU80" s="138"/>
      <c r="MYV80" s="138"/>
      <c r="MYW80" s="138"/>
      <c r="MYX80" s="138"/>
      <c r="MYY80" s="138"/>
      <c r="MYZ80" s="138"/>
      <c r="MZA80" s="138"/>
      <c r="MZB80" s="138"/>
      <c r="MZC80" s="138"/>
      <c r="MZD80" s="138"/>
      <c r="MZE80" s="138"/>
      <c r="MZF80" s="138"/>
      <c r="MZG80" s="138"/>
      <c r="MZH80" s="138"/>
      <c r="MZI80" s="138"/>
      <c r="MZJ80" s="138"/>
      <c r="MZK80" s="138"/>
      <c r="MZL80" s="138"/>
      <c r="MZM80" s="138"/>
      <c r="MZN80" s="138"/>
      <c r="MZO80" s="138"/>
      <c r="MZP80" s="138"/>
      <c r="MZQ80" s="138"/>
      <c r="MZR80" s="138"/>
      <c r="MZS80" s="138"/>
      <c r="MZT80" s="138"/>
      <c r="MZU80" s="138"/>
      <c r="MZV80" s="138"/>
      <c r="MZW80" s="138"/>
      <c r="MZX80" s="138"/>
      <c r="MZY80" s="138"/>
      <c r="MZZ80" s="138"/>
      <c r="NAA80" s="138"/>
      <c r="NAB80" s="138"/>
      <c r="NAC80" s="138"/>
      <c r="NAD80" s="138"/>
      <c r="NAE80" s="138"/>
      <c r="NAF80" s="138"/>
      <c r="NAG80" s="138"/>
      <c r="NAH80" s="138"/>
      <c r="NAI80" s="138"/>
      <c r="NAJ80" s="138"/>
      <c r="NAK80" s="138"/>
      <c r="NAL80" s="138"/>
      <c r="NAM80" s="138"/>
      <c r="NAN80" s="138"/>
      <c r="NAO80" s="138"/>
      <c r="NAP80" s="138"/>
      <c r="NAQ80" s="138"/>
      <c r="NAR80" s="138"/>
      <c r="NAS80" s="138"/>
      <c r="NAT80" s="138"/>
      <c r="NAU80" s="138"/>
      <c r="NAV80" s="138"/>
      <c r="NAW80" s="138"/>
      <c r="NAX80" s="138"/>
      <c r="NAY80" s="138"/>
      <c r="NAZ80" s="138"/>
      <c r="NBA80" s="138"/>
      <c r="NBB80" s="138"/>
      <c r="NBC80" s="138"/>
      <c r="NBD80" s="138"/>
      <c r="NBE80" s="138"/>
      <c r="NBF80" s="138"/>
      <c r="NBG80" s="138"/>
      <c r="NBH80" s="138"/>
      <c r="NBI80" s="138"/>
      <c r="NBJ80" s="138"/>
      <c r="NBK80" s="138"/>
      <c r="NBL80" s="138"/>
      <c r="NBM80" s="138"/>
      <c r="NBN80" s="138"/>
      <c r="NBO80" s="138"/>
      <c r="NBP80" s="138"/>
      <c r="NBQ80" s="138"/>
      <c r="NBR80" s="138"/>
      <c r="NBS80" s="138"/>
      <c r="NBT80" s="138"/>
      <c r="NBU80" s="138"/>
      <c r="NBV80" s="138"/>
      <c r="NBW80" s="138"/>
      <c r="NBX80" s="138"/>
      <c r="NBY80" s="138"/>
      <c r="NBZ80" s="138"/>
      <c r="NCA80" s="138"/>
      <c r="NCB80" s="138"/>
      <c r="NCC80" s="138"/>
      <c r="NCD80" s="138"/>
      <c r="NCE80" s="138"/>
      <c r="NCF80" s="138"/>
      <c r="NCG80" s="138"/>
      <c r="NCH80" s="138"/>
      <c r="NCI80" s="138"/>
      <c r="NCJ80" s="138"/>
      <c r="NCK80" s="138"/>
      <c r="NCL80" s="138"/>
      <c r="NCM80" s="138"/>
      <c r="NCN80" s="138"/>
      <c r="NCO80" s="138"/>
      <c r="NCP80" s="138"/>
      <c r="NCQ80" s="138"/>
      <c r="NCR80" s="138"/>
      <c r="NCS80" s="138"/>
      <c r="NCT80" s="138"/>
      <c r="NCU80" s="138"/>
      <c r="NCV80" s="138"/>
      <c r="NCW80" s="138"/>
      <c r="NCX80" s="138"/>
      <c r="NCY80" s="138"/>
      <c r="NCZ80" s="138"/>
      <c r="NDA80" s="138"/>
      <c r="NDB80" s="138"/>
      <c r="NDC80" s="138"/>
      <c r="NDD80" s="138"/>
      <c r="NDE80" s="138"/>
      <c r="NDF80" s="138"/>
      <c r="NDG80" s="138"/>
      <c r="NDH80" s="138"/>
      <c r="NDI80" s="138"/>
      <c r="NDJ80" s="138"/>
      <c r="NDK80" s="138"/>
      <c r="NDL80" s="138"/>
      <c r="NDM80" s="138"/>
      <c r="NDN80" s="138"/>
      <c r="NDO80" s="138"/>
      <c r="NDP80" s="138"/>
      <c r="NDQ80" s="138"/>
      <c r="NDR80" s="138"/>
      <c r="NDS80" s="138"/>
      <c r="NDT80" s="138"/>
      <c r="NDU80" s="138"/>
      <c r="NDV80" s="138"/>
      <c r="NDW80" s="138"/>
      <c r="NDX80" s="138"/>
      <c r="NDY80" s="138"/>
      <c r="NDZ80" s="138"/>
      <c r="NEA80" s="138"/>
      <c r="NEB80" s="138"/>
      <c r="NEC80" s="138"/>
      <c r="NED80" s="138"/>
      <c r="NEE80" s="138"/>
      <c r="NEF80" s="138"/>
      <c r="NEG80" s="138"/>
      <c r="NEH80" s="138"/>
      <c r="NEI80" s="138"/>
      <c r="NEJ80" s="138"/>
      <c r="NEK80" s="138"/>
      <c r="NEL80" s="138"/>
      <c r="NEM80" s="138"/>
      <c r="NEN80" s="138"/>
      <c r="NEO80" s="138"/>
      <c r="NEP80" s="138"/>
      <c r="NEQ80" s="138"/>
      <c r="NER80" s="138"/>
      <c r="NES80" s="138"/>
      <c r="NET80" s="138"/>
      <c r="NEU80" s="138"/>
      <c r="NEV80" s="138"/>
      <c r="NEW80" s="138"/>
      <c r="NEX80" s="138"/>
      <c r="NEY80" s="138"/>
      <c r="NEZ80" s="138"/>
      <c r="NFA80" s="138"/>
      <c r="NFB80" s="138"/>
      <c r="NFC80" s="138"/>
      <c r="NFD80" s="138"/>
      <c r="NFE80" s="138"/>
      <c r="NFF80" s="138"/>
      <c r="NFG80" s="138"/>
      <c r="NFH80" s="138"/>
      <c r="NFI80" s="138"/>
      <c r="NFJ80" s="138"/>
      <c r="NFK80" s="138"/>
      <c r="NFL80" s="138"/>
      <c r="NFM80" s="138"/>
      <c r="NFN80" s="138"/>
      <c r="NFO80" s="138"/>
      <c r="NFP80" s="138"/>
      <c r="NFQ80" s="138"/>
      <c r="NFR80" s="138"/>
      <c r="NFS80" s="138"/>
      <c r="NFT80" s="138"/>
      <c r="NFU80" s="138"/>
      <c r="NFV80" s="138"/>
      <c r="NFW80" s="138"/>
      <c r="NFX80" s="138"/>
      <c r="NFY80" s="138"/>
      <c r="NFZ80" s="138"/>
      <c r="NGA80" s="138"/>
      <c r="NGB80" s="138"/>
      <c r="NGC80" s="138"/>
      <c r="NGD80" s="138"/>
      <c r="NGE80" s="138"/>
      <c r="NGF80" s="138"/>
      <c r="NGG80" s="138"/>
      <c r="NGH80" s="138"/>
      <c r="NGI80" s="138"/>
      <c r="NGJ80" s="138"/>
      <c r="NGK80" s="138"/>
      <c r="NGL80" s="138"/>
      <c r="NGM80" s="138"/>
      <c r="NGN80" s="138"/>
      <c r="NGO80" s="138"/>
      <c r="NGP80" s="138"/>
      <c r="NGQ80" s="138"/>
      <c r="NGR80" s="138"/>
      <c r="NGS80" s="138"/>
      <c r="NGT80" s="138"/>
      <c r="NGU80" s="138"/>
      <c r="NGV80" s="138"/>
      <c r="NGW80" s="138"/>
      <c r="NGX80" s="138"/>
      <c r="NGY80" s="138"/>
      <c r="NGZ80" s="138"/>
      <c r="NHA80" s="138"/>
      <c r="NHB80" s="138"/>
      <c r="NHC80" s="138"/>
      <c r="NHD80" s="138"/>
      <c r="NHE80" s="138"/>
      <c r="NHF80" s="138"/>
      <c r="NHG80" s="138"/>
      <c r="NHH80" s="138"/>
      <c r="NHI80" s="138"/>
      <c r="NHJ80" s="138"/>
      <c r="NHK80" s="138"/>
      <c r="NHL80" s="138"/>
      <c r="NHM80" s="138"/>
      <c r="NHN80" s="138"/>
      <c r="NHO80" s="138"/>
      <c r="NHP80" s="138"/>
      <c r="NHQ80" s="138"/>
      <c r="NHR80" s="138"/>
      <c r="NHS80" s="138"/>
      <c r="NHT80" s="138"/>
      <c r="NHU80" s="138"/>
      <c r="NHV80" s="138"/>
      <c r="NHW80" s="138"/>
      <c r="NHX80" s="138"/>
      <c r="NHY80" s="138"/>
      <c r="NHZ80" s="138"/>
      <c r="NIA80" s="138"/>
      <c r="NIB80" s="138"/>
      <c r="NIC80" s="138"/>
      <c r="NID80" s="138"/>
      <c r="NIE80" s="138"/>
      <c r="NIF80" s="138"/>
      <c r="NIG80" s="138"/>
      <c r="NIH80" s="138"/>
      <c r="NII80" s="138"/>
      <c r="NIJ80" s="138"/>
      <c r="NIK80" s="138"/>
      <c r="NIL80" s="138"/>
      <c r="NIM80" s="138"/>
      <c r="NIN80" s="138"/>
      <c r="NIO80" s="138"/>
      <c r="NIP80" s="138"/>
      <c r="NIQ80" s="138"/>
      <c r="NIR80" s="138"/>
      <c r="NIS80" s="138"/>
      <c r="NIT80" s="138"/>
      <c r="NIU80" s="138"/>
      <c r="NIV80" s="138"/>
      <c r="NIW80" s="138"/>
      <c r="NIX80" s="138"/>
      <c r="NIY80" s="138"/>
      <c r="NIZ80" s="138"/>
      <c r="NJA80" s="138"/>
      <c r="NJB80" s="138"/>
      <c r="NJC80" s="138"/>
      <c r="NJD80" s="138"/>
      <c r="NJE80" s="138"/>
      <c r="NJF80" s="138"/>
      <c r="NJG80" s="138"/>
      <c r="NJH80" s="138"/>
      <c r="NJI80" s="138"/>
      <c r="NJJ80" s="138"/>
      <c r="NJK80" s="138"/>
      <c r="NJL80" s="138"/>
      <c r="NJM80" s="138"/>
      <c r="NJN80" s="138"/>
      <c r="NJO80" s="138"/>
      <c r="NJP80" s="138"/>
      <c r="NJQ80" s="138"/>
      <c r="NJR80" s="138"/>
      <c r="NJS80" s="138"/>
      <c r="NJT80" s="138"/>
      <c r="NJU80" s="138"/>
      <c r="NJV80" s="138"/>
      <c r="NJW80" s="138"/>
      <c r="NJX80" s="138"/>
      <c r="NJY80" s="138"/>
      <c r="NJZ80" s="138"/>
      <c r="NKA80" s="138"/>
      <c r="NKB80" s="138"/>
      <c r="NKC80" s="138"/>
      <c r="NKD80" s="138"/>
      <c r="NKE80" s="138"/>
      <c r="NKF80" s="138"/>
      <c r="NKG80" s="138"/>
      <c r="NKH80" s="138"/>
      <c r="NKI80" s="138"/>
      <c r="NKJ80" s="138"/>
      <c r="NKK80" s="138"/>
      <c r="NKL80" s="138"/>
      <c r="NKM80" s="138"/>
      <c r="NKN80" s="138"/>
      <c r="NKO80" s="138"/>
      <c r="NKP80" s="138"/>
      <c r="NKQ80" s="138"/>
      <c r="NKR80" s="138"/>
      <c r="NKS80" s="138"/>
      <c r="NKT80" s="138"/>
      <c r="NKU80" s="138"/>
      <c r="NKV80" s="138"/>
      <c r="NKW80" s="138"/>
      <c r="NKX80" s="138"/>
      <c r="NKY80" s="138"/>
      <c r="NKZ80" s="138"/>
      <c r="NLA80" s="138"/>
      <c r="NLB80" s="138"/>
      <c r="NLC80" s="138"/>
      <c r="NLD80" s="138"/>
      <c r="NLE80" s="138"/>
      <c r="NLF80" s="138"/>
      <c r="NLG80" s="138"/>
      <c r="NLH80" s="138"/>
      <c r="NLI80" s="138"/>
      <c r="NLJ80" s="138"/>
      <c r="NLK80" s="138"/>
      <c r="NLL80" s="138"/>
      <c r="NLM80" s="138"/>
      <c r="NLN80" s="138"/>
      <c r="NLO80" s="138"/>
      <c r="NLP80" s="138"/>
      <c r="NLQ80" s="138"/>
      <c r="NLR80" s="138"/>
      <c r="NLS80" s="138"/>
      <c r="NLT80" s="138"/>
      <c r="NLU80" s="138"/>
      <c r="NLV80" s="138"/>
      <c r="NLW80" s="138"/>
      <c r="NLX80" s="138"/>
      <c r="NLY80" s="138"/>
      <c r="NLZ80" s="138"/>
      <c r="NMA80" s="138"/>
      <c r="NMB80" s="138"/>
      <c r="NMC80" s="138"/>
      <c r="NMD80" s="138"/>
      <c r="NME80" s="138"/>
      <c r="NMF80" s="138"/>
      <c r="NMG80" s="138"/>
      <c r="NMH80" s="138"/>
      <c r="NMI80" s="138"/>
      <c r="NMJ80" s="138"/>
      <c r="NMK80" s="138"/>
      <c r="NML80" s="138"/>
      <c r="NMM80" s="138"/>
      <c r="NMN80" s="138"/>
      <c r="NMO80" s="138"/>
      <c r="NMP80" s="138"/>
      <c r="NMQ80" s="138"/>
      <c r="NMR80" s="138"/>
      <c r="NMS80" s="138"/>
      <c r="NMT80" s="138"/>
      <c r="NMU80" s="138"/>
      <c r="NMV80" s="138"/>
      <c r="NMW80" s="138"/>
      <c r="NMX80" s="138"/>
      <c r="NMY80" s="138"/>
      <c r="NMZ80" s="138"/>
      <c r="NNA80" s="138"/>
      <c r="NNB80" s="138"/>
      <c r="NNC80" s="138"/>
      <c r="NND80" s="138"/>
      <c r="NNE80" s="138"/>
      <c r="NNF80" s="138"/>
      <c r="NNG80" s="138"/>
      <c r="NNH80" s="138"/>
      <c r="NNI80" s="138"/>
      <c r="NNJ80" s="138"/>
      <c r="NNK80" s="138"/>
      <c r="NNL80" s="138"/>
      <c r="NNM80" s="138"/>
      <c r="NNN80" s="138"/>
      <c r="NNO80" s="138"/>
      <c r="NNP80" s="138"/>
      <c r="NNQ80" s="138"/>
      <c r="NNR80" s="138"/>
      <c r="NNS80" s="138"/>
      <c r="NNT80" s="138"/>
      <c r="NNU80" s="138"/>
      <c r="NNV80" s="138"/>
      <c r="NNW80" s="138"/>
      <c r="NNX80" s="138"/>
      <c r="NNY80" s="138"/>
      <c r="NNZ80" s="138"/>
      <c r="NOA80" s="138"/>
      <c r="NOB80" s="138"/>
      <c r="NOC80" s="138"/>
      <c r="NOD80" s="138"/>
      <c r="NOE80" s="138"/>
      <c r="NOF80" s="138"/>
      <c r="NOG80" s="138"/>
      <c r="NOH80" s="138"/>
      <c r="NOI80" s="138"/>
      <c r="NOJ80" s="138"/>
      <c r="NOK80" s="138"/>
      <c r="NOL80" s="138"/>
      <c r="NOM80" s="138"/>
      <c r="NON80" s="138"/>
      <c r="NOO80" s="138"/>
      <c r="NOP80" s="138"/>
      <c r="NOQ80" s="138"/>
      <c r="NOR80" s="138"/>
      <c r="NOS80" s="138"/>
      <c r="NOT80" s="138"/>
      <c r="NOU80" s="138"/>
      <c r="NOV80" s="138"/>
      <c r="NOW80" s="138"/>
      <c r="NOX80" s="138"/>
      <c r="NOY80" s="138"/>
      <c r="NOZ80" s="138"/>
      <c r="NPA80" s="138"/>
      <c r="NPB80" s="138"/>
      <c r="NPC80" s="138"/>
      <c r="NPD80" s="138"/>
      <c r="NPE80" s="138"/>
      <c r="NPF80" s="138"/>
      <c r="NPG80" s="138"/>
      <c r="NPH80" s="138"/>
      <c r="NPI80" s="138"/>
      <c r="NPJ80" s="138"/>
      <c r="NPK80" s="138"/>
      <c r="NPL80" s="138"/>
      <c r="NPM80" s="138"/>
      <c r="NPN80" s="138"/>
      <c r="NPO80" s="138"/>
      <c r="NPP80" s="138"/>
      <c r="NPQ80" s="138"/>
      <c r="NPR80" s="138"/>
      <c r="NPS80" s="138"/>
      <c r="NPT80" s="138"/>
      <c r="NPU80" s="138"/>
      <c r="NPV80" s="138"/>
      <c r="NPW80" s="138"/>
      <c r="NPX80" s="138"/>
      <c r="NPY80" s="138"/>
      <c r="NPZ80" s="138"/>
      <c r="NQA80" s="138"/>
      <c r="NQB80" s="138"/>
      <c r="NQC80" s="138"/>
      <c r="NQD80" s="138"/>
      <c r="NQE80" s="138"/>
      <c r="NQF80" s="138"/>
      <c r="NQG80" s="138"/>
      <c r="NQH80" s="138"/>
      <c r="NQI80" s="138"/>
      <c r="NQJ80" s="138"/>
      <c r="NQK80" s="138"/>
      <c r="NQL80" s="138"/>
      <c r="NQM80" s="138"/>
      <c r="NQN80" s="138"/>
      <c r="NQO80" s="138"/>
      <c r="NQP80" s="138"/>
      <c r="NQQ80" s="138"/>
      <c r="NQR80" s="138"/>
      <c r="NQS80" s="138"/>
      <c r="NQT80" s="138"/>
      <c r="NQU80" s="138"/>
      <c r="NQV80" s="138"/>
      <c r="NQW80" s="138"/>
      <c r="NQX80" s="138"/>
      <c r="NQY80" s="138"/>
      <c r="NQZ80" s="138"/>
      <c r="NRA80" s="138"/>
      <c r="NRB80" s="138"/>
      <c r="NRC80" s="138"/>
      <c r="NRD80" s="138"/>
      <c r="NRE80" s="138"/>
      <c r="NRF80" s="138"/>
      <c r="NRG80" s="138"/>
      <c r="NRH80" s="138"/>
      <c r="NRI80" s="138"/>
      <c r="NRJ80" s="138"/>
      <c r="NRK80" s="138"/>
      <c r="NRL80" s="138"/>
      <c r="NRM80" s="138"/>
      <c r="NRN80" s="138"/>
      <c r="NRO80" s="138"/>
      <c r="NRP80" s="138"/>
      <c r="NRQ80" s="138"/>
      <c r="NRR80" s="138"/>
      <c r="NRS80" s="138"/>
      <c r="NRT80" s="138"/>
      <c r="NRU80" s="138"/>
      <c r="NRV80" s="138"/>
      <c r="NRW80" s="138"/>
      <c r="NRX80" s="138"/>
      <c r="NRY80" s="138"/>
      <c r="NRZ80" s="138"/>
      <c r="NSA80" s="138"/>
      <c r="NSB80" s="138"/>
      <c r="NSC80" s="138"/>
      <c r="NSD80" s="138"/>
      <c r="NSE80" s="138"/>
      <c r="NSF80" s="138"/>
      <c r="NSG80" s="138"/>
      <c r="NSH80" s="138"/>
      <c r="NSI80" s="138"/>
      <c r="NSJ80" s="138"/>
      <c r="NSK80" s="138"/>
      <c r="NSL80" s="138"/>
      <c r="NSM80" s="138"/>
      <c r="NSN80" s="138"/>
      <c r="NSO80" s="138"/>
      <c r="NSP80" s="138"/>
      <c r="NSQ80" s="138"/>
      <c r="NSR80" s="138"/>
      <c r="NSS80" s="138"/>
      <c r="NST80" s="138"/>
      <c r="NSU80" s="138"/>
      <c r="NSV80" s="138"/>
      <c r="NSW80" s="138"/>
      <c r="NSX80" s="138"/>
      <c r="NSY80" s="138"/>
      <c r="NSZ80" s="138"/>
      <c r="NTA80" s="138"/>
      <c r="NTB80" s="138"/>
      <c r="NTC80" s="138"/>
      <c r="NTD80" s="138"/>
      <c r="NTE80" s="138"/>
      <c r="NTF80" s="138"/>
      <c r="NTG80" s="138"/>
      <c r="NTH80" s="138"/>
      <c r="NTI80" s="138"/>
      <c r="NTJ80" s="138"/>
      <c r="NTK80" s="138"/>
      <c r="NTL80" s="138"/>
      <c r="NTM80" s="138"/>
      <c r="NTN80" s="138"/>
      <c r="NTO80" s="138"/>
      <c r="NTP80" s="138"/>
      <c r="NTQ80" s="138"/>
      <c r="NTR80" s="138"/>
      <c r="NTS80" s="138"/>
      <c r="NTT80" s="138"/>
      <c r="NTU80" s="138"/>
      <c r="NTV80" s="138"/>
      <c r="NTW80" s="138"/>
      <c r="NTX80" s="138"/>
      <c r="NTY80" s="138"/>
      <c r="NTZ80" s="138"/>
      <c r="NUA80" s="138"/>
      <c r="NUB80" s="138"/>
      <c r="NUC80" s="138"/>
      <c r="NUD80" s="138"/>
      <c r="NUE80" s="138"/>
      <c r="NUF80" s="138"/>
      <c r="NUG80" s="138"/>
      <c r="NUH80" s="138"/>
      <c r="NUI80" s="138"/>
      <c r="NUJ80" s="138"/>
      <c r="NUK80" s="138"/>
      <c r="NUL80" s="138"/>
      <c r="NUM80" s="138"/>
      <c r="NUN80" s="138"/>
      <c r="NUO80" s="138"/>
      <c r="NUP80" s="138"/>
      <c r="NUQ80" s="138"/>
      <c r="NUR80" s="138"/>
      <c r="NUS80" s="138"/>
      <c r="NUT80" s="138"/>
      <c r="NUU80" s="138"/>
      <c r="NUV80" s="138"/>
      <c r="NUW80" s="138"/>
      <c r="NUX80" s="138"/>
      <c r="NUY80" s="138"/>
      <c r="NUZ80" s="138"/>
      <c r="NVA80" s="138"/>
      <c r="NVB80" s="138"/>
      <c r="NVC80" s="138"/>
      <c r="NVD80" s="138"/>
      <c r="NVE80" s="138"/>
      <c r="NVF80" s="138"/>
      <c r="NVG80" s="138"/>
      <c r="NVH80" s="138"/>
      <c r="NVI80" s="138"/>
      <c r="NVJ80" s="138"/>
      <c r="NVK80" s="138"/>
      <c r="NVL80" s="138"/>
      <c r="NVM80" s="138"/>
      <c r="NVN80" s="138"/>
      <c r="NVO80" s="138"/>
      <c r="NVP80" s="138"/>
      <c r="NVQ80" s="138"/>
      <c r="NVR80" s="138"/>
      <c r="NVS80" s="138"/>
      <c r="NVT80" s="138"/>
      <c r="NVU80" s="138"/>
      <c r="NVV80" s="138"/>
      <c r="NVW80" s="138"/>
      <c r="NVX80" s="138"/>
      <c r="NVY80" s="138"/>
      <c r="NVZ80" s="138"/>
      <c r="NWA80" s="138"/>
      <c r="NWB80" s="138"/>
      <c r="NWC80" s="138"/>
      <c r="NWD80" s="138"/>
      <c r="NWE80" s="138"/>
      <c r="NWF80" s="138"/>
      <c r="NWG80" s="138"/>
      <c r="NWH80" s="138"/>
      <c r="NWI80" s="138"/>
      <c r="NWJ80" s="138"/>
      <c r="NWK80" s="138"/>
      <c r="NWL80" s="138"/>
      <c r="NWM80" s="138"/>
      <c r="NWN80" s="138"/>
      <c r="NWO80" s="138"/>
      <c r="NWP80" s="138"/>
      <c r="NWQ80" s="138"/>
      <c r="NWR80" s="138"/>
      <c r="NWS80" s="138"/>
      <c r="NWT80" s="138"/>
      <c r="NWU80" s="138"/>
      <c r="NWV80" s="138"/>
      <c r="NWW80" s="138"/>
      <c r="NWX80" s="138"/>
      <c r="NWY80" s="138"/>
      <c r="NWZ80" s="138"/>
      <c r="NXA80" s="138"/>
      <c r="NXB80" s="138"/>
      <c r="NXC80" s="138"/>
      <c r="NXD80" s="138"/>
      <c r="NXE80" s="138"/>
      <c r="NXF80" s="138"/>
      <c r="NXG80" s="138"/>
      <c r="NXH80" s="138"/>
      <c r="NXI80" s="138"/>
      <c r="NXJ80" s="138"/>
      <c r="NXK80" s="138"/>
      <c r="NXL80" s="138"/>
      <c r="NXM80" s="138"/>
      <c r="NXN80" s="138"/>
      <c r="NXO80" s="138"/>
      <c r="NXP80" s="138"/>
      <c r="NXQ80" s="138"/>
      <c r="NXR80" s="138"/>
      <c r="NXS80" s="138"/>
      <c r="NXT80" s="138"/>
      <c r="NXU80" s="138"/>
      <c r="NXV80" s="138"/>
      <c r="NXW80" s="138"/>
      <c r="NXX80" s="138"/>
      <c r="NXY80" s="138"/>
      <c r="NXZ80" s="138"/>
      <c r="NYA80" s="138"/>
      <c r="NYB80" s="138"/>
      <c r="NYC80" s="138"/>
      <c r="NYD80" s="138"/>
      <c r="NYE80" s="138"/>
      <c r="NYF80" s="138"/>
      <c r="NYG80" s="138"/>
      <c r="NYH80" s="138"/>
      <c r="NYI80" s="138"/>
      <c r="NYJ80" s="138"/>
      <c r="NYK80" s="138"/>
      <c r="NYL80" s="138"/>
      <c r="NYM80" s="138"/>
      <c r="NYN80" s="138"/>
      <c r="NYO80" s="138"/>
      <c r="NYP80" s="138"/>
      <c r="NYQ80" s="138"/>
      <c r="NYR80" s="138"/>
      <c r="NYS80" s="138"/>
      <c r="NYT80" s="138"/>
      <c r="NYU80" s="138"/>
      <c r="NYV80" s="138"/>
      <c r="NYW80" s="138"/>
      <c r="NYX80" s="138"/>
      <c r="NYY80" s="138"/>
      <c r="NYZ80" s="138"/>
      <c r="NZA80" s="138"/>
      <c r="NZB80" s="138"/>
      <c r="NZC80" s="138"/>
      <c r="NZD80" s="138"/>
      <c r="NZE80" s="138"/>
      <c r="NZF80" s="138"/>
      <c r="NZG80" s="138"/>
      <c r="NZH80" s="138"/>
      <c r="NZI80" s="138"/>
      <c r="NZJ80" s="138"/>
      <c r="NZK80" s="138"/>
      <c r="NZL80" s="138"/>
      <c r="NZM80" s="138"/>
      <c r="NZN80" s="138"/>
      <c r="NZO80" s="138"/>
      <c r="NZP80" s="138"/>
      <c r="NZQ80" s="138"/>
      <c r="NZR80" s="138"/>
      <c r="NZS80" s="138"/>
      <c r="NZT80" s="138"/>
      <c r="NZU80" s="138"/>
      <c r="NZV80" s="138"/>
      <c r="NZW80" s="138"/>
      <c r="NZX80" s="138"/>
      <c r="NZY80" s="138"/>
      <c r="NZZ80" s="138"/>
      <c r="OAA80" s="138"/>
      <c r="OAB80" s="138"/>
      <c r="OAC80" s="138"/>
      <c r="OAD80" s="138"/>
      <c r="OAE80" s="138"/>
      <c r="OAF80" s="138"/>
      <c r="OAG80" s="138"/>
      <c r="OAH80" s="138"/>
      <c r="OAI80" s="138"/>
      <c r="OAJ80" s="138"/>
      <c r="OAK80" s="138"/>
      <c r="OAL80" s="138"/>
      <c r="OAM80" s="138"/>
      <c r="OAN80" s="138"/>
      <c r="OAO80" s="138"/>
      <c r="OAP80" s="138"/>
      <c r="OAQ80" s="138"/>
      <c r="OAR80" s="138"/>
      <c r="OAS80" s="138"/>
      <c r="OAT80" s="138"/>
      <c r="OAU80" s="138"/>
      <c r="OAV80" s="138"/>
      <c r="OAW80" s="138"/>
      <c r="OAX80" s="138"/>
      <c r="OAY80" s="138"/>
      <c r="OAZ80" s="138"/>
      <c r="OBA80" s="138"/>
      <c r="OBB80" s="138"/>
      <c r="OBC80" s="138"/>
      <c r="OBD80" s="138"/>
      <c r="OBE80" s="138"/>
      <c r="OBF80" s="138"/>
      <c r="OBG80" s="138"/>
      <c r="OBH80" s="138"/>
      <c r="OBI80" s="138"/>
      <c r="OBJ80" s="138"/>
      <c r="OBK80" s="138"/>
      <c r="OBL80" s="138"/>
      <c r="OBM80" s="138"/>
      <c r="OBN80" s="138"/>
      <c r="OBO80" s="138"/>
      <c r="OBP80" s="138"/>
      <c r="OBQ80" s="138"/>
      <c r="OBR80" s="138"/>
      <c r="OBS80" s="138"/>
      <c r="OBT80" s="138"/>
      <c r="OBU80" s="138"/>
      <c r="OBV80" s="138"/>
      <c r="OBW80" s="138"/>
      <c r="OBX80" s="138"/>
      <c r="OBY80" s="138"/>
      <c r="OBZ80" s="138"/>
      <c r="OCA80" s="138"/>
      <c r="OCB80" s="138"/>
      <c r="OCC80" s="138"/>
      <c r="OCD80" s="138"/>
      <c r="OCE80" s="138"/>
      <c r="OCF80" s="138"/>
      <c r="OCG80" s="138"/>
      <c r="OCH80" s="138"/>
      <c r="OCI80" s="138"/>
      <c r="OCJ80" s="138"/>
      <c r="OCK80" s="138"/>
      <c r="OCL80" s="138"/>
      <c r="OCM80" s="138"/>
      <c r="OCN80" s="138"/>
      <c r="OCO80" s="138"/>
      <c r="OCP80" s="138"/>
      <c r="OCQ80" s="138"/>
      <c r="OCR80" s="138"/>
      <c r="OCS80" s="138"/>
      <c r="OCT80" s="138"/>
      <c r="OCU80" s="138"/>
      <c r="OCV80" s="138"/>
      <c r="OCW80" s="138"/>
      <c r="OCX80" s="138"/>
      <c r="OCY80" s="138"/>
      <c r="OCZ80" s="138"/>
      <c r="ODA80" s="138"/>
      <c r="ODB80" s="138"/>
      <c r="ODC80" s="138"/>
      <c r="ODD80" s="138"/>
      <c r="ODE80" s="138"/>
      <c r="ODF80" s="138"/>
      <c r="ODG80" s="138"/>
      <c r="ODH80" s="138"/>
      <c r="ODI80" s="138"/>
      <c r="ODJ80" s="138"/>
      <c r="ODK80" s="138"/>
      <c r="ODL80" s="138"/>
      <c r="ODM80" s="138"/>
      <c r="ODN80" s="138"/>
      <c r="ODO80" s="138"/>
      <c r="ODP80" s="138"/>
      <c r="ODQ80" s="138"/>
      <c r="ODR80" s="138"/>
      <c r="ODS80" s="138"/>
      <c r="ODT80" s="138"/>
      <c r="ODU80" s="138"/>
      <c r="ODV80" s="138"/>
      <c r="ODW80" s="138"/>
      <c r="ODX80" s="138"/>
      <c r="ODY80" s="138"/>
      <c r="ODZ80" s="138"/>
      <c r="OEA80" s="138"/>
      <c r="OEB80" s="138"/>
      <c r="OEC80" s="138"/>
      <c r="OED80" s="138"/>
      <c r="OEE80" s="138"/>
      <c r="OEF80" s="138"/>
      <c r="OEG80" s="138"/>
      <c r="OEH80" s="138"/>
      <c r="OEI80" s="138"/>
      <c r="OEJ80" s="138"/>
      <c r="OEK80" s="138"/>
      <c r="OEL80" s="138"/>
      <c r="OEM80" s="138"/>
      <c r="OEN80" s="138"/>
      <c r="OEO80" s="138"/>
      <c r="OEP80" s="138"/>
      <c r="OEQ80" s="138"/>
      <c r="OER80" s="138"/>
      <c r="OES80" s="138"/>
      <c r="OET80" s="138"/>
      <c r="OEU80" s="138"/>
      <c r="OEV80" s="138"/>
      <c r="OEW80" s="138"/>
      <c r="OEX80" s="138"/>
      <c r="OEY80" s="138"/>
      <c r="OEZ80" s="138"/>
      <c r="OFA80" s="138"/>
      <c r="OFB80" s="138"/>
      <c r="OFC80" s="138"/>
      <c r="OFD80" s="138"/>
      <c r="OFE80" s="138"/>
      <c r="OFF80" s="138"/>
      <c r="OFG80" s="138"/>
      <c r="OFH80" s="138"/>
      <c r="OFI80" s="138"/>
      <c r="OFJ80" s="138"/>
      <c r="OFK80" s="138"/>
      <c r="OFL80" s="138"/>
      <c r="OFM80" s="138"/>
      <c r="OFN80" s="138"/>
      <c r="OFO80" s="138"/>
      <c r="OFP80" s="138"/>
      <c r="OFQ80" s="138"/>
      <c r="OFR80" s="138"/>
      <c r="OFS80" s="138"/>
      <c r="OFT80" s="138"/>
      <c r="OFU80" s="138"/>
      <c r="OFV80" s="138"/>
      <c r="OFW80" s="138"/>
      <c r="OFX80" s="138"/>
      <c r="OFY80" s="138"/>
      <c r="OFZ80" s="138"/>
      <c r="OGA80" s="138"/>
      <c r="OGB80" s="138"/>
      <c r="OGC80" s="138"/>
      <c r="OGD80" s="138"/>
      <c r="OGE80" s="138"/>
      <c r="OGF80" s="138"/>
      <c r="OGG80" s="138"/>
      <c r="OGH80" s="138"/>
      <c r="OGI80" s="138"/>
      <c r="OGJ80" s="138"/>
      <c r="OGK80" s="138"/>
      <c r="OGL80" s="138"/>
      <c r="OGM80" s="138"/>
      <c r="OGN80" s="138"/>
      <c r="OGO80" s="138"/>
      <c r="OGP80" s="138"/>
      <c r="OGQ80" s="138"/>
      <c r="OGR80" s="138"/>
      <c r="OGS80" s="138"/>
      <c r="OGT80" s="138"/>
      <c r="OGU80" s="138"/>
      <c r="OGV80" s="138"/>
      <c r="OGW80" s="138"/>
      <c r="OGX80" s="138"/>
      <c r="OGY80" s="138"/>
      <c r="OGZ80" s="138"/>
      <c r="OHA80" s="138"/>
      <c r="OHB80" s="138"/>
      <c r="OHC80" s="138"/>
      <c r="OHD80" s="138"/>
      <c r="OHE80" s="138"/>
      <c r="OHF80" s="138"/>
      <c r="OHG80" s="138"/>
      <c r="OHH80" s="138"/>
      <c r="OHI80" s="138"/>
      <c r="OHJ80" s="138"/>
      <c r="OHK80" s="138"/>
      <c r="OHL80" s="138"/>
      <c r="OHM80" s="138"/>
      <c r="OHN80" s="138"/>
      <c r="OHO80" s="138"/>
      <c r="OHP80" s="138"/>
      <c r="OHQ80" s="138"/>
      <c r="OHR80" s="138"/>
      <c r="OHS80" s="138"/>
      <c r="OHT80" s="138"/>
      <c r="OHU80" s="138"/>
      <c r="OHV80" s="138"/>
      <c r="OHW80" s="138"/>
      <c r="OHX80" s="138"/>
      <c r="OHY80" s="138"/>
      <c r="OHZ80" s="138"/>
      <c r="OIA80" s="138"/>
      <c r="OIB80" s="138"/>
      <c r="OIC80" s="138"/>
      <c r="OID80" s="138"/>
      <c r="OIE80" s="138"/>
      <c r="OIF80" s="138"/>
      <c r="OIG80" s="138"/>
      <c r="OIH80" s="138"/>
      <c r="OII80" s="138"/>
      <c r="OIJ80" s="138"/>
      <c r="OIK80" s="138"/>
      <c r="OIL80" s="138"/>
      <c r="OIM80" s="138"/>
      <c r="OIN80" s="138"/>
      <c r="OIO80" s="138"/>
      <c r="OIP80" s="138"/>
      <c r="OIQ80" s="138"/>
      <c r="OIR80" s="138"/>
      <c r="OIS80" s="138"/>
      <c r="OIT80" s="138"/>
      <c r="OIU80" s="138"/>
      <c r="OIV80" s="138"/>
      <c r="OIW80" s="138"/>
      <c r="OIX80" s="138"/>
      <c r="OIY80" s="138"/>
      <c r="OIZ80" s="138"/>
      <c r="OJA80" s="138"/>
      <c r="OJB80" s="138"/>
      <c r="OJC80" s="138"/>
      <c r="OJD80" s="138"/>
      <c r="OJE80" s="138"/>
      <c r="OJF80" s="138"/>
      <c r="OJG80" s="138"/>
      <c r="OJH80" s="138"/>
      <c r="OJI80" s="138"/>
      <c r="OJJ80" s="138"/>
      <c r="OJK80" s="138"/>
      <c r="OJL80" s="138"/>
      <c r="OJM80" s="138"/>
      <c r="OJN80" s="138"/>
      <c r="OJO80" s="138"/>
      <c r="OJP80" s="138"/>
      <c r="OJQ80" s="138"/>
      <c r="OJR80" s="138"/>
      <c r="OJS80" s="138"/>
      <c r="OJT80" s="138"/>
      <c r="OJU80" s="138"/>
      <c r="OJV80" s="138"/>
      <c r="OJW80" s="138"/>
      <c r="OJX80" s="138"/>
      <c r="OJY80" s="138"/>
      <c r="OJZ80" s="138"/>
      <c r="OKA80" s="138"/>
      <c r="OKB80" s="138"/>
      <c r="OKC80" s="138"/>
      <c r="OKD80" s="138"/>
      <c r="OKE80" s="138"/>
      <c r="OKF80" s="138"/>
      <c r="OKG80" s="138"/>
      <c r="OKH80" s="138"/>
      <c r="OKI80" s="138"/>
      <c r="OKJ80" s="138"/>
      <c r="OKK80" s="138"/>
      <c r="OKL80" s="138"/>
      <c r="OKM80" s="138"/>
      <c r="OKN80" s="138"/>
      <c r="OKO80" s="138"/>
      <c r="OKP80" s="138"/>
      <c r="OKQ80" s="138"/>
      <c r="OKR80" s="138"/>
      <c r="OKS80" s="138"/>
      <c r="OKT80" s="138"/>
      <c r="OKU80" s="138"/>
      <c r="OKV80" s="138"/>
      <c r="OKW80" s="138"/>
      <c r="OKX80" s="138"/>
      <c r="OKY80" s="138"/>
      <c r="OKZ80" s="138"/>
      <c r="OLA80" s="138"/>
      <c r="OLB80" s="138"/>
      <c r="OLC80" s="138"/>
      <c r="OLD80" s="138"/>
      <c r="OLE80" s="138"/>
      <c r="OLF80" s="138"/>
      <c r="OLG80" s="138"/>
      <c r="OLH80" s="138"/>
      <c r="OLI80" s="138"/>
      <c r="OLJ80" s="138"/>
      <c r="OLK80" s="138"/>
      <c r="OLL80" s="138"/>
      <c r="OLM80" s="138"/>
      <c r="OLN80" s="138"/>
      <c r="OLO80" s="138"/>
      <c r="OLP80" s="138"/>
      <c r="OLQ80" s="138"/>
      <c r="OLR80" s="138"/>
      <c r="OLS80" s="138"/>
      <c r="OLT80" s="138"/>
      <c r="OLU80" s="138"/>
      <c r="OLV80" s="138"/>
      <c r="OLW80" s="138"/>
      <c r="OLX80" s="138"/>
      <c r="OLY80" s="138"/>
      <c r="OLZ80" s="138"/>
      <c r="OMA80" s="138"/>
      <c r="OMB80" s="138"/>
      <c r="OMC80" s="138"/>
      <c r="OMD80" s="138"/>
      <c r="OME80" s="138"/>
      <c r="OMF80" s="138"/>
      <c r="OMG80" s="138"/>
      <c r="OMH80" s="138"/>
      <c r="OMI80" s="138"/>
      <c r="OMJ80" s="138"/>
      <c r="OMK80" s="138"/>
      <c r="OML80" s="138"/>
      <c r="OMM80" s="138"/>
      <c r="OMN80" s="138"/>
      <c r="OMO80" s="138"/>
      <c r="OMP80" s="138"/>
      <c r="OMQ80" s="138"/>
      <c r="OMR80" s="138"/>
      <c r="OMS80" s="138"/>
      <c r="OMT80" s="138"/>
      <c r="OMU80" s="138"/>
      <c r="OMV80" s="138"/>
      <c r="OMW80" s="138"/>
      <c r="OMX80" s="138"/>
      <c r="OMY80" s="138"/>
      <c r="OMZ80" s="138"/>
      <c r="ONA80" s="138"/>
      <c r="ONB80" s="138"/>
      <c r="ONC80" s="138"/>
      <c r="OND80" s="138"/>
      <c r="ONE80" s="138"/>
      <c r="ONF80" s="138"/>
      <c r="ONG80" s="138"/>
      <c r="ONH80" s="138"/>
      <c r="ONI80" s="138"/>
      <c r="ONJ80" s="138"/>
      <c r="ONK80" s="138"/>
      <c r="ONL80" s="138"/>
      <c r="ONM80" s="138"/>
      <c r="ONN80" s="138"/>
      <c r="ONO80" s="138"/>
      <c r="ONP80" s="138"/>
      <c r="ONQ80" s="138"/>
      <c r="ONR80" s="138"/>
      <c r="ONS80" s="138"/>
      <c r="ONT80" s="138"/>
      <c r="ONU80" s="138"/>
      <c r="ONV80" s="138"/>
      <c r="ONW80" s="138"/>
      <c r="ONX80" s="138"/>
      <c r="ONY80" s="138"/>
      <c r="ONZ80" s="138"/>
      <c r="OOA80" s="138"/>
      <c r="OOB80" s="138"/>
      <c r="OOC80" s="138"/>
      <c r="OOD80" s="138"/>
      <c r="OOE80" s="138"/>
      <c r="OOF80" s="138"/>
      <c r="OOG80" s="138"/>
      <c r="OOH80" s="138"/>
      <c r="OOI80" s="138"/>
      <c r="OOJ80" s="138"/>
      <c r="OOK80" s="138"/>
      <c r="OOL80" s="138"/>
      <c r="OOM80" s="138"/>
      <c r="OON80" s="138"/>
      <c r="OOO80" s="138"/>
      <c r="OOP80" s="138"/>
      <c r="OOQ80" s="138"/>
      <c r="OOR80" s="138"/>
      <c r="OOS80" s="138"/>
      <c r="OOT80" s="138"/>
      <c r="OOU80" s="138"/>
      <c r="OOV80" s="138"/>
      <c r="OOW80" s="138"/>
      <c r="OOX80" s="138"/>
      <c r="OOY80" s="138"/>
      <c r="OOZ80" s="138"/>
      <c r="OPA80" s="138"/>
      <c r="OPB80" s="138"/>
      <c r="OPC80" s="138"/>
      <c r="OPD80" s="138"/>
      <c r="OPE80" s="138"/>
      <c r="OPF80" s="138"/>
      <c r="OPG80" s="138"/>
      <c r="OPH80" s="138"/>
      <c r="OPI80" s="138"/>
      <c r="OPJ80" s="138"/>
      <c r="OPK80" s="138"/>
      <c r="OPL80" s="138"/>
      <c r="OPM80" s="138"/>
      <c r="OPN80" s="138"/>
      <c r="OPO80" s="138"/>
      <c r="OPP80" s="138"/>
      <c r="OPQ80" s="138"/>
      <c r="OPR80" s="138"/>
      <c r="OPS80" s="138"/>
      <c r="OPT80" s="138"/>
      <c r="OPU80" s="138"/>
      <c r="OPV80" s="138"/>
      <c r="OPW80" s="138"/>
      <c r="OPX80" s="138"/>
      <c r="OPY80" s="138"/>
      <c r="OPZ80" s="138"/>
      <c r="OQA80" s="138"/>
      <c r="OQB80" s="138"/>
      <c r="OQC80" s="138"/>
      <c r="OQD80" s="138"/>
      <c r="OQE80" s="138"/>
      <c r="OQF80" s="138"/>
      <c r="OQG80" s="138"/>
      <c r="OQH80" s="138"/>
      <c r="OQI80" s="138"/>
      <c r="OQJ80" s="138"/>
      <c r="OQK80" s="138"/>
      <c r="OQL80" s="138"/>
      <c r="OQM80" s="138"/>
      <c r="OQN80" s="138"/>
      <c r="OQO80" s="138"/>
      <c r="OQP80" s="138"/>
      <c r="OQQ80" s="138"/>
      <c r="OQR80" s="138"/>
      <c r="OQS80" s="138"/>
      <c r="OQT80" s="138"/>
      <c r="OQU80" s="138"/>
      <c r="OQV80" s="138"/>
      <c r="OQW80" s="138"/>
      <c r="OQX80" s="138"/>
      <c r="OQY80" s="138"/>
      <c r="OQZ80" s="138"/>
      <c r="ORA80" s="138"/>
      <c r="ORB80" s="138"/>
      <c r="ORC80" s="138"/>
      <c r="ORD80" s="138"/>
      <c r="ORE80" s="138"/>
      <c r="ORF80" s="138"/>
      <c r="ORG80" s="138"/>
      <c r="ORH80" s="138"/>
      <c r="ORI80" s="138"/>
      <c r="ORJ80" s="138"/>
      <c r="ORK80" s="138"/>
      <c r="ORL80" s="138"/>
      <c r="ORM80" s="138"/>
      <c r="ORN80" s="138"/>
      <c r="ORO80" s="138"/>
      <c r="ORP80" s="138"/>
      <c r="ORQ80" s="138"/>
      <c r="ORR80" s="138"/>
      <c r="ORS80" s="138"/>
      <c r="ORT80" s="138"/>
      <c r="ORU80" s="138"/>
      <c r="ORV80" s="138"/>
      <c r="ORW80" s="138"/>
      <c r="ORX80" s="138"/>
      <c r="ORY80" s="138"/>
      <c r="ORZ80" s="138"/>
      <c r="OSA80" s="138"/>
      <c r="OSB80" s="138"/>
      <c r="OSC80" s="138"/>
      <c r="OSD80" s="138"/>
      <c r="OSE80" s="138"/>
      <c r="OSF80" s="138"/>
      <c r="OSG80" s="138"/>
      <c r="OSH80" s="138"/>
      <c r="OSI80" s="138"/>
      <c r="OSJ80" s="138"/>
      <c r="OSK80" s="138"/>
      <c r="OSL80" s="138"/>
      <c r="OSM80" s="138"/>
      <c r="OSN80" s="138"/>
      <c r="OSO80" s="138"/>
      <c r="OSP80" s="138"/>
      <c r="OSQ80" s="138"/>
      <c r="OSR80" s="138"/>
      <c r="OSS80" s="138"/>
      <c r="OST80" s="138"/>
      <c r="OSU80" s="138"/>
      <c r="OSV80" s="138"/>
      <c r="OSW80" s="138"/>
      <c r="OSX80" s="138"/>
      <c r="OSY80" s="138"/>
      <c r="OSZ80" s="138"/>
      <c r="OTA80" s="138"/>
      <c r="OTB80" s="138"/>
      <c r="OTC80" s="138"/>
      <c r="OTD80" s="138"/>
      <c r="OTE80" s="138"/>
      <c r="OTF80" s="138"/>
      <c r="OTG80" s="138"/>
      <c r="OTH80" s="138"/>
      <c r="OTI80" s="138"/>
      <c r="OTJ80" s="138"/>
      <c r="OTK80" s="138"/>
      <c r="OTL80" s="138"/>
      <c r="OTM80" s="138"/>
      <c r="OTN80" s="138"/>
      <c r="OTO80" s="138"/>
      <c r="OTP80" s="138"/>
      <c r="OTQ80" s="138"/>
      <c r="OTR80" s="138"/>
      <c r="OTS80" s="138"/>
      <c r="OTT80" s="138"/>
      <c r="OTU80" s="138"/>
      <c r="OTV80" s="138"/>
      <c r="OTW80" s="138"/>
      <c r="OTX80" s="138"/>
      <c r="OTY80" s="138"/>
      <c r="OTZ80" s="138"/>
      <c r="OUA80" s="138"/>
      <c r="OUB80" s="138"/>
      <c r="OUC80" s="138"/>
      <c r="OUD80" s="138"/>
      <c r="OUE80" s="138"/>
      <c r="OUF80" s="138"/>
      <c r="OUG80" s="138"/>
      <c r="OUH80" s="138"/>
      <c r="OUI80" s="138"/>
      <c r="OUJ80" s="138"/>
      <c r="OUK80" s="138"/>
      <c r="OUL80" s="138"/>
      <c r="OUM80" s="138"/>
      <c r="OUN80" s="138"/>
      <c r="OUO80" s="138"/>
      <c r="OUP80" s="138"/>
      <c r="OUQ80" s="138"/>
      <c r="OUR80" s="138"/>
      <c r="OUS80" s="138"/>
      <c r="OUT80" s="138"/>
      <c r="OUU80" s="138"/>
      <c r="OUV80" s="138"/>
      <c r="OUW80" s="138"/>
      <c r="OUX80" s="138"/>
      <c r="OUY80" s="138"/>
      <c r="OUZ80" s="138"/>
      <c r="OVA80" s="138"/>
      <c r="OVB80" s="138"/>
      <c r="OVC80" s="138"/>
      <c r="OVD80" s="138"/>
      <c r="OVE80" s="138"/>
      <c r="OVF80" s="138"/>
      <c r="OVG80" s="138"/>
      <c r="OVH80" s="138"/>
      <c r="OVI80" s="138"/>
      <c r="OVJ80" s="138"/>
      <c r="OVK80" s="138"/>
      <c r="OVL80" s="138"/>
      <c r="OVM80" s="138"/>
      <c r="OVN80" s="138"/>
      <c r="OVO80" s="138"/>
      <c r="OVP80" s="138"/>
      <c r="OVQ80" s="138"/>
      <c r="OVR80" s="138"/>
      <c r="OVS80" s="138"/>
      <c r="OVT80" s="138"/>
      <c r="OVU80" s="138"/>
      <c r="OVV80" s="138"/>
      <c r="OVW80" s="138"/>
      <c r="OVX80" s="138"/>
      <c r="OVY80" s="138"/>
      <c r="OVZ80" s="138"/>
      <c r="OWA80" s="138"/>
      <c r="OWB80" s="138"/>
      <c r="OWC80" s="138"/>
      <c r="OWD80" s="138"/>
      <c r="OWE80" s="138"/>
      <c r="OWF80" s="138"/>
      <c r="OWG80" s="138"/>
      <c r="OWH80" s="138"/>
      <c r="OWI80" s="138"/>
      <c r="OWJ80" s="138"/>
      <c r="OWK80" s="138"/>
      <c r="OWL80" s="138"/>
      <c r="OWM80" s="138"/>
      <c r="OWN80" s="138"/>
      <c r="OWO80" s="138"/>
      <c r="OWP80" s="138"/>
      <c r="OWQ80" s="138"/>
      <c r="OWR80" s="138"/>
      <c r="OWS80" s="138"/>
      <c r="OWT80" s="138"/>
      <c r="OWU80" s="138"/>
      <c r="OWV80" s="138"/>
      <c r="OWW80" s="138"/>
      <c r="OWX80" s="138"/>
      <c r="OWY80" s="138"/>
      <c r="OWZ80" s="138"/>
      <c r="OXA80" s="138"/>
      <c r="OXB80" s="138"/>
      <c r="OXC80" s="138"/>
      <c r="OXD80" s="138"/>
      <c r="OXE80" s="138"/>
      <c r="OXF80" s="138"/>
      <c r="OXG80" s="138"/>
      <c r="OXH80" s="138"/>
      <c r="OXI80" s="138"/>
      <c r="OXJ80" s="138"/>
      <c r="OXK80" s="138"/>
      <c r="OXL80" s="138"/>
      <c r="OXM80" s="138"/>
      <c r="OXN80" s="138"/>
      <c r="OXO80" s="138"/>
      <c r="OXP80" s="138"/>
      <c r="OXQ80" s="138"/>
      <c r="OXR80" s="138"/>
      <c r="OXS80" s="138"/>
      <c r="OXT80" s="138"/>
      <c r="OXU80" s="138"/>
      <c r="OXV80" s="138"/>
      <c r="OXW80" s="138"/>
      <c r="OXX80" s="138"/>
      <c r="OXY80" s="138"/>
      <c r="OXZ80" s="138"/>
      <c r="OYA80" s="138"/>
      <c r="OYB80" s="138"/>
      <c r="OYC80" s="138"/>
      <c r="OYD80" s="138"/>
      <c r="OYE80" s="138"/>
      <c r="OYF80" s="138"/>
      <c r="OYG80" s="138"/>
      <c r="OYH80" s="138"/>
      <c r="OYI80" s="138"/>
      <c r="OYJ80" s="138"/>
      <c r="OYK80" s="138"/>
      <c r="OYL80" s="138"/>
      <c r="OYM80" s="138"/>
      <c r="OYN80" s="138"/>
      <c r="OYO80" s="138"/>
      <c r="OYP80" s="138"/>
      <c r="OYQ80" s="138"/>
      <c r="OYR80" s="138"/>
      <c r="OYS80" s="138"/>
      <c r="OYT80" s="138"/>
      <c r="OYU80" s="138"/>
      <c r="OYV80" s="138"/>
      <c r="OYW80" s="138"/>
      <c r="OYX80" s="138"/>
      <c r="OYY80" s="138"/>
      <c r="OYZ80" s="138"/>
      <c r="OZA80" s="138"/>
      <c r="OZB80" s="138"/>
      <c r="OZC80" s="138"/>
      <c r="OZD80" s="138"/>
      <c r="OZE80" s="138"/>
      <c r="OZF80" s="138"/>
      <c r="OZG80" s="138"/>
      <c r="OZH80" s="138"/>
      <c r="OZI80" s="138"/>
      <c r="OZJ80" s="138"/>
      <c r="OZK80" s="138"/>
      <c r="OZL80" s="138"/>
      <c r="OZM80" s="138"/>
      <c r="OZN80" s="138"/>
      <c r="OZO80" s="138"/>
      <c r="OZP80" s="138"/>
      <c r="OZQ80" s="138"/>
      <c r="OZR80" s="138"/>
      <c r="OZS80" s="138"/>
      <c r="OZT80" s="138"/>
      <c r="OZU80" s="138"/>
      <c r="OZV80" s="138"/>
      <c r="OZW80" s="138"/>
      <c r="OZX80" s="138"/>
      <c r="OZY80" s="138"/>
      <c r="OZZ80" s="138"/>
      <c r="PAA80" s="138"/>
      <c r="PAB80" s="138"/>
      <c r="PAC80" s="138"/>
      <c r="PAD80" s="138"/>
      <c r="PAE80" s="138"/>
      <c r="PAF80" s="138"/>
      <c r="PAG80" s="138"/>
      <c r="PAH80" s="138"/>
      <c r="PAI80" s="138"/>
      <c r="PAJ80" s="138"/>
      <c r="PAK80" s="138"/>
      <c r="PAL80" s="138"/>
      <c r="PAM80" s="138"/>
      <c r="PAN80" s="138"/>
      <c r="PAO80" s="138"/>
      <c r="PAP80" s="138"/>
      <c r="PAQ80" s="138"/>
      <c r="PAR80" s="138"/>
      <c r="PAS80" s="138"/>
      <c r="PAT80" s="138"/>
      <c r="PAU80" s="138"/>
      <c r="PAV80" s="138"/>
      <c r="PAW80" s="138"/>
      <c r="PAX80" s="138"/>
      <c r="PAY80" s="138"/>
      <c r="PAZ80" s="138"/>
      <c r="PBA80" s="138"/>
      <c r="PBB80" s="138"/>
      <c r="PBC80" s="138"/>
      <c r="PBD80" s="138"/>
      <c r="PBE80" s="138"/>
      <c r="PBF80" s="138"/>
      <c r="PBG80" s="138"/>
      <c r="PBH80" s="138"/>
      <c r="PBI80" s="138"/>
      <c r="PBJ80" s="138"/>
      <c r="PBK80" s="138"/>
      <c r="PBL80" s="138"/>
      <c r="PBM80" s="138"/>
      <c r="PBN80" s="138"/>
      <c r="PBO80" s="138"/>
      <c r="PBP80" s="138"/>
      <c r="PBQ80" s="138"/>
      <c r="PBR80" s="138"/>
      <c r="PBS80" s="138"/>
      <c r="PBT80" s="138"/>
      <c r="PBU80" s="138"/>
      <c r="PBV80" s="138"/>
      <c r="PBW80" s="138"/>
      <c r="PBX80" s="138"/>
      <c r="PBY80" s="138"/>
      <c r="PBZ80" s="138"/>
      <c r="PCA80" s="138"/>
      <c r="PCB80" s="138"/>
      <c r="PCC80" s="138"/>
      <c r="PCD80" s="138"/>
      <c r="PCE80" s="138"/>
      <c r="PCF80" s="138"/>
      <c r="PCG80" s="138"/>
      <c r="PCH80" s="138"/>
      <c r="PCI80" s="138"/>
      <c r="PCJ80" s="138"/>
      <c r="PCK80" s="138"/>
      <c r="PCL80" s="138"/>
      <c r="PCM80" s="138"/>
      <c r="PCN80" s="138"/>
      <c r="PCO80" s="138"/>
      <c r="PCP80" s="138"/>
      <c r="PCQ80" s="138"/>
      <c r="PCR80" s="138"/>
      <c r="PCS80" s="138"/>
      <c r="PCT80" s="138"/>
      <c r="PCU80" s="138"/>
      <c r="PCV80" s="138"/>
      <c r="PCW80" s="138"/>
      <c r="PCX80" s="138"/>
      <c r="PCY80" s="138"/>
      <c r="PCZ80" s="138"/>
      <c r="PDA80" s="138"/>
      <c r="PDB80" s="138"/>
      <c r="PDC80" s="138"/>
      <c r="PDD80" s="138"/>
      <c r="PDE80" s="138"/>
      <c r="PDF80" s="138"/>
      <c r="PDG80" s="138"/>
      <c r="PDH80" s="138"/>
      <c r="PDI80" s="138"/>
      <c r="PDJ80" s="138"/>
      <c r="PDK80" s="138"/>
      <c r="PDL80" s="138"/>
      <c r="PDM80" s="138"/>
      <c r="PDN80" s="138"/>
      <c r="PDO80" s="138"/>
      <c r="PDP80" s="138"/>
      <c r="PDQ80" s="138"/>
      <c r="PDR80" s="138"/>
      <c r="PDS80" s="138"/>
      <c r="PDT80" s="138"/>
      <c r="PDU80" s="138"/>
      <c r="PDV80" s="138"/>
      <c r="PDW80" s="138"/>
      <c r="PDX80" s="138"/>
      <c r="PDY80" s="138"/>
      <c r="PDZ80" s="138"/>
      <c r="PEA80" s="138"/>
      <c r="PEB80" s="138"/>
      <c r="PEC80" s="138"/>
      <c r="PED80" s="138"/>
      <c r="PEE80" s="138"/>
      <c r="PEF80" s="138"/>
      <c r="PEG80" s="138"/>
      <c r="PEH80" s="138"/>
      <c r="PEI80" s="138"/>
      <c r="PEJ80" s="138"/>
      <c r="PEK80" s="138"/>
      <c r="PEL80" s="138"/>
      <c r="PEM80" s="138"/>
      <c r="PEN80" s="138"/>
      <c r="PEO80" s="138"/>
      <c r="PEP80" s="138"/>
      <c r="PEQ80" s="138"/>
      <c r="PER80" s="138"/>
      <c r="PES80" s="138"/>
      <c r="PET80" s="138"/>
      <c r="PEU80" s="138"/>
      <c r="PEV80" s="138"/>
      <c r="PEW80" s="138"/>
      <c r="PEX80" s="138"/>
      <c r="PEY80" s="138"/>
      <c r="PEZ80" s="138"/>
      <c r="PFA80" s="138"/>
      <c r="PFB80" s="138"/>
      <c r="PFC80" s="138"/>
      <c r="PFD80" s="138"/>
      <c r="PFE80" s="138"/>
      <c r="PFF80" s="138"/>
      <c r="PFG80" s="138"/>
      <c r="PFH80" s="138"/>
      <c r="PFI80" s="138"/>
      <c r="PFJ80" s="138"/>
      <c r="PFK80" s="138"/>
      <c r="PFL80" s="138"/>
      <c r="PFM80" s="138"/>
      <c r="PFN80" s="138"/>
      <c r="PFO80" s="138"/>
      <c r="PFP80" s="138"/>
      <c r="PFQ80" s="138"/>
      <c r="PFR80" s="138"/>
      <c r="PFS80" s="138"/>
      <c r="PFT80" s="138"/>
      <c r="PFU80" s="138"/>
      <c r="PFV80" s="138"/>
      <c r="PFW80" s="138"/>
      <c r="PFX80" s="138"/>
      <c r="PFY80" s="138"/>
      <c r="PFZ80" s="138"/>
      <c r="PGA80" s="138"/>
      <c r="PGB80" s="138"/>
      <c r="PGC80" s="138"/>
      <c r="PGD80" s="138"/>
      <c r="PGE80" s="138"/>
      <c r="PGF80" s="138"/>
      <c r="PGG80" s="138"/>
      <c r="PGH80" s="138"/>
      <c r="PGI80" s="138"/>
      <c r="PGJ80" s="138"/>
      <c r="PGK80" s="138"/>
      <c r="PGL80" s="138"/>
      <c r="PGM80" s="138"/>
      <c r="PGN80" s="138"/>
      <c r="PGO80" s="138"/>
      <c r="PGP80" s="138"/>
      <c r="PGQ80" s="138"/>
      <c r="PGR80" s="138"/>
      <c r="PGS80" s="138"/>
      <c r="PGT80" s="138"/>
      <c r="PGU80" s="138"/>
      <c r="PGV80" s="138"/>
      <c r="PGW80" s="138"/>
      <c r="PGX80" s="138"/>
      <c r="PGY80" s="138"/>
      <c r="PGZ80" s="138"/>
      <c r="PHA80" s="138"/>
      <c r="PHB80" s="138"/>
      <c r="PHC80" s="138"/>
      <c r="PHD80" s="138"/>
      <c r="PHE80" s="138"/>
      <c r="PHF80" s="138"/>
      <c r="PHG80" s="138"/>
      <c r="PHH80" s="138"/>
      <c r="PHI80" s="138"/>
      <c r="PHJ80" s="138"/>
      <c r="PHK80" s="138"/>
      <c r="PHL80" s="138"/>
      <c r="PHM80" s="138"/>
      <c r="PHN80" s="138"/>
      <c r="PHO80" s="138"/>
      <c r="PHP80" s="138"/>
      <c r="PHQ80" s="138"/>
      <c r="PHR80" s="138"/>
      <c r="PHS80" s="138"/>
      <c r="PHT80" s="138"/>
      <c r="PHU80" s="138"/>
      <c r="PHV80" s="138"/>
      <c r="PHW80" s="138"/>
      <c r="PHX80" s="138"/>
      <c r="PHY80" s="138"/>
      <c r="PHZ80" s="138"/>
      <c r="PIA80" s="138"/>
      <c r="PIB80" s="138"/>
      <c r="PIC80" s="138"/>
      <c r="PID80" s="138"/>
      <c r="PIE80" s="138"/>
      <c r="PIF80" s="138"/>
      <c r="PIG80" s="138"/>
      <c r="PIH80" s="138"/>
      <c r="PII80" s="138"/>
      <c r="PIJ80" s="138"/>
      <c r="PIK80" s="138"/>
      <c r="PIL80" s="138"/>
      <c r="PIM80" s="138"/>
      <c r="PIN80" s="138"/>
      <c r="PIO80" s="138"/>
      <c r="PIP80" s="138"/>
      <c r="PIQ80" s="138"/>
      <c r="PIR80" s="138"/>
      <c r="PIS80" s="138"/>
      <c r="PIT80" s="138"/>
      <c r="PIU80" s="138"/>
      <c r="PIV80" s="138"/>
      <c r="PIW80" s="138"/>
      <c r="PIX80" s="138"/>
      <c r="PIY80" s="138"/>
      <c r="PIZ80" s="138"/>
      <c r="PJA80" s="138"/>
      <c r="PJB80" s="138"/>
      <c r="PJC80" s="138"/>
      <c r="PJD80" s="138"/>
      <c r="PJE80" s="138"/>
      <c r="PJF80" s="138"/>
      <c r="PJG80" s="138"/>
      <c r="PJH80" s="138"/>
      <c r="PJI80" s="138"/>
      <c r="PJJ80" s="138"/>
      <c r="PJK80" s="138"/>
      <c r="PJL80" s="138"/>
      <c r="PJM80" s="138"/>
      <c r="PJN80" s="138"/>
      <c r="PJO80" s="138"/>
      <c r="PJP80" s="138"/>
      <c r="PJQ80" s="138"/>
      <c r="PJR80" s="138"/>
      <c r="PJS80" s="138"/>
      <c r="PJT80" s="138"/>
      <c r="PJU80" s="138"/>
      <c r="PJV80" s="138"/>
      <c r="PJW80" s="138"/>
      <c r="PJX80" s="138"/>
      <c r="PJY80" s="138"/>
      <c r="PJZ80" s="138"/>
      <c r="PKA80" s="138"/>
      <c r="PKB80" s="138"/>
      <c r="PKC80" s="138"/>
      <c r="PKD80" s="138"/>
      <c r="PKE80" s="138"/>
      <c r="PKF80" s="138"/>
      <c r="PKG80" s="138"/>
      <c r="PKH80" s="138"/>
      <c r="PKI80" s="138"/>
      <c r="PKJ80" s="138"/>
      <c r="PKK80" s="138"/>
      <c r="PKL80" s="138"/>
      <c r="PKM80" s="138"/>
      <c r="PKN80" s="138"/>
      <c r="PKO80" s="138"/>
      <c r="PKP80" s="138"/>
      <c r="PKQ80" s="138"/>
      <c r="PKR80" s="138"/>
      <c r="PKS80" s="138"/>
      <c r="PKT80" s="138"/>
      <c r="PKU80" s="138"/>
      <c r="PKV80" s="138"/>
      <c r="PKW80" s="138"/>
      <c r="PKX80" s="138"/>
      <c r="PKY80" s="138"/>
      <c r="PKZ80" s="138"/>
      <c r="PLA80" s="138"/>
      <c r="PLB80" s="138"/>
      <c r="PLC80" s="138"/>
      <c r="PLD80" s="138"/>
      <c r="PLE80" s="138"/>
      <c r="PLF80" s="138"/>
      <c r="PLG80" s="138"/>
      <c r="PLH80" s="138"/>
      <c r="PLI80" s="138"/>
      <c r="PLJ80" s="138"/>
      <c r="PLK80" s="138"/>
      <c r="PLL80" s="138"/>
      <c r="PLM80" s="138"/>
      <c r="PLN80" s="138"/>
      <c r="PLO80" s="138"/>
      <c r="PLP80" s="138"/>
      <c r="PLQ80" s="138"/>
      <c r="PLR80" s="138"/>
      <c r="PLS80" s="138"/>
      <c r="PLT80" s="138"/>
      <c r="PLU80" s="138"/>
      <c r="PLV80" s="138"/>
      <c r="PLW80" s="138"/>
      <c r="PLX80" s="138"/>
      <c r="PLY80" s="138"/>
      <c r="PLZ80" s="138"/>
      <c r="PMA80" s="138"/>
      <c r="PMB80" s="138"/>
      <c r="PMC80" s="138"/>
      <c r="PMD80" s="138"/>
      <c r="PME80" s="138"/>
      <c r="PMF80" s="138"/>
      <c r="PMG80" s="138"/>
      <c r="PMH80" s="138"/>
      <c r="PMI80" s="138"/>
      <c r="PMJ80" s="138"/>
      <c r="PMK80" s="138"/>
      <c r="PML80" s="138"/>
      <c r="PMM80" s="138"/>
      <c r="PMN80" s="138"/>
      <c r="PMO80" s="138"/>
      <c r="PMP80" s="138"/>
      <c r="PMQ80" s="138"/>
      <c r="PMR80" s="138"/>
      <c r="PMS80" s="138"/>
      <c r="PMT80" s="138"/>
      <c r="PMU80" s="138"/>
      <c r="PMV80" s="138"/>
      <c r="PMW80" s="138"/>
      <c r="PMX80" s="138"/>
      <c r="PMY80" s="138"/>
      <c r="PMZ80" s="138"/>
      <c r="PNA80" s="138"/>
      <c r="PNB80" s="138"/>
      <c r="PNC80" s="138"/>
      <c r="PND80" s="138"/>
      <c r="PNE80" s="138"/>
      <c r="PNF80" s="138"/>
      <c r="PNG80" s="138"/>
      <c r="PNH80" s="138"/>
      <c r="PNI80" s="138"/>
      <c r="PNJ80" s="138"/>
      <c r="PNK80" s="138"/>
      <c r="PNL80" s="138"/>
      <c r="PNM80" s="138"/>
      <c r="PNN80" s="138"/>
      <c r="PNO80" s="138"/>
      <c r="PNP80" s="138"/>
      <c r="PNQ80" s="138"/>
      <c r="PNR80" s="138"/>
      <c r="PNS80" s="138"/>
      <c r="PNT80" s="138"/>
      <c r="PNU80" s="138"/>
      <c r="PNV80" s="138"/>
      <c r="PNW80" s="138"/>
      <c r="PNX80" s="138"/>
      <c r="PNY80" s="138"/>
      <c r="PNZ80" s="138"/>
      <c r="POA80" s="138"/>
      <c r="POB80" s="138"/>
      <c r="POC80" s="138"/>
      <c r="POD80" s="138"/>
      <c r="POE80" s="138"/>
      <c r="POF80" s="138"/>
      <c r="POG80" s="138"/>
      <c r="POH80" s="138"/>
      <c r="POI80" s="138"/>
      <c r="POJ80" s="138"/>
      <c r="POK80" s="138"/>
      <c r="POL80" s="138"/>
      <c r="POM80" s="138"/>
      <c r="PON80" s="138"/>
      <c r="POO80" s="138"/>
      <c r="POP80" s="138"/>
      <c r="POQ80" s="138"/>
      <c r="POR80" s="138"/>
      <c r="POS80" s="138"/>
      <c r="POT80" s="138"/>
      <c r="POU80" s="138"/>
      <c r="POV80" s="138"/>
      <c r="POW80" s="138"/>
      <c r="POX80" s="138"/>
      <c r="POY80" s="138"/>
      <c r="POZ80" s="138"/>
      <c r="PPA80" s="138"/>
      <c r="PPB80" s="138"/>
      <c r="PPC80" s="138"/>
      <c r="PPD80" s="138"/>
      <c r="PPE80" s="138"/>
      <c r="PPF80" s="138"/>
      <c r="PPG80" s="138"/>
      <c r="PPH80" s="138"/>
      <c r="PPI80" s="138"/>
      <c r="PPJ80" s="138"/>
      <c r="PPK80" s="138"/>
      <c r="PPL80" s="138"/>
      <c r="PPM80" s="138"/>
      <c r="PPN80" s="138"/>
      <c r="PPO80" s="138"/>
      <c r="PPP80" s="138"/>
      <c r="PPQ80" s="138"/>
      <c r="PPR80" s="138"/>
      <c r="PPS80" s="138"/>
      <c r="PPT80" s="138"/>
      <c r="PPU80" s="138"/>
      <c r="PPV80" s="138"/>
      <c r="PPW80" s="138"/>
      <c r="PPX80" s="138"/>
      <c r="PPY80" s="138"/>
      <c r="PPZ80" s="138"/>
      <c r="PQA80" s="138"/>
      <c r="PQB80" s="138"/>
      <c r="PQC80" s="138"/>
      <c r="PQD80" s="138"/>
      <c r="PQE80" s="138"/>
      <c r="PQF80" s="138"/>
      <c r="PQG80" s="138"/>
      <c r="PQH80" s="138"/>
      <c r="PQI80" s="138"/>
      <c r="PQJ80" s="138"/>
      <c r="PQK80" s="138"/>
      <c r="PQL80" s="138"/>
      <c r="PQM80" s="138"/>
      <c r="PQN80" s="138"/>
      <c r="PQO80" s="138"/>
      <c r="PQP80" s="138"/>
      <c r="PQQ80" s="138"/>
      <c r="PQR80" s="138"/>
      <c r="PQS80" s="138"/>
      <c r="PQT80" s="138"/>
      <c r="PQU80" s="138"/>
      <c r="PQV80" s="138"/>
      <c r="PQW80" s="138"/>
      <c r="PQX80" s="138"/>
      <c r="PQY80" s="138"/>
      <c r="PQZ80" s="138"/>
      <c r="PRA80" s="138"/>
      <c r="PRB80" s="138"/>
      <c r="PRC80" s="138"/>
      <c r="PRD80" s="138"/>
      <c r="PRE80" s="138"/>
      <c r="PRF80" s="138"/>
      <c r="PRG80" s="138"/>
      <c r="PRH80" s="138"/>
      <c r="PRI80" s="138"/>
      <c r="PRJ80" s="138"/>
      <c r="PRK80" s="138"/>
      <c r="PRL80" s="138"/>
      <c r="PRM80" s="138"/>
      <c r="PRN80" s="138"/>
      <c r="PRO80" s="138"/>
      <c r="PRP80" s="138"/>
      <c r="PRQ80" s="138"/>
      <c r="PRR80" s="138"/>
      <c r="PRS80" s="138"/>
      <c r="PRT80" s="138"/>
      <c r="PRU80" s="138"/>
      <c r="PRV80" s="138"/>
      <c r="PRW80" s="138"/>
      <c r="PRX80" s="138"/>
      <c r="PRY80" s="138"/>
      <c r="PRZ80" s="138"/>
      <c r="PSA80" s="138"/>
      <c r="PSB80" s="138"/>
      <c r="PSC80" s="138"/>
      <c r="PSD80" s="138"/>
      <c r="PSE80" s="138"/>
      <c r="PSF80" s="138"/>
      <c r="PSG80" s="138"/>
      <c r="PSH80" s="138"/>
      <c r="PSI80" s="138"/>
      <c r="PSJ80" s="138"/>
      <c r="PSK80" s="138"/>
      <c r="PSL80" s="138"/>
      <c r="PSM80" s="138"/>
      <c r="PSN80" s="138"/>
      <c r="PSO80" s="138"/>
      <c r="PSP80" s="138"/>
      <c r="PSQ80" s="138"/>
      <c r="PSR80" s="138"/>
      <c r="PSS80" s="138"/>
      <c r="PST80" s="138"/>
      <c r="PSU80" s="138"/>
      <c r="PSV80" s="138"/>
      <c r="PSW80" s="138"/>
      <c r="PSX80" s="138"/>
      <c r="PSY80" s="138"/>
      <c r="PSZ80" s="138"/>
      <c r="PTA80" s="138"/>
      <c r="PTB80" s="138"/>
      <c r="PTC80" s="138"/>
      <c r="PTD80" s="138"/>
      <c r="PTE80" s="138"/>
      <c r="PTF80" s="138"/>
      <c r="PTG80" s="138"/>
      <c r="PTH80" s="138"/>
      <c r="PTI80" s="138"/>
      <c r="PTJ80" s="138"/>
      <c r="PTK80" s="138"/>
      <c r="PTL80" s="138"/>
      <c r="PTM80" s="138"/>
      <c r="PTN80" s="138"/>
      <c r="PTO80" s="138"/>
      <c r="PTP80" s="138"/>
      <c r="PTQ80" s="138"/>
      <c r="PTR80" s="138"/>
      <c r="PTS80" s="138"/>
      <c r="PTT80" s="138"/>
      <c r="PTU80" s="138"/>
      <c r="PTV80" s="138"/>
      <c r="PTW80" s="138"/>
      <c r="PTX80" s="138"/>
      <c r="PTY80" s="138"/>
      <c r="PTZ80" s="138"/>
      <c r="PUA80" s="138"/>
      <c r="PUB80" s="138"/>
      <c r="PUC80" s="138"/>
      <c r="PUD80" s="138"/>
      <c r="PUE80" s="138"/>
      <c r="PUF80" s="138"/>
      <c r="PUG80" s="138"/>
      <c r="PUH80" s="138"/>
      <c r="PUI80" s="138"/>
      <c r="PUJ80" s="138"/>
      <c r="PUK80" s="138"/>
      <c r="PUL80" s="138"/>
      <c r="PUM80" s="138"/>
      <c r="PUN80" s="138"/>
      <c r="PUO80" s="138"/>
      <c r="PUP80" s="138"/>
      <c r="PUQ80" s="138"/>
      <c r="PUR80" s="138"/>
      <c r="PUS80" s="138"/>
      <c r="PUT80" s="138"/>
      <c r="PUU80" s="138"/>
      <c r="PUV80" s="138"/>
      <c r="PUW80" s="138"/>
      <c r="PUX80" s="138"/>
      <c r="PUY80" s="138"/>
      <c r="PUZ80" s="138"/>
      <c r="PVA80" s="138"/>
      <c r="PVB80" s="138"/>
      <c r="PVC80" s="138"/>
      <c r="PVD80" s="138"/>
      <c r="PVE80" s="138"/>
      <c r="PVF80" s="138"/>
      <c r="PVG80" s="138"/>
      <c r="PVH80" s="138"/>
      <c r="PVI80" s="138"/>
      <c r="PVJ80" s="138"/>
      <c r="PVK80" s="138"/>
      <c r="PVL80" s="138"/>
      <c r="PVM80" s="138"/>
      <c r="PVN80" s="138"/>
      <c r="PVO80" s="138"/>
      <c r="PVP80" s="138"/>
      <c r="PVQ80" s="138"/>
      <c r="PVR80" s="138"/>
      <c r="PVS80" s="138"/>
      <c r="PVT80" s="138"/>
      <c r="PVU80" s="138"/>
      <c r="PVV80" s="138"/>
      <c r="PVW80" s="138"/>
      <c r="PVX80" s="138"/>
      <c r="PVY80" s="138"/>
      <c r="PVZ80" s="138"/>
      <c r="PWA80" s="138"/>
      <c r="PWB80" s="138"/>
      <c r="PWC80" s="138"/>
      <c r="PWD80" s="138"/>
      <c r="PWE80" s="138"/>
      <c r="PWF80" s="138"/>
      <c r="PWG80" s="138"/>
      <c r="PWH80" s="138"/>
      <c r="PWI80" s="138"/>
      <c r="PWJ80" s="138"/>
      <c r="PWK80" s="138"/>
      <c r="PWL80" s="138"/>
      <c r="PWM80" s="138"/>
      <c r="PWN80" s="138"/>
      <c r="PWO80" s="138"/>
      <c r="PWP80" s="138"/>
      <c r="PWQ80" s="138"/>
      <c r="PWR80" s="138"/>
      <c r="PWS80" s="138"/>
      <c r="PWT80" s="138"/>
      <c r="PWU80" s="138"/>
      <c r="PWV80" s="138"/>
      <c r="PWW80" s="138"/>
      <c r="PWX80" s="138"/>
      <c r="PWY80" s="138"/>
      <c r="PWZ80" s="138"/>
      <c r="PXA80" s="138"/>
      <c r="PXB80" s="138"/>
      <c r="PXC80" s="138"/>
      <c r="PXD80" s="138"/>
      <c r="PXE80" s="138"/>
      <c r="PXF80" s="138"/>
      <c r="PXG80" s="138"/>
      <c r="PXH80" s="138"/>
      <c r="PXI80" s="138"/>
      <c r="PXJ80" s="138"/>
      <c r="PXK80" s="138"/>
      <c r="PXL80" s="138"/>
      <c r="PXM80" s="138"/>
      <c r="PXN80" s="138"/>
      <c r="PXO80" s="138"/>
      <c r="PXP80" s="138"/>
      <c r="PXQ80" s="138"/>
      <c r="PXR80" s="138"/>
      <c r="PXS80" s="138"/>
      <c r="PXT80" s="138"/>
      <c r="PXU80" s="138"/>
      <c r="PXV80" s="138"/>
      <c r="PXW80" s="138"/>
      <c r="PXX80" s="138"/>
      <c r="PXY80" s="138"/>
      <c r="PXZ80" s="138"/>
      <c r="PYA80" s="138"/>
      <c r="PYB80" s="138"/>
      <c r="PYC80" s="138"/>
      <c r="PYD80" s="138"/>
      <c r="PYE80" s="138"/>
      <c r="PYF80" s="138"/>
      <c r="PYG80" s="138"/>
      <c r="PYH80" s="138"/>
      <c r="PYI80" s="138"/>
      <c r="PYJ80" s="138"/>
      <c r="PYK80" s="138"/>
      <c r="PYL80" s="138"/>
      <c r="PYM80" s="138"/>
      <c r="PYN80" s="138"/>
      <c r="PYO80" s="138"/>
      <c r="PYP80" s="138"/>
      <c r="PYQ80" s="138"/>
      <c r="PYR80" s="138"/>
      <c r="PYS80" s="138"/>
      <c r="PYT80" s="138"/>
      <c r="PYU80" s="138"/>
      <c r="PYV80" s="138"/>
      <c r="PYW80" s="138"/>
      <c r="PYX80" s="138"/>
      <c r="PYY80" s="138"/>
      <c r="PYZ80" s="138"/>
      <c r="PZA80" s="138"/>
      <c r="PZB80" s="138"/>
      <c r="PZC80" s="138"/>
      <c r="PZD80" s="138"/>
      <c r="PZE80" s="138"/>
      <c r="PZF80" s="138"/>
      <c r="PZG80" s="138"/>
      <c r="PZH80" s="138"/>
      <c r="PZI80" s="138"/>
      <c r="PZJ80" s="138"/>
      <c r="PZK80" s="138"/>
      <c r="PZL80" s="138"/>
      <c r="PZM80" s="138"/>
      <c r="PZN80" s="138"/>
      <c r="PZO80" s="138"/>
      <c r="PZP80" s="138"/>
      <c r="PZQ80" s="138"/>
      <c r="PZR80" s="138"/>
      <c r="PZS80" s="138"/>
      <c r="PZT80" s="138"/>
      <c r="PZU80" s="138"/>
      <c r="PZV80" s="138"/>
      <c r="PZW80" s="138"/>
      <c r="PZX80" s="138"/>
      <c r="PZY80" s="138"/>
      <c r="PZZ80" s="138"/>
      <c r="QAA80" s="138"/>
      <c r="QAB80" s="138"/>
      <c r="QAC80" s="138"/>
      <c r="QAD80" s="138"/>
      <c r="QAE80" s="138"/>
      <c r="QAF80" s="138"/>
      <c r="QAG80" s="138"/>
      <c r="QAH80" s="138"/>
      <c r="QAI80" s="138"/>
      <c r="QAJ80" s="138"/>
      <c r="QAK80" s="138"/>
      <c r="QAL80" s="138"/>
      <c r="QAM80" s="138"/>
      <c r="QAN80" s="138"/>
      <c r="QAO80" s="138"/>
      <c r="QAP80" s="138"/>
      <c r="QAQ80" s="138"/>
      <c r="QAR80" s="138"/>
      <c r="QAS80" s="138"/>
      <c r="QAT80" s="138"/>
      <c r="QAU80" s="138"/>
      <c r="QAV80" s="138"/>
      <c r="QAW80" s="138"/>
      <c r="QAX80" s="138"/>
      <c r="QAY80" s="138"/>
      <c r="QAZ80" s="138"/>
      <c r="QBA80" s="138"/>
      <c r="QBB80" s="138"/>
      <c r="QBC80" s="138"/>
      <c r="QBD80" s="138"/>
      <c r="QBE80" s="138"/>
      <c r="QBF80" s="138"/>
      <c r="QBG80" s="138"/>
      <c r="QBH80" s="138"/>
      <c r="QBI80" s="138"/>
      <c r="QBJ80" s="138"/>
      <c r="QBK80" s="138"/>
      <c r="QBL80" s="138"/>
      <c r="QBM80" s="138"/>
      <c r="QBN80" s="138"/>
      <c r="QBO80" s="138"/>
      <c r="QBP80" s="138"/>
      <c r="QBQ80" s="138"/>
      <c r="QBR80" s="138"/>
      <c r="QBS80" s="138"/>
      <c r="QBT80" s="138"/>
      <c r="QBU80" s="138"/>
      <c r="QBV80" s="138"/>
      <c r="QBW80" s="138"/>
      <c r="QBX80" s="138"/>
      <c r="QBY80" s="138"/>
      <c r="QBZ80" s="138"/>
      <c r="QCA80" s="138"/>
      <c r="QCB80" s="138"/>
      <c r="QCC80" s="138"/>
      <c r="QCD80" s="138"/>
      <c r="QCE80" s="138"/>
      <c r="QCF80" s="138"/>
      <c r="QCG80" s="138"/>
      <c r="QCH80" s="138"/>
      <c r="QCI80" s="138"/>
      <c r="QCJ80" s="138"/>
      <c r="QCK80" s="138"/>
      <c r="QCL80" s="138"/>
      <c r="QCM80" s="138"/>
      <c r="QCN80" s="138"/>
      <c r="QCO80" s="138"/>
      <c r="QCP80" s="138"/>
      <c r="QCQ80" s="138"/>
      <c r="QCR80" s="138"/>
      <c r="QCS80" s="138"/>
      <c r="QCT80" s="138"/>
      <c r="QCU80" s="138"/>
      <c r="QCV80" s="138"/>
      <c r="QCW80" s="138"/>
      <c r="QCX80" s="138"/>
      <c r="QCY80" s="138"/>
      <c r="QCZ80" s="138"/>
      <c r="QDA80" s="138"/>
      <c r="QDB80" s="138"/>
      <c r="QDC80" s="138"/>
      <c r="QDD80" s="138"/>
      <c r="QDE80" s="138"/>
      <c r="QDF80" s="138"/>
      <c r="QDG80" s="138"/>
      <c r="QDH80" s="138"/>
      <c r="QDI80" s="138"/>
      <c r="QDJ80" s="138"/>
      <c r="QDK80" s="138"/>
      <c r="QDL80" s="138"/>
      <c r="QDM80" s="138"/>
      <c r="QDN80" s="138"/>
      <c r="QDO80" s="138"/>
      <c r="QDP80" s="138"/>
      <c r="QDQ80" s="138"/>
      <c r="QDR80" s="138"/>
      <c r="QDS80" s="138"/>
      <c r="QDT80" s="138"/>
      <c r="QDU80" s="138"/>
      <c r="QDV80" s="138"/>
      <c r="QDW80" s="138"/>
      <c r="QDX80" s="138"/>
      <c r="QDY80" s="138"/>
      <c r="QDZ80" s="138"/>
      <c r="QEA80" s="138"/>
      <c r="QEB80" s="138"/>
      <c r="QEC80" s="138"/>
      <c r="QED80" s="138"/>
      <c r="QEE80" s="138"/>
      <c r="QEF80" s="138"/>
      <c r="QEG80" s="138"/>
      <c r="QEH80" s="138"/>
      <c r="QEI80" s="138"/>
      <c r="QEJ80" s="138"/>
      <c r="QEK80" s="138"/>
      <c r="QEL80" s="138"/>
      <c r="QEM80" s="138"/>
      <c r="QEN80" s="138"/>
      <c r="QEO80" s="138"/>
      <c r="QEP80" s="138"/>
      <c r="QEQ80" s="138"/>
      <c r="QER80" s="138"/>
      <c r="QES80" s="138"/>
      <c r="QET80" s="138"/>
      <c r="QEU80" s="138"/>
      <c r="QEV80" s="138"/>
      <c r="QEW80" s="138"/>
      <c r="QEX80" s="138"/>
      <c r="QEY80" s="138"/>
      <c r="QEZ80" s="138"/>
      <c r="QFA80" s="138"/>
      <c r="QFB80" s="138"/>
      <c r="QFC80" s="138"/>
      <c r="QFD80" s="138"/>
      <c r="QFE80" s="138"/>
      <c r="QFF80" s="138"/>
      <c r="QFG80" s="138"/>
      <c r="QFH80" s="138"/>
      <c r="QFI80" s="138"/>
      <c r="QFJ80" s="138"/>
      <c r="QFK80" s="138"/>
      <c r="QFL80" s="138"/>
      <c r="QFM80" s="138"/>
      <c r="QFN80" s="138"/>
      <c r="QFO80" s="138"/>
      <c r="QFP80" s="138"/>
      <c r="QFQ80" s="138"/>
      <c r="QFR80" s="138"/>
      <c r="QFS80" s="138"/>
      <c r="QFT80" s="138"/>
      <c r="QFU80" s="138"/>
      <c r="QFV80" s="138"/>
      <c r="QFW80" s="138"/>
      <c r="QFX80" s="138"/>
      <c r="QFY80" s="138"/>
      <c r="QFZ80" s="138"/>
      <c r="QGA80" s="138"/>
      <c r="QGB80" s="138"/>
      <c r="QGC80" s="138"/>
      <c r="QGD80" s="138"/>
      <c r="QGE80" s="138"/>
      <c r="QGF80" s="138"/>
      <c r="QGG80" s="138"/>
      <c r="QGH80" s="138"/>
      <c r="QGI80" s="138"/>
      <c r="QGJ80" s="138"/>
      <c r="QGK80" s="138"/>
      <c r="QGL80" s="138"/>
      <c r="QGM80" s="138"/>
      <c r="QGN80" s="138"/>
      <c r="QGO80" s="138"/>
      <c r="QGP80" s="138"/>
      <c r="QGQ80" s="138"/>
      <c r="QGR80" s="138"/>
      <c r="QGS80" s="138"/>
      <c r="QGT80" s="138"/>
      <c r="QGU80" s="138"/>
      <c r="QGV80" s="138"/>
      <c r="QGW80" s="138"/>
      <c r="QGX80" s="138"/>
      <c r="QGY80" s="138"/>
      <c r="QGZ80" s="138"/>
      <c r="QHA80" s="138"/>
      <c r="QHB80" s="138"/>
      <c r="QHC80" s="138"/>
      <c r="QHD80" s="138"/>
      <c r="QHE80" s="138"/>
      <c r="QHF80" s="138"/>
      <c r="QHG80" s="138"/>
      <c r="QHH80" s="138"/>
      <c r="QHI80" s="138"/>
      <c r="QHJ80" s="138"/>
      <c r="QHK80" s="138"/>
      <c r="QHL80" s="138"/>
      <c r="QHM80" s="138"/>
      <c r="QHN80" s="138"/>
      <c r="QHO80" s="138"/>
      <c r="QHP80" s="138"/>
      <c r="QHQ80" s="138"/>
      <c r="QHR80" s="138"/>
      <c r="QHS80" s="138"/>
      <c r="QHT80" s="138"/>
      <c r="QHU80" s="138"/>
      <c r="QHV80" s="138"/>
      <c r="QHW80" s="138"/>
      <c r="QHX80" s="138"/>
      <c r="QHY80" s="138"/>
      <c r="QHZ80" s="138"/>
      <c r="QIA80" s="138"/>
      <c r="QIB80" s="138"/>
      <c r="QIC80" s="138"/>
      <c r="QID80" s="138"/>
      <c r="QIE80" s="138"/>
      <c r="QIF80" s="138"/>
      <c r="QIG80" s="138"/>
      <c r="QIH80" s="138"/>
      <c r="QII80" s="138"/>
      <c r="QIJ80" s="138"/>
      <c r="QIK80" s="138"/>
      <c r="QIL80" s="138"/>
      <c r="QIM80" s="138"/>
      <c r="QIN80" s="138"/>
      <c r="QIO80" s="138"/>
      <c r="QIP80" s="138"/>
      <c r="QIQ80" s="138"/>
      <c r="QIR80" s="138"/>
      <c r="QIS80" s="138"/>
      <c r="QIT80" s="138"/>
      <c r="QIU80" s="138"/>
      <c r="QIV80" s="138"/>
      <c r="QIW80" s="138"/>
      <c r="QIX80" s="138"/>
      <c r="QIY80" s="138"/>
      <c r="QIZ80" s="138"/>
      <c r="QJA80" s="138"/>
      <c r="QJB80" s="138"/>
      <c r="QJC80" s="138"/>
      <c r="QJD80" s="138"/>
      <c r="QJE80" s="138"/>
      <c r="QJF80" s="138"/>
      <c r="QJG80" s="138"/>
      <c r="QJH80" s="138"/>
      <c r="QJI80" s="138"/>
      <c r="QJJ80" s="138"/>
      <c r="QJK80" s="138"/>
      <c r="QJL80" s="138"/>
      <c r="QJM80" s="138"/>
      <c r="QJN80" s="138"/>
      <c r="QJO80" s="138"/>
      <c r="QJP80" s="138"/>
      <c r="QJQ80" s="138"/>
      <c r="QJR80" s="138"/>
      <c r="QJS80" s="138"/>
      <c r="QJT80" s="138"/>
      <c r="QJU80" s="138"/>
      <c r="QJV80" s="138"/>
      <c r="QJW80" s="138"/>
      <c r="QJX80" s="138"/>
      <c r="QJY80" s="138"/>
      <c r="QJZ80" s="138"/>
      <c r="QKA80" s="138"/>
      <c r="QKB80" s="138"/>
      <c r="QKC80" s="138"/>
      <c r="QKD80" s="138"/>
      <c r="QKE80" s="138"/>
      <c r="QKF80" s="138"/>
      <c r="QKG80" s="138"/>
      <c r="QKH80" s="138"/>
      <c r="QKI80" s="138"/>
      <c r="QKJ80" s="138"/>
      <c r="QKK80" s="138"/>
      <c r="QKL80" s="138"/>
      <c r="QKM80" s="138"/>
      <c r="QKN80" s="138"/>
      <c r="QKO80" s="138"/>
      <c r="QKP80" s="138"/>
      <c r="QKQ80" s="138"/>
      <c r="QKR80" s="138"/>
      <c r="QKS80" s="138"/>
      <c r="QKT80" s="138"/>
      <c r="QKU80" s="138"/>
      <c r="QKV80" s="138"/>
      <c r="QKW80" s="138"/>
      <c r="QKX80" s="138"/>
      <c r="QKY80" s="138"/>
      <c r="QKZ80" s="138"/>
      <c r="QLA80" s="138"/>
      <c r="QLB80" s="138"/>
      <c r="QLC80" s="138"/>
      <c r="QLD80" s="138"/>
      <c r="QLE80" s="138"/>
      <c r="QLF80" s="138"/>
      <c r="QLG80" s="138"/>
      <c r="QLH80" s="138"/>
      <c r="QLI80" s="138"/>
      <c r="QLJ80" s="138"/>
      <c r="QLK80" s="138"/>
      <c r="QLL80" s="138"/>
      <c r="QLM80" s="138"/>
      <c r="QLN80" s="138"/>
      <c r="QLO80" s="138"/>
      <c r="QLP80" s="138"/>
      <c r="QLQ80" s="138"/>
      <c r="QLR80" s="138"/>
      <c r="QLS80" s="138"/>
      <c r="QLT80" s="138"/>
      <c r="QLU80" s="138"/>
      <c r="QLV80" s="138"/>
      <c r="QLW80" s="138"/>
      <c r="QLX80" s="138"/>
      <c r="QLY80" s="138"/>
      <c r="QLZ80" s="138"/>
      <c r="QMA80" s="138"/>
      <c r="QMB80" s="138"/>
      <c r="QMC80" s="138"/>
      <c r="QMD80" s="138"/>
      <c r="QME80" s="138"/>
      <c r="QMF80" s="138"/>
      <c r="QMG80" s="138"/>
      <c r="QMH80" s="138"/>
      <c r="QMI80" s="138"/>
      <c r="QMJ80" s="138"/>
      <c r="QMK80" s="138"/>
      <c r="QML80" s="138"/>
      <c r="QMM80" s="138"/>
      <c r="QMN80" s="138"/>
      <c r="QMO80" s="138"/>
      <c r="QMP80" s="138"/>
      <c r="QMQ80" s="138"/>
      <c r="QMR80" s="138"/>
      <c r="QMS80" s="138"/>
      <c r="QMT80" s="138"/>
      <c r="QMU80" s="138"/>
      <c r="QMV80" s="138"/>
      <c r="QMW80" s="138"/>
      <c r="QMX80" s="138"/>
      <c r="QMY80" s="138"/>
      <c r="QMZ80" s="138"/>
      <c r="QNA80" s="138"/>
      <c r="QNB80" s="138"/>
      <c r="QNC80" s="138"/>
      <c r="QND80" s="138"/>
      <c r="QNE80" s="138"/>
      <c r="QNF80" s="138"/>
      <c r="QNG80" s="138"/>
      <c r="QNH80" s="138"/>
      <c r="QNI80" s="138"/>
      <c r="QNJ80" s="138"/>
      <c r="QNK80" s="138"/>
      <c r="QNL80" s="138"/>
      <c r="QNM80" s="138"/>
      <c r="QNN80" s="138"/>
      <c r="QNO80" s="138"/>
      <c r="QNP80" s="138"/>
      <c r="QNQ80" s="138"/>
      <c r="QNR80" s="138"/>
      <c r="QNS80" s="138"/>
      <c r="QNT80" s="138"/>
      <c r="QNU80" s="138"/>
      <c r="QNV80" s="138"/>
      <c r="QNW80" s="138"/>
      <c r="QNX80" s="138"/>
      <c r="QNY80" s="138"/>
      <c r="QNZ80" s="138"/>
      <c r="QOA80" s="138"/>
      <c r="QOB80" s="138"/>
      <c r="QOC80" s="138"/>
      <c r="QOD80" s="138"/>
      <c r="QOE80" s="138"/>
      <c r="QOF80" s="138"/>
      <c r="QOG80" s="138"/>
      <c r="QOH80" s="138"/>
      <c r="QOI80" s="138"/>
      <c r="QOJ80" s="138"/>
      <c r="QOK80" s="138"/>
      <c r="QOL80" s="138"/>
      <c r="QOM80" s="138"/>
      <c r="QON80" s="138"/>
      <c r="QOO80" s="138"/>
      <c r="QOP80" s="138"/>
      <c r="QOQ80" s="138"/>
      <c r="QOR80" s="138"/>
      <c r="QOS80" s="138"/>
      <c r="QOT80" s="138"/>
      <c r="QOU80" s="138"/>
      <c r="QOV80" s="138"/>
      <c r="QOW80" s="138"/>
      <c r="QOX80" s="138"/>
      <c r="QOY80" s="138"/>
      <c r="QOZ80" s="138"/>
      <c r="QPA80" s="138"/>
      <c r="QPB80" s="138"/>
      <c r="QPC80" s="138"/>
      <c r="QPD80" s="138"/>
      <c r="QPE80" s="138"/>
      <c r="QPF80" s="138"/>
      <c r="QPG80" s="138"/>
      <c r="QPH80" s="138"/>
      <c r="QPI80" s="138"/>
      <c r="QPJ80" s="138"/>
      <c r="QPK80" s="138"/>
      <c r="QPL80" s="138"/>
      <c r="QPM80" s="138"/>
      <c r="QPN80" s="138"/>
      <c r="QPO80" s="138"/>
      <c r="QPP80" s="138"/>
      <c r="QPQ80" s="138"/>
      <c r="QPR80" s="138"/>
      <c r="QPS80" s="138"/>
      <c r="QPT80" s="138"/>
      <c r="QPU80" s="138"/>
      <c r="QPV80" s="138"/>
      <c r="QPW80" s="138"/>
      <c r="QPX80" s="138"/>
      <c r="QPY80" s="138"/>
      <c r="QPZ80" s="138"/>
      <c r="QQA80" s="138"/>
      <c r="QQB80" s="138"/>
      <c r="QQC80" s="138"/>
      <c r="QQD80" s="138"/>
      <c r="QQE80" s="138"/>
      <c r="QQF80" s="138"/>
      <c r="QQG80" s="138"/>
      <c r="QQH80" s="138"/>
      <c r="QQI80" s="138"/>
      <c r="QQJ80" s="138"/>
      <c r="QQK80" s="138"/>
      <c r="QQL80" s="138"/>
      <c r="QQM80" s="138"/>
      <c r="QQN80" s="138"/>
      <c r="QQO80" s="138"/>
      <c r="QQP80" s="138"/>
      <c r="QQQ80" s="138"/>
      <c r="QQR80" s="138"/>
      <c r="QQS80" s="138"/>
      <c r="QQT80" s="138"/>
      <c r="QQU80" s="138"/>
      <c r="QQV80" s="138"/>
      <c r="QQW80" s="138"/>
      <c r="QQX80" s="138"/>
      <c r="QQY80" s="138"/>
      <c r="QQZ80" s="138"/>
      <c r="QRA80" s="138"/>
      <c r="QRB80" s="138"/>
      <c r="QRC80" s="138"/>
      <c r="QRD80" s="138"/>
      <c r="QRE80" s="138"/>
      <c r="QRF80" s="138"/>
      <c r="QRG80" s="138"/>
      <c r="QRH80" s="138"/>
      <c r="QRI80" s="138"/>
      <c r="QRJ80" s="138"/>
      <c r="QRK80" s="138"/>
      <c r="QRL80" s="138"/>
      <c r="QRM80" s="138"/>
      <c r="QRN80" s="138"/>
      <c r="QRO80" s="138"/>
      <c r="QRP80" s="138"/>
      <c r="QRQ80" s="138"/>
      <c r="QRR80" s="138"/>
      <c r="QRS80" s="138"/>
      <c r="QRT80" s="138"/>
      <c r="QRU80" s="138"/>
      <c r="QRV80" s="138"/>
      <c r="QRW80" s="138"/>
      <c r="QRX80" s="138"/>
      <c r="QRY80" s="138"/>
      <c r="QRZ80" s="138"/>
      <c r="QSA80" s="138"/>
      <c r="QSB80" s="138"/>
      <c r="QSC80" s="138"/>
      <c r="QSD80" s="138"/>
      <c r="QSE80" s="138"/>
      <c r="QSF80" s="138"/>
      <c r="QSG80" s="138"/>
      <c r="QSH80" s="138"/>
      <c r="QSI80" s="138"/>
      <c r="QSJ80" s="138"/>
      <c r="QSK80" s="138"/>
      <c r="QSL80" s="138"/>
      <c r="QSM80" s="138"/>
      <c r="QSN80" s="138"/>
      <c r="QSO80" s="138"/>
      <c r="QSP80" s="138"/>
      <c r="QSQ80" s="138"/>
      <c r="QSR80" s="138"/>
      <c r="QSS80" s="138"/>
      <c r="QST80" s="138"/>
      <c r="QSU80" s="138"/>
      <c r="QSV80" s="138"/>
      <c r="QSW80" s="138"/>
      <c r="QSX80" s="138"/>
      <c r="QSY80" s="138"/>
      <c r="QSZ80" s="138"/>
      <c r="QTA80" s="138"/>
      <c r="QTB80" s="138"/>
      <c r="QTC80" s="138"/>
      <c r="QTD80" s="138"/>
      <c r="QTE80" s="138"/>
      <c r="QTF80" s="138"/>
      <c r="QTG80" s="138"/>
      <c r="QTH80" s="138"/>
      <c r="QTI80" s="138"/>
      <c r="QTJ80" s="138"/>
      <c r="QTK80" s="138"/>
      <c r="QTL80" s="138"/>
      <c r="QTM80" s="138"/>
      <c r="QTN80" s="138"/>
      <c r="QTO80" s="138"/>
      <c r="QTP80" s="138"/>
      <c r="QTQ80" s="138"/>
      <c r="QTR80" s="138"/>
      <c r="QTS80" s="138"/>
      <c r="QTT80" s="138"/>
      <c r="QTU80" s="138"/>
      <c r="QTV80" s="138"/>
      <c r="QTW80" s="138"/>
      <c r="QTX80" s="138"/>
      <c r="QTY80" s="138"/>
      <c r="QTZ80" s="138"/>
      <c r="QUA80" s="138"/>
      <c r="QUB80" s="138"/>
      <c r="QUC80" s="138"/>
      <c r="QUD80" s="138"/>
      <c r="QUE80" s="138"/>
      <c r="QUF80" s="138"/>
      <c r="QUG80" s="138"/>
      <c r="QUH80" s="138"/>
      <c r="QUI80" s="138"/>
      <c r="QUJ80" s="138"/>
      <c r="QUK80" s="138"/>
      <c r="QUL80" s="138"/>
      <c r="QUM80" s="138"/>
      <c r="QUN80" s="138"/>
      <c r="QUO80" s="138"/>
      <c r="QUP80" s="138"/>
      <c r="QUQ80" s="138"/>
      <c r="QUR80" s="138"/>
      <c r="QUS80" s="138"/>
      <c r="QUT80" s="138"/>
      <c r="QUU80" s="138"/>
      <c r="QUV80" s="138"/>
      <c r="QUW80" s="138"/>
      <c r="QUX80" s="138"/>
      <c r="QUY80" s="138"/>
      <c r="QUZ80" s="138"/>
      <c r="QVA80" s="138"/>
      <c r="QVB80" s="138"/>
      <c r="QVC80" s="138"/>
      <c r="QVD80" s="138"/>
      <c r="QVE80" s="138"/>
      <c r="QVF80" s="138"/>
      <c r="QVG80" s="138"/>
      <c r="QVH80" s="138"/>
      <c r="QVI80" s="138"/>
      <c r="QVJ80" s="138"/>
      <c r="QVK80" s="138"/>
      <c r="QVL80" s="138"/>
      <c r="QVM80" s="138"/>
      <c r="QVN80" s="138"/>
      <c r="QVO80" s="138"/>
      <c r="QVP80" s="138"/>
      <c r="QVQ80" s="138"/>
      <c r="QVR80" s="138"/>
      <c r="QVS80" s="138"/>
      <c r="QVT80" s="138"/>
      <c r="QVU80" s="138"/>
      <c r="QVV80" s="138"/>
      <c r="QVW80" s="138"/>
      <c r="QVX80" s="138"/>
      <c r="QVY80" s="138"/>
      <c r="QVZ80" s="138"/>
      <c r="QWA80" s="138"/>
      <c r="QWB80" s="138"/>
      <c r="QWC80" s="138"/>
      <c r="QWD80" s="138"/>
      <c r="QWE80" s="138"/>
      <c r="QWF80" s="138"/>
      <c r="QWG80" s="138"/>
      <c r="QWH80" s="138"/>
      <c r="QWI80" s="138"/>
      <c r="QWJ80" s="138"/>
      <c r="QWK80" s="138"/>
      <c r="QWL80" s="138"/>
      <c r="QWM80" s="138"/>
      <c r="QWN80" s="138"/>
      <c r="QWO80" s="138"/>
      <c r="QWP80" s="138"/>
      <c r="QWQ80" s="138"/>
      <c r="QWR80" s="138"/>
      <c r="QWS80" s="138"/>
      <c r="QWT80" s="138"/>
      <c r="QWU80" s="138"/>
      <c r="QWV80" s="138"/>
      <c r="QWW80" s="138"/>
      <c r="QWX80" s="138"/>
      <c r="QWY80" s="138"/>
      <c r="QWZ80" s="138"/>
      <c r="QXA80" s="138"/>
      <c r="QXB80" s="138"/>
      <c r="QXC80" s="138"/>
      <c r="QXD80" s="138"/>
      <c r="QXE80" s="138"/>
      <c r="QXF80" s="138"/>
      <c r="QXG80" s="138"/>
      <c r="QXH80" s="138"/>
      <c r="QXI80" s="138"/>
      <c r="QXJ80" s="138"/>
      <c r="QXK80" s="138"/>
      <c r="QXL80" s="138"/>
      <c r="QXM80" s="138"/>
      <c r="QXN80" s="138"/>
      <c r="QXO80" s="138"/>
      <c r="QXP80" s="138"/>
      <c r="QXQ80" s="138"/>
      <c r="QXR80" s="138"/>
      <c r="QXS80" s="138"/>
      <c r="QXT80" s="138"/>
      <c r="QXU80" s="138"/>
      <c r="QXV80" s="138"/>
      <c r="QXW80" s="138"/>
      <c r="QXX80" s="138"/>
      <c r="QXY80" s="138"/>
      <c r="QXZ80" s="138"/>
      <c r="QYA80" s="138"/>
      <c r="QYB80" s="138"/>
      <c r="QYC80" s="138"/>
      <c r="QYD80" s="138"/>
      <c r="QYE80" s="138"/>
      <c r="QYF80" s="138"/>
      <c r="QYG80" s="138"/>
      <c r="QYH80" s="138"/>
      <c r="QYI80" s="138"/>
      <c r="QYJ80" s="138"/>
      <c r="QYK80" s="138"/>
      <c r="QYL80" s="138"/>
      <c r="QYM80" s="138"/>
      <c r="QYN80" s="138"/>
      <c r="QYO80" s="138"/>
      <c r="QYP80" s="138"/>
      <c r="QYQ80" s="138"/>
      <c r="QYR80" s="138"/>
      <c r="QYS80" s="138"/>
      <c r="QYT80" s="138"/>
      <c r="QYU80" s="138"/>
      <c r="QYV80" s="138"/>
      <c r="QYW80" s="138"/>
      <c r="QYX80" s="138"/>
      <c r="QYY80" s="138"/>
      <c r="QYZ80" s="138"/>
      <c r="QZA80" s="138"/>
      <c r="QZB80" s="138"/>
      <c r="QZC80" s="138"/>
      <c r="QZD80" s="138"/>
      <c r="QZE80" s="138"/>
      <c r="QZF80" s="138"/>
      <c r="QZG80" s="138"/>
      <c r="QZH80" s="138"/>
      <c r="QZI80" s="138"/>
      <c r="QZJ80" s="138"/>
      <c r="QZK80" s="138"/>
      <c r="QZL80" s="138"/>
      <c r="QZM80" s="138"/>
      <c r="QZN80" s="138"/>
      <c r="QZO80" s="138"/>
      <c r="QZP80" s="138"/>
      <c r="QZQ80" s="138"/>
      <c r="QZR80" s="138"/>
      <c r="QZS80" s="138"/>
      <c r="QZT80" s="138"/>
      <c r="QZU80" s="138"/>
      <c r="QZV80" s="138"/>
      <c r="QZW80" s="138"/>
      <c r="QZX80" s="138"/>
      <c r="QZY80" s="138"/>
      <c r="QZZ80" s="138"/>
      <c r="RAA80" s="138"/>
      <c r="RAB80" s="138"/>
      <c r="RAC80" s="138"/>
      <c r="RAD80" s="138"/>
      <c r="RAE80" s="138"/>
      <c r="RAF80" s="138"/>
      <c r="RAG80" s="138"/>
      <c r="RAH80" s="138"/>
      <c r="RAI80" s="138"/>
      <c r="RAJ80" s="138"/>
      <c r="RAK80" s="138"/>
      <c r="RAL80" s="138"/>
      <c r="RAM80" s="138"/>
      <c r="RAN80" s="138"/>
      <c r="RAO80" s="138"/>
      <c r="RAP80" s="138"/>
      <c r="RAQ80" s="138"/>
      <c r="RAR80" s="138"/>
      <c r="RAS80" s="138"/>
      <c r="RAT80" s="138"/>
      <c r="RAU80" s="138"/>
      <c r="RAV80" s="138"/>
      <c r="RAW80" s="138"/>
      <c r="RAX80" s="138"/>
      <c r="RAY80" s="138"/>
      <c r="RAZ80" s="138"/>
      <c r="RBA80" s="138"/>
      <c r="RBB80" s="138"/>
      <c r="RBC80" s="138"/>
      <c r="RBD80" s="138"/>
      <c r="RBE80" s="138"/>
      <c r="RBF80" s="138"/>
      <c r="RBG80" s="138"/>
      <c r="RBH80" s="138"/>
      <c r="RBI80" s="138"/>
      <c r="RBJ80" s="138"/>
      <c r="RBK80" s="138"/>
      <c r="RBL80" s="138"/>
      <c r="RBM80" s="138"/>
      <c r="RBN80" s="138"/>
      <c r="RBO80" s="138"/>
      <c r="RBP80" s="138"/>
      <c r="RBQ80" s="138"/>
      <c r="RBR80" s="138"/>
      <c r="RBS80" s="138"/>
      <c r="RBT80" s="138"/>
      <c r="RBU80" s="138"/>
      <c r="RBV80" s="138"/>
      <c r="RBW80" s="138"/>
      <c r="RBX80" s="138"/>
      <c r="RBY80" s="138"/>
      <c r="RBZ80" s="138"/>
      <c r="RCA80" s="138"/>
      <c r="RCB80" s="138"/>
      <c r="RCC80" s="138"/>
      <c r="RCD80" s="138"/>
      <c r="RCE80" s="138"/>
      <c r="RCF80" s="138"/>
      <c r="RCG80" s="138"/>
      <c r="RCH80" s="138"/>
      <c r="RCI80" s="138"/>
      <c r="RCJ80" s="138"/>
      <c r="RCK80" s="138"/>
      <c r="RCL80" s="138"/>
      <c r="RCM80" s="138"/>
      <c r="RCN80" s="138"/>
      <c r="RCO80" s="138"/>
      <c r="RCP80" s="138"/>
      <c r="RCQ80" s="138"/>
      <c r="RCR80" s="138"/>
      <c r="RCS80" s="138"/>
      <c r="RCT80" s="138"/>
      <c r="RCU80" s="138"/>
      <c r="RCV80" s="138"/>
      <c r="RCW80" s="138"/>
      <c r="RCX80" s="138"/>
      <c r="RCY80" s="138"/>
      <c r="RCZ80" s="138"/>
      <c r="RDA80" s="138"/>
      <c r="RDB80" s="138"/>
      <c r="RDC80" s="138"/>
      <c r="RDD80" s="138"/>
      <c r="RDE80" s="138"/>
      <c r="RDF80" s="138"/>
      <c r="RDG80" s="138"/>
      <c r="RDH80" s="138"/>
      <c r="RDI80" s="138"/>
      <c r="RDJ80" s="138"/>
      <c r="RDK80" s="138"/>
      <c r="RDL80" s="138"/>
      <c r="RDM80" s="138"/>
      <c r="RDN80" s="138"/>
      <c r="RDO80" s="138"/>
      <c r="RDP80" s="138"/>
      <c r="RDQ80" s="138"/>
      <c r="RDR80" s="138"/>
      <c r="RDS80" s="138"/>
      <c r="RDT80" s="138"/>
      <c r="RDU80" s="138"/>
      <c r="RDV80" s="138"/>
      <c r="RDW80" s="138"/>
      <c r="RDX80" s="138"/>
      <c r="RDY80" s="138"/>
      <c r="RDZ80" s="138"/>
      <c r="REA80" s="138"/>
      <c r="REB80" s="138"/>
      <c r="REC80" s="138"/>
      <c r="RED80" s="138"/>
      <c r="REE80" s="138"/>
      <c r="REF80" s="138"/>
      <c r="REG80" s="138"/>
      <c r="REH80" s="138"/>
      <c r="REI80" s="138"/>
      <c r="REJ80" s="138"/>
      <c r="REK80" s="138"/>
      <c r="REL80" s="138"/>
      <c r="REM80" s="138"/>
      <c r="REN80" s="138"/>
      <c r="REO80" s="138"/>
      <c r="REP80" s="138"/>
      <c r="REQ80" s="138"/>
      <c r="RER80" s="138"/>
      <c r="RES80" s="138"/>
      <c r="RET80" s="138"/>
      <c r="REU80" s="138"/>
      <c r="REV80" s="138"/>
      <c r="REW80" s="138"/>
      <c r="REX80" s="138"/>
      <c r="REY80" s="138"/>
      <c r="REZ80" s="138"/>
      <c r="RFA80" s="138"/>
      <c r="RFB80" s="138"/>
      <c r="RFC80" s="138"/>
      <c r="RFD80" s="138"/>
      <c r="RFE80" s="138"/>
      <c r="RFF80" s="138"/>
      <c r="RFG80" s="138"/>
      <c r="RFH80" s="138"/>
      <c r="RFI80" s="138"/>
      <c r="RFJ80" s="138"/>
      <c r="RFK80" s="138"/>
      <c r="RFL80" s="138"/>
      <c r="RFM80" s="138"/>
      <c r="RFN80" s="138"/>
      <c r="RFO80" s="138"/>
      <c r="RFP80" s="138"/>
      <c r="RFQ80" s="138"/>
      <c r="RFR80" s="138"/>
      <c r="RFS80" s="138"/>
      <c r="RFT80" s="138"/>
      <c r="RFU80" s="138"/>
      <c r="RFV80" s="138"/>
      <c r="RFW80" s="138"/>
      <c r="RFX80" s="138"/>
      <c r="RFY80" s="138"/>
      <c r="RFZ80" s="138"/>
      <c r="RGA80" s="138"/>
      <c r="RGB80" s="138"/>
      <c r="RGC80" s="138"/>
      <c r="RGD80" s="138"/>
      <c r="RGE80" s="138"/>
      <c r="RGF80" s="138"/>
      <c r="RGG80" s="138"/>
      <c r="RGH80" s="138"/>
      <c r="RGI80" s="138"/>
      <c r="RGJ80" s="138"/>
      <c r="RGK80" s="138"/>
      <c r="RGL80" s="138"/>
      <c r="RGM80" s="138"/>
      <c r="RGN80" s="138"/>
      <c r="RGO80" s="138"/>
      <c r="RGP80" s="138"/>
      <c r="RGQ80" s="138"/>
      <c r="RGR80" s="138"/>
      <c r="RGS80" s="138"/>
      <c r="RGT80" s="138"/>
      <c r="RGU80" s="138"/>
      <c r="RGV80" s="138"/>
      <c r="RGW80" s="138"/>
      <c r="RGX80" s="138"/>
      <c r="RGY80" s="138"/>
      <c r="RGZ80" s="138"/>
      <c r="RHA80" s="138"/>
      <c r="RHB80" s="138"/>
      <c r="RHC80" s="138"/>
      <c r="RHD80" s="138"/>
      <c r="RHE80" s="138"/>
      <c r="RHF80" s="138"/>
      <c r="RHG80" s="138"/>
      <c r="RHH80" s="138"/>
      <c r="RHI80" s="138"/>
      <c r="RHJ80" s="138"/>
      <c r="RHK80" s="138"/>
      <c r="RHL80" s="138"/>
      <c r="RHM80" s="138"/>
      <c r="RHN80" s="138"/>
      <c r="RHO80" s="138"/>
      <c r="RHP80" s="138"/>
      <c r="RHQ80" s="138"/>
      <c r="RHR80" s="138"/>
      <c r="RHS80" s="138"/>
      <c r="RHT80" s="138"/>
      <c r="RHU80" s="138"/>
      <c r="RHV80" s="138"/>
      <c r="RHW80" s="138"/>
      <c r="RHX80" s="138"/>
      <c r="RHY80" s="138"/>
      <c r="RHZ80" s="138"/>
      <c r="RIA80" s="138"/>
      <c r="RIB80" s="138"/>
      <c r="RIC80" s="138"/>
      <c r="RID80" s="138"/>
      <c r="RIE80" s="138"/>
      <c r="RIF80" s="138"/>
      <c r="RIG80" s="138"/>
      <c r="RIH80" s="138"/>
      <c r="RII80" s="138"/>
      <c r="RIJ80" s="138"/>
      <c r="RIK80" s="138"/>
      <c r="RIL80" s="138"/>
      <c r="RIM80" s="138"/>
      <c r="RIN80" s="138"/>
      <c r="RIO80" s="138"/>
      <c r="RIP80" s="138"/>
      <c r="RIQ80" s="138"/>
      <c r="RIR80" s="138"/>
      <c r="RIS80" s="138"/>
      <c r="RIT80" s="138"/>
      <c r="RIU80" s="138"/>
      <c r="RIV80" s="138"/>
      <c r="RIW80" s="138"/>
      <c r="RIX80" s="138"/>
      <c r="RIY80" s="138"/>
      <c r="RIZ80" s="138"/>
      <c r="RJA80" s="138"/>
      <c r="RJB80" s="138"/>
      <c r="RJC80" s="138"/>
      <c r="RJD80" s="138"/>
      <c r="RJE80" s="138"/>
      <c r="RJF80" s="138"/>
      <c r="RJG80" s="138"/>
      <c r="RJH80" s="138"/>
      <c r="RJI80" s="138"/>
      <c r="RJJ80" s="138"/>
      <c r="RJK80" s="138"/>
      <c r="RJL80" s="138"/>
      <c r="RJM80" s="138"/>
      <c r="RJN80" s="138"/>
      <c r="RJO80" s="138"/>
      <c r="RJP80" s="138"/>
      <c r="RJQ80" s="138"/>
      <c r="RJR80" s="138"/>
      <c r="RJS80" s="138"/>
      <c r="RJT80" s="138"/>
      <c r="RJU80" s="138"/>
      <c r="RJV80" s="138"/>
      <c r="RJW80" s="138"/>
      <c r="RJX80" s="138"/>
      <c r="RJY80" s="138"/>
      <c r="RJZ80" s="138"/>
      <c r="RKA80" s="138"/>
      <c r="RKB80" s="138"/>
      <c r="RKC80" s="138"/>
      <c r="RKD80" s="138"/>
      <c r="RKE80" s="138"/>
      <c r="RKF80" s="138"/>
      <c r="RKG80" s="138"/>
      <c r="RKH80" s="138"/>
      <c r="RKI80" s="138"/>
      <c r="RKJ80" s="138"/>
      <c r="RKK80" s="138"/>
      <c r="RKL80" s="138"/>
      <c r="RKM80" s="138"/>
      <c r="RKN80" s="138"/>
      <c r="RKO80" s="138"/>
      <c r="RKP80" s="138"/>
      <c r="RKQ80" s="138"/>
      <c r="RKR80" s="138"/>
      <c r="RKS80" s="138"/>
      <c r="RKT80" s="138"/>
      <c r="RKU80" s="138"/>
      <c r="RKV80" s="138"/>
      <c r="RKW80" s="138"/>
      <c r="RKX80" s="138"/>
      <c r="RKY80" s="138"/>
      <c r="RKZ80" s="138"/>
      <c r="RLA80" s="138"/>
      <c r="RLB80" s="138"/>
      <c r="RLC80" s="138"/>
      <c r="RLD80" s="138"/>
      <c r="RLE80" s="138"/>
      <c r="RLF80" s="138"/>
      <c r="RLG80" s="138"/>
      <c r="RLH80" s="138"/>
      <c r="RLI80" s="138"/>
      <c r="RLJ80" s="138"/>
      <c r="RLK80" s="138"/>
      <c r="RLL80" s="138"/>
      <c r="RLM80" s="138"/>
      <c r="RLN80" s="138"/>
      <c r="RLO80" s="138"/>
      <c r="RLP80" s="138"/>
      <c r="RLQ80" s="138"/>
      <c r="RLR80" s="138"/>
      <c r="RLS80" s="138"/>
      <c r="RLT80" s="138"/>
      <c r="RLU80" s="138"/>
      <c r="RLV80" s="138"/>
      <c r="RLW80" s="138"/>
      <c r="RLX80" s="138"/>
      <c r="RLY80" s="138"/>
      <c r="RLZ80" s="138"/>
      <c r="RMA80" s="138"/>
      <c r="RMB80" s="138"/>
      <c r="RMC80" s="138"/>
      <c r="RMD80" s="138"/>
      <c r="RME80" s="138"/>
      <c r="RMF80" s="138"/>
      <c r="RMG80" s="138"/>
      <c r="RMH80" s="138"/>
      <c r="RMI80" s="138"/>
      <c r="RMJ80" s="138"/>
      <c r="RMK80" s="138"/>
      <c r="RML80" s="138"/>
      <c r="RMM80" s="138"/>
      <c r="RMN80" s="138"/>
      <c r="RMO80" s="138"/>
      <c r="RMP80" s="138"/>
      <c r="RMQ80" s="138"/>
      <c r="RMR80" s="138"/>
      <c r="RMS80" s="138"/>
      <c r="RMT80" s="138"/>
      <c r="RMU80" s="138"/>
      <c r="RMV80" s="138"/>
      <c r="RMW80" s="138"/>
      <c r="RMX80" s="138"/>
      <c r="RMY80" s="138"/>
      <c r="RMZ80" s="138"/>
      <c r="RNA80" s="138"/>
      <c r="RNB80" s="138"/>
      <c r="RNC80" s="138"/>
      <c r="RND80" s="138"/>
      <c r="RNE80" s="138"/>
      <c r="RNF80" s="138"/>
      <c r="RNG80" s="138"/>
      <c r="RNH80" s="138"/>
      <c r="RNI80" s="138"/>
      <c r="RNJ80" s="138"/>
      <c r="RNK80" s="138"/>
      <c r="RNL80" s="138"/>
      <c r="RNM80" s="138"/>
      <c r="RNN80" s="138"/>
      <c r="RNO80" s="138"/>
      <c r="RNP80" s="138"/>
      <c r="RNQ80" s="138"/>
      <c r="RNR80" s="138"/>
      <c r="RNS80" s="138"/>
      <c r="RNT80" s="138"/>
      <c r="RNU80" s="138"/>
      <c r="RNV80" s="138"/>
      <c r="RNW80" s="138"/>
      <c r="RNX80" s="138"/>
      <c r="RNY80" s="138"/>
      <c r="RNZ80" s="138"/>
      <c r="ROA80" s="138"/>
      <c r="ROB80" s="138"/>
      <c r="ROC80" s="138"/>
      <c r="ROD80" s="138"/>
      <c r="ROE80" s="138"/>
      <c r="ROF80" s="138"/>
      <c r="ROG80" s="138"/>
      <c r="ROH80" s="138"/>
      <c r="ROI80" s="138"/>
      <c r="ROJ80" s="138"/>
      <c r="ROK80" s="138"/>
      <c r="ROL80" s="138"/>
      <c r="ROM80" s="138"/>
      <c r="RON80" s="138"/>
      <c r="ROO80" s="138"/>
      <c r="ROP80" s="138"/>
      <c r="ROQ80" s="138"/>
      <c r="ROR80" s="138"/>
      <c r="ROS80" s="138"/>
      <c r="ROT80" s="138"/>
      <c r="ROU80" s="138"/>
      <c r="ROV80" s="138"/>
      <c r="ROW80" s="138"/>
      <c r="ROX80" s="138"/>
      <c r="ROY80" s="138"/>
      <c r="ROZ80" s="138"/>
      <c r="RPA80" s="138"/>
      <c r="RPB80" s="138"/>
      <c r="RPC80" s="138"/>
      <c r="RPD80" s="138"/>
      <c r="RPE80" s="138"/>
      <c r="RPF80" s="138"/>
      <c r="RPG80" s="138"/>
      <c r="RPH80" s="138"/>
      <c r="RPI80" s="138"/>
      <c r="RPJ80" s="138"/>
      <c r="RPK80" s="138"/>
      <c r="RPL80" s="138"/>
      <c r="RPM80" s="138"/>
      <c r="RPN80" s="138"/>
      <c r="RPO80" s="138"/>
      <c r="RPP80" s="138"/>
      <c r="RPQ80" s="138"/>
      <c r="RPR80" s="138"/>
      <c r="RPS80" s="138"/>
      <c r="RPT80" s="138"/>
      <c r="RPU80" s="138"/>
      <c r="RPV80" s="138"/>
      <c r="RPW80" s="138"/>
      <c r="RPX80" s="138"/>
      <c r="RPY80" s="138"/>
      <c r="RPZ80" s="138"/>
      <c r="RQA80" s="138"/>
      <c r="RQB80" s="138"/>
      <c r="RQC80" s="138"/>
      <c r="RQD80" s="138"/>
      <c r="RQE80" s="138"/>
      <c r="RQF80" s="138"/>
      <c r="RQG80" s="138"/>
      <c r="RQH80" s="138"/>
      <c r="RQI80" s="138"/>
      <c r="RQJ80" s="138"/>
      <c r="RQK80" s="138"/>
      <c r="RQL80" s="138"/>
      <c r="RQM80" s="138"/>
      <c r="RQN80" s="138"/>
      <c r="RQO80" s="138"/>
      <c r="RQP80" s="138"/>
      <c r="RQQ80" s="138"/>
      <c r="RQR80" s="138"/>
      <c r="RQS80" s="138"/>
      <c r="RQT80" s="138"/>
      <c r="RQU80" s="138"/>
      <c r="RQV80" s="138"/>
      <c r="RQW80" s="138"/>
      <c r="RQX80" s="138"/>
      <c r="RQY80" s="138"/>
      <c r="RQZ80" s="138"/>
      <c r="RRA80" s="138"/>
      <c r="RRB80" s="138"/>
      <c r="RRC80" s="138"/>
      <c r="RRD80" s="138"/>
      <c r="RRE80" s="138"/>
      <c r="RRF80" s="138"/>
      <c r="RRG80" s="138"/>
      <c r="RRH80" s="138"/>
      <c r="RRI80" s="138"/>
      <c r="RRJ80" s="138"/>
      <c r="RRK80" s="138"/>
      <c r="RRL80" s="138"/>
      <c r="RRM80" s="138"/>
      <c r="RRN80" s="138"/>
      <c r="RRO80" s="138"/>
      <c r="RRP80" s="138"/>
      <c r="RRQ80" s="138"/>
      <c r="RRR80" s="138"/>
      <c r="RRS80" s="138"/>
      <c r="RRT80" s="138"/>
      <c r="RRU80" s="138"/>
      <c r="RRV80" s="138"/>
      <c r="RRW80" s="138"/>
      <c r="RRX80" s="138"/>
      <c r="RRY80" s="138"/>
      <c r="RRZ80" s="138"/>
      <c r="RSA80" s="138"/>
      <c r="RSB80" s="138"/>
      <c r="RSC80" s="138"/>
      <c r="RSD80" s="138"/>
      <c r="RSE80" s="138"/>
      <c r="RSF80" s="138"/>
      <c r="RSG80" s="138"/>
      <c r="RSH80" s="138"/>
      <c r="RSI80" s="138"/>
      <c r="RSJ80" s="138"/>
      <c r="RSK80" s="138"/>
      <c r="RSL80" s="138"/>
      <c r="RSM80" s="138"/>
      <c r="RSN80" s="138"/>
      <c r="RSO80" s="138"/>
      <c r="RSP80" s="138"/>
      <c r="RSQ80" s="138"/>
      <c r="RSR80" s="138"/>
      <c r="RSS80" s="138"/>
      <c r="RST80" s="138"/>
      <c r="RSU80" s="138"/>
      <c r="RSV80" s="138"/>
      <c r="RSW80" s="138"/>
      <c r="RSX80" s="138"/>
      <c r="RSY80" s="138"/>
      <c r="RSZ80" s="138"/>
      <c r="RTA80" s="138"/>
      <c r="RTB80" s="138"/>
      <c r="RTC80" s="138"/>
      <c r="RTD80" s="138"/>
      <c r="RTE80" s="138"/>
      <c r="RTF80" s="138"/>
      <c r="RTG80" s="138"/>
      <c r="RTH80" s="138"/>
      <c r="RTI80" s="138"/>
      <c r="RTJ80" s="138"/>
      <c r="RTK80" s="138"/>
      <c r="RTL80" s="138"/>
      <c r="RTM80" s="138"/>
      <c r="RTN80" s="138"/>
      <c r="RTO80" s="138"/>
      <c r="RTP80" s="138"/>
      <c r="RTQ80" s="138"/>
      <c r="RTR80" s="138"/>
      <c r="RTS80" s="138"/>
      <c r="RTT80" s="138"/>
      <c r="RTU80" s="138"/>
      <c r="RTV80" s="138"/>
      <c r="RTW80" s="138"/>
      <c r="RTX80" s="138"/>
      <c r="RTY80" s="138"/>
      <c r="RTZ80" s="138"/>
      <c r="RUA80" s="138"/>
      <c r="RUB80" s="138"/>
      <c r="RUC80" s="138"/>
      <c r="RUD80" s="138"/>
      <c r="RUE80" s="138"/>
      <c r="RUF80" s="138"/>
      <c r="RUG80" s="138"/>
      <c r="RUH80" s="138"/>
      <c r="RUI80" s="138"/>
      <c r="RUJ80" s="138"/>
      <c r="RUK80" s="138"/>
      <c r="RUL80" s="138"/>
      <c r="RUM80" s="138"/>
      <c r="RUN80" s="138"/>
      <c r="RUO80" s="138"/>
      <c r="RUP80" s="138"/>
      <c r="RUQ80" s="138"/>
      <c r="RUR80" s="138"/>
      <c r="RUS80" s="138"/>
      <c r="RUT80" s="138"/>
      <c r="RUU80" s="138"/>
      <c r="RUV80" s="138"/>
      <c r="RUW80" s="138"/>
      <c r="RUX80" s="138"/>
      <c r="RUY80" s="138"/>
      <c r="RUZ80" s="138"/>
      <c r="RVA80" s="138"/>
      <c r="RVB80" s="138"/>
      <c r="RVC80" s="138"/>
      <c r="RVD80" s="138"/>
      <c r="RVE80" s="138"/>
      <c r="RVF80" s="138"/>
      <c r="RVG80" s="138"/>
      <c r="RVH80" s="138"/>
      <c r="RVI80" s="138"/>
      <c r="RVJ80" s="138"/>
      <c r="RVK80" s="138"/>
      <c r="RVL80" s="138"/>
      <c r="RVM80" s="138"/>
      <c r="RVN80" s="138"/>
      <c r="RVO80" s="138"/>
      <c r="RVP80" s="138"/>
      <c r="RVQ80" s="138"/>
      <c r="RVR80" s="138"/>
      <c r="RVS80" s="138"/>
      <c r="RVT80" s="138"/>
      <c r="RVU80" s="138"/>
      <c r="RVV80" s="138"/>
      <c r="RVW80" s="138"/>
      <c r="RVX80" s="138"/>
      <c r="RVY80" s="138"/>
      <c r="RVZ80" s="138"/>
      <c r="RWA80" s="138"/>
      <c r="RWB80" s="138"/>
      <c r="RWC80" s="138"/>
      <c r="RWD80" s="138"/>
      <c r="RWE80" s="138"/>
      <c r="RWF80" s="138"/>
      <c r="RWG80" s="138"/>
      <c r="RWH80" s="138"/>
      <c r="RWI80" s="138"/>
      <c r="RWJ80" s="138"/>
      <c r="RWK80" s="138"/>
      <c r="RWL80" s="138"/>
      <c r="RWM80" s="138"/>
      <c r="RWN80" s="138"/>
      <c r="RWO80" s="138"/>
      <c r="RWP80" s="138"/>
      <c r="RWQ80" s="138"/>
      <c r="RWR80" s="138"/>
      <c r="RWS80" s="138"/>
      <c r="RWT80" s="138"/>
      <c r="RWU80" s="138"/>
      <c r="RWV80" s="138"/>
      <c r="RWW80" s="138"/>
      <c r="RWX80" s="138"/>
      <c r="RWY80" s="138"/>
      <c r="RWZ80" s="138"/>
      <c r="RXA80" s="138"/>
      <c r="RXB80" s="138"/>
      <c r="RXC80" s="138"/>
      <c r="RXD80" s="138"/>
      <c r="RXE80" s="138"/>
      <c r="RXF80" s="138"/>
      <c r="RXG80" s="138"/>
      <c r="RXH80" s="138"/>
      <c r="RXI80" s="138"/>
      <c r="RXJ80" s="138"/>
      <c r="RXK80" s="138"/>
      <c r="RXL80" s="138"/>
      <c r="RXM80" s="138"/>
      <c r="RXN80" s="138"/>
      <c r="RXO80" s="138"/>
      <c r="RXP80" s="138"/>
      <c r="RXQ80" s="138"/>
      <c r="RXR80" s="138"/>
      <c r="RXS80" s="138"/>
      <c r="RXT80" s="138"/>
      <c r="RXU80" s="138"/>
      <c r="RXV80" s="138"/>
      <c r="RXW80" s="138"/>
      <c r="RXX80" s="138"/>
      <c r="RXY80" s="138"/>
      <c r="RXZ80" s="138"/>
      <c r="RYA80" s="138"/>
      <c r="RYB80" s="138"/>
      <c r="RYC80" s="138"/>
      <c r="RYD80" s="138"/>
      <c r="RYE80" s="138"/>
      <c r="RYF80" s="138"/>
      <c r="RYG80" s="138"/>
      <c r="RYH80" s="138"/>
      <c r="RYI80" s="138"/>
      <c r="RYJ80" s="138"/>
      <c r="RYK80" s="138"/>
      <c r="RYL80" s="138"/>
      <c r="RYM80" s="138"/>
      <c r="RYN80" s="138"/>
      <c r="RYO80" s="138"/>
      <c r="RYP80" s="138"/>
      <c r="RYQ80" s="138"/>
      <c r="RYR80" s="138"/>
      <c r="RYS80" s="138"/>
      <c r="RYT80" s="138"/>
      <c r="RYU80" s="138"/>
      <c r="RYV80" s="138"/>
      <c r="RYW80" s="138"/>
      <c r="RYX80" s="138"/>
      <c r="RYY80" s="138"/>
      <c r="RYZ80" s="138"/>
      <c r="RZA80" s="138"/>
      <c r="RZB80" s="138"/>
      <c r="RZC80" s="138"/>
      <c r="RZD80" s="138"/>
      <c r="RZE80" s="138"/>
      <c r="RZF80" s="138"/>
      <c r="RZG80" s="138"/>
      <c r="RZH80" s="138"/>
      <c r="RZI80" s="138"/>
      <c r="RZJ80" s="138"/>
      <c r="RZK80" s="138"/>
      <c r="RZL80" s="138"/>
      <c r="RZM80" s="138"/>
      <c r="RZN80" s="138"/>
      <c r="RZO80" s="138"/>
      <c r="RZP80" s="138"/>
      <c r="RZQ80" s="138"/>
      <c r="RZR80" s="138"/>
      <c r="RZS80" s="138"/>
      <c r="RZT80" s="138"/>
      <c r="RZU80" s="138"/>
      <c r="RZV80" s="138"/>
      <c r="RZW80" s="138"/>
      <c r="RZX80" s="138"/>
      <c r="RZY80" s="138"/>
      <c r="RZZ80" s="138"/>
      <c r="SAA80" s="138"/>
      <c r="SAB80" s="138"/>
      <c r="SAC80" s="138"/>
      <c r="SAD80" s="138"/>
      <c r="SAE80" s="138"/>
      <c r="SAF80" s="138"/>
      <c r="SAG80" s="138"/>
      <c r="SAH80" s="138"/>
      <c r="SAI80" s="138"/>
      <c r="SAJ80" s="138"/>
      <c r="SAK80" s="138"/>
      <c r="SAL80" s="138"/>
      <c r="SAM80" s="138"/>
      <c r="SAN80" s="138"/>
      <c r="SAO80" s="138"/>
      <c r="SAP80" s="138"/>
      <c r="SAQ80" s="138"/>
      <c r="SAR80" s="138"/>
      <c r="SAS80" s="138"/>
      <c r="SAT80" s="138"/>
      <c r="SAU80" s="138"/>
      <c r="SAV80" s="138"/>
      <c r="SAW80" s="138"/>
      <c r="SAX80" s="138"/>
      <c r="SAY80" s="138"/>
      <c r="SAZ80" s="138"/>
      <c r="SBA80" s="138"/>
      <c r="SBB80" s="138"/>
      <c r="SBC80" s="138"/>
      <c r="SBD80" s="138"/>
      <c r="SBE80" s="138"/>
      <c r="SBF80" s="138"/>
      <c r="SBG80" s="138"/>
      <c r="SBH80" s="138"/>
      <c r="SBI80" s="138"/>
      <c r="SBJ80" s="138"/>
      <c r="SBK80" s="138"/>
      <c r="SBL80" s="138"/>
      <c r="SBM80" s="138"/>
      <c r="SBN80" s="138"/>
      <c r="SBO80" s="138"/>
      <c r="SBP80" s="138"/>
      <c r="SBQ80" s="138"/>
      <c r="SBR80" s="138"/>
      <c r="SBS80" s="138"/>
      <c r="SBT80" s="138"/>
      <c r="SBU80" s="138"/>
      <c r="SBV80" s="138"/>
      <c r="SBW80" s="138"/>
      <c r="SBX80" s="138"/>
      <c r="SBY80" s="138"/>
      <c r="SBZ80" s="138"/>
      <c r="SCA80" s="138"/>
      <c r="SCB80" s="138"/>
      <c r="SCC80" s="138"/>
      <c r="SCD80" s="138"/>
      <c r="SCE80" s="138"/>
      <c r="SCF80" s="138"/>
      <c r="SCG80" s="138"/>
      <c r="SCH80" s="138"/>
      <c r="SCI80" s="138"/>
      <c r="SCJ80" s="138"/>
      <c r="SCK80" s="138"/>
      <c r="SCL80" s="138"/>
      <c r="SCM80" s="138"/>
      <c r="SCN80" s="138"/>
      <c r="SCO80" s="138"/>
      <c r="SCP80" s="138"/>
      <c r="SCQ80" s="138"/>
      <c r="SCR80" s="138"/>
      <c r="SCS80" s="138"/>
      <c r="SCT80" s="138"/>
      <c r="SCU80" s="138"/>
      <c r="SCV80" s="138"/>
      <c r="SCW80" s="138"/>
      <c r="SCX80" s="138"/>
      <c r="SCY80" s="138"/>
      <c r="SCZ80" s="138"/>
      <c r="SDA80" s="138"/>
      <c r="SDB80" s="138"/>
      <c r="SDC80" s="138"/>
      <c r="SDD80" s="138"/>
      <c r="SDE80" s="138"/>
      <c r="SDF80" s="138"/>
      <c r="SDG80" s="138"/>
      <c r="SDH80" s="138"/>
      <c r="SDI80" s="138"/>
      <c r="SDJ80" s="138"/>
      <c r="SDK80" s="138"/>
      <c r="SDL80" s="138"/>
      <c r="SDM80" s="138"/>
      <c r="SDN80" s="138"/>
      <c r="SDO80" s="138"/>
      <c r="SDP80" s="138"/>
      <c r="SDQ80" s="138"/>
      <c r="SDR80" s="138"/>
      <c r="SDS80" s="138"/>
      <c r="SDT80" s="138"/>
      <c r="SDU80" s="138"/>
      <c r="SDV80" s="138"/>
      <c r="SDW80" s="138"/>
      <c r="SDX80" s="138"/>
      <c r="SDY80" s="138"/>
      <c r="SDZ80" s="138"/>
      <c r="SEA80" s="138"/>
      <c r="SEB80" s="138"/>
      <c r="SEC80" s="138"/>
      <c r="SED80" s="138"/>
      <c r="SEE80" s="138"/>
      <c r="SEF80" s="138"/>
      <c r="SEG80" s="138"/>
      <c r="SEH80" s="138"/>
      <c r="SEI80" s="138"/>
      <c r="SEJ80" s="138"/>
      <c r="SEK80" s="138"/>
      <c r="SEL80" s="138"/>
      <c r="SEM80" s="138"/>
      <c r="SEN80" s="138"/>
      <c r="SEO80" s="138"/>
      <c r="SEP80" s="138"/>
      <c r="SEQ80" s="138"/>
      <c r="SER80" s="138"/>
      <c r="SES80" s="138"/>
      <c r="SET80" s="138"/>
      <c r="SEU80" s="138"/>
      <c r="SEV80" s="138"/>
      <c r="SEW80" s="138"/>
      <c r="SEX80" s="138"/>
      <c r="SEY80" s="138"/>
      <c r="SEZ80" s="138"/>
      <c r="SFA80" s="138"/>
      <c r="SFB80" s="138"/>
      <c r="SFC80" s="138"/>
      <c r="SFD80" s="138"/>
      <c r="SFE80" s="138"/>
      <c r="SFF80" s="138"/>
      <c r="SFG80" s="138"/>
      <c r="SFH80" s="138"/>
      <c r="SFI80" s="138"/>
      <c r="SFJ80" s="138"/>
      <c r="SFK80" s="138"/>
      <c r="SFL80" s="138"/>
      <c r="SFM80" s="138"/>
      <c r="SFN80" s="138"/>
      <c r="SFO80" s="138"/>
      <c r="SFP80" s="138"/>
      <c r="SFQ80" s="138"/>
      <c r="SFR80" s="138"/>
      <c r="SFS80" s="138"/>
      <c r="SFT80" s="138"/>
      <c r="SFU80" s="138"/>
      <c r="SFV80" s="138"/>
      <c r="SFW80" s="138"/>
      <c r="SFX80" s="138"/>
      <c r="SFY80" s="138"/>
      <c r="SFZ80" s="138"/>
      <c r="SGA80" s="138"/>
      <c r="SGB80" s="138"/>
      <c r="SGC80" s="138"/>
      <c r="SGD80" s="138"/>
      <c r="SGE80" s="138"/>
      <c r="SGF80" s="138"/>
      <c r="SGG80" s="138"/>
      <c r="SGH80" s="138"/>
      <c r="SGI80" s="138"/>
      <c r="SGJ80" s="138"/>
      <c r="SGK80" s="138"/>
      <c r="SGL80" s="138"/>
      <c r="SGM80" s="138"/>
      <c r="SGN80" s="138"/>
      <c r="SGO80" s="138"/>
      <c r="SGP80" s="138"/>
      <c r="SGQ80" s="138"/>
      <c r="SGR80" s="138"/>
      <c r="SGS80" s="138"/>
      <c r="SGT80" s="138"/>
      <c r="SGU80" s="138"/>
      <c r="SGV80" s="138"/>
      <c r="SGW80" s="138"/>
      <c r="SGX80" s="138"/>
      <c r="SGY80" s="138"/>
      <c r="SGZ80" s="138"/>
      <c r="SHA80" s="138"/>
      <c r="SHB80" s="138"/>
      <c r="SHC80" s="138"/>
      <c r="SHD80" s="138"/>
      <c r="SHE80" s="138"/>
      <c r="SHF80" s="138"/>
      <c r="SHG80" s="138"/>
      <c r="SHH80" s="138"/>
      <c r="SHI80" s="138"/>
      <c r="SHJ80" s="138"/>
      <c r="SHK80" s="138"/>
      <c r="SHL80" s="138"/>
      <c r="SHM80" s="138"/>
      <c r="SHN80" s="138"/>
      <c r="SHO80" s="138"/>
      <c r="SHP80" s="138"/>
      <c r="SHQ80" s="138"/>
      <c r="SHR80" s="138"/>
      <c r="SHS80" s="138"/>
      <c r="SHT80" s="138"/>
      <c r="SHU80" s="138"/>
      <c r="SHV80" s="138"/>
      <c r="SHW80" s="138"/>
      <c r="SHX80" s="138"/>
      <c r="SHY80" s="138"/>
      <c r="SHZ80" s="138"/>
      <c r="SIA80" s="138"/>
      <c r="SIB80" s="138"/>
      <c r="SIC80" s="138"/>
      <c r="SID80" s="138"/>
      <c r="SIE80" s="138"/>
      <c r="SIF80" s="138"/>
      <c r="SIG80" s="138"/>
      <c r="SIH80" s="138"/>
      <c r="SII80" s="138"/>
      <c r="SIJ80" s="138"/>
      <c r="SIK80" s="138"/>
      <c r="SIL80" s="138"/>
      <c r="SIM80" s="138"/>
      <c r="SIN80" s="138"/>
      <c r="SIO80" s="138"/>
      <c r="SIP80" s="138"/>
      <c r="SIQ80" s="138"/>
      <c r="SIR80" s="138"/>
      <c r="SIS80" s="138"/>
      <c r="SIT80" s="138"/>
      <c r="SIU80" s="138"/>
      <c r="SIV80" s="138"/>
      <c r="SIW80" s="138"/>
      <c r="SIX80" s="138"/>
      <c r="SIY80" s="138"/>
      <c r="SIZ80" s="138"/>
      <c r="SJA80" s="138"/>
      <c r="SJB80" s="138"/>
      <c r="SJC80" s="138"/>
      <c r="SJD80" s="138"/>
      <c r="SJE80" s="138"/>
      <c r="SJF80" s="138"/>
      <c r="SJG80" s="138"/>
      <c r="SJH80" s="138"/>
      <c r="SJI80" s="138"/>
      <c r="SJJ80" s="138"/>
      <c r="SJK80" s="138"/>
      <c r="SJL80" s="138"/>
      <c r="SJM80" s="138"/>
      <c r="SJN80" s="138"/>
      <c r="SJO80" s="138"/>
      <c r="SJP80" s="138"/>
      <c r="SJQ80" s="138"/>
      <c r="SJR80" s="138"/>
      <c r="SJS80" s="138"/>
      <c r="SJT80" s="138"/>
      <c r="SJU80" s="138"/>
      <c r="SJV80" s="138"/>
      <c r="SJW80" s="138"/>
      <c r="SJX80" s="138"/>
      <c r="SJY80" s="138"/>
      <c r="SJZ80" s="138"/>
      <c r="SKA80" s="138"/>
      <c r="SKB80" s="138"/>
      <c r="SKC80" s="138"/>
      <c r="SKD80" s="138"/>
      <c r="SKE80" s="138"/>
      <c r="SKF80" s="138"/>
      <c r="SKG80" s="138"/>
      <c r="SKH80" s="138"/>
      <c r="SKI80" s="138"/>
      <c r="SKJ80" s="138"/>
      <c r="SKK80" s="138"/>
      <c r="SKL80" s="138"/>
      <c r="SKM80" s="138"/>
      <c r="SKN80" s="138"/>
      <c r="SKO80" s="138"/>
      <c r="SKP80" s="138"/>
      <c r="SKQ80" s="138"/>
      <c r="SKR80" s="138"/>
      <c r="SKS80" s="138"/>
      <c r="SKT80" s="138"/>
      <c r="SKU80" s="138"/>
      <c r="SKV80" s="138"/>
      <c r="SKW80" s="138"/>
      <c r="SKX80" s="138"/>
      <c r="SKY80" s="138"/>
      <c r="SKZ80" s="138"/>
      <c r="SLA80" s="138"/>
      <c r="SLB80" s="138"/>
      <c r="SLC80" s="138"/>
      <c r="SLD80" s="138"/>
      <c r="SLE80" s="138"/>
      <c r="SLF80" s="138"/>
      <c r="SLG80" s="138"/>
      <c r="SLH80" s="138"/>
      <c r="SLI80" s="138"/>
      <c r="SLJ80" s="138"/>
      <c r="SLK80" s="138"/>
      <c r="SLL80" s="138"/>
      <c r="SLM80" s="138"/>
      <c r="SLN80" s="138"/>
      <c r="SLO80" s="138"/>
      <c r="SLP80" s="138"/>
      <c r="SLQ80" s="138"/>
      <c r="SLR80" s="138"/>
      <c r="SLS80" s="138"/>
      <c r="SLT80" s="138"/>
      <c r="SLU80" s="138"/>
      <c r="SLV80" s="138"/>
      <c r="SLW80" s="138"/>
      <c r="SLX80" s="138"/>
      <c r="SLY80" s="138"/>
      <c r="SLZ80" s="138"/>
      <c r="SMA80" s="138"/>
      <c r="SMB80" s="138"/>
      <c r="SMC80" s="138"/>
      <c r="SMD80" s="138"/>
      <c r="SME80" s="138"/>
      <c r="SMF80" s="138"/>
      <c r="SMG80" s="138"/>
      <c r="SMH80" s="138"/>
      <c r="SMI80" s="138"/>
      <c r="SMJ80" s="138"/>
      <c r="SMK80" s="138"/>
      <c r="SML80" s="138"/>
      <c r="SMM80" s="138"/>
      <c r="SMN80" s="138"/>
      <c r="SMO80" s="138"/>
      <c r="SMP80" s="138"/>
      <c r="SMQ80" s="138"/>
      <c r="SMR80" s="138"/>
      <c r="SMS80" s="138"/>
      <c r="SMT80" s="138"/>
      <c r="SMU80" s="138"/>
      <c r="SMV80" s="138"/>
      <c r="SMW80" s="138"/>
      <c r="SMX80" s="138"/>
      <c r="SMY80" s="138"/>
      <c r="SMZ80" s="138"/>
      <c r="SNA80" s="138"/>
      <c r="SNB80" s="138"/>
      <c r="SNC80" s="138"/>
      <c r="SND80" s="138"/>
      <c r="SNE80" s="138"/>
      <c r="SNF80" s="138"/>
      <c r="SNG80" s="138"/>
      <c r="SNH80" s="138"/>
      <c r="SNI80" s="138"/>
      <c r="SNJ80" s="138"/>
      <c r="SNK80" s="138"/>
      <c r="SNL80" s="138"/>
      <c r="SNM80" s="138"/>
      <c r="SNN80" s="138"/>
      <c r="SNO80" s="138"/>
      <c r="SNP80" s="138"/>
      <c r="SNQ80" s="138"/>
      <c r="SNR80" s="138"/>
      <c r="SNS80" s="138"/>
      <c r="SNT80" s="138"/>
      <c r="SNU80" s="138"/>
      <c r="SNV80" s="138"/>
      <c r="SNW80" s="138"/>
      <c r="SNX80" s="138"/>
      <c r="SNY80" s="138"/>
      <c r="SNZ80" s="138"/>
      <c r="SOA80" s="138"/>
      <c r="SOB80" s="138"/>
      <c r="SOC80" s="138"/>
      <c r="SOD80" s="138"/>
      <c r="SOE80" s="138"/>
      <c r="SOF80" s="138"/>
      <c r="SOG80" s="138"/>
      <c r="SOH80" s="138"/>
      <c r="SOI80" s="138"/>
      <c r="SOJ80" s="138"/>
      <c r="SOK80" s="138"/>
      <c r="SOL80" s="138"/>
      <c r="SOM80" s="138"/>
      <c r="SON80" s="138"/>
      <c r="SOO80" s="138"/>
      <c r="SOP80" s="138"/>
      <c r="SOQ80" s="138"/>
      <c r="SOR80" s="138"/>
      <c r="SOS80" s="138"/>
      <c r="SOT80" s="138"/>
      <c r="SOU80" s="138"/>
      <c r="SOV80" s="138"/>
      <c r="SOW80" s="138"/>
      <c r="SOX80" s="138"/>
      <c r="SOY80" s="138"/>
      <c r="SOZ80" s="138"/>
      <c r="SPA80" s="138"/>
      <c r="SPB80" s="138"/>
      <c r="SPC80" s="138"/>
      <c r="SPD80" s="138"/>
      <c r="SPE80" s="138"/>
      <c r="SPF80" s="138"/>
      <c r="SPG80" s="138"/>
      <c r="SPH80" s="138"/>
      <c r="SPI80" s="138"/>
      <c r="SPJ80" s="138"/>
      <c r="SPK80" s="138"/>
      <c r="SPL80" s="138"/>
      <c r="SPM80" s="138"/>
      <c r="SPN80" s="138"/>
      <c r="SPO80" s="138"/>
      <c r="SPP80" s="138"/>
      <c r="SPQ80" s="138"/>
      <c r="SPR80" s="138"/>
      <c r="SPS80" s="138"/>
      <c r="SPT80" s="138"/>
      <c r="SPU80" s="138"/>
      <c r="SPV80" s="138"/>
      <c r="SPW80" s="138"/>
      <c r="SPX80" s="138"/>
      <c r="SPY80" s="138"/>
      <c r="SPZ80" s="138"/>
      <c r="SQA80" s="138"/>
      <c r="SQB80" s="138"/>
      <c r="SQC80" s="138"/>
      <c r="SQD80" s="138"/>
      <c r="SQE80" s="138"/>
      <c r="SQF80" s="138"/>
      <c r="SQG80" s="138"/>
      <c r="SQH80" s="138"/>
      <c r="SQI80" s="138"/>
      <c r="SQJ80" s="138"/>
      <c r="SQK80" s="138"/>
      <c r="SQL80" s="138"/>
      <c r="SQM80" s="138"/>
      <c r="SQN80" s="138"/>
      <c r="SQO80" s="138"/>
      <c r="SQP80" s="138"/>
      <c r="SQQ80" s="138"/>
      <c r="SQR80" s="138"/>
      <c r="SQS80" s="138"/>
      <c r="SQT80" s="138"/>
      <c r="SQU80" s="138"/>
      <c r="SQV80" s="138"/>
      <c r="SQW80" s="138"/>
      <c r="SQX80" s="138"/>
      <c r="SQY80" s="138"/>
      <c r="SQZ80" s="138"/>
      <c r="SRA80" s="138"/>
      <c r="SRB80" s="138"/>
      <c r="SRC80" s="138"/>
      <c r="SRD80" s="138"/>
      <c r="SRE80" s="138"/>
      <c r="SRF80" s="138"/>
      <c r="SRG80" s="138"/>
      <c r="SRH80" s="138"/>
      <c r="SRI80" s="138"/>
      <c r="SRJ80" s="138"/>
      <c r="SRK80" s="138"/>
      <c r="SRL80" s="138"/>
      <c r="SRM80" s="138"/>
      <c r="SRN80" s="138"/>
      <c r="SRO80" s="138"/>
      <c r="SRP80" s="138"/>
      <c r="SRQ80" s="138"/>
      <c r="SRR80" s="138"/>
      <c r="SRS80" s="138"/>
      <c r="SRT80" s="138"/>
      <c r="SRU80" s="138"/>
      <c r="SRV80" s="138"/>
      <c r="SRW80" s="138"/>
      <c r="SRX80" s="138"/>
      <c r="SRY80" s="138"/>
      <c r="SRZ80" s="138"/>
      <c r="SSA80" s="138"/>
      <c r="SSB80" s="138"/>
      <c r="SSC80" s="138"/>
      <c r="SSD80" s="138"/>
      <c r="SSE80" s="138"/>
      <c r="SSF80" s="138"/>
      <c r="SSG80" s="138"/>
      <c r="SSH80" s="138"/>
      <c r="SSI80" s="138"/>
      <c r="SSJ80" s="138"/>
      <c r="SSK80" s="138"/>
      <c r="SSL80" s="138"/>
      <c r="SSM80" s="138"/>
      <c r="SSN80" s="138"/>
      <c r="SSO80" s="138"/>
      <c r="SSP80" s="138"/>
      <c r="SSQ80" s="138"/>
      <c r="SSR80" s="138"/>
      <c r="SSS80" s="138"/>
      <c r="SST80" s="138"/>
      <c r="SSU80" s="138"/>
      <c r="SSV80" s="138"/>
      <c r="SSW80" s="138"/>
      <c r="SSX80" s="138"/>
      <c r="SSY80" s="138"/>
      <c r="SSZ80" s="138"/>
      <c r="STA80" s="138"/>
      <c r="STB80" s="138"/>
      <c r="STC80" s="138"/>
      <c r="STD80" s="138"/>
      <c r="STE80" s="138"/>
      <c r="STF80" s="138"/>
      <c r="STG80" s="138"/>
      <c r="STH80" s="138"/>
      <c r="STI80" s="138"/>
      <c r="STJ80" s="138"/>
      <c r="STK80" s="138"/>
      <c r="STL80" s="138"/>
      <c r="STM80" s="138"/>
      <c r="STN80" s="138"/>
      <c r="STO80" s="138"/>
      <c r="STP80" s="138"/>
      <c r="STQ80" s="138"/>
      <c r="STR80" s="138"/>
      <c r="STS80" s="138"/>
      <c r="STT80" s="138"/>
      <c r="STU80" s="138"/>
      <c r="STV80" s="138"/>
      <c r="STW80" s="138"/>
      <c r="STX80" s="138"/>
      <c r="STY80" s="138"/>
      <c r="STZ80" s="138"/>
      <c r="SUA80" s="138"/>
      <c r="SUB80" s="138"/>
      <c r="SUC80" s="138"/>
      <c r="SUD80" s="138"/>
      <c r="SUE80" s="138"/>
      <c r="SUF80" s="138"/>
      <c r="SUG80" s="138"/>
      <c r="SUH80" s="138"/>
      <c r="SUI80" s="138"/>
      <c r="SUJ80" s="138"/>
      <c r="SUK80" s="138"/>
      <c r="SUL80" s="138"/>
      <c r="SUM80" s="138"/>
      <c r="SUN80" s="138"/>
      <c r="SUO80" s="138"/>
      <c r="SUP80" s="138"/>
      <c r="SUQ80" s="138"/>
      <c r="SUR80" s="138"/>
      <c r="SUS80" s="138"/>
      <c r="SUT80" s="138"/>
      <c r="SUU80" s="138"/>
      <c r="SUV80" s="138"/>
      <c r="SUW80" s="138"/>
      <c r="SUX80" s="138"/>
      <c r="SUY80" s="138"/>
      <c r="SUZ80" s="138"/>
      <c r="SVA80" s="138"/>
      <c r="SVB80" s="138"/>
      <c r="SVC80" s="138"/>
      <c r="SVD80" s="138"/>
      <c r="SVE80" s="138"/>
      <c r="SVF80" s="138"/>
      <c r="SVG80" s="138"/>
      <c r="SVH80" s="138"/>
      <c r="SVI80" s="138"/>
      <c r="SVJ80" s="138"/>
      <c r="SVK80" s="138"/>
      <c r="SVL80" s="138"/>
      <c r="SVM80" s="138"/>
      <c r="SVN80" s="138"/>
      <c r="SVO80" s="138"/>
      <c r="SVP80" s="138"/>
      <c r="SVQ80" s="138"/>
      <c r="SVR80" s="138"/>
      <c r="SVS80" s="138"/>
      <c r="SVT80" s="138"/>
      <c r="SVU80" s="138"/>
      <c r="SVV80" s="138"/>
      <c r="SVW80" s="138"/>
      <c r="SVX80" s="138"/>
      <c r="SVY80" s="138"/>
      <c r="SVZ80" s="138"/>
      <c r="SWA80" s="138"/>
      <c r="SWB80" s="138"/>
      <c r="SWC80" s="138"/>
      <c r="SWD80" s="138"/>
      <c r="SWE80" s="138"/>
      <c r="SWF80" s="138"/>
      <c r="SWG80" s="138"/>
      <c r="SWH80" s="138"/>
      <c r="SWI80" s="138"/>
      <c r="SWJ80" s="138"/>
      <c r="SWK80" s="138"/>
      <c r="SWL80" s="138"/>
      <c r="SWM80" s="138"/>
      <c r="SWN80" s="138"/>
      <c r="SWO80" s="138"/>
      <c r="SWP80" s="138"/>
      <c r="SWQ80" s="138"/>
      <c r="SWR80" s="138"/>
      <c r="SWS80" s="138"/>
      <c r="SWT80" s="138"/>
      <c r="SWU80" s="138"/>
      <c r="SWV80" s="138"/>
      <c r="SWW80" s="138"/>
      <c r="SWX80" s="138"/>
      <c r="SWY80" s="138"/>
      <c r="SWZ80" s="138"/>
      <c r="SXA80" s="138"/>
      <c r="SXB80" s="138"/>
      <c r="SXC80" s="138"/>
      <c r="SXD80" s="138"/>
      <c r="SXE80" s="138"/>
      <c r="SXF80" s="138"/>
      <c r="SXG80" s="138"/>
      <c r="SXH80" s="138"/>
      <c r="SXI80" s="138"/>
      <c r="SXJ80" s="138"/>
      <c r="SXK80" s="138"/>
      <c r="SXL80" s="138"/>
      <c r="SXM80" s="138"/>
      <c r="SXN80" s="138"/>
      <c r="SXO80" s="138"/>
      <c r="SXP80" s="138"/>
      <c r="SXQ80" s="138"/>
      <c r="SXR80" s="138"/>
      <c r="SXS80" s="138"/>
      <c r="SXT80" s="138"/>
      <c r="SXU80" s="138"/>
      <c r="SXV80" s="138"/>
      <c r="SXW80" s="138"/>
      <c r="SXX80" s="138"/>
      <c r="SXY80" s="138"/>
      <c r="SXZ80" s="138"/>
      <c r="SYA80" s="138"/>
      <c r="SYB80" s="138"/>
      <c r="SYC80" s="138"/>
      <c r="SYD80" s="138"/>
      <c r="SYE80" s="138"/>
      <c r="SYF80" s="138"/>
      <c r="SYG80" s="138"/>
      <c r="SYH80" s="138"/>
      <c r="SYI80" s="138"/>
      <c r="SYJ80" s="138"/>
      <c r="SYK80" s="138"/>
      <c r="SYL80" s="138"/>
      <c r="SYM80" s="138"/>
      <c r="SYN80" s="138"/>
      <c r="SYO80" s="138"/>
      <c r="SYP80" s="138"/>
      <c r="SYQ80" s="138"/>
      <c r="SYR80" s="138"/>
      <c r="SYS80" s="138"/>
      <c r="SYT80" s="138"/>
      <c r="SYU80" s="138"/>
      <c r="SYV80" s="138"/>
      <c r="SYW80" s="138"/>
      <c r="SYX80" s="138"/>
      <c r="SYY80" s="138"/>
      <c r="SYZ80" s="138"/>
      <c r="SZA80" s="138"/>
      <c r="SZB80" s="138"/>
      <c r="SZC80" s="138"/>
      <c r="SZD80" s="138"/>
      <c r="SZE80" s="138"/>
      <c r="SZF80" s="138"/>
      <c r="SZG80" s="138"/>
      <c r="SZH80" s="138"/>
      <c r="SZI80" s="138"/>
      <c r="SZJ80" s="138"/>
      <c r="SZK80" s="138"/>
      <c r="SZL80" s="138"/>
      <c r="SZM80" s="138"/>
      <c r="SZN80" s="138"/>
      <c r="SZO80" s="138"/>
      <c r="SZP80" s="138"/>
      <c r="SZQ80" s="138"/>
      <c r="SZR80" s="138"/>
      <c r="SZS80" s="138"/>
      <c r="SZT80" s="138"/>
      <c r="SZU80" s="138"/>
      <c r="SZV80" s="138"/>
      <c r="SZW80" s="138"/>
      <c r="SZX80" s="138"/>
      <c r="SZY80" s="138"/>
      <c r="SZZ80" s="138"/>
      <c r="TAA80" s="138"/>
      <c r="TAB80" s="138"/>
      <c r="TAC80" s="138"/>
      <c r="TAD80" s="138"/>
      <c r="TAE80" s="138"/>
      <c r="TAF80" s="138"/>
      <c r="TAG80" s="138"/>
      <c r="TAH80" s="138"/>
      <c r="TAI80" s="138"/>
      <c r="TAJ80" s="138"/>
      <c r="TAK80" s="138"/>
      <c r="TAL80" s="138"/>
      <c r="TAM80" s="138"/>
      <c r="TAN80" s="138"/>
      <c r="TAO80" s="138"/>
      <c r="TAP80" s="138"/>
      <c r="TAQ80" s="138"/>
      <c r="TAR80" s="138"/>
      <c r="TAS80" s="138"/>
      <c r="TAT80" s="138"/>
      <c r="TAU80" s="138"/>
      <c r="TAV80" s="138"/>
      <c r="TAW80" s="138"/>
      <c r="TAX80" s="138"/>
      <c r="TAY80" s="138"/>
      <c r="TAZ80" s="138"/>
      <c r="TBA80" s="138"/>
      <c r="TBB80" s="138"/>
      <c r="TBC80" s="138"/>
      <c r="TBD80" s="138"/>
      <c r="TBE80" s="138"/>
      <c r="TBF80" s="138"/>
      <c r="TBG80" s="138"/>
      <c r="TBH80" s="138"/>
      <c r="TBI80" s="138"/>
      <c r="TBJ80" s="138"/>
      <c r="TBK80" s="138"/>
      <c r="TBL80" s="138"/>
      <c r="TBM80" s="138"/>
      <c r="TBN80" s="138"/>
      <c r="TBO80" s="138"/>
      <c r="TBP80" s="138"/>
      <c r="TBQ80" s="138"/>
      <c r="TBR80" s="138"/>
      <c r="TBS80" s="138"/>
      <c r="TBT80" s="138"/>
      <c r="TBU80" s="138"/>
      <c r="TBV80" s="138"/>
      <c r="TBW80" s="138"/>
      <c r="TBX80" s="138"/>
      <c r="TBY80" s="138"/>
      <c r="TBZ80" s="138"/>
      <c r="TCA80" s="138"/>
      <c r="TCB80" s="138"/>
      <c r="TCC80" s="138"/>
      <c r="TCD80" s="138"/>
      <c r="TCE80" s="138"/>
      <c r="TCF80" s="138"/>
      <c r="TCG80" s="138"/>
      <c r="TCH80" s="138"/>
      <c r="TCI80" s="138"/>
      <c r="TCJ80" s="138"/>
      <c r="TCK80" s="138"/>
      <c r="TCL80" s="138"/>
      <c r="TCM80" s="138"/>
      <c r="TCN80" s="138"/>
      <c r="TCO80" s="138"/>
      <c r="TCP80" s="138"/>
      <c r="TCQ80" s="138"/>
      <c r="TCR80" s="138"/>
      <c r="TCS80" s="138"/>
      <c r="TCT80" s="138"/>
      <c r="TCU80" s="138"/>
      <c r="TCV80" s="138"/>
      <c r="TCW80" s="138"/>
      <c r="TCX80" s="138"/>
      <c r="TCY80" s="138"/>
      <c r="TCZ80" s="138"/>
      <c r="TDA80" s="138"/>
      <c r="TDB80" s="138"/>
      <c r="TDC80" s="138"/>
      <c r="TDD80" s="138"/>
      <c r="TDE80" s="138"/>
      <c r="TDF80" s="138"/>
      <c r="TDG80" s="138"/>
      <c r="TDH80" s="138"/>
      <c r="TDI80" s="138"/>
      <c r="TDJ80" s="138"/>
      <c r="TDK80" s="138"/>
      <c r="TDL80" s="138"/>
      <c r="TDM80" s="138"/>
      <c r="TDN80" s="138"/>
      <c r="TDO80" s="138"/>
      <c r="TDP80" s="138"/>
      <c r="TDQ80" s="138"/>
      <c r="TDR80" s="138"/>
      <c r="TDS80" s="138"/>
      <c r="TDT80" s="138"/>
      <c r="TDU80" s="138"/>
      <c r="TDV80" s="138"/>
      <c r="TDW80" s="138"/>
      <c r="TDX80" s="138"/>
      <c r="TDY80" s="138"/>
      <c r="TDZ80" s="138"/>
      <c r="TEA80" s="138"/>
      <c r="TEB80" s="138"/>
      <c r="TEC80" s="138"/>
      <c r="TED80" s="138"/>
      <c r="TEE80" s="138"/>
      <c r="TEF80" s="138"/>
      <c r="TEG80" s="138"/>
      <c r="TEH80" s="138"/>
      <c r="TEI80" s="138"/>
      <c r="TEJ80" s="138"/>
      <c r="TEK80" s="138"/>
      <c r="TEL80" s="138"/>
      <c r="TEM80" s="138"/>
      <c r="TEN80" s="138"/>
      <c r="TEO80" s="138"/>
      <c r="TEP80" s="138"/>
      <c r="TEQ80" s="138"/>
      <c r="TER80" s="138"/>
      <c r="TES80" s="138"/>
      <c r="TET80" s="138"/>
      <c r="TEU80" s="138"/>
      <c r="TEV80" s="138"/>
      <c r="TEW80" s="138"/>
      <c r="TEX80" s="138"/>
      <c r="TEY80" s="138"/>
      <c r="TEZ80" s="138"/>
      <c r="TFA80" s="138"/>
      <c r="TFB80" s="138"/>
      <c r="TFC80" s="138"/>
      <c r="TFD80" s="138"/>
      <c r="TFE80" s="138"/>
      <c r="TFF80" s="138"/>
      <c r="TFG80" s="138"/>
      <c r="TFH80" s="138"/>
      <c r="TFI80" s="138"/>
      <c r="TFJ80" s="138"/>
      <c r="TFK80" s="138"/>
      <c r="TFL80" s="138"/>
      <c r="TFM80" s="138"/>
      <c r="TFN80" s="138"/>
      <c r="TFO80" s="138"/>
      <c r="TFP80" s="138"/>
      <c r="TFQ80" s="138"/>
      <c r="TFR80" s="138"/>
      <c r="TFS80" s="138"/>
      <c r="TFT80" s="138"/>
      <c r="TFU80" s="138"/>
      <c r="TFV80" s="138"/>
      <c r="TFW80" s="138"/>
      <c r="TFX80" s="138"/>
      <c r="TFY80" s="138"/>
      <c r="TFZ80" s="138"/>
      <c r="TGA80" s="138"/>
      <c r="TGB80" s="138"/>
      <c r="TGC80" s="138"/>
      <c r="TGD80" s="138"/>
      <c r="TGE80" s="138"/>
      <c r="TGF80" s="138"/>
      <c r="TGG80" s="138"/>
      <c r="TGH80" s="138"/>
      <c r="TGI80" s="138"/>
      <c r="TGJ80" s="138"/>
      <c r="TGK80" s="138"/>
      <c r="TGL80" s="138"/>
      <c r="TGM80" s="138"/>
      <c r="TGN80" s="138"/>
      <c r="TGO80" s="138"/>
      <c r="TGP80" s="138"/>
      <c r="TGQ80" s="138"/>
      <c r="TGR80" s="138"/>
      <c r="TGS80" s="138"/>
      <c r="TGT80" s="138"/>
      <c r="TGU80" s="138"/>
      <c r="TGV80" s="138"/>
      <c r="TGW80" s="138"/>
      <c r="TGX80" s="138"/>
      <c r="TGY80" s="138"/>
      <c r="TGZ80" s="138"/>
      <c r="THA80" s="138"/>
      <c r="THB80" s="138"/>
      <c r="THC80" s="138"/>
      <c r="THD80" s="138"/>
      <c r="THE80" s="138"/>
      <c r="THF80" s="138"/>
      <c r="THG80" s="138"/>
      <c r="THH80" s="138"/>
      <c r="THI80" s="138"/>
      <c r="THJ80" s="138"/>
      <c r="THK80" s="138"/>
      <c r="THL80" s="138"/>
      <c r="THM80" s="138"/>
      <c r="THN80" s="138"/>
      <c r="THO80" s="138"/>
      <c r="THP80" s="138"/>
      <c r="THQ80" s="138"/>
      <c r="THR80" s="138"/>
      <c r="THS80" s="138"/>
      <c r="THT80" s="138"/>
      <c r="THU80" s="138"/>
      <c r="THV80" s="138"/>
      <c r="THW80" s="138"/>
      <c r="THX80" s="138"/>
      <c r="THY80" s="138"/>
      <c r="THZ80" s="138"/>
      <c r="TIA80" s="138"/>
      <c r="TIB80" s="138"/>
      <c r="TIC80" s="138"/>
      <c r="TID80" s="138"/>
      <c r="TIE80" s="138"/>
      <c r="TIF80" s="138"/>
      <c r="TIG80" s="138"/>
      <c r="TIH80" s="138"/>
      <c r="TII80" s="138"/>
      <c r="TIJ80" s="138"/>
      <c r="TIK80" s="138"/>
      <c r="TIL80" s="138"/>
      <c r="TIM80" s="138"/>
      <c r="TIN80" s="138"/>
      <c r="TIO80" s="138"/>
      <c r="TIP80" s="138"/>
      <c r="TIQ80" s="138"/>
      <c r="TIR80" s="138"/>
      <c r="TIS80" s="138"/>
      <c r="TIT80" s="138"/>
      <c r="TIU80" s="138"/>
      <c r="TIV80" s="138"/>
      <c r="TIW80" s="138"/>
      <c r="TIX80" s="138"/>
      <c r="TIY80" s="138"/>
      <c r="TIZ80" s="138"/>
      <c r="TJA80" s="138"/>
      <c r="TJB80" s="138"/>
      <c r="TJC80" s="138"/>
      <c r="TJD80" s="138"/>
      <c r="TJE80" s="138"/>
      <c r="TJF80" s="138"/>
      <c r="TJG80" s="138"/>
      <c r="TJH80" s="138"/>
      <c r="TJI80" s="138"/>
      <c r="TJJ80" s="138"/>
      <c r="TJK80" s="138"/>
      <c r="TJL80" s="138"/>
      <c r="TJM80" s="138"/>
      <c r="TJN80" s="138"/>
      <c r="TJO80" s="138"/>
      <c r="TJP80" s="138"/>
      <c r="TJQ80" s="138"/>
      <c r="TJR80" s="138"/>
      <c r="TJS80" s="138"/>
      <c r="TJT80" s="138"/>
      <c r="TJU80" s="138"/>
      <c r="TJV80" s="138"/>
      <c r="TJW80" s="138"/>
      <c r="TJX80" s="138"/>
      <c r="TJY80" s="138"/>
      <c r="TJZ80" s="138"/>
      <c r="TKA80" s="138"/>
      <c r="TKB80" s="138"/>
      <c r="TKC80" s="138"/>
      <c r="TKD80" s="138"/>
      <c r="TKE80" s="138"/>
      <c r="TKF80" s="138"/>
      <c r="TKG80" s="138"/>
      <c r="TKH80" s="138"/>
      <c r="TKI80" s="138"/>
      <c r="TKJ80" s="138"/>
      <c r="TKK80" s="138"/>
      <c r="TKL80" s="138"/>
      <c r="TKM80" s="138"/>
      <c r="TKN80" s="138"/>
      <c r="TKO80" s="138"/>
      <c r="TKP80" s="138"/>
      <c r="TKQ80" s="138"/>
      <c r="TKR80" s="138"/>
      <c r="TKS80" s="138"/>
      <c r="TKT80" s="138"/>
      <c r="TKU80" s="138"/>
      <c r="TKV80" s="138"/>
      <c r="TKW80" s="138"/>
      <c r="TKX80" s="138"/>
      <c r="TKY80" s="138"/>
      <c r="TKZ80" s="138"/>
      <c r="TLA80" s="138"/>
      <c r="TLB80" s="138"/>
      <c r="TLC80" s="138"/>
      <c r="TLD80" s="138"/>
      <c r="TLE80" s="138"/>
      <c r="TLF80" s="138"/>
      <c r="TLG80" s="138"/>
      <c r="TLH80" s="138"/>
      <c r="TLI80" s="138"/>
      <c r="TLJ80" s="138"/>
      <c r="TLK80" s="138"/>
      <c r="TLL80" s="138"/>
      <c r="TLM80" s="138"/>
      <c r="TLN80" s="138"/>
      <c r="TLO80" s="138"/>
      <c r="TLP80" s="138"/>
      <c r="TLQ80" s="138"/>
      <c r="TLR80" s="138"/>
      <c r="TLS80" s="138"/>
      <c r="TLT80" s="138"/>
      <c r="TLU80" s="138"/>
      <c r="TLV80" s="138"/>
      <c r="TLW80" s="138"/>
      <c r="TLX80" s="138"/>
      <c r="TLY80" s="138"/>
      <c r="TLZ80" s="138"/>
      <c r="TMA80" s="138"/>
      <c r="TMB80" s="138"/>
      <c r="TMC80" s="138"/>
      <c r="TMD80" s="138"/>
      <c r="TME80" s="138"/>
      <c r="TMF80" s="138"/>
      <c r="TMG80" s="138"/>
      <c r="TMH80" s="138"/>
      <c r="TMI80" s="138"/>
      <c r="TMJ80" s="138"/>
      <c r="TMK80" s="138"/>
      <c r="TML80" s="138"/>
      <c r="TMM80" s="138"/>
      <c r="TMN80" s="138"/>
      <c r="TMO80" s="138"/>
      <c r="TMP80" s="138"/>
      <c r="TMQ80" s="138"/>
      <c r="TMR80" s="138"/>
      <c r="TMS80" s="138"/>
      <c r="TMT80" s="138"/>
      <c r="TMU80" s="138"/>
      <c r="TMV80" s="138"/>
      <c r="TMW80" s="138"/>
      <c r="TMX80" s="138"/>
      <c r="TMY80" s="138"/>
      <c r="TMZ80" s="138"/>
      <c r="TNA80" s="138"/>
      <c r="TNB80" s="138"/>
      <c r="TNC80" s="138"/>
      <c r="TND80" s="138"/>
      <c r="TNE80" s="138"/>
      <c r="TNF80" s="138"/>
      <c r="TNG80" s="138"/>
      <c r="TNH80" s="138"/>
      <c r="TNI80" s="138"/>
      <c r="TNJ80" s="138"/>
      <c r="TNK80" s="138"/>
      <c r="TNL80" s="138"/>
      <c r="TNM80" s="138"/>
      <c r="TNN80" s="138"/>
      <c r="TNO80" s="138"/>
      <c r="TNP80" s="138"/>
      <c r="TNQ80" s="138"/>
      <c r="TNR80" s="138"/>
      <c r="TNS80" s="138"/>
      <c r="TNT80" s="138"/>
      <c r="TNU80" s="138"/>
      <c r="TNV80" s="138"/>
      <c r="TNW80" s="138"/>
      <c r="TNX80" s="138"/>
      <c r="TNY80" s="138"/>
      <c r="TNZ80" s="138"/>
      <c r="TOA80" s="138"/>
      <c r="TOB80" s="138"/>
      <c r="TOC80" s="138"/>
      <c r="TOD80" s="138"/>
      <c r="TOE80" s="138"/>
      <c r="TOF80" s="138"/>
      <c r="TOG80" s="138"/>
      <c r="TOH80" s="138"/>
      <c r="TOI80" s="138"/>
      <c r="TOJ80" s="138"/>
      <c r="TOK80" s="138"/>
      <c r="TOL80" s="138"/>
      <c r="TOM80" s="138"/>
      <c r="TON80" s="138"/>
      <c r="TOO80" s="138"/>
      <c r="TOP80" s="138"/>
      <c r="TOQ80" s="138"/>
      <c r="TOR80" s="138"/>
      <c r="TOS80" s="138"/>
      <c r="TOT80" s="138"/>
      <c r="TOU80" s="138"/>
      <c r="TOV80" s="138"/>
      <c r="TOW80" s="138"/>
      <c r="TOX80" s="138"/>
      <c r="TOY80" s="138"/>
      <c r="TOZ80" s="138"/>
      <c r="TPA80" s="138"/>
      <c r="TPB80" s="138"/>
      <c r="TPC80" s="138"/>
      <c r="TPD80" s="138"/>
      <c r="TPE80" s="138"/>
      <c r="TPF80" s="138"/>
      <c r="TPG80" s="138"/>
      <c r="TPH80" s="138"/>
      <c r="TPI80" s="138"/>
      <c r="TPJ80" s="138"/>
      <c r="TPK80" s="138"/>
      <c r="TPL80" s="138"/>
      <c r="TPM80" s="138"/>
      <c r="TPN80" s="138"/>
      <c r="TPO80" s="138"/>
      <c r="TPP80" s="138"/>
      <c r="TPQ80" s="138"/>
      <c r="TPR80" s="138"/>
      <c r="TPS80" s="138"/>
      <c r="TPT80" s="138"/>
      <c r="TPU80" s="138"/>
      <c r="TPV80" s="138"/>
      <c r="TPW80" s="138"/>
      <c r="TPX80" s="138"/>
      <c r="TPY80" s="138"/>
      <c r="TPZ80" s="138"/>
      <c r="TQA80" s="138"/>
      <c r="TQB80" s="138"/>
      <c r="TQC80" s="138"/>
      <c r="TQD80" s="138"/>
      <c r="TQE80" s="138"/>
      <c r="TQF80" s="138"/>
      <c r="TQG80" s="138"/>
      <c r="TQH80" s="138"/>
      <c r="TQI80" s="138"/>
      <c r="TQJ80" s="138"/>
      <c r="TQK80" s="138"/>
      <c r="TQL80" s="138"/>
      <c r="TQM80" s="138"/>
      <c r="TQN80" s="138"/>
      <c r="TQO80" s="138"/>
      <c r="TQP80" s="138"/>
      <c r="TQQ80" s="138"/>
      <c r="TQR80" s="138"/>
      <c r="TQS80" s="138"/>
      <c r="TQT80" s="138"/>
      <c r="TQU80" s="138"/>
      <c r="TQV80" s="138"/>
      <c r="TQW80" s="138"/>
      <c r="TQX80" s="138"/>
      <c r="TQY80" s="138"/>
      <c r="TQZ80" s="138"/>
      <c r="TRA80" s="138"/>
      <c r="TRB80" s="138"/>
      <c r="TRC80" s="138"/>
      <c r="TRD80" s="138"/>
      <c r="TRE80" s="138"/>
      <c r="TRF80" s="138"/>
      <c r="TRG80" s="138"/>
      <c r="TRH80" s="138"/>
      <c r="TRI80" s="138"/>
      <c r="TRJ80" s="138"/>
      <c r="TRK80" s="138"/>
      <c r="TRL80" s="138"/>
      <c r="TRM80" s="138"/>
      <c r="TRN80" s="138"/>
      <c r="TRO80" s="138"/>
      <c r="TRP80" s="138"/>
      <c r="TRQ80" s="138"/>
      <c r="TRR80" s="138"/>
      <c r="TRS80" s="138"/>
      <c r="TRT80" s="138"/>
      <c r="TRU80" s="138"/>
      <c r="TRV80" s="138"/>
      <c r="TRW80" s="138"/>
      <c r="TRX80" s="138"/>
      <c r="TRY80" s="138"/>
      <c r="TRZ80" s="138"/>
      <c r="TSA80" s="138"/>
      <c r="TSB80" s="138"/>
      <c r="TSC80" s="138"/>
      <c r="TSD80" s="138"/>
      <c r="TSE80" s="138"/>
      <c r="TSF80" s="138"/>
      <c r="TSG80" s="138"/>
      <c r="TSH80" s="138"/>
      <c r="TSI80" s="138"/>
      <c r="TSJ80" s="138"/>
      <c r="TSK80" s="138"/>
      <c r="TSL80" s="138"/>
      <c r="TSM80" s="138"/>
      <c r="TSN80" s="138"/>
      <c r="TSO80" s="138"/>
      <c r="TSP80" s="138"/>
      <c r="TSQ80" s="138"/>
      <c r="TSR80" s="138"/>
      <c r="TSS80" s="138"/>
      <c r="TST80" s="138"/>
      <c r="TSU80" s="138"/>
      <c r="TSV80" s="138"/>
      <c r="TSW80" s="138"/>
      <c r="TSX80" s="138"/>
      <c r="TSY80" s="138"/>
      <c r="TSZ80" s="138"/>
      <c r="TTA80" s="138"/>
      <c r="TTB80" s="138"/>
      <c r="TTC80" s="138"/>
      <c r="TTD80" s="138"/>
      <c r="TTE80" s="138"/>
      <c r="TTF80" s="138"/>
      <c r="TTG80" s="138"/>
      <c r="TTH80" s="138"/>
      <c r="TTI80" s="138"/>
      <c r="TTJ80" s="138"/>
      <c r="TTK80" s="138"/>
      <c r="TTL80" s="138"/>
      <c r="TTM80" s="138"/>
      <c r="TTN80" s="138"/>
      <c r="TTO80" s="138"/>
      <c r="TTP80" s="138"/>
      <c r="TTQ80" s="138"/>
      <c r="TTR80" s="138"/>
      <c r="TTS80" s="138"/>
      <c r="TTT80" s="138"/>
      <c r="TTU80" s="138"/>
      <c r="TTV80" s="138"/>
      <c r="TTW80" s="138"/>
      <c r="TTX80" s="138"/>
      <c r="TTY80" s="138"/>
      <c r="TTZ80" s="138"/>
      <c r="TUA80" s="138"/>
      <c r="TUB80" s="138"/>
      <c r="TUC80" s="138"/>
      <c r="TUD80" s="138"/>
      <c r="TUE80" s="138"/>
      <c r="TUF80" s="138"/>
      <c r="TUG80" s="138"/>
      <c r="TUH80" s="138"/>
      <c r="TUI80" s="138"/>
      <c r="TUJ80" s="138"/>
      <c r="TUK80" s="138"/>
      <c r="TUL80" s="138"/>
      <c r="TUM80" s="138"/>
      <c r="TUN80" s="138"/>
      <c r="TUO80" s="138"/>
      <c r="TUP80" s="138"/>
      <c r="TUQ80" s="138"/>
      <c r="TUR80" s="138"/>
      <c r="TUS80" s="138"/>
      <c r="TUT80" s="138"/>
      <c r="TUU80" s="138"/>
      <c r="TUV80" s="138"/>
      <c r="TUW80" s="138"/>
      <c r="TUX80" s="138"/>
      <c r="TUY80" s="138"/>
      <c r="TUZ80" s="138"/>
      <c r="TVA80" s="138"/>
      <c r="TVB80" s="138"/>
      <c r="TVC80" s="138"/>
      <c r="TVD80" s="138"/>
      <c r="TVE80" s="138"/>
      <c r="TVF80" s="138"/>
      <c r="TVG80" s="138"/>
      <c r="TVH80" s="138"/>
      <c r="TVI80" s="138"/>
      <c r="TVJ80" s="138"/>
      <c r="TVK80" s="138"/>
      <c r="TVL80" s="138"/>
      <c r="TVM80" s="138"/>
      <c r="TVN80" s="138"/>
      <c r="TVO80" s="138"/>
      <c r="TVP80" s="138"/>
      <c r="TVQ80" s="138"/>
      <c r="TVR80" s="138"/>
      <c r="TVS80" s="138"/>
      <c r="TVT80" s="138"/>
      <c r="TVU80" s="138"/>
      <c r="TVV80" s="138"/>
      <c r="TVW80" s="138"/>
      <c r="TVX80" s="138"/>
      <c r="TVY80" s="138"/>
      <c r="TVZ80" s="138"/>
      <c r="TWA80" s="138"/>
      <c r="TWB80" s="138"/>
      <c r="TWC80" s="138"/>
      <c r="TWD80" s="138"/>
      <c r="TWE80" s="138"/>
      <c r="TWF80" s="138"/>
      <c r="TWG80" s="138"/>
      <c r="TWH80" s="138"/>
      <c r="TWI80" s="138"/>
      <c r="TWJ80" s="138"/>
      <c r="TWK80" s="138"/>
      <c r="TWL80" s="138"/>
      <c r="TWM80" s="138"/>
      <c r="TWN80" s="138"/>
      <c r="TWO80" s="138"/>
      <c r="TWP80" s="138"/>
      <c r="TWQ80" s="138"/>
      <c r="TWR80" s="138"/>
      <c r="TWS80" s="138"/>
      <c r="TWT80" s="138"/>
      <c r="TWU80" s="138"/>
      <c r="TWV80" s="138"/>
      <c r="TWW80" s="138"/>
      <c r="TWX80" s="138"/>
      <c r="TWY80" s="138"/>
      <c r="TWZ80" s="138"/>
      <c r="TXA80" s="138"/>
      <c r="TXB80" s="138"/>
      <c r="TXC80" s="138"/>
      <c r="TXD80" s="138"/>
      <c r="TXE80" s="138"/>
      <c r="TXF80" s="138"/>
      <c r="TXG80" s="138"/>
      <c r="TXH80" s="138"/>
      <c r="TXI80" s="138"/>
      <c r="TXJ80" s="138"/>
      <c r="TXK80" s="138"/>
      <c r="TXL80" s="138"/>
      <c r="TXM80" s="138"/>
      <c r="TXN80" s="138"/>
      <c r="TXO80" s="138"/>
      <c r="TXP80" s="138"/>
      <c r="TXQ80" s="138"/>
      <c r="TXR80" s="138"/>
      <c r="TXS80" s="138"/>
      <c r="TXT80" s="138"/>
      <c r="TXU80" s="138"/>
      <c r="TXV80" s="138"/>
      <c r="TXW80" s="138"/>
      <c r="TXX80" s="138"/>
      <c r="TXY80" s="138"/>
      <c r="TXZ80" s="138"/>
      <c r="TYA80" s="138"/>
      <c r="TYB80" s="138"/>
      <c r="TYC80" s="138"/>
      <c r="TYD80" s="138"/>
      <c r="TYE80" s="138"/>
      <c r="TYF80" s="138"/>
      <c r="TYG80" s="138"/>
      <c r="TYH80" s="138"/>
      <c r="TYI80" s="138"/>
      <c r="TYJ80" s="138"/>
      <c r="TYK80" s="138"/>
      <c r="TYL80" s="138"/>
      <c r="TYM80" s="138"/>
      <c r="TYN80" s="138"/>
      <c r="TYO80" s="138"/>
      <c r="TYP80" s="138"/>
      <c r="TYQ80" s="138"/>
      <c r="TYR80" s="138"/>
      <c r="TYS80" s="138"/>
      <c r="TYT80" s="138"/>
      <c r="TYU80" s="138"/>
      <c r="TYV80" s="138"/>
      <c r="TYW80" s="138"/>
      <c r="TYX80" s="138"/>
      <c r="TYY80" s="138"/>
      <c r="TYZ80" s="138"/>
      <c r="TZA80" s="138"/>
      <c r="TZB80" s="138"/>
      <c r="TZC80" s="138"/>
      <c r="TZD80" s="138"/>
      <c r="TZE80" s="138"/>
      <c r="TZF80" s="138"/>
      <c r="TZG80" s="138"/>
      <c r="TZH80" s="138"/>
      <c r="TZI80" s="138"/>
      <c r="TZJ80" s="138"/>
      <c r="TZK80" s="138"/>
      <c r="TZL80" s="138"/>
      <c r="TZM80" s="138"/>
      <c r="TZN80" s="138"/>
      <c r="TZO80" s="138"/>
      <c r="TZP80" s="138"/>
      <c r="TZQ80" s="138"/>
      <c r="TZR80" s="138"/>
      <c r="TZS80" s="138"/>
      <c r="TZT80" s="138"/>
      <c r="TZU80" s="138"/>
      <c r="TZV80" s="138"/>
      <c r="TZW80" s="138"/>
      <c r="TZX80" s="138"/>
      <c r="TZY80" s="138"/>
      <c r="TZZ80" s="138"/>
      <c r="UAA80" s="138"/>
      <c r="UAB80" s="138"/>
      <c r="UAC80" s="138"/>
      <c r="UAD80" s="138"/>
      <c r="UAE80" s="138"/>
      <c r="UAF80" s="138"/>
      <c r="UAG80" s="138"/>
      <c r="UAH80" s="138"/>
      <c r="UAI80" s="138"/>
      <c r="UAJ80" s="138"/>
      <c r="UAK80" s="138"/>
      <c r="UAL80" s="138"/>
      <c r="UAM80" s="138"/>
      <c r="UAN80" s="138"/>
      <c r="UAO80" s="138"/>
      <c r="UAP80" s="138"/>
      <c r="UAQ80" s="138"/>
      <c r="UAR80" s="138"/>
      <c r="UAS80" s="138"/>
      <c r="UAT80" s="138"/>
      <c r="UAU80" s="138"/>
      <c r="UAV80" s="138"/>
      <c r="UAW80" s="138"/>
      <c r="UAX80" s="138"/>
      <c r="UAY80" s="138"/>
      <c r="UAZ80" s="138"/>
      <c r="UBA80" s="138"/>
      <c r="UBB80" s="138"/>
      <c r="UBC80" s="138"/>
      <c r="UBD80" s="138"/>
      <c r="UBE80" s="138"/>
      <c r="UBF80" s="138"/>
      <c r="UBG80" s="138"/>
      <c r="UBH80" s="138"/>
      <c r="UBI80" s="138"/>
      <c r="UBJ80" s="138"/>
      <c r="UBK80" s="138"/>
      <c r="UBL80" s="138"/>
      <c r="UBM80" s="138"/>
      <c r="UBN80" s="138"/>
      <c r="UBO80" s="138"/>
      <c r="UBP80" s="138"/>
      <c r="UBQ80" s="138"/>
      <c r="UBR80" s="138"/>
      <c r="UBS80" s="138"/>
      <c r="UBT80" s="138"/>
      <c r="UBU80" s="138"/>
      <c r="UBV80" s="138"/>
      <c r="UBW80" s="138"/>
      <c r="UBX80" s="138"/>
      <c r="UBY80" s="138"/>
      <c r="UBZ80" s="138"/>
      <c r="UCA80" s="138"/>
      <c r="UCB80" s="138"/>
      <c r="UCC80" s="138"/>
      <c r="UCD80" s="138"/>
      <c r="UCE80" s="138"/>
      <c r="UCF80" s="138"/>
      <c r="UCG80" s="138"/>
      <c r="UCH80" s="138"/>
      <c r="UCI80" s="138"/>
      <c r="UCJ80" s="138"/>
      <c r="UCK80" s="138"/>
      <c r="UCL80" s="138"/>
      <c r="UCM80" s="138"/>
      <c r="UCN80" s="138"/>
      <c r="UCO80" s="138"/>
      <c r="UCP80" s="138"/>
      <c r="UCQ80" s="138"/>
      <c r="UCR80" s="138"/>
      <c r="UCS80" s="138"/>
      <c r="UCT80" s="138"/>
      <c r="UCU80" s="138"/>
      <c r="UCV80" s="138"/>
      <c r="UCW80" s="138"/>
      <c r="UCX80" s="138"/>
      <c r="UCY80" s="138"/>
      <c r="UCZ80" s="138"/>
      <c r="UDA80" s="138"/>
      <c r="UDB80" s="138"/>
      <c r="UDC80" s="138"/>
      <c r="UDD80" s="138"/>
      <c r="UDE80" s="138"/>
      <c r="UDF80" s="138"/>
      <c r="UDG80" s="138"/>
      <c r="UDH80" s="138"/>
      <c r="UDI80" s="138"/>
      <c r="UDJ80" s="138"/>
      <c r="UDK80" s="138"/>
      <c r="UDL80" s="138"/>
      <c r="UDM80" s="138"/>
      <c r="UDN80" s="138"/>
      <c r="UDO80" s="138"/>
      <c r="UDP80" s="138"/>
      <c r="UDQ80" s="138"/>
      <c r="UDR80" s="138"/>
      <c r="UDS80" s="138"/>
      <c r="UDT80" s="138"/>
      <c r="UDU80" s="138"/>
      <c r="UDV80" s="138"/>
      <c r="UDW80" s="138"/>
      <c r="UDX80" s="138"/>
      <c r="UDY80" s="138"/>
      <c r="UDZ80" s="138"/>
      <c r="UEA80" s="138"/>
      <c r="UEB80" s="138"/>
      <c r="UEC80" s="138"/>
      <c r="UED80" s="138"/>
      <c r="UEE80" s="138"/>
      <c r="UEF80" s="138"/>
      <c r="UEG80" s="138"/>
      <c r="UEH80" s="138"/>
      <c r="UEI80" s="138"/>
      <c r="UEJ80" s="138"/>
      <c r="UEK80" s="138"/>
      <c r="UEL80" s="138"/>
      <c r="UEM80" s="138"/>
      <c r="UEN80" s="138"/>
      <c r="UEO80" s="138"/>
      <c r="UEP80" s="138"/>
      <c r="UEQ80" s="138"/>
      <c r="UER80" s="138"/>
      <c r="UES80" s="138"/>
      <c r="UET80" s="138"/>
      <c r="UEU80" s="138"/>
      <c r="UEV80" s="138"/>
      <c r="UEW80" s="138"/>
      <c r="UEX80" s="138"/>
      <c r="UEY80" s="138"/>
      <c r="UEZ80" s="138"/>
      <c r="UFA80" s="138"/>
      <c r="UFB80" s="138"/>
      <c r="UFC80" s="138"/>
      <c r="UFD80" s="138"/>
      <c r="UFE80" s="138"/>
      <c r="UFF80" s="138"/>
      <c r="UFG80" s="138"/>
      <c r="UFH80" s="138"/>
      <c r="UFI80" s="138"/>
      <c r="UFJ80" s="138"/>
      <c r="UFK80" s="138"/>
      <c r="UFL80" s="138"/>
      <c r="UFM80" s="138"/>
      <c r="UFN80" s="138"/>
      <c r="UFO80" s="138"/>
      <c r="UFP80" s="138"/>
      <c r="UFQ80" s="138"/>
      <c r="UFR80" s="138"/>
      <c r="UFS80" s="138"/>
      <c r="UFT80" s="138"/>
      <c r="UFU80" s="138"/>
      <c r="UFV80" s="138"/>
      <c r="UFW80" s="138"/>
      <c r="UFX80" s="138"/>
      <c r="UFY80" s="138"/>
      <c r="UFZ80" s="138"/>
      <c r="UGA80" s="138"/>
      <c r="UGB80" s="138"/>
      <c r="UGC80" s="138"/>
      <c r="UGD80" s="138"/>
      <c r="UGE80" s="138"/>
      <c r="UGF80" s="138"/>
      <c r="UGG80" s="138"/>
      <c r="UGH80" s="138"/>
      <c r="UGI80" s="138"/>
      <c r="UGJ80" s="138"/>
      <c r="UGK80" s="138"/>
      <c r="UGL80" s="138"/>
      <c r="UGM80" s="138"/>
      <c r="UGN80" s="138"/>
      <c r="UGO80" s="138"/>
      <c r="UGP80" s="138"/>
      <c r="UGQ80" s="138"/>
      <c r="UGR80" s="138"/>
      <c r="UGS80" s="138"/>
      <c r="UGT80" s="138"/>
      <c r="UGU80" s="138"/>
      <c r="UGV80" s="138"/>
      <c r="UGW80" s="138"/>
      <c r="UGX80" s="138"/>
      <c r="UGY80" s="138"/>
      <c r="UGZ80" s="138"/>
      <c r="UHA80" s="138"/>
      <c r="UHB80" s="138"/>
      <c r="UHC80" s="138"/>
      <c r="UHD80" s="138"/>
      <c r="UHE80" s="138"/>
      <c r="UHF80" s="138"/>
      <c r="UHG80" s="138"/>
      <c r="UHH80" s="138"/>
      <c r="UHI80" s="138"/>
      <c r="UHJ80" s="138"/>
      <c r="UHK80" s="138"/>
      <c r="UHL80" s="138"/>
      <c r="UHM80" s="138"/>
      <c r="UHN80" s="138"/>
      <c r="UHO80" s="138"/>
      <c r="UHP80" s="138"/>
      <c r="UHQ80" s="138"/>
      <c r="UHR80" s="138"/>
      <c r="UHS80" s="138"/>
      <c r="UHT80" s="138"/>
      <c r="UHU80" s="138"/>
      <c r="UHV80" s="138"/>
      <c r="UHW80" s="138"/>
      <c r="UHX80" s="138"/>
      <c r="UHY80" s="138"/>
      <c r="UHZ80" s="138"/>
      <c r="UIA80" s="138"/>
      <c r="UIB80" s="138"/>
      <c r="UIC80" s="138"/>
      <c r="UID80" s="138"/>
      <c r="UIE80" s="138"/>
      <c r="UIF80" s="138"/>
      <c r="UIG80" s="138"/>
      <c r="UIH80" s="138"/>
      <c r="UII80" s="138"/>
      <c r="UIJ80" s="138"/>
      <c r="UIK80" s="138"/>
      <c r="UIL80" s="138"/>
      <c r="UIM80" s="138"/>
      <c r="UIN80" s="138"/>
      <c r="UIO80" s="138"/>
      <c r="UIP80" s="138"/>
      <c r="UIQ80" s="138"/>
      <c r="UIR80" s="138"/>
      <c r="UIS80" s="138"/>
      <c r="UIT80" s="138"/>
      <c r="UIU80" s="138"/>
      <c r="UIV80" s="138"/>
      <c r="UIW80" s="138"/>
      <c r="UIX80" s="138"/>
      <c r="UIY80" s="138"/>
      <c r="UIZ80" s="138"/>
      <c r="UJA80" s="138"/>
      <c r="UJB80" s="138"/>
      <c r="UJC80" s="138"/>
      <c r="UJD80" s="138"/>
      <c r="UJE80" s="138"/>
      <c r="UJF80" s="138"/>
      <c r="UJG80" s="138"/>
      <c r="UJH80" s="138"/>
      <c r="UJI80" s="138"/>
      <c r="UJJ80" s="138"/>
      <c r="UJK80" s="138"/>
      <c r="UJL80" s="138"/>
      <c r="UJM80" s="138"/>
      <c r="UJN80" s="138"/>
      <c r="UJO80" s="138"/>
      <c r="UJP80" s="138"/>
      <c r="UJQ80" s="138"/>
      <c r="UJR80" s="138"/>
      <c r="UJS80" s="138"/>
      <c r="UJT80" s="138"/>
      <c r="UJU80" s="138"/>
      <c r="UJV80" s="138"/>
      <c r="UJW80" s="138"/>
      <c r="UJX80" s="138"/>
      <c r="UJY80" s="138"/>
      <c r="UJZ80" s="138"/>
      <c r="UKA80" s="138"/>
      <c r="UKB80" s="138"/>
      <c r="UKC80" s="138"/>
      <c r="UKD80" s="138"/>
      <c r="UKE80" s="138"/>
      <c r="UKF80" s="138"/>
      <c r="UKG80" s="138"/>
      <c r="UKH80" s="138"/>
      <c r="UKI80" s="138"/>
      <c r="UKJ80" s="138"/>
      <c r="UKK80" s="138"/>
      <c r="UKL80" s="138"/>
      <c r="UKM80" s="138"/>
      <c r="UKN80" s="138"/>
      <c r="UKO80" s="138"/>
      <c r="UKP80" s="138"/>
      <c r="UKQ80" s="138"/>
      <c r="UKR80" s="138"/>
      <c r="UKS80" s="138"/>
      <c r="UKT80" s="138"/>
      <c r="UKU80" s="138"/>
      <c r="UKV80" s="138"/>
      <c r="UKW80" s="138"/>
      <c r="UKX80" s="138"/>
      <c r="UKY80" s="138"/>
      <c r="UKZ80" s="138"/>
      <c r="ULA80" s="138"/>
      <c r="ULB80" s="138"/>
      <c r="ULC80" s="138"/>
      <c r="ULD80" s="138"/>
      <c r="ULE80" s="138"/>
      <c r="ULF80" s="138"/>
      <c r="ULG80" s="138"/>
      <c r="ULH80" s="138"/>
      <c r="ULI80" s="138"/>
      <c r="ULJ80" s="138"/>
      <c r="ULK80" s="138"/>
      <c r="ULL80" s="138"/>
      <c r="ULM80" s="138"/>
      <c r="ULN80" s="138"/>
      <c r="ULO80" s="138"/>
      <c r="ULP80" s="138"/>
      <c r="ULQ80" s="138"/>
      <c r="ULR80" s="138"/>
      <c r="ULS80" s="138"/>
      <c r="ULT80" s="138"/>
      <c r="ULU80" s="138"/>
      <c r="ULV80" s="138"/>
      <c r="ULW80" s="138"/>
      <c r="ULX80" s="138"/>
      <c r="ULY80" s="138"/>
      <c r="ULZ80" s="138"/>
      <c r="UMA80" s="138"/>
      <c r="UMB80" s="138"/>
      <c r="UMC80" s="138"/>
      <c r="UMD80" s="138"/>
      <c r="UME80" s="138"/>
      <c r="UMF80" s="138"/>
      <c r="UMG80" s="138"/>
      <c r="UMH80" s="138"/>
      <c r="UMI80" s="138"/>
      <c r="UMJ80" s="138"/>
      <c r="UMK80" s="138"/>
      <c r="UML80" s="138"/>
      <c r="UMM80" s="138"/>
      <c r="UMN80" s="138"/>
      <c r="UMO80" s="138"/>
      <c r="UMP80" s="138"/>
      <c r="UMQ80" s="138"/>
      <c r="UMR80" s="138"/>
      <c r="UMS80" s="138"/>
      <c r="UMT80" s="138"/>
      <c r="UMU80" s="138"/>
      <c r="UMV80" s="138"/>
      <c r="UMW80" s="138"/>
      <c r="UMX80" s="138"/>
      <c r="UMY80" s="138"/>
      <c r="UMZ80" s="138"/>
      <c r="UNA80" s="138"/>
      <c r="UNB80" s="138"/>
      <c r="UNC80" s="138"/>
      <c r="UND80" s="138"/>
      <c r="UNE80" s="138"/>
      <c r="UNF80" s="138"/>
      <c r="UNG80" s="138"/>
      <c r="UNH80" s="138"/>
      <c r="UNI80" s="138"/>
      <c r="UNJ80" s="138"/>
      <c r="UNK80" s="138"/>
      <c r="UNL80" s="138"/>
      <c r="UNM80" s="138"/>
      <c r="UNN80" s="138"/>
      <c r="UNO80" s="138"/>
      <c r="UNP80" s="138"/>
      <c r="UNQ80" s="138"/>
      <c r="UNR80" s="138"/>
      <c r="UNS80" s="138"/>
      <c r="UNT80" s="138"/>
      <c r="UNU80" s="138"/>
      <c r="UNV80" s="138"/>
      <c r="UNW80" s="138"/>
      <c r="UNX80" s="138"/>
      <c r="UNY80" s="138"/>
      <c r="UNZ80" s="138"/>
      <c r="UOA80" s="138"/>
      <c r="UOB80" s="138"/>
      <c r="UOC80" s="138"/>
      <c r="UOD80" s="138"/>
      <c r="UOE80" s="138"/>
      <c r="UOF80" s="138"/>
      <c r="UOG80" s="138"/>
      <c r="UOH80" s="138"/>
      <c r="UOI80" s="138"/>
      <c r="UOJ80" s="138"/>
      <c r="UOK80" s="138"/>
      <c r="UOL80" s="138"/>
      <c r="UOM80" s="138"/>
      <c r="UON80" s="138"/>
      <c r="UOO80" s="138"/>
      <c r="UOP80" s="138"/>
      <c r="UOQ80" s="138"/>
      <c r="UOR80" s="138"/>
      <c r="UOS80" s="138"/>
      <c r="UOT80" s="138"/>
      <c r="UOU80" s="138"/>
      <c r="UOV80" s="138"/>
      <c r="UOW80" s="138"/>
      <c r="UOX80" s="138"/>
      <c r="UOY80" s="138"/>
      <c r="UOZ80" s="138"/>
      <c r="UPA80" s="138"/>
      <c r="UPB80" s="138"/>
      <c r="UPC80" s="138"/>
      <c r="UPD80" s="138"/>
      <c r="UPE80" s="138"/>
      <c r="UPF80" s="138"/>
      <c r="UPG80" s="138"/>
      <c r="UPH80" s="138"/>
      <c r="UPI80" s="138"/>
      <c r="UPJ80" s="138"/>
      <c r="UPK80" s="138"/>
      <c r="UPL80" s="138"/>
      <c r="UPM80" s="138"/>
      <c r="UPN80" s="138"/>
      <c r="UPO80" s="138"/>
      <c r="UPP80" s="138"/>
      <c r="UPQ80" s="138"/>
      <c r="UPR80" s="138"/>
      <c r="UPS80" s="138"/>
      <c r="UPT80" s="138"/>
      <c r="UPU80" s="138"/>
      <c r="UPV80" s="138"/>
      <c r="UPW80" s="138"/>
      <c r="UPX80" s="138"/>
      <c r="UPY80" s="138"/>
      <c r="UPZ80" s="138"/>
      <c r="UQA80" s="138"/>
      <c r="UQB80" s="138"/>
      <c r="UQC80" s="138"/>
      <c r="UQD80" s="138"/>
      <c r="UQE80" s="138"/>
      <c r="UQF80" s="138"/>
      <c r="UQG80" s="138"/>
      <c r="UQH80" s="138"/>
      <c r="UQI80" s="138"/>
      <c r="UQJ80" s="138"/>
      <c r="UQK80" s="138"/>
      <c r="UQL80" s="138"/>
      <c r="UQM80" s="138"/>
      <c r="UQN80" s="138"/>
      <c r="UQO80" s="138"/>
      <c r="UQP80" s="138"/>
      <c r="UQQ80" s="138"/>
      <c r="UQR80" s="138"/>
      <c r="UQS80" s="138"/>
      <c r="UQT80" s="138"/>
      <c r="UQU80" s="138"/>
      <c r="UQV80" s="138"/>
      <c r="UQW80" s="138"/>
      <c r="UQX80" s="138"/>
      <c r="UQY80" s="138"/>
      <c r="UQZ80" s="138"/>
      <c r="URA80" s="138"/>
      <c r="URB80" s="138"/>
      <c r="URC80" s="138"/>
      <c r="URD80" s="138"/>
      <c r="URE80" s="138"/>
      <c r="URF80" s="138"/>
      <c r="URG80" s="138"/>
      <c r="URH80" s="138"/>
      <c r="URI80" s="138"/>
      <c r="URJ80" s="138"/>
      <c r="URK80" s="138"/>
      <c r="URL80" s="138"/>
      <c r="URM80" s="138"/>
      <c r="URN80" s="138"/>
      <c r="URO80" s="138"/>
      <c r="URP80" s="138"/>
      <c r="URQ80" s="138"/>
      <c r="URR80" s="138"/>
      <c r="URS80" s="138"/>
      <c r="URT80" s="138"/>
      <c r="URU80" s="138"/>
      <c r="URV80" s="138"/>
      <c r="URW80" s="138"/>
      <c r="URX80" s="138"/>
      <c r="URY80" s="138"/>
      <c r="URZ80" s="138"/>
      <c r="USA80" s="138"/>
      <c r="USB80" s="138"/>
      <c r="USC80" s="138"/>
      <c r="USD80" s="138"/>
      <c r="USE80" s="138"/>
      <c r="USF80" s="138"/>
      <c r="USG80" s="138"/>
      <c r="USH80" s="138"/>
      <c r="USI80" s="138"/>
      <c r="USJ80" s="138"/>
      <c r="USK80" s="138"/>
      <c r="USL80" s="138"/>
      <c r="USM80" s="138"/>
      <c r="USN80" s="138"/>
      <c r="USO80" s="138"/>
      <c r="USP80" s="138"/>
      <c r="USQ80" s="138"/>
      <c r="USR80" s="138"/>
      <c r="USS80" s="138"/>
      <c r="UST80" s="138"/>
      <c r="USU80" s="138"/>
      <c r="USV80" s="138"/>
      <c r="USW80" s="138"/>
      <c r="USX80" s="138"/>
      <c r="USY80" s="138"/>
      <c r="USZ80" s="138"/>
      <c r="UTA80" s="138"/>
      <c r="UTB80" s="138"/>
      <c r="UTC80" s="138"/>
      <c r="UTD80" s="138"/>
      <c r="UTE80" s="138"/>
      <c r="UTF80" s="138"/>
      <c r="UTG80" s="138"/>
      <c r="UTH80" s="138"/>
      <c r="UTI80" s="138"/>
      <c r="UTJ80" s="138"/>
      <c r="UTK80" s="138"/>
      <c r="UTL80" s="138"/>
      <c r="UTM80" s="138"/>
      <c r="UTN80" s="138"/>
      <c r="UTO80" s="138"/>
      <c r="UTP80" s="138"/>
      <c r="UTQ80" s="138"/>
      <c r="UTR80" s="138"/>
      <c r="UTS80" s="138"/>
      <c r="UTT80" s="138"/>
      <c r="UTU80" s="138"/>
      <c r="UTV80" s="138"/>
      <c r="UTW80" s="138"/>
      <c r="UTX80" s="138"/>
      <c r="UTY80" s="138"/>
      <c r="UTZ80" s="138"/>
      <c r="UUA80" s="138"/>
      <c r="UUB80" s="138"/>
      <c r="UUC80" s="138"/>
      <c r="UUD80" s="138"/>
      <c r="UUE80" s="138"/>
      <c r="UUF80" s="138"/>
      <c r="UUG80" s="138"/>
      <c r="UUH80" s="138"/>
      <c r="UUI80" s="138"/>
      <c r="UUJ80" s="138"/>
      <c r="UUK80" s="138"/>
      <c r="UUL80" s="138"/>
      <c r="UUM80" s="138"/>
      <c r="UUN80" s="138"/>
      <c r="UUO80" s="138"/>
      <c r="UUP80" s="138"/>
      <c r="UUQ80" s="138"/>
      <c r="UUR80" s="138"/>
      <c r="UUS80" s="138"/>
      <c r="UUT80" s="138"/>
      <c r="UUU80" s="138"/>
      <c r="UUV80" s="138"/>
      <c r="UUW80" s="138"/>
      <c r="UUX80" s="138"/>
      <c r="UUY80" s="138"/>
      <c r="UUZ80" s="138"/>
      <c r="UVA80" s="138"/>
      <c r="UVB80" s="138"/>
      <c r="UVC80" s="138"/>
      <c r="UVD80" s="138"/>
      <c r="UVE80" s="138"/>
      <c r="UVF80" s="138"/>
      <c r="UVG80" s="138"/>
      <c r="UVH80" s="138"/>
      <c r="UVI80" s="138"/>
      <c r="UVJ80" s="138"/>
      <c r="UVK80" s="138"/>
      <c r="UVL80" s="138"/>
      <c r="UVM80" s="138"/>
      <c r="UVN80" s="138"/>
      <c r="UVO80" s="138"/>
      <c r="UVP80" s="138"/>
      <c r="UVQ80" s="138"/>
      <c r="UVR80" s="138"/>
      <c r="UVS80" s="138"/>
      <c r="UVT80" s="138"/>
      <c r="UVU80" s="138"/>
      <c r="UVV80" s="138"/>
      <c r="UVW80" s="138"/>
      <c r="UVX80" s="138"/>
      <c r="UVY80" s="138"/>
      <c r="UVZ80" s="138"/>
      <c r="UWA80" s="138"/>
      <c r="UWB80" s="138"/>
      <c r="UWC80" s="138"/>
      <c r="UWD80" s="138"/>
      <c r="UWE80" s="138"/>
      <c r="UWF80" s="138"/>
      <c r="UWG80" s="138"/>
      <c r="UWH80" s="138"/>
      <c r="UWI80" s="138"/>
      <c r="UWJ80" s="138"/>
      <c r="UWK80" s="138"/>
      <c r="UWL80" s="138"/>
      <c r="UWM80" s="138"/>
      <c r="UWN80" s="138"/>
      <c r="UWO80" s="138"/>
      <c r="UWP80" s="138"/>
      <c r="UWQ80" s="138"/>
      <c r="UWR80" s="138"/>
      <c r="UWS80" s="138"/>
      <c r="UWT80" s="138"/>
      <c r="UWU80" s="138"/>
      <c r="UWV80" s="138"/>
      <c r="UWW80" s="138"/>
      <c r="UWX80" s="138"/>
      <c r="UWY80" s="138"/>
      <c r="UWZ80" s="138"/>
      <c r="UXA80" s="138"/>
      <c r="UXB80" s="138"/>
      <c r="UXC80" s="138"/>
      <c r="UXD80" s="138"/>
      <c r="UXE80" s="138"/>
      <c r="UXF80" s="138"/>
      <c r="UXG80" s="138"/>
      <c r="UXH80" s="138"/>
      <c r="UXI80" s="138"/>
      <c r="UXJ80" s="138"/>
      <c r="UXK80" s="138"/>
      <c r="UXL80" s="138"/>
      <c r="UXM80" s="138"/>
      <c r="UXN80" s="138"/>
      <c r="UXO80" s="138"/>
      <c r="UXP80" s="138"/>
      <c r="UXQ80" s="138"/>
      <c r="UXR80" s="138"/>
      <c r="UXS80" s="138"/>
      <c r="UXT80" s="138"/>
      <c r="UXU80" s="138"/>
      <c r="UXV80" s="138"/>
      <c r="UXW80" s="138"/>
      <c r="UXX80" s="138"/>
      <c r="UXY80" s="138"/>
      <c r="UXZ80" s="138"/>
      <c r="UYA80" s="138"/>
      <c r="UYB80" s="138"/>
      <c r="UYC80" s="138"/>
      <c r="UYD80" s="138"/>
      <c r="UYE80" s="138"/>
      <c r="UYF80" s="138"/>
      <c r="UYG80" s="138"/>
      <c r="UYH80" s="138"/>
      <c r="UYI80" s="138"/>
      <c r="UYJ80" s="138"/>
      <c r="UYK80" s="138"/>
      <c r="UYL80" s="138"/>
      <c r="UYM80" s="138"/>
      <c r="UYN80" s="138"/>
      <c r="UYO80" s="138"/>
      <c r="UYP80" s="138"/>
      <c r="UYQ80" s="138"/>
      <c r="UYR80" s="138"/>
      <c r="UYS80" s="138"/>
      <c r="UYT80" s="138"/>
      <c r="UYU80" s="138"/>
      <c r="UYV80" s="138"/>
      <c r="UYW80" s="138"/>
      <c r="UYX80" s="138"/>
      <c r="UYY80" s="138"/>
      <c r="UYZ80" s="138"/>
      <c r="UZA80" s="138"/>
      <c r="UZB80" s="138"/>
      <c r="UZC80" s="138"/>
      <c r="UZD80" s="138"/>
      <c r="UZE80" s="138"/>
      <c r="UZF80" s="138"/>
      <c r="UZG80" s="138"/>
      <c r="UZH80" s="138"/>
      <c r="UZI80" s="138"/>
      <c r="UZJ80" s="138"/>
      <c r="UZK80" s="138"/>
      <c r="UZL80" s="138"/>
      <c r="UZM80" s="138"/>
      <c r="UZN80" s="138"/>
      <c r="UZO80" s="138"/>
      <c r="UZP80" s="138"/>
      <c r="UZQ80" s="138"/>
      <c r="UZR80" s="138"/>
      <c r="UZS80" s="138"/>
      <c r="UZT80" s="138"/>
      <c r="UZU80" s="138"/>
      <c r="UZV80" s="138"/>
      <c r="UZW80" s="138"/>
      <c r="UZX80" s="138"/>
      <c r="UZY80" s="138"/>
      <c r="UZZ80" s="138"/>
      <c r="VAA80" s="138"/>
      <c r="VAB80" s="138"/>
      <c r="VAC80" s="138"/>
      <c r="VAD80" s="138"/>
      <c r="VAE80" s="138"/>
      <c r="VAF80" s="138"/>
      <c r="VAG80" s="138"/>
      <c r="VAH80" s="138"/>
      <c r="VAI80" s="138"/>
      <c r="VAJ80" s="138"/>
      <c r="VAK80" s="138"/>
      <c r="VAL80" s="138"/>
      <c r="VAM80" s="138"/>
      <c r="VAN80" s="138"/>
      <c r="VAO80" s="138"/>
      <c r="VAP80" s="138"/>
      <c r="VAQ80" s="138"/>
      <c r="VAR80" s="138"/>
      <c r="VAS80" s="138"/>
      <c r="VAT80" s="138"/>
      <c r="VAU80" s="138"/>
      <c r="VAV80" s="138"/>
      <c r="VAW80" s="138"/>
      <c r="VAX80" s="138"/>
      <c r="VAY80" s="138"/>
      <c r="VAZ80" s="138"/>
      <c r="VBA80" s="138"/>
      <c r="VBB80" s="138"/>
      <c r="VBC80" s="138"/>
      <c r="VBD80" s="138"/>
      <c r="VBE80" s="138"/>
      <c r="VBF80" s="138"/>
      <c r="VBG80" s="138"/>
      <c r="VBH80" s="138"/>
      <c r="VBI80" s="138"/>
      <c r="VBJ80" s="138"/>
      <c r="VBK80" s="138"/>
      <c r="VBL80" s="138"/>
      <c r="VBM80" s="138"/>
      <c r="VBN80" s="138"/>
      <c r="VBO80" s="138"/>
      <c r="VBP80" s="138"/>
      <c r="VBQ80" s="138"/>
      <c r="VBR80" s="138"/>
      <c r="VBS80" s="138"/>
      <c r="VBT80" s="138"/>
      <c r="VBU80" s="138"/>
      <c r="VBV80" s="138"/>
      <c r="VBW80" s="138"/>
      <c r="VBX80" s="138"/>
      <c r="VBY80" s="138"/>
      <c r="VBZ80" s="138"/>
      <c r="VCA80" s="138"/>
      <c r="VCB80" s="138"/>
      <c r="VCC80" s="138"/>
      <c r="VCD80" s="138"/>
      <c r="VCE80" s="138"/>
      <c r="VCF80" s="138"/>
      <c r="VCG80" s="138"/>
      <c r="VCH80" s="138"/>
      <c r="VCI80" s="138"/>
      <c r="VCJ80" s="138"/>
      <c r="VCK80" s="138"/>
      <c r="VCL80" s="138"/>
      <c r="VCM80" s="138"/>
      <c r="VCN80" s="138"/>
      <c r="VCO80" s="138"/>
      <c r="VCP80" s="138"/>
      <c r="VCQ80" s="138"/>
      <c r="VCR80" s="138"/>
      <c r="VCS80" s="138"/>
      <c r="VCT80" s="138"/>
      <c r="VCU80" s="138"/>
      <c r="VCV80" s="138"/>
      <c r="VCW80" s="138"/>
      <c r="VCX80" s="138"/>
      <c r="VCY80" s="138"/>
      <c r="VCZ80" s="138"/>
      <c r="VDA80" s="138"/>
      <c r="VDB80" s="138"/>
      <c r="VDC80" s="138"/>
      <c r="VDD80" s="138"/>
      <c r="VDE80" s="138"/>
      <c r="VDF80" s="138"/>
      <c r="VDG80" s="138"/>
      <c r="VDH80" s="138"/>
      <c r="VDI80" s="138"/>
      <c r="VDJ80" s="138"/>
      <c r="VDK80" s="138"/>
      <c r="VDL80" s="138"/>
      <c r="VDM80" s="138"/>
      <c r="VDN80" s="138"/>
      <c r="VDO80" s="138"/>
      <c r="VDP80" s="138"/>
      <c r="VDQ80" s="138"/>
      <c r="VDR80" s="138"/>
      <c r="VDS80" s="138"/>
      <c r="VDT80" s="138"/>
      <c r="VDU80" s="138"/>
      <c r="VDV80" s="138"/>
      <c r="VDW80" s="138"/>
      <c r="VDX80" s="138"/>
      <c r="VDY80" s="138"/>
      <c r="VDZ80" s="138"/>
      <c r="VEA80" s="138"/>
      <c r="VEB80" s="138"/>
      <c r="VEC80" s="138"/>
      <c r="VED80" s="138"/>
      <c r="VEE80" s="138"/>
      <c r="VEF80" s="138"/>
      <c r="VEG80" s="138"/>
      <c r="VEH80" s="138"/>
      <c r="VEI80" s="138"/>
      <c r="VEJ80" s="138"/>
      <c r="VEK80" s="138"/>
      <c r="VEL80" s="138"/>
      <c r="VEM80" s="138"/>
      <c r="VEN80" s="138"/>
      <c r="VEO80" s="138"/>
      <c r="VEP80" s="138"/>
      <c r="VEQ80" s="138"/>
      <c r="VER80" s="138"/>
      <c r="VES80" s="138"/>
      <c r="VET80" s="138"/>
      <c r="VEU80" s="138"/>
      <c r="VEV80" s="138"/>
      <c r="VEW80" s="138"/>
      <c r="VEX80" s="138"/>
      <c r="VEY80" s="138"/>
      <c r="VEZ80" s="138"/>
      <c r="VFA80" s="138"/>
      <c r="VFB80" s="138"/>
      <c r="VFC80" s="138"/>
      <c r="VFD80" s="138"/>
      <c r="VFE80" s="138"/>
      <c r="VFF80" s="138"/>
      <c r="VFG80" s="138"/>
      <c r="VFH80" s="138"/>
      <c r="VFI80" s="138"/>
      <c r="VFJ80" s="138"/>
      <c r="VFK80" s="138"/>
      <c r="VFL80" s="138"/>
      <c r="VFM80" s="138"/>
      <c r="VFN80" s="138"/>
      <c r="VFO80" s="138"/>
      <c r="VFP80" s="138"/>
      <c r="VFQ80" s="138"/>
      <c r="VFR80" s="138"/>
      <c r="VFS80" s="138"/>
      <c r="VFT80" s="138"/>
      <c r="VFU80" s="138"/>
      <c r="VFV80" s="138"/>
      <c r="VFW80" s="138"/>
      <c r="VFX80" s="138"/>
      <c r="VFY80" s="138"/>
      <c r="VFZ80" s="138"/>
      <c r="VGA80" s="138"/>
      <c r="VGB80" s="138"/>
      <c r="VGC80" s="138"/>
      <c r="VGD80" s="138"/>
      <c r="VGE80" s="138"/>
      <c r="VGF80" s="138"/>
      <c r="VGG80" s="138"/>
      <c r="VGH80" s="138"/>
      <c r="VGI80" s="138"/>
      <c r="VGJ80" s="138"/>
      <c r="VGK80" s="138"/>
      <c r="VGL80" s="138"/>
      <c r="VGM80" s="138"/>
      <c r="VGN80" s="138"/>
      <c r="VGO80" s="138"/>
      <c r="VGP80" s="138"/>
      <c r="VGQ80" s="138"/>
      <c r="VGR80" s="138"/>
      <c r="VGS80" s="138"/>
      <c r="VGT80" s="138"/>
      <c r="VGU80" s="138"/>
      <c r="VGV80" s="138"/>
      <c r="VGW80" s="138"/>
      <c r="VGX80" s="138"/>
      <c r="VGY80" s="138"/>
      <c r="VGZ80" s="138"/>
      <c r="VHA80" s="138"/>
      <c r="VHB80" s="138"/>
      <c r="VHC80" s="138"/>
      <c r="VHD80" s="138"/>
      <c r="VHE80" s="138"/>
      <c r="VHF80" s="138"/>
      <c r="VHG80" s="138"/>
      <c r="VHH80" s="138"/>
      <c r="VHI80" s="138"/>
      <c r="VHJ80" s="138"/>
      <c r="VHK80" s="138"/>
      <c r="VHL80" s="138"/>
      <c r="VHM80" s="138"/>
      <c r="VHN80" s="138"/>
      <c r="VHO80" s="138"/>
      <c r="VHP80" s="138"/>
      <c r="VHQ80" s="138"/>
      <c r="VHR80" s="138"/>
      <c r="VHS80" s="138"/>
      <c r="VHT80" s="138"/>
      <c r="VHU80" s="138"/>
      <c r="VHV80" s="138"/>
      <c r="VHW80" s="138"/>
      <c r="VHX80" s="138"/>
      <c r="VHY80" s="138"/>
      <c r="VHZ80" s="138"/>
      <c r="VIA80" s="138"/>
      <c r="VIB80" s="138"/>
      <c r="VIC80" s="138"/>
      <c r="VID80" s="138"/>
      <c r="VIE80" s="138"/>
      <c r="VIF80" s="138"/>
      <c r="VIG80" s="138"/>
      <c r="VIH80" s="138"/>
      <c r="VII80" s="138"/>
      <c r="VIJ80" s="138"/>
      <c r="VIK80" s="138"/>
      <c r="VIL80" s="138"/>
      <c r="VIM80" s="138"/>
      <c r="VIN80" s="138"/>
      <c r="VIO80" s="138"/>
      <c r="VIP80" s="138"/>
      <c r="VIQ80" s="138"/>
      <c r="VIR80" s="138"/>
      <c r="VIS80" s="138"/>
      <c r="VIT80" s="138"/>
      <c r="VIU80" s="138"/>
      <c r="VIV80" s="138"/>
      <c r="VIW80" s="138"/>
      <c r="VIX80" s="138"/>
      <c r="VIY80" s="138"/>
      <c r="VIZ80" s="138"/>
      <c r="VJA80" s="138"/>
      <c r="VJB80" s="138"/>
      <c r="VJC80" s="138"/>
      <c r="VJD80" s="138"/>
      <c r="VJE80" s="138"/>
      <c r="VJF80" s="138"/>
      <c r="VJG80" s="138"/>
      <c r="VJH80" s="138"/>
      <c r="VJI80" s="138"/>
      <c r="VJJ80" s="138"/>
      <c r="VJK80" s="138"/>
      <c r="VJL80" s="138"/>
      <c r="VJM80" s="138"/>
      <c r="VJN80" s="138"/>
      <c r="VJO80" s="138"/>
      <c r="VJP80" s="138"/>
      <c r="VJQ80" s="138"/>
      <c r="VJR80" s="138"/>
      <c r="VJS80" s="138"/>
      <c r="VJT80" s="138"/>
      <c r="VJU80" s="138"/>
      <c r="VJV80" s="138"/>
      <c r="VJW80" s="138"/>
      <c r="VJX80" s="138"/>
      <c r="VJY80" s="138"/>
      <c r="VJZ80" s="138"/>
      <c r="VKA80" s="138"/>
      <c r="VKB80" s="138"/>
      <c r="VKC80" s="138"/>
      <c r="VKD80" s="138"/>
      <c r="VKE80" s="138"/>
      <c r="VKF80" s="138"/>
      <c r="VKG80" s="138"/>
      <c r="VKH80" s="138"/>
      <c r="VKI80" s="138"/>
      <c r="VKJ80" s="138"/>
      <c r="VKK80" s="138"/>
      <c r="VKL80" s="138"/>
      <c r="VKM80" s="138"/>
      <c r="VKN80" s="138"/>
      <c r="VKO80" s="138"/>
      <c r="VKP80" s="138"/>
      <c r="VKQ80" s="138"/>
      <c r="VKR80" s="138"/>
      <c r="VKS80" s="138"/>
      <c r="VKT80" s="138"/>
      <c r="VKU80" s="138"/>
      <c r="VKV80" s="138"/>
      <c r="VKW80" s="138"/>
      <c r="VKX80" s="138"/>
      <c r="VKY80" s="138"/>
      <c r="VKZ80" s="138"/>
      <c r="VLA80" s="138"/>
      <c r="VLB80" s="138"/>
      <c r="VLC80" s="138"/>
      <c r="VLD80" s="138"/>
      <c r="VLE80" s="138"/>
      <c r="VLF80" s="138"/>
      <c r="VLG80" s="138"/>
      <c r="VLH80" s="138"/>
      <c r="VLI80" s="138"/>
      <c r="VLJ80" s="138"/>
      <c r="VLK80" s="138"/>
      <c r="VLL80" s="138"/>
      <c r="VLM80" s="138"/>
      <c r="VLN80" s="138"/>
      <c r="VLO80" s="138"/>
      <c r="VLP80" s="138"/>
      <c r="VLQ80" s="138"/>
      <c r="VLR80" s="138"/>
      <c r="VLS80" s="138"/>
      <c r="VLT80" s="138"/>
      <c r="VLU80" s="138"/>
      <c r="VLV80" s="138"/>
      <c r="VLW80" s="138"/>
      <c r="VLX80" s="138"/>
      <c r="VLY80" s="138"/>
      <c r="VLZ80" s="138"/>
      <c r="VMA80" s="138"/>
      <c r="VMB80" s="138"/>
      <c r="VMC80" s="138"/>
      <c r="VMD80" s="138"/>
      <c r="VME80" s="138"/>
      <c r="VMF80" s="138"/>
      <c r="VMG80" s="138"/>
      <c r="VMH80" s="138"/>
      <c r="VMI80" s="138"/>
      <c r="VMJ80" s="138"/>
      <c r="VMK80" s="138"/>
      <c r="VML80" s="138"/>
      <c r="VMM80" s="138"/>
      <c r="VMN80" s="138"/>
      <c r="VMO80" s="138"/>
      <c r="VMP80" s="138"/>
      <c r="VMQ80" s="138"/>
      <c r="VMR80" s="138"/>
      <c r="VMS80" s="138"/>
      <c r="VMT80" s="138"/>
      <c r="VMU80" s="138"/>
      <c r="VMV80" s="138"/>
      <c r="VMW80" s="138"/>
      <c r="VMX80" s="138"/>
      <c r="VMY80" s="138"/>
      <c r="VMZ80" s="138"/>
      <c r="VNA80" s="138"/>
      <c r="VNB80" s="138"/>
      <c r="VNC80" s="138"/>
      <c r="VND80" s="138"/>
      <c r="VNE80" s="138"/>
      <c r="VNF80" s="138"/>
      <c r="VNG80" s="138"/>
      <c r="VNH80" s="138"/>
      <c r="VNI80" s="138"/>
      <c r="VNJ80" s="138"/>
      <c r="VNK80" s="138"/>
      <c r="VNL80" s="138"/>
      <c r="VNM80" s="138"/>
      <c r="VNN80" s="138"/>
      <c r="VNO80" s="138"/>
      <c r="VNP80" s="138"/>
      <c r="VNQ80" s="138"/>
      <c r="VNR80" s="138"/>
      <c r="VNS80" s="138"/>
      <c r="VNT80" s="138"/>
      <c r="VNU80" s="138"/>
      <c r="VNV80" s="138"/>
      <c r="VNW80" s="138"/>
      <c r="VNX80" s="138"/>
      <c r="VNY80" s="138"/>
      <c r="VNZ80" s="138"/>
      <c r="VOA80" s="138"/>
      <c r="VOB80" s="138"/>
      <c r="VOC80" s="138"/>
      <c r="VOD80" s="138"/>
      <c r="VOE80" s="138"/>
      <c r="VOF80" s="138"/>
      <c r="VOG80" s="138"/>
      <c r="VOH80" s="138"/>
      <c r="VOI80" s="138"/>
      <c r="VOJ80" s="138"/>
      <c r="VOK80" s="138"/>
      <c r="VOL80" s="138"/>
      <c r="VOM80" s="138"/>
      <c r="VON80" s="138"/>
      <c r="VOO80" s="138"/>
      <c r="VOP80" s="138"/>
      <c r="VOQ80" s="138"/>
      <c r="VOR80" s="138"/>
      <c r="VOS80" s="138"/>
      <c r="VOT80" s="138"/>
      <c r="VOU80" s="138"/>
      <c r="VOV80" s="138"/>
      <c r="VOW80" s="138"/>
      <c r="VOX80" s="138"/>
      <c r="VOY80" s="138"/>
      <c r="VOZ80" s="138"/>
      <c r="VPA80" s="138"/>
      <c r="VPB80" s="138"/>
      <c r="VPC80" s="138"/>
      <c r="VPD80" s="138"/>
      <c r="VPE80" s="138"/>
      <c r="VPF80" s="138"/>
      <c r="VPG80" s="138"/>
      <c r="VPH80" s="138"/>
      <c r="VPI80" s="138"/>
      <c r="VPJ80" s="138"/>
      <c r="VPK80" s="138"/>
      <c r="VPL80" s="138"/>
      <c r="VPM80" s="138"/>
      <c r="VPN80" s="138"/>
      <c r="VPO80" s="138"/>
      <c r="VPP80" s="138"/>
      <c r="VPQ80" s="138"/>
      <c r="VPR80" s="138"/>
      <c r="VPS80" s="138"/>
      <c r="VPT80" s="138"/>
      <c r="VPU80" s="138"/>
      <c r="VPV80" s="138"/>
      <c r="VPW80" s="138"/>
      <c r="VPX80" s="138"/>
      <c r="VPY80" s="138"/>
      <c r="VPZ80" s="138"/>
      <c r="VQA80" s="138"/>
      <c r="VQB80" s="138"/>
      <c r="VQC80" s="138"/>
      <c r="VQD80" s="138"/>
      <c r="VQE80" s="138"/>
      <c r="VQF80" s="138"/>
      <c r="VQG80" s="138"/>
      <c r="VQH80" s="138"/>
      <c r="VQI80" s="138"/>
      <c r="VQJ80" s="138"/>
      <c r="VQK80" s="138"/>
      <c r="VQL80" s="138"/>
      <c r="VQM80" s="138"/>
      <c r="VQN80" s="138"/>
      <c r="VQO80" s="138"/>
      <c r="VQP80" s="138"/>
      <c r="VQQ80" s="138"/>
      <c r="VQR80" s="138"/>
      <c r="VQS80" s="138"/>
      <c r="VQT80" s="138"/>
      <c r="VQU80" s="138"/>
      <c r="VQV80" s="138"/>
      <c r="VQW80" s="138"/>
      <c r="VQX80" s="138"/>
      <c r="VQY80" s="138"/>
      <c r="VQZ80" s="138"/>
      <c r="VRA80" s="138"/>
      <c r="VRB80" s="138"/>
      <c r="VRC80" s="138"/>
      <c r="VRD80" s="138"/>
      <c r="VRE80" s="138"/>
      <c r="VRF80" s="138"/>
      <c r="VRG80" s="138"/>
      <c r="VRH80" s="138"/>
      <c r="VRI80" s="138"/>
      <c r="VRJ80" s="138"/>
      <c r="VRK80" s="138"/>
      <c r="VRL80" s="138"/>
      <c r="VRM80" s="138"/>
      <c r="VRN80" s="138"/>
      <c r="VRO80" s="138"/>
      <c r="VRP80" s="138"/>
      <c r="VRQ80" s="138"/>
      <c r="VRR80" s="138"/>
      <c r="VRS80" s="138"/>
      <c r="VRT80" s="138"/>
      <c r="VRU80" s="138"/>
      <c r="VRV80" s="138"/>
      <c r="VRW80" s="138"/>
      <c r="VRX80" s="138"/>
      <c r="VRY80" s="138"/>
      <c r="VRZ80" s="138"/>
      <c r="VSA80" s="138"/>
      <c r="VSB80" s="138"/>
      <c r="VSC80" s="138"/>
      <c r="VSD80" s="138"/>
      <c r="VSE80" s="138"/>
      <c r="VSF80" s="138"/>
      <c r="VSG80" s="138"/>
      <c r="VSH80" s="138"/>
      <c r="VSI80" s="138"/>
      <c r="VSJ80" s="138"/>
      <c r="VSK80" s="138"/>
      <c r="VSL80" s="138"/>
      <c r="VSM80" s="138"/>
      <c r="VSN80" s="138"/>
      <c r="VSO80" s="138"/>
      <c r="VSP80" s="138"/>
      <c r="VSQ80" s="138"/>
      <c r="VSR80" s="138"/>
      <c r="VSS80" s="138"/>
      <c r="VST80" s="138"/>
      <c r="VSU80" s="138"/>
      <c r="VSV80" s="138"/>
      <c r="VSW80" s="138"/>
      <c r="VSX80" s="138"/>
      <c r="VSY80" s="138"/>
      <c r="VSZ80" s="138"/>
      <c r="VTA80" s="138"/>
      <c r="VTB80" s="138"/>
      <c r="VTC80" s="138"/>
      <c r="VTD80" s="138"/>
      <c r="VTE80" s="138"/>
      <c r="VTF80" s="138"/>
      <c r="VTG80" s="138"/>
      <c r="VTH80" s="138"/>
      <c r="VTI80" s="138"/>
      <c r="VTJ80" s="138"/>
      <c r="VTK80" s="138"/>
      <c r="VTL80" s="138"/>
      <c r="VTM80" s="138"/>
      <c r="VTN80" s="138"/>
      <c r="VTO80" s="138"/>
      <c r="VTP80" s="138"/>
      <c r="VTQ80" s="138"/>
      <c r="VTR80" s="138"/>
      <c r="VTS80" s="138"/>
      <c r="VTT80" s="138"/>
      <c r="VTU80" s="138"/>
      <c r="VTV80" s="138"/>
      <c r="VTW80" s="138"/>
      <c r="VTX80" s="138"/>
      <c r="VTY80" s="138"/>
      <c r="VTZ80" s="138"/>
      <c r="VUA80" s="138"/>
      <c r="VUB80" s="138"/>
      <c r="VUC80" s="138"/>
      <c r="VUD80" s="138"/>
      <c r="VUE80" s="138"/>
      <c r="VUF80" s="138"/>
      <c r="VUG80" s="138"/>
      <c r="VUH80" s="138"/>
      <c r="VUI80" s="138"/>
      <c r="VUJ80" s="138"/>
      <c r="VUK80" s="138"/>
      <c r="VUL80" s="138"/>
      <c r="VUM80" s="138"/>
      <c r="VUN80" s="138"/>
      <c r="VUO80" s="138"/>
      <c r="VUP80" s="138"/>
      <c r="VUQ80" s="138"/>
      <c r="VUR80" s="138"/>
      <c r="VUS80" s="138"/>
      <c r="VUT80" s="138"/>
      <c r="VUU80" s="138"/>
      <c r="VUV80" s="138"/>
      <c r="VUW80" s="138"/>
      <c r="VUX80" s="138"/>
      <c r="VUY80" s="138"/>
      <c r="VUZ80" s="138"/>
      <c r="VVA80" s="138"/>
      <c r="VVB80" s="138"/>
      <c r="VVC80" s="138"/>
      <c r="VVD80" s="138"/>
      <c r="VVE80" s="138"/>
      <c r="VVF80" s="138"/>
      <c r="VVG80" s="138"/>
      <c r="VVH80" s="138"/>
      <c r="VVI80" s="138"/>
      <c r="VVJ80" s="138"/>
      <c r="VVK80" s="138"/>
      <c r="VVL80" s="138"/>
      <c r="VVM80" s="138"/>
      <c r="VVN80" s="138"/>
      <c r="VVO80" s="138"/>
      <c r="VVP80" s="138"/>
      <c r="VVQ80" s="138"/>
      <c r="VVR80" s="138"/>
      <c r="VVS80" s="138"/>
      <c r="VVT80" s="138"/>
      <c r="VVU80" s="138"/>
      <c r="VVV80" s="138"/>
      <c r="VVW80" s="138"/>
      <c r="VVX80" s="138"/>
      <c r="VVY80" s="138"/>
      <c r="VVZ80" s="138"/>
      <c r="VWA80" s="138"/>
      <c r="VWB80" s="138"/>
      <c r="VWC80" s="138"/>
      <c r="VWD80" s="138"/>
      <c r="VWE80" s="138"/>
      <c r="VWF80" s="138"/>
      <c r="VWG80" s="138"/>
      <c r="VWH80" s="138"/>
      <c r="VWI80" s="138"/>
      <c r="VWJ80" s="138"/>
      <c r="VWK80" s="138"/>
      <c r="VWL80" s="138"/>
      <c r="VWM80" s="138"/>
      <c r="VWN80" s="138"/>
      <c r="VWO80" s="138"/>
      <c r="VWP80" s="138"/>
      <c r="VWQ80" s="138"/>
      <c r="VWR80" s="138"/>
      <c r="VWS80" s="138"/>
      <c r="VWT80" s="138"/>
      <c r="VWU80" s="138"/>
      <c r="VWV80" s="138"/>
      <c r="VWW80" s="138"/>
      <c r="VWX80" s="138"/>
      <c r="VWY80" s="138"/>
      <c r="VWZ80" s="138"/>
      <c r="VXA80" s="138"/>
      <c r="VXB80" s="138"/>
      <c r="VXC80" s="138"/>
      <c r="VXD80" s="138"/>
      <c r="VXE80" s="138"/>
      <c r="VXF80" s="138"/>
      <c r="VXG80" s="138"/>
      <c r="VXH80" s="138"/>
      <c r="VXI80" s="138"/>
      <c r="VXJ80" s="138"/>
      <c r="VXK80" s="138"/>
      <c r="VXL80" s="138"/>
      <c r="VXM80" s="138"/>
      <c r="VXN80" s="138"/>
      <c r="VXO80" s="138"/>
      <c r="VXP80" s="138"/>
      <c r="VXQ80" s="138"/>
      <c r="VXR80" s="138"/>
      <c r="VXS80" s="138"/>
      <c r="VXT80" s="138"/>
      <c r="VXU80" s="138"/>
      <c r="VXV80" s="138"/>
      <c r="VXW80" s="138"/>
      <c r="VXX80" s="138"/>
      <c r="VXY80" s="138"/>
      <c r="VXZ80" s="138"/>
      <c r="VYA80" s="138"/>
      <c r="VYB80" s="138"/>
      <c r="VYC80" s="138"/>
      <c r="VYD80" s="138"/>
      <c r="VYE80" s="138"/>
      <c r="VYF80" s="138"/>
      <c r="VYG80" s="138"/>
      <c r="VYH80" s="138"/>
      <c r="VYI80" s="138"/>
      <c r="VYJ80" s="138"/>
      <c r="VYK80" s="138"/>
      <c r="VYL80" s="138"/>
      <c r="VYM80" s="138"/>
      <c r="VYN80" s="138"/>
      <c r="VYO80" s="138"/>
      <c r="VYP80" s="138"/>
      <c r="VYQ80" s="138"/>
      <c r="VYR80" s="138"/>
      <c r="VYS80" s="138"/>
      <c r="VYT80" s="138"/>
      <c r="VYU80" s="138"/>
      <c r="VYV80" s="138"/>
      <c r="VYW80" s="138"/>
      <c r="VYX80" s="138"/>
      <c r="VYY80" s="138"/>
      <c r="VYZ80" s="138"/>
      <c r="VZA80" s="138"/>
      <c r="VZB80" s="138"/>
      <c r="VZC80" s="138"/>
      <c r="VZD80" s="138"/>
      <c r="VZE80" s="138"/>
      <c r="VZF80" s="138"/>
      <c r="VZG80" s="138"/>
      <c r="VZH80" s="138"/>
      <c r="VZI80" s="138"/>
      <c r="VZJ80" s="138"/>
      <c r="VZK80" s="138"/>
      <c r="VZL80" s="138"/>
      <c r="VZM80" s="138"/>
      <c r="VZN80" s="138"/>
      <c r="VZO80" s="138"/>
      <c r="VZP80" s="138"/>
      <c r="VZQ80" s="138"/>
      <c r="VZR80" s="138"/>
      <c r="VZS80" s="138"/>
      <c r="VZT80" s="138"/>
      <c r="VZU80" s="138"/>
      <c r="VZV80" s="138"/>
      <c r="VZW80" s="138"/>
      <c r="VZX80" s="138"/>
      <c r="VZY80" s="138"/>
      <c r="VZZ80" s="138"/>
      <c r="WAA80" s="138"/>
      <c r="WAB80" s="138"/>
      <c r="WAC80" s="138"/>
      <c r="WAD80" s="138"/>
      <c r="WAE80" s="138"/>
      <c r="WAF80" s="138"/>
      <c r="WAG80" s="138"/>
      <c r="WAH80" s="138"/>
      <c r="WAI80" s="138"/>
      <c r="WAJ80" s="138"/>
      <c r="WAK80" s="138"/>
      <c r="WAL80" s="138"/>
      <c r="WAM80" s="138"/>
      <c r="WAN80" s="138"/>
      <c r="WAO80" s="138"/>
      <c r="WAP80" s="138"/>
      <c r="WAQ80" s="138"/>
      <c r="WAR80" s="138"/>
      <c r="WAS80" s="138"/>
      <c r="WAT80" s="138"/>
      <c r="WAU80" s="138"/>
      <c r="WAV80" s="138"/>
      <c r="WAW80" s="138"/>
      <c r="WAX80" s="138"/>
      <c r="WAY80" s="138"/>
      <c r="WAZ80" s="138"/>
      <c r="WBA80" s="138"/>
      <c r="WBB80" s="138"/>
      <c r="WBC80" s="138"/>
      <c r="WBD80" s="138"/>
      <c r="WBE80" s="138"/>
      <c r="WBF80" s="138"/>
      <c r="WBG80" s="138"/>
      <c r="WBH80" s="138"/>
      <c r="WBI80" s="138"/>
      <c r="WBJ80" s="138"/>
      <c r="WBK80" s="138"/>
      <c r="WBL80" s="138"/>
      <c r="WBM80" s="138"/>
      <c r="WBN80" s="138"/>
      <c r="WBO80" s="138"/>
      <c r="WBP80" s="138"/>
      <c r="WBQ80" s="138"/>
      <c r="WBR80" s="138"/>
      <c r="WBS80" s="138"/>
      <c r="WBT80" s="138"/>
      <c r="WBU80" s="138"/>
      <c r="WBV80" s="138"/>
      <c r="WBW80" s="138"/>
      <c r="WBX80" s="138"/>
      <c r="WBY80" s="138"/>
      <c r="WBZ80" s="138"/>
      <c r="WCA80" s="138"/>
      <c r="WCB80" s="138"/>
      <c r="WCC80" s="138"/>
      <c r="WCD80" s="138"/>
      <c r="WCE80" s="138"/>
      <c r="WCF80" s="138"/>
      <c r="WCG80" s="138"/>
      <c r="WCH80" s="138"/>
      <c r="WCI80" s="138"/>
      <c r="WCJ80" s="138"/>
      <c r="WCK80" s="138"/>
      <c r="WCL80" s="138"/>
      <c r="WCM80" s="138"/>
      <c r="WCN80" s="138"/>
      <c r="WCO80" s="138"/>
      <c r="WCP80" s="138"/>
      <c r="WCQ80" s="138"/>
      <c r="WCR80" s="138"/>
      <c r="WCS80" s="138"/>
      <c r="WCT80" s="138"/>
      <c r="WCU80" s="138"/>
      <c r="WCV80" s="138"/>
      <c r="WCW80" s="138"/>
      <c r="WCX80" s="138"/>
      <c r="WCY80" s="138"/>
      <c r="WCZ80" s="138"/>
      <c r="WDA80" s="138"/>
      <c r="WDB80" s="138"/>
      <c r="WDC80" s="138"/>
      <c r="WDD80" s="138"/>
      <c r="WDE80" s="138"/>
      <c r="WDF80" s="138"/>
      <c r="WDG80" s="138"/>
      <c r="WDH80" s="138"/>
      <c r="WDI80" s="138"/>
      <c r="WDJ80" s="138"/>
      <c r="WDK80" s="138"/>
      <c r="WDL80" s="138"/>
      <c r="WDM80" s="138"/>
      <c r="WDN80" s="138"/>
      <c r="WDO80" s="138"/>
      <c r="WDP80" s="138"/>
      <c r="WDQ80" s="138"/>
      <c r="WDR80" s="138"/>
      <c r="WDS80" s="138"/>
      <c r="WDT80" s="138"/>
      <c r="WDU80" s="138"/>
      <c r="WDV80" s="138"/>
      <c r="WDW80" s="138"/>
      <c r="WDX80" s="138"/>
      <c r="WDY80" s="138"/>
      <c r="WDZ80" s="138"/>
      <c r="WEA80" s="138"/>
      <c r="WEB80" s="138"/>
      <c r="WEC80" s="138"/>
      <c r="WED80" s="138"/>
      <c r="WEE80" s="138"/>
      <c r="WEF80" s="138"/>
      <c r="WEG80" s="138"/>
      <c r="WEH80" s="138"/>
      <c r="WEI80" s="138"/>
      <c r="WEJ80" s="138"/>
      <c r="WEK80" s="138"/>
      <c r="WEL80" s="138"/>
      <c r="WEM80" s="138"/>
      <c r="WEN80" s="138"/>
      <c r="WEO80" s="138"/>
      <c r="WEP80" s="138"/>
      <c r="WEQ80" s="138"/>
      <c r="WER80" s="138"/>
      <c r="WES80" s="138"/>
      <c r="WET80" s="138"/>
      <c r="WEU80" s="138"/>
      <c r="WEV80" s="138"/>
      <c r="WEW80" s="138"/>
      <c r="WEX80" s="138"/>
      <c r="WEY80" s="138"/>
      <c r="WEZ80" s="138"/>
      <c r="WFA80" s="138"/>
      <c r="WFB80" s="138"/>
      <c r="WFC80" s="138"/>
      <c r="WFD80" s="138"/>
      <c r="WFE80" s="138"/>
      <c r="WFF80" s="138"/>
      <c r="WFG80" s="138"/>
      <c r="WFH80" s="138"/>
      <c r="WFI80" s="138"/>
      <c r="WFJ80" s="138"/>
      <c r="WFK80" s="138"/>
      <c r="WFL80" s="138"/>
      <c r="WFM80" s="138"/>
      <c r="WFN80" s="138"/>
      <c r="WFO80" s="138"/>
      <c r="WFP80" s="138"/>
      <c r="WFQ80" s="138"/>
      <c r="WFR80" s="138"/>
      <c r="WFS80" s="138"/>
      <c r="WFT80" s="138"/>
      <c r="WFU80" s="138"/>
      <c r="WFV80" s="138"/>
      <c r="WFW80" s="138"/>
      <c r="WFX80" s="138"/>
      <c r="WFY80" s="138"/>
      <c r="WFZ80" s="138"/>
      <c r="WGA80" s="138"/>
      <c r="WGB80" s="138"/>
      <c r="WGC80" s="138"/>
      <c r="WGD80" s="138"/>
      <c r="WGE80" s="138"/>
      <c r="WGF80" s="138"/>
      <c r="WGG80" s="138"/>
      <c r="WGH80" s="138"/>
      <c r="WGI80" s="138"/>
      <c r="WGJ80" s="138"/>
      <c r="WGK80" s="138"/>
      <c r="WGL80" s="138"/>
      <c r="WGM80" s="138"/>
      <c r="WGN80" s="138"/>
      <c r="WGO80" s="138"/>
      <c r="WGP80" s="138"/>
      <c r="WGQ80" s="138"/>
      <c r="WGR80" s="138"/>
      <c r="WGS80" s="138"/>
      <c r="WGT80" s="138"/>
      <c r="WGU80" s="138"/>
      <c r="WGV80" s="138"/>
      <c r="WGW80" s="138"/>
      <c r="WGX80" s="138"/>
      <c r="WGY80" s="138"/>
      <c r="WGZ80" s="138"/>
      <c r="WHA80" s="138"/>
      <c r="WHB80" s="138"/>
      <c r="WHC80" s="138"/>
      <c r="WHD80" s="138"/>
      <c r="WHE80" s="138"/>
      <c r="WHF80" s="138"/>
      <c r="WHG80" s="138"/>
      <c r="WHH80" s="138"/>
      <c r="WHI80" s="138"/>
      <c r="WHJ80" s="138"/>
      <c r="WHK80" s="138"/>
      <c r="WHL80" s="138"/>
      <c r="WHM80" s="138"/>
      <c r="WHN80" s="138"/>
      <c r="WHO80" s="138"/>
      <c r="WHP80" s="138"/>
      <c r="WHQ80" s="138"/>
      <c r="WHR80" s="138"/>
      <c r="WHS80" s="138"/>
      <c r="WHT80" s="138"/>
      <c r="WHU80" s="138"/>
      <c r="WHV80" s="138"/>
      <c r="WHW80" s="138"/>
      <c r="WHX80" s="138"/>
      <c r="WHY80" s="138"/>
      <c r="WHZ80" s="138"/>
      <c r="WIA80" s="138"/>
      <c r="WIB80" s="138"/>
      <c r="WIC80" s="138"/>
      <c r="WID80" s="138"/>
      <c r="WIE80" s="138"/>
      <c r="WIF80" s="138"/>
      <c r="WIG80" s="138"/>
      <c r="WIH80" s="138"/>
      <c r="WII80" s="138"/>
      <c r="WIJ80" s="138"/>
      <c r="WIK80" s="138"/>
      <c r="WIL80" s="138"/>
      <c r="WIM80" s="138"/>
      <c r="WIN80" s="138"/>
      <c r="WIO80" s="138"/>
      <c r="WIP80" s="138"/>
      <c r="WIQ80" s="138"/>
      <c r="WIR80" s="138"/>
      <c r="WIS80" s="138"/>
      <c r="WIT80" s="138"/>
      <c r="WIU80" s="138"/>
      <c r="WIV80" s="138"/>
      <c r="WIW80" s="138"/>
      <c r="WIX80" s="138"/>
      <c r="WIY80" s="138"/>
      <c r="WIZ80" s="138"/>
      <c r="WJA80" s="138"/>
      <c r="WJB80" s="138"/>
      <c r="WJC80" s="138"/>
      <c r="WJD80" s="138"/>
      <c r="WJE80" s="138"/>
      <c r="WJF80" s="138"/>
      <c r="WJG80" s="138"/>
      <c r="WJH80" s="138"/>
      <c r="WJI80" s="138"/>
      <c r="WJJ80" s="138"/>
      <c r="WJK80" s="138"/>
      <c r="WJL80" s="138"/>
      <c r="WJM80" s="138"/>
      <c r="WJN80" s="138"/>
      <c r="WJO80" s="138"/>
      <c r="WJP80" s="138"/>
      <c r="WJQ80" s="138"/>
      <c r="WJR80" s="138"/>
      <c r="WJS80" s="138"/>
      <c r="WJT80" s="138"/>
      <c r="WJU80" s="138"/>
      <c r="WJV80" s="138"/>
      <c r="WJW80" s="138"/>
      <c r="WJX80" s="138"/>
      <c r="WJY80" s="138"/>
      <c r="WJZ80" s="138"/>
      <c r="WKA80" s="138"/>
      <c r="WKB80" s="138"/>
      <c r="WKC80" s="138"/>
      <c r="WKD80" s="138"/>
      <c r="WKE80" s="138"/>
      <c r="WKF80" s="138"/>
      <c r="WKG80" s="138"/>
      <c r="WKH80" s="138"/>
      <c r="WKI80" s="138"/>
      <c r="WKJ80" s="138"/>
      <c r="WKK80" s="138"/>
      <c r="WKL80" s="138"/>
      <c r="WKM80" s="138"/>
      <c r="WKN80" s="138"/>
      <c r="WKO80" s="138"/>
      <c r="WKP80" s="138"/>
      <c r="WKQ80" s="138"/>
      <c r="WKR80" s="138"/>
      <c r="WKS80" s="138"/>
      <c r="WKT80" s="138"/>
      <c r="WKU80" s="138"/>
      <c r="WKV80" s="138"/>
      <c r="WKW80" s="138"/>
      <c r="WKX80" s="138"/>
      <c r="WKY80" s="138"/>
      <c r="WKZ80" s="138"/>
      <c r="WLA80" s="138"/>
      <c r="WLB80" s="138"/>
      <c r="WLC80" s="138"/>
      <c r="WLD80" s="138"/>
      <c r="WLE80" s="138"/>
      <c r="WLF80" s="138"/>
      <c r="WLG80" s="138"/>
      <c r="WLH80" s="138"/>
      <c r="WLI80" s="138"/>
      <c r="WLJ80" s="138"/>
      <c r="WLK80" s="138"/>
      <c r="WLL80" s="138"/>
      <c r="WLM80" s="138"/>
      <c r="WLN80" s="138"/>
      <c r="WLO80" s="138"/>
      <c r="WLP80" s="138"/>
      <c r="WLQ80" s="138"/>
      <c r="WLR80" s="138"/>
      <c r="WLS80" s="138"/>
      <c r="WLT80" s="138"/>
      <c r="WLU80" s="138"/>
      <c r="WLV80" s="138"/>
      <c r="WLW80" s="138"/>
      <c r="WLX80" s="138"/>
      <c r="WLY80" s="138"/>
      <c r="WLZ80" s="138"/>
      <c r="WMA80" s="138"/>
      <c r="WMB80" s="138"/>
      <c r="WMC80" s="138"/>
      <c r="WMD80" s="138"/>
      <c r="WME80" s="138"/>
      <c r="WMF80" s="138"/>
      <c r="WMG80" s="138"/>
      <c r="WMH80" s="138"/>
      <c r="WMI80" s="138"/>
      <c r="WMJ80" s="138"/>
      <c r="WMK80" s="138"/>
      <c r="WML80" s="138"/>
      <c r="WMM80" s="138"/>
      <c r="WMN80" s="138"/>
      <c r="WMO80" s="138"/>
      <c r="WMP80" s="138"/>
      <c r="WMQ80" s="138"/>
      <c r="WMR80" s="138"/>
      <c r="WMS80" s="138"/>
      <c r="WMT80" s="138"/>
      <c r="WMU80" s="138"/>
      <c r="WMV80" s="138"/>
      <c r="WMW80" s="138"/>
      <c r="WMX80" s="138"/>
      <c r="WMY80" s="138"/>
      <c r="WMZ80" s="138"/>
      <c r="WNA80" s="138"/>
      <c r="WNB80" s="138"/>
      <c r="WNC80" s="138"/>
      <c r="WND80" s="138"/>
      <c r="WNE80" s="138"/>
      <c r="WNF80" s="138"/>
      <c r="WNG80" s="138"/>
      <c r="WNH80" s="138"/>
      <c r="WNI80" s="138"/>
      <c r="WNJ80" s="138"/>
      <c r="WNK80" s="138"/>
      <c r="WNL80" s="138"/>
      <c r="WNM80" s="138"/>
      <c r="WNN80" s="138"/>
      <c r="WNO80" s="138"/>
      <c r="WNP80" s="138"/>
      <c r="WNQ80" s="138"/>
      <c r="WNR80" s="138"/>
      <c r="WNS80" s="138"/>
      <c r="WNT80" s="138"/>
      <c r="WNU80" s="138"/>
      <c r="WNV80" s="138"/>
      <c r="WNW80" s="138"/>
      <c r="WNX80" s="138"/>
      <c r="WNY80" s="138"/>
      <c r="WNZ80" s="138"/>
      <c r="WOA80" s="138"/>
      <c r="WOB80" s="138"/>
      <c r="WOC80" s="138"/>
      <c r="WOD80" s="138"/>
      <c r="WOE80" s="138"/>
      <c r="WOF80" s="138"/>
      <c r="WOG80" s="138"/>
      <c r="WOH80" s="138"/>
      <c r="WOI80" s="138"/>
      <c r="WOJ80" s="138"/>
      <c r="WOK80" s="138"/>
      <c r="WOL80" s="138"/>
      <c r="WOM80" s="138"/>
      <c r="WON80" s="138"/>
      <c r="WOO80" s="138"/>
      <c r="WOP80" s="138"/>
      <c r="WOQ80" s="138"/>
      <c r="WOR80" s="138"/>
      <c r="WOS80" s="138"/>
      <c r="WOT80" s="138"/>
      <c r="WOU80" s="138"/>
      <c r="WOV80" s="138"/>
      <c r="WOW80" s="138"/>
      <c r="WOX80" s="138"/>
      <c r="WOY80" s="138"/>
      <c r="WOZ80" s="138"/>
      <c r="WPA80" s="138"/>
      <c r="WPB80" s="138"/>
      <c r="WPC80" s="138"/>
      <c r="WPD80" s="138"/>
      <c r="WPE80" s="138"/>
      <c r="WPF80" s="138"/>
      <c r="WPG80" s="138"/>
      <c r="WPH80" s="138"/>
      <c r="WPI80" s="138"/>
      <c r="WPJ80" s="138"/>
      <c r="WPK80" s="138"/>
      <c r="WPL80" s="138"/>
      <c r="WPM80" s="138"/>
      <c r="WPN80" s="138"/>
      <c r="WPO80" s="138"/>
      <c r="WPP80" s="138"/>
      <c r="WPQ80" s="138"/>
      <c r="WPR80" s="138"/>
      <c r="WPS80" s="138"/>
      <c r="WPT80" s="138"/>
      <c r="WPU80" s="138"/>
      <c r="WPV80" s="138"/>
      <c r="WPW80" s="138"/>
      <c r="WPX80" s="138"/>
      <c r="WPY80" s="138"/>
      <c r="WPZ80" s="138"/>
      <c r="WQA80" s="138"/>
      <c r="WQB80" s="138"/>
      <c r="WQC80" s="138"/>
      <c r="WQD80" s="138"/>
      <c r="WQE80" s="138"/>
      <c r="WQF80" s="138"/>
      <c r="WQG80" s="138"/>
      <c r="WQH80" s="138"/>
      <c r="WQI80" s="138"/>
      <c r="WQJ80" s="138"/>
      <c r="WQK80" s="138"/>
      <c r="WQL80" s="138"/>
      <c r="WQM80" s="138"/>
      <c r="WQN80" s="138"/>
      <c r="WQO80" s="138"/>
      <c r="WQP80" s="138"/>
      <c r="WQQ80" s="138"/>
      <c r="WQR80" s="138"/>
      <c r="WQS80" s="138"/>
      <c r="WQT80" s="138"/>
      <c r="WQU80" s="138"/>
      <c r="WQV80" s="138"/>
      <c r="WQW80" s="138"/>
      <c r="WQX80" s="138"/>
      <c r="WQY80" s="138"/>
      <c r="WQZ80" s="138"/>
      <c r="WRA80" s="138"/>
      <c r="WRB80" s="138"/>
      <c r="WRC80" s="138"/>
      <c r="WRD80" s="138"/>
      <c r="WRE80" s="138"/>
      <c r="WRF80" s="138"/>
      <c r="WRG80" s="138"/>
      <c r="WRH80" s="138"/>
      <c r="WRI80" s="138"/>
      <c r="WRJ80" s="138"/>
      <c r="WRK80" s="138"/>
      <c r="WRL80" s="138"/>
      <c r="WRM80" s="138"/>
      <c r="WRN80" s="138"/>
      <c r="WRO80" s="138"/>
      <c r="WRP80" s="138"/>
      <c r="WRQ80" s="138"/>
      <c r="WRR80" s="138"/>
      <c r="WRS80" s="138"/>
      <c r="WRT80" s="138"/>
      <c r="WRU80" s="138"/>
      <c r="WRV80" s="138"/>
      <c r="WRW80" s="138"/>
      <c r="WRX80" s="138"/>
      <c r="WRY80" s="138"/>
      <c r="WRZ80" s="138"/>
      <c r="WSA80" s="138"/>
      <c r="WSB80" s="138"/>
      <c r="WSC80" s="138"/>
      <c r="WSD80" s="138"/>
      <c r="WSE80" s="138"/>
      <c r="WSF80" s="138"/>
      <c r="WSG80" s="138"/>
      <c r="WSH80" s="138"/>
      <c r="WSI80" s="138"/>
      <c r="WSJ80" s="138"/>
      <c r="WSK80" s="138"/>
      <c r="WSL80" s="138"/>
      <c r="WSM80" s="138"/>
      <c r="WSN80" s="138"/>
      <c r="WSO80" s="138"/>
      <c r="WSP80" s="138"/>
      <c r="WSQ80" s="138"/>
      <c r="WSR80" s="138"/>
      <c r="WSS80" s="138"/>
      <c r="WST80" s="138"/>
      <c r="WSU80" s="138"/>
      <c r="WSV80" s="138"/>
      <c r="WSW80" s="138"/>
      <c r="WSX80" s="138"/>
      <c r="WSY80" s="138"/>
      <c r="WSZ80" s="138"/>
      <c r="WTA80" s="138"/>
      <c r="WTB80" s="138"/>
      <c r="WTC80" s="138"/>
      <c r="WTD80" s="138"/>
      <c r="WTE80" s="138"/>
      <c r="WTF80" s="138"/>
      <c r="WTG80" s="138"/>
      <c r="WTH80" s="138"/>
      <c r="WTI80" s="138"/>
      <c r="WTJ80" s="138"/>
      <c r="WTK80" s="138"/>
      <c r="WTL80" s="138"/>
      <c r="WTM80" s="138"/>
      <c r="WTN80" s="138"/>
      <c r="WTO80" s="138"/>
      <c r="WTP80" s="138"/>
      <c r="WTQ80" s="138"/>
      <c r="WTR80" s="138"/>
      <c r="WTS80" s="138"/>
      <c r="WTT80" s="138"/>
      <c r="WTU80" s="138"/>
      <c r="WTV80" s="138"/>
      <c r="WTW80" s="138"/>
      <c r="WTX80" s="138"/>
      <c r="WTY80" s="138"/>
      <c r="WTZ80" s="138"/>
      <c r="WUA80" s="138"/>
      <c r="WUB80" s="138"/>
      <c r="WUC80" s="138"/>
      <c r="WUD80" s="138"/>
      <c r="WUE80" s="138"/>
      <c r="WUF80" s="138"/>
      <c r="WUG80" s="138"/>
      <c r="WUH80" s="138"/>
      <c r="WUI80" s="138"/>
      <c r="WUJ80" s="138"/>
      <c r="WUK80" s="138"/>
      <c r="WUL80" s="138"/>
      <c r="WUM80" s="138"/>
      <c r="WUN80" s="138"/>
      <c r="WUO80" s="138"/>
      <c r="WUP80" s="138"/>
      <c r="WUQ80" s="138"/>
      <c r="WUR80" s="138"/>
      <c r="WUS80" s="138"/>
      <c r="WUT80" s="138"/>
      <c r="WUU80" s="138"/>
      <c r="WUV80" s="138"/>
      <c r="WUW80" s="138"/>
      <c r="WUX80" s="138"/>
      <c r="WUY80" s="138"/>
      <c r="WUZ80" s="138"/>
      <c r="WVA80" s="138"/>
      <c r="WVB80" s="138"/>
      <c r="WVC80" s="138"/>
      <c r="WVD80" s="138"/>
      <c r="WVE80" s="138"/>
      <c r="WVF80" s="138"/>
      <c r="WVG80" s="138"/>
      <c r="WVH80" s="138"/>
      <c r="WVI80" s="138"/>
      <c r="WVJ80" s="138"/>
      <c r="WVK80" s="138"/>
      <c r="WVL80" s="138"/>
      <c r="WVM80" s="138"/>
      <c r="WVN80" s="138"/>
      <c r="WVO80" s="138"/>
      <c r="WVP80" s="138"/>
      <c r="WVQ80" s="138"/>
      <c r="WVR80" s="138"/>
      <c r="WVS80" s="138"/>
      <c r="WVT80" s="138"/>
      <c r="WVU80" s="138"/>
      <c r="WVV80" s="138"/>
      <c r="WVW80" s="138"/>
      <c r="WVX80" s="138"/>
      <c r="WVY80" s="138"/>
      <c r="WVZ80" s="138"/>
      <c r="WWA80" s="138"/>
      <c r="WWB80" s="138"/>
      <c r="WWC80" s="138"/>
      <c r="WWD80" s="138"/>
      <c r="WWE80" s="138"/>
      <c r="WWF80" s="138"/>
      <c r="WWG80" s="138"/>
      <c r="WWH80" s="138"/>
      <c r="WWI80" s="138"/>
      <c r="WWJ80" s="138"/>
      <c r="WWK80" s="138"/>
      <c r="WWL80" s="138"/>
      <c r="WWM80" s="138"/>
      <c r="WWN80" s="138"/>
      <c r="WWO80" s="138"/>
      <c r="WWP80" s="138"/>
      <c r="WWQ80" s="138"/>
      <c r="WWR80" s="138"/>
      <c r="WWS80" s="138"/>
      <c r="WWT80" s="138"/>
      <c r="WWU80" s="138"/>
      <c r="WWV80" s="138"/>
      <c r="WWW80" s="138"/>
      <c r="WWX80" s="138"/>
      <c r="WWY80" s="138"/>
      <c r="WWZ80" s="138"/>
      <c r="WXA80" s="138"/>
      <c r="WXB80" s="138"/>
      <c r="WXC80" s="138"/>
      <c r="WXD80" s="138"/>
      <c r="WXE80" s="138"/>
      <c r="WXF80" s="138"/>
      <c r="WXG80" s="138"/>
      <c r="WXH80" s="138"/>
      <c r="WXI80" s="138"/>
      <c r="WXJ80" s="138"/>
      <c r="WXK80" s="138"/>
      <c r="WXL80" s="138"/>
      <c r="WXM80" s="138"/>
      <c r="WXN80" s="138"/>
      <c r="WXO80" s="138"/>
      <c r="WXP80" s="138"/>
      <c r="WXQ80" s="138"/>
      <c r="WXR80" s="138"/>
      <c r="WXS80" s="138"/>
      <c r="WXT80" s="138"/>
      <c r="WXU80" s="138"/>
      <c r="WXV80" s="138"/>
      <c r="WXW80" s="138"/>
      <c r="WXX80" s="138"/>
      <c r="WXY80" s="138"/>
      <c r="WXZ80" s="138"/>
      <c r="WYA80" s="138"/>
      <c r="WYB80" s="138"/>
      <c r="WYC80" s="138"/>
      <c r="WYD80" s="138"/>
      <c r="WYE80" s="138"/>
      <c r="WYF80" s="138"/>
      <c r="WYG80" s="138"/>
      <c r="WYH80" s="138"/>
      <c r="WYI80" s="138"/>
      <c r="WYJ80" s="138"/>
      <c r="WYK80" s="138"/>
      <c r="WYL80" s="138"/>
      <c r="WYM80" s="138"/>
      <c r="WYN80" s="138"/>
      <c r="WYO80" s="138"/>
      <c r="WYP80" s="138"/>
      <c r="WYQ80" s="138"/>
      <c r="WYR80" s="138"/>
      <c r="WYS80" s="138"/>
      <c r="WYT80" s="138"/>
      <c r="WYU80" s="138"/>
      <c r="WYV80" s="138"/>
      <c r="WYW80" s="138"/>
      <c r="WYX80" s="138"/>
      <c r="WYY80" s="138"/>
      <c r="WYZ80" s="138"/>
      <c r="WZA80" s="138"/>
      <c r="WZB80" s="138"/>
      <c r="WZC80" s="138"/>
      <c r="WZD80" s="138"/>
      <c r="WZE80" s="138"/>
      <c r="WZF80" s="138"/>
      <c r="WZG80" s="138"/>
      <c r="WZH80" s="138"/>
      <c r="WZI80" s="138"/>
      <c r="WZJ80" s="138"/>
      <c r="WZK80" s="138"/>
      <c r="WZL80" s="138"/>
      <c r="WZM80" s="138"/>
      <c r="WZN80" s="138"/>
      <c r="WZO80" s="138"/>
      <c r="WZP80" s="138"/>
      <c r="WZQ80" s="138"/>
      <c r="WZR80" s="138"/>
      <c r="WZS80" s="138"/>
      <c r="WZT80" s="138"/>
      <c r="WZU80" s="138"/>
      <c r="WZV80" s="138"/>
      <c r="WZW80" s="138"/>
      <c r="WZX80" s="138"/>
      <c r="WZY80" s="138"/>
      <c r="WZZ80" s="138"/>
      <c r="XAA80" s="138"/>
      <c r="XAB80" s="138"/>
      <c r="XAC80" s="138"/>
      <c r="XAD80" s="138"/>
      <c r="XAE80" s="138"/>
      <c r="XAF80" s="138"/>
      <c r="XAG80" s="138"/>
      <c r="XAH80" s="138"/>
      <c r="XAI80" s="138"/>
      <c r="XAJ80" s="138"/>
      <c r="XAK80" s="138"/>
      <c r="XAL80" s="138"/>
      <c r="XAM80" s="138"/>
      <c r="XAN80" s="138"/>
      <c r="XAO80" s="138"/>
      <c r="XAP80" s="138"/>
      <c r="XAQ80" s="138"/>
      <c r="XAR80" s="138"/>
      <c r="XAS80" s="138"/>
      <c r="XAT80" s="138"/>
      <c r="XAU80" s="138"/>
      <c r="XAV80" s="138"/>
      <c r="XAW80" s="138"/>
      <c r="XAX80" s="138"/>
      <c r="XAY80" s="138"/>
      <c r="XAZ80" s="138"/>
      <c r="XBA80" s="138"/>
      <c r="XBB80" s="138"/>
      <c r="XBC80" s="138"/>
      <c r="XBD80" s="138"/>
      <c r="XBE80" s="138"/>
      <c r="XBF80" s="138"/>
      <c r="XBG80" s="138"/>
      <c r="XBH80" s="138"/>
      <c r="XBI80" s="138"/>
      <c r="XBJ80" s="138"/>
      <c r="XBK80" s="138"/>
      <c r="XBL80" s="138"/>
      <c r="XBM80" s="138"/>
      <c r="XBN80" s="138"/>
      <c r="XBO80" s="138"/>
      <c r="XBP80" s="138"/>
      <c r="XBQ80" s="138"/>
      <c r="XBR80" s="138"/>
      <c r="XBS80" s="138"/>
      <c r="XBT80" s="138"/>
      <c r="XBU80" s="138"/>
      <c r="XBV80" s="138"/>
      <c r="XBW80" s="138"/>
      <c r="XBX80" s="138"/>
      <c r="XBY80" s="138"/>
      <c r="XBZ80" s="138"/>
      <c r="XCA80" s="138"/>
      <c r="XCB80" s="138"/>
      <c r="XCC80" s="138"/>
      <c r="XCD80" s="138"/>
      <c r="XCE80" s="138"/>
      <c r="XCF80" s="138"/>
      <c r="XCG80" s="138"/>
      <c r="XCH80" s="138"/>
      <c r="XCI80" s="138"/>
      <c r="XCJ80" s="138"/>
      <c r="XCK80" s="138"/>
      <c r="XCL80" s="138"/>
      <c r="XCM80" s="138"/>
      <c r="XCN80" s="138"/>
      <c r="XCO80" s="138"/>
      <c r="XCP80" s="138"/>
      <c r="XCQ80" s="138"/>
      <c r="XCR80" s="138"/>
      <c r="XCS80" s="138"/>
      <c r="XCT80" s="138"/>
      <c r="XCU80" s="138"/>
      <c r="XCV80" s="138"/>
      <c r="XCW80" s="138"/>
      <c r="XCX80" s="138"/>
      <c r="XCY80" s="138"/>
      <c r="XCZ80" s="138"/>
      <c r="XDA80" s="138"/>
      <c r="XDB80" s="138"/>
      <c r="XDC80" s="138"/>
      <c r="XDD80" s="138"/>
      <c r="XDE80" s="138"/>
      <c r="XDF80" s="138"/>
      <c r="XDG80" s="138"/>
      <c r="XDH80" s="138"/>
      <c r="XDI80" s="138"/>
      <c r="XDJ80" s="138"/>
      <c r="XDK80" s="138"/>
      <c r="XDL80" s="138"/>
      <c r="XDM80" s="138"/>
      <c r="XDN80" s="138"/>
      <c r="XDO80" s="138"/>
      <c r="XDP80" s="138"/>
      <c r="XDQ80" s="138"/>
      <c r="XDR80" s="138"/>
      <c r="XDS80" s="138"/>
      <c r="XDT80" s="138"/>
      <c r="XDU80" s="138"/>
      <c r="XDV80" s="138"/>
      <c r="XDW80" s="138"/>
      <c r="XDX80" s="138"/>
      <c r="XDY80" s="138"/>
      <c r="XDZ80" s="138"/>
      <c r="XEA80" s="138"/>
      <c r="XEB80" s="138"/>
      <c r="XEC80" s="138"/>
      <c r="XED80" s="138"/>
      <c r="XEE80" s="138"/>
      <c r="XEF80" s="138"/>
      <c r="XEG80" s="138"/>
      <c r="XEH80" s="138"/>
      <c r="XEI80" s="138"/>
      <c r="XEJ80" s="138"/>
      <c r="XEK80" s="138"/>
      <c r="XEL80" s="138"/>
      <c r="XEM80" s="138"/>
      <c r="XEN80" s="138"/>
      <c r="XEO80" s="138"/>
      <c r="XEP80" s="138"/>
      <c r="XEQ80" s="138"/>
      <c r="XER80" s="138"/>
      <c r="XES80" s="138"/>
      <c r="XET80" s="138"/>
      <c r="XEU80" s="138"/>
      <c r="XEV80" s="138"/>
      <c r="XEW80" s="138"/>
      <c r="XEX80" s="138"/>
      <c r="XEY80" s="138"/>
      <c r="XEZ80" s="138"/>
      <c r="XFA80" s="138"/>
      <c r="XFB80" s="138"/>
      <c r="XFC80" s="138"/>
      <c r="XFD80" s="138"/>
    </row>
    <row r="81" spans="1:21" s="138" customFormat="1" ht="13.5" thickBot="1" x14ac:dyDescent="0.25">
      <c r="A81"/>
    </row>
    <row r="82" spans="1:21" ht="30" customHeight="1" thickBot="1" x14ac:dyDescent="0.25">
      <c r="B82" s="414" t="s">
        <v>347</v>
      </c>
      <c r="C82" s="415"/>
      <c r="D82" s="415"/>
      <c r="E82" s="415"/>
      <c r="F82" s="415"/>
      <c r="G82" s="415"/>
      <c r="H82" s="415"/>
      <c r="I82" s="415"/>
      <c r="J82" s="415"/>
      <c r="K82" s="415"/>
      <c r="L82" s="415"/>
      <c r="M82" s="415"/>
      <c r="N82" s="415"/>
      <c r="O82" s="415"/>
      <c r="P82" s="415"/>
      <c r="Q82" s="415"/>
      <c r="R82" s="415"/>
      <c r="S82" s="415"/>
      <c r="T82" s="415"/>
      <c r="U82" s="416"/>
    </row>
    <row r="83" spans="1:21" ht="30" customHeight="1" thickBot="1" x14ac:dyDescent="0.25">
      <c r="B83" s="133"/>
      <c r="C83" s="183" t="s">
        <v>122</v>
      </c>
      <c r="D83" s="375" t="s">
        <v>232</v>
      </c>
      <c r="E83" s="375" t="s">
        <v>127</v>
      </c>
      <c r="F83" s="375" t="s">
        <v>121</v>
      </c>
      <c r="G83" s="187">
        <f>+G67</f>
        <v>2022</v>
      </c>
      <c r="H83" s="185">
        <f t="shared" ref="H83:U83" si="8">+H67</f>
        <v>2023</v>
      </c>
      <c r="I83" s="185">
        <f t="shared" si="8"/>
        <v>2024</v>
      </c>
      <c r="J83" s="185">
        <f t="shared" si="8"/>
        <v>2025</v>
      </c>
      <c r="K83" s="185">
        <f t="shared" si="8"/>
        <v>2026</v>
      </c>
      <c r="L83" s="185">
        <f t="shared" si="8"/>
        <v>2027</v>
      </c>
      <c r="M83" s="185">
        <f t="shared" si="8"/>
        <v>2028</v>
      </c>
      <c r="N83" s="185">
        <f t="shared" si="8"/>
        <v>2029</v>
      </c>
      <c r="O83" s="185">
        <f t="shared" si="8"/>
        <v>2030</v>
      </c>
      <c r="P83" s="185">
        <f t="shared" si="8"/>
        <v>2031</v>
      </c>
      <c r="Q83" s="185">
        <f t="shared" si="8"/>
        <v>2032</v>
      </c>
      <c r="R83" s="185">
        <f t="shared" si="8"/>
        <v>2033</v>
      </c>
      <c r="S83" s="185">
        <f t="shared" si="8"/>
        <v>2034</v>
      </c>
      <c r="T83" s="185">
        <f t="shared" si="8"/>
        <v>2035</v>
      </c>
      <c r="U83" s="186">
        <f t="shared" si="8"/>
        <v>2036</v>
      </c>
    </row>
    <row r="84" spans="1:21" ht="14.25" x14ac:dyDescent="0.2">
      <c r="B84" s="260" t="s">
        <v>280</v>
      </c>
      <c r="C84" s="131" t="str">
        <f>IF(F84="","",'Forecast Report Form'!$C$6)</f>
        <v>Sample Mine</v>
      </c>
      <c r="D84" s="137" t="str">
        <f>IF(F84="","",'Forecast Report Form'!$C$7)</f>
        <v>OSR999</v>
      </c>
      <c r="E84" s="132" t="str">
        <f>IF(F84="","",'Forecast Report Form'!$C$9)</f>
        <v>A535</v>
      </c>
      <c r="F84" s="354" t="str">
        <f>+IF(Volumes!F4="","",Volumes!F4)</f>
        <v>Base</v>
      </c>
      <c r="G84" s="348">
        <v>0</v>
      </c>
      <c r="H84" s="349">
        <v>0</v>
      </c>
      <c r="I84" s="349">
        <v>0</v>
      </c>
      <c r="J84" s="349">
        <v>0</v>
      </c>
      <c r="K84" s="349">
        <v>0</v>
      </c>
      <c r="L84" s="349">
        <v>0</v>
      </c>
      <c r="M84" s="349">
        <v>0</v>
      </c>
      <c r="N84" s="349">
        <v>0</v>
      </c>
      <c r="O84" s="349">
        <v>0</v>
      </c>
      <c r="P84" s="349">
        <v>0</v>
      </c>
      <c r="Q84" s="349">
        <v>0</v>
      </c>
      <c r="R84" s="349">
        <v>0</v>
      </c>
      <c r="S84" s="349">
        <v>0</v>
      </c>
      <c r="T84" s="349">
        <v>200000000</v>
      </c>
      <c r="U84" s="350">
        <v>300000000</v>
      </c>
    </row>
    <row r="85" spans="1:21" ht="13.5" thickBot="1" x14ac:dyDescent="0.25">
      <c r="B85" s="140" t="s">
        <v>120</v>
      </c>
      <c r="C85" s="131" t="str">
        <f>IF(F85="","",'Forecast Report Form'!$C$6)</f>
        <v>Sample Mine</v>
      </c>
      <c r="D85" s="137" t="str">
        <f>IF(F85="","",'Forecast Report Form'!$C$7)</f>
        <v>OSR999</v>
      </c>
      <c r="E85" s="130" t="str">
        <f>IF(F85="","",'Forecast Report Form'!$C$9)</f>
        <v>A535</v>
      </c>
      <c r="F85" s="354" t="str">
        <f>+IF(Volumes!F5="","",Volumes!F5)</f>
        <v>Expansion</v>
      </c>
      <c r="G85" s="351">
        <v>0</v>
      </c>
      <c r="H85" s="307">
        <v>0</v>
      </c>
      <c r="I85" s="307">
        <v>0</v>
      </c>
      <c r="J85" s="307">
        <v>0</v>
      </c>
      <c r="K85" s="307">
        <v>0</v>
      </c>
      <c r="L85" s="307">
        <v>0</v>
      </c>
      <c r="M85" s="307">
        <v>0</v>
      </c>
      <c r="N85" s="307">
        <v>0</v>
      </c>
      <c r="O85" s="307">
        <v>0</v>
      </c>
      <c r="P85" s="307">
        <v>0</v>
      </c>
      <c r="Q85" s="307">
        <v>0</v>
      </c>
      <c r="R85" s="307">
        <v>0</v>
      </c>
      <c r="S85" s="307">
        <v>0</v>
      </c>
      <c r="T85" s="307">
        <v>0</v>
      </c>
      <c r="U85" s="326">
        <v>0</v>
      </c>
    </row>
    <row r="86" spans="1:21" x14ac:dyDescent="0.2">
      <c r="B86" s="138"/>
      <c r="C86" s="131" t="str">
        <f>IF(F86="","",'Forecast Report Form'!$C$6)</f>
        <v/>
      </c>
      <c r="D86" s="137" t="str">
        <f>IF(F86="","",'Forecast Report Form'!$C$7)</f>
        <v/>
      </c>
      <c r="E86" s="130" t="str">
        <f>IF(F86="","",'Forecast Report Form'!$C$9)</f>
        <v/>
      </c>
      <c r="F86" s="354" t="str">
        <f>+IF(Volumes!F6="","",Volumes!F6)</f>
        <v/>
      </c>
      <c r="G86" s="351"/>
      <c r="H86" s="307"/>
      <c r="I86" s="307"/>
      <c r="J86" s="307"/>
      <c r="K86" s="307"/>
      <c r="L86" s="307"/>
      <c r="M86" s="307"/>
      <c r="N86" s="307"/>
      <c r="O86" s="307"/>
      <c r="P86" s="307"/>
      <c r="Q86" s="307"/>
      <c r="R86" s="307"/>
      <c r="S86" s="307"/>
      <c r="T86" s="307"/>
      <c r="U86" s="326"/>
    </row>
    <row r="87" spans="1:21" x14ac:dyDescent="0.2">
      <c r="B87" s="138"/>
      <c r="C87" s="131" t="str">
        <f>IF(F87="","",'Forecast Report Form'!$C$6)</f>
        <v/>
      </c>
      <c r="D87" s="137" t="str">
        <f>IF(F87="","",'Forecast Report Form'!$C$7)</f>
        <v/>
      </c>
      <c r="E87" s="132" t="str">
        <f>IF(F87="","",'Forecast Report Form'!$C$9)</f>
        <v/>
      </c>
      <c r="F87" s="354" t="str">
        <f>+IF(Volumes!F7="","",Volumes!F7)</f>
        <v/>
      </c>
      <c r="G87" s="351"/>
      <c r="H87" s="307"/>
      <c r="I87" s="307"/>
      <c r="J87" s="307"/>
      <c r="K87" s="307"/>
      <c r="L87" s="307"/>
      <c r="M87" s="307"/>
      <c r="N87" s="307"/>
      <c r="O87" s="307"/>
      <c r="P87" s="307"/>
      <c r="Q87" s="307"/>
      <c r="R87" s="307"/>
      <c r="S87" s="307"/>
      <c r="T87" s="307"/>
      <c r="U87" s="326"/>
    </row>
    <row r="88" spans="1:21" x14ac:dyDescent="0.2">
      <c r="B88" s="138"/>
      <c r="C88" s="131" t="str">
        <f>IF(F88="","",'Forecast Report Form'!$C$6)</f>
        <v/>
      </c>
      <c r="D88" s="137" t="str">
        <f>IF(F88="","",'Forecast Report Form'!$C$7)</f>
        <v/>
      </c>
      <c r="E88" s="130" t="str">
        <f>IF(F88="","",'Forecast Report Form'!$C$9)</f>
        <v/>
      </c>
      <c r="F88" s="354" t="str">
        <f>+IF(Volumes!F8="","",Volumes!F8)</f>
        <v/>
      </c>
      <c r="G88" s="351"/>
      <c r="H88" s="307"/>
      <c r="I88" s="307"/>
      <c r="J88" s="307"/>
      <c r="K88" s="307"/>
      <c r="L88" s="307"/>
      <c r="M88" s="307"/>
      <c r="N88" s="307"/>
      <c r="O88" s="307"/>
      <c r="P88" s="307"/>
      <c r="Q88" s="307"/>
      <c r="R88" s="307"/>
      <c r="S88" s="307"/>
      <c r="T88" s="307"/>
      <c r="U88" s="326"/>
    </row>
    <row r="89" spans="1:21" x14ac:dyDescent="0.2">
      <c r="B89" s="138"/>
      <c r="C89" s="131" t="str">
        <f>IF(F89="","",'Forecast Report Form'!$C$6)</f>
        <v/>
      </c>
      <c r="D89" s="137" t="str">
        <f>IF(F89="","",'Forecast Report Form'!$C$7)</f>
        <v/>
      </c>
      <c r="E89" s="130" t="str">
        <f>IF(F89="","",'Forecast Report Form'!$C$9)</f>
        <v/>
      </c>
      <c r="F89" s="354" t="str">
        <f>+IF(Volumes!F9="","",Volumes!F9)</f>
        <v/>
      </c>
      <c r="G89" s="351"/>
      <c r="H89" s="307"/>
      <c r="I89" s="307"/>
      <c r="J89" s="307"/>
      <c r="K89" s="307"/>
      <c r="L89" s="307"/>
      <c r="M89" s="307"/>
      <c r="N89" s="307"/>
      <c r="O89" s="307"/>
      <c r="P89" s="307"/>
      <c r="Q89" s="307"/>
      <c r="R89" s="307"/>
      <c r="S89" s="307"/>
      <c r="T89" s="307"/>
      <c r="U89" s="326"/>
    </row>
    <row r="90" spans="1:21" x14ac:dyDescent="0.2">
      <c r="B90" s="138"/>
      <c r="C90" s="131" t="str">
        <f>IF(F90="","",'Forecast Report Form'!$C$6)</f>
        <v/>
      </c>
      <c r="D90" s="137" t="str">
        <f>IF(F90="","",'Forecast Report Form'!$C$7)</f>
        <v/>
      </c>
      <c r="E90" s="130" t="str">
        <f>IF(F90="","",'Forecast Report Form'!$C$9)</f>
        <v/>
      </c>
      <c r="F90" s="354" t="str">
        <f>+IF(Volumes!F10="","",Volumes!F10)</f>
        <v/>
      </c>
      <c r="G90" s="351"/>
      <c r="H90" s="307"/>
      <c r="I90" s="307"/>
      <c r="J90" s="307"/>
      <c r="K90" s="307"/>
      <c r="L90" s="307"/>
      <c r="M90" s="307"/>
      <c r="N90" s="307"/>
      <c r="O90" s="307"/>
      <c r="P90" s="307"/>
      <c r="Q90" s="307"/>
      <c r="R90" s="307"/>
      <c r="S90" s="307"/>
      <c r="T90" s="307"/>
      <c r="U90" s="326"/>
    </row>
    <row r="91" spans="1:21" x14ac:dyDescent="0.2">
      <c r="B91" s="138"/>
      <c r="C91" s="131" t="str">
        <f>IF(F91="","",'Forecast Report Form'!$C$6)</f>
        <v/>
      </c>
      <c r="D91" s="137" t="str">
        <f>IF(F91="","",'Forecast Report Form'!$C$7)</f>
        <v/>
      </c>
      <c r="E91" s="130" t="str">
        <f>IF(F91="","",'Forecast Report Form'!$C$9)</f>
        <v/>
      </c>
      <c r="F91" s="354" t="str">
        <f>+IF(Volumes!F11="","",Volumes!F11)</f>
        <v/>
      </c>
      <c r="G91" s="351"/>
      <c r="H91" s="307"/>
      <c r="I91" s="307"/>
      <c r="J91" s="307"/>
      <c r="K91" s="307"/>
      <c r="L91" s="307"/>
      <c r="M91" s="307"/>
      <c r="N91" s="307"/>
      <c r="O91" s="307"/>
      <c r="P91" s="307"/>
      <c r="Q91" s="307"/>
      <c r="R91" s="307"/>
      <c r="S91" s="307"/>
      <c r="T91" s="307"/>
      <c r="U91" s="326"/>
    </row>
    <row r="92" spans="1:21" x14ac:dyDescent="0.2">
      <c r="B92" s="138"/>
      <c r="C92" s="131" t="str">
        <f>IF(F92="","",'Forecast Report Form'!$C$6)</f>
        <v/>
      </c>
      <c r="D92" s="137" t="str">
        <f>IF(F92="","",'Forecast Report Form'!$C$7)</f>
        <v/>
      </c>
      <c r="E92" s="130" t="str">
        <f>IF(F92="","",'Forecast Report Form'!$C$9)</f>
        <v/>
      </c>
      <c r="F92" s="354" t="str">
        <f>+IF(Volumes!F12="","",Volumes!F12)</f>
        <v/>
      </c>
      <c r="G92" s="351"/>
      <c r="H92" s="307"/>
      <c r="I92" s="307"/>
      <c r="J92" s="307"/>
      <c r="K92" s="307"/>
      <c r="L92" s="307"/>
      <c r="M92" s="307"/>
      <c r="N92" s="307"/>
      <c r="O92" s="307"/>
      <c r="P92" s="307"/>
      <c r="Q92" s="307"/>
      <c r="R92" s="307"/>
      <c r="S92" s="307"/>
      <c r="T92" s="307"/>
      <c r="U92" s="326"/>
    </row>
    <row r="93" spans="1:21" ht="13.5" thickBot="1" x14ac:dyDescent="0.25">
      <c r="A93" s="128"/>
      <c r="B93" s="129"/>
      <c r="C93" s="135" t="str">
        <f>IF(F93="","",'Forecast Report Form'!$C$6)</f>
        <v/>
      </c>
      <c r="D93" s="139" t="str">
        <f>IF(F93="","",'Forecast Report Form'!$C$7)</f>
        <v/>
      </c>
      <c r="E93" s="136" t="str">
        <f>IF(F93="","",'Forecast Report Form'!$C$9)</f>
        <v/>
      </c>
      <c r="F93" s="355" t="str">
        <f>+IF(Volumes!F13="","",Volumes!F13)</f>
        <v/>
      </c>
      <c r="G93" s="352"/>
      <c r="H93" s="327"/>
      <c r="I93" s="327"/>
      <c r="J93" s="327"/>
      <c r="K93" s="327"/>
      <c r="L93" s="327"/>
      <c r="M93" s="327"/>
      <c r="N93" s="327"/>
      <c r="O93" s="327"/>
      <c r="P93" s="327"/>
      <c r="Q93" s="327"/>
      <c r="R93" s="327"/>
      <c r="S93" s="327"/>
      <c r="T93" s="327"/>
      <c r="U93" s="328"/>
    </row>
    <row r="94" spans="1:21" ht="13.5" thickBot="1" x14ac:dyDescent="0.25">
      <c r="B94" s="129"/>
      <c r="C94" s="128"/>
      <c r="D94" s="129"/>
      <c r="E94" s="129"/>
      <c r="F94" s="134" t="s">
        <v>119</v>
      </c>
      <c r="G94" s="329">
        <f>+G84+G85+G86+G87+G88+G89+G90+G91+G92+G93</f>
        <v>0</v>
      </c>
      <c r="H94" s="330">
        <f t="shared" ref="H94:U94" si="9">+H84+H85+H86+H87+H88+H89+H90+H91+H92+H93</f>
        <v>0</v>
      </c>
      <c r="I94" s="330">
        <f t="shared" si="9"/>
        <v>0</v>
      </c>
      <c r="J94" s="330">
        <f t="shared" si="9"/>
        <v>0</v>
      </c>
      <c r="K94" s="330">
        <f t="shared" si="9"/>
        <v>0</v>
      </c>
      <c r="L94" s="330">
        <f t="shared" si="9"/>
        <v>0</v>
      </c>
      <c r="M94" s="330">
        <f t="shared" si="9"/>
        <v>0</v>
      </c>
      <c r="N94" s="330">
        <f t="shared" si="9"/>
        <v>0</v>
      </c>
      <c r="O94" s="330">
        <f t="shared" si="9"/>
        <v>0</v>
      </c>
      <c r="P94" s="330">
        <f t="shared" si="9"/>
        <v>0</v>
      </c>
      <c r="Q94" s="330">
        <f t="shared" si="9"/>
        <v>0</v>
      </c>
      <c r="R94" s="330">
        <f t="shared" si="9"/>
        <v>0</v>
      </c>
      <c r="S94" s="330">
        <f t="shared" si="9"/>
        <v>0</v>
      </c>
      <c r="T94" s="330">
        <f t="shared" si="9"/>
        <v>200000000</v>
      </c>
      <c r="U94" s="331">
        <f t="shared" si="9"/>
        <v>300000000</v>
      </c>
    </row>
    <row r="97" spans="1:21" ht="13.5" thickBot="1" x14ac:dyDescent="0.25"/>
    <row r="98" spans="1:21" ht="30" customHeight="1" thickBot="1" x14ac:dyDescent="0.25">
      <c r="B98" s="414" t="s">
        <v>348</v>
      </c>
      <c r="C98" s="415"/>
      <c r="D98" s="415"/>
      <c r="E98" s="415"/>
      <c r="F98" s="415"/>
      <c r="G98" s="415"/>
      <c r="H98" s="415"/>
      <c r="I98" s="415"/>
      <c r="J98" s="415"/>
      <c r="K98" s="415"/>
      <c r="L98" s="415"/>
      <c r="M98" s="415"/>
      <c r="N98" s="415"/>
      <c r="O98" s="415"/>
      <c r="P98" s="415"/>
      <c r="Q98" s="415"/>
      <c r="R98" s="415"/>
      <c r="S98" s="415"/>
      <c r="T98" s="415"/>
      <c r="U98" s="416"/>
    </row>
    <row r="99" spans="1:21" ht="30" customHeight="1" thickBot="1" x14ac:dyDescent="0.25">
      <c r="B99" s="133"/>
      <c r="C99" s="183" t="s">
        <v>122</v>
      </c>
      <c r="D99" s="375" t="s">
        <v>232</v>
      </c>
      <c r="E99" s="375" t="s">
        <v>127</v>
      </c>
      <c r="F99" s="375" t="s">
        <v>121</v>
      </c>
      <c r="G99" s="187">
        <f>+G83</f>
        <v>2022</v>
      </c>
      <c r="H99" s="185">
        <f t="shared" ref="H99:U99" si="10">+H83</f>
        <v>2023</v>
      </c>
      <c r="I99" s="185">
        <f t="shared" si="10"/>
        <v>2024</v>
      </c>
      <c r="J99" s="185">
        <f t="shared" si="10"/>
        <v>2025</v>
      </c>
      <c r="K99" s="185">
        <f t="shared" si="10"/>
        <v>2026</v>
      </c>
      <c r="L99" s="185">
        <f t="shared" si="10"/>
        <v>2027</v>
      </c>
      <c r="M99" s="185">
        <f t="shared" si="10"/>
        <v>2028</v>
      </c>
      <c r="N99" s="185">
        <f t="shared" si="10"/>
        <v>2029</v>
      </c>
      <c r="O99" s="185">
        <f t="shared" si="10"/>
        <v>2030</v>
      </c>
      <c r="P99" s="185">
        <f t="shared" si="10"/>
        <v>2031</v>
      </c>
      <c r="Q99" s="185">
        <f t="shared" si="10"/>
        <v>2032</v>
      </c>
      <c r="R99" s="185">
        <f t="shared" si="10"/>
        <v>2033</v>
      </c>
      <c r="S99" s="185">
        <f t="shared" si="10"/>
        <v>2034</v>
      </c>
      <c r="T99" s="185">
        <f t="shared" si="10"/>
        <v>2035</v>
      </c>
      <c r="U99" s="186">
        <f t="shared" si="10"/>
        <v>2036</v>
      </c>
    </row>
    <row r="100" spans="1:21" ht="14.25" x14ac:dyDescent="0.2">
      <c r="B100" s="260" t="s">
        <v>280</v>
      </c>
      <c r="C100" s="131" t="str">
        <f>IF(F100="","",'Forecast Report Form'!$C$6)</f>
        <v>Sample Mine</v>
      </c>
      <c r="D100" s="137" t="str">
        <f>IF(F100="","",'Forecast Report Form'!$C$7)</f>
        <v>OSR999</v>
      </c>
      <c r="E100" s="132" t="str">
        <f>IF(F100="","",'Forecast Report Form'!$C$9)</f>
        <v>A535</v>
      </c>
      <c r="F100" s="354" t="str">
        <f>+IF(Volumes!F4="","",Volumes!F4)</f>
        <v>Base</v>
      </c>
      <c r="G100" s="348">
        <v>0</v>
      </c>
      <c r="H100" s="349">
        <v>0</v>
      </c>
      <c r="I100" s="349">
        <v>0</v>
      </c>
      <c r="J100" s="349">
        <v>0</v>
      </c>
      <c r="K100" s="349">
        <v>0</v>
      </c>
      <c r="L100" s="349">
        <v>0</v>
      </c>
      <c r="M100" s="349">
        <v>0</v>
      </c>
      <c r="N100" s="349">
        <v>0</v>
      </c>
      <c r="O100" s="349">
        <v>0</v>
      </c>
      <c r="P100" s="349">
        <v>0</v>
      </c>
      <c r="Q100" s="349">
        <v>0</v>
      </c>
      <c r="R100" s="349">
        <v>0</v>
      </c>
      <c r="S100" s="349">
        <v>0</v>
      </c>
      <c r="T100" s="349">
        <v>50000000</v>
      </c>
      <c r="U100" s="350">
        <v>50000000</v>
      </c>
    </row>
    <row r="101" spans="1:21" ht="13.5" thickBot="1" x14ac:dyDescent="0.25">
      <c r="B101" s="140" t="s">
        <v>120</v>
      </c>
      <c r="C101" s="131" t="str">
        <f>IF(F101="","",'Forecast Report Form'!$C$6)</f>
        <v>Sample Mine</v>
      </c>
      <c r="D101" s="137" t="str">
        <f>IF(F101="","",'Forecast Report Form'!$C$7)</f>
        <v>OSR999</v>
      </c>
      <c r="E101" s="130" t="str">
        <f>IF(F101="","",'Forecast Report Form'!$C$9)</f>
        <v>A535</v>
      </c>
      <c r="F101" s="354" t="str">
        <f>+IF(Volumes!F5="","",Volumes!F5)</f>
        <v>Expansion</v>
      </c>
      <c r="G101" s="351">
        <v>0</v>
      </c>
      <c r="H101" s="307">
        <v>0</v>
      </c>
      <c r="I101" s="307">
        <v>0</v>
      </c>
      <c r="J101" s="307">
        <v>0</v>
      </c>
      <c r="K101" s="307">
        <v>0</v>
      </c>
      <c r="L101" s="307">
        <v>0</v>
      </c>
      <c r="M101" s="307">
        <v>0</v>
      </c>
      <c r="N101" s="307">
        <v>0</v>
      </c>
      <c r="O101" s="307">
        <v>0</v>
      </c>
      <c r="P101" s="307">
        <v>0</v>
      </c>
      <c r="Q101" s="307">
        <v>0</v>
      </c>
      <c r="R101" s="307">
        <v>0</v>
      </c>
      <c r="S101" s="307">
        <v>0</v>
      </c>
      <c r="T101" s="307">
        <v>0</v>
      </c>
      <c r="U101" s="326">
        <v>0</v>
      </c>
    </row>
    <row r="102" spans="1:21" x14ac:dyDescent="0.2">
      <c r="B102" s="138"/>
      <c r="C102" s="131" t="str">
        <f>IF(F102="","",'Forecast Report Form'!$C$6)</f>
        <v/>
      </c>
      <c r="D102" s="137" t="str">
        <f>IF(F102="","",'Forecast Report Form'!$C$7)</f>
        <v/>
      </c>
      <c r="E102" s="130" t="str">
        <f>IF(F102="","",'Forecast Report Form'!$C$9)</f>
        <v/>
      </c>
      <c r="F102" s="354" t="str">
        <f>+IF(Volumes!F6="","",Volumes!F6)</f>
        <v/>
      </c>
      <c r="G102" s="351"/>
      <c r="H102" s="307"/>
      <c r="I102" s="307"/>
      <c r="J102" s="307"/>
      <c r="K102" s="307"/>
      <c r="L102" s="307"/>
      <c r="M102" s="307"/>
      <c r="N102" s="307"/>
      <c r="O102" s="307"/>
      <c r="P102" s="307"/>
      <c r="Q102" s="307"/>
      <c r="R102" s="307"/>
      <c r="S102" s="307"/>
      <c r="T102" s="307"/>
      <c r="U102" s="326"/>
    </row>
    <row r="103" spans="1:21" x14ac:dyDescent="0.2">
      <c r="B103" s="138"/>
      <c r="C103" s="131" t="str">
        <f>IF(F103="","",'Forecast Report Form'!$C$6)</f>
        <v/>
      </c>
      <c r="D103" s="137" t="str">
        <f>IF(F103="","",'Forecast Report Form'!$C$7)</f>
        <v/>
      </c>
      <c r="E103" s="132" t="str">
        <f>IF(F103="","",'Forecast Report Form'!$C$9)</f>
        <v/>
      </c>
      <c r="F103" s="354" t="str">
        <f>+IF(Volumes!F7="","",Volumes!F7)</f>
        <v/>
      </c>
      <c r="G103" s="351"/>
      <c r="H103" s="307"/>
      <c r="I103" s="307"/>
      <c r="J103" s="307"/>
      <c r="K103" s="307"/>
      <c r="L103" s="307"/>
      <c r="M103" s="307"/>
      <c r="N103" s="307"/>
      <c r="O103" s="307"/>
      <c r="P103" s="307"/>
      <c r="Q103" s="307"/>
      <c r="R103" s="307"/>
      <c r="S103" s="307"/>
      <c r="T103" s="307"/>
      <c r="U103" s="326"/>
    </row>
    <row r="104" spans="1:21" x14ac:dyDescent="0.2">
      <c r="B104" s="138"/>
      <c r="C104" s="131" t="str">
        <f>IF(F104="","",'Forecast Report Form'!$C$6)</f>
        <v/>
      </c>
      <c r="D104" s="137" t="str">
        <f>IF(F104="","",'Forecast Report Form'!$C$7)</f>
        <v/>
      </c>
      <c r="E104" s="130" t="str">
        <f>IF(F104="","",'Forecast Report Form'!$C$9)</f>
        <v/>
      </c>
      <c r="F104" s="354" t="str">
        <f>+IF(Volumes!F8="","",Volumes!F8)</f>
        <v/>
      </c>
      <c r="G104" s="351"/>
      <c r="H104" s="307"/>
      <c r="I104" s="307"/>
      <c r="J104" s="307"/>
      <c r="K104" s="307"/>
      <c r="L104" s="307"/>
      <c r="M104" s="307"/>
      <c r="N104" s="307"/>
      <c r="O104" s="307"/>
      <c r="P104" s="307"/>
      <c r="Q104" s="307"/>
      <c r="R104" s="307"/>
      <c r="S104" s="307"/>
      <c r="T104" s="307"/>
      <c r="U104" s="326"/>
    </row>
    <row r="105" spans="1:21" x14ac:dyDescent="0.2">
      <c r="B105" s="138"/>
      <c r="C105" s="131" t="str">
        <f>IF(F105="","",'Forecast Report Form'!$C$6)</f>
        <v/>
      </c>
      <c r="D105" s="137" t="str">
        <f>IF(F105="","",'Forecast Report Form'!$C$7)</f>
        <v/>
      </c>
      <c r="E105" s="130" t="str">
        <f>IF(F105="","",'Forecast Report Form'!$C$9)</f>
        <v/>
      </c>
      <c r="F105" s="354" t="str">
        <f>+IF(Volumes!F9="","",Volumes!F9)</f>
        <v/>
      </c>
      <c r="G105" s="351"/>
      <c r="H105" s="307"/>
      <c r="I105" s="307"/>
      <c r="J105" s="307"/>
      <c r="K105" s="307"/>
      <c r="L105" s="307"/>
      <c r="M105" s="307"/>
      <c r="N105" s="307"/>
      <c r="O105" s="307"/>
      <c r="P105" s="307"/>
      <c r="Q105" s="307"/>
      <c r="R105" s="307"/>
      <c r="S105" s="307"/>
      <c r="T105" s="307"/>
      <c r="U105" s="326"/>
    </row>
    <row r="106" spans="1:21" x14ac:dyDescent="0.2">
      <c r="B106" s="138"/>
      <c r="C106" s="131" t="str">
        <f>IF(F106="","",'Forecast Report Form'!$C$6)</f>
        <v/>
      </c>
      <c r="D106" s="137" t="str">
        <f>IF(F106="","",'Forecast Report Form'!$C$7)</f>
        <v/>
      </c>
      <c r="E106" s="130" t="str">
        <f>IF(F106="","",'Forecast Report Form'!$C$9)</f>
        <v/>
      </c>
      <c r="F106" s="354" t="str">
        <f>+IF(Volumes!F10="","",Volumes!F10)</f>
        <v/>
      </c>
      <c r="G106" s="351"/>
      <c r="H106" s="307"/>
      <c r="I106" s="307"/>
      <c r="J106" s="307"/>
      <c r="K106" s="307"/>
      <c r="L106" s="307"/>
      <c r="M106" s="307"/>
      <c r="N106" s="307"/>
      <c r="O106" s="307"/>
      <c r="P106" s="307"/>
      <c r="Q106" s="307"/>
      <c r="R106" s="307"/>
      <c r="S106" s="307"/>
      <c r="T106" s="307"/>
      <c r="U106" s="326"/>
    </row>
    <row r="107" spans="1:21" x14ac:dyDescent="0.2">
      <c r="B107" s="138"/>
      <c r="C107" s="131" t="str">
        <f>IF(F107="","",'Forecast Report Form'!$C$6)</f>
        <v/>
      </c>
      <c r="D107" s="137" t="str">
        <f>IF(F107="","",'Forecast Report Form'!$C$7)</f>
        <v/>
      </c>
      <c r="E107" s="130" t="str">
        <f>IF(F107="","",'Forecast Report Form'!$C$9)</f>
        <v/>
      </c>
      <c r="F107" s="354" t="str">
        <f>+IF(Volumes!F11="","",Volumes!F11)</f>
        <v/>
      </c>
      <c r="G107" s="351"/>
      <c r="H107" s="307"/>
      <c r="I107" s="307"/>
      <c r="J107" s="307"/>
      <c r="K107" s="307"/>
      <c r="L107" s="307"/>
      <c r="M107" s="307"/>
      <c r="N107" s="307"/>
      <c r="O107" s="307"/>
      <c r="P107" s="307"/>
      <c r="Q107" s="307"/>
      <c r="R107" s="307"/>
      <c r="S107" s="307"/>
      <c r="T107" s="307"/>
      <c r="U107" s="326"/>
    </row>
    <row r="108" spans="1:21" x14ac:dyDescent="0.2">
      <c r="B108" s="138"/>
      <c r="C108" s="131" t="str">
        <f>IF(F108="","",'Forecast Report Form'!$C$6)</f>
        <v/>
      </c>
      <c r="D108" s="137" t="str">
        <f>IF(F108="","",'Forecast Report Form'!$C$7)</f>
        <v/>
      </c>
      <c r="E108" s="130" t="str">
        <f>IF(F108="","",'Forecast Report Form'!$C$9)</f>
        <v/>
      </c>
      <c r="F108" s="354" t="str">
        <f>+IF(Volumes!F12="","",Volumes!F12)</f>
        <v/>
      </c>
      <c r="G108" s="351"/>
      <c r="H108" s="307"/>
      <c r="I108" s="307"/>
      <c r="J108" s="307"/>
      <c r="K108" s="307"/>
      <c r="L108" s="307"/>
      <c r="M108" s="307"/>
      <c r="N108" s="307"/>
      <c r="O108" s="307"/>
      <c r="P108" s="307"/>
      <c r="Q108" s="307"/>
      <c r="R108" s="307"/>
      <c r="S108" s="307"/>
      <c r="T108" s="307"/>
      <c r="U108" s="326"/>
    </row>
    <row r="109" spans="1:21" ht="13.5" thickBot="1" x14ac:dyDescent="0.25">
      <c r="A109" s="128"/>
      <c r="B109" s="129"/>
      <c r="C109" s="135" t="str">
        <f>IF(F109="","",'Forecast Report Form'!$C$6)</f>
        <v/>
      </c>
      <c r="D109" s="139" t="str">
        <f>IF(F109="","",'Forecast Report Form'!$C$7)</f>
        <v/>
      </c>
      <c r="E109" s="136" t="str">
        <f>IF(F109="","",'Forecast Report Form'!$C$9)</f>
        <v/>
      </c>
      <c r="F109" s="355" t="str">
        <f>+IF(Volumes!F13="","",Volumes!F13)</f>
        <v/>
      </c>
      <c r="G109" s="352"/>
      <c r="H109" s="327"/>
      <c r="I109" s="327"/>
      <c r="J109" s="327"/>
      <c r="K109" s="327"/>
      <c r="L109" s="327"/>
      <c r="M109" s="327"/>
      <c r="N109" s="327"/>
      <c r="O109" s="327"/>
      <c r="P109" s="327"/>
      <c r="Q109" s="327"/>
      <c r="R109" s="327"/>
      <c r="S109" s="327"/>
      <c r="T109" s="327"/>
      <c r="U109" s="328"/>
    </row>
    <row r="110" spans="1:21" ht="13.5" thickBot="1" x14ac:dyDescent="0.25">
      <c r="B110" s="129"/>
      <c r="C110" s="128"/>
      <c r="D110" s="129"/>
      <c r="E110" s="129"/>
      <c r="F110" s="134" t="s">
        <v>119</v>
      </c>
      <c r="G110" s="329">
        <f>+G100+G101+G102+G103+G104+G105+G106+G107+G108+G109</f>
        <v>0</v>
      </c>
      <c r="H110" s="330">
        <f t="shared" ref="H110:U110" si="11">+H100+H101+H102+H103+H104+H105+H106+H107+H108+H109</f>
        <v>0</v>
      </c>
      <c r="I110" s="330">
        <f t="shared" si="11"/>
        <v>0</v>
      </c>
      <c r="J110" s="330">
        <f t="shared" si="11"/>
        <v>0</v>
      </c>
      <c r="K110" s="330">
        <f t="shared" si="11"/>
        <v>0</v>
      </c>
      <c r="L110" s="330">
        <f t="shared" si="11"/>
        <v>0</v>
      </c>
      <c r="M110" s="330">
        <f t="shared" si="11"/>
        <v>0</v>
      </c>
      <c r="N110" s="330">
        <f t="shared" si="11"/>
        <v>0</v>
      </c>
      <c r="O110" s="330">
        <f t="shared" si="11"/>
        <v>0</v>
      </c>
      <c r="P110" s="330">
        <f t="shared" si="11"/>
        <v>0</v>
      </c>
      <c r="Q110" s="330">
        <f t="shared" si="11"/>
        <v>0</v>
      </c>
      <c r="R110" s="330">
        <f t="shared" si="11"/>
        <v>0</v>
      </c>
      <c r="S110" s="330">
        <f t="shared" si="11"/>
        <v>0</v>
      </c>
      <c r="T110" s="330">
        <f t="shared" si="11"/>
        <v>50000000</v>
      </c>
      <c r="U110" s="331">
        <f t="shared" si="11"/>
        <v>50000000</v>
      </c>
    </row>
  </sheetData>
  <sheetProtection password="DF8A" sheet="1" objects="1" scenarios="1"/>
  <mergeCells count="7">
    <mergeCell ref="B98:U98"/>
    <mergeCell ref="B2:U2"/>
    <mergeCell ref="B18:U18"/>
    <mergeCell ref="B34:U34"/>
    <mergeCell ref="B50:U50"/>
    <mergeCell ref="B66:U66"/>
    <mergeCell ref="B82:U82"/>
  </mergeCells>
  <dataValidations count="1">
    <dataValidation type="decimal" operator="greaterThanOrEqual" allowBlank="1" showInputMessage="1" showErrorMessage="1" error="Please enter a positive value or zero" sqref="G100:U109 G4:U13 G20:U29 G36:U45 G52:U61 G68:U77 G84:U93">
      <formula1>0</formula1>
    </dataValidation>
  </dataValidations>
  <hyperlinks>
    <hyperlink ref="B20" location="_32._Capital_Cost" display="Phases Already Producing32"/>
    <hyperlink ref="B36" location="_32._Capital_Cost" display="Phases Already Producing32"/>
    <hyperlink ref="B52" location="_32._Capital_Cost" display="Phases Already Producing32"/>
    <hyperlink ref="B68" location="_32._Capital_Cost" display="Phases Already Producing32"/>
    <hyperlink ref="B84" location="_32._Capital_Cost" display="Phases Already Producing32"/>
    <hyperlink ref="B100" location="_32._Capital_Cost" display="Phases Already Producing32"/>
    <hyperlink ref="B4" location="_32._Capital_Cost" display="Phases Already Producing32"/>
  </hyperlinks>
  <pageMargins left="0.70866141732283472" right="0.70866141732283472" top="0.74803149606299213" bottom="0.74803149606299213" header="0.31496062992125984" footer="0.31496062992125984"/>
  <pageSetup scale="31" fitToHeight="2" orientation="landscape" r:id="rId1"/>
  <headerFooter>
    <oddFooter>&amp;L&amp;1#&amp;"Calibri"&amp;11&amp;K000000Classification: Public</oddFooter>
  </headerFooter>
  <extLst>
    <ext xmlns:x14="http://schemas.microsoft.com/office/spreadsheetml/2009/9/main" uri="{78C0D931-6437-407d-A8EE-F0AAD7539E65}">
      <x14:conditionalFormattings>
        <x14:conditionalFormatting xmlns:xm="http://schemas.microsoft.com/office/excel/2006/main">
          <x14:cfRule type="expression" priority="4" id="{6F4BE7E9-2DBC-4919-BBC8-07E63FCE65DC}">
            <xm:f>'Forecast Report Form'!$C$11="Mining "</xm:f>
            <x14:dxf>
              <fill>
                <patternFill>
                  <bgColor theme="1" tint="0.14996795556505021"/>
                </patternFill>
              </fill>
            </x14:dxf>
          </x14:cfRule>
          <xm:sqref>B2:U5 C6:U13 F14:U14</xm:sqref>
        </x14:conditionalFormatting>
        <x14:conditionalFormatting xmlns:xm="http://schemas.microsoft.com/office/excel/2006/main">
          <x14:cfRule type="expression" priority="1" id="{C69F78C3-8B1D-420C-9291-7C6EE24957F6}">
            <xm:f>'Forecast Report Form'!$C$11="Mining "</xm:f>
            <x14:dxf>
              <fill>
                <patternFill>
                  <bgColor theme="1" tint="0.14996795556505021"/>
                </patternFill>
              </fill>
            </x14:dxf>
          </x14:cfRule>
          <xm:sqref>B66:U69 C70:U77 F78:U78</xm:sqref>
        </x14:conditionalFormatting>
        <x14:conditionalFormatting xmlns:xm="http://schemas.microsoft.com/office/excel/2006/main">
          <x14:cfRule type="expression" priority="2" id="{B3435D30-D50A-4C96-9C59-E0730271A922}">
            <xm:f>'Forecast Report Form'!$C$11="Mining "</xm:f>
            <x14:dxf>
              <fill>
                <patternFill>
                  <bgColor theme="1" tint="0.14996795556505021"/>
                </patternFill>
              </fill>
            </x14:dxf>
          </x14:cfRule>
          <xm:sqref>B34:U37 C38:U45 F46:U46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62"/>
  <sheetViews>
    <sheetView showGridLines="0" zoomScale="80" zoomScaleNormal="80" workbookViewId="0"/>
  </sheetViews>
  <sheetFormatPr defaultRowHeight="12.75" x14ac:dyDescent="0.2"/>
  <cols>
    <col min="1" max="1" width="3.42578125" customWidth="1"/>
    <col min="2" max="2" width="29" customWidth="1"/>
    <col min="3" max="3" width="28.7109375" bestFit="1" customWidth="1"/>
    <col min="4" max="4" width="25.140625" bestFit="1" customWidth="1"/>
    <col min="5" max="5" width="22" bestFit="1" customWidth="1"/>
    <col min="6" max="6" width="10.28515625" bestFit="1" customWidth="1"/>
    <col min="7" max="7" width="17.5703125" customWidth="1"/>
    <col min="8" max="22" width="10.7109375" customWidth="1"/>
  </cols>
  <sheetData>
    <row r="1" spans="2:16384" ht="13.5" thickBot="1" x14ac:dyDescent="0.25"/>
    <row r="2" spans="2:16384" ht="30" customHeight="1" thickBot="1" x14ac:dyDescent="0.25">
      <c r="B2" s="414" t="s">
        <v>131</v>
      </c>
      <c r="C2" s="415"/>
      <c r="D2" s="415"/>
      <c r="E2" s="415"/>
      <c r="F2" s="415"/>
      <c r="G2" s="415"/>
      <c r="H2" s="415"/>
      <c r="I2" s="415"/>
      <c r="J2" s="415"/>
      <c r="K2" s="415"/>
      <c r="L2" s="415"/>
      <c r="M2" s="415"/>
      <c r="N2" s="415"/>
      <c r="O2" s="415"/>
      <c r="P2" s="415"/>
      <c r="Q2" s="415"/>
      <c r="R2" s="415"/>
      <c r="S2" s="415"/>
      <c r="T2" s="415"/>
      <c r="U2" s="415"/>
      <c r="V2" s="416"/>
    </row>
    <row r="3" spans="2:16384" ht="30" customHeight="1" thickBot="1" x14ac:dyDescent="0.25">
      <c r="B3" s="133"/>
      <c r="C3" s="183" t="s">
        <v>122</v>
      </c>
      <c r="D3" s="375" t="s">
        <v>232</v>
      </c>
      <c r="E3" s="375" t="s">
        <v>127</v>
      </c>
      <c r="F3" s="375" t="s">
        <v>121</v>
      </c>
      <c r="G3" s="375" t="s">
        <v>190</v>
      </c>
      <c r="H3" s="184">
        <f>'Forecast Report Form'!H16</f>
        <v>2022</v>
      </c>
      <c r="I3" s="185">
        <f>'Forecast Report Form'!I16</f>
        <v>2023</v>
      </c>
      <c r="J3" s="185">
        <f>'Forecast Report Form'!J16</f>
        <v>2024</v>
      </c>
      <c r="K3" s="185">
        <f>'Forecast Report Form'!K16</f>
        <v>2025</v>
      </c>
      <c r="L3" s="185">
        <f>'Forecast Report Form'!L16</f>
        <v>2026</v>
      </c>
      <c r="M3" s="185">
        <f>'Forecast Report Form'!M16</f>
        <v>2027</v>
      </c>
      <c r="N3" s="185">
        <f>'Forecast Report Form'!N16</f>
        <v>2028</v>
      </c>
      <c r="O3" s="185">
        <f>'Forecast Report Form'!O16</f>
        <v>2029</v>
      </c>
      <c r="P3" s="185">
        <f>'Forecast Report Form'!P16</f>
        <v>2030</v>
      </c>
      <c r="Q3" s="185">
        <f>'Forecast Report Form'!Q16</f>
        <v>2031</v>
      </c>
      <c r="R3" s="185">
        <f>'Forecast Report Form'!R16</f>
        <v>2032</v>
      </c>
      <c r="S3" s="185">
        <f>'Forecast Report Form'!S16</f>
        <v>2033</v>
      </c>
      <c r="T3" s="185">
        <f>'Forecast Report Form'!T16</f>
        <v>2034</v>
      </c>
      <c r="U3" s="185">
        <f>'Forecast Report Form'!U16</f>
        <v>2035</v>
      </c>
      <c r="V3" s="186">
        <f>'Forecast Report Form'!V16</f>
        <v>2036</v>
      </c>
    </row>
    <row r="4" spans="2:16384" ht="14.25" x14ac:dyDescent="0.2">
      <c r="B4" s="260" t="s">
        <v>277</v>
      </c>
      <c r="C4" s="131" t="str">
        <f>IF(F4="","",'Forecast Report Form'!$C$6)</f>
        <v/>
      </c>
      <c r="D4" s="137" t="str">
        <f>IF(F4="","",'Forecast Report Form'!$C$7)</f>
        <v/>
      </c>
      <c r="E4" s="132" t="str">
        <f>IF(F4="","",'Forecast Report Form'!$C$9)</f>
        <v/>
      </c>
      <c r="F4" s="302" t="str">
        <f>IF('Forecast Report Form'!$C$11="Mining ","", IF(Volumes!F4="","",Volumes!F4))</f>
        <v/>
      </c>
      <c r="G4" s="358"/>
      <c r="H4" s="362"/>
      <c r="I4" s="356"/>
      <c r="J4" s="356"/>
      <c r="K4" s="356"/>
      <c r="L4" s="356"/>
      <c r="M4" s="356"/>
      <c r="N4" s="356"/>
      <c r="O4" s="356"/>
      <c r="P4" s="356"/>
      <c r="Q4" s="356"/>
      <c r="R4" s="356"/>
      <c r="S4" s="356"/>
      <c r="T4" s="356"/>
      <c r="U4" s="356"/>
      <c r="V4" s="357"/>
    </row>
    <row r="5" spans="2:16384" ht="13.5" thickBot="1" x14ac:dyDescent="0.25">
      <c r="B5" s="140" t="s">
        <v>120</v>
      </c>
      <c r="C5" s="131" t="str">
        <f>IF(F5="","",'Forecast Report Form'!$C$6)</f>
        <v/>
      </c>
      <c r="D5" s="137" t="str">
        <f>IF(F5="","",'Forecast Report Form'!$C$7)</f>
        <v/>
      </c>
      <c r="E5" s="130" t="str">
        <f>IF(F5="","",'Forecast Report Form'!$C$9)</f>
        <v/>
      </c>
      <c r="F5" s="302" t="str">
        <f>IF('Forecast Report Form'!$C$11="Mining ","", IF(Volumes!F5="","",Volumes!F5))</f>
        <v/>
      </c>
      <c r="G5" s="359"/>
      <c r="H5" s="341"/>
      <c r="I5" s="334"/>
      <c r="J5" s="334"/>
      <c r="K5" s="334"/>
      <c r="L5" s="334"/>
      <c r="M5" s="334"/>
      <c r="N5" s="334"/>
      <c r="O5" s="334"/>
      <c r="P5" s="334"/>
      <c r="Q5" s="334"/>
      <c r="R5" s="334"/>
      <c r="S5" s="334"/>
      <c r="T5" s="334"/>
      <c r="U5" s="334"/>
      <c r="V5" s="335"/>
    </row>
    <row r="6" spans="2:16384" x14ac:dyDescent="0.2">
      <c r="B6" s="138"/>
      <c r="C6" s="131" t="str">
        <f>IF(F6="","",'Forecast Report Form'!$C$6)</f>
        <v/>
      </c>
      <c r="D6" s="137" t="str">
        <f>IF(F6="","",'Forecast Report Form'!$C$7)</f>
        <v/>
      </c>
      <c r="E6" s="130" t="str">
        <f>IF(F6="","",'Forecast Report Form'!$C$9)</f>
        <v/>
      </c>
      <c r="F6" s="302" t="str">
        <f>IF('Forecast Report Form'!$C$11="Mining ","", IF(Volumes!F6="","",Volumes!F6))</f>
        <v/>
      </c>
      <c r="G6" s="359"/>
      <c r="H6" s="341"/>
      <c r="I6" s="334"/>
      <c r="J6" s="334"/>
      <c r="K6" s="334"/>
      <c r="L6" s="334"/>
      <c r="M6" s="334"/>
      <c r="N6" s="334"/>
      <c r="O6" s="334"/>
      <c r="P6" s="334"/>
      <c r="Q6" s="334"/>
      <c r="R6" s="334"/>
      <c r="S6" s="334"/>
      <c r="T6" s="334"/>
      <c r="U6" s="334"/>
      <c r="V6" s="335"/>
    </row>
    <row r="7" spans="2:16384" x14ac:dyDescent="0.2">
      <c r="B7" s="138"/>
      <c r="C7" s="131" t="str">
        <f>IF(F7="","",'Forecast Report Form'!$C$6)</f>
        <v/>
      </c>
      <c r="D7" s="137" t="str">
        <f>IF(F7="","",'Forecast Report Form'!$C$7)</f>
        <v/>
      </c>
      <c r="E7" s="132" t="str">
        <f>IF(F7="","",'Forecast Report Form'!$C$9)</f>
        <v/>
      </c>
      <c r="F7" s="302" t="str">
        <f>IF('Forecast Report Form'!$C$11="Mining ","", IF(Volumes!F7="","",Volumes!F7))</f>
        <v/>
      </c>
      <c r="G7" s="360"/>
      <c r="H7" s="341"/>
      <c r="I7" s="334"/>
      <c r="J7" s="334"/>
      <c r="K7" s="334"/>
      <c r="L7" s="334"/>
      <c r="M7" s="334"/>
      <c r="N7" s="334"/>
      <c r="O7" s="334"/>
      <c r="P7" s="334"/>
      <c r="Q7" s="334"/>
      <c r="R7" s="334"/>
      <c r="S7" s="334"/>
      <c r="T7" s="334"/>
      <c r="U7" s="334"/>
      <c r="V7" s="335"/>
    </row>
    <row r="8" spans="2:16384" x14ac:dyDescent="0.2">
      <c r="B8" s="138"/>
      <c r="C8" s="131" t="str">
        <f>IF(F8="","",'Forecast Report Form'!$C$6)</f>
        <v/>
      </c>
      <c r="D8" s="137" t="str">
        <f>IF(F8="","",'Forecast Report Form'!$C$7)</f>
        <v/>
      </c>
      <c r="E8" s="130" t="str">
        <f>IF(F8="","",'Forecast Report Form'!$C$9)</f>
        <v/>
      </c>
      <c r="F8" s="302" t="str">
        <f>IF('Forecast Report Form'!$C$11="Mining ","", IF(Volumes!F8="","",Volumes!F8))</f>
        <v/>
      </c>
      <c r="G8" s="360"/>
      <c r="H8" s="341"/>
      <c r="I8" s="334"/>
      <c r="J8" s="334"/>
      <c r="K8" s="334"/>
      <c r="L8" s="334"/>
      <c r="M8" s="334"/>
      <c r="N8" s="334"/>
      <c r="O8" s="334"/>
      <c r="P8" s="334"/>
      <c r="Q8" s="334"/>
      <c r="R8" s="334"/>
      <c r="S8" s="334"/>
      <c r="T8" s="334"/>
      <c r="U8" s="334"/>
      <c r="V8" s="335"/>
    </row>
    <row r="9" spans="2:16384" x14ac:dyDescent="0.2">
      <c r="B9" s="138"/>
      <c r="C9" s="131" t="str">
        <f>IF(F9="","",'Forecast Report Form'!$C$6)</f>
        <v/>
      </c>
      <c r="D9" s="137" t="str">
        <f>IF(F9="","",'Forecast Report Form'!$C$7)</f>
        <v/>
      </c>
      <c r="E9" s="130" t="str">
        <f>IF(F9="","",'Forecast Report Form'!$C$9)</f>
        <v/>
      </c>
      <c r="F9" s="302" t="str">
        <f>IF('Forecast Report Form'!$C$11="Mining ","", IF(Volumes!F9="","",Volumes!F9))</f>
        <v/>
      </c>
      <c r="G9" s="360"/>
      <c r="H9" s="341"/>
      <c r="I9" s="334"/>
      <c r="J9" s="334"/>
      <c r="K9" s="334"/>
      <c r="L9" s="334"/>
      <c r="M9" s="334"/>
      <c r="N9" s="334"/>
      <c r="O9" s="334"/>
      <c r="P9" s="334"/>
      <c r="Q9" s="334"/>
      <c r="R9" s="334"/>
      <c r="S9" s="334"/>
      <c r="T9" s="334"/>
      <c r="U9" s="334"/>
      <c r="V9" s="335"/>
    </row>
    <row r="10" spans="2:16384" x14ac:dyDescent="0.2">
      <c r="B10" s="138"/>
      <c r="C10" s="131" t="str">
        <f>IF(F10="","",'Forecast Report Form'!$C$6)</f>
        <v/>
      </c>
      <c r="D10" s="137" t="str">
        <f>IF(F10="","",'Forecast Report Form'!$C$7)</f>
        <v/>
      </c>
      <c r="E10" s="130" t="str">
        <f>IF(F10="","",'Forecast Report Form'!$C$9)</f>
        <v/>
      </c>
      <c r="F10" s="302" t="str">
        <f>IF('Forecast Report Form'!$C$11="Mining ","", IF(Volumes!F10="","",Volumes!F10))</f>
        <v/>
      </c>
      <c r="G10" s="360"/>
      <c r="H10" s="341"/>
      <c r="I10" s="334"/>
      <c r="J10" s="334"/>
      <c r="K10" s="334"/>
      <c r="L10" s="334"/>
      <c r="M10" s="334"/>
      <c r="N10" s="334"/>
      <c r="O10" s="334"/>
      <c r="P10" s="334"/>
      <c r="Q10" s="334"/>
      <c r="R10" s="334"/>
      <c r="S10" s="334"/>
      <c r="T10" s="334"/>
      <c r="U10" s="334"/>
      <c r="V10" s="335"/>
    </row>
    <row r="11" spans="2:16384" x14ac:dyDescent="0.2">
      <c r="B11" s="138"/>
      <c r="C11" s="131" t="str">
        <f>IF(F11="","",'Forecast Report Form'!$C$6)</f>
        <v/>
      </c>
      <c r="D11" s="137" t="str">
        <f>IF(F11="","",'Forecast Report Form'!$C$7)</f>
        <v/>
      </c>
      <c r="E11" s="130" t="str">
        <f>IF(F11="","",'Forecast Report Form'!$C$9)</f>
        <v/>
      </c>
      <c r="F11" s="302" t="str">
        <f>IF('Forecast Report Form'!$C$11="Mining ","", IF(Volumes!F11="","",Volumes!F11))</f>
        <v/>
      </c>
      <c r="G11" s="360"/>
      <c r="H11" s="341"/>
      <c r="I11" s="334"/>
      <c r="J11" s="334"/>
      <c r="K11" s="334"/>
      <c r="L11" s="334"/>
      <c r="M11" s="334"/>
      <c r="N11" s="334"/>
      <c r="O11" s="334"/>
      <c r="P11" s="334"/>
      <c r="Q11" s="334"/>
      <c r="R11" s="334"/>
      <c r="S11" s="334"/>
      <c r="T11" s="334"/>
      <c r="U11" s="334"/>
      <c r="V11" s="335"/>
    </row>
    <row r="12" spans="2:16384" x14ac:dyDescent="0.2">
      <c r="B12" s="138"/>
      <c r="C12" s="131" t="str">
        <f>IF(F12="","",'Forecast Report Form'!$C$6)</f>
        <v/>
      </c>
      <c r="D12" s="137" t="str">
        <f>IF(F12="","",'Forecast Report Form'!$C$7)</f>
        <v/>
      </c>
      <c r="E12" s="130" t="str">
        <f>IF(F12="","",'Forecast Report Form'!$C$9)</f>
        <v/>
      </c>
      <c r="F12" s="302" t="str">
        <f>IF('Forecast Report Form'!$C$11="Mining ","", IF(Volumes!F12="","",Volumes!F12))</f>
        <v/>
      </c>
      <c r="G12" s="360"/>
      <c r="H12" s="341"/>
      <c r="I12" s="334"/>
      <c r="J12" s="334"/>
      <c r="K12" s="334"/>
      <c r="L12" s="334"/>
      <c r="M12" s="334"/>
      <c r="N12" s="334"/>
      <c r="O12" s="334"/>
      <c r="P12" s="334"/>
      <c r="Q12" s="334"/>
      <c r="R12" s="334"/>
      <c r="S12" s="334"/>
      <c r="T12" s="334"/>
      <c r="U12" s="334"/>
      <c r="V12" s="335"/>
    </row>
    <row r="13" spans="2:16384" s="128" customFormat="1" ht="13.5" thickBot="1" x14ac:dyDescent="0.25">
      <c r="B13" s="129"/>
      <c r="C13" s="135" t="str">
        <f>IF(F13="","",'Forecast Report Form'!$C$6)</f>
        <v/>
      </c>
      <c r="D13" s="139" t="str">
        <f>IF(F13="","",'Forecast Report Form'!$C$7)</f>
        <v/>
      </c>
      <c r="E13" s="136" t="str">
        <f>IF(F13="","",'Forecast Report Form'!$C$9)</f>
        <v/>
      </c>
      <c r="F13" s="303" t="str">
        <f>IF('Forecast Report Form'!$C$11="Mining ","", IF(Volumes!F13="","",Volumes!F13))</f>
        <v/>
      </c>
      <c r="G13" s="361"/>
      <c r="H13" s="342"/>
      <c r="I13" s="336"/>
      <c r="J13" s="336"/>
      <c r="K13" s="336"/>
      <c r="L13" s="336"/>
      <c r="M13" s="336"/>
      <c r="N13" s="336"/>
      <c r="O13" s="336"/>
      <c r="P13" s="336"/>
      <c r="Q13" s="336"/>
      <c r="R13" s="336"/>
      <c r="S13" s="336"/>
      <c r="T13" s="336"/>
      <c r="U13" s="336"/>
      <c r="V13" s="337"/>
    </row>
    <row r="14" spans="2:16384" ht="13.5" thickBot="1" x14ac:dyDescent="0.25">
      <c r="B14" s="129"/>
      <c r="C14" s="128"/>
      <c r="D14" s="129"/>
      <c r="E14" s="129"/>
      <c r="F14" s="134" t="s">
        <v>119</v>
      </c>
      <c r="G14" s="363">
        <f>+G4+G5+G6+G7+G8+G9+G10+G11+G12+G13</f>
        <v>0</v>
      </c>
      <c r="H14" s="338">
        <f t="shared" ref="H14:V14" si="0">+H4+H5+H6+H7+H8+H9+H10+H11+H12+H13</f>
        <v>0</v>
      </c>
      <c r="I14" s="339">
        <f t="shared" si="0"/>
        <v>0</v>
      </c>
      <c r="J14" s="339">
        <f t="shared" si="0"/>
        <v>0</v>
      </c>
      <c r="K14" s="339">
        <f t="shared" si="0"/>
        <v>0</v>
      </c>
      <c r="L14" s="339">
        <f t="shared" si="0"/>
        <v>0</v>
      </c>
      <c r="M14" s="339">
        <f t="shared" si="0"/>
        <v>0</v>
      </c>
      <c r="N14" s="339">
        <f t="shared" si="0"/>
        <v>0</v>
      </c>
      <c r="O14" s="339">
        <f t="shared" si="0"/>
        <v>0</v>
      </c>
      <c r="P14" s="339">
        <f t="shared" si="0"/>
        <v>0</v>
      </c>
      <c r="Q14" s="339">
        <f t="shared" si="0"/>
        <v>0</v>
      </c>
      <c r="R14" s="339">
        <f t="shared" si="0"/>
        <v>0</v>
      </c>
      <c r="S14" s="339">
        <f t="shared" si="0"/>
        <v>0</v>
      </c>
      <c r="T14" s="339">
        <f t="shared" si="0"/>
        <v>0</v>
      </c>
      <c r="U14" s="339">
        <f t="shared" si="0"/>
        <v>0</v>
      </c>
      <c r="V14" s="340">
        <f t="shared" si="0"/>
        <v>0</v>
      </c>
    </row>
    <row r="16" spans="2:16384" x14ac:dyDescent="0.2">
      <c r="B16" s="138"/>
      <c r="C16" s="138"/>
      <c r="D16" s="138"/>
      <c r="E16" s="138"/>
      <c r="F16" s="138"/>
      <c r="G16" s="138"/>
      <c r="H16" s="138"/>
      <c r="I16" s="138"/>
      <c r="J16" s="138"/>
      <c r="K16" s="138"/>
      <c r="L16" s="138"/>
      <c r="M16" s="138"/>
      <c r="N16" s="138"/>
      <c r="O16" s="138"/>
      <c r="P16" s="138"/>
      <c r="Q16" s="138"/>
      <c r="R16" s="138"/>
      <c r="S16" s="138"/>
      <c r="T16" s="138"/>
      <c r="U16" s="138"/>
      <c r="V16" s="138"/>
      <c r="W16" s="138"/>
      <c r="X16" s="138"/>
      <c r="Y16" s="138"/>
      <c r="Z16" s="138"/>
      <c r="AA16" s="138"/>
      <c r="AB16" s="138"/>
      <c r="AC16" s="138"/>
      <c r="AD16" s="138"/>
      <c r="AE16" s="138"/>
      <c r="AF16" s="138"/>
      <c r="AG16" s="138"/>
      <c r="AH16" s="138"/>
      <c r="AI16" s="138"/>
      <c r="AJ16" s="138"/>
      <c r="AK16" s="138"/>
      <c r="AL16" s="138"/>
      <c r="AM16" s="138"/>
      <c r="AN16" s="138"/>
      <c r="AO16" s="138"/>
      <c r="AP16" s="138"/>
      <c r="AQ16" s="138"/>
      <c r="AR16" s="138"/>
      <c r="AS16" s="138"/>
      <c r="AT16" s="138"/>
      <c r="AU16" s="138"/>
      <c r="AV16" s="138"/>
      <c r="AW16" s="138"/>
      <c r="AX16" s="138"/>
      <c r="AY16" s="138"/>
      <c r="AZ16" s="138"/>
      <c r="BA16" s="138"/>
      <c r="BB16" s="138"/>
      <c r="BC16" s="138"/>
      <c r="BD16" s="138"/>
      <c r="BE16" s="138"/>
      <c r="BF16" s="138"/>
      <c r="BG16" s="138"/>
      <c r="BH16" s="138"/>
      <c r="BI16" s="138"/>
      <c r="BJ16" s="138"/>
      <c r="BK16" s="138"/>
      <c r="BL16" s="138"/>
      <c r="BM16" s="138"/>
      <c r="BN16" s="138"/>
      <c r="BO16" s="138"/>
      <c r="BP16" s="138"/>
      <c r="BQ16" s="138"/>
      <c r="BR16" s="138"/>
      <c r="BS16" s="138"/>
      <c r="BT16" s="138"/>
      <c r="BU16" s="138"/>
      <c r="BV16" s="138"/>
      <c r="BW16" s="138"/>
      <c r="BX16" s="138"/>
      <c r="BY16" s="138"/>
      <c r="BZ16" s="138"/>
      <c r="CA16" s="138"/>
      <c r="CB16" s="138"/>
      <c r="CC16" s="138"/>
      <c r="CD16" s="138"/>
      <c r="CE16" s="138"/>
      <c r="CF16" s="138"/>
      <c r="CG16" s="138"/>
      <c r="CH16" s="138"/>
      <c r="CI16" s="138"/>
      <c r="CJ16" s="138"/>
      <c r="CK16" s="138"/>
      <c r="CL16" s="138"/>
      <c r="CM16" s="138"/>
      <c r="CN16" s="138"/>
      <c r="CO16" s="138"/>
      <c r="CP16" s="138"/>
      <c r="CQ16" s="138"/>
      <c r="CR16" s="138"/>
      <c r="CS16" s="138"/>
      <c r="CT16" s="138"/>
      <c r="CU16" s="138"/>
      <c r="CV16" s="138"/>
      <c r="CW16" s="138"/>
      <c r="CX16" s="138"/>
      <c r="CY16" s="138"/>
      <c r="CZ16" s="138"/>
      <c r="DA16" s="138"/>
      <c r="DB16" s="138"/>
      <c r="DC16" s="138"/>
      <c r="DD16" s="138"/>
      <c r="DE16" s="138"/>
      <c r="DF16" s="138"/>
      <c r="DG16" s="138"/>
      <c r="DH16" s="138"/>
      <c r="DI16" s="138"/>
      <c r="DJ16" s="138"/>
      <c r="DK16" s="138"/>
      <c r="DL16" s="138"/>
      <c r="DM16" s="138"/>
      <c r="DN16" s="138"/>
      <c r="DO16" s="138"/>
      <c r="DP16" s="138"/>
      <c r="DQ16" s="138"/>
      <c r="DR16" s="138"/>
      <c r="DS16" s="138"/>
      <c r="DT16" s="138"/>
      <c r="DU16" s="138"/>
      <c r="DV16" s="138"/>
      <c r="DW16" s="138"/>
      <c r="DX16" s="138"/>
      <c r="DY16" s="138"/>
      <c r="DZ16" s="138"/>
      <c r="EA16" s="138"/>
      <c r="EB16" s="138"/>
      <c r="EC16" s="138"/>
      <c r="ED16" s="138"/>
      <c r="EE16" s="138"/>
      <c r="EF16" s="138"/>
      <c r="EG16" s="138"/>
      <c r="EH16" s="138"/>
      <c r="EI16" s="138"/>
      <c r="EJ16" s="138"/>
      <c r="EK16" s="138"/>
      <c r="EL16" s="138"/>
      <c r="EM16" s="138"/>
      <c r="EN16" s="138"/>
      <c r="EO16" s="138"/>
      <c r="EP16" s="138"/>
      <c r="EQ16" s="138"/>
      <c r="ER16" s="138"/>
      <c r="ES16" s="138"/>
      <c r="ET16" s="138"/>
      <c r="EU16" s="138"/>
      <c r="EV16" s="138"/>
      <c r="EW16" s="138"/>
      <c r="EX16" s="138"/>
      <c r="EY16" s="138"/>
      <c r="EZ16" s="138"/>
      <c r="FA16" s="138"/>
      <c r="FB16" s="138"/>
      <c r="FC16" s="138"/>
      <c r="FD16" s="138"/>
      <c r="FE16" s="138"/>
      <c r="FF16" s="138"/>
      <c r="FG16" s="138"/>
      <c r="FH16" s="138"/>
      <c r="FI16" s="138"/>
      <c r="FJ16" s="138"/>
      <c r="FK16" s="138"/>
      <c r="FL16" s="138"/>
      <c r="FM16" s="138"/>
      <c r="FN16" s="138"/>
      <c r="FO16" s="138"/>
      <c r="FP16" s="138"/>
      <c r="FQ16" s="138"/>
      <c r="FR16" s="138"/>
      <c r="FS16" s="138"/>
      <c r="FT16" s="138"/>
      <c r="FU16" s="138"/>
      <c r="FV16" s="138"/>
      <c r="FW16" s="138"/>
      <c r="FX16" s="138"/>
      <c r="FY16" s="138"/>
      <c r="FZ16" s="138"/>
      <c r="GA16" s="138"/>
      <c r="GB16" s="138"/>
      <c r="GC16" s="138"/>
      <c r="GD16" s="138"/>
      <c r="GE16" s="138"/>
      <c r="GF16" s="138"/>
      <c r="GG16" s="138"/>
      <c r="GH16" s="138"/>
      <c r="GI16" s="138"/>
      <c r="GJ16" s="138"/>
      <c r="GK16" s="138"/>
      <c r="GL16" s="138"/>
      <c r="GM16" s="138"/>
      <c r="GN16" s="138"/>
      <c r="GO16" s="138"/>
      <c r="GP16" s="138"/>
      <c r="GQ16" s="138"/>
      <c r="GR16" s="138"/>
      <c r="GS16" s="138"/>
      <c r="GT16" s="138"/>
      <c r="GU16" s="138"/>
      <c r="GV16" s="138"/>
      <c r="GW16" s="138"/>
      <c r="GX16" s="138"/>
      <c r="GY16" s="138"/>
      <c r="GZ16" s="138"/>
      <c r="HA16" s="138"/>
      <c r="HB16" s="138"/>
      <c r="HC16" s="138"/>
      <c r="HD16" s="138"/>
      <c r="HE16" s="138"/>
      <c r="HF16" s="138"/>
      <c r="HG16" s="138"/>
      <c r="HH16" s="138"/>
      <c r="HI16" s="138"/>
      <c r="HJ16" s="138"/>
      <c r="HK16" s="138"/>
      <c r="HL16" s="138"/>
      <c r="HM16" s="138"/>
      <c r="HN16" s="138"/>
      <c r="HO16" s="138"/>
      <c r="HP16" s="138"/>
      <c r="HQ16" s="138"/>
      <c r="HR16" s="138"/>
      <c r="HS16" s="138"/>
      <c r="HT16" s="138"/>
      <c r="HU16" s="138"/>
      <c r="HV16" s="138"/>
      <c r="HW16" s="138"/>
      <c r="HX16" s="138"/>
      <c r="HY16" s="138"/>
      <c r="HZ16" s="138"/>
      <c r="IA16" s="138"/>
      <c r="IB16" s="138"/>
      <c r="IC16" s="138"/>
      <c r="ID16" s="138"/>
      <c r="IE16" s="138"/>
      <c r="IF16" s="138"/>
      <c r="IG16" s="138"/>
      <c r="IH16" s="138"/>
      <c r="II16" s="138"/>
      <c r="IJ16" s="138"/>
      <c r="IK16" s="138"/>
      <c r="IL16" s="138"/>
      <c r="IM16" s="138"/>
      <c r="IN16" s="138"/>
      <c r="IO16" s="138"/>
      <c r="IP16" s="138"/>
      <c r="IQ16" s="138"/>
      <c r="IR16" s="138"/>
      <c r="IS16" s="138"/>
      <c r="IT16" s="138"/>
      <c r="IU16" s="138"/>
      <c r="IV16" s="138"/>
      <c r="IW16" s="138"/>
      <c r="IX16" s="138"/>
      <c r="IY16" s="138"/>
      <c r="IZ16" s="138"/>
      <c r="JA16" s="138"/>
      <c r="JB16" s="138"/>
      <c r="JC16" s="138"/>
      <c r="JD16" s="138"/>
      <c r="JE16" s="138"/>
      <c r="JF16" s="138"/>
      <c r="JG16" s="138"/>
      <c r="JH16" s="138"/>
      <c r="JI16" s="138"/>
      <c r="JJ16" s="138"/>
      <c r="JK16" s="138"/>
      <c r="JL16" s="138"/>
      <c r="JM16" s="138"/>
      <c r="JN16" s="138"/>
      <c r="JO16" s="138"/>
      <c r="JP16" s="138"/>
      <c r="JQ16" s="138"/>
      <c r="JR16" s="138"/>
      <c r="JS16" s="138"/>
      <c r="JT16" s="138"/>
      <c r="JU16" s="138"/>
      <c r="JV16" s="138"/>
      <c r="JW16" s="138"/>
      <c r="JX16" s="138"/>
      <c r="JY16" s="138"/>
      <c r="JZ16" s="138"/>
      <c r="KA16" s="138"/>
      <c r="KB16" s="138"/>
      <c r="KC16" s="138"/>
      <c r="KD16" s="138"/>
      <c r="KE16" s="138"/>
      <c r="KF16" s="138"/>
      <c r="KG16" s="138"/>
      <c r="KH16" s="138"/>
      <c r="KI16" s="138"/>
      <c r="KJ16" s="138"/>
      <c r="KK16" s="138"/>
      <c r="KL16" s="138"/>
      <c r="KM16" s="138"/>
      <c r="KN16" s="138"/>
      <c r="KO16" s="138"/>
      <c r="KP16" s="138"/>
      <c r="KQ16" s="138"/>
      <c r="KR16" s="138"/>
      <c r="KS16" s="138"/>
      <c r="KT16" s="138"/>
      <c r="KU16" s="138"/>
      <c r="KV16" s="138"/>
      <c r="KW16" s="138"/>
      <c r="KX16" s="138"/>
      <c r="KY16" s="138"/>
      <c r="KZ16" s="138"/>
      <c r="LA16" s="138"/>
      <c r="LB16" s="138"/>
      <c r="LC16" s="138"/>
      <c r="LD16" s="138"/>
      <c r="LE16" s="138"/>
      <c r="LF16" s="138"/>
      <c r="LG16" s="138"/>
      <c r="LH16" s="138"/>
      <c r="LI16" s="138"/>
      <c r="LJ16" s="138"/>
      <c r="LK16" s="138"/>
      <c r="LL16" s="138"/>
      <c r="LM16" s="138"/>
      <c r="LN16" s="138"/>
      <c r="LO16" s="138"/>
      <c r="LP16" s="138"/>
      <c r="LQ16" s="138"/>
      <c r="LR16" s="138"/>
      <c r="LS16" s="138"/>
      <c r="LT16" s="138"/>
      <c r="LU16" s="138"/>
      <c r="LV16" s="138"/>
      <c r="LW16" s="138"/>
      <c r="LX16" s="138"/>
      <c r="LY16" s="138"/>
      <c r="LZ16" s="138"/>
      <c r="MA16" s="138"/>
      <c r="MB16" s="138"/>
      <c r="MC16" s="138"/>
      <c r="MD16" s="138"/>
      <c r="ME16" s="138"/>
      <c r="MF16" s="138"/>
      <c r="MG16" s="138"/>
      <c r="MH16" s="138"/>
      <c r="MI16" s="138"/>
      <c r="MJ16" s="138"/>
      <c r="MK16" s="138"/>
      <c r="ML16" s="138"/>
      <c r="MM16" s="138"/>
      <c r="MN16" s="138"/>
      <c r="MO16" s="138"/>
      <c r="MP16" s="138"/>
      <c r="MQ16" s="138"/>
      <c r="MR16" s="138"/>
      <c r="MS16" s="138"/>
      <c r="MT16" s="138"/>
      <c r="MU16" s="138"/>
      <c r="MV16" s="138"/>
      <c r="MW16" s="138"/>
      <c r="MX16" s="138"/>
      <c r="MY16" s="138"/>
      <c r="MZ16" s="138"/>
      <c r="NA16" s="138"/>
      <c r="NB16" s="138"/>
      <c r="NC16" s="138"/>
      <c r="ND16" s="138"/>
      <c r="NE16" s="138"/>
      <c r="NF16" s="138"/>
      <c r="NG16" s="138"/>
      <c r="NH16" s="138"/>
      <c r="NI16" s="138"/>
      <c r="NJ16" s="138"/>
      <c r="NK16" s="138"/>
      <c r="NL16" s="138"/>
      <c r="NM16" s="138"/>
      <c r="NN16" s="138"/>
      <c r="NO16" s="138"/>
      <c r="NP16" s="138"/>
      <c r="NQ16" s="138"/>
      <c r="NR16" s="138"/>
      <c r="NS16" s="138"/>
      <c r="NT16" s="138"/>
      <c r="NU16" s="138"/>
      <c r="NV16" s="138"/>
      <c r="NW16" s="138"/>
      <c r="NX16" s="138"/>
      <c r="NY16" s="138"/>
      <c r="NZ16" s="138"/>
      <c r="OA16" s="138"/>
      <c r="OB16" s="138"/>
      <c r="OC16" s="138"/>
      <c r="OD16" s="138"/>
      <c r="OE16" s="138"/>
      <c r="OF16" s="138"/>
      <c r="OG16" s="138"/>
      <c r="OH16" s="138"/>
      <c r="OI16" s="138"/>
      <c r="OJ16" s="138"/>
      <c r="OK16" s="138"/>
      <c r="OL16" s="138"/>
      <c r="OM16" s="138"/>
      <c r="ON16" s="138"/>
      <c r="OO16" s="138"/>
      <c r="OP16" s="138"/>
      <c r="OQ16" s="138"/>
      <c r="OR16" s="138"/>
      <c r="OS16" s="138"/>
      <c r="OT16" s="138"/>
      <c r="OU16" s="138"/>
      <c r="OV16" s="138"/>
      <c r="OW16" s="138"/>
      <c r="OX16" s="138"/>
      <c r="OY16" s="138"/>
      <c r="OZ16" s="138"/>
      <c r="PA16" s="138"/>
      <c r="PB16" s="138"/>
      <c r="PC16" s="138"/>
      <c r="PD16" s="138"/>
      <c r="PE16" s="138"/>
      <c r="PF16" s="138"/>
      <c r="PG16" s="138"/>
      <c r="PH16" s="138"/>
      <c r="PI16" s="138"/>
      <c r="PJ16" s="138"/>
      <c r="PK16" s="138"/>
      <c r="PL16" s="138"/>
      <c r="PM16" s="138"/>
      <c r="PN16" s="138"/>
      <c r="PO16" s="138"/>
      <c r="PP16" s="138"/>
      <c r="PQ16" s="138"/>
      <c r="PR16" s="138"/>
      <c r="PS16" s="138"/>
      <c r="PT16" s="138"/>
      <c r="PU16" s="138"/>
      <c r="PV16" s="138"/>
      <c r="PW16" s="138"/>
      <c r="PX16" s="138"/>
      <c r="PY16" s="138"/>
      <c r="PZ16" s="138"/>
      <c r="QA16" s="138"/>
      <c r="QB16" s="138"/>
      <c r="QC16" s="138"/>
      <c r="QD16" s="138"/>
      <c r="QE16" s="138"/>
      <c r="QF16" s="138"/>
      <c r="QG16" s="138"/>
      <c r="QH16" s="138"/>
      <c r="QI16" s="138"/>
      <c r="QJ16" s="138"/>
      <c r="QK16" s="138"/>
      <c r="QL16" s="138"/>
      <c r="QM16" s="138"/>
      <c r="QN16" s="138"/>
      <c r="QO16" s="138"/>
      <c r="QP16" s="138"/>
      <c r="QQ16" s="138"/>
      <c r="QR16" s="138"/>
      <c r="QS16" s="138"/>
      <c r="QT16" s="138"/>
      <c r="QU16" s="138"/>
      <c r="QV16" s="138"/>
      <c r="QW16" s="138"/>
      <c r="QX16" s="138"/>
      <c r="QY16" s="138"/>
      <c r="QZ16" s="138"/>
      <c r="RA16" s="138"/>
      <c r="RB16" s="138"/>
      <c r="RC16" s="138"/>
      <c r="RD16" s="138"/>
      <c r="RE16" s="138"/>
      <c r="RF16" s="138"/>
      <c r="RG16" s="138"/>
      <c r="RH16" s="138"/>
      <c r="RI16" s="138"/>
      <c r="RJ16" s="138"/>
      <c r="RK16" s="138"/>
      <c r="RL16" s="138"/>
      <c r="RM16" s="138"/>
      <c r="RN16" s="138"/>
      <c r="RO16" s="138"/>
      <c r="RP16" s="138"/>
      <c r="RQ16" s="138"/>
      <c r="RR16" s="138"/>
      <c r="RS16" s="138"/>
      <c r="RT16" s="138"/>
      <c r="RU16" s="138"/>
      <c r="RV16" s="138"/>
      <c r="RW16" s="138"/>
      <c r="RX16" s="138"/>
      <c r="RY16" s="138"/>
      <c r="RZ16" s="138"/>
      <c r="SA16" s="138"/>
      <c r="SB16" s="138"/>
      <c r="SC16" s="138"/>
      <c r="SD16" s="138"/>
      <c r="SE16" s="138"/>
      <c r="SF16" s="138"/>
      <c r="SG16" s="138"/>
      <c r="SH16" s="138"/>
      <c r="SI16" s="138"/>
      <c r="SJ16" s="138"/>
      <c r="SK16" s="138"/>
      <c r="SL16" s="138"/>
      <c r="SM16" s="138"/>
      <c r="SN16" s="138"/>
      <c r="SO16" s="138"/>
      <c r="SP16" s="138"/>
      <c r="SQ16" s="138"/>
      <c r="SR16" s="138"/>
      <c r="SS16" s="138"/>
      <c r="ST16" s="138"/>
      <c r="SU16" s="138"/>
      <c r="SV16" s="138"/>
      <c r="SW16" s="138"/>
      <c r="SX16" s="138"/>
      <c r="SY16" s="138"/>
      <c r="SZ16" s="138"/>
      <c r="TA16" s="138"/>
      <c r="TB16" s="138"/>
      <c r="TC16" s="138"/>
      <c r="TD16" s="138"/>
      <c r="TE16" s="138"/>
      <c r="TF16" s="138"/>
      <c r="TG16" s="138"/>
      <c r="TH16" s="138"/>
      <c r="TI16" s="138"/>
      <c r="TJ16" s="138"/>
      <c r="TK16" s="138"/>
      <c r="TL16" s="138"/>
      <c r="TM16" s="138"/>
      <c r="TN16" s="138"/>
      <c r="TO16" s="138"/>
      <c r="TP16" s="138"/>
      <c r="TQ16" s="138"/>
      <c r="TR16" s="138"/>
      <c r="TS16" s="138"/>
      <c r="TT16" s="138"/>
      <c r="TU16" s="138"/>
      <c r="TV16" s="138"/>
      <c r="TW16" s="138"/>
      <c r="TX16" s="138"/>
      <c r="TY16" s="138"/>
      <c r="TZ16" s="138"/>
      <c r="UA16" s="138"/>
      <c r="UB16" s="138"/>
      <c r="UC16" s="138"/>
      <c r="UD16" s="138"/>
      <c r="UE16" s="138"/>
      <c r="UF16" s="138"/>
      <c r="UG16" s="138"/>
      <c r="UH16" s="138"/>
      <c r="UI16" s="138"/>
      <c r="UJ16" s="138"/>
      <c r="UK16" s="138"/>
      <c r="UL16" s="138"/>
      <c r="UM16" s="138"/>
      <c r="UN16" s="138"/>
      <c r="UO16" s="138"/>
      <c r="UP16" s="138"/>
      <c r="UQ16" s="138"/>
      <c r="UR16" s="138"/>
      <c r="US16" s="138"/>
      <c r="UT16" s="138"/>
      <c r="UU16" s="138"/>
      <c r="UV16" s="138"/>
      <c r="UW16" s="138"/>
      <c r="UX16" s="138"/>
      <c r="UY16" s="138"/>
      <c r="UZ16" s="138"/>
      <c r="VA16" s="138"/>
      <c r="VB16" s="138"/>
      <c r="VC16" s="138"/>
      <c r="VD16" s="138"/>
      <c r="VE16" s="138"/>
      <c r="VF16" s="138"/>
      <c r="VG16" s="138"/>
      <c r="VH16" s="138"/>
      <c r="VI16" s="138"/>
      <c r="VJ16" s="138"/>
      <c r="VK16" s="138"/>
      <c r="VL16" s="138"/>
      <c r="VM16" s="138"/>
      <c r="VN16" s="138"/>
      <c r="VO16" s="138"/>
      <c r="VP16" s="138"/>
      <c r="VQ16" s="138"/>
      <c r="VR16" s="138"/>
      <c r="VS16" s="138"/>
      <c r="VT16" s="138"/>
      <c r="VU16" s="138"/>
      <c r="VV16" s="138"/>
      <c r="VW16" s="138"/>
      <c r="VX16" s="138"/>
      <c r="VY16" s="138"/>
      <c r="VZ16" s="138"/>
      <c r="WA16" s="138"/>
      <c r="WB16" s="138"/>
      <c r="WC16" s="138"/>
      <c r="WD16" s="138"/>
      <c r="WE16" s="138"/>
      <c r="WF16" s="138"/>
      <c r="WG16" s="138"/>
      <c r="WH16" s="138"/>
      <c r="WI16" s="138"/>
      <c r="WJ16" s="138"/>
      <c r="WK16" s="138"/>
      <c r="WL16" s="138"/>
      <c r="WM16" s="138"/>
      <c r="WN16" s="138"/>
      <c r="WO16" s="138"/>
      <c r="WP16" s="138"/>
      <c r="WQ16" s="138"/>
      <c r="WR16" s="138"/>
      <c r="WS16" s="138"/>
      <c r="WT16" s="138"/>
      <c r="WU16" s="138"/>
      <c r="WV16" s="138"/>
      <c r="WW16" s="138"/>
      <c r="WX16" s="138"/>
      <c r="WY16" s="138"/>
      <c r="WZ16" s="138"/>
      <c r="XA16" s="138"/>
      <c r="XB16" s="138"/>
      <c r="XC16" s="138"/>
      <c r="XD16" s="138"/>
      <c r="XE16" s="138"/>
      <c r="XF16" s="138"/>
      <c r="XG16" s="138"/>
      <c r="XH16" s="138"/>
      <c r="XI16" s="138"/>
      <c r="XJ16" s="138"/>
      <c r="XK16" s="138"/>
      <c r="XL16" s="138"/>
      <c r="XM16" s="138"/>
      <c r="XN16" s="138"/>
      <c r="XO16" s="138"/>
      <c r="XP16" s="138"/>
      <c r="XQ16" s="138"/>
      <c r="XR16" s="138"/>
      <c r="XS16" s="138"/>
      <c r="XT16" s="138"/>
      <c r="XU16" s="138"/>
      <c r="XV16" s="138"/>
      <c r="XW16" s="138"/>
      <c r="XX16" s="138"/>
      <c r="XY16" s="138"/>
      <c r="XZ16" s="138"/>
      <c r="YA16" s="138"/>
      <c r="YB16" s="138"/>
      <c r="YC16" s="138"/>
      <c r="YD16" s="138"/>
      <c r="YE16" s="138"/>
      <c r="YF16" s="138"/>
      <c r="YG16" s="138"/>
      <c r="YH16" s="138"/>
      <c r="YI16" s="138"/>
      <c r="YJ16" s="138"/>
      <c r="YK16" s="138"/>
      <c r="YL16" s="138"/>
      <c r="YM16" s="138"/>
      <c r="YN16" s="138"/>
      <c r="YO16" s="138"/>
      <c r="YP16" s="138"/>
      <c r="YQ16" s="138"/>
      <c r="YR16" s="138"/>
      <c r="YS16" s="138"/>
      <c r="YT16" s="138"/>
      <c r="YU16" s="138"/>
      <c r="YV16" s="138"/>
      <c r="YW16" s="138"/>
      <c r="YX16" s="138"/>
      <c r="YY16" s="138"/>
      <c r="YZ16" s="138"/>
      <c r="ZA16" s="138"/>
      <c r="ZB16" s="138"/>
      <c r="ZC16" s="138"/>
      <c r="ZD16" s="138"/>
      <c r="ZE16" s="138"/>
      <c r="ZF16" s="138"/>
      <c r="ZG16" s="138"/>
      <c r="ZH16" s="138"/>
      <c r="ZI16" s="138"/>
      <c r="ZJ16" s="138"/>
      <c r="ZK16" s="138"/>
      <c r="ZL16" s="138"/>
      <c r="ZM16" s="138"/>
      <c r="ZN16" s="138"/>
      <c r="ZO16" s="138"/>
      <c r="ZP16" s="138"/>
      <c r="ZQ16" s="138"/>
      <c r="ZR16" s="138"/>
      <c r="ZS16" s="138"/>
      <c r="ZT16" s="138"/>
      <c r="ZU16" s="138"/>
      <c r="ZV16" s="138"/>
      <c r="ZW16" s="138"/>
      <c r="ZX16" s="138"/>
      <c r="ZY16" s="138"/>
      <c r="ZZ16" s="138"/>
      <c r="AAA16" s="138"/>
      <c r="AAB16" s="138"/>
      <c r="AAC16" s="138"/>
      <c r="AAD16" s="138"/>
      <c r="AAE16" s="138"/>
      <c r="AAF16" s="138"/>
      <c r="AAG16" s="138"/>
      <c r="AAH16" s="138"/>
      <c r="AAI16" s="138"/>
      <c r="AAJ16" s="138"/>
      <c r="AAK16" s="138"/>
      <c r="AAL16" s="138"/>
      <c r="AAM16" s="138"/>
      <c r="AAN16" s="138"/>
      <c r="AAO16" s="138"/>
      <c r="AAP16" s="138"/>
      <c r="AAQ16" s="138"/>
      <c r="AAR16" s="138"/>
      <c r="AAS16" s="138"/>
      <c r="AAT16" s="138"/>
      <c r="AAU16" s="138"/>
      <c r="AAV16" s="138"/>
      <c r="AAW16" s="138"/>
      <c r="AAX16" s="138"/>
      <c r="AAY16" s="138"/>
      <c r="AAZ16" s="138"/>
      <c r="ABA16" s="138"/>
      <c r="ABB16" s="138"/>
      <c r="ABC16" s="138"/>
      <c r="ABD16" s="138"/>
      <c r="ABE16" s="138"/>
      <c r="ABF16" s="138"/>
      <c r="ABG16" s="138"/>
      <c r="ABH16" s="138"/>
      <c r="ABI16" s="138"/>
      <c r="ABJ16" s="138"/>
      <c r="ABK16" s="138"/>
      <c r="ABL16" s="138"/>
      <c r="ABM16" s="138"/>
      <c r="ABN16" s="138"/>
      <c r="ABO16" s="138"/>
      <c r="ABP16" s="138"/>
      <c r="ABQ16" s="138"/>
      <c r="ABR16" s="138"/>
      <c r="ABS16" s="138"/>
      <c r="ABT16" s="138"/>
      <c r="ABU16" s="138"/>
      <c r="ABV16" s="138"/>
      <c r="ABW16" s="138"/>
      <c r="ABX16" s="138"/>
      <c r="ABY16" s="138"/>
      <c r="ABZ16" s="138"/>
      <c r="ACA16" s="138"/>
      <c r="ACB16" s="138"/>
      <c r="ACC16" s="138"/>
      <c r="ACD16" s="138"/>
      <c r="ACE16" s="138"/>
      <c r="ACF16" s="138"/>
      <c r="ACG16" s="138"/>
      <c r="ACH16" s="138"/>
      <c r="ACI16" s="138"/>
      <c r="ACJ16" s="138"/>
      <c r="ACK16" s="138"/>
      <c r="ACL16" s="138"/>
      <c r="ACM16" s="138"/>
      <c r="ACN16" s="138"/>
      <c r="ACO16" s="138"/>
      <c r="ACP16" s="138"/>
      <c r="ACQ16" s="138"/>
      <c r="ACR16" s="138"/>
      <c r="ACS16" s="138"/>
      <c r="ACT16" s="138"/>
      <c r="ACU16" s="138"/>
      <c r="ACV16" s="138"/>
      <c r="ACW16" s="138"/>
      <c r="ACX16" s="138"/>
      <c r="ACY16" s="138"/>
      <c r="ACZ16" s="138"/>
      <c r="ADA16" s="138"/>
      <c r="ADB16" s="138"/>
      <c r="ADC16" s="138"/>
      <c r="ADD16" s="138"/>
      <c r="ADE16" s="138"/>
      <c r="ADF16" s="138"/>
      <c r="ADG16" s="138"/>
      <c r="ADH16" s="138"/>
      <c r="ADI16" s="138"/>
      <c r="ADJ16" s="138"/>
      <c r="ADK16" s="138"/>
      <c r="ADL16" s="138"/>
      <c r="ADM16" s="138"/>
      <c r="ADN16" s="138"/>
      <c r="ADO16" s="138"/>
      <c r="ADP16" s="138"/>
      <c r="ADQ16" s="138"/>
      <c r="ADR16" s="138"/>
      <c r="ADS16" s="138"/>
      <c r="ADT16" s="138"/>
      <c r="ADU16" s="138"/>
      <c r="ADV16" s="138"/>
      <c r="ADW16" s="138"/>
      <c r="ADX16" s="138"/>
      <c r="ADY16" s="138"/>
      <c r="ADZ16" s="138"/>
      <c r="AEA16" s="138"/>
      <c r="AEB16" s="138"/>
      <c r="AEC16" s="138"/>
      <c r="AED16" s="138"/>
      <c r="AEE16" s="138"/>
      <c r="AEF16" s="138"/>
      <c r="AEG16" s="138"/>
      <c r="AEH16" s="138"/>
      <c r="AEI16" s="138"/>
      <c r="AEJ16" s="138"/>
      <c r="AEK16" s="138"/>
      <c r="AEL16" s="138"/>
      <c r="AEM16" s="138"/>
      <c r="AEN16" s="138"/>
      <c r="AEO16" s="138"/>
      <c r="AEP16" s="138"/>
      <c r="AEQ16" s="138"/>
      <c r="AER16" s="138"/>
      <c r="AES16" s="138"/>
      <c r="AET16" s="138"/>
      <c r="AEU16" s="138"/>
      <c r="AEV16" s="138"/>
      <c r="AEW16" s="138"/>
      <c r="AEX16" s="138"/>
      <c r="AEY16" s="138"/>
      <c r="AEZ16" s="138"/>
      <c r="AFA16" s="138"/>
      <c r="AFB16" s="138"/>
      <c r="AFC16" s="138"/>
      <c r="AFD16" s="138"/>
      <c r="AFE16" s="138"/>
      <c r="AFF16" s="138"/>
      <c r="AFG16" s="138"/>
      <c r="AFH16" s="138"/>
      <c r="AFI16" s="138"/>
      <c r="AFJ16" s="138"/>
      <c r="AFK16" s="138"/>
      <c r="AFL16" s="138"/>
      <c r="AFM16" s="138"/>
      <c r="AFN16" s="138"/>
      <c r="AFO16" s="138"/>
      <c r="AFP16" s="138"/>
      <c r="AFQ16" s="138"/>
      <c r="AFR16" s="138"/>
      <c r="AFS16" s="138"/>
      <c r="AFT16" s="138"/>
      <c r="AFU16" s="138"/>
      <c r="AFV16" s="138"/>
      <c r="AFW16" s="138"/>
      <c r="AFX16" s="138"/>
      <c r="AFY16" s="138"/>
      <c r="AFZ16" s="138"/>
      <c r="AGA16" s="138"/>
      <c r="AGB16" s="138"/>
      <c r="AGC16" s="138"/>
      <c r="AGD16" s="138"/>
      <c r="AGE16" s="138"/>
      <c r="AGF16" s="138"/>
      <c r="AGG16" s="138"/>
      <c r="AGH16" s="138"/>
      <c r="AGI16" s="138"/>
      <c r="AGJ16" s="138"/>
      <c r="AGK16" s="138"/>
      <c r="AGL16" s="138"/>
      <c r="AGM16" s="138"/>
      <c r="AGN16" s="138"/>
      <c r="AGO16" s="138"/>
      <c r="AGP16" s="138"/>
      <c r="AGQ16" s="138"/>
      <c r="AGR16" s="138"/>
      <c r="AGS16" s="138"/>
      <c r="AGT16" s="138"/>
      <c r="AGU16" s="138"/>
      <c r="AGV16" s="138"/>
      <c r="AGW16" s="138"/>
      <c r="AGX16" s="138"/>
      <c r="AGY16" s="138"/>
      <c r="AGZ16" s="138"/>
      <c r="AHA16" s="138"/>
      <c r="AHB16" s="138"/>
      <c r="AHC16" s="138"/>
      <c r="AHD16" s="138"/>
      <c r="AHE16" s="138"/>
      <c r="AHF16" s="138"/>
      <c r="AHG16" s="138"/>
      <c r="AHH16" s="138"/>
      <c r="AHI16" s="138"/>
      <c r="AHJ16" s="138"/>
      <c r="AHK16" s="138"/>
      <c r="AHL16" s="138"/>
      <c r="AHM16" s="138"/>
      <c r="AHN16" s="138"/>
      <c r="AHO16" s="138"/>
      <c r="AHP16" s="138"/>
      <c r="AHQ16" s="138"/>
      <c r="AHR16" s="138"/>
      <c r="AHS16" s="138"/>
      <c r="AHT16" s="138"/>
      <c r="AHU16" s="138"/>
      <c r="AHV16" s="138"/>
      <c r="AHW16" s="138"/>
      <c r="AHX16" s="138"/>
      <c r="AHY16" s="138"/>
      <c r="AHZ16" s="138"/>
      <c r="AIA16" s="138"/>
      <c r="AIB16" s="138"/>
      <c r="AIC16" s="138"/>
      <c r="AID16" s="138"/>
      <c r="AIE16" s="138"/>
      <c r="AIF16" s="138"/>
      <c r="AIG16" s="138"/>
      <c r="AIH16" s="138"/>
      <c r="AII16" s="138"/>
      <c r="AIJ16" s="138"/>
      <c r="AIK16" s="138"/>
      <c r="AIL16" s="138"/>
      <c r="AIM16" s="138"/>
      <c r="AIN16" s="138"/>
      <c r="AIO16" s="138"/>
      <c r="AIP16" s="138"/>
      <c r="AIQ16" s="138"/>
      <c r="AIR16" s="138"/>
      <c r="AIS16" s="138"/>
      <c r="AIT16" s="138"/>
      <c r="AIU16" s="138"/>
      <c r="AIV16" s="138"/>
      <c r="AIW16" s="138"/>
      <c r="AIX16" s="138"/>
      <c r="AIY16" s="138"/>
      <c r="AIZ16" s="138"/>
      <c r="AJA16" s="138"/>
      <c r="AJB16" s="138"/>
      <c r="AJC16" s="138"/>
      <c r="AJD16" s="138"/>
      <c r="AJE16" s="138"/>
      <c r="AJF16" s="138"/>
      <c r="AJG16" s="138"/>
      <c r="AJH16" s="138"/>
      <c r="AJI16" s="138"/>
      <c r="AJJ16" s="138"/>
      <c r="AJK16" s="138"/>
      <c r="AJL16" s="138"/>
      <c r="AJM16" s="138"/>
      <c r="AJN16" s="138"/>
      <c r="AJO16" s="138"/>
      <c r="AJP16" s="138"/>
      <c r="AJQ16" s="138"/>
      <c r="AJR16" s="138"/>
      <c r="AJS16" s="138"/>
      <c r="AJT16" s="138"/>
      <c r="AJU16" s="138"/>
      <c r="AJV16" s="138"/>
      <c r="AJW16" s="138"/>
      <c r="AJX16" s="138"/>
      <c r="AJY16" s="138"/>
      <c r="AJZ16" s="138"/>
      <c r="AKA16" s="138"/>
      <c r="AKB16" s="138"/>
      <c r="AKC16" s="138"/>
      <c r="AKD16" s="138"/>
      <c r="AKE16" s="138"/>
      <c r="AKF16" s="138"/>
      <c r="AKG16" s="138"/>
      <c r="AKH16" s="138"/>
      <c r="AKI16" s="138"/>
      <c r="AKJ16" s="138"/>
      <c r="AKK16" s="138"/>
      <c r="AKL16" s="138"/>
      <c r="AKM16" s="138"/>
      <c r="AKN16" s="138"/>
      <c r="AKO16" s="138"/>
      <c r="AKP16" s="138"/>
      <c r="AKQ16" s="138"/>
      <c r="AKR16" s="138"/>
      <c r="AKS16" s="138"/>
      <c r="AKT16" s="138"/>
      <c r="AKU16" s="138"/>
      <c r="AKV16" s="138"/>
      <c r="AKW16" s="138"/>
      <c r="AKX16" s="138"/>
      <c r="AKY16" s="138"/>
      <c r="AKZ16" s="138"/>
      <c r="ALA16" s="138"/>
      <c r="ALB16" s="138"/>
      <c r="ALC16" s="138"/>
      <c r="ALD16" s="138"/>
      <c r="ALE16" s="138"/>
      <c r="ALF16" s="138"/>
      <c r="ALG16" s="138"/>
      <c r="ALH16" s="138"/>
      <c r="ALI16" s="138"/>
      <c r="ALJ16" s="138"/>
      <c r="ALK16" s="138"/>
      <c r="ALL16" s="138"/>
      <c r="ALM16" s="138"/>
      <c r="ALN16" s="138"/>
      <c r="ALO16" s="138"/>
      <c r="ALP16" s="138"/>
      <c r="ALQ16" s="138"/>
      <c r="ALR16" s="138"/>
      <c r="ALS16" s="138"/>
      <c r="ALT16" s="138"/>
      <c r="ALU16" s="138"/>
      <c r="ALV16" s="138"/>
      <c r="ALW16" s="138"/>
      <c r="ALX16" s="138"/>
      <c r="ALY16" s="138"/>
      <c r="ALZ16" s="138"/>
      <c r="AMA16" s="138"/>
      <c r="AMB16" s="138"/>
      <c r="AMC16" s="138"/>
      <c r="AMD16" s="138"/>
      <c r="AME16" s="138"/>
      <c r="AMF16" s="138"/>
      <c r="AMG16" s="138"/>
      <c r="AMH16" s="138"/>
      <c r="AMI16" s="138"/>
      <c r="AMJ16" s="138"/>
      <c r="AMK16" s="138"/>
      <c r="AML16" s="138"/>
      <c r="AMM16" s="138"/>
      <c r="AMN16" s="138"/>
      <c r="AMO16" s="138"/>
      <c r="AMP16" s="138"/>
      <c r="AMQ16" s="138"/>
      <c r="AMR16" s="138"/>
      <c r="AMS16" s="138"/>
      <c r="AMT16" s="138"/>
      <c r="AMU16" s="138"/>
      <c r="AMV16" s="138"/>
      <c r="AMW16" s="138"/>
      <c r="AMX16" s="138"/>
      <c r="AMY16" s="138"/>
      <c r="AMZ16" s="138"/>
      <c r="ANA16" s="138"/>
      <c r="ANB16" s="138"/>
      <c r="ANC16" s="138"/>
      <c r="AND16" s="138"/>
      <c r="ANE16" s="138"/>
      <c r="ANF16" s="138"/>
      <c r="ANG16" s="138"/>
      <c r="ANH16" s="138"/>
      <c r="ANI16" s="138"/>
      <c r="ANJ16" s="138"/>
      <c r="ANK16" s="138"/>
      <c r="ANL16" s="138"/>
      <c r="ANM16" s="138"/>
      <c r="ANN16" s="138"/>
      <c r="ANO16" s="138"/>
      <c r="ANP16" s="138"/>
      <c r="ANQ16" s="138"/>
      <c r="ANR16" s="138"/>
      <c r="ANS16" s="138"/>
      <c r="ANT16" s="138"/>
      <c r="ANU16" s="138"/>
      <c r="ANV16" s="138"/>
      <c r="ANW16" s="138"/>
      <c r="ANX16" s="138"/>
      <c r="ANY16" s="138"/>
      <c r="ANZ16" s="138"/>
      <c r="AOA16" s="138"/>
      <c r="AOB16" s="138"/>
      <c r="AOC16" s="138"/>
      <c r="AOD16" s="138"/>
      <c r="AOE16" s="138"/>
      <c r="AOF16" s="138"/>
      <c r="AOG16" s="138"/>
      <c r="AOH16" s="138"/>
      <c r="AOI16" s="138"/>
      <c r="AOJ16" s="138"/>
      <c r="AOK16" s="138"/>
      <c r="AOL16" s="138"/>
      <c r="AOM16" s="138"/>
      <c r="AON16" s="138"/>
      <c r="AOO16" s="138"/>
      <c r="AOP16" s="138"/>
      <c r="AOQ16" s="138"/>
      <c r="AOR16" s="138"/>
      <c r="AOS16" s="138"/>
      <c r="AOT16" s="138"/>
      <c r="AOU16" s="138"/>
      <c r="AOV16" s="138"/>
      <c r="AOW16" s="138"/>
      <c r="AOX16" s="138"/>
      <c r="AOY16" s="138"/>
      <c r="AOZ16" s="138"/>
      <c r="APA16" s="138"/>
      <c r="APB16" s="138"/>
      <c r="APC16" s="138"/>
      <c r="APD16" s="138"/>
      <c r="APE16" s="138"/>
      <c r="APF16" s="138"/>
      <c r="APG16" s="138"/>
      <c r="APH16" s="138"/>
      <c r="API16" s="138"/>
      <c r="APJ16" s="138"/>
      <c r="APK16" s="138"/>
      <c r="APL16" s="138"/>
      <c r="APM16" s="138"/>
      <c r="APN16" s="138"/>
      <c r="APO16" s="138"/>
      <c r="APP16" s="138"/>
      <c r="APQ16" s="138"/>
      <c r="APR16" s="138"/>
      <c r="APS16" s="138"/>
      <c r="APT16" s="138"/>
      <c r="APU16" s="138"/>
      <c r="APV16" s="138"/>
      <c r="APW16" s="138"/>
      <c r="APX16" s="138"/>
      <c r="APY16" s="138"/>
      <c r="APZ16" s="138"/>
      <c r="AQA16" s="138"/>
      <c r="AQB16" s="138"/>
      <c r="AQC16" s="138"/>
      <c r="AQD16" s="138"/>
      <c r="AQE16" s="138"/>
      <c r="AQF16" s="138"/>
      <c r="AQG16" s="138"/>
      <c r="AQH16" s="138"/>
      <c r="AQI16" s="138"/>
      <c r="AQJ16" s="138"/>
      <c r="AQK16" s="138"/>
      <c r="AQL16" s="138"/>
      <c r="AQM16" s="138"/>
      <c r="AQN16" s="138"/>
      <c r="AQO16" s="138"/>
      <c r="AQP16" s="138"/>
      <c r="AQQ16" s="138"/>
      <c r="AQR16" s="138"/>
      <c r="AQS16" s="138"/>
      <c r="AQT16" s="138"/>
      <c r="AQU16" s="138"/>
      <c r="AQV16" s="138"/>
      <c r="AQW16" s="138"/>
      <c r="AQX16" s="138"/>
      <c r="AQY16" s="138"/>
      <c r="AQZ16" s="138"/>
      <c r="ARA16" s="138"/>
      <c r="ARB16" s="138"/>
      <c r="ARC16" s="138"/>
      <c r="ARD16" s="138"/>
      <c r="ARE16" s="138"/>
      <c r="ARF16" s="138"/>
      <c r="ARG16" s="138"/>
      <c r="ARH16" s="138"/>
      <c r="ARI16" s="138"/>
      <c r="ARJ16" s="138"/>
      <c r="ARK16" s="138"/>
      <c r="ARL16" s="138"/>
      <c r="ARM16" s="138"/>
      <c r="ARN16" s="138"/>
      <c r="ARO16" s="138"/>
      <c r="ARP16" s="138"/>
      <c r="ARQ16" s="138"/>
      <c r="ARR16" s="138"/>
      <c r="ARS16" s="138"/>
      <c r="ART16" s="138"/>
      <c r="ARU16" s="138"/>
      <c r="ARV16" s="138"/>
      <c r="ARW16" s="138"/>
      <c r="ARX16" s="138"/>
      <c r="ARY16" s="138"/>
      <c r="ARZ16" s="138"/>
      <c r="ASA16" s="138"/>
      <c r="ASB16" s="138"/>
      <c r="ASC16" s="138"/>
      <c r="ASD16" s="138"/>
      <c r="ASE16" s="138"/>
      <c r="ASF16" s="138"/>
      <c r="ASG16" s="138"/>
      <c r="ASH16" s="138"/>
      <c r="ASI16" s="138"/>
      <c r="ASJ16" s="138"/>
      <c r="ASK16" s="138"/>
      <c r="ASL16" s="138"/>
      <c r="ASM16" s="138"/>
      <c r="ASN16" s="138"/>
      <c r="ASO16" s="138"/>
      <c r="ASP16" s="138"/>
      <c r="ASQ16" s="138"/>
      <c r="ASR16" s="138"/>
      <c r="ASS16" s="138"/>
      <c r="AST16" s="138"/>
      <c r="ASU16" s="138"/>
      <c r="ASV16" s="138"/>
      <c r="ASW16" s="138"/>
      <c r="ASX16" s="138"/>
      <c r="ASY16" s="138"/>
      <c r="ASZ16" s="138"/>
      <c r="ATA16" s="138"/>
      <c r="ATB16" s="138"/>
      <c r="ATC16" s="138"/>
      <c r="ATD16" s="138"/>
      <c r="ATE16" s="138"/>
      <c r="ATF16" s="138"/>
      <c r="ATG16" s="138"/>
      <c r="ATH16" s="138"/>
      <c r="ATI16" s="138"/>
      <c r="ATJ16" s="138"/>
      <c r="ATK16" s="138"/>
      <c r="ATL16" s="138"/>
      <c r="ATM16" s="138"/>
      <c r="ATN16" s="138"/>
      <c r="ATO16" s="138"/>
      <c r="ATP16" s="138"/>
      <c r="ATQ16" s="138"/>
      <c r="ATR16" s="138"/>
      <c r="ATS16" s="138"/>
      <c r="ATT16" s="138"/>
      <c r="ATU16" s="138"/>
      <c r="ATV16" s="138"/>
      <c r="ATW16" s="138"/>
      <c r="ATX16" s="138"/>
      <c r="ATY16" s="138"/>
      <c r="ATZ16" s="138"/>
      <c r="AUA16" s="138"/>
      <c r="AUB16" s="138"/>
      <c r="AUC16" s="138"/>
      <c r="AUD16" s="138"/>
      <c r="AUE16" s="138"/>
      <c r="AUF16" s="138"/>
      <c r="AUG16" s="138"/>
      <c r="AUH16" s="138"/>
      <c r="AUI16" s="138"/>
      <c r="AUJ16" s="138"/>
      <c r="AUK16" s="138"/>
      <c r="AUL16" s="138"/>
      <c r="AUM16" s="138"/>
      <c r="AUN16" s="138"/>
      <c r="AUO16" s="138"/>
      <c r="AUP16" s="138"/>
      <c r="AUQ16" s="138"/>
      <c r="AUR16" s="138"/>
      <c r="AUS16" s="138"/>
      <c r="AUT16" s="138"/>
      <c r="AUU16" s="138"/>
      <c r="AUV16" s="138"/>
      <c r="AUW16" s="138"/>
      <c r="AUX16" s="138"/>
      <c r="AUY16" s="138"/>
      <c r="AUZ16" s="138"/>
      <c r="AVA16" s="138"/>
      <c r="AVB16" s="138"/>
      <c r="AVC16" s="138"/>
      <c r="AVD16" s="138"/>
      <c r="AVE16" s="138"/>
      <c r="AVF16" s="138"/>
      <c r="AVG16" s="138"/>
      <c r="AVH16" s="138"/>
      <c r="AVI16" s="138"/>
      <c r="AVJ16" s="138"/>
      <c r="AVK16" s="138"/>
      <c r="AVL16" s="138"/>
      <c r="AVM16" s="138"/>
      <c r="AVN16" s="138"/>
      <c r="AVO16" s="138"/>
      <c r="AVP16" s="138"/>
      <c r="AVQ16" s="138"/>
      <c r="AVR16" s="138"/>
      <c r="AVS16" s="138"/>
      <c r="AVT16" s="138"/>
      <c r="AVU16" s="138"/>
      <c r="AVV16" s="138"/>
      <c r="AVW16" s="138"/>
      <c r="AVX16" s="138"/>
      <c r="AVY16" s="138"/>
      <c r="AVZ16" s="138"/>
      <c r="AWA16" s="138"/>
      <c r="AWB16" s="138"/>
      <c r="AWC16" s="138"/>
      <c r="AWD16" s="138"/>
      <c r="AWE16" s="138"/>
      <c r="AWF16" s="138"/>
      <c r="AWG16" s="138"/>
      <c r="AWH16" s="138"/>
      <c r="AWI16" s="138"/>
      <c r="AWJ16" s="138"/>
      <c r="AWK16" s="138"/>
      <c r="AWL16" s="138"/>
      <c r="AWM16" s="138"/>
      <c r="AWN16" s="138"/>
      <c r="AWO16" s="138"/>
      <c r="AWP16" s="138"/>
      <c r="AWQ16" s="138"/>
      <c r="AWR16" s="138"/>
      <c r="AWS16" s="138"/>
      <c r="AWT16" s="138"/>
      <c r="AWU16" s="138"/>
      <c r="AWV16" s="138"/>
      <c r="AWW16" s="138"/>
      <c r="AWX16" s="138"/>
      <c r="AWY16" s="138"/>
      <c r="AWZ16" s="138"/>
      <c r="AXA16" s="138"/>
      <c r="AXB16" s="138"/>
      <c r="AXC16" s="138"/>
      <c r="AXD16" s="138"/>
      <c r="AXE16" s="138"/>
      <c r="AXF16" s="138"/>
      <c r="AXG16" s="138"/>
      <c r="AXH16" s="138"/>
      <c r="AXI16" s="138"/>
      <c r="AXJ16" s="138"/>
      <c r="AXK16" s="138"/>
      <c r="AXL16" s="138"/>
      <c r="AXM16" s="138"/>
      <c r="AXN16" s="138"/>
      <c r="AXO16" s="138"/>
      <c r="AXP16" s="138"/>
      <c r="AXQ16" s="138"/>
      <c r="AXR16" s="138"/>
      <c r="AXS16" s="138"/>
      <c r="AXT16" s="138"/>
      <c r="AXU16" s="138"/>
      <c r="AXV16" s="138"/>
      <c r="AXW16" s="138"/>
      <c r="AXX16" s="138"/>
      <c r="AXY16" s="138"/>
      <c r="AXZ16" s="138"/>
      <c r="AYA16" s="138"/>
      <c r="AYB16" s="138"/>
      <c r="AYC16" s="138"/>
      <c r="AYD16" s="138"/>
      <c r="AYE16" s="138"/>
      <c r="AYF16" s="138"/>
      <c r="AYG16" s="138"/>
      <c r="AYH16" s="138"/>
      <c r="AYI16" s="138"/>
      <c r="AYJ16" s="138"/>
      <c r="AYK16" s="138"/>
      <c r="AYL16" s="138"/>
      <c r="AYM16" s="138"/>
      <c r="AYN16" s="138"/>
      <c r="AYO16" s="138"/>
      <c r="AYP16" s="138"/>
      <c r="AYQ16" s="138"/>
      <c r="AYR16" s="138"/>
      <c r="AYS16" s="138"/>
      <c r="AYT16" s="138"/>
      <c r="AYU16" s="138"/>
      <c r="AYV16" s="138"/>
      <c r="AYW16" s="138"/>
      <c r="AYX16" s="138"/>
      <c r="AYY16" s="138"/>
      <c r="AYZ16" s="138"/>
      <c r="AZA16" s="138"/>
      <c r="AZB16" s="138"/>
      <c r="AZC16" s="138"/>
      <c r="AZD16" s="138"/>
      <c r="AZE16" s="138"/>
      <c r="AZF16" s="138"/>
      <c r="AZG16" s="138"/>
      <c r="AZH16" s="138"/>
      <c r="AZI16" s="138"/>
      <c r="AZJ16" s="138"/>
      <c r="AZK16" s="138"/>
      <c r="AZL16" s="138"/>
      <c r="AZM16" s="138"/>
      <c r="AZN16" s="138"/>
      <c r="AZO16" s="138"/>
      <c r="AZP16" s="138"/>
      <c r="AZQ16" s="138"/>
      <c r="AZR16" s="138"/>
      <c r="AZS16" s="138"/>
      <c r="AZT16" s="138"/>
      <c r="AZU16" s="138"/>
      <c r="AZV16" s="138"/>
      <c r="AZW16" s="138"/>
      <c r="AZX16" s="138"/>
      <c r="AZY16" s="138"/>
      <c r="AZZ16" s="138"/>
      <c r="BAA16" s="138"/>
      <c r="BAB16" s="138"/>
      <c r="BAC16" s="138"/>
      <c r="BAD16" s="138"/>
      <c r="BAE16" s="138"/>
      <c r="BAF16" s="138"/>
      <c r="BAG16" s="138"/>
      <c r="BAH16" s="138"/>
      <c r="BAI16" s="138"/>
      <c r="BAJ16" s="138"/>
      <c r="BAK16" s="138"/>
      <c r="BAL16" s="138"/>
      <c r="BAM16" s="138"/>
      <c r="BAN16" s="138"/>
      <c r="BAO16" s="138"/>
      <c r="BAP16" s="138"/>
      <c r="BAQ16" s="138"/>
      <c r="BAR16" s="138"/>
      <c r="BAS16" s="138"/>
      <c r="BAT16" s="138"/>
      <c r="BAU16" s="138"/>
      <c r="BAV16" s="138"/>
      <c r="BAW16" s="138"/>
      <c r="BAX16" s="138"/>
      <c r="BAY16" s="138"/>
      <c r="BAZ16" s="138"/>
      <c r="BBA16" s="138"/>
      <c r="BBB16" s="138"/>
      <c r="BBC16" s="138"/>
      <c r="BBD16" s="138"/>
      <c r="BBE16" s="138"/>
      <c r="BBF16" s="138"/>
      <c r="BBG16" s="138"/>
      <c r="BBH16" s="138"/>
      <c r="BBI16" s="138"/>
      <c r="BBJ16" s="138"/>
      <c r="BBK16" s="138"/>
      <c r="BBL16" s="138"/>
      <c r="BBM16" s="138"/>
      <c r="BBN16" s="138"/>
      <c r="BBO16" s="138"/>
      <c r="BBP16" s="138"/>
      <c r="BBQ16" s="138"/>
      <c r="BBR16" s="138"/>
      <c r="BBS16" s="138"/>
      <c r="BBT16" s="138"/>
      <c r="BBU16" s="138"/>
      <c r="BBV16" s="138"/>
      <c r="BBW16" s="138"/>
      <c r="BBX16" s="138"/>
      <c r="BBY16" s="138"/>
      <c r="BBZ16" s="138"/>
      <c r="BCA16" s="138"/>
      <c r="BCB16" s="138"/>
      <c r="BCC16" s="138"/>
      <c r="BCD16" s="138"/>
      <c r="BCE16" s="138"/>
      <c r="BCF16" s="138"/>
      <c r="BCG16" s="138"/>
      <c r="BCH16" s="138"/>
      <c r="BCI16" s="138"/>
      <c r="BCJ16" s="138"/>
      <c r="BCK16" s="138"/>
      <c r="BCL16" s="138"/>
      <c r="BCM16" s="138"/>
      <c r="BCN16" s="138"/>
      <c r="BCO16" s="138"/>
      <c r="BCP16" s="138"/>
      <c r="BCQ16" s="138"/>
      <c r="BCR16" s="138"/>
      <c r="BCS16" s="138"/>
      <c r="BCT16" s="138"/>
      <c r="BCU16" s="138"/>
      <c r="BCV16" s="138"/>
      <c r="BCW16" s="138"/>
      <c r="BCX16" s="138"/>
      <c r="BCY16" s="138"/>
      <c r="BCZ16" s="138"/>
      <c r="BDA16" s="138"/>
      <c r="BDB16" s="138"/>
      <c r="BDC16" s="138"/>
      <c r="BDD16" s="138"/>
      <c r="BDE16" s="138"/>
      <c r="BDF16" s="138"/>
      <c r="BDG16" s="138"/>
      <c r="BDH16" s="138"/>
      <c r="BDI16" s="138"/>
      <c r="BDJ16" s="138"/>
      <c r="BDK16" s="138"/>
      <c r="BDL16" s="138"/>
      <c r="BDM16" s="138"/>
      <c r="BDN16" s="138"/>
      <c r="BDO16" s="138"/>
      <c r="BDP16" s="138"/>
      <c r="BDQ16" s="138"/>
      <c r="BDR16" s="138"/>
      <c r="BDS16" s="138"/>
      <c r="BDT16" s="138"/>
      <c r="BDU16" s="138"/>
      <c r="BDV16" s="138"/>
      <c r="BDW16" s="138"/>
      <c r="BDX16" s="138"/>
      <c r="BDY16" s="138"/>
      <c r="BDZ16" s="138"/>
      <c r="BEA16" s="138"/>
      <c r="BEB16" s="138"/>
      <c r="BEC16" s="138"/>
      <c r="BED16" s="138"/>
      <c r="BEE16" s="138"/>
      <c r="BEF16" s="138"/>
      <c r="BEG16" s="138"/>
      <c r="BEH16" s="138"/>
      <c r="BEI16" s="138"/>
      <c r="BEJ16" s="138"/>
      <c r="BEK16" s="138"/>
      <c r="BEL16" s="138"/>
      <c r="BEM16" s="138"/>
      <c r="BEN16" s="138"/>
      <c r="BEO16" s="138"/>
      <c r="BEP16" s="138"/>
      <c r="BEQ16" s="138"/>
      <c r="BER16" s="138"/>
      <c r="BES16" s="138"/>
      <c r="BET16" s="138"/>
      <c r="BEU16" s="138"/>
      <c r="BEV16" s="138"/>
      <c r="BEW16" s="138"/>
      <c r="BEX16" s="138"/>
      <c r="BEY16" s="138"/>
      <c r="BEZ16" s="138"/>
      <c r="BFA16" s="138"/>
      <c r="BFB16" s="138"/>
      <c r="BFC16" s="138"/>
      <c r="BFD16" s="138"/>
      <c r="BFE16" s="138"/>
      <c r="BFF16" s="138"/>
      <c r="BFG16" s="138"/>
      <c r="BFH16" s="138"/>
      <c r="BFI16" s="138"/>
      <c r="BFJ16" s="138"/>
      <c r="BFK16" s="138"/>
      <c r="BFL16" s="138"/>
      <c r="BFM16" s="138"/>
      <c r="BFN16" s="138"/>
      <c r="BFO16" s="138"/>
      <c r="BFP16" s="138"/>
      <c r="BFQ16" s="138"/>
      <c r="BFR16" s="138"/>
      <c r="BFS16" s="138"/>
      <c r="BFT16" s="138"/>
      <c r="BFU16" s="138"/>
      <c r="BFV16" s="138"/>
      <c r="BFW16" s="138"/>
      <c r="BFX16" s="138"/>
      <c r="BFY16" s="138"/>
      <c r="BFZ16" s="138"/>
      <c r="BGA16" s="138"/>
      <c r="BGB16" s="138"/>
      <c r="BGC16" s="138"/>
      <c r="BGD16" s="138"/>
      <c r="BGE16" s="138"/>
      <c r="BGF16" s="138"/>
      <c r="BGG16" s="138"/>
      <c r="BGH16" s="138"/>
      <c r="BGI16" s="138"/>
      <c r="BGJ16" s="138"/>
      <c r="BGK16" s="138"/>
      <c r="BGL16" s="138"/>
      <c r="BGM16" s="138"/>
      <c r="BGN16" s="138"/>
      <c r="BGO16" s="138"/>
      <c r="BGP16" s="138"/>
      <c r="BGQ16" s="138"/>
      <c r="BGR16" s="138"/>
      <c r="BGS16" s="138"/>
      <c r="BGT16" s="138"/>
      <c r="BGU16" s="138"/>
      <c r="BGV16" s="138"/>
      <c r="BGW16" s="138"/>
      <c r="BGX16" s="138"/>
      <c r="BGY16" s="138"/>
      <c r="BGZ16" s="138"/>
      <c r="BHA16" s="138"/>
      <c r="BHB16" s="138"/>
      <c r="BHC16" s="138"/>
      <c r="BHD16" s="138"/>
      <c r="BHE16" s="138"/>
      <c r="BHF16" s="138"/>
      <c r="BHG16" s="138"/>
      <c r="BHH16" s="138"/>
      <c r="BHI16" s="138"/>
      <c r="BHJ16" s="138"/>
      <c r="BHK16" s="138"/>
      <c r="BHL16" s="138"/>
      <c r="BHM16" s="138"/>
      <c r="BHN16" s="138"/>
      <c r="BHO16" s="138"/>
      <c r="BHP16" s="138"/>
      <c r="BHQ16" s="138"/>
      <c r="BHR16" s="138"/>
      <c r="BHS16" s="138"/>
      <c r="BHT16" s="138"/>
      <c r="BHU16" s="138"/>
      <c r="BHV16" s="138"/>
      <c r="BHW16" s="138"/>
      <c r="BHX16" s="138"/>
      <c r="BHY16" s="138"/>
      <c r="BHZ16" s="138"/>
      <c r="BIA16" s="138"/>
      <c r="BIB16" s="138"/>
      <c r="BIC16" s="138"/>
      <c r="BID16" s="138"/>
      <c r="BIE16" s="138"/>
      <c r="BIF16" s="138"/>
      <c r="BIG16" s="138"/>
      <c r="BIH16" s="138"/>
      <c r="BII16" s="138"/>
      <c r="BIJ16" s="138"/>
      <c r="BIK16" s="138"/>
      <c r="BIL16" s="138"/>
      <c r="BIM16" s="138"/>
      <c r="BIN16" s="138"/>
      <c r="BIO16" s="138"/>
      <c r="BIP16" s="138"/>
      <c r="BIQ16" s="138"/>
      <c r="BIR16" s="138"/>
      <c r="BIS16" s="138"/>
      <c r="BIT16" s="138"/>
      <c r="BIU16" s="138"/>
      <c r="BIV16" s="138"/>
      <c r="BIW16" s="138"/>
      <c r="BIX16" s="138"/>
      <c r="BIY16" s="138"/>
      <c r="BIZ16" s="138"/>
      <c r="BJA16" s="138"/>
      <c r="BJB16" s="138"/>
      <c r="BJC16" s="138"/>
      <c r="BJD16" s="138"/>
      <c r="BJE16" s="138"/>
      <c r="BJF16" s="138"/>
      <c r="BJG16" s="138"/>
      <c r="BJH16" s="138"/>
      <c r="BJI16" s="138"/>
      <c r="BJJ16" s="138"/>
      <c r="BJK16" s="138"/>
      <c r="BJL16" s="138"/>
      <c r="BJM16" s="138"/>
      <c r="BJN16" s="138"/>
      <c r="BJO16" s="138"/>
      <c r="BJP16" s="138"/>
      <c r="BJQ16" s="138"/>
      <c r="BJR16" s="138"/>
      <c r="BJS16" s="138"/>
      <c r="BJT16" s="138"/>
      <c r="BJU16" s="138"/>
      <c r="BJV16" s="138"/>
      <c r="BJW16" s="138"/>
      <c r="BJX16" s="138"/>
      <c r="BJY16" s="138"/>
      <c r="BJZ16" s="138"/>
      <c r="BKA16" s="138"/>
      <c r="BKB16" s="138"/>
      <c r="BKC16" s="138"/>
      <c r="BKD16" s="138"/>
      <c r="BKE16" s="138"/>
      <c r="BKF16" s="138"/>
      <c r="BKG16" s="138"/>
      <c r="BKH16" s="138"/>
      <c r="BKI16" s="138"/>
      <c r="BKJ16" s="138"/>
      <c r="BKK16" s="138"/>
      <c r="BKL16" s="138"/>
      <c r="BKM16" s="138"/>
      <c r="BKN16" s="138"/>
      <c r="BKO16" s="138"/>
      <c r="BKP16" s="138"/>
      <c r="BKQ16" s="138"/>
      <c r="BKR16" s="138"/>
      <c r="BKS16" s="138"/>
      <c r="BKT16" s="138"/>
      <c r="BKU16" s="138"/>
      <c r="BKV16" s="138"/>
      <c r="BKW16" s="138"/>
      <c r="BKX16" s="138"/>
      <c r="BKY16" s="138"/>
      <c r="BKZ16" s="138"/>
      <c r="BLA16" s="138"/>
      <c r="BLB16" s="138"/>
      <c r="BLC16" s="138"/>
      <c r="BLD16" s="138"/>
      <c r="BLE16" s="138"/>
      <c r="BLF16" s="138"/>
      <c r="BLG16" s="138"/>
      <c r="BLH16" s="138"/>
      <c r="BLI16" s="138"/>
      <c r="BLJ16" s="138"/>
      <c r="BLK16" s="138"/>
      <c r="BLL16" s="138"/>
      <c r="BLM16" s="138"/>
      <c r="BLN16" s="138"/>
      <c r="BLO16" s="138"/>
      <c r="BLP16" s="138"/>
      <c r="BLQ16" s="138"/>
      <c r="BLR16" s="138"/>
      <c r="BLS16" s="138"/>
      <c r="BLT16" s="138"/>
      <c r="BLU16" s="138"/>
      <c r="BLV16" s="138"/>
      <c r="BLW16" s="138"/>
      <c r="BLX16" s="138"/>
      <c r="BLY16" s="138"/>
      <c r="BLZ16" s="138"/>
      <c r="BMA16" s="138"/>
      <c r="BMB16" s="138"/>
      <c r="BMC16" s="138"/>
      <c r="BMD16" s="138"/>
      <c r="BME16" s="138"/>
      <c r="BMF16" s="138"/>
      <c r="BMG16" s="138"/>
      <c r="BMH16" s="138"/>
      <c r="BMI16" s="138"/>
      <c r="BMJ16" s="138"/>
      <c r="BMK16" s="138"/>
      <c r="BML16" s="138"/>
      <c r="BMM16" s="138"/>
      <c r="BMN16" s="138"/>
      <c r="BMO16" s="138"/>
      <c r="BMP16" s="138"/>
      <c r="BMQ16" s="138"/>
      <c r="BMR16" s="138"/>
      <c r="BMS16" s="138"/>
      <c r="BMT16" s="138"/>
      <c r="BMU16" s="138"/>
      <c r="BMV16" s="138"/>
      <c r="BMW16" s="138"/>
      <c r="BMX16" s="138"/>
      <c r="BMY16" s="138"/>
      <c r="BMZ16" s="138"/>
      <c r="BNA16" s="138"/>
      <c r="BNB16" s="138"/>
      <c r="BNC16" s="138"/>
      <c r="BND16" s="138"/>
      <c r="BNE16" s="138"/>
      <c r="BNF16" s="138"/>
      <c r="BNG16" s="138"/>
      <c r="BNH16" s="138"/>
      <c r="BNI16" s="138"/>
      <c r="BNJ16" s="138"/>
      <c r="BNK16" s="138"/>
      <c r="BNL16" s="138"/>
      <c r="BNM16" s="138"/>
      <c r="BNN16" s="138"/>
      <c r="BNO16" s="138"/>
      <c r="BNP16" s="138"/>
      <c r="BNQ16" s="138"/>
      <c r="BNR16" s="138"/>
      <c r="BNS16" s="138"/>
      <c r="BNT16" s="138"/>
      <c r="BNU16" s="138"/>
      <c r="BNV16" s="138"/>
      <c r="BNW16" s="138"/>
      <c r="BNX16" s="138"/>
      <c r="BNY16" s="138"/>
      <c r="BNZ16" s="138"/>
      <c r="BOA16" s="138"/>
      <c r="BOB16" s="138"/>
      <c r="BOC16" s="138"/>
      <c r="BOD16" s="138"/>
      <c r="BOE16" s="138"/>
      <c r="BOF16" s="138"/>
      <c r="BOG16" s="138"/>
      <c r="BOH16" s="138"/>
      <c r="BOI16" s="138"/>
      <c r="BOJ16" s="138"/>
      <c r="BOK16" s="138"/>
      <c r="BOL16" s="138"/>
      <c r="BOM16" s="138"/>
      <c r="BON16" s="138"/>
      <c r="BOO16" s="138"/>
      <c r="BOP16" s="138"/>
      <c r="BOQ16" s="138"/>
      <c r="BOR16" s="138"/>
      <c r="BOS16" s="138"/>
      <c r="BOT16" s="138"/>
      <c r="BOU16" s="138"/>
      <c r="BOV16" s="138"/>
      <c r="BOW16" s="138"/>
      <c r="BOX16" s="138"/>
      <c r="BOY16" s="138"/>
      <c r="BOZ16" s="138"/>
      <c r="BPA16" s="138"/>
      <c r="BPB16" s="138"/>
      <c r="BPC16" s="138"/>
      <c r="BPD16" s="138"/>
      <c r="BPE16" s="138"/>
      <c r="BPF16" s="138"/>
      <c r="BPG16" s="138"/>
      <c r="BPH16" s="138"/>
      <c r="BPI16" s="138"/>
      <c r="BPJ16" s="138"/>
      <c r="BPK16" s="138"/>
      <c r="BPL16" s="138"/>
      <c r="BPM16" s="138"/>
      <c r="BPN16" s="138"/>
      <c r="BPO16" s="138"/>
      <c r="BPP16" s="138"/>
      <c r="BPQ16" s="138"/>
      <c r="BPR16" s="138"/>
      <c r="BPS16" s="138"/>
      <c r="BPT16" s="138"/>
      <c r="BPU16" s="138"/>
      <c r="BPV16" s="138"/>
      <c r="BPW16" s="138"/>
      <c r="BPX16" s="138"/>
      <c r="BPY16" s="138"/>
      <c r="BPZ16" s="138"/>
      <c r="BQA16" s="138"/>
      <c r="BQB16" s="138"/>
      <c r="BQC16" s="138"/>
      <c r="BQD16" s="138"/>
      <c r="BQE16" s="138"/>
      <c r="BQF16" s="138"/>
      <c r="BQG16" s="138"/>
      <c r="BQH16" s="138"/>
      <c r="BQI16" s="138"/>
      <c r="BQJ16" s="138"/>
      <c r="BQK16" s="138"/>
      <c r="BQL16" s="138"/>
      <c r="BQM16" s="138"/>
      <c r="BQN16" s="138"/>
      <c r="BQO16" s="138"/>
      <c r="BQP16" s="138"/>
      <c r="BQQ16" s="138"/>
      <c r="BQR16" s="138"/>
      <c r="BQS16" s="138"/>
      <c r="BQT16" s="138"/>
      <c r="BQU16" s="138"/>
      <c r="BQV16" s="138"/>
      <c r="BQW16" s="138"/>
      <c r="BQX16" s="138"/>
      <c r="BQY16" s="138"/>
      <c r="BQZ16" s="138"/>
      <c r="BRA16" s="138"/>
      <c r="BRB16" s="138"/>
      <c r="BRC16" s="138"/>
      <c r="BRD16" s="138"/>
      <c r="BRE16" s="138"/>
      <c r="BRF16" s="138"/>
      <c r="BRG16" s="138"/>
      <c r="BRH16" s="138"/>
      <c r="BRI16" s="138"/>
      <c r="BRJ16" s="138"/>
      <c r="BRK16" s="138"/>
      <c r="BRL16" s="138"/>
      <c r="BRM16" s="138"/>
      <c r="BRN16" s="138"/>
      <c r="BRO16" s="138"/>
      <c r="BRP16" s="138"/>
      <c r="BRQ16" s="138"/>
      <c r="BRR16" s="138"/>
      <c r="BRS16" s="138"/>
      <c r="BRT16" s="138"/>
      <c r="BRU16" s="138"/>
      <c r="BRV16" s="138"/>
      <c r="BRW16" s="138"/>
      <c r="BRX16" s="138"/>
      <c r="BRY16" s="138"/>
      <c r="BRZ16" s="138"/>
      <c r="BSA16" s="138"/>
      <c r="BSB16" s="138"/>
      <c r="BSC16" s="138"/>
      <c r="BSD16" s="138"/>
      <c r="BSE16" s="138"/>
      <c r="BSF16" s="138"/>
      <c r="BSG16" s="138"/>
      <c r="BSH16" s="138"/>
      <c r="BSI16" s="138"/>
      <c r="BSJ16" s="138"/>
      <c r="BSK16" s="138"/>
      <c r="BSL16" s="138"/>
      <c r="BSM16" s="138"/>
      <c r="BSN16" s="138"/>
      <c r="BSO16" s="138"/>
      <c r="BSP16" s="138"/>
      <c r="BSQ16" s="138"/>
      <c r="BSR16" s="138"/>
      <c r="BSS16" s="138"/>
      <c r="BST16" s="138"/>
      <c r="BSU16" s="138"/>
      <c r="BSV16" s="138"/>
      <c r="BSW16" s="138"/>
      <c r="BSX16" s="138"/>
      <c r="BSY16" s="138"/>
      <c r="BSZ16" s="138"/>
      <c r="BTA16" s="138"/>
      <c r="BTB16" s="138"/>
      <c r="BTC16" s="138"/>
      <c r="BTD16" s="138"/>
      <c r="BTE16" s="138"/>
      <c r="BTF16" s="138"/>
      <c r="BTG16" s="138"/>
      <c r="BTH16" s="138"/>
      <c r="BTI16" s="138"/>
      <c r="BTJ16" s="138"/>
      <c r="BTK16" s="138"/>
      <c r="BTL16" s="138"/>
      <c r="BTM16" s="138"/>
      <c r="BTN16" s="138"/>
      <c r="BTO16" s="138"/>
      <c r="BTP16" s="138"/>
      <c r="BTQ16" s="138"/>
      <c r="BTR16" s="138"/>
      <c r="BTS16" s="138"/>
      <c r="BTT16" s="138"/>
      <c r="BTU16" s="138"/>
      <c r="BTV16" s="138"/>
      <c r="BTW16" s="138"/>
      <c r="BTX16" s="138"/>
      <c r="BTY16" s="138"/>
      <c r="BTZ16" s="138"/>
      <c r="BUA16" s="138"/>
      <c r="BUB16" s="138"/>
      <c r="BUC16" s="138"/>
      <c r="BUD16" s="138"/>
      <c r="BUE16" s="138"/>
      <c r="BUF16" s="138"/>
      <c r="BUG16" s="138"/>
      <c r="BUH16" s="138"/>
      <c r="BUI16" s="138"/>
      <c r="BUJ16" s="138"/>
      <c r="BUK16" s="138"/>
      <c r="BUL16" s="138"/>
      <c r="BUM16" s="138"/>
      <c r="BUN16" s="138"/>
      <c r="BUO16" s="138"/>
      <c r="BUP16" s="138"/>
      <c r="BUQ16" s="138"/>
      <c r="BUR16" s="138"/>
      <c r="BUS16" s="138"/>
      <c r="BUT16" s="138"/>
      <c r="BUU16" s="138"/>
      <c r="BUV16" s="138"/>
      <c r="BUW16" s="138"/>
      <c r="BUX16" s="138"/>
      <c r="BUY16" s="138"/>
      <c r="BUZ16" s="138"/>
      <c r="BVA16" s="138"/>
      <c r="BVB16" s="138"/>
      <c r="BVC16" s="138"/>
      <c r="BVD16" s="138"/>
      <c r="BVE16" s="138"/>
      <c r="BVF16" s="138"/>
      <c r="BVG16" s="138"/>
      <c r="BVH16" s="138"/>
      <c r="BVI16" s="138"/>
      <c r="BVJ16" s="138"/>
      <c r="BVK16" s="138"/>
      <c r="BVL16" s="138"/>
      <c r="BVM16" s="138"/>
      <c r="BVN16" s="138"/>
      <c r="BVO16" s="138"/>
      <c r="BVP16" s="138"/>
      <c r="BVQ16" s="138"/>
      <c r="BVR16" s="138"/>
      <c r="BVS16" s="138"/>
      <c r="BVT16" s="138"/>
      <c r="BVU16" s="138"/>
      <c r="BVV16" s="138"/>
      <c r="BVW16" s="138"/>
      <c r="BVX16" s="138"/>
      <c r="BVY16" s="138"/>
      <c r="BVZ16" s="138"/>
      <c r="BWA16" s="138"/>
      <c r="BWB16" s="138"/>
      <c r="BWC16" s="138"/>
      <c r="BWD16" s="138"/>
      <c r="BWE16" s="138"/>
      <c r="BWF16" s="138"/>
      <c r="BWG16" s="138"/>
      <c r="BWH16" s="138"/>
      <c r="BWI16" s="138"/>
      <c r="BWJ16" s="138"/>
      <c r="BWK16" s="138"/>
      <c r="BWL16" s="138"/>
      <c r="BWM16" s="138"/>
      <c r="BWN16" s="138"/>
      <c r="BWO16" s="138"/>
      <c r="BWP16" s="138"/>
      <c r="BWQ16" s="138"/>
      <c r="BWR16" s="138"/>
      <c r="BWS16" s="138"/>
      <c r="BWT16" s="138"/>
      <c r="BWU16" s="138"/>
      <c r="BWV16" s="138"/>
      <c r="BWW16" s="138"/>
      <c r="BWX16" s="138"/>
      <c r="BWY16" s="138"/>
      <c r="BWZ16" s="138"/>
      <c r="BXA16" s="138"/>
      <c r="BXB16" s="138"/>
      <c r="BXC16" s="138"/>
      <c r="BXD16" s="138"/>
      <c r="BXE16" s="138"/>
      <c r="BXF16" s="138"/>
      <c r="BXG16" s="138"/>
      <c r="BXH16" s="138"/>
      <c r="BXI16" s="138"/>
      <c r="BXJ16" s="138"/>
      <c r="BXK16" s="138"/>
      <c r="BXL16" s="138"/>
      <c r="BXM16" s="138"/>
      <c r="BXN16" s="138"/>
      <c r="BXO16" s="138"/>
      <c r="BXP16" s="138"/>
      <c r="BXQ16" s="138"/>
      <c r="BXR16" s="138"/>
      <c r="BXS16" s="138"/>
      <c r="BXT16" s="138"/>
      <c r="BXU16" s="138"/>
      <c r="BXV16" s="138"/>
      <c r="BXW16" s="138"/>
      <c r="BXX16" s="138"/>
      <c r="BXY16" s="138"/>
      <c r="BXZ16" s="138"/>
      <c r="BYA16" s="138"/>
      <c r="BYB16" s="138"/>
      <c r="BYC16" s="138"/>
      <c r="BYD16" s="138"/>
      <c r="BYE16" s="138"/>
      <c r="BYF16" s="138"/>
      <c r="BYG16" s="138"/>
      <c r="BYH16" s="138"/>
      <c r="BYI16" s="138"/>
      <c r="BYJ16" s="138"/>
      <c r="BYK16" s="138"/>
      <c r="BYL16" s="138"/>
      <c r="BYM16" s="138"/>
      <c r="BYN16" s="138"/>
      <c r="BYO16" s="138"/>
      <c r="BYP16" s="138"/>
      <c r="BYQ16" s="138"/>
      <c r="BYR16" s="138"/>
      <c r="BYS16" s="138"/>
      <c r="BYT16" s="138"/>
      <c r="BYU16" s="138"/>
      <c r="BYV16" s="138"/>
      <c r="BYW16" s="138"/>
      <c r="BYX16" s="138"/>
      <c r="BYY16" s="138"/>
      <c r="BYZ16" s="138"/>
      <c r="BZA16" s="138"/>
      <c r="BZB16" s="138"/>
      <c r="BZC16" s="138"/>
      <c r="BZD16" s="138"/>
      <c r="BZE16" s="138"/>
      <c r="BZF16" s="138"/>
      <c r="BZG16" s="138"/>
      <c r="BZH16" s="138"/>
      <c r="BZI16" s="138"/>
      <c r="BZJ16" s="138"/>
      <c r="BZK16" s="138"/>
      <c r="BZL16" s="138"/>
      <c r="BZM16" s="138"/>
      <c r="BZN16" s="138"/>
      <c r="BZO16" s="138"/>
      <c r="BZP16" s="138"/>
      <c r="BZQ16" s="138"/>
      <c r="BZR16" s="138"/>
      <c r="BZS16" s="138"/>
      <c r="BZT16" s="138"/>
      <c r="BZU16" s="138"/>
      <c r="BZV16" s="138"/>
      <c r="BZW16" s="138"/>
      <c r="BZX16" s="138"/>
      <c r="BZY16" s="138"/>
      <c r="BZZ16" s="138"/>
      <c r="CAA16" s="138"/>
      <c r="CAB16" s="138"/>
      <c r="CAC16" s="138"/>
      <c r="CAD16" s="138"/>
      <c r="CAE16" s="138"/>
      <c r="CAF16" s="138"/>
      <c r="CAG16" s="138"/>
      <c r="CAH16" s="138"/>
      <c r="CAI16" s="138"/>
      <c r="CAJ16" s="138"/>
      <c r="CAK16" s="138"/>
      <c r="CAL16" s="138"/>
      <c r="CAM16" s="138"/>
      <c r="CAN16" s="138"/>
      <c r="CAO16" s="138"/>
      <c r="CAP16" s="138"/>
      <c r="CAQ16" s="138"/>
      <c r="CAR16" s="138"/>
      <c r="CAS16" s="138"/>
      <c r="CAT16" s="138"/>
      <c r="CAU16" s="138"/>
      <c r="CAV16" s="138"/>
      <c r="CAW16" s="138"/>
      <c r="CAX16" s="138"/>
      <c r="CAY16" s="138"/>
      <c r="CAZ16" s="138"/>
      <c r="CBA16" s="138"/>
      <c r="CBB16" s="138"/>
      <c r="CBC16" s="138"/>
      <c r="CBD16" s="138"/>
      <c r="CBE16" s="138"/>
      <c r="CBF16" s="138"/>
      <c r="CBG16" s="138"/>
      <c r="CBH16" s="138"/>
      <c r="CBI16" s="138"/>
      <c r="CBJ16" s="138"/>
      <c r="CBK16" s="138"/>
      <c r="CBL16" s="138"/>
      <c r="CBM16" s="138"/>
      <c r="CBN16" s="138"/>
      <c r="CBO16" s="138"/>
      <c r="CBP16" s="138"/>
      <c r="CBQ16" s="138"/>
      <c r="CBR16" s="138"/>
      <c r="CBS16" s="138"/>
      <c r="CBT16" s="138"/>
      <c r="CBU16" s="138"/>
      <c r="CBV16" s="138"/>
      <c r="CBW16" s="138"/>
      <c r="CBX16" s="138"/>
      <c r="CBY16" s="138"/>
      <c r="CBZ16" s="138"/>
      <c r="CCA16" s="138"/>
      <c r="CCB16" s="138"/>
      <c r="CCC16" s="138"/>
      <c r="CCD16" s="138"/>
      <c r="CCE16" s="138"/>
      <c r="CCF16" s="138"/>
      <c r="CCG16" s="138"/>
      <c r="CCH16" s="138"/>
      <c r="CCI16" s="138"/>
      <c r="CCJ16" s="138"/>
      <c r="CCK16" s="138"/>
      <c r="CCL16" s="138"/>
      <c r="CCM16" s="138"/>
      <c r="CCN16" s="138"/>
      <c r="CCO16" s="138"/>
      <c r="CCP16" s="138"/>
      <c r="CCQ16" s="138"/>
      <c r="CCR16" s="138"/>
      <c r="CCS16" s="138"/>
      <c r="CCT16" s="138"/>
      <c r="CCU16" s="138"/>
      <c r="CCV16" s="138"/>
      <c r="CCW16" s="138"/>
      <c r="CCX16" s="138"/>
      <c r="CCY16" s="138"/>
      <c r="CCZ16" s="138"/>
      <c r="CDA16" s="138"/>
      <c r="CDB16" s="138"/>
      <c r="CDC16" s="138"/>
      <c r="CDD16" s="138"/>
      <c r="CDE16" s="138"/>
      <c r="CDF16" s="138"/>
      <c r="CDG16" s="138"/>
      <c r="CDH16" s="138"/>
      <c r="CDI16" s="138"/>
      <c r="CDJ16" s="138"/>
      <c r="CDK16" s="138"/>
      <c r="CDL16" s="138"/>
      <c r="CDM16" s="138"/>
      <c r="CDN16" s="138"/>
      <c r="CDO16" s="138"/>
      <c r="CDP16" s="138"/>
      <c r="CDQ16" s="138"/>
      <c r="CDR16" s="138"/>
      <c r="CDS16" s="138"/>
      <c r="CDT16" s="138"/>
      <c r="CDU16" s="138"/>
      <c r="CDV16" s="138"/>
      <c r="CDW16" s="138"/>
      <c r="CDX16" s="138"/>
      <c r="CDY16" s="138"/>
      <c r="CDZ16" s="138"/>
      <c r="CEA16" s="138"/>
      <c r="CEB16" s="138"/>
      <c r="CEC16" s="138"/>
      <c r="CED16" s="138"/>
      <c r="CEE16" s="138"/>
      <c r="CEF16" s="138"/>
      <c r="CEG16" s="138"/>
      <c r="CEH16" s="138"/>
      <c r="CEI16" s="138"/>
      <c r="CEJ16" s="138"/>
      <c r="CEK16" s="138"/>
      <c r="CEL16" s="138"/>
      <c r="CEM16" s="138"/>
      <c r="CEN16" s="138"/>
      <c r="CEO16" s="138"/>
      <c r="CEP16" s="138"/>
      <c r="CEQ16" s="138"/>
      <c r="CER16" s="138"/>
      <c r="CES16" s="138"/>
      <c r="CET16" s="138"/>
      <c r="CEU16" s="138"/>
      <c r="CEV16" s="138"/>
      <c r="CEW16" s="138"/>
      <c r="CEX16" s="138"/>
      <c r="CEY16" s="138"/>
      <c r="CEZ16" s="138"/>
      <c r="CFA16" s="138"/>
      <c r="CFB16" s="138"/>
      <c r="CFC16" s="138"/>
      <c r="CFD16" s="138"/>
      <c r="CFE16" s="138"/>
      <c r="CFF16" s="138"/>
      <c r="CFG16" s="138"/>
      <c r="CFH16" s="138"/>
      <c r="CFI16" s="138"/>
      <c r="CFJ16" s="138"/>
      <c r="CFK16" s="138"/>
      <c r="CFL16" s="138"/>
      <c r="CFM16" s="138"/>
      <c r="CFN16" s="138"/>
      <c r="CFO16" s="138"/>
      <c r="CFP16" s="138"/>
      <c r="CFQ16" s="138"/>
      <c r="CFR16" s="138"/>
      <c r="CFS16" s="138"/>
      <c r="CFT16" s="138"/>
      <c r="CFU16" s="138"/>
      <c r="CFV16" s="138"/>
      <c r="CFW16" s="138"/>
      <c r="CFX16" s="138"/>
      <c r="CFY16" s="138"/>
      <c r="CFZ16" s="138"/>
      <c r="CGA16" s="138"/>
      <c r="CGB16" s="138"/>
      <c r="CGC16" s="138"/>
      <c r="CGD16" s="138"/>
      <c r="CGE16" s="138"/>
      <c r="CGF16" s="138"/>
      <c r="CGG16" s="138"/>
      <c r="CGH16" s="138"/>
      <c r="CGI16" s="138"/>
      <c r="CGJ16" s="138"/>
      <c r="CGK16" s="138"/>
      <c r="CGL16" s="138"/>
      <c r="CGM16" s="138"/>
      <c r="CGN16" s="138"/>
      <c r="CGO16" s="138"/>
      <c r="CGP16" s="138"/>
      <c r="CGQ16" s="138"/>
      <c r="CGR16" s="138"/>
      <c r="CGS16" s="138"/>
      <c r="CGT16" s="138"/>
      <c r="CGU16" s="138"/>
      <c r="CGV16" s="138"/>
      <c r="CGW16" s="138"/>
      <c r="CGX16" s="138"/>
      <c r="CGY16" s="138"/>
      <c r="CGZ16" s="138"/>
      <c r="CHA16" s="138"/>
      <c r="CHB16" s="138"/>
      <c r="CHC16" s="138"/>
      <c r="CHD16" s="138"/>
      <c r="CHE16" s="138"/>
      <c r="CHF16" s="138"/>
      <c r="CHG16" s="138"/>
      <c r="CHH16" s="138"/>
      <c r="CHI16" s="138"/>
      <c r="CHJ16" s="138"/>
      <c r="CHK16" s="138"/>
      <c r="CHL16" s="138"/>
      <c r="CHM16" s="138"/>
      <c r="CHN16" s="138"/>
      <c r="CHO16" s="138"/>
      <c r="CHP16" s="138"/>
      <c r="CHQ16" s="138"/>
      <c r="CHR16" s="138"/>
      <c r="CHS16" s="138"/>
      <c r="CHT16" s="138"/>
      <c r="CHU16" s="138"/>
      <c r="CHV16" s="138"/>
      <c r="CHW16" s="138"/>
      <c r="CHX16" s="138"/>
      <c r="CHY16" s="138"/>
      <c r="CHZ16" s="138"/>
      <c r="CIA16" s="138"/>
      <c r="CIB16" s="138"/>
      <c r="CIC16" s="138"/>
      <c r="CID16" s="138"/>
      <c r="CIE16" s="138"/>
      <c r="CIF16" s="138"/>
      <c r="CIG16" s="138"/>
      <c r="CIH16" s="138"/>
      <c r="CII16" s="138"/>
      <c r="CIJ16" s="138"/>
      <c r="CIK16" s="138"/>
      <c r="CIL16" s="138"/>
      <c r="CIM16" s="138"/>
      <c r="CIN16" s="138"/>
      <c r="CIO16" s="138"/>
      <c r="CIP16" s="138"/>
      <c r="CIQ16" s="138"/>
      <c r="CIR16" s="138"/>
      <c r="CIS16" s="138"/>
      <c r="CIT16" s="138"/>
      <c r="CIU16" s="138"/>
      <c r="CIV16" s="138"/>
      <c r="CIW16" s="138"/>
      <c r="CIX16" s="138"/>
      <c r="CIY16" s="138"/>
      <c r="CIZ16" s="138"/>
      <c r="CJA16" s="138"/>
      <c r="CJB16" s="138"/>
      <c r="CJC16" s="138"/>
      <c r="CJD16" s="138"/>
      <c r="CJE16" s="138"/>
      <c r="CJF16" s="138"/>
      <c r="CJG16" s="138"/>
      <c r="CJH16" s="138"/>
      <c r="CJI16" s="138"/>
      <c r="CJJ16" s="138"/>
      <c r="CJK16" s="138"/>
      <c r="CJL16" s="138"/>
      <c r="CJM16" s="138"/>
      <c r="CJN16" s="138"/>
      <c r="CJO16" s="138"/>
      <c r="CJP16" s="138"/>
      <c r="CJQ16" s="138"/>
      <c r="CJR16" s="138"/>
      <c r="CJS16" s="138"/>
      <c r="CJT16" s="138"/>
      <c r="CJU16" s="138"/>
      <c r="CJV16" s="138"/>
      <c r="CJW16" s="138"/>
      <c r="CJX16" s="138"/>
      <c r="CJY16" s="138"/>
      <c r="CJZ16" s="138"/>
      <c r="CKA16" s="138"/>
      <c r="CKB16" s="138"/>
      <c r="CKC16" s="138"/>
      <c r="CKD16" s="138"/>
      <c r="CKE16" s="138"/>
      <c r="CKF16" s="138"/>
      <c r="CKG16" s="138"/>
      <c r="CKH16" s="138"/>
      <c r="CKI16" s="138"/>
      <c r="CKJ16" s="138"/>
      <c r="CKK16" s="138"/>
      <c r="CKL16" s="138"/>
      <c r="CKM16" s="138"/>
      <c r="CKN16" s="138"/>
      <c r="CKO16" s="138"/>
      <c r="CKP16" s="138"/>
      <c r="CKQ16" s="138"/>
      <c r="CKR16" s="138"/>
      <c r="CKS16" s="138"/>
      <c r="CKT16" s="138"/>
      <c r="CKU16" s="138"/>
      <c r="CKV16" s="138"/>
      <c r="CKW16" s="138"/>
      <c r="CKX16" s="138"/>
      <c r="CKY16" s="138"/>
      <c r="CKZ16" s="138"/>
      <c r="CLA16" s="138"/>
      <c r="CLB16" s="138"/>
      <c r="CLC16" s="138"/>
      <c r="CLD16" s="138"/>
      <c r="CLE16" s="138"/>
      <c r="CLF16" s="138"/>
      <c r="CLG16" s="138"/>
      <c r="CLH16" s="138"/>
      <c r="CLI16" s="138"/>
      <c r="CLJ16" s="138"/>
      <c r="CLK16" s="138"/>
      <c r="CLL16" s="138"/>
      <c r="CLM16" s="138"/>
      <c r="CLN16" s="138"/>
      <c r="CLO16" s="138"/>
      <c r="CLP16" s="138"/>
      <c r="CLQ16" s="138"/>
      <c r="CLR16" s="138"/>
      <c r="CLS16" s="138"/>
      <c r="CLT16" s="138"/>
      <c r="CLU16" s="138"/>
      <c r="CLV16" s="138"/>
      <c r="CLW16" s="138"/>
      <c r="CLX16" s="138"/>
      <c r="CLY16" s="138"/>
      <c r="CLZ16" s="138"/>
      <c r="CMA16" s="138"/>
      <c r="CMB16" s="138"/>
      <c r="CMC16" s="138"/>
      <c r="CMD16" s="138"/>
      <c r="CME16" s="138"/>
      <c r="CMF16" s="138"/>
      <c r="CMG16" s="138"/>
      <c r="CMH16" s="138"/>
      <c r="CMI16" s="138"/>
      <c r="CMJ16" s="138"/>
      <c r="CMK16" s="138"/>
      <c r="CML16" s="138"/>
      <c r="CMM16" s="138"/>
      <c r="CMN16" s="138"/>
      <c r="CMO16" s="138"/>
      <c r="CMP16" s="138"/>
      <c r="CMQ16" s="138"/>
      <c r="CMR16" s="138"/>
      <c r="CMS16" s="138"/>
      <c r="CMT16" s="138"/>
      <c r="CMU16" s="138"/>
      <c r="CMV16" s="138"/>
      <c r="CMW16" s="138"/>
      <c r="CMX16" s="138"/>
      <c r="CMY16" s="138"/>
      <c r="CMZ16" s="138"/>
      <c r="CNA16" s="138"/>
      <c r="CNB16" s="138"/>
      <c r="CNC16" s="138"/>
      <c r="CND16" s="138"/>
      <c r="CNE16" s="138"/>
      <c r="CNF16" s="138"/>
      <c r="CNG16" s="138"/>
      <c r="CNH16" s="138"/>
      <c r="CNI16" s="138"/>
      <c r="CNJ16" s="138"/>
      <c r="CNK16" s="138"/>
      <c r="CNL16" s="138"/>
      <c r="CNM16" s="138"/>
      <c r="CNN16" s="138"/>
      <c r="CNO16" s="138"/>
      <c r="CNP16" s="138"/>
      <c r="CNQ16" s="138"/>
      <c r="CNR16" s="138"/>
      <c r="CNS16" s="138"/>
      <c r="CNT16" s="138"/>
      <c r="CNU16" s="138"/>
      <c r="CNV16" s="138"/>
      <c r="CNW16" s="138"/>
      <c r="CNX16" s="138"/>
      <c r="CNY16" s="138"/>
      <c r="CNZ16" s="138"/>
      <c r="COA16" s="138"/>
      <c r="COB16" s="138"/>
      <c r="COC16" s="138"/>
      <c r="COD16" s="138"/>
      <c r="COE16" s="138"/>
      <c r="COF16" s="138"/>
      <c r="COG16" s="138"/>
      <c r="COH16" s="138"/>
      <c r="COI16" s="138"/>
      <c r="COJ16" s="138"/>
      <c r="COK16" s="138"/>
      <c r="COL16" s="138"/>
      <c r="COM16" s="138"/>
      <c r="CON16" s="138"/>
      <c r="COO16" s="138"/>
      <c r="COP16" s="138"/>
      <c r="COQ16" s="138"/>
      <c r="COR16" s="138"/>
      <c r="COS16" s="138"/>
      <c r="COT16" s="138"/>
      <c r="COU16" s="138"/>
      <c r="COV16" s="138"/>
      <c r="COW16" s="138"/>
      <c r="COX16" s="138"/>
      <c r="COY16" s="138"/>
      <c r="COZ16" s="138"/>
      <c r="CPA16" s="138"/>
      <c r="CPB16" s="138"/>
      <c r="CPC16" s="138"/>
      <c r="CPD16" s="138"/>
      <c r="CPE16" s="138"/>
      <c r="CPF16" s="138"/>
      <c r="CPG16" s="138"/>
      <c r="CPH16" s="138"/>
      <c r="CPI16" s="138"/>
      <c r="CPJ16" s="138"/>
      <c r="CPK16" s="138"/>
      <c r="CPL16" s="138"/>
      <c r="CPM16" s="138"/>
      <c r="CPN16" s="138"/>
      <c r="CPO16" s="138"/>
      <c r="CPP16" s="138"/>
      <c r="CPQ16" s="138"/>
      <c r="CPR16" s="138"/>
      <c r="CPS16" s="138"/>
      <c r="CPT16" s="138"/>
      <c r="CPU16" s="138"/>
      <c r="CPV16" s="138"/>
      <c r="CPW16" s="138"/>
      <c r="CPX16" s="138"/>
      <c r="CPY16" s="138"/>
      <c r="CPZ16" s="138"/>
      <c r="CQA16" s="138"/>
      <c r="CQB16" s="138"/>
      <c r="CQC16" s="138"/>
      <c r="CQD16" s="138"/>
      <c r="CQE16" s="138"/>
      <c r="CQF16" s="138"/>
      <c r="CQG16" s="138"/>
      <c r="CQH16" s="138"/>
      <c r="CQI16" s="138"/>
      <c r="CQJ16" s="138"/>
      <c r="CQK16" s="138"/>
      <c r="CQL16" s="138"/>
      <c r="CQM16" s="138"/>
      <c r="CQN16" s="138"/>
      <c r="CQO16" s="138"/>
      <c r="CQP16" s="138"/>
      <c r="CQQ16" s="138"/>
      <c r="CQR16" s="138"/>
      <c r="CQS16" s="138"/>
      <c r="CQT16" s="138"/>
      <c r="CQU16" s="138"/>
      <c r="CQV16" s="138"/>
      <c r="CQW16" s="138"/>
      <c r="CQX16" s="138"/>
      <c r="CQY16" s="138"/>
      <c r="CQZ16" s="138"/>
      <c r="CRA16" s="138"/>
      <c r="CRB16" s="138"/>
      <c r="CRC16" s="138"/>
      <c r="CRD16" s="138"/>
      <c r="CRE16" s="138"/>
      <c r="CRF16" s="138"/>
      <c r="CRG16" s="138"/>
      <c r="CRH16" s="138"/>
      <c r="CRI16" s="138"/>
      <c r="CRJ16" s="138"/>
      <c r="CRK16" s="138"/>
      <c r="CRL16" s="138"/>
      <c r="CRM16" s="138"/>
      <c r="CRN16" s="138"/>
      <c r="CRO16" s="138"/>
      <c r="CRP16" s="138"/>
      <c r="CRQ16" s="138"/>
      <c r="CRR16" s="138"/>
      <c r="CRS16" s="138"/>
      <c r="CRT16" s="138"/>
      <c r="CRU16" s="138"/>
      <c r="CRV16" s="138"/>
      <c r="CRW16" s="138"/>
      <c r="CRX16" s="138"/>
      <c r="CRY16" s="138"/>
      <c r="CRZ16" s="138"/>
      <c r="CSA16" s="138"/>
      <c r="CSB16" s="138"/>
      <c r="CSC16" s="138"/>
      <c r="CSD16" s="138"/>
      <c r="CSE16" s="138"/>
      <c r="CSF16" s="138"/>
      <c r="CSG16" s="138"/>
      <c r="CSH16" s="138"/>
      <c r="CSI16" s="138"/>
      <c r="CSJ16" s="138"/>
      <c r="CSK16" s="138"/>
      <c r="CSL16" s="138"/>
      <c r="CSM16" s="138"/>
      <c r="CSN16" s="138"/>
      <c r="CSO16" s="138"/>
      <c r="CSP16" s="138"/>
      <c r="CSQ16" s="138"/>
      <c r="CSR16" s="138"/>
      <c r="CSS16" s="138"/>
      <c r="CST16" s="138"/>
      <c r="CSU16" s="138"/>
      <c r="CSV16" s="138"/>
      <c r="CSW16" s="138"/>
      <c r="CSX16" s="138"/>
      <c r="CSY16" s="138"/>
      <c r="CSZ16" s="138"/>
      <c r="CTA16" s="138"/>
      <c r="CTB16" s="138"/>
      <c r="CTC16" s="138"/>
      <c r="CTD16" s="138"/>
      <c r="CTE16" s="138"/>
      <c r="CTF16" s="138"/>
      <c r="CTG16" s="138"/>
      <c r="CTH16" s="138"/>
      <c r="CTI16" s="138"/>
      <c r="CTJ16" s="138"/>
      <c r="CTK16" s="138"/>
      <c r="CTL16" s="138"/>
      <c r="CTM16" s="138"/>
      <c r="CTN16" s="138"/>
      <c r="CTO16" s="138"/>
      <c r="CTP16" s="138"/>
      <c r="CTQ16" s="138"/>
      <c r="CTR16" s="138"/>
      <c r="CTS16" s="138"/>
      <c r="CTT16" s="138"/>
      <c r="CTU16" s="138"/>
      <c r="CTV16" s="138"/>
      <c r="CTW16" s="138"/>
      <c r="CTX16" s="138"/>
      <c r="CTY16" s="138"/>
      <c r="CTZ16" s="138"/>
      <c r="CUA16" s="138"/>
      <c r="CUB16" s="138"/>
      <c r="CUC16" s="138"/>
      <c r="CUD16" s="138"/>
      <c r="CUE16" s="138"/>
      <c r="CUF16" s="138"/>
      <c r="CUG16" s="138"/>
      <c r="CUH16" s="138"/>
      <c r="CUI16" s="138"/>
      <c r="CUJ16" s="138"/>
      <c r="CUK16" s="138"/>
      <c r="CUL16" s="138"/>
      <c r="CUM16" s="138"/>
      <c r="CUN16" s="138"/>
      <c r="CUO16" s="138"/>
      <c r="CUP16" s="138"/>
      <c r="CUQ16" s="138"/>
      <c r="CUR16" s="138"/>
      <c r="CUS16" s="138"/>
      <c r="CUT16" s="138"/>
      <c r="CUU16" s="138"/>
      <c r="CUV16" s="138"/>
      <c r="CUW16" s="138"/>
      <c r="CUX16" s="138"/>
      <c r="CUY16" s="138"/>
      <c r="CUZ16" s="138"/>
      <c r="CVA16" s="138"/>
      <c r="CVB16" s="138"/>
      <c r="CVC16" s="138"/>
      <c r="CVD16" s="138"/>
      <c r="CVE16" s="138"/>
      <c r="CVF16" s="138"/>
      <c r="CVG16" s="138"/>
      <c r="CVH16" s="138"/>
      <c r="CVI16" s="138"/>
      <c r="CVJ16" s="138"/>
      <c r="CVK16" s="138"/>
      <c r="CVL16" s="138"/>
      <c r="CVM16" s="138"/>
      <c r="CVN16" s="138"/>
      <c r="CVO16" s="138"/>
      <c r="CVP16" s="138"/>
      <c r="CVQ16" s="138"/>
      <c r="CVR16" s="138"/>
      <c r="CVS16" s="138"/>
      <c r="CVT16" s="138"/>
      <c r="CVU16" s="138"/>
      <c r="CVV16" s="138"/>
      <c r="CVW16" s="138"/>
      <c r="CVX16" s="138"/>
      <c r="CVY16" s="138"/>
      <c r="CVZ16" s="138"/>
      <c r="CWA16" s="138"/>
      <c r="CWB16" s="138"/>
      <c r="CWC16" s="138"/>
      <c r="CWD16" s="138"/>
      <c r="CWE16" s="138"/>
      <c r="CWF16" s="138"/>
      <c r="CWG16" s="138"/>
      <c r="CWH16" s="138"/>
      <c r="CWI16" s="138"/>
      <c r="CWJ16" s="138"/>
      <c r="CWK16" s="138"/>
      <c r="CWL16" s="138"/>
      <c r="CWM16" s="138"/>
      <c r="CWN16" s="138"/>
      <c r="CWO16" s="138"/>
      <c r="CWP16" s="138"/>
      <c r="CWQ16" s="138"/>
      <c r="CWR16" s="138"/>
      <c r="CWS16" s="138"/>
      <c r="CWT16" s="138"/>
      <c r="CWU16" s="138"/>
      <c r="CWV16" s="138"/>
      <c r="CWW16" s="138"/>
      <c r="CWX16" s="138"/>
      <c r="CWY16" s="138"/>
      <c r="CWZ16" s="138"/>
      <c r="CXA16" s="138"/>
      <c r="CXB16" s="138"/>
      <c r="CXC16" s="138"/>
      <c r="CXD16" s="138"/>
      <c r="CXE16" s="138"/>
      <c r="CXF16" s="138"/>
      <c r="CXG16" s="138"/>
      <c r="CXH16" s="138"/>
      <c r="CXI16" s="138"/>
      <c r="CXJ16" s="138"/>
      <c r="CXK16" s="138"/>
      <c r="CXL16" s="138"/>
      <c r="CXM16" s="138"/>
      <c r="CXN16" s="138"/>
      <c r="CXO16" s="138"/>
      <c r="CXP16" s="138"/>
      <c r="CXQ16" s="138"/>
      <c r="CXR16" s="138"/>
      <c r="CXS16" s="138"/>
      <c r="CXT16" s="138"/>
      <c r="CXU16" s="138"/>
      <c r="CXV16" s="138"/>
      <c r="CXW16" s="138"/>
      <c r="CXX16" s="138"/>
      <c r="CXY16" s="138"/>
      <c r="CXZ16" s="138"/>
      <c r="CYA16" s="138"/>
      <c r="CYB16" s="138"/>
      <c r="CYC16" s="138"/>
      <c r="CYD16" s="138"/>
      <c r="CYE16" s="138"/>
      <c r="CYF16" s="138"/>
      <c r="CYG16" s="138"/>
      <c r="CYH16" s="138"/>
      <c r="CYI16" s="138"/>
      <c r="CYJ16" s="138"/>
      <c r="CYK16" s="138"/>
      <c r="CYL16" s="138"/>
      <c r="CYM16" s="138"/>
      <c r="CYN16" s="138"/>
      <c r="CYO16" s="138"/>
      <c r="CYP16" s="138"/>
      <c r="CYQ16" s="138"/>
      <c r="CYR16" s="138"/>
      <c r="CYS16" s="138"/>
      <c r="CYT16" s="138"/>
      <c r="CYU16" s="138"/>
      <c r="CYV16" s="138"/>
      <c r="CYW16" s="138"/>
      <c r="CYX16" s="138"/>
      <c r="CYY16" s="138"/>
      <c r="CYZ16" s="138"/>
      <c r="CZA16" s="138"/>
      <c r="CZB16" s="138"/>
      <c r="CZC16" s="138"/>
      <c r="CZD16" s="138"/>
      <c r="CZE16" s="138"/>
      <c r="CZF16" s="138"/>
      <c r="CZG16" s="138"/>
      <c r="CZH16" s="138"/>
      <c r="CZI16" s="138"/>
      <c r="CZJ16" s="138"/>
      <c r="CZK16" s="138"/>
      <c r="CZL16" s="138"/>
      <c r="CZM16" s="138"/>
      <c r="CZN16" s="138"/>
      <c r="CZO16" s="138"/>
      <c r="CZP16" s="138"/>
      <c r="CZQ16" s="138"/>
      <c r="CZR16" s="138"/>
      <c r="CZS16" s="138"/>
      <c r="CZT16" s="138"/>
      <c r="CZU16" s="138"/>
      <c r="CZV16" s="138"/>
      <c r="CZW16" s="138"/>
      <c r="CZX16" s="138"/>
      <c r="CZY16" s="138"/>
      <c r="CZZ16" s="138"/>
      <c r="DAA16" s="138"/>
      <c r="DAB16" s="138"/>
      <c r="DAC16" s="138"/>
      <c r="DAD16" s="138"/>
      <c r="DAE16" s="138"/>
      <c r="DAF16" s="138"/>
      <c r="DAG16" s="138"/>
      <c r="DAH16" s="138"/>
      <c r="DAI16" s="138"/>
      <c r="DAJ16" s="138"/>
      <c r="DAK16" s="138"/>
      <c r="DAL16" s="138"/>
      <c r="DAM16" s="138"/>
      <c r="DAN16" s="138"/>
      <c r="DAO16" s="138"/>
      <c r="DAP16" s="138"/>
      <c r="DAQ16" s="138"/>
      <c r="DAR16" s="138"/>
      <c r="DAS16" s="138"/>
      <c r="DAT16" s="138"/>
      <c r="DAU16" s="138"/>
      <c r="DAV16" s="138"/>
      <c r="DAW16" s="138"/>
      <c r="DAX16" s="138"/>
      <c r="DAY16" s="138"/>
      <c r="DAZ16" s="138"/>
      <c r="DBA16" s="138"/>
      <c r="DBB16" s="138"/>
      <c r="DBC16" s="138"/>
      <c r="DBD16" s="138"/>
      <c r="DBE16" s="138"/>
      <c r="DBF16" s="138"/>
      <c r="DBG16" s="138"/>
      <c r="DBH16" s="138"/>
      <c r="DBI16" s="138"/>
      <c r="DBJ16" s="138"/>
      <c r="DBK16" s="138"/>
      <c r="DBL16" s="138"/>
      <c r="DBM16" s="138"/>
      <c r="DBN16" s="138"/>
      <c r="DBO16" s="138"/>
      <c r="DBP16" s="138"/>
      <c r="DBQ16" s="138"/>
      <c r="DBR16" s="138"/>
      <c r="DBS16" s="138"/>
      <c r="DBT16" s="138"/>
      <c r="DBU16" s="138"/>
      <c r="DBV16" s="138"/>
      <c r="DBW16" s="138"/>
      <c r="DBX16" s="138"/>
      <c r="DBY16" s="138"/>
      <c r="DBZ16" s="138"/>
      <c r="DCA16" s="138"/>
      <c r="DCB16" s="138"/>
      <c r="DCC16" s="138"/>
      <c r="DCD16" s="138"/>
      <c r="DCE16" s="138"/>
      <c r="DCF16" s="138"/>
      <c r="DCG16" s="138"/>
      <c r="DCH16" s="138"/>
      <c r="DCI16" s="138"/>
      <c r="DCJ16" s="138"/>
      <c r="DCK16" s="138"/>
      <c r="DCL16" s="138"/>
      <c r="DCM16" s="138"/>
      <c r="DCN16" s="138"/>
      <c r="DCO16" s="138"/>
      <c r="DCP16" s="138"/>
      <c r="DCQ16" s="138"/>
      <c r="DCR16" s="138"/>
      <c r="DCS16" s="138"/>
      <c r="DCT16" s="138"/>
      <c r="DCU16" s="138"/>
      <c r="DCV16" s="138"/>
      <c r="DCW16" s="138"/>
      <c r="DCX16" s="138"/>
      <c r="DCY16" s="138"/>
      <c r="DCZ16" s="138"/>
      <c r="DDA16" s="138"/>
      <c r="DDB16" s="138"/>
      <c r="DDC16" s="138"/>
      <c r="DDD16" s="138"/>
      <c r="DDE16" s="138"/>
      <c r="DDF16" s="138"/>
      <c r="DDG16" s="138"/>
      <c r="DDH16" s="138"/>
      <c r="DDI16" s="138"/>
      <c r="DDJ16" s="138"/>
      <c r="DDK16" s="138"/>
      <c r="DDL16" s="138"/>
      <c r="DDM16" s="138"/>
      <c r="DDN16" s="138"/>
      <c r="DDO16" s="138"/>
      <c r="DDP16" s="138"/>
      <c r="DDQ16" s="138"/>
      <c r="DDR16" s="138"/>
      <c r="DDS16" s="138"/>
      <c r="DDT16" s="138"/>
      <c r="DDU16" s="138"/>
      <c r="DDV16" s="138"/>
      <c r="DDW16" s="138"/>
      <c r="DDX16" s="138"/>
      <c r="DDY16" s="138"/>
      <c r="DDZ16" s="138"/>
      <c r="DEA16" s="138"/>
      <c r="DEB16" s="138"/>
      <c r="DEC16" s="138"/>
      <c r="DED16" s="138"/>
      <c r="DEE16" s="138"/>
      <c r="DEF16" s="138"/>
      <c r="DEG16" s="138"/>
      <c r="DEH16" s="138"/>
      <c r="DEI16" s="138"/>
      <c r="DEJ16" s="138"/>
      <c r="DEK16" s="138"/>
      <c r="DEL16" s="138"/>
      <c r="DEM16" s="138"/>
      <c r="DEN16" s="138"/>
      <c r="DEO16" s="138"/>
      <c r="DEP16" s="138"/>
      <c r="DEQ16" s="138"/>
      <c r="DER16" s="138"/>
      <c r="DES16" s="138"/>
      <c r="DET16" s="138"/>
      <c r="DEU16" s="138"/>
      <c r="DEV16" s="138"/>
      <c r="DEW16" s="138"/>
      <c r="DEX16" s="138"/>
      <c r="DEY16" s="138"/>
      <c r="DEZ16" s="138"/>
      <c r="DFA16" s="138"/>
      <c r="DFB16" s="138"/>
      <c r="DFC16" s="138"/>
      <c r="DFD16" s="138"/>
      <c r="DFE16" s="138"/>
      <c r="DFF16" s="138"/>
      <c r="DFG16" s="138"/>
      <c r="DFH16" s="138"/>
      <c r="DFI16" s="138"/>
      <c r="DFJ16" s="138"/>
      <c r="DFK16" s="138"/>
      <c r="DFL16" s="138"/>
      <c r="DFM16" s="138"/>
      <c r="DFN16" s="138"/>
      <c r="DFO16" s="138"/>
      <c r="DFP16" s="138"/>
      <c r="DFQ16" s="138"/>
      <c r="DFR16" s="138"/>
      <c r="DFS16" s="138"/>
      <c r="DFT16" s="138"/>
      <c r="DFU16" s="138"/>
      <c r="DFV16" s="138"/>
      <c r="DFW16" s="138"/>
      <c r="DFX16" s="138"/>
      <c r="DFY16" s="138"/>
      <c r="DFZ16" s="138"/>
      <c r="DGA16" s="138"/>
      <c r="DGB16" s="138"/>
      <c r="DGC16" s="138"/>
      <c r="DGD16" s="138"/>
      <c r="DGE16" s="138"/>
      <c r="DGF16" s="138"/>
      <c r="DGG16" s="138"/>
      <c r="DGH16" s="138"/>
      <c r="DGI16" s="138"/>
      <c r="DGJ16" s="138"/>
      <c r="DGK16" s="138"/>
      <c r="DGL16" s="138"/>
      <c r="DGM16" s="138"/>
      <c r="DGN16" s="138"/>
      <c r="DGO16" s="138"/>
      <c r="DGP16" s="138"/>
      <c r="DGQ16" s="138"/>
      <c r="DGR16" s="138"/>
      <c r="DGS16" s="138"/>
      <c r="DGT16" s="138"/>
      <c r="DGU16" s="138"/>
      <c r="DGV16" s="138"/>
      <c r="DGW16" s="138"/>
      <c r="DGX16" s="138"/>
      <c r="DGY16" s="138"/>
      <c r="DGZ16" s="138"/>
      <c r="DHA16" s="138"/>
      <c r="DHB16" s="138"/>
      <c r="DHC16" s="138"/>
      <c r="DHD16" s="138"/>
      <c r="DHE16" s="138"/>
      <c r="DHF16" s="138"/>
      <c r="DHG16" s="138"/>
      <c r="DHH16" s="138"/>
      <c r="DHI16" s="138"/>
      <c r="DHJ16" s="138"/>
      <c r="DHK16" s="138"/>
      <c r="DHL16" s="138"/>
      <c r="DHM16" s="138"/>
      <c r="DHN16" s="138"/>
      <c r="DHO16" s="138"/>
      <c r="DHP16" s="138"/>
      <c r="DHQ16" s="138"/>
      <c r="DHR16" s="138"/>
      <c r="DHS16" s="138"/>
      <c r="DHT16" s="138"/>
      <c r="DHU16" s="138"/>
      <c r="DHV16" s="138"/>
      <c r="DHW16" s="138"/>
      <c r="DHX16" s="138"/>
      <c r="DHY16" s="138"/>
      <c r="DHZ16" s="138"/>
      <c r="DIA16" s="138"/>
      <c r="DIB16" s="138"/>
      <c r="DIC16" s="138"/>
      <c r="DID16" s="138"/>
      <c r="DIE16" s="138"/>
      <c r="DIF16" s="138"/>
      <c r="DIG16" s="138"/>
      <c r="DIH16" s="138"/>
      <c r="DII16" s="138"/>
      <c r="DIJ16" s="138"/>
      <c r="DIK16" s="138"/>
      <c r="DIL16" s="138"/>
      <c r="DIM16" s="138"/>
      <c r="DIN16" s="138"/>
      <c r="DIO16" s="138"/>
      <c r="DIP16" s="138"/>
      <c r="DIQ16" s="138"/>
      <c r="DIR16" s="138"/>
      <c r="DIS16" s="138"/>
      <c r="DIT16" s="138"/>
      <c r="DIU16" s="138"/>
      <c r="DIV16" s="138"/>
      <c r="DIW16" s="138"/>
      <c r="DIX16" s="138"/>
      <c r="DIY16" s="138"/>
      <c r="DIZ16" s="138"/>
      <c r="DJA16" s="138"/>
      <c r="DJB16" s="138"/>
      <c r="DJC16" s="138"/>
      <c r="DJD16" s="138"/>
      <c r="DJE16" s="138"/>
      <c r="DJF16" s="138"/>
      <c r="DJG16" s="138"/>
      <c r="DJH16" s="138"/>
      <c r="DJI16" s="138"/>
      <c r="DJJ16" s="138"/>
      <c r="DJK16" s="138"/>
      <c r="DJL16" s="138"/>
      <c r="DJM16" s="138"/>
      <c r="DJN16" s="138"/>
      <c r="DJO16" s="138"/>
      <c r="DJP16" s="138"/>
      <c r="DJQ16" s="138"/>
      <c r="DJR16" s="138"/>
      <c r="DJS16" s="138"/>
      <c r="DJT16" s="138"/>
      <c r="DJU16" s="138"/>
      <c r="DJV16" s="138"/>
      <c r="DJW16" s="138"/>
      <c r="DJX16" s="138"/>
      <c r="DJY16" s="138"/>
      <c r="DJZ16" s="138"/>
      <c r="DKA16" s="138"/>
      <c r="DKB16" s="138"/>
      <c r="DKC16" s="138"/>
      <c r="DKD16" s="138"/>
      <c r="DKE16" s="138"/>
      <c r="DKF16" s="138"/>
      <c r="DKG16" s="138"/>
      <c r="DKH16" s="138"/>
      <c r="DKI16" s="138"/>
      <c r="DKJ16" s="138"/>
      <c r="DKK16" s="138"/>
      <c r="DKL16" s="138"/>
      <c r="DKM16" s="138"/>
      <c r="DKN16" s="138"/>
      <c r="DKO16" s="138"/>
      <c r="DKP16" s="138"/>
      <c r="DKQ16" s="138"/>
      <c r="DKR16" s="138"/>
      <c r="DKS16" s="138"/>
      <c r="DKT16" s="138"/>
      <c r="DKU16" s="138"/>
      <c r="DKV16" s="138"/>
      <c r="DKW16" s="138"/>
      <c r="DKX16" s="138"/>
      <c r="DKY16" s="138"/>
      <c r="DKZ16" s="138"/>
      <c r="DLA16" s="138"/>
      <c r="DLB16" s="138"/>
      <c r="DLC16" s="138"/>
      <c r="DLD16" s="138"/>
      <c r="DLE16" s="138"/>
      <c r="DLF16" s="138"/>
      <c r="DLG16" s="138"/>
      <c r="DLH16" s="138"/>
      <c r="DLI16" s="138"/>
      <c r="DLJ16" s="138"/>
      <c r="DLK16" s="138"/>
      <c r="DLL16" s="138"/>
      <c r="DLM16" s="138"/>
      <c r="DLN16" s="138"/>
      <c r="DLO16" s="138"/>
      <c r="DLP16" s="138"/>
      <c r="DLQ16" s="138"/>
      <c r="DLR16" s="138"/>
      <c r="DLS16" s="138"/>
      <c r="DLT16" s="138"/>
      <c r="DLU16" s="138"/>
      <c r="DLV16" s="138"/>
      <c r="DLW16" s="138"/>
      <c r="DLX16" s="138"/>
      <c r="DLY16" s="138"/>
      <c r="DLZ16" s="138"/>
      <c r="DMA16" s="138"/>
      <c r="DMB16" s="138"/>
      <c r="DMC16" s="138"/>
      <c r="DMD16" s="138"/>
      <c r="DME16" s="138"/>
      <c r="DMF16" s="138"/>
      <c r="DMG16" s="138"/>
      <c r="DMH16" s="138"/>
      <c r="DMI16" s="138"/>
      <c r="DMJ16" s="138"/>
      <c r="DMK16" s="138"/>
      <c r="DML16" s="138"/>
      <c r="DMM16" s="138"/>
      <c r="DMN16" s="138"/>
      <c r="DMO16" s="138"/>
      <c r="DMP16" s="138"/>
      <c r="DMQ16" s="138"/>
      <c r="DMR16" s="138"/>
      <c r="DMS16" s="138"/>
      <c r="DMT16" s="138"/>
      <c r="DMU16" s="138"/>
      <c r="DMV16" s="138"/>
      <c r="DMW16" s="138"/>
      <c r="DMX16" s="138"/>
      <c r="DMY16" s="138"/>
      <c r="DMZ16" s="138"/>
      <c r="DNA16" s="138"/>
      <c r="DNB16" s="138"/>
      <c r="DNC16" s="138"/>
      <c r="DND16" s="138"/>
      <c r="DNE16" s="138"/>
      <c r="DNF16" s="138"/>
      <c r="DNG16" s="138"/>
      <c r="DNH16" s="138"/>
      <c r="DNI16" s="138"/>
      <c r="DNJ16" s="138"/>
      <c r="DNK16" s="138"/>
      <c r="DNL16" s="138"/>
      <c r="DNM16" s="138"/>
      <c r="DNN16" s="138"/>
      <c r="DNO16" s="138"/>
      <c r="DNP16" s="138"/>
      <c r="DNQ16" s="138"/>
      <c r="DNR16" s="138"/>
      <c r="DNS16" s="138"/>
      <c r="DNT16" s="138"/>
      <c r="DNU16" s="138"/>
      <c r="DNV16" s="138"/>
      <c r="DNW16" s="138"/>
      <c r="DNX16" s="138"/>
      <c r="DNY16" s="138"/>
      <c r="DNZ16" s="138"/>
      <c r="DOA16" s="138"/>
      <c r="DOB16" s="138"/>
      <c r="DOC16" s="138"/>
      <c r="DOD16" s="138"/>
      <c r="DOE16" s="138"/>
      <c r="DOF16" s="138"/>
      <c r="DOG16" s="138"/>
      <c r="DOH16" s="138"/>
      <c r="DOI16" s="138"/>
      <c r="DOJ16" s="138"/>
      <c r="DOK16" s="138"/>
      <c r="DOL16" s="138"/>
      <c r="DOM16" s="138"/>
      <c r="DON16" s="138"/>
      <c r="DOO16" s="138"/>
      <c r="DOP16" s="138"/>
      <c r="DOQ16" s="138"/>
      <c r="DOR16" s="138"/>
      <c r="DOS16" s="138"/>
      <c r="DOT16" s="138"/>
      <c r="DOU16" s="138"/>
      <c r="DOV16" s="138"/>
      <c r="DOW16" s="138"/>
      <c r="DOX16" s="138"/>
      <c r="DOY16" s="138"/>
      <c r="DOZ16" s="138"/>
      <c r="DPA16" s="138"/>
      <c r="DPB16" s="138"/>
      <c r="DPC16" s="138"/>
      <c r="DPD16" s="138"/>
      <c r="DPE16" s="138"/>
      <c r="DPF16" s="138"/>
      <c r="DPG16" s="138"/>
      <c r="DPH16" s="138"/>
      <c r="DPI16" s="138"/>
      <c r="DPJ16" s="138"/>
      <c r="DPK16" s="138"/>
      <c r="DPL16" s="138"/>
      <c r="DPM16" s="138"/>
      <c r="DPN16" s="138"/>
      <c r="DPO16" s="138"/>
      <c r="DPP16" s="138"/>
      <c r="DPQ16" s="138"/>
      <c r="DPR16" s="138"/>
      <c r="DPS16" s="138"/>
      <c r="DPT16" s="138"/>
      <c r="DPU16" s="138"/>
      <c r="DPV16" s="138"/>
      <c r="DPW16" s="138"/>
      <c r="DPX16" s="138"/>
      <c r="DPY16" s="138"/>
      <c r="DPZ16" s="138"/>
      <c r="DQA16" s="138"/>
      <c r="DQB16" s="138"/>
      <c r="DQC16" s="138"/>
      <c r="DQD16" s="138"/>
      <c r="DQE16" s="138"/>
      <c r="DQF16" s="138"/>
      <c r="DQG16" s="138"/>
      <c r="DQH16" s="138"/>
      <c r="DQI16" s="138"/>
      <c r="DQJ16" s="138"/>
      <c r="DQK16" s="138"/>
      <c r="DQL16" s="138"/>
      <c r="DQM16" s="138"/>
      <c r="DQN16" s="138"/>
      <c r="DQO16" s="138"/>
      <c r="DQP16" s="138"/>
      <c r="DQQ16" s="138"/>
      <c r="DQR16" s="138"/>
      <c r="DQS16" s="138"/>
      <c r="DQT16" s="138"/>
      <c r="DQU16" s="138"/>
      <c r="DQV16" s="138"/>
      <c r="DQW16" s="138"/>
      <c r="DQX16" s="138"/>
      <c r="DQY16" s="138"/>
      <c r="DQZ16" s="138"/>
      <c r="DRA16" s="138"/>
      <c r="DRB16" s="138"/>
      <c r="DRC16" s="138"/>
      <c r="DRD16" s="138"/>
      <c r="DRE16" s="138"/>
      <c r="DRF16" s="138"/>
      <c r="DRG16" s="138"/>
      <c r="DRH16" s="138"/>
      <c r="DRI16" s="138"/>
      <c r="DRJ16" s="138"/>
      <c r="DRK16" s="138"/>
      <c r="DRL16" s="138"/>
      <c r="DRM16" s="138"/>
      <c r="DRN16" s="138"/>
      <c r="DRO16" s="138"/>
      <c r="DRP16" s="138"/>
      <c r="DRQ16" s="138"/>
      <c r="DRR16" s="138"/>
      <c r="DRS16" s="138"/>
      <c r="DRT16" s="138"/>
      <c r="DRU16" s="138"/>
      <c r="DRV16" s="138"/>
      <c r="DRW16" s="138"/>
      <c r="DRX16" s="138"/>
      <c r="DRY16" s="138"/>
      <c r="DRZ16" s="138"/>
      <c r="DSA16" s="138"/>
      <c r="DSB16" s="138"/>
      <c r="DSC16" s="138"/>
      <c r="DSD16" s="138"/>
      <c r="DSE16" s="138"/>
      <c r="DSF16" s="138"/>
      <c r="DSG16" s="138"/>
      <c r="DSH16" s="138"/>
      <c r="DSI16" s="138"/>
      <c r="DSJ16" s="138"/>
      <c r="DSK16" s="138"/>
      <c r="DSL16" s="138"/>
      <c r="DSM16" s="138"/>
      <c r="DSN16" s="138"/>
      <c r="DSO16" s="138"/>
      <c r="DSP16" s="138"/>
      <c r="DSQ16" s="138"/>
      <c r="DSR16" s="138"/>
      <c r="DSS16" s="138"/>
      <c r="DST16" s="138"/>
      <c r="DSU16" s="138"/>
      <c r="DSV16" s="138"/>
      <c r="DSW16" s="138"/>
      <c r="DSX16" s="138"/>
      <c r="DSY16" s="138"/>
      <c r="DSZ16" s="138"/>
      <c r="DTA16" s="138"/>
      <c r="DTB16" s="138"/>
      <c r="DTC16" s="138"/>
      <c r="DTD16" s="138"/>
      <c r="DTE16" s="138"/>
      <c r="DTF16" s="138"/>
      <c r="DTG16" s="138"/>
      <c r="DTH16" s="138"/>
      <c r="DTI16" s="138"/>
      <c r="DTJ16" s="138"/>
      <c r="DTK16" s="138"/>
      <c r="DTL16" s="138"/>
      <c r="DTM16" s="138"/>
      <c r="DTN16" s="138"/>
      <c r="DTO16" s="138"/>
      <c r="DTP16" s="138"/>
      <c r="DTQ16" s="138"/>
      <c r="DTR16" s="138"/>
      <c r="DTS16" s="138"/>
      <c r="DTT16" s="138"/>
      <c r="DTU16" s="138"/>
      <c r="DTV16" s="138"/>
      <c r="DTW16" s="138"/>
      <c r="DTX16" s="138"/>
      <c r="DTY16" s="138"/>
      <c r="DTZ16" s="138"/>
      <c r="DUA16" s="138"/>
      <c r="DUB16" s="138"/>
      <c r="DUC16" s="138"/>
      <c r="DUD16" s="138"/>
      <c r="DUE16" s="138"/>
      <c r="DUF16" s="138"/>
      <c r="DUG16" s="138"/>
      <c r="DUH16" s="138"/>
      <c r="DUI16" s="138"/>
      <c r="DUJ16" s="138"/>
      <c r="DUK16" s="138"/>
      <c r="DUL16" s="138"/>
      <c r="DUM16" s="138"/>
      <c r="DUN16" s="138"/>
      <c r="DUO16" s="138"/>
      <c r="DUP16" s="138"/>
      <c r="DUQ16" s="138"/>
      <c r="DUR16" s="138"/>
      <c r="DUS16" s="138"/>
      <c r="DUT16" s="138"/>
      <c r="DUU16" s="138"/>
      <c r="DUV16" s="138"/>
      <c r="DUW16" s="138"/>
      <c r="DUX16" s="138"/>
      <c r="DUY16" s="138"/>
      <c r="DUZ16" s="138"/>
      <c r="DVA16" s="138"/>
      <c r="DVB16" s="138"/>
      <c r="DVC16" s="138"/>
      <c r="DVD16" s="138"/>
      <c r="DVE16" s="138"/>
      <c r="DVF16" s="138"/>
      <c r="DVG16" s="138"/>
      <c r="DVH16" s="138"/>
      <c r="DVI16" s="138"/>
      <c r="DVJ16" s="138"/>
      <c r="DVK16" s="138"/>
      <c r="DVL16" s="138"/>
      <c r="DVM16" s="138"/>
      <c r="DVN16" s="138"/>
      <c r="DVO16" s="138"/>
      <c r="DVP16" s="138"/>
      <c r="DVQ16" s="138"/>
      <c r="DVR16" s="138"/>
      <c r="DVS16" s="138"/>
      <c r="DVT16" s="138"/>
      <c r="DVU16" s="138"/>
      <c r="DVV16" s="138"/>
      <c r="DVW16" s="138"/>
      <c r="DVX16" s="138"/>
      <c r="DVY16" s="138"/>
      <c r="DVZ16" s="138"/>
      <c r="DWA16" s="138"/>
      <c r="DWB16" s="138"/>
      <c r="DWC16" s="138"/>
      <c r="DWD16" s="138"/>
      <c r="DWE16" s="138"/>
      <c r="DWF16" s="138"/>
      <c r="DWG16" s="138"/>
      <c r="DWH16" s="138"/>
      <c r="DWI16" s="138"/>
      <c r="DWJ16" s="138"/>
      <c r="DWK16" s="138"/>
      <c r="DWL16" s="138"/>
      <c r="DWM16" s="138"/>
      <c r="DWN16" s="138"/>
      <c r="DWO16" s="138"/>
      <c r="DWP16" s="138"/>
      <c r="DWQ16" s="138"/>
      <c r="DWR16" s="138"/>
      <c r="DWS16" s="138"/>
      <c r="DWT16" s="138"/>
      <c r="DWU16" s="138"/>
      <c r="DWV16" s="138"/>
      <c r="DWW16" s="138"/>
      <c r="DWX16" s="138"/>
      <c r="DWY16" s="138"/>
      <c r="DWZ16" s="138"/>
      <c r="DXA16" s="138"/>
      <c r="DXB16" s="138"/>
      <c r="DXC16" s="138"/>
      <c r="DXD16" s="138"/>
      <c r="DXE16" s="138"/>
      <c r="DXF16" s="138"/>
      <c r="DXG16" s="138"/>
      <c r="DXH16" s="138"/>
      <c r="DXI16" s="138"/>
      <c r="DXJ16" s="138"/>
      <c r="DXK16" s="138"/>
      <c r="DXL16" s="138"/>
      <c r="DXM16" s="138"/>
      <c r="DXN16" s="138"/>
      <c r="DXO16" s="138"/>
      <c r="DXP16" s="138"/>
      <c r="DXQ16" s="138"/>
      <c r="DXR16" s="138"/>
      <c r="DXS16" s="138"/>
      <c r="DXT16" s="138"/>
      <c r="DXU16" s="138"/>
      <c r="DXV16" s="138"/>
      <c r="DXW16" s="138"/>
      <c r="DXX16" s="138"/>
      <c r="DXY16" s="138"/>
      <c r="DXZ16" s="138"/>
      <c r="DYA16" s="138"/>
      <c r="DYB16" s="138"/>
      <c r="DYC16" s="138"/>
      <c r="DYD16" s="138"/>
      <c r="DYE16" s="138"/>
      <c r="DYF16" s="138"/>
      <c r="DYG16" s="138"/>
      <c r="DYH16" s="138"/>
      <c r="DYI16" s="138"/>
      <c r="DYJ16" s="138"/>
      <c r="DYK16" s="138"/>
      <c r="DYL16" s="138"/>
      <c r="DYM16" s="138"/>
      <c r="DYN16" s="138"/>
      <c r="DYO16" s="138"/>
      <c r="DYP16" s="138"/>
      <c r="DYQ16" s="138"/>
      <c r="DYR16" s="138"/>
      <c r="DYS16" s="138"/>
      <c r="DYT16" s="138"/>
      <c r="DYU16" s="138"/>
      <c r="DYV16" s="138"/>
      <c r="DYW16" s="138"/>
      <c r="DYX16" s="138"/>
      <c r="DYY16" s="138"/>
      <c r="DYZ16" s="138"/>
      <c r="DZA16" s="138"/>
      <c r="DZB16" s="138"/>
      <c r="DZC16" s="138"/>
      <c r="DZD16" s="138"/>
      <c r="DZE16" s="138"/>
      <c r="DZF16" s="138"/>
      <c r="DZG16" s="138"/>
      <c r="DZH16" s="138"/>
      <c r="DZI16" s="138"/>
      <c r="DZJ16" s="138"/>
      <c r="DZK16" s="138"/>
      <c r="DZL16" s="138"/>
      <c r="DZM16" s="138"/>
      <c r="DZN16" s="138"/>
      <c r="DZO16" s="138"/>
      <c r="DZP16" s="138"/>
      <c r="DZQ16" s="138"/>
      <c r="DZR16" s="138"/>
      <c r="DZS16" s="138"/>
      <c r="DZT16" s="138"/>
      <c r="DZU16" s="138"/>
      <c r="DZV16" s="138"/>
      <c r="DZW16" s="138"/>
      <c r="DZX16" s="138"/>
      <c r="DZY16" s="138"/>
      <c r="DZZ16" s="138"/>
      <c r="EAA16" s="138"/>
      <c r="EAB16" s="138"/>
      <c r="EAC16" s="138"/>
      <c r="EAD16" s="138"/>
      <c r="EAE16" s="138"/>
      <c r="EAF16" s="138"/>
      <c r="EAG16" s="138"/>
      <c r="EAH16" s="138"/>
      <c r="EAI16" s="138"/>
      <c r="EAJ16" s="138"/>
      <c r="EAK16" s="138"/>
      <c r="EAL16" s="138"/>
      <c r="EAM16" s="138"/>
      <c r="EAN16" s="138"/>
      <c r="EAO16" s="138"/>
      <c r="EAP16" s="138"/>
      <c r="EAQ16" s="138"/>
      <c r="EAR16" s="138"/>
      <c r="EAS16" s="138"/>
      <c r="EAT16" s="138"/>
      <c r="EAU16" s="138"/>
      <c r="EAV16" s="138"/>
      <c r="EAW16" s="138"/>
      <c r="EAX16" s="138"/>
      <c r="EAY16" s="138"/>
      <c r="EAZ16" s="138"/>
      <c r="EBA16" s="138"/>
      <c r="EBB16" s="138"/>
      <c r="EBC16" s="138"/>
      <c r="EBD16" s="138"/>
      <c r="EBE16" s="138"/>
      <c r="EBF16" s="138"/>
      <c r="EBG16" s="138"/>
      <c r="EBH16" s="138"/>
      <c r="EBI16" s="138"/>
      <c r="EBJ16" s="138"/>
      <c r="EBK16" s="138"/>
      <c r="EBL16" s="138"/>
      <c r="EBM16" s="138"/>
      <c r="EBN16" s="138"/>
      <c r="EBO16" s="138"/>
      <c r="EBP16" s="138"/>
      <c r="EBQ16" s="138"/>
      <c r="EBR16" s="138"/>
      <c r="EBS16" s="138"/>
      <c r="EBT16" s="138"/>
      <c r="EBU16" s="138"/>
      <c r="EBV16" s="138"/>
      <c r="EBW16" s="138"/>
      <c r="EBX16" s="138"/>
      <c r="EBY16" s="138"/>
      <c r="EBZ16" s="138"/>
      <c r="ECA16" s="138"/>
      <c r="ECB16" s="138"/>
      <c r="ECC16" s="138"/>
      <c r="ECD16" s="138"/>
      <c r="ECE16" s="138"/>
      <c r="ECF16" s="138"/>
      <c r="ECG16" s="138"/>
      <c r="ECH16" s="138"/>
      <c r="ECI16" s="138"/>
      <c r="ECJ16" s="138"/>
      <c r="ECK16" s="138"/>
      <c r="ECL16" s="138"/>
      <c r="ECM16" s="138"/>
      <c r="ECN16" s="138"/>
      <c r="ECO16" s="138"/>
      <c r="ECP16" s="138"/>
      <c r="ECQ16" s="138"/>
      <c r="ECR16" s="138"/>
      <c r="ECS16" s="138"/>
      <c r="ECT16" s="138"/>
      <c r="ECU16" s="138"/>
      <c r="ECV16" s="138"/>
      <c r="ECW16" s="138"/>
      <c r="ECX16" s="138"/>
      <c r="ECY16" s="138"/>
      <c r="ECZ16" s="138"/>
      <c r="EDA16" s="138"/>
      <c r="EDB16" s="138"/>
      <c r="EDC16" s="138"/>
      <c r="EDD16" s="138"/>
      <c r="EDE16" s="138"/>
      <c r="EDF16" s="138"/>
      <c r="EDG16" s="138"/>
      <c r="EDH16" s="138"/>
      <c r="EDI16" s="138"/>
      <c r="EDJ16" s="138"/>
      <c r="EDK16" s="138"/>
      <c r="EDL16" s="138"/>
      <c r="EDM16" s="138"/>
      <c r="EDN16" s="138"/>
      <c r="EDO16" s="138"/>
      <c r="EDP16" s="138"/>
      <c r="EDQ16" s="138"/>
      <c r="EDR16" s="138"/>
      <c r="EDS16" s="138"/>
      <c r="EDT16" s="138"/>
      <c r="EDU16" s="138"/>
      <c r="EDV16" s="138"/>
      <c r="EDW16" s="138"/>
      <c r="EDX16" s="138"/>
      <c r="EDY16" s="138"/>
      <c r="EDZ16" s="138"/>
      <c r="EEA16" s="138"/>
      <c r="EEB16" s="138"/>
      <c r="EEC16" s="138"/>
      <c r="EED16" s="138"/>
      <c r="EEE16" s="138"/>
      <c r="EEF16" s="138"/>
      <c r="EEG16" s="138"/>
      <c r="EEH16" s="138"/>
      <c r="EEI16" s="138"/>
      <c r="EEJ16" s="138"/>
      <c r="EEK16" s="138"/>
      <c r="EEL16" s="138"/>
      <c r="EEM16" s="138"/>
      <c r="EEN16" s="138"/>
      <c r="EEO16" s="138"/>
      <c r="EEP16" s="138"/>
      <c r="EEQ16" s="138"/>
      <c r="EER16" s="138"/>
      <c r="EES16" s="138"/>
      <c r="EET16" s="138"/>
      <c r="EEU16" s="138"/>
      <c r="EEV16" s="138"/>
      <c r="EEW16" s="138"/>
      <c r="EEX16" s="138"/>
      <c r="EEY16" s="138"/>
      <c r="EEZ16" s="138"/>
      <c r="EFA16" s="138"/>
      <c r="EFB16" s="138"/>
      <c r="EFC16" s="138"/>
      <c r="EFD16" s="138"/>
      <c r="EFE16" s="138"/>
      <c r="EFF16" s="138"/>
      <c r="EFG16" s="138"/>
      <c r="EFH16" s="138"/>
      <c r="EFI16" s="138"/>
      <c r="EFJ16" s="138"/>
      <c r="EFK16" s="138"/>
      <c r="EFL16" s="138"/>
      <c r="EFM16" s="138"/>
      <c r="EFN16" s="138"/>
      <c r="EFO16" s="138"/>
      <c r="EFP16" s="138"/>
      <c r="EFQ16" s="138"/>
      <c r="EFR16" s="138"/>
      <c r="EFS16" s="138"/>
      <c r="EFT16" s="138"/>
      <c r="EFU16" s="138"/>
      <c r="EFV16" s="138"/>
      <c r="EFW16" s="138"/>
      <c r="EFX16" s="138"/>
      <c r="EFY16" s="138"/>
      <c r="EFZ16" s="138"/>
      <c r="EGA16" s="138"/>
      <c r="EGB16" s="138"/>
      <c r="EGC16" s="138"/>
      <c r="EGD16" s="138"/>
      <c r="EGE16" s="138"/>
      <c r="EGF16" s="138"/>
      <c r="EGG16" s="138"/>
      <c r="EGH16" s="138"/>
      <c r="EGI16" s="138"/>
      <c r="EGJ16" s="138"/>
      <c r="EGK16" s="138"/>
      <c r="EGL16" s="138"/>
      <c r="EGM16" s="138"/>
      <c r="EGN16" s="138"/>
      <c r="EGO16" s="138"/>
      <c r="EGP16" s="138"/>
      <c r="EGQ16" s="138"/>
      <c r="EGR16" s="138"/>
      <c r="EGS16" s="138"/>
      <c r="EGT16" s="138"/>
      <c r="EGU16" s="138"/>
      <c r="EGV16" s="138"/>
      <c r="EGW16" s="138"/>
      <c r="EGX16" s="138"/>
      <c r="EGY16" s="138"/>
      <c r="EGZ16" s="138"/>
      <c r="EHA16" s="138"/>
      <c r="EHB16" s="138"/>
      <c r="EHC16" s="138"/>
      <c r="EHD16" s="138"/>
      <c r="EHE16" s="138"/>
      <c r="EHF16" s="138"/>
      <c r="EHG16" s="138"/>
      <c r="EHH16" s="138"/>
      <c r="EHI16" s="138"/>
      <c r="EHJ16" s="138"/>
      <c r="EHK16" s="138"/>
      <c r="EHL16" s="138"/>
      <c r="EHM16" s="138"/>
      <c r="EHN16" s="138"/>
      <c r="EHO16" s="138"/>
      <c r="EHP16" s="138"/>
      <c r="EHQ16" s="138"/>
      <c r="EHR16" s="138"/>
      <c r="EHS16" s="138"/>
      <c r="EHT16" s="138"/>
      <c r="EHU16" s="138"/>
      <c r="EHV16" s="138"/>
      <c r="EHW16" s="138"/>
      <c r="EHX16" s="138"/>
      <c r="EHY16" s="138"/>
      <c r="EHZ16" s="138"/>
      <c r="EIA16" s="138"/>
      <c r="EIB16" s="138"/>
      <c r="EIC16" s="138"/>
      <c r="EID16" s="138"/>
      <c r="EIE16" s="138"/>
      <c r="EIF16" s="138"/>
      <c r="EIG16" s="138"/>
      <c r="EIH16" s="138"/>
      <c r="EII16" s="138"/>
      <c r="EIJ16" s="138"/>
      <c r="EIK16" s="138"/>
      <c r="EIL16" s="138"/>
      <c r="EIM16" s="138"/>
      <c r="EIN16" s="138"/>
      <c r="EIO16" s="138"/>
      <c r="EIP16" s="138"/>
      <c r="EIQ16" s="138"/>
      <c r="EIR16" s="138"/>
      <c r="EIS16" s="138"/>
      <c r="EIT16" s="138"/>
      <c r="EIU16" s="138"/>
      <c r="EIV16" s="138"/>
      <c r="EIW16" s="138"/>
      <c r="EIX16" s="138"/>
      <c r="EIY16" s="138"/>
      <c r="EIZ16" s="138"/>
      <c r="EJA16" s="138"/>
      <c r="EJB16" s="138"/>
      <c r="EJC16" s="138"/>
      <c r="EJD16" s="138"/>
      <c r="EJE16" s="138"/>
      <c r="EJF16" s="138"/>
      <c r="EJG16" s="138"/>
      <c r="EJH16" s="138"/>
      <c r="EJI16" s="138"/>
      <c r="EJJ16" s="138"/>
      <c r="EJK16" s="138"/>
      <c r="EJL16" s="138"/>
      <c r="EJM16" s="138"/>
      <c r="EJN16" s="138"/>
      <c r="EJO16" s="138"/>
      <c r="EJP16" s="138"/>
      <c r="EJQ16" s="138"/>
      <c r="EJR16" s="138"/>
      <c r="EJS16" s="138"/>
      <c r="EJT16" s="138"/>
      <c r="EJU16" s="138"/>
      <c r="EJV16" s="138"/>
      <c r="EJW16" s="138"/>
      <c r="EJX16" s="138"/>
      <c r="EJY16" s="138"/>
      <c r="EJZ16" s="138"/>
      <c r="EKA16" s="138"/>
      <c r="EKB16" s="138"/>
      <c r="EKC16" s="138"/>
      <c r="EKD16" s="138"/>
      <c r="EKE16" s="138"/>
      <c r="EKF16" s="138"/>
      <c r="EKG16" s="138"/>
      <c r="EKH16" s="138"/>
      <c r="EKI16" s="138"/>
      <c r="EKJ16" s="138"/>
      <c r="EKK16" s="138"/>
      <c r="EKL16" s="138"/>
      <c r="EKM16" s="138"/>
      <c r="EKN16" s="138"/>
      <c r="EKO16" s="138"/>
      <c r="EKP16" s="138"/>
      <c r="EKQ16" s="138"/>
      <c r="EKR16" s="138"/>
      <c r="EKS16" s="138"/>
      <c r="EKT16" s="138"/>
      <c r="EKU16" s="138"/>
      <c r="EKV16" s="138"/>
      <c r="EKW16" s="138"/>
      <c r="EKX16" s="138"/>
      <c r="EKY16" s="138"/>
      <c r="EKZ16" s="138"/>
      <c r="ELA16" s="138"/>
      <c r="ELB16" s="138"/>
      <c r="ELC16" s="138"/>
      <c r="ELD16" s="138"/>
      <c r="ELE16" s="138"/>
      <c r="ELF16" s="138"/>
      <c r="ELG16" s="138"/>
      <c r="ELH16" s="138"/>
      <c r="ELI16" s="138"/>
      <c r="ELJ16" s="138"/>
      <c r="ELK16" s="138"/>
      <c r="ELL16" s="138"/>
      <c r="ELM16" s="138"/>
      <c r="ELN16" s="138"/>
      <c r="ELO16" s="138"/>
      <c r="ELP16" s="138"/>
      <c r="ELQ16" s="138"/>
      <c r="ELR16" s="138"/>
      <c r="ELS16" s="138"/>
      <c r="ELT16" s="138"/>
      <c r="ELU16" s="138"/>
      <c r="ELV16" s="138"/>
      <c r="ELW16" s="138"/>
      <c r="ELX16" s="138"/>
      <c r="ELY16" s="138"/>
      <c r="ELZ16" s="138"/>
      <c r="EMA16" s="138"/>
      <c r="EMB16" s="138"/>
      <c r="EMC16" s="138"/>
      <c r="EMD16" s="138"/>
      <c r="EME16" s="138"/>
      <c r="EMF16" s="138"/>
      <c r="EMG16" s="138"/>
      <c r="EMH16" s="138"/>
      <c r="EMI16" s="138"/>
      <c r="EMJ16" s="138"/>
      <c r="EMK16" s="138"/>
      <c r="EML16" s="138"/>
      <c r="EMM16" s="138"/>
      <c r="EMN16" s="138"/>
      <c r="EMO16" s="138"/>
      <c r="EMP16" s="138"/>
      <c r="EMQ16" s="138"/>
      <c r="EMR16" s="138"/>
      <c r="EMS16" s="138"/>
      <c r="EMT16" s="138"/>
      <c r="EMU16" s="138"/>
      <c r="EMV16" s="138"/>
      <c r="EMW16" s="138"/>
      <c r="EMX16" s="138"/>
      <c r="EMY16" s="138"/>
      <c r="EMZ16" s="138"/>
      <c r="ENA16" s="138"/>
      <c r="ENB16" s="138"/>
      <c r="ENC16" s="138"/>
      <c r="END16" s="138"/>
      <c r="ENE16" s="138"/>
      <c r="ENF16" s="138"/>
      <c r="ENG16" s="138"/>
      <c r="ENH16" s="138"/>
      <c r="ENI16" s="138"/>
      <c r="ENJ16" s="138"/>
      <c r="ENK16" s="138"/>
      <c r="ENL16" s="138"/>
      <c r="ENM16" s="138"/>
      <c r="ENN16" s="138"/>
      <c r="ENO16" s="138"/>
      <c r="ENP16" s="138"/>
      <c r="ENQ16" s="138"/>
      <c r="ENR16" s="138"/>
      <c r="ENS16" s="138"/>
      <c r="ENT16" s="138"/>
      <c r="ENU16" s="138"/>
      <c r="ENV16" s="138"/>
      <c r="ENW16" s="138"/>
      <c r="ENX16" s="138"/>
      <c r="ENY16" s="138"/>
      <c r="ENZ16" s="138"/>
      <c r="EOA16" s="138"/>
      <c r="EOB16" s="138"/>
      <c r="EOC16" s="138"/>
      <c r="EOD16" s="138"/>
      <c r="EOE16" s="138"/>
      <c r="EOF16" s="138"/>
      <c r="EOG16" s="138"/>
      <c r="EOH16" s="138"/>
      <c r="EOI16" s="138"/>
      <c r="EOJ16" s="138"/>
      <c r="EOK16" s="138"/>
      <c r="EOL16" s="138"/>
      <c r="EOM16" s="138"/>
      <c r="EON16" s="138"/>
      <c r="EOO16" s="138"/>
      <c r="EOP16" s="138"/>
      <c r="EOQ16" s="138"/>
      <c r="EOR16" s="138"/>
      <c r="EOS16" s="138"/>
      <c r="EOT16" s="138"/>
      <c r="EOU16" s="138"/>
      <c r="EOV16" s="138"/>
      <c r="EOW16" s="138"/>
      <c r="EOX16" s="138"/>
      <c r="EOY16" s="138"/>
      <c r="EOZ16" s="138"/>
      <c r="EPA16" s="138"/>
      <c r="EPB16" s="138"/>
      <c r="EPC16" s="138"/>
      <c r="EPD16" s="138"/>
      <c r="EPE16" s="138"/>
      <c r="EPF16" s="138"/>
      <c r="EPG16" s="138"/>
      <c r="EPH16" s="138"/>
      <c r="EPI16" s="138"/>
      <c r="EPJ16" s="138"/>
      <c r="EPK16" s="138"/>
      <c r="EPL16" s="138"/>
      <c r="EPM16" s="138"/>
      <c r="EPN16" s="138"/>
      <c r="EPO16" s="138"/>
      <c r="EPP16" s="138"/>
      <c r="EPQ16" s="138"/>
      <c r="EPR16" s="138"/>
      <c r="EPS16" s="138"/>
      <c r="EPT16" s="138"/>
      <c r="EPU16" s="138"/>
      <c r="EPV16" s="138"/>
      <c r="EPW16" s="138"/>
      <c r="EPX16" s="138"/>
      <c r="EPY16" s="138"/>
      <c r="EPZ16" s="138"/>
      <c r="EQA16" s="138"/>
      <c r="EQB16" s="138"/>
      <c r="EQC16" s="138"/>
      <c r="EQD16" s="138"/>
      <c r="EQE16" s="138"/>
      <c r="EQF16" s="138"/>
      <c r="EQG16" s="138"/>
      <c r="EQH16" s="138"/>
      <c r="EQI16" s="138"/>
      <c r="EQJ16" s="138"/>
      <c r="EQK16" s="138"/>
      <c r="EQL16" s="138"/>
      <c r="EQM16" s="138"/>
      <c r="EQN16" s="138"/>
      <c r="EQO16" s="138"/>
      <c r="EQP16" s="138"/>
      <c r="EQQ16" s="138"/>
      <c r="EQR16" s="138"/>
      <c r="EQS16" s="138"/>
      <c r="EQT16" s="138"/>
      <c r="EQU16" s="138"/>
      <c r="EQV16" s="138"/>
      <c r="EQW16" s="138"/>
      <c r="EQX16" s="138"/>
      <c r="EQY16" s="138"/>
      <c r="EQZ16" s="138"/>
      <c r="ERA16" s="138"/>
      <c r="ERB16" s="138"/>
      <c r="ERC16" s="138"/>
      <c r="ERD16" s="138"/>
      <c r="ERE16" s="138"/>
      <c r="ERF16" s="138"/>
      <c r="ERG16" s="138"/>
      <c r="ERH16" s="138"/>
      <c r="ERI16" s="138"/>
      <c r="ERJ16" s="138"/>
      <c r="ERK16" s="138"/>
      <c r="ERL16" s="138"/>
      <c r="ERM16" s="138"/>
      <c r="ERN16" s="138"/>
      <c r="ERO16" s="138"/>
      <c r="ERP16" s="138"/>
      <c r="ERQ16" s="138"/>
      <c r="ERR16" s="138"/>
      <c r="ERS16" s="138"/>
      <c r="ERT16" s="138"/>
      <c r="ERU16" s="138"/>
      <c r="ERV16" s="138"/>
      <c r="ERW16" s="138"/>
      <c r="ERX16" s="138"/>
      <c r="ERY16" s="138"/>
      <c r="ERZ16" s="138"/>
      <c r="ESA16" s="138"/>
      <c r="ESB16" s="138"/>
      <c r="ESC16" s="138"/>
      <c r="ESD16" s="138"/>
      <c r="ESE16" s="138"/>
      <c r="ESF16" s="138"/>
      <c r="ESG16" s="138"/>
      <c r="ESH16" s="138"/>
      <c r="ESI16" s="138"/>
      <c r="ESJ16" s="138"/>
      <c r="ESK16" s="138"/>
      <c r="ESL16" s="138"/>
      <c r="ESM16" s="138"/>
      <c r="ESN16" s="138"/>
      <c r="ESO16" s="138"/>
      <c r="ESP16" s="138"/>
      <c r="ESQ16" s="138"/>
      <c r="ESR16" s="138"/>
      <c r="ESS16" s="138"/>
      <c r="EST16" s="138"/>
      <c r="ESU16" s="138"/>
      <c r="ESV16" s="138"/>
      <c r="ESW16" s="138"/>
      <c r="ESX16" s="138"/>
      <c r="ESY16" s="138"/>
      <c r="ESZ16" s="138"/>
      <c r="ETA16" s="138"/>
      <c r="ETB16" s="138"/>
      <c r="ETC16" s="138"/>
      <c r="ETD16" s="138"/>
      <c r="ETE16" s="138"/>
      <c r="ETF16" s="138"/>
      <c r="ETG16" s="138"/>
      <c r="ETH16" s="138"/>
      <c r="ETI16" s="138"/>
      <c r="ETJ16" s="138"/>
      <c r="ETK16" s="138"/>
      <c r="ETL16" s="138"/>
      <c r="ETM16" s="138"/>
      <c r="ETN16" s="138"/>
      <c r="ETO16" s="138"/>
      <c r="ETP16" s="138"/>
      <c r="ETQ16" s="138"/>
      <c r="ETR16" s="138"/>
      <c r="ETS16" s="138"/>
      <c r="ETT16" s="138"/>
      <c r="ETU16" s="138"/>
      <c r="ETV16" s="138"/>
      <c r="ETW16" s="138"/>
      <c r="ETX16" s="138"/>
      <c r="ETY16" s="138"/>
      <c r="ETZ16" s="138"/>
      <c r="EUA16" s="138"/>
      <c r="EUB16" s="138"/>
      <c r="EUC16" s="138"/>
      <c r="EUD16" s="138"/>
      <c r="EUE16" s="138"/>
      <c r="EUF16" s="138"/>
      <c r="EUG16" s="138"/>
      <c r="EUH16" s="138"/>
      <c r="EUI16" s="138"/>
      <c r="EUJ16" s="138"/>
      <c r="EUK16" s="138"/>
      <c r="EUL16" s="138"/>
      <c r="EUM16" s="138"/>
      <c r="EUN16" s="138"/>
      <c r="EUO16" s="138"/>
      <c r="EUP16" s="138"/>
      <c r="EUQ16" s="138"/>
      <c r="EUR16" s="138"/>
      <c r="EUS16" s="138"/>
      <c r="EUT16" s="138"/>
      <c r="EUU16" s="138"/>
      <c r="EUV16" s="138"/>
      <c r="EUW16" s="138"/>
      <c r="EUX16" s="138"/>
      <c r="EUY16" s="138"/>
      <c r="EUZ16" s="138"/>
      <c r="EVA16" s="138"/>
      <c r="EVB16" s="138"/>
      <c r="EVC16" s="138"/>
      <c r="EVD16" s="138"/>
      <c r="EVE16" s="138"/>
      <c r="EVF16" s="138"/>
      <c r="EVG16" s="138"/>
      <c r="EVH16" s="138"/>
      <c r="EVI16" s="138"/>
      <c r="EVJ16" s="138"/>
      <c r="EVK16" s="138"/>
      <c r="EVL16" s="138"/>
      <c r="EVM16" s="138"/>
      <c r="EVN16" s="138"/>
      <c r="EVO16" s="138"/>
      <c r="EVP16" s="138"/>
      <c r="EVQ16" s="138"/>
      <c r="EVR16" s="138"/>
      <c r="EVS16" s="138"/>
      <c r="EVT16" s="138"/>
      <c r="EVU16" s="138"/>
      <c r="EVV16" s="138"/>
      <c r="EVW16" s="138"/>
      <c r="EVX16" s="138"/>
      <c r="EVY16" s="138"/>
      <c r="EVZ16" s="138"/>
      <c r="EWA16" s="138"/>
      <c r="EWB16" s="138"/>
      <c r="EWC16" s="138"/>
      <c r="EWD16" s="138"/>
      <c r="EWE16" s="138"/>
      <c r="EWF16" s="138"/>
      <c r="EWG16" s="138"/>
      <c r="EWH16" s="138"/>
      <c r="EWI16" s="138"/>
      <c r="EWJ16" s="138"/>
      <c r="EWK16" s="138"/>
      <c r="EWL16" s="138"/>
      <c r="EWM16" s="138"/>
      <c r="EWN16" s="138"/>
      <c r="EWO16" s="138"/>
      <c r="EWP16" s="138"/>
      <c r="EWQ16" s="138"/>
      <c r="EWR16" s="138"/>
      <c r="EWS16" s="138"/>
      <c r="EWT16" s="138"/>
      <c r="EWU16" s="138"/>
      <c r="EWV16" s="138"/>
      <c r="EWW16" s="138"/>
      <c r="EWX16" s="138"/>
      <c r="EWY16" s="138"/>
      <c r="EWZ16" s="138"/>
      <c r="EXA16" s="138"/>
      <c r="EXB16" s="138"/>
      <c r="EXC16" s="138"/>
      <c r="EXD16" s="138"/>
      <c r="EXE16" s="138"/>
      <c r="EXF16" s="138"/>
      <c r="EXG16" s="138"/>
      <c r="EXH16" s="138"/>
      <c r="EXI16" s="138"/>
      <c r="EXJ16" s="138"/>
      <c r="EXK16" s="138"/>
      <c r="EXL16" s="138"/>
      <c r="EXM16" s="138"/>
      <c r="EXN16" s="138"/>
      <c r="EXO16" s="138"/>
      <c r="EXP16" s="138"/>
      <c r="EXQ16" s="138"/>
      <c r="EXR16" s="138"/>
      <c r="EXS16" s="138"/>
      <c r="EXT16" s="138"/>
      <c r="EXU16" s="138"/>
      <c r="EXV16" s="138"/>
      <c r="EXW16" s="138"/>
      <c r="EXX16" s="138"/>
      <c r="EXY16" s="138"/>
      <c r="EXZ16" s="138"/>
      <c r="EYA16" s="138"/>
      <c r="EYB16" s="138"/>
      <c r="EYC16" s="138"/>
      <c r="EYD16" s="138"/>
      <c r="EYE16" s="138"/>
      <c r="EYF16" s="138"/>
      <c r="EYG16" s="138"/>
      <c r="EYH16" s="138"/>
      <c r="EYI16" s="138"/>
      <c r="EYJ16" s="138"/>
      <c r="EYK16" s="138"/>
      <c r="EYL16" s="138"/>
      <c r="EYM16" s="138"/>
      <c r="EYN16" s="138"/>
      <c r="EYO16" s="138"/>
      <c r="EYP16" s="138"/>
      <c r="EYQ16" s="138"/>
      <c r="EYR16" s="138"/>
      <c r="EYS16" s="138"/>
      <c r="EYT16" s="138"/>
      <c r="EYU16" s="138"/>
      <c r="EYV16" s="138"/>
      <c r="EYW16" s="138"/>
      <c r="EYX16" s="138"/>
      <c r="EYY16" s="138"/>
      <c r="EYZ16" s="138"/>
      <c r="EZA16" s="138"/>
      <c r="EZB16" s="138"/>
      <c r="EZC16" s="138"/>
      <c r="EZD16" s="138"/>
      <c r="EZE16" s="138"/>
      <c r="EZF16" s="138"/>
      <c r="EZG16" s="138"/>
      <c r="EZH16" s="138"/>
      <c r="EZI16" s="138"/>
      <c r="EZJ16" s="138"/>
      <c r="EZK16" s="138"/>
      <c r="EZL16" s="138"/>
      <c r="EZM16" s="138"/>
      <c r="EZN16" s="138"/>
      <c r="EZO16" s="138"/>
      <c r="EZP16" s="138"/>
      <c r="EZQ16" s="138"/>
      <c r="EZR16" s="138"/>
      <c r="EZS16" s="138"/>
      <c r="EZT16" s="138"/>
      <c r="EZU16" s="138"/>
      <c r="EZV16" s="138"/>
      <c r="EZW16" s="138"/>
      <c r="EZX16" s="138"/>
      <c r="EZY16" s="138"/>
      <c r="EZZ16" s="138"/>
      <c r="FAA16" s="138"/>
      <c r="FAB16" s="138"/>
      <c r="FAC16" s="138"/>
      <c r="FAD16" s="138"/>
      <c r="FAE16" s="138"/>
      <c r="FAF16" s="138"/>
      <c r="FAG16" s="138"/>
      <c r="FAH16" s="138"/>
      <c r="FAI16" s="138"/>
      <c r="FAJ16" s="138"/>
      <c r="FAK16" s="138"/>
      <c r="FAL16" s="138"/>
      <c r="FAM16" s="138"/>
      <c r="FAN16" s="138"/>
      <c r="FAO16" s="138"/>
      <c r="FAP16" s="138"/>
      <c r="FAQ16" s="138"/>
      <c r="FAR16" s="138"/>
      <c r="FAS16" s="138"/>
      <c r="FAT16" s="138"/>
      <c r="FAU16" s="138"/>
      <c r="FAV16" s="138"/>
      <c r="FAW16" s="138"/>
      <c r="FAX16" s="138"/>
      <c r="FAY16" s="138"/>
      <c r="FAZ16" s="138"/>
      <c r="FBA16" s="138"/>
      <c r="FBB16" s="138"/>
      <c r="FBC16" s="138"/>
      <c r="FBD16" s="138"/>
      <c r="FBE16" s="138"/>
      <c r="FBF16" s="138"/>
      <c r="FBG16" s="138"/>
      <c r="FBH16" s="138"/>
      <c r="FBI16" s="138"/>
      <c r="FBJ16" s="138"/>
      <c r="FBK16" s="138"/>
      <c r="FBL16" s="138"/>
      <c r="FBM16" s="138"/>
      <c r="FBN16" s="138"/>
      <c r="FBO16" s="138"/>
      <c r="FBP16" s="138"/>
      <c r="FBQ16" s="138"/>
      <c r="FBR16" s="138"/>
      <c r="FBS16" s="138"/>
      <c r="FBT16" s="138"/>
      <c r="FBU16" s="138"/>
      <c r="FBV16" s="138"/>
      <c r="FBW16" s="138"/>
      <c r="FBX16" s="138"/>
      <c r="FBY16" s="138"/>
      <c r="FBZ16" s="138"/>
      <c r="FCA16" s="138"/>
      <c r="FCB16" s="138"/>
      <c r="FCC16" s="138"/>
      <c r="FCD16" s="138"/>
      <c r="FCE16" s="138"/>
      <c r="FCF16" s="138"/>
      <c r="FCG16" s="138"/>
      <c r="FCH16" s="138"/>
      <c r="FCI16" s="138"/>
      <c r="FCJ16" s="138"/>
      <c r="FCK16" s="138"/>
      <c r="FCL16" s="138"/>
      <c r="FCM16" s="138"/>
      <c r="FCN16" s="138"/>
      <c r="FCO16" s="138"/>
      <c r="FCP16" s="138"/>
      <c r="FCQ16" s="138"/>
      <c r="FCR16" s="138"/>
      <c r="FCS16" s="138"/>
      <c r="FCT16" s="138"/>
      <c r="FCU16" s="138"/>
      <c r="FCV16" s="138"/>
      <c r="FCW16" s="138"/>
      <c r="FCX16" s="138"/>
      <c r="FCY16" s="138"/>
      <c r="FCZ16" s="138"/>
      <c r="FDA16" s="138"/>
      <c r="FDB16" s="138"/>
      <c r="FDC16" s="138"/>
      <c r="FDD16" s="138"/>
      <c r="FDE16" s="138"/>
      <c r="FDF16" s="138"/>
      <c r="FDG16" s="138"/>
      <c r="FDH16" s="138"/>
      <c r="FDI16" s="138"/>
      <c r="FDJ16" s="138"/>
      <c r="FDK16" s="138"/>
      <c r="FDL16" s="138"/>
      <c r="FDM16" s="138"/>
      <c r="FDN16" s="138"/>
      <c r="FDO16" s="138"/>
      <c r="FDP16" s="138"/>
      <c r="FDQ16" s="138"/>
      <c r="FDR16" s="138"/>
      <c r="FDS16" s="138"/>
      <c r="FDT16" s="138"/>
      <c r="FDU16" s="138"/>
      <c r="FDV16" s="138"/>
      <c r="FDW16" s="138"/>
      <c r="FDX16" s="138"/>
      <c r="FDY16" s="138"/>
      <c r="FDZ16" s="138"/>
      <c r="FEA16" s="138"/>
      <c r="FEB16" s="138"/>
      <c r="FEC16" s="138"/>
      <c r="FED16" s="138"/>
      <c r="FEE16" s="138"/>
      <c r="FEF16" s="138"/>
      <c r="FEG16" s="138"/>
      <c r="FEH16" s="138"/>
      <c r="FEI16" s="138"/>
      <c r="FEJ16" s="138"/>
      <c r="FEK16" s="138"/>
      <c r="FEL16" s="138"/>
      <c r="FEM16" s="138"/>
      <c r="FEN16" s="138"/>
      <c r="FEO16" s="138"/>
      <c r="FEP16" s="138"/>
      <c r="FEQ16" s="138"/>
      <c r="FER16" s="138"/>
      <c r="FES16" s="138"/>
      <c r="FET16" s="138"/>
      <c r="FEU16" s="138"/>
      <c r="FEV16" s="138"/>
      <c r="FEW16" s="138"/>
      <c r="FEX16" s="138"/>
      <c r="FEY16" s="138"/>
      <c r="FEZ16" s="138"/>
      <c r="FFA16" s="138"/>
      <c r="FFB16" s="138"/>
      <c r="FFC16" s="138"/>
      <c r="FFD16" s="138"/>
      <c r="FFE16" s="138"/>
      <c r="FFF16" s="138"/>
      <c r="FFG16" s="138"/>
      <c r="FFH16" s="138"/>
      <c r="FFI16" s="138"/>
      <c r="FFJ16" s="138"/>
      <c r="FFK16" s="138"/>
      <c r="FFL16" s="138"/>
      <c r="FFM16" s="138"/>
      <c r="FFN16" s="138"/>
      <c r="FFO16" s="138"/>
      <c r="FFP16" s="138"/>
      <c r="FFQ16" s="138"/>
      <c r="FFR16" s="138"/>
      <c r="FFS16" s="138"/>
      <c r="FFT16" s="138"/>
      <c r="FFU16" s="138"/>
      <c r="FFV16" s="138"/>
      <c r="FFW16" s="138"/>
      <c r="FFX16" s="138"/>
      <c r="FFY16" s="138"/>
      <c r="FFZ16" s="138"/>
      <c r="FGA16" s="138"/>
      <c r="FGB16" s="138"/>
      <c r="FGC16" s="138"/>
      <c r="FGD16" s="138"/>
      <c r="FGE16" s="138"/>
      <c r="FGF16" s="138"/>
      <c r="FGG16" s="138"/>
      <c r="FGH16" s="138"/>
      <c r="FGI16" s="138"/>
      <c r="FGJ16" s="138"/>
      <c r="FGK16" s="138"/>
      <c r="FGL16" s="138"/>
      <c r="FGM16" s="138"/>
      <c r="FGN16" s="138"/>
      <c r="FGO16" s="138"/>
      <c r="FGP16" s="138"/>
      <c r="FGQ16" s="138"/>
      <c r="FGR16" s="138"/>
      <c r="FGS16" s="138"/>
      <c r="FGT16" s="138"/>
      <c r="FGU16" s="138"/>
      <c r="FGV16" s="138"/>
      <c r="FGW16" s="138"/>
      <c r="FGX16" s="138"/>
      <c r="FGY16" s="138"/>
      <c r="FGZ16" s="138"/>
      <c r="FHA16" s="138"/>
      <c r="FHB16" s="138"/>
      <c r="FHC16" s="138"/>
      <c r="FHD16" s="138"/>
      <c r="FHE16" s="138"/>
      <c r="FHF16" s="138"/>
      <c r="FHG16" s="138"/>
      <c r="FHH16" s="138"/>
      <c r="FHI16" s="138"/>
      <c r="FHJ16" s="138"/>
      <c r="FHK16" s="138"/>
      <c r="FHL16" s="138"/>
      <c r="FHM16" s="138"/>
      <c r="FHN16" s="138"/>
      <c r="FHO16" s="138"/>
      <c r="FHP16" s="138"/>
      <c r="FHQ16" s="138"/>
      <c r="FHR16" s="138"/>
      <c r="FHS16" s="138"/>
      <c r="FHT16" s="138"/>
      <c r="FHU16" s="138"/>
      <c r="FHV16" s="138"/>
      <c r="FHW16" s="138"/>
      <c r="FHX16" s="138"/>
      <c r="FHY16" s="138"/>
      <c r="FHZ16" s="138"/>
      <c r="FIA16" s="138"/>
      <c r="FIB16" s="138"/>
      <c r="FIC16" s="138"/>
      <c r="FID16" s="138"/>
      <c r="FIE16" s="138"/>
      <c r="FIF16" s="138"/>
      <c r="FIG16" s="138"/>
      <c r="FIH16" s="138"/>
      <c r="FII16" s="138"/>
      <c r="FIJ16" s="138"/>
      <c r="FIK16" s="138"/>
      <c r="FIL16" s="138"/>
      <c r="FIM16" s="138"/>
      <c r="FIN16" s="138"/>
      <c r="FIO16" s="138"/>
      <c r="FIP16" s="138"/>
      <c r="FIQ16" s="138"/>
      <c r="FIR16" s="138"/>
      <c r="FIS16" s="138"/>
      <c r="FIT16" s="138"/>
      <c r="FIU16" s="138"/>
      <c r="FIV16" s="138"/>
      <c r="FIW16" s="138"/>
      <c r="FIX16" s="138"/>
      <c r="FIY16" s="138"/>
      <c r="FIZ16" s="138"/>
      <c r="FJA16" s="138"/>
      <c r="FJB16" s="138"/>
      <c r="FJC16" s="138"/>
      <c r="FJD16" s="138"/>
      <c r="FJE16" s="138"/>
      <c r="FJF16" s="138"/>
      <c r="FJG16" s="138"/>
      <c r="FJH16" s="138"/>
      <c r="FJI16" s="138"/>
      <c r="FJJ16" s="138"/>
      <c r="FJK16" s="138"/>
      <c r="FJL16" s="138"/>
      <c r="FJM16" s="138"/>
      <c r="FJN16" s="138"/>
      <c r="FJO16" s="138"/>
      <c r="FJP16" s="138"/>
      <c r="FJQ16" s="138"/>
      <c r="FJR16" s="138"/>
      <c r="FJS16" s="138"/>
      <c r="FJT16" s="138"/>
      <c r="FJU16" s="138"/>
      <c r="FJV16" s="138"/>
      <c r="FJW16" s="138"/>
      <c r="FJX16" s="138"/>
      <c r="FJY16" s="138"/>
      <c r="FJZ16" s="138"/>
      <c r="FKA16" s="138"/>
      <c r="FKB16" s="138"/>
      <c r="FKC16" s="138"/>
      <c r="FKD16" s="138"/>
      <c r="FKE16" s="138"/>
      <c r="FKF16" s="138"/>
      <c r="FKG16" s="138"/>
      <c r="FKH16" s="138"/>
      <c r="FKI16" s="138"/>
      <c r="FKJ16" s="138"/>
      <c r="FKK16" s="138"/>
      <c r="FKL16" s="138"/>
      <c r="FKM16" s="138"/>
      <c r="FKN16" s="138"/>
      <c r="FKO16" s="138"/>
      <c r="FKP16" s="138"/>
      <c r="FKQ16" s="138"/>
      <c r="FKR16" s="138"/>
      <c r="FKS16" s="138"/>
      <c r="FKT16" s="138"/>
      <c r="FKU16" s="138"/>
      <c r="FKV16" s="138"/>
      <c r="FKW16" s="138"/>
      <c r="FKX16" s="138"/>
      <c r="FKY16" s="138"/>
      <c r="FKZ16" s="138"/>
      <c r="FLA16" s="138"/>
      <c r="FLB16" s="138"/>
      <c r="FLC16" s="138"/>
      <c r="FLD16" s="138"/>
      <c r="FLE16" s="138"/>
      <c r="FLF16" s="138"/>
      <c r="FLG16" s="138"/>
      <c r="FLH16" s="138"/>
      <c r="FLI16" s="138"/>
      <c r="FLJ16" s="138"/>
      <c r="FLK16" s="138"/>
      <c r="FLL16" s="138"/>
      <c r="FLM16" s="138"/>
      <c r="FLN16" s="138"/>
      <c r="FLO16" s="138"/>
      <c r="FLP16" s="138"/>
      <c r="FLQ16" s="138"/>
      <c r="FLR16" s="138"/>
      <c r="FLS16" s="138"/>
      <c r="FLT16" s="138"/>
      <c r="FLU16" s="138"/>
      <c r="FLV16" s="138"/>
      <c r="FLW16" s="138"/>
      <c r="FLX16" s="138"/>
      <c r="FLY16" s="138"/>
      <c r="FLZ16" s="138"/>
      <c r="FMA16" s="138"/>
      <c r="FMB16" s="138"/>
      <c r="FMC16" s="138"/>
      <c r="FMD16" s="138"/>
      <c r="FME16" s="138"/>
      <c r="FMF16" s="138"/>
      <c r="FMG16" s="138"/>
      <c r="FMH16" s="138"/>
      <c r="FMI16" s="138"/>
      <c r="FMJ16" s="138"/>
      <c r="FMK16" s="138"/>
      <c r="FML16" s="138"/>
      <c r="FMM16" s="138"/>
      <c r="FMN16" s="138"/>
      <c r="FMO16" s="138"/>
      <c r="FMP16" s="138"/>
      <c r="FMQ16" s="138"/>
      <c r="FMR16" s="138"/>
      <c r="FMS16" s="138"/>
      <c r="FMT16" s="138"/>
      <c r="FMU16" s="138"/>
      <c r="FMV16" s="138"/>
      <c r="FMW16" s="138"/>
      <c r="FMX16" s="138"/>
      <c r="FMY16" s="138"/>
      <c r="FMZ16" s="138"/>
      <c r="FNA16" s="138"/>
      <c r="FNB16" s="138"/>
      <c r="FNC16" s="138"/>
      <c r="FND16" s="138"/>
      <c r="FNE16" s="138"/>
      <c r="FNF16" s="138"/>
      <c r="FNG16" s="138"/>
      <c r="FNH16" s="138"/>
      <c r="FNI16" s="138"/>
      <c r="FNJ16" s="138"/>
      <c r="FNK16" s="138"/>
      <c r="FNL16" s="138"/>
      <c r="FNM16" s="138"/>
      <c r="FNN16" s="138"/>
      <c r="FNO16" s="138"/>
      <c r="FNP16" s="138"/>
      <c r="FNQ16" s="138"/>
      <c r="FNR16" s="138"/>
      <c r="FNS16" s="138"/>
      <c r="FNT16" s="138"/>
      <c r="FNU16" s="138"/>
      <c r="FNV16" s="138"/>
      <c r="FNW16" s="138"/>
      <c r="FNX16" s="138"/>
      <c r="FNY16" s="138"/>
      <c r="FNZ16" s="138"/>
      <c r="FOA16" s="138"/>
      <c r="FOB16" s="138"/>
      <c r="FOC16" s="138"/>
      <c r="FOD16" s="138"/>
      <c r="FOE16" s="138"/>
      <c r="FOF16" s="138"/>
      <c r="FOG16" s="138"/>
      <c r="FOH16" s="138"/>
      <c r="FOI16" s="138"/>
      <c r="FOJ16" s="138"/>
      <c r="FOK16" s="138"/>
      <c r="FOL16" s="138"/>
      <c r="FOM16" s="138"/>
      <c r="FON16" s="138"/>
      <c r="FOO16" s="138"/>
      <c r="FOP16" s="138"/>
      <c r="FOQ16" s="138"/>
      <c r="FOR16" s="138"/>
      <c r="FOS16" s="138"/>
      <c r="FOT16" s="138"/>
      <c r="FOU16" s="138"/>
      <c r="FOV16" s="138"/>
      <c r="FOW16" s="138"/>
      <c r="FOX16" s="138"/>
      <c r="FOY16" s="138"/>
      <c r="FOZ16" s="138"/>
      <c r="FPA16" s="138"/>
      <c r="FPB16" s="138"/>
      <c r="FPC16" s="138"/>
      <c r="FPD16" s="138"/>
      <c r="FPE16" s="138"/>
      <c r="FPF16" s="138"/>
      <c r="FPG16" s="138"/>
      <c r="FPH16" s="138"/>
      <c r="FPI16" s="138"/>
      <c r="FPJ16" s="138"/>
      <c r="FPK16" s="138"/>
      <c r="FPL16" s="138"/>
      <c r="FPM16" s="138"/>
      <c r="FPN16" s="138"/>
      <c r="FPO16" s="138"/>
      <c r="FPP16" s="138"/>
      <c r="FPQ16" s="138"/>
      <c r="FPR16" s="138"/>
      <c r="FPS16" s="138"/>
      <c r="FPT16" s="138"/>
      <c r="FPU16" s="138"/>
      <c r="FPV16" s="138"/>
      <c r="FPW16" s="138"/>
      <c r="FPX16" s="138"/>
      <c r="FPY16" s="138"/>
      <c r="FPZ16" s="138"/>
      <c r="FQA16" s="138"/>
      <c r="FQB16" s="138"/>
      <c r="FQC16" s="138"/>
      <c r="FQD16" s="138"/>
      <c r="FQE16" s="138"/>
      <c r="FQF16" s="138"/>
      <c r="FQG16" s="138"/>
      <c r="FQH16" s="138"/>
      <c r="FQI16" s="138"/>
      <c r="FQJ16" s="138"/>
      <c r="FQK16" s="138"/>
      <c r="FQL16" s="138"/>
      <c r="FQM16" s="138"/>
      <c r="FQN16" s="138"/>
      <c r="FQO16" s="138"/>
      <c r="FQP16" s="138"/>
      <c r="FQQ16" s="138"/>
      <c r="FQR16" s="138"/>
      <c r="FQS16" s="138"/>
      <c r="FQT16" s="138"/>
      <c r="FQU16" s="138"/>
      <c r="FQV16" s="138"/>
      <c r="FQW16" s="138"/>
      <c r="FQX16" s="138"/>
      <c r="FQY16" s="138"/>
      <c r="FQZ16" s="138"/>
      <c r="FRA16" s="138"/>
      <c r="FRB16" s="138"/>
      <c r="FRC16" s="138"/>
      <c r="FRD16" s="138"/>
      <c r="FRE16" s="138"/>
      <c r="FRF16" s="138"/>
      <c r="FRG16" s="138"/>
      <c r="FRH16" s="138"/>
      <c r="FRI16" s="138"/>
      <c r="FRJ16" s="138"/>
      <c r="FRK16" s="138"/>
      <c r="FRL16" s="138"/>
      <c r="FRM16" s="138"/>
      <c r="FRN16" s="138"/>
      <c r="FRO16" s="138"/>
      <c r="FRP16" s="138"/>
      <c r="FRQ16" s="138"/>
      <c r="FRR16" s="138"/>
      <c r="FRS16" s="138"/>
      <c r="FRT16" s="138"/>
      <c r="FRU16" s="138"/>
      <c r="FRV16" s="138"/>
      <c r="FRW16" s="138"/>
      <c r="FRX16" s="138"/>
      <c r="FRY16" s="138"/>
      <c r="FRZ16" s="138"/>
      <c r="FSA16" s="138"/>
      <c r="FSB16" s="138"/>
      <c r="FSC16" s="138"/>
      <c r="FSD16" s="138"/>
      <c r="FSE16" s="138"/>
      <c r="FSF16" s="138"/>
      <c r="FSG16" s="138"/>
      <c r="FSH16" s="138"/>
      <c r="FSI16" s="138"/>
      <c r="FSJ16" s="138"/>
      <c r="FSK16" s="138"/>
      <c r="FSL16" s="138"/>
      <c r="FSM16" s="138"/>
      <c r="FSN16" s="138"/>
      <c r="FSO16" s="138"/>
      <c r="FSP16" s="138"/>
      <c r="FSQ16" s="138"/>
      <c r="FSR16" s="138"/>
      <c r="FSS16" s="138"/>
      <c r="FST16" s="138"/>
      <c r="FSU16" s="138"/>
      <c r="FSV16" s="138"/>
      <c r="FSW16" s="138"/>
      <c r="FSX16" s="138"/>
      <c r="FSY16" s="138"/>
      <c r="FSZ16" s="138"/>
      <c r="FTA16" s="138"/>
      <c r="FTB16" s="138"/>
      <c r="FTC16" s="138"/>
      <c r="FTD16" s="138"/>
      <c r="FTE16" s="138"/>
      <c r="FTF16" s="138"/>
      <c r="FTG16" s="138"/>
      <c r="FTH16" s="138"/>
      <c r="FTI16" s="138"/>
      <c r="FTJ16" s="138"/>
      <c r="FTK16" s="138"/>
      <c r="FTL16" s="138"/>
      <c r="FTM16" s="138"/>
      <c r="FTN16" s="138"/>
      <c r="FTO16" s="138"/>
      <c r="FTP16" s="138"/>
      <c r="FTQ16" s="138"/>
      <c r="FTR16" s="138"/>
      <c r="FTS16" s="138"/>
      <c r="FTT16" s="138"/>
      <c r="FTU16" s="138"/>
      <c r="FTV16" s="138"/>
      <c r="FTW16" s="138"/>
      <c r="FTX16" s="138"/>
      <c r="FTY16" s="138"/>
      <c r="FTZ16" s="138"/>
      <c r="FUA16" s="138"/>
      <c r="FUB16" s="138"/>
      <c r="FUC16" s="138"/>
      <c r="FUD16" s="138"/>
      <c r="FUE16" s="138"/>
      <c r="FUF16" s="138"/>
      <c r="FUG16" s="138"/>
      <c r="FUH16" s="138"/>
      <c r="FUI16" s="138"/>
      <c r="FUJ16" s="138"/>
      <c r="FUK16" s="138"/>
      <c r="FUL16" s="138"/>
      <c r="FUM16" s="138"/>
      <c r="FUN16" s="138"/>
      <c r="FUO16" s="138"/>
      <c r="FUP16" s="138"/>
      <c r="FUQ16" s="138"/>
      <c r="FUR16" s="138"/>
      <c r="FUS16" s="138"/>
      <c r="FUT16" s="138"/>
      <c r="FUU16" s="138"/>
      <c r="FUV16" s="138"/>
      <c r="FUW16" s="138"/>
      <c r="FUX16" s="138"/>
      <c r="FUY16" s="138"/>
      <c r="FUZ16" s="138"/>
      <c r="FVA16" s="138"/>
      <c r="FVB16" s="138"/>
      <c r="FVC16" s="138"/>
      <c r="FVD16" s="138"/>
      <c r="FVE16" s="138"/>
      <c r="FVF16" s="138"/>
      <c r="FVG16" s="138"/>
      <c r="FVH16" s="138"/>
      <c r="FVI16" s="138"/>
      <c r="FVJ16" s="138"/>
      <c r="FVK16" s="138"/>
      <c r="FVL16" s="138"/>
      <c r="FVM16" s="138"/>
      <c r="FVN16" s="138"/>
      <c r="FVO16" s="138"/>
      <c r="FVP16" s="138"/>
      <c r="FVQ16" s="138"/>
      <c r="FVR16" s="138"/>
      <c r="FVS16" s="138"/>
      <c r="FVT16" s="138"/>
      <c r="FVU16" s="138"/>
      <c r="FVV16" s="138"/>
      <c r="FVW16" s="138"/>
      <c r="FVX16" s="138"/>
      <c r="FVY16" s="138"/>
      <c r="FVZ16" s="138"/>
      <c r="FWA16" s="138"/>
      <c r="FWB16" s="138"/>
      <c r="FWC16" s="138"/>
      <c r="FWD16" s="138"/>
      <c r="FWE16" s="138"/>
      <c r="FWF16" s="138"/>
      <c r="FWG16" s="138"/>
      <c r="FWH16" s="138"/>
      <c r="FWI16" s="138"/>
      <c r="FWJ16" s="138"/>
      <c r="FWK16" s="138"/>
      <c r="FWL16" s="138"/>
      <c r="FWM16" s="138"/>
      <c r="FWN16" s="138"/>
      <c r="FWO16" s="138"/>
      <c r="FWP16" s="138"/>
      <c r="FWQ16" s="138"/>
      <c r="FWR16" s="138"/>
      <c r="FWS16" s="138"/>
      <c r="FWT16" s="138"/>
      <c r="FWU16" s="138"/>
      <c r="FWV16" s="138"/>
      <c r="FWW16" s="138"/>
      <c r="FWX16" s="138"/>
      <c r="FWY16" s="138"/>
      <c r="FWZ16" s="138"/>
      <c r="FXA16" s="138"/>
      <c r="FXB16" s="138"/>
      <c r="FXC16" s="138"/>
      <c r="FXD16" s="138"/>
      <c r="FXE16" s="138"/>
      <c r="FXF16" s="138"/>
      <c r="FXG16" s="138"/>
      <c r="FXH16" s="138"/>
      <c r="FXI16" s="138"/>
      <c r="FXJ16" s="138"/>
      <c r="FXK16" s="138"/>
      <c r="FXL16" s="138"/>
      <c r="FXM16" s="138"/>
      <c r="FXN16" s="138"/>
      <c r="FXO16" s="138"/>
      <c r="FXP16" s="138"/>
      <c r="FXQ16" s="138"/>
      <c r="FXR16" s="138"/>
      <c r="FXS16" s="138"/>
      <c r="FXT16" s="138"/>
      <c r="FXU16" s="138"/>
      <c r="FXV16" s="138"/>
      <c r="FXW16" s="138"/>
      <c r="FXX16" s="138"/>
      <c r="FXY16" s="138"/>
      <c r="FXZ16" s="138"/>
      <c r="FYA16" s="138"/>
      <c r="FYB16" s="138"/>
      <c r="FYC16" s="138"/>
      <c r="FYD16" s="138"/>
      <c r="FYE16" s="138"/>
      <c r="FYF16" s="138"/>
      <c r="FYG16" s="138"/>
      <c r="FYH16" s="138"/>
      <c r="FYI16" s="138"/>
      <c r="FYJ16" s="138"/>
      <c r="FYK16" s="138"/>
      <c r="FYL16" s="138"/>
      <c r="FYM16" s="138"/>
      <c r="FYN16" s="138"/>
      <c r="FYO16" s="138"/>
      <c r="FYP16" s="138"/>
      <c r="FYQ16" s="138"/>
      <c r="FYR16" s="138"/>
      <c r="FYS16" s="138"/>
      <c r="FYT16" s="138"/>
      <c r="FYU16" s="138"/>
      <c r="FYV16" s="138"/>
      <c r="FYW16" s="138"/>
      <c r="FYX16" s="138"/>
      <c r="FYY16" s="138"/>
      <c r="FYZ16" s="138"/>
      <c r="FZA16" s="138"/>
      <c r="FZB16" s="138"/>
      <c r="FZC16" s="138"/>
      <c r="FZD16" s="138"/>
      <c r="FZE16" s="138"/>
      <c r="FZF16" s="138"/>
      <c r="FZG16" s="138"/>
      <c r="FZH16" s="138"/>
      <c r="FZI16" s="138"/>
      <c r="FZJ16" s="138"/>
      <c r="FZK16" s="138"/>
      <c r="FZL16" s="138"/>
      <c r="FZM16" s="138"/>
      <c r="FZN16" s="138"/>
      <c r="FZO16" s="138"/>
      <c r="FZP16" s="138"/>
      <c r="FZQ16" s="138"/>
      <c r="FZR16" s="138"/>
      <c r="FZS16" s="138"/>
      <c r="FZT16" s="138"/>
      <c r="FZU16" s="138"/>
      <c r="FZV16" s="138"/>
      <c r="FZW16" s="138"/>
      <c r="FZX16" s="138"/>
      <c r="FZY16" s="138"/>
      <c r="FZZ16" s="138"/>
      <c r="GAA16" s="138"/>
      <c r="GAB16" s="138"/>
      <c r="GAC16" s="138"/>
      <c r="GAD16" s="138"/>
      <c r="GAE16" s="138"/>
      <c r="GAF16" s="138"/>
      <c r="GAG16" s="138"/>
      <c r="GAH16" s="138"/>
      <c r="GAI16" s="138"/>
      <c r="GAJ16" s="138"/>
      <c r="GAK16" s="138"/>
      <c r="GAL16" s="138"/>
      <c r="GAM16" s="138"/>
      <c r="GAN16" s="138"/>
      <c r="GAO16" s="138"/>
      <c r="GAP16" s="138"/>
      <c r="GAQ16" s="138"/>
      <c r="GAR16" s="138"/>
      <c r="GAS16" s="138"/>
      <c r="GAT16" s="138"/>
      <c r="GAU16" s="138"/>
      <c r="GAV16" s="138"/>
      <c r="GAW16" s="138"/>
      <c r="GAX16" s="138"/>
      <c r="GAY16" s="138"/>
      <c r="GAZ16" s="138"/>
      <c r="GBA16" s="138"/>
      <c r="GBB16" s="138"/>
      <c r="GBC16" s="138"/>
      <c r="GBD16" s="138"/>
      <c r="GBE16" s="138"/>
      <c r="GBF16" s="138"/>
      <c r="GBG16" s="138"/>
      <c r="GBH16" s="138"/>
      <c r="GBI16" s="138"/>
      <c r="GBJ16" s="138"/>
      <c r="GBK16" s="138"/>
      <c r="GBL16" s="138"/>
      <c r="GBM16" s="138"/>
      <c r="GBN16" s="138"/>
      <c r="GBO16" s="138"/>
      <c r="GBP16" s="138"/>
      <c r="GBQ16" s="138"/>
      <c r="GBR16" s="138"/>
      <c r="GBS16" s="138"/>
      <c r="GBT16" s="138"/>
      <c r="GBU16" s="138"/>
      <c r="GBV16" s="138"/>
      <c r="GBW16" s="138"/>
      <c r="GBX16" s="138"/>
      <c r="GBY16" s="138"/>
      <c r="GBZ16" s="138"/>
      <c r="GCA16" s="138"/>
      <c r="GCB16" s="138"/>
      <c r="GCC16" s="138"/>
      <c r="GCD16" s="138"/>
      <c r="GCE16" s="138"/>
      <c r="GCF16" s="138"/>
      <c r="GCG16" s="138"/>
      <c r="GCH16" s="138"/>
      <c r="GCI16" s="138"/>
      <c r="GCJ16" s="138"/>
      <c r="GCK16" s="138"/>
      <c r="GCL16" s="138"/>
      <c r="GCM16" s="138"/>
      <c r="GCN16" s="138"/>
      <c r="GCO16" s="138"/>
      <c r="GCP16" s="138"/>
      <c r="GCQ16" s="138"/>
      <c r="GCR16" s="138"/>
      <c r="GCS16" s="138"/>
      <c r="GCT16" s="138"/>
      <c r="GCU16" s="138"/>
      <c r="GCV16" s="138"/>
      <c r="GCW16" s="138"/>
      <c r="GCX16" s="138"/>
      <c r="GCY16" s="138"/>
      <c r="GCZ16" s="138"/>
      <c r="GDA16" s="138"/>
      <c r="GDB16" s="138"/>
      <c r="GDC16" s="138"/>
      <c r="GDD16" s="138"/>
      <c r="GDE16" s="138"/>
      <c r="GDF16" s="138"/>
      <c r="GDG16" s="138"/>
      <c r="GDH16" s="138"/>
      <c r="GDI16" s="138"/>
      <c r="GDJ16" s="138"/>
      <c r="GDK16" s="138"/>
      <c r="GDL16" s="138"/>
      <c r="GDM16" s="138"/>
      <c r="GDN16" s="138"/>
      <c r="GDO16" s="138"/>
      <c r="GDP16" s="138"/>
      <c r="GDQ16" s="138"/>
      <c r="GDR16" s="138"/>
      <c r="GDS16" s="138"/>
      <c r="GDT16" s="138"/>
      <c r="GDU16" s="138"/>
      <c r="GDV16" s="138"/>
      <c r="GDW16" s="138"/>
      <c r="GDX16" s="138"/>
      <c r="GDY16" s="138"/>
      <c r="GDZ16" s="138"/>
      <c r="GEA16" s="138"/>
      <c r="GEB16" s="138"/>
      <c r="GEC16" s="138"/>
      <c r="GED16" s="138"/>
      <c r="GEE16" s="138"/>
      <c r="GEF16" s="138"/>
      <c r="GEG16" s="138"/>
      <c r="GEH16" s="138"/>
      <c r="GEI16" s="138"/>
      <c r="GEJ16" s="138"/>
      <c r="GEK16" s="138"/>
      <c r="GEL16" s="138"/>
      <c r="GEM16" s="138"/>
      <c r="GEN16" s="138"/>
      <c r="GEO16" s="138"/>
      <c r="GEP16" s="138"/>
      <c r="GEQ16" s="138"/>
      <c r="GER16" s="138"/>
      <c r="GES16" s="138"/>
      <c r="GET16" s="138"/>
      <c r="GEU16" s="138"/>
      <c r="GEV16" s="138"/>
      <c r="GEW16" s="138"/>
      <c r="GEX16" s="138"/>
      <c r="GEY16" s="138"/>
      <c r="GEZ16" s="138"/>
      <c r="GFA16" s="138"/>
      <c r="GFB16" s="138"/>
      <c r="GFC16" s="138"/>
      <c r="GFD16" s="138"/>
      <c r="GFE16" s="138"/>
      <c r="GFF16" s="138"/>
      <c r="GFG16" s="138"/>
      <c r="GFH16" s="138"/>
      <c r="GFI16" s="138"/>
      <c r="GFJ16" s="138"/>
      <c r="GFK16" s="138"/>
      <c r="GFL16" s="138"/>
      <c r="GFM16" s="138"/>
      <c r="GFN16" s="138"/>
      <c r="GFO16" s="138"/>
      <c r="GFP16" s="138"/>
      <c r="GFQ16" s="138"/>
      <c r="GFR16" s="138"/>
      <c r="GFS16" s="138"/>
      <c r="GFT16" s="138"/>
      <c r="GFU16" s="138"/>
      <c r="GFV16" s="138"/>
      <c r="GFW16" s="138"/>
      <c r="GFX16" s="138"/>
      <c r="GFY16" s="138"/>
      <c r="GFZ16" s="138"/>
      <c r="GGA16" s="138"/>
      <c r="GGB16" s="138"/>
      <c r="GGC16" s="138"/>
      <c r="GGD16" s="138"/>
      <c r="GGE16" s="138"/>
      <c r="GGF16" s="138"/>
      <c r="GGG16" s="138"/>
      <c r="GGH16" s="138"/>
      <c r="GGI16" s="138"/>
      <c r="GGJ16" s="138"/>
      <c r="GGK16" s="138"/>
      <c r="GGL16" s="138"/>
      <c r="GGM16" s="138"/>
      <c r="GGN16" s="138"/>
      <c r="GGO16" s="138"/>
      <c r="GGP16" s="138"/>
      <c r="GGQ16" s="138"/>
      <c r="GGR16" s="138"/>
      <c r="GGS16" s="138"/>
      <c r="GGT16" s="138"/>
      <c r="GGU16" s="138"/>
      <c r="GGV16" s="138"/>
      <c r="GGW16" s="138"/>
      <c r="GGX16" s="138"/>
      <c r="GGY16" s="138"/>
      <c r="GGZ16" s="138"/>
      <c r="GHA16" s="138"/>
      <c r="GHB16" s="138"/>
      <c r="GHC16" s="138"/>
      <c r="GHD16" s="138"/>
      <c r="GHE16" s="138"/>
      <c r="GHF16" s="138"/>
      <c r="GHG16" s="138"/>
      <c r="GHH16" s="138"/>
      <c r="GHI16" s="138"/>
      <c r="GHJ16" s="138"/>
      <c r="GHK16" s="138"/>
      <c r="GHL16" s="138"/>
      <c r="GHM16" s="138"/>
      <c r="GHN16" s="138"/>
      <c r="GHO16" s="138"/>
      <c r="GHP16" s="138"/>
      <c r="GHQ16" s="138"/>
      <c r="GHR16" s="138"/>
      <c r="GHS16" s="138"/>
      <c r="GHT16" s="138"/>
      <c r="GHU16" s="138"/>
      <c r="GHV16" s="138"/>
      <c r="GHW16" s="138"/>
      <c r="GHX16" s="138"/>
      <c r="GHY16" s="138"/>
      <c r="GHZ16" s="138"/>
      <c r="GIA16" s="138"/>
      <c r="GIB16" s="138"/>
      <c r="GIC16" s="138"/>
      <c r="GID16" s="138"/>
      <c r="GIE16" s="138"/>
      <c r="GIF16" s="138"/>
      <c r="GIG16" s="138"/>
      <c r="GIH16" s="138"/>
      <c r="GII16" s="138"/>
      <c r="GIJ16" s="138"/>
      <c r="GIK16" s="138"/>
      <c r="GIL16" s="138"/>
      <c r="GIM16" s="138"/>
      <c r="GIN16" s="138"/>
      <c r="GIO16" s="138"/>
      <c r="GIP16" s="138"/>
      <c r="GIQ16" s="138"/>
      <c r="GIR16" s="138"/>
      <c r="GIS16" s="138"/>
      <c r="GIT16" s="138"/>
      <c r="GIU16" s="138"/>
      <c r="GIV16" s="138"/>
      <c r="GIW16" s="138"/>
      <c r="GIX16" s="138"/>
      <c r="GIY16" s="138"/>
      <c r="GIZ16" s="138"/>
      <c r="GJA16" s="138"/>
      <c r="GJB16" s="138"/>
      <c r="GJC16" s="138"/>
      <c r="GJD16" s="138"/>
      <c r="GJE16" s="138"/>
      <c r="GJF16" s="138"/>
      <c r="GJG16" s="138"/>
      <c r="GJH16" s="138"/>
      <c r="GJI16" s="138"/>
      <c r="GJJ16" s="138"/>
      <c r="GJK16" s="138"/>
      <c r="GJL16" s="138"/>
      <c r="GJM16" s="138"/>
      <c r="GJN16" s="138"/>
      <c r="GJO16" s="138"/>
      <c r="GJP16" s="138"/>
      <c r="GJQ16" s="138"/>
      <c r="GJR16" s="138"/>
      <c r="GJS16" s="138"/>
      <c r="GJT16" s="138"/>
      <c r="GJU16" s="138"/>
      <c r="GJV16" s="138"/>
      <c r="GJW16" s="138"/>
      <c r="GJX16" s="138"/>
      <c r="GJY16" s="138"/>
      <c r="GJZ16" s="138"/>
      <c r="GKA16" s="138"/>
      <c r="GKB16" s="138"/>
      <c r="GKC16" s="138"/>
      <c r="GKD16" s="138"/>
      <c r="GKE16" s="138"/>
      <c r="GKF16" s="138"/>
      <c r="GKG16" s="138"/>
      <c r="GKH16" s="138"/>
      <c r="GKI16" s="138"/>
      <c r="GKJ16" s="138"/>
      <c r="GKK16" s="138"/>
      <c r="GKL16" s="138"/>
      <c r="GKM16" s="138"/>
      <c r="GKN16" s="138"/>
      <c r="GKO16" s="138"/>
      <c r="GKP16" s="138"/>
      <c r="GKQ16" s="138"/>
      <c r="GKR16" s="138"/>
      <c r="GKS16" s="138"/>
      <c r="GKT16" s="138"/>
      <c r="GKU16" s="138"/>
      <c r="GKV16" s="138"/>
      <c r="GKW16" s="138"/>
      <c r="GKX16" s="138"/>
      <c r="GKY16" s="138"/>
      <c r="GKZ16" s="138"/>
      <c r="GLA16" s="138"/>
      <c r="GLB16" s="138"/>
      <c r="GLC16" s="138"/>
      <c r="GLD16" s="138"/>
      <c r="GLE16" s="138"/>
      <c r="GLF16" s="138"/>
      <c r="GLG16" s="138"/>
      <c r="GLH16" s="138"/>
      <c r="GLI16" s="138"/>
      <c r="GLJ16" s="138"/>
      <c r="GLK16" s="138"/>
      <c r="GLL16" s="138"/>
      <c r="GLM16" s="138"/>
      <c r="GLN16" s="138"/>
      <c r="GLO16" s="138"/>
      <c r="GLP16" s="138"/>
      <c r="GLQ16" s="138"/>
      <c r="GLR16" s="138"/>
      <c r="GLS16" s="138"/>
      <c r="GLT16" s="138"/>
      <c r="GLU16" s="138"/>
      <c r="GLV16" s="138"/>
      <c r="GLW16" s="138"/>
      <c r="GLX16" s="138"/>
      <c r="GLY16" s="138"/>
      <c r="GLZ16" s="138"/>
      <c r="GMA16" s="138"/>
      <c r="GMB16" s="138"/>
      <c r="GMC16" s="138"/>
      <c r="GMD16" s="138"/>
      <c r="GME16" s="138"/>
      <c r="GMF16" s="138"/>
      <c r="GMG16" s="138"/>
      <c r="GMH16" s="138"/>
      <c r="GMI16" s="138"/>
      <c r="GMJ16" s="138"/>
      <c r="GMK16" s="138"/>
      <c r="GML16" s="138"/>
      <c r="GMM16" s="138"/>
      <c r="GMN16" s="138"/>
      <c r="GMO16" s="138"/>
      <c r="GMP16" s="138"/>
      <c r="GMQ16" s="138"/>
      <c r="GMR16" s="138"/>
      <c r="GMS16" s="138"/>
      <c r="GMT16" s="138"/>
      <c r="GMU16" s="138"/>
      <c r="GMV16" s="138"/>
      <c r="GMW16" s="138"/>
      <c r="GMX16" s="138"/>
      <c r="GMY16" s="138"/>
      <c r="GMZ16" s="138"/>
      <c r="GNA16" s="138"/>
      <c r="GNB16" s="138"/>
      <c r="GNC16" s="138"/>
      <c r="GND16" s="138"/>
      <c r="GNE16" s="138"/>
      <c r="GNF16" s="138"/>
      <c r="GNG16" s="138"/>
      <c r="GNH16" s="138"/>
      <c r="GNI16" s="138"/>
      <c r="GNJ16" s="138"/>
      <c r="GNK16" s="138"/>
      <c r="GNL16" s="138"/>
      <c r="GNM16" s="138"/>
      <c r="GNN16" s="138"/>
      <c r="GNO16" s="138"/>
      <c r="GNP16" s="138"/>
      <c r="GNQ16" s="138"/>
      <c r="GNR16" s="138"/>
      <c r="GNS16" s="138"/>
      <c r="GNT16" s="138"/>
      <c r="GNU16" s="138"/>
      <c r="GNV16" s="138"/>
      <c r="GNW16" s="138"/>
      <c r="GNX16" s="138"/>
      <c r="GNY16" s="138"/>
      <c r="GNZ16" s="138"/>
      <c r="GOA16" s="138"/>
      <c r="GOB16" s="138"/>
      <c r="GOC16" s="138"/>
      <c r="GOD16" s="138"/>
      <c r="GOE16" s="138"/>
      <c r="GOF16" s="138"/>
      <c r="GOG16" s="138"/>
      <c r="GOH16" s="138"/>
      <c r="GOI16" s="138"/>
      <c r="GOJ16" s="138"/>
      <c r="GOK16" s="138"/>
      <c r="GOL16" s="138"/>
      <c r="GOM16" s="138"/>
      <c r="GON16" s="138"/>
      <c r="GOO16" s="138"/>
      <c r="GOP16" s="138"/>
      <c r="GOQ16" s="138"/>
      <c r="GOR16" s="138"/>
      <c r="GOS16" s="138"/>
      <c r="GOT16" s="138"/>
      <c r="GOU16" s="138"/>
      <c r="GOV16" s="138"/>
      <c r="GOW16" s="138"/>
      <c r="GOX16" s="138"/>
      <c r="GOY16" s="138"/>
      <c r="GOZ16" s="138"/>
      <c r="GPA16" s="138"/>
      <c r="GPB16" s="138"/>
      <c r="GPC16" s="138"/>
      <c r="GPD16" s="138"/>
      <c r="GPE16" s="138"/>
      <c r="GPF16" s="138"/>
      <c r="GPG16" s="138"/>
      <c r="GPH16" s="138"/>
      <c r="GPI16" s="138"/>
      <c r="GPJ16" s="138"/>
      <c r="GPK16" s="138"/>
      <c r="GPL16" s="138"/>
      <c r="GPM16" s="138"/>
      <c r="GPN16" s="138"/>
      <c r="GPO16" s="138"/>
      <c r="GPP16" s="138"/>
      <c r="GPQ16" s="138"/>
      <c r="GPR16" s="138"/>
      <c r="GPS16" s="138"/>
      <c r="GPT16" s="138"/>
      <c r="GPU16" s="138"/>
      <c r="GPV16" s="138"/>
      <c r="GPW16" s="138"/>
      <c r="GPX16" s="138"/>
      <c r="GPY16" s="138"/>
      <c r="GPZ16" s="138"/>
      <c r="GQA16" s="138"/>
      <c r="GQB16" s="138"/>
      <c r="GQC16" s="138"/>
      <c r="GQD16" s="138"/>
      <c r="GQE16" s="138"/>
      <c r="GQF16" s="138"/>
      <c r="GQG16" s="138"/>
      <c r="GQH16" s="138"/>
      <c r="GQI16" s="138"/>
      <c r="GQJ16" s="138"/>
      <c r="GQK16" s="138"/>
      <c r="GQL16" s="138"/>
      <c r="GQM16" s="138"/>
      <c r="GQN16" s="138"/>
      <c r="GQO16" s="138"/>
      <c r="GQP16" s="138"/>
      <c r="GQQ16" s="138"/>
      <c r="GQR16" s="138"/>
      <c r="GQS16" s="138"/>
      <c r="GQT16" s="138"/>
      <c r="GQU16" s="138"/>
      <c r="GQV16" s="138"/>
      <c r="GQW16" s="138"/>
      <c r="GQX16" s="138"/>
      <c r="GQY16" s="138"/>
      <c r="GQZ16" s="138"/>
      <c r="GRA16" s="138"/>
      <c r="GRB16" s="138"/>
      <c r="GRC16" s="138"/>
      <c r="GRD16" s="138"/>
      <c r="GRE16" s="138"/>
      <c r="GRF16" s="138"/>
      <c r="GRG16" s="138"/>
      <c r="GRH16" s="138"/>
      <c r="GRI16" s="138"/>
      <c r="GRJ16" s="138"/>
      <c r="GRK16" s="138"/>
      <c r="GRL16" s="138"/>
      <c r="GRM16" s="138"/>
      <c r="GRN16" s="138"/>
      <c r="GRO16" s="138"/>
      <c r="GRP16" s="138"/>
      <c r="GRQ16" s="138"/>
      <c r="GRR16" s="138"/>
      <c r="GRS16" s="138"/>
      <c r="GRT16" s="138"/>
      <c r="GRU16" s="138"/>
      <c r="GRV16" s="138"/>
      <c r="GRW16" s="138"/>
      <c r="GRX16" s="138"/>
      <c r="GRY16" s="138"/>
      <c r="GRZ16" s="138"/>
      <c r="GSA16" s="138"/>
      <c r="GSB16" s="138"/>
      <c r="GSC16" s="138"/>
      <c r="GSD16" s="138"/>
      <c r="GSE16" s="138"/>
      <c r="GSF16" s="138"/>
      <c r="GSG16" s="138"/>
      <c r="GSH16" s="138"/>
      <c r="GSI16" s="138"/>
      <c r="GSJ16" s="138"/>
      <c r="GSK16" s="138"/>
      <c r="GSL16" s="138"/>
      <c r="GSM16" s="138"/>
      <c r="GSN16" s="138"/>
      <c r="GSO16" s="138"/>
      <c r="GSP16" s="138"/>
      <c r="GSQ16" s="138"/>
      <c r="GSR16" s="138"/>
      <c r="GSS16" s="138"/>
      <c r="GST16" s="138"/>
      <c r="GSU16" s="138"/>
      <c r="GSV16" s="138"/>
      <c r="GSW16" s="138"/>
      <c r="GSX16" s="138"/>
      <c r="GSY16" s="138"/>
      <c r="GSZ16" s="138"/>
      <c r="GTA16" s="138"/>
      <c r="GTB16" s="138"/>
      <c r="GTC16" s="138"/>
      <c r="GTD16" s="138"/>
      <c r="GTE16" s="138"/>
      <c r="GTF16" s="138"/>
      <c r="GTG16" s="138"/>
      <c r="GTH16" s="138"/>
      <c r="GTI16" s="138"/>
      <c r="GTJ16" s="138"/>
      <c r="GTK16" s="138"/>
      <c r="GTL16" s="138"/>
      <c r="GTM16" s="138"/>
      <c r="GTN16" s="138"/>
      <c r="GTO16" s="138"/>
      <c r="GTP16" s="138"/>
      <c r="GTQ16" s="138"/>
      <c r="GTR16" s="138"/>
      <c r="GTS16" s="138"/>
      <c r="GTT16" s="138"/>
      <c r="GTU16" s="138"/>
      <c r="GTV16" s="138"/>
      <c r="GTW16" s="138"/>
      <c r="GTX16" s="138"/>
      <c r="GTY16" s="138"/>
      <c r="GTZ16" s="138"/>
      <c r="GUA16" s="138"/>
      <c r="GUB16" s="138"/>
      <c r="GUC16" s="138"/>
      <c r="GUD16" s="138"/>
      <c r="GUE16" s="138"/>
      <c r="GUF16" s="138"/>
      <c r="GUG16" s="138"/>
      <c r="GUH16" s="138"/>
      <c r="GUI16" s="138"/>
      <c r="GUJ16" s="138"/>
      <c r="GUK16" s="138"/>
      <c r="GUL16" s="138"/>
      <c r="GUM16" s="138"/>
      <c r="GUN16" s="138"/>
      <c r="GUO16" s="138"/>
      <c r="GUP16" s="138"/>
      <c r="GUQ16" s="138"/>
      <c r="GUR16" s="138"/>
      <c r="GUS16" s="138"/>
      <c r="GUT16" s="138"/>
      <c r="GUU16" s="138"/>
      <c r="GUV16" s="138"/>
      <c r="GUW16" s="138"/>
      <c r="GUX16" s="138"/>
      <c r="GUY16" s="138"/>
      <c r="GUZ16" s="138"/>
      <c r="GVA16" s="138"/>
      <c r="GVB16" s="138"/>
      <c r="GVC16" s="138"/>
      <c r="GVD16" s="138"/>
      <c r="GVE16" s="138"/>
      <c r="GVF16" s="138"/>
      <c r="GVG16" s="138"/>
      <c r="GVH16" s="138"/>
      <c r="GVI16" s="138"/>
      <c r="GVJ16" s="138"/>
      <c r="GVK16" s="138"/>
      <c r="GVL16" s="138"/>
      <c r="GVM16" s="138"/>
      <c r="GVN16" s="138"/>
      <c r="GVO16" s="138"/>
      <c r="GVP16" s="138"/>
      <c r="GVQ16" s="138"/>
      <c r="GVR16" s="138"/>
      <c r="GVS16" s="138"/>
      <c r="GVT16" s="138"/>
      <c r="GVU16" s="138"/>
      <c r="GVV16" s="138"/>
      <c r="GVW16" s="138"/>
      <c r="GVX16" s="138"/>
      <c r="GVY16" s="138"/>
      <c r="GVZ16" s="138"/>
      <c r="GWA16" s="138"/>
      <c r="GWB16" s="138"/>
      <c r="GWC16" s="138"/>
      <c r="GWD16" s="138"/>
      <c r="GWE16" s="138"/>
      <c r="GWF16" s="138"/>
      <c r="GWG16" s="138"/>
      <c r="GWH16" s="138"/>
      <c r="GWI16" s="138"/>
      <c r="GWJ16" s="138"/>
      <c r="GWK16" s="138"/>
      <c r="GWL16" s="138"/>
      <c r="GWM16" s="138"/>
      <c r="GWN16" s="138"/>
      <c r="GWO16" s="138"/>
      <c r="GWP16" s="138"/>
      <c r="GWQ16" s="138"/>
      <c r="GWR16" s="138"/>
      <c r="GWS16" s="138"/>
      <c r="GWT16" s="138"/>
      <c r="GWU16" s="138"/>
      <c r="GWV16" s="138"/>
      <c r="GWW16" s="138"/>
      <c r="GWX16" s="138"/>
      <c r="GWY16" s="138"/>
      <c r="GWZ16" s="138"/>
      <c r="GXA16" s="138"/>
      <c r="GXB16" s="138"/>
      <c r="GXC16" s="138"/>
      <c r="GXD16" s="138"/>
      <c r="GXE16" s="138"/>
      <c r="GXF16" s="138"/>
      <c r="GXG16" s="138"/>
      <c r="GXH16" s="138"/>
      <c r="GXI16" s="138"/>
      <c r="GXJ16" s="138"/>
      <c r="GXK16" s="138"/>
      <c r="GXL16" s="138"/>
      <c r="GXM16" s="138"/>
      <c r="GXN16" s="138"/>
      <c r="GXO16" s="138"/>
      <c r="GXP16" s="138"/>
      <c r="GXQ16" s="138"/>
      <c r="GXR16" s="138"/>
      <c r="GXS16" s="138"/>
      <c r="GXT16" s="138"/>
      <c r="GXU16" s="138"/>
      <c r="GXV16" s="138"/>
      <c r="GXW16" s="138"/>
      <c r="GXX16" s="138"/>
      <c r="GXY16" s="138"/>
      <c r="GXZ16" s="138"/>
      <c r="GYA16" s="138"/>
      <c r="GYB16" s="138"/>
      <c r="GYC16" s="138"/>
      <c r="GYD16" s="138"/>
      <c r="GYE16" s="138"/>
      <c r="GYF16" s="138"/>
      <c r="GYG16" s="138"/>
      <c r="GYH16" s="138"/>
      <c r="GYI16" s="138"/>
      <c r="GYJ16" s="138"/>
      <c r="GYK16" s="138"/>
      <c r="GYL16" s="138"/>
      <c r="GYM16" s="138"/>
      <c r="GYN16" s="138"/>
      <c r="GYO16" s="138"/>
      <c r="GYP16" s="138"/>
      <c r="GYQ16" s="138"/>
      <c r="GYR16" s="138"/>
      <c r="GYS16" s="138"/>
      <c r="GYT16" s="138"/>
      <c r="GYU16" s="138"/>
      <c r="GYV16" s="138"/>
      <c r="GYW16" s="138"/>
      <c r="GYX16" s="138"/>
      <c r="GYY16" s="138"/>
      <c r="GYZ16" s="138"/>
      <c r="GZA16" s="138"/>
      <c r="GZB16" s="138"/>
      <c r="GZC16" s="138"/>
      <c r="GZD16" s="138"/>
      <c r="GZE16" s="138"/>
      <c r="GZF16" s="138"/>
      <c r="GZG16" s="138"/>
      <c r="GZH16" s="138"/>
      <c r="GZI16" s="138"/>
      <c r="GZJ16" s="138"/>
      <c r="GZK16" s="138"/>
      <c r="GZL16" s="138"/>
      <c r="GZM16" s="138"/>
      <c r="GZN16" s="138"/>
      <c r="GZO16" s="138"/>
      <c r="GZP16" s="138"/>
      <c r="GZQ16" s="138"/>
      <c r="GZR16" s="138"/>
      <c r="GZS16" s="138"/>
      <c r="GZT16" s="138"/>
      <c r="GZU16" s="138"/>
      <c r="GZV16" s="138"/>
      <c r="GZW16" s="138"/>
      <c r="GZX16" s="138"/>
      <c r="GZY16" s="138"/>
      <c r="GZZ16" s="138"/>
      <c r="HAA16" s="138"/>
      <c r="HAB16" s="138"/>
      <c r="HAC16" s="138"/>
      <c r="HAD16" s="138"/>
      <c r="HAE16" s="138"/>
      <c r="HAF16" s="138"/>
      <c r="HAG16" s="138"/>
      <c r="HAH16" s="138"/>
      <c r="HAI16" s="138"/>
      <c r="HAJ16" s="138"/>
      <c r="HAK16" s="138"/>
      <c r="HAL16" s="138"/>
      <c r="HAM16" s="138"/>
      <c r="HAN16" s="138"/>
      <c r="HAO16" s="138"/>
      <c r="HAP16" s="138"/>
      <c r="HAQ16" s="138"/>
      <c r="HAR16" s="138"/>
      <c r="HAS16" s="138"/>
      <c r="HAT16" s="138"/>
      <c r="HAU16" s="138"/>
      <c r="HAV16" s="138"/>
      <c r="HAW16" s="138"/>
      <c r="HAX16" s="138"/>
      <c r="HAY16" s="138"/>
      <c r="HAZ16" s="138"/>
      <c r="HBA16" s="138"/>
      <c r="HBB16" s="138"/>
      <c r="HBC16" s="138"/>
      <c r="HBD16" s="138"/>
      <c r="HBE16" s="138"/>
      <c r="HBF16" s="138"/>
      <c r="HBG16" s="138"/>
      <c r="HBH16" s="138"/>
      <c r="HBI16" s="138"/>
      <c r="HBJ16" s="138"/>
      <c r="HBK16" s="138"/>
      <c r="HBL16" s="138"/>
      <c r="HBM16" s="138"/>
      <c r="HBN16" s="138"/>
      <c r="HBO16" s="138"/>
      <c r="HBP16" s="138"/>
      <c r="HBQ16" s="138"/>
      <c r="HBR16" s="138"/>
      <c r="HBS16" s="138"/>
      <c r="HBT16" s="138"/>
      <c r="HBU16" s="138"/>
      <c r="HBV16" s="138"/>
      <c r="HBW16" s="138"/>
      <c r="HBX16" s="138"/>
      <c r="HBY16" s="138"/>
      <c r="HBZ16" s="138"/>
      <c r="HCA16" s="138"/>
      <c r="HCB16" s="138"/>
      <c r="HCC16" s="138"/>
      <c r="HCD16" s="138"/>
      <c r="HCE16" s="138"/>
      <c r="HCF16" s="138"/>
      <c r="HCG16" s="138"/>
      <c r="HCH16" s="138"/>
      <c r="HCI16" s="138"/>
      <c r="HCJ16" s="138"/>
      <c r="HCK16" s="138"/>
      <c r="HCL16" s="138"/>
      <c r="HCM16" s="138"/>
      <c r="HCN16" s="138"/>
      <c r="HCO16" s="138"/>
      <c r="HCP16" s="138"/>
      <c r="HCQ16" s="138"/>
      <c r="HCR16" s="138"/>
      <c r="HCS16" s="138"/>
      <c r="HCT16" s="138"/>
      <c r="HCU16" s="138"/>
      <c r="HCV16" s="138"/>
      <c r="HCW16" s="138"/>
      <c r="HCX16" s="138"/>
      <c r="HCY16" s="138"/>
      <c r="HCZ16" s="138"/>
      <c r="HDA16" s="138"/>
      <c r="HDB16" s="138"/>
      <c r="HDC16" s="138"/>
      <c r="HDD16" s="138"/>
      <c r="HDE16" s="138"/>
      <c r="HDF16" s="138"/>
      <c r="HDG16" s="138"/>
      <c r="HDH16" s="138"/>
      <c r="HDI16" s="138"/>
      <c r="HDJ16" s="138"/>
      <c r="HDK16" s="138"/>
      <c r="HDL16" s="138"/>
      <c r="HDM16" s="138"/>
      <c r="HDN16" s="138"/>
      <c r="HDO16" s="138"/>
      <c r="HDP16" s="138"/>
      <c r="HDQ16" s="138"/>
      <c r="HDR16" s="138"/>
      <c r="HDS16" s="138"/>
      <c r="HDT16" s="138"/>
      <c r="HDU16" s="138"/>
      <c r="HDV16" s="138"/>
      <c r="HDW16" s="138"/>
      <c r="HDX16" s="138"/>
      <c r="HDY16" s="138"/>
      <c r="HDZ16" s="138"/>
      <c r="HEA16" s="138"/>
      <c r="HEB16" s="138"/>
      <c r="HEC16" s="138"/>
      <c r="HED16" s="138"/>
      <c r="HEE16" s="138"/>
      <c r="HEF16" s="138"/>
      <c r="HEG16" s="138"/>
      <c r="HEH16" s="138"/>
      <c r="HEI16" s="138"/>
      <c r="HEJ16" s="138"/>
      <c r="HEK16" s="138"/>
      <c r="HEL16" s="138"/>
      <c r="HEM16" s="138"/>
      <c r="HEN16" s="138"/>
      <c r="HEO16" s="138"/>
      <c r="HEP16" s="138"/>
      <c r="HEQ16" s="138"/>
      <c r="HER16" s="138"/>
      <c r="HES16" s="138"/>
      <c r="HET16" s="138"/>
      <c r="HEU16" s="138"/>
      <c r="HEV16" s="138"/>
      <c r="HEW16" s="138"/>
      <c r="HEX16" s="138"/>
      <c r="HEY16" s="138"/>
      <c r="HEZ16" s="138"/>
      <c r="HFA16" s="138"/>
      <c r="HFB16" s="138"/>
      <c r="HFC16" s="138"/>
      <c r="HFD16" s="138"/>
      <c r="HFE16" s="138"/>
      <c r="HFF16" s="138"/>
      <c r="HFG16" s="138"/>
      <c r="HFH16" s="138"/>
      <c r="HFI16" s="138"/>
      <c r="HFJ16" s="138"/>
      <c r="HFK16" s="138"/>
      <c r="HFL16" s="138"/>
      <c r="HFM16" s="138"/>
      <c r="HFN16" s="138"/>
      <c r="HFO16" s="138"/>
      <c r="HFP16" s="138"/>
      <c r="HFQ16" s="138"/>
      <c r="HFR16" s="138"/>
      <c r="HFS16" s="138"/>
      <c r="HFT16" s="138"/>
      <c r="HFU16" s="138"/>
      <c r="HFV16" s="138"/>
      <c r="HFW16" s="138"/>
      <c r="HFX16" s="138"/>
      <c r="HFY16" s="138"/>
      <c r="HFZ16" s="138"/>
      <c r="HGA16" s="138"/>
      <c r="HGB16" s="138"/>
      <c r="HGC16" s="138"/>
      <c r="HGD16" s="138"/>
      <c r="HGE16" s="138"/>
      <c r="HGF16" s="138"/>
      <c r="HGG16" s="138"/>
      <c r="HGH16" s="138"/>
      <c r="HGI16" s="138"/>
      <c r="HGJ16" s="138"/>
      <c r="HGK16" s="138"/>
      <c r="HGL16" s="138"/>
      <c r="HGM16" s="138"/>
      <c r="HGN16" s="138"/>
      <c r="HGO16" s="138"/>
      <c r="HGP16" s="138"/>
      <c r="HGQ16" s="138"/>
      <c r="HGR16" s="138"/>
      <c r="HGS16" s="138"/>
      <c r="HGT16" s="138"/>
      <c r="HGU16" s="138"/>
      <c r="HGV16" s="138"/>
      <c r="HGW16" s="138"/>
      <c r="HGX16" s="138"/>
      <c r="HGY16" s="138"/>
      <c r="HGZ16" s="138"/>
      <c r="HHA16" s="138"/>
      <c r="HHB16" s="138"/>
      <c r="HHC16" s="138"/>
      <c r="HHD16" s="138"/>
      <c r="HHE16" s="138"/>
      <c r="HHF16" s="138"/>
      <c r="HHG16" s="138"/>
      <c r="HHH16" s="138"/>
      <c r="HHI16" s="138"/>
      <c r="HHJ16" s="138"/>
      <c r="HHK16" s="138"/>
      <c r="HHL16" s="138"/>
      <c r="HHM16" s="138"/>
      <c r="HHN16" s="138"/>
      <c r="HHO16" s="138"/>
      <c r="HHP16" s="138"/>
      <c r="HHQ16" s="138"/>
      <c r="HHR16" s="138"/>
      <c r="HHS16" s="138"/>
      <c r="HHT16" s="138"/>
      <c r="HHU16" s="138"/>
      <c r="HHV16" s="138"/>
      <c r="HHW16" s="138"/>
      <c r="HHX16" s="138"/>
      <c r="HHY16" s="138"/>
      <c r="HHZ16" s="138"/>
      <c r="HIA16" s="138"/>
      <c r="HIB16" s="138"/>
      <c r="HIC16" s="138"/>
      <c r="HID16" s="138"/>
      <c r="HIE16" s="138"/>
      <c r="HIF16" s="138"/>
      <c r="HIG16" s="138"/>
      <c r="HIH16" s="138"/>
      <c r="HII16" s="138"/>
      <c r="HIJ16" s="138"/>
      <c r="HIK16" s="138"/>
      <c r="HIL16" s="138"/>
      <c r="HIM16" s="138"/>
      <c r="HIN16" s="138"/>
      <c r="HIO16" s="138"/>
      <c r="HIP16" s="138"/>
      <c r="HIQ16" s="138"/>
      <c r="HIR16" s="138"/>
      <c r="HIS16" s="138"/>
      <c r="HIT16" s="138"/>
      <c r="HIU16" s="138"/>
      <c r="HIV16" s="138"/>
      <c r="HIW16" s="138"/>
      <c r="HIX16" s="138"/>
      <c r="HIY16" s="138"/>
      <c r="HIZ16" s="138"/>
      <c r="HJA16" s="138"/>
      <c r="HJB16" s="138"/>
      <c r="HJC16" s="138"/>
      <c r="HJD16" s="138"/>
      <c r="HJE16" s="138"/>
      <c r="HJF16" s="138"/>
      <c r="HJG16" s="138"/>
      <c r="HJH16" s="138"/>
      <c r="HJI16" s="138"/>
      <c r="HJJ16" s="138"/>
      <c r="HJK16" s="138"/>
      <c r="HJL16" s="138"/>
      <c r="HJM16" s="138"/>
      <c r="HJN16" s="138"/>
      <c r="HJO16" s="138"/>
      <c r="HJP16" s="138"/>
      <c r="HJQ16" s="138"/>
      <c r="HJR16" s="138"/>
      <c r="HJS16" s="138"/>
      <c r="HJT16" s="138"/>
      <c r="HJU16" s="138"/>
      <c r="HJV16" s="138"/>
      <c r="HJW16" s="138"/>
      <c r="HJX16" s="138"/>
      <c r="HJY16" s="138"/>
      <c r="HJZ16" s="138"/>
      <c r="HKA16" s="138"/>
      <c r="HKB16" s="138"/>
      <c r="HKC16" s="138"/>
      <c r="HKD16" s="138"/>
      <c r="HKE16" s="138"/>
      <c r="HKF16" s="138"/>
      <c r="HKG16" s="138"/>
      <c r="HKH16" s="138"/>
      <c r="HKI16" s="138"/>
      <c r="HKJ16" s="138"/>
      <c r="HKK16" s="138"/>
      <c r="HKL16" s="138"/>
      <c r="HKM16" s="138"/>
      <c r="HKN16" s="138"/>
      <c r="HKO16" s="138"/>
      <c r="HKP16" s="138"/>
      <c r="HKQ16" s="138"/>
      <c r="HKR16" s="138"/>
      <c r="HKS16" s="138"/>
      <c r="HKT16" s="138"/>
      <c r="HKU16" s="138"/>
      <c r="HKV16" s="138"/>
      <c r="HKW16" s="138"/>
      <c r="HKX16" s="138"/>
      <c r="HKY16" s="138"/>
      <c r="HKZ16" s="138"/>
      <c r="HLA16" s="138"/>
      <c r="HLB16" s="138"/>
      <c r="HLC16" s="138"/>
      <c r="HLD16" s="138"/>
      <c r="HLE16" s="138"/>
      <c r="HLF16" s="138"/>
      <c r="HLG16" s="138"/>
      <c r="HLH16" s="138"/>
      <c r="HLI16" s="138"/>
      <c r="HLJ16" s="138"/>
      <c r="HLK16" s="138"/>
      <c r="HLL16" s="138"/>
      <c r="HLM16" s="138"/>
      <c r="HLN16" s="138"/>
      <c r="HLO16" s="138"/>
      <c r="HLP16" s="138"/>
      <c r="HLQ16" s="138"/>
      <c r="HLR16" s="138"/>
      <c r="HLS16" s="138"/>
      <c r="HLT16" s="138"/>
      <c r="HLU16" s="138"/>
      <c r="HLV16" s="138"/>
      <c r="HLW16" s="138"/>
      <c r="HLX16" s="138"/>
      <c r="HLY16" s="138"/>
      <c r="HLZ16" s="138"/>
      <c r="HMA16" s="138"/>
      <c r="HMB16" s="138"/>
      <c r="HMC16" s="138"/>
      <c r="HMD16" s="138"/>
      <c r="HME16" s="138"/>
      <c r="HMF16" s="138"/>
      <c r="HMG16" s="138"/>
      <c r="HMH16" s="138"/>
      <c r="HMI16" s="138"/>
      <c r="HMJ16" s="138"/>
      <c r="HMK16" s="138"/>
      <c r="HML16" s="138"/>
      <c r="HMM16" s="138"/>
      <c r="HMN16" s="138"/>
      <c r="HMO16" s="138"/>
      <c r="HMP16" s="138"/>
      <c r="HMQ16" s="138"/>
      <c r="HMR16" s="138"/>
      <c r="HMS16" s="138"/>
      <c r="HMT16" s="138"/>
      <c r="HMU16" s="138"/>
      <c r="HMV16" s="138"/>
      <c r="HMW16" s="138"/>
      <c r="HMX16" s="138"/>
      <c r="HMY16" s="138"/>
      <c r="HMZ16" s="138"/>
      <c r="HNA16" s="138"/>
      <c r="HNB16" s="138"/>
      <c r="HNC16" s="138"/>
      <c r="HND16" s="138"/>
      <c r="HNE16" s="138"/>
      <c r="HNF16" s="138"/>
      <c r="HNG16" s="138"/>
      <c r="HNH16" s="138"/>
      <c r="HNI16" s="138"/>
      <c r="HNJ16" s="138"/>
      <c r="HNK16" s="138"/>
      <c r="HNL16" s="138"/>
      <c r="HNM16" s="138"/>
      <c r="HNN16" s="138"/>
      <c r="HNO16" s="138"/>
      <c r="HNP16" s="138"/>
      <c r="HNQ16" s="138"/>
      <c r="HNR16" s="138"/>
      <c r="HNS16" s="138"/>
      <c r="HNT16" s="138"/>
      <c r="HNU16" s="138"/>
      <c r="HNV16" s="138"/>
      <c r="HNW16" s="138"/>
      <c r="HNX16" s="138"/>
      <c r="HNY16" s="138"/>
      <c r="HNZ16" s="138"/>
      <c r="HOA16" s="138"/>
      <c r="HOB16" s="138"/>
      <c r="HOC16" s="138"/>
      <c r="HOD16" s="138"/>
      <c r="HOE16" s="138"/>
      <c r="HOF16" s="138"/>
      <c r="HOG16" s="138"/>
      <c r="HOH16" s="138"/>
      <c r="HOI16" s="138"/>
      <c r="HOJ16" s="138"/>
      <c r="HOK16" s="138"/>
      <c r="HOL16" s="138"/>
      <c r="HOM16" s="138"/>
      <c r="HON16" s="138"/>
      <c r="HOO16" s="138"/>
      <c r="HOP16" s="138"/>
      <c r="HOQ16" s="138"/>
      <c r="HOR16" s="138"/>
      <c r="HOS16" s="138"/>
      <c r="HOT16" s="138"/>
      <c r="HOU16" s="138"/>
      <c r="HOV16" s="138"/>
      <c r="HOW16" s="138"/>
      <c r="HOX16" s="138"/>
      <c r="HOY16" s="138"/>
      <c r="HOZ16" s="138"/>
      <c r="HPA16" s="138"/>
      <c r="HPB16" s="138"/>
      <c r="HPC16" s="138"/>
      <c r="HPD16" s="138"/>
      <c r="HPE16" s="138"/>
      <c r="HPF16" s="138"/>
      <c r="HPG16" s="138"/>
      <c r="HPH16" s="138"/>
      <c r="HPI16" s="138"/>
      <c r="HPJ16" s="138"/>
      <c r="HPK16" s="138"/>
      <c r="HPL16" s="138"/>
      <c r="HPM16" s="138"/>
      <c r="HPN16" s="138"/>
      <c r="HPO16" s="138"/>
      <c r="HPP16" s="138"/>
      <c r="HPQ16" s="138"/>
      <c r="HPR16" s="138"/>
      <c r="HPS16" s="138"/>
      <c r="HPT16" s="138"/>
      <c r="HPU16" s="138"/>
      <c r="HPV16" s="138"/>
      <c r="HPW16" s="138"/>
      <c r="HPX16" s="138"/>
      <c r="HPY16" s="138"/>
      <c r="HPZ16" s="138"/>
      <c r="HQA16" s="138"/>
      <c r="HQB16" s="138"/>
      <c r="HQC16" s="138"/>
      <c r="HQD16" s="138"/>
      <c r="HQE16" s="138"/>
      <c r="HQF16" s="138"/>
      <c r="HQG16" s="138"/>
      <c r="HQH16" s="138"/>
      <c r="HQI16" s="138"/>
      <c r="HQJ16" s="138"/>
      <c r="HQK16" s="138"/>
      <c r="HQL16" s="138"/>
      <c r="HQM16" s="138"/>
      <c r="HQN16" s="138"/>
      <c r="HQO16" s="138"/>
      <c r="HQP16" s="138"/>
      <c r="HQQ16" s="138"/>
      <c r="HQR16" s="138"/>
      <c r="HQS16" s="138"/>
      <c r="HQT16" s="138"/>
      <c r="HQU16" s="138"/>
      <c r="HQV16" s="138"/>
      <c r="HQW16" s="138"/>
      <c r="HQX16" s="138"/>
      <c r="HQY16" s="138"/>
      <c r="HQZ16" s="138"/>
      <c r="HRA16" s="138"/>
      <c r="HRB16" s="138"/>
      <c r="HRC16" s="138"/>
      <c r="HRD16" s="138"/>
      <c r="HRE16" s="138"/>
      <c r="HRF16" s="138"/>
      <c r="HRG16" s="138"/>
      <c r="HRH16" s="138"/>
      <c r="HRI16" s="138"/>
      <c r="HRJ16" s="138"/>
      <c r="HRK16" s="138"/>
      <c r="HRL16" s="138"/>
      <c r="HRM16" s="138"/>
      <c r="HRN16" s="138"/>
      <c r="HRO16" s="138"/>
      <c r="HRP16" s="138"/>
      <c r="HRQ16" s="138"/>
      <c r="HRR16" s="138"/>
      <c r="HRS16" s="138"/>
      <c r="HRT16" s="138"/>
      <c r="HRU16" s="138"/>
      <c r="HRV16" s="138"/>
      <c r="HRW16" s="138"/>
      <c r="HRX16" s="138"/>
      <c r="HRY16" s="138"/>
      <c r="HRZ16" s="138"/>
      <c r="HSA16" s="138"/>
      <c r="HSB16" s="138"/>
      <c r="HSC16" s="138"/>
      <c r="HSD16" s="138"/>
      <c r="HSE16" s="138"/>
      <c r="HSF16" s="138"/>
      <c r="HSG16" s="138"/>
      <c r="HSH16" s="138"/>
      <c r="HSI16" s="138"/>
      <c r="HSJ16" s="138"/>
      <c r="HSK16" s="138"/>
      <c r="HSL16" s="138"/>
      <c r="HSM16" s="138"/>
      <c r="HSN16" s="138"/>
      <c r="HSO16" s="138"/>
      <c r="HSP16" s="138"/>
      <c r="HSQ16" s="138"/>
      <c r="HSR16" s="138"/>
      <c r="HSS16" s="138"/>
      <c r="HST16" s="138"/>
      <c r="HSU16" s="138"/>
      <c r="HSV16" s="138"/>
      <c r="HSW16" s="138"/>
      <c r="HSX16" s="138"/>
      <c r="HSY16" s="138"/>
      <c r="HSZ16" s="138"/>
      <c r="HTA16" s="138"/>
      <c r="HTB16" s="138"/>
      <c r="HTC16" s="138"/>
      <c r="HTD16" s="138"/>
      <c r="HTE16" s="138"/>
      <c r="HTF16" s="138"/>
      <c r="HTG16" s="138"/>
      <c r="HTH16" s="138"/>
      <c r="HTI16" s="138"/>
      <c r="HTJ16" s="138"/>
      <c r="HTK16" s="138"/>
      <c r="HTL16" s="138"/>
      <c r="HTM16" s="138"/>
      <c r="HTN16" s="138"/>
      <c r="HTO16" s="138"/>
      <c r="HTP16" s="138"/>
      <c r="HTQ16" s="138"/>
      <c r="HTR16" s="138"/>
      <c r="HTS16" s="138"/>
      <c r="HTT16" s="138"/>
      <c r="HTU16" s="138"/>
      <c r="HTV16" s="138"/>
      <c r="HTW16" s="138"/>
      <c r="HTX16" s="138"/>
      <c r="HTY16" s="138"/>
      <c r="HTZ16" s="138"/>
      <c r="HUA16" s="138"/>
      <c r="HUB16" s="138"/>
      <c r="HUC16" s="138"/>
      <c r="HUD16" s="138"/>
      <c r="HUE16" s="138"/>
      <c r="HUF16" s="138"/>
      <c r="HUG16" s="138"/>
      <c r="HUH16" s="138"/>
      <c r="HUI16" s="138"/>
      <c r="HUJ16" s="138"/>
      <c r="HUK16" s="138"/>
      <c r="HUL16" s="138"/>
      <c r="HUM16" s="138"/>
      <c r="HUN16" s="138"/>
      <c r="HUO16" s="138"/>
      <c r="HUP16" s="138"/>
      <c r="HUQ16" s="138"/>
      <c r="HUR16" s="138"/>
      <c r="HUS16" s="138"/>
      <c r="HUT16" s="138"/>
      <c r="HUU16" s="138"/>
      <c r="HUV16" s="138"/>
      <c r="HUW16" s="138"/>
      <c r="HUX16" s="138"/>
      <c r="HUY16" s="138"/>
      <c r="HUZ16" s="138"/>
      <c r="HVA16" s="138"/>
      <c r="HVB16" s="138"/>
      <c r="HVC16" s="138"/>
      <c r="HVD16" s="138"/>
      <c r="HVE16" s="138"/>
      <c r="HVF16" s="138"/>
      <c r="HVG16" s="138"/>
      <c r="HVH16" s="138"/>
      <c r="HVI16" s="138"/>
      <c r="HVJ16" s="138"/>
      <c r="HVK16" s="138"/>
      <c r="HVL16" s="138"/>
      <c r="HVM16" s="138"/>
      <c r="HVN16" s="138"/>
      <c r="HVO16" s="138"/>
      <c r="HVP16" s="138"/>
      <c r="HVQ16" s="138"/>
      <c r="HVR16" s="138"/>
      <c r="HVS16" s="138"/>
      <c r="HVT16" s="138"/>
      <c r="HVU16" s="138"/>
      <c r="HVV16" s="138"/>
      <c r="HVW16" s="138"/>
      <c r="HVX16" s="138"/>
      <c r="HVY16" s="138"/>
      <c r="HVZ16" s="138"/>
      <c r="HWA16" s="138"/>
      <c r="HWB16" s="138"/>
      <c r="HWC16" s="138"/>
      <c r="HWD16" s="138"/>
      <c r="HWE16" s="138"/>
      <c r="HWF16" s="138"/>
      <c r="HWG16" s="138"/>
      <c r="HWH16" s="138"/>
      <c r="HWI16" s="138"/>
      <c r="HWJ16" s="138"/>
      <c r="HWK16" s="138"/>
      <c r="HWL16" s="138"/>
      <c r="HWM16" s="138"/>
      <c r="HWN16" s="138"/>
      <c r="HWO16" s="138"/>
      <c r="HWP16" s="138"/>
      <c r="HWQ16" s="138"/>
      <c r="HWR16" s="138"/>
      <c r="HWS16" s="138"/>
      <c r="HWT16" s="138"/>
      <c r="HWU16" s="138"/>
      <c r="HWV16" s="138"/>
      <c r="HWW16" s="138"/>
      <c r="HWX16" s="138"/>
      <c r="HWY16" s="138"/>
      <c r="HWZ16" s="138"/>
      <c r="HXA16" s="138"/>
      <c r="HXB16" s="138"/>
      <c r="HXC16" s="138"/>
      <c r="HXD16" s="138"/>
      <c r="HXE16" s="138"/>
      <c r="HXF16" s="138"/>
      <c r="HXG16" s="138"/>
      <c r="HXH16" s="138"/>
      <c r="HXI16" s="138"/>
      <c r="HXJ16" s="138"/>
      <c r="HXK16" s="138"/>
      <c r="HXL16" s="138"/>
      <c r="HXM16" s="138"/>
      <c r="HXN16" s="138"/>
      <c r="HXO16" s="138"/>
      <c r="HXP16" s="138"/>
      <c r="HXQ16" s="138"/>
      <c r="HXR16" s="138"/>
      <c r="HXS16" s="138"/>
      <c r="HXT16" s="138"/>
      <c r="HXU16" s="138"/>
      <c r="HXV16" s="138"/>
      <c r="HXW16" s="138"/>
      <c r="HXX16" s="138"/>
      <c r="HXY16" s="138"/>
      <c r="HXZ16" s="138"/>
      <c r="HYA16" s="138"/>
      <c r="HYB16" s="138"/>
      <c r="HYC16" s="138"/>
      <c r="HYD16" s="138"/>
      <c r="HYE16" s="138"/>
      <c r="HYF16" s="138"/>
      <c r="HYG16" s="138"/>
      <c r="HYH16" s="138"/>
      <c r="HYI16" s="138"/>
      <c r="HYJ16" s="138"/>
      <c r="HYK16" s="138"/>
      <c r="HYL16" s="138"/>
      <c r="HYM16" s="138"/>
      <c r="HYN16" s="138"/>
      <c r="HYO16" s="138"/>
      <c r="HYP16" s="138"/>
      <c r="HYQ16" s="138"/>
      <c r="HYR16" s="138"/>
      <c r="HYS16" s="138"/>
      <c r="HYT16" s="138"/>
      <c r="HYU16" s="138"/>
      <c r="HYV16" s="138"/>
      <c r="HYW16" s="138"/>
      <c r="HYX16" s="138"/>
      <c r="HYY16" s="138"/>
      <c r="HYZ16" s="138"/>
      <c r="HZA16" s="138"/>
      <c r="HZB16" s="138"/>
      <c r="HZC16" s="138"/>
      <c r="HZD16" s="138"/>
      <c r="HZE16" s="138"/>
      <c r="HZF16" s="138"/>
      <c r="HZG16" s="138"/>
      <c r="HZH16" s="138"/>
      <c r="HZI16" s="138"/>
      <c r="HZJ16" s="138"/>
      <c r="HZK16" s="138"/>
      <c r="HZL16" s="138"/>
      <c r="HZM16" s="138"/>
      <c r="HZN16" s="138"/>
      <c r="HZO16" s="138"/>
      <c r="HZP16" s="138"/>
      <c r="HZQ16" s="138"/>
      <c r="HZR16" s="138"/>
      <c r="HZS16" s="138"/>
      <c r="HZT16" s="138"/>
      <c r="HZU16" s="138"/>
      <c r="HZV16" s="138"/>
      <c r="HZW16" s="138"/>
      <c r="HZX16" s="138"/>
      <c r="HZY16" s="138"/>
      <c r="HZZ16" s="138"/>
      <c r="IAA16" s="138"/>
      <c r="IAB16" s="138"/>
      <c r="IAC16" s="138"/>
      <c r="IAD16" s="138"/>
      <c r="IAE16" s="138"/>
      <c r="IAF16" s="138"/>
      <c r="IAG16" s="138"/>
      <c r="IAH16" s="138"/>
      <c r="IAI16" s="138"/>
      <c r="IAJ16" s="138"/>
      <c r="IAK16" s="138"/>
      <c r="IAL16" s="138"/>
      <c r="IAM16" s="138"/>
      <c r="IAN16" s="138"/>
      <c r="IAO16" s="138"/>
      <c r="IAP16" s="138"/>
      <c r="IAQ16" s="138"/>
      <c r="IAR16" s="138"/>
      <c r="IAS16" s="138"/>
      <c r="IAT16" s="138"/>
      <c r="IAU16" s="138"/>
      <c r="IAV16" s="138"/>
      <c r="IAW16" s="138"/>
      <c r="IAX16" s="138"/>
      <c r="IAY16" s="138"/>
      <c r="IAZ16" s="138"/>
      <c r="IBA16" s="138"/>
      <c r="IBB16" s="138"/>
      <c r="IBC16" s="138"/>
      <c r="IBD16" s="138"/>
      <c r="IBE16" s="138"/>
      <c r="IBF16" s="138"/>
      <c r="IBG16" s="138"/>
      <c r="IBH16" s="138"/>
      <c r="IBI16" s="138"/>
      <c r="IBJ16" s="138"/>
      <c r="IBK16" s="138"/>
      <c r="IBL16" s="138"/>
      <c r="IBM16" s="138"/>
      <c r="IBN16" s="138"/>
      <c r="IBO16" s="138"/>
      <c r="IBP16" s="138"/>
      <c r="IBQ16" s="138"/>
      <c r="IBR16" s="138"/>
      <c r="IBS16" s="138"/>
      <c r="IBT16" s="138"/>
      <c r="IBU16" s="138"/>
      <c r="IBV16" s="138"/>
      <c r="IBW16" s="138"/>
      <c r="IBX16" s="138"/>
      <c r="IBY16" s="138"/>
      <c r="IBZ16" s="138"/>
      <c r="ICA16" s="138"/>
      <c r="ICB16" s="138"/>
      <c r="ICC16" s="138"/>
      <c r="ICD16" s="138"/>
      <c r="ICE16" s="138"/>
      <c r="ICF16" s="138"/>
      <c r="ICG16" s="138"/>
      <c r="ICH16" s="138"/>
      <c r="ICI16" s="138"/>
      <c r="ICJ16" s="138"/>
      <c r="ICK16" s="138"/>
      <c r="ICL16" s="138"/>
      <c r="ICM16" s="138"/>
      <c r="ICN16" s="138"/>
      <c r="ICO16" s="138"/>
      <c r="ICP16" s="138"/>
      <c r="ICQ16" s="138"/>
      <c r="ICR16" s="138"/>
      <c r="ICS16" s="138"/>
      <c r="ICT16" s="138"/>
      <c r="ICU16" s="138"/>
      <c r="ICV16" s="138"/>
      <c r="ICW16" s="138"/>
      <c r="ICX16" s="138"/>
      <c r="ICY16" s="138"/>
      <c r="ICZ16" s="138"/>
      <c r="IDA16" s="138"/>
      <c r="IDB16" s="138"/>
      <c r="IDC16" s="138"/>
      <c r="IDD16" s="138"/>
      <c r="IDE16" s="138"/>
      <c r="IDF16" s="138"/>
      <c r="IDG16" s="138"/>
      <c r="IDH16" s="138"/>
      <c r="IDI16" s="138"/>
      <c r="IDJ16" s="138"/>
      <c r="IDK16" s="138"/>
      <c r="IDL16" s="138"/>
      <c r="IDM16" s="138"/>
      <c r="IDN16" s="138"/>
      <c r="IDO16" s="138"/>
      <c r="IDP16" s="138"/>
      <c r="IDQ16" s="138"/>
      <c r="IDR16" s="138"/>
      <c r="IDS16" s="138"/>
      <c r="IDT16" s="138"/>
      <c r="IDU16" s="138"/>
      <c r="IDV16" s="138"/>
      <c r="IDW16" s="138"/>
      <c r="IDX16" s="138"/>
      <c r="IDY16" s="138"/>
      <c r="IDZ16" s="138"/>
      <c r="IEA16" s="138"/>
      <c r="IEB16" s="138"/>
      <c r="IEC16" s="138"/>
      <c r="IED16" s="138"/>
      <c r="IEE16" s="138"/>
      <c r="IEF16" s="138"/>
      <c r="IEG16" s="138"/>
      <c r="IEH16" s="138"/>
      <c r="IEI16" s="138"/>
      <c r="IEJ16" s="138"/>
      <c r="IEK16" s="138"/>
      <c r="IEL16" s="138"/>
      <c r="IEM16" s="138"/>
      <c r="IEN16" s="138"/>
      <c r="IEO16" s="138"/>
      <c r="IEP16" s="138"/>
      <c r="IEQ16" s="138"/>
      <c r="IER16" s="138"/>
      <c r="IES16" s="138"/>
      <c r="IET16" s="138"/>
      <c r="IEU16" s="138"/>
      <c r="IEV16" s="138"/>
      <c r="IEW16" s="138"/>
      <c r="IEX16" s="138"/>
      <c r="IEY16" s="138"/>
      <c r="IEZ16" s="138"/>
      <c r="IFA16" s="138"/>
      <c r="IFB16" s="138"/>
      <c r="IFC16" s="138"/>
      <c r="IFD16" s="138"/>
      <c r="IFE16" s="138"/>
      <c r="IFF16" s="138"/>
      <c r="IFG16" s="138"/>
      <c r="IFH16" s="138"/>
      <c r="IFI16" s="138"/>
      <c r="IFJ16" s="138"/>
      <c r="IFK16" s="138"/>
      <c r="IFL16" s="138"/>
      <c r="IFM16" s="138"/>
      <c r="IFN16" s="138"/>
      <c r="IFO16" s="138"/>
      <c r="IFP16" s="138"/>
      <c r="IFQ16" s="138"/>
      <c r="IFR16" s="138"/>
      <c r="IFS16" s="138"/>
      <c r="IFT16" s="138"/>
      <c r="IFU16" s="138"/>
      <c r="IFV16" s="138"/>
      <c r="IFW16" s="138"/>
      <c r="IFX16" s="138"/>
      <c r="IFY16" s="138"/>
      <c r="IFZ16" s="138"/>
      <c r="IGA16" s="138"/>
      <c r="IGB16" s="138"/>
      <c r="IGC16" s="138"/>
      <c r="IGD16" s="138"/>
      <c r="IGE16" s="138"/>
      <c r="IGF16" s="138"/>
      <c r="IGG16" s="138"/>
      <c r="IGH16" s="138"/>
      <c r="IGI16" s="138"/>
      <c r="IGJ16" s="138"/>
      <c r="IGK16" s="138"/>
      <c r="IGL16" s="138"/>
      <c r="IGM16" s="138"/>
      <c r="IGN16" s="138"/>
      <c r="IGO16" s="138"/>
      <c r="IGP16" s="138"/>
      <c r="IGQ16" s="138"/>
      <c r="IGR16" s="138"/>
      <c r="IGS16" s="138"/>
      <c r="IGT16" s="138"/>
      <c r="IGU16" s="138"/>
      <c r="IGV16" s="138"/>
      <c r="IGW16" s="138"/>
      <c r="IGX16" s="138"/>
      <c r="IGY16" s="138"/>
      <c r="IGZ16" s="138"/>
      <c r="IHA16" s="138"/>
      <c r="IHB16" s="138"/>
      <c r="IHC16" s="138"/>
      <c r="IHD16" s="138"/>
      <c r="IHE16" s="138"/>
      <c r="IHF16" s="138"/>
      <c r="IHG16" s="138"/>
      <c r="IHH16" s="138"/>
      <c r="IHI16" s="138"/>
      <c r="IHJ16" s="138"/>
      <c r="IHK16" s="138"/>
      <c r="IHL16" s="138"/>
      <c r="IHM16" s="138"/>
      <c r="IHN16" s="138"/>
      <c r="IHO16" s="138"/>
      <c r="IHP16" s="138"/>
      <c r="IHQ16" s="138"/>
      <c r="IHR16" s="138"/>
      <c r="IHS16" s="138"/>
      <c r="IHT16" s="138"/>
      <c r="IHU16" s="138"/>
      <c r="IHV16" s="138"/>
      <c r="IHW16" s="138"/>
      <c r="IHX16" s="138"/>
      <c r="IHY16" s="138"/>
      <c r="IHZ16" s="138"/>
      <c r="IIA16" s="138"/>
      <c r="IIB16" s="138"/>
      <c r="IIC16" s="138"/>
      <c r="IID16" s="138"/>
      <c r="IIE16" s="138"/>
      <c r="IIF16" s="138"/>
      <c r="IIG16" s="138"/>
      <c r="IIH16" s="138"/>
      <c r="III16" s="138"/>
      <c r="IIJ16" s="138"/>
      <c r="IIK16" s="138"/>
      <c r="IIL16" s="138"/>
      <c r="IIM16" s="138"/>
      <c r="IIN16" s="138"/>
      <c r="IIO16" s="138"/>
      <c r="IIP16" s="138"/>
      <c r="IIQ16" s="138"/>
      <c r="IIR16" s="138"/>
      <c r="IIS16" s="138"/>
      <c r="IIT16" s="138"/>
      <c r="IIU16" s="138"/>
      <c r="IIV16" s="138"/>
      <c r="IIW16" s="138"/>
      <c r="IIX16" s="138"/>
      <c r="IIY16" s="138"/>
      <c r="IIZ16" s="138"/>
      <c r="IJA16" s="138"/>
      <c r="IJB16" s="138"/>
      <c r="IJC16" s="138"/>
      <c r="IJD16" s="138"/>
      <c r="IJE16" s="138"/>
      <c r="IJF16" s="138"/>
      <c r="IJG16" s="138"/>
      <c r="IJH16" s="138"/>
      <c r="IJI16" s="138"/>
      <c r="IJJ16" s="138"/>
      <c r="IJK16" s="138"/>
      <c r="IJL16" s="138"/>
      <c r="IJM16" s="138"/>
      <c r="IJN16" s="138"/>
      <c r="IJO16" s="138"/>
      <c r="IJP16" s="138"/>
      <c r="IJQ16" s="138"/>
      <c r="IJR16" s="138"/>
      <c r="IJS16" s="138"/>
      <c r="IJT16" s="138"/>
      <c r="IJU16" s="138"/>
      <c r="IJV16" s="138"/>
      <c r="IJW16" s="138"/>
      <c r="IJX16" s="138"/>
      <c r="IJY16" s="138"/>
      <c r="IJZ16" s="138"/>
      <c r="IKA16" s="138"/>
      <c r="IKB16" s="138"/>
      <c r="IKC16" s="138"/>
      <c r="IKD16" s="138"/>
      <c r="IKE16" s="138"/>
      <c r="IKF16" s="138"/>
      <c r="IKG16" s="138"/>
      <c r="IKH16" s="138"/>
      <c r="IKI16" s="138"/>
      <c r="IKJ16" s="138"/>
      <c r="IKK16" s="138"/>
      <c r="IKL16" s="138"/>
      <c r="IKM16" s="138"/>
      <c r="IKN16" s="138"/>
      <c r="IKO16" s="138"/>
      <c r="IKP16" s="138"/>
      <c r="IKQ16" s="138"/>
      <c r="IKR16" s="138"/>
      <c r="IKS16" s="138"/>
      <c r="IKT16" s="138"/>
      <c r="IKU16" s="138"/>
      <c r="IKV16" s="138"/>
      <c r="IKW16" s="138"/>
      <c r="IKX16" s="138"/>
      <c r="IKY16" s="138"/>
      <c r="IKZ16" s="138"/>
      <c r="ILA16" s="138"/>
      <c r="ILB16" s="138"/>
      <c r="ILC16" s="138"/>
      <c r="ILD16" s="138"/>
      <c r="ILE16" s="138"/>
      <c r="ILF16" s="138"/>
      <c r="ILG16" s="138"/>
      <c r="ILH16" s="138"/>
      <c r="ILI16" s="138"/>
      <c r="ILJ16" s="138"/>
      <c r="ILK16" s="138"/>
      <c r="ILL16" s="138"/>
      <c r="ILM16" s="138"/>
      <c r="ILN16" s="138"/>
      <c r="ILO16" s="138"/>
      <c r="ILP16" s="138"/>
      <c r="ILQ16" s="138"/>
      <c r="ILR16" s="138"/>
      <c r="ILS16" s="138"/>
      <c r="ILT16" s="138"/>
      <c r="ILU16" s="138"/>
      <c r="ILV16" s="138"/>
      <c r="ILW16" s="138"/>
      <c r="ILX16" s="138"/>
      <c r="ILY16" s="138"/>
      <c r="ILZ16" s="138"/>
      <c r="IMA16" s="138"/>
      <c r="IMB16" s="138"/>
      <c r="IMC16" s="138"/>
      <c r="IMD16" s="138"/>
      <c r="IME16" s="138"/>
      <c r="IMF16" s="138"/>
      <c r="IMG16" s="138"/>
      <c r="IMH16" s="138"/>
      <c r="IMI16" s="138"/>
      <c r="IMJ16" s="138"/>
      <c r="IMK16" s="138"/>
      <c r="IML16" s="138"/>
      <c r="IMM16" s="138"/>
      <c r="IMN16" s="138"/>
      <c r="IMO16" s="138"/>
      <c r="IMP16" s="138"/>
      <c r="IMQ16" s="138"/>
      <c r="IMR16" s="138"/>
      <c r="IMS16" s="138"/>
      <c r="IMT16" s="138"/>
      <c r="IMU16" s="138"/>
      <c r="IMV16" s="138"/>
      <c r="IMW16" s="138"/>
      <c r="IMX16" s="138"/>
      <c r="IMY16" s="138"/>
      <c r="IMZ16" s="138"/>
      <c r="INA16" s="138"/>
      <c r="INB16" s="138"/>
      <c r="INC16" s="138"/>
      <c r="IND16" s="138"/>
      <c r="INE16" s="138"/>
      <c r="INF16" s="138"/>
      <c r="ING16" s="138"/>
      <c r="INH16" s="138"/>
      <c r="INI16" s="138"/>
      <c r="INJ16" s="138"/>
      <c r="INK16" s="138"/>
      <c r="INL16" s="138"/>
      <c r="INM16" s="138"/>
      <c r="INN16" s="138"/>
      <c r="INO16" s="138"/>
      <c r="INP16" s="138"/>
      <c r="INQ16" s="138"/>
      <c r="INR16" s="138"/>
      <c r="INS16" s="138"/>
      <c r="INT16" s="138"/>
      <c r="INU16" s="138"/>
      <c r="INV16" s="138"/>
      <c r="INW16" s="138"/>
      <c r="INX16" s="138"/>
      <c r="INY16" s="138"/>
      <c r="INZ16" s="138"/>
      <c r="IOA16" s="138"/>
      <c r="IOB16" s="138"/>
      <c r="IOC16" s="138"/>
      <c r="IOD16" s="138"/>
      <c r="IOE16" s="138"/>
      <c r="IOF16" s="138"/>
      <c r="IOG16" s="138"/>
      <c r="IOH16" s="138"/>
      <c r="IOI16" s="138"/>
      <c r="IOJ16" s="138"/>
      <c r="IOK16" s="138"/>
      <c r="IOL16" s="138"/>
      <c r="IOM16" s="138"/>
      <c r="ION16" s="138"/>
      <c r="IOO16" s="138"/>
      <c r="IOP16" s="138"/>
      <c r="IOQ16" s="138"/>
      <c r="IOR16" s="138"/>
      <c r="IOS16" s="138"/>
      <c r="IOT16" s="138"/>
      <c r="IOU16" s="138"/>
      <c r="IOV16" s="138"/>
      <c r="IOW16" s="138"/>
      <c r="IOX16" s="138"/>
      <c r="IOY16" s="138"/>
      <c r="IOZ16" s="138"/>
      <c r="IPA16" s="138"/>
      <c r="IPB16" s="138"/>
      <c r="IPC16" s="138"/>
      <c r="IPD16" s="138"/>
      <c r="IPE16" s="138"/>
      <c r="IPF16" s="138"/>
      <c r="IPG16" s="138"/>
      <c r="IPH16" s="138"/>
      <c r="IPI16" s="138"/>
      <c r="IPJ16" s="138"/>
      <c r="IPK16" s="138"/>
      <c r="IPL16" s="138"/>
      <c r="IPM16" s="138"/>
      <c r="IPN16" s="138"/>
      <c r="IPO16" s="138"/>
      <c r="IPP16" s="138"/>
      <c r="IPQ16" s="138"/>
      <c r="IPR16" s="138"/>
      <c r="IPS16" s="138"/>
      <c r="IPT16" s="138"/>
      <c r="IPU16" s="138"/>
      <c r="IPV16" s="138"/>
      <c r="IPW16" s="138"/>
      <c r="IPX16" s="138"/>
      <c r="IPY16" s="138"/>
      <c r="IPZ16" s="138"/>
      <c r="IQA16" s="138"/>
      <c r="IQB16" s="138"/>
      <c r="IQC16" s="138"/>
      <c r="IQD16" s="138"/>
      <c r="IQE16" s="138"/>
      <c r="IQF16" s="138"/>
      <c r="IQG16" s="138"/>
      <c r="IQH16" s="138"/>
      <c r="IQI16" s="138"/>
      <c r="IQJ16" s="138"/>
      <c r="IQK16" s="138"/>
      <c r="IQL16" s="138"/>
      <c r="IQM16" s="138"/>
      <c r="IQN16" s="138"/>
      <c r="IQO16" s="138"/>
      <c r="IQP16" s="138"/>
      <c r="IQQ16" s="138"/>
      <c r="IQR16" s="138"/>
      <c r="IQS16" s="138"/>
      <c r="IQT16" s="138"/>
      <c r="IQU16" s="138"/>
      <c r="IQV16" s="138"/>
      <c r="IQW16" s="138"/>
      <c r="IQX16" s="138"/>
      <c r="IQY16" s="138"/>
      <c r="IQZ16" s="138"/>
      <c r="IRA16" s="138"/>
      <c r="IRB16" s="138"/>
      <c r="IRC16" s="138"/>
      <c r="IRD16" s="138"/>
      <c r="IRE16" s="138"/>
      <c r="IRF16" s="138"/>
      <c r="IRG16" s="138"/>
      <c r="IRH16" s="138"/>
      <c r="IRI16" s="138"/>
      <c r="IRJ16" s="138"/>
      <c r="IRK16" s="138"/>
      <c r="IRL16" s="138"/>
      <c r="IRM16" s="138"/>
      <c r="IRN16" s="138"/>
      <c r="IRO16" s="138"/>
      <c r="IRP16" s="138"/>
      <c r="IRQ16" s="138"/>
      <c r="IRR16" s="138"/>
      <c r="IRS16" s="138"/>
      <c r="IRT16" s="138"/>
      <c r="IRU16" s="138"/>
      <c r="IRV16" s="138"/>
      <c r="IRW16" s="138"/>
      <c r="IRX16" s="138"/>
      <c r="IRY16" s="138"/>
      <c r="IRZ16" s="138"/>
      <c r="ISA16" s="138"/>
      <c r="ISB16" s="138"/>
      <c r="ISC16" s="138"/>
      <c r="ISD16" s="138"/>
      <c r="ISE16" s="138"/>
      <c r="ISF16" s="138"/>
      <c r="ISG16" s="138"/>
      <c r="ISH16" s="138"/>
      <c r="ISI16" s="138"/>
      <c r="ISJ16" s="138"/>
      <c r="ISK16" s="138"/>
      <c r="ISL16" s="138"/>
      <c r="ISM16" s="138"/>
      <c r="ISN16" s="138"/>
      <c r="ISO16" s="138"/>
      <c r="ISP16" s="138"/>
      <c r="ISQ16" s="138"/>
      <c r="ISR16" s="138"/>
      <c r="ISS16" s="138"/>
      <c r="IST16" s="138"/>
      <c r="ISU16" s="138"/>
      <c r="ISV16" s="138"/>
      <c r="ISW16" s="138"/>
      <c r="ISX16" s="138"/>
      <c r="ISY16" s="138"/>
      <c r="ISZ16" s="138"/>
      <c r="ITA16" s="138"/>
      <c r="ITB16" s="138"/>
      <c r="ITC16" s="138"/>
      <c r="ITD16" s="138"/>
      <c r="ITE16" s="138"/>
      <c r="ITF16" s="138"/>
      <c r="ITG16" s="138"/>
      <c r="ITH16" s="138"/>
      <c r="ITI16" s="138"/>
      <c r="ITJ16" s="138"/>
      <c r="ITK16" s="138"/>
      <c r="ITL16" s="138"/>
      <c r="ITM16" s="138"/>
      <c r="ITN16" s="138"/>
      <c r="ITO16" s="138"/>
      <c r="ITP16" s="138"/>
      <c r="ITQ16" s="138"/>
      <c r="ITR16" s="138"/>
      <c r="ITS16" s="138"/>
      <c r="ITT16" s="138"/>
      <c r="ITU16" s="138"/>
      <c r="ITV16" s="138"/>
      <c r="ITW16" s="138"/>
      <c r="ITX16" s="138"/>
      <c r="ITY16" s="138"/>
      <c r="ITZ16" s="138"/>
      <c r="IUA16" s="138"/>
      <c r="IUB16" s="138"/>
      <c r="IUC16" s="138"/>
      <c r="IUD16" s="138"/>
      <c r="IUE16" s="138"/>
      <c r="IUF16" s="138"/>
      <c r="IUG16" s="138"/>
      <c r="IUH16" s="138"/>
      <c r="IUI16" s="138"/>
      <c r="IUJ16" s="138"/>
      <c r="IUK16" s="138"/>
      <c r="IUL16" s="138"/>
      <c r="IUM16" s="138"/>
      <c r="IUN16" s="138"/>
      <c r="IUO16" s="138"/>
      <c r="IUP16" s="138"/>
      <c r="IUQ16" s="138"/>
      <c r="IUR16" s="138"/>
      <c r="IUS16" s="138"/>
      <c r="IUT16" s="138"/>
      <c r="IUU16" s="138"/>
      <c r="IUV16" s="138"/>
      <c r="IUW16" s="138"/>
      <c r="IUX16" s="138"/>
      <c r="IUY16" s="138"/>
      <c r="IUZ16" s="138"/>
      <c r="IVA16" s="138"/>
      <c r="IVB16" s="138"/>
      <c r="IVC16" s="138"/>
      <c r="IVD16" s="138"/>
      <c r="IVE16" s="138"/>
      <c r="IVF16" s="138"/>
      <c r="IVG16" s="138"/>
      <c r="IVH16" s="138"/>
      <c r="IVI16" s="138"/>
      <c r="IVJ16" s="138"/>
      <c r="IVK16" s="138"/>
      <c r="IVL16" s="138"/>
      <c r="IVM16" s="138"/>
      <c r="IVN16" s="138"/>
      <c r="IVO16" s="138"/>
      <c r="IVP16" s="138"/>
      <c r="IVQ16" s="138"/>
      <c r="IVR16" s="138"/>
      <c r="IVS16" s="138"/>
      <c r="IVT16" s="138"/>
      <c r="IVU16" s="138"/>
      <c r="IVV16" s="138"/>
      <c r="IVW16" s="138"/>
      <c r="IVX16" s="138"/>
      <c r="IVY16" s="138"/>
      <c r="IVZ16" s="138"/>
      <c r="IWA16" s="138"/>
      <c r="IWB16" s="138"/>
      <c r="IWC16" s="138"/>
      <c r="IWD16" s="138"/>
      <c r="IWE16" s="138"/>
      <c r="IWF16" s="138"/>
      <c r="IWG16" s="138"/>
      <c r="IWH16" s="138"/>
      <c r="IWI16" s="138"/>
      <c r="IWJ16" s="138"/>
      <c r="IWK16" s="138"/>
      <c r="IWL16" s="138"/>
      <c r="IWM16" s="138"/>
      <c r="IWN16" s="138"/>
      <c r="IWO16" s="138"/>
      <c r="IWP16" s="138"/>
      <c r="IWQ16" s="138"/>
      <c r="IWR16" s="138"/>
      <c r="IWS16" s="138"/>
      <c r="IWT16" s="138"/>
      <c r="IWU16" s="138"/>
      <c r="IWV16" s="138"/>
      <c r="IWW16" s="138"/>
      <c r="IWX16" s="138"/>
      <c r="IWY16" s="138"/>
      <c r="IWZ16" s="138"/>
      <c r="IXA16" s="138"/>
      <c r="IXB16" s="138"/>
      <c r="IXC16" s="138"/>
      <c r="IXD16" s="138"/>
      <c r="IXE16" s="138"/>
      <c r="IXF16" s="138"/>
      <c r="IXG16" s="138"/>
      <c r="IXH16" s="138"/>
      <c r="IXI16" s="138"/>
      <c r="IXJ16" s="138"/>
      <c r="IXK16" s="138"/>
      <c r="IXL16" s="138"/>
      <c r="IXM16" s="138"/>
      <c r="IXN16" s="138"/>
      <c r="IXO16" s="138"/>
      <c r="IXP16" s="138"/>
      <c r="IXQ16" s="138"/>
      <c r="IXR16" s="138"/>
      <c r="IXS16" s="138"/>
      <c r="IXT16" s="138"/>
      <c r="IXU16" s="138"/>
      <c r="IXV16" s="138"/>
      <c r="IXW16" s="138"/>
      <c r="IXX16" s="138"/>
      <c r="IXY16" s="138"/>
      <c r="IXZ16" s="138"/>
      <c r="IYA16" s="138"/>
      <c r="IYB16" s="138"/>
      <c r="IYC16" s="138"/>
      <c r="IYD16" s="138"/>
      <c r="IYE16" s="138"/>
      <c r="IYF16" s="138"/>
      <c r="IYG16" s="138"/>
      <c r="IYH16" s="138"/>
      <c r="IYI16" s="138"/>
      <c r="IYJ16" s="138"/>
      <c r="IYK16" s="138"/>
      <c r="IYL16" s="138"/>
      <c r="IYM16" s="138"/>
      <c r="IYN16" s="138"/>
      <c r="IYO16" s="138"/>
      <c r="IYP16" s="138"/>
      <c r="IYQ16" s="138"/>
      <c r="IYR16" s="138"/>
      <c r="IYS16" s="138"/>
      <c r="IYT16" s="138"/>
      <c r="IYU16" s="138"/>
      <c r="IYV16" s="138"/>
      <c r="IYW16" s="138"/>
      <c r="IYX16" s="138"/>
      <c r="IYY16" s="138"/>
      <c r="IYZ16" s="138"/>
      <c r="IZA16" s="138"/>
      <c r="IZB16" s="138"/>
      <c r="IZC16" s="138"/>
      <c r="IZD16" s="138"/>
      <c r="IZE16" s="138"/>
      <c r="IZF16" s="138"/>
      <c r="IZG16" s="138"/>
      <c r="IZH16" s="138"/>
      <c r="IZI16" s="138"/>
      <c r="IZJ16" s="138"/>
      <c r="IZK16" s="138"/>
      <c r="IZL16" s="138"/>
      <c r="IZM16" s="138"/>
      <c r="IZN16" s="138"/>
      <c r="IZO16" s="138"/>
      <c r="IZP16" s="138"/>
      <c r="IZQ16" s="138"/>
      <c r="IZR16" s="138"/>
      <c r="IZS16" s="138"/>
      <c r="IZT16" s="138"/>
      <c r="IZU16" s="138"/>
      <c r="IZV16" s="138"/>
      <c r="IZW16" s="138"/>
      <c r="IZX16" s="138"/>
      <c r="IZY16" s="138"/>
      <c r="IZZ16" s="138"/>
      <c r="JAA16" s="138"/>
      <c r="JAB16" s="138"/>
      <c r="JAC16" s="138"/>
      <c r="JAD16" s="138"/>
      <c r="JAE16" s="138"/>
      <c r="JAF16" s="138"/>
      <c r="JAG16" s="138"/>
      <c r="JAH16" s="138"/>
      <c r="JAI16" s="138"/>
      <c r="JAJ16" s="138"/>
      <c r="JAK16" s="138"/>
      <c r="JAL16" s="138"/>
      <c r="JAM16" s="138"/>
      <c r="JAN16" s="138"/>
      <c r="JAO16" s="138"/>
      <c r="JAP16" s="138"/>
      <c r="JAQ16" s="138"/>
      <c r="JAR16" s="138"/>
      <c r="JAS16" s="138"/>
      <c r="JAT16" s="138"/>
      <c r="JAU16" s="138"/>
      <c r="JAV16" s="138"/>
      <c r="JAW16" s="138"/>
      <c r="JAX16" s="138"/>
      <c r="JAY16" s="138"/>
      <c r="JAZ16" s="138"/>
      <c r="JBA16" s="138"/>
      <c r="JBB16" s="138"/>
      <c r="JBC16" s="138"/>
      <c r="JBD16" s="138"/>
      <c r="JBE16" s="138"/>
      <c r="JBF16" s="138"/>
      <c r="JBG16" s="138"/>
      <c r="JBH16" s="138"/>
      <c r="JBI16" s="138"/>
      <c r="JBJ16" s="138"/>
      <c r="JBK16" s="138"/>
      <c r="JBL16" s="138"/>
      <c r="JBM16" s="138"/>
      <c r="JBN16" s="138"/>
      <c r="JBO16" s="138"/>
      <c r="JBP16" s="138"/>
      <c r="JBQ16" s="138"/>
      <c r="JBR16" s="138"/>
      <c r="JBS16" s="138"/>
      <c r="JBT16" s="138"/>
      <c r="JBU16" s="138"/>
      <c r="JBV16" s="138"/>
      <c r="JBW16" s="138"/>
      <c r="JBX16" s="138"/>
      <c r="JBY16" s="138"/>
      <c r="JBZ16" s="138"/>
      <c r="JCA16" s="138"/>
      <c r="JCB16" s="138"/>
      <c r="JCC16" s="138"/>
      <c r="JCD16" s="138"/>
      <c r="JCE16" s="138"/>
      <c r="JCF16" s="138"/>
      <c r="JCG16" s="138"/>
      <c r="JCH16" s="138"/>
      <c r="JCI16" s="138"/>
      <c r="JCJ16" s="138"/>
      <c r="JCK16" s="138"/>
      <c r="JCL16" s="138"/>
      <c r="JCM16" s="138"/>
      <c r="JCN16" s="138"/>
      <c r="JCO16" s="138"/>
      <c r="JCP16" s="138"/>
      <c r="JCQ16" s="138"/>
      <c r="JCR16" s="138"/>
      <c r="JCS16" s="138"/>
      <c r="JCT16" s="138"/>
      <c r="JCU16" s="138"/>
      <c r="JCV16" s="138"/>
      <c r="JCW16" s="138"/>
      <c r="JCX16" s="138"/>
      <c r="JCY16" s="138"/>
      <c r="JCZ16" s="138"/>
      <c r="JDA16" s="138"/>
      <c r="JDB16" s="138"/>
      <c r="JDC16" s="138"/>
      <c r="JDD16" s="138"/>
      <c r="JDE16" s="138"/>
      <c r="JDF16" s="138"/>
      <c r="JDG16" s="138"/>
      <c r="JDH16" s="138"/>
      <c r="JDI16" s="138"/>
      <c r="JDJ16" s="138"/>
      <c r="JDK16" s="138"/>
      <c r="JDL16" s="138"/>
      <c r="JDM16" s="138"/>
      <c r="JDN16" s="138"/>
      <c r="JDO16" s="138"/>
      <c r="JDP16" s="138"/>
      <c r="JDQ16" s="138"/>
      <c r="JDR16" s="138"/>
      <c r="JDS16" s="138"/>
      <c r="JDT16" s="138"/>
      <c r="JDU16" s="138"/>
      <c r="JDV16" s="138"/>
      <c r="JDW16" s="138"/>
      <c r="JDX16" s="138"/>
      <c r="JDY16" s="138"/>
      <c r="JDZ16" s="138"/>
      <c r="JEA16" s="138"/>
      <c r="JEB16" s="138"/>
      <c r="JEC16" s="138"/>
      <c r="JED16" s="138"/>
      <c r="JEE16" s="138"/>
      <c r="JEF16" s="138"/>
      <c r="JEG16" s="138"/>
      <c r="JEH16" s="138"/>
      <c r="JEI16" s="138"/>
      <c r="JEJ16" s="138"/>
      <c r="JEK16" s="138"/>
      <c r="JEL16" s="138"/>
      <c r="JEM16" s="138"/>
      <c r="JEN16" s="138"/>
      <c r="JEO16" s="138"/>
      <c r="JEP16" s="138"/>
      <c r="JEQ16" s="138"/>
      <c r="JER16" s="138"/>
      <c r="JES16" s="138"/>
      <c r="JET16" s="138"/>
      <c r="JEU16" s="138"/>
      <c r="JEV16" s="138"/>
      <c r="JEW16" s="138"/>
      <c r="JEX16" s="138"/>
      <c r="JEY16" s="138"/>
      <c r="JEZ16" s="138"/>
      <c r="JFA16" s="138"/>
      <c r="JFB16" s="138"/>
      <c r="JFC16" s="138"/>
      <c r="JFD16" s="138"/>
      <c r="JFE16" s="138"/>
      <c r="JFF16" s="138"/>
      <c r="JFG16" s="138"/>
      <c r="JFH16" s="138"/>
      <c r="JFI16" s="138"/>
      <c r="JFJ16" s="138"/>
      <c r="JFK16" s="138"/>
      <c r="JFL16" s="138"/>
      <c r="JFM16" s="138"/>
      <c r="JFN16" s="138"/>
      <c r="JFO16" s="138"/>
      <c r="JFP16" s="138"/>
      <c r="JFQ16" s="138"/>
      <c r="JFR16" s="138"/>
      <c r="JFS16" s="138"/>
      <c r="JFT16" s="138"/>
      <c r="JFU16" s="138"/>
      <c r="JFV16" s="138"/>
      <c r="JFW16" s="138"/>
      <c r="JFX16" s="138"/>
      <c r="JFY16" s="138"/>
      <c r="JFZ16" s="138"/>
      <c r="JGA16" s="138"/>
      <c r="JGB16" s="138"/>
      <c r="JGC16" s="138"/>
      <c r="JGD16" s="138"/>
      <c r="JGE16" s="138"/>
      <c r="JGF16" s="138"/>
      <c r="JGG16" s="138"/>
      <c r="JGH16" s="138"/>
      <c r="JGI16" s="138"/>
      <c r="JGJ16" s="138"/>
      <c r="JGK16" s="138"/>
      <c r="JGL16" s="138"/>
      <c r="JGM16" s="138"/>
      <c r="JGN16" s="138"/>
      <c r="JGO16" s="138"/>
      <c r="JGP16" s="138"/>
      <c r="JGQ16" s="138"/>
      <c r="JGR16" s="138"/>
      <c r="JGS16" s="138"/>
      <c r="JGT16" s="138"/>
      <c r="JGU16" s="138"/>
      <c r="JGV16" s="138"/>
      <c r="JGW16" s="138"/>
      <c r="JGX16" s="138"/>
      <c r="JGY16" s="138"/>
      <c r="JGZ16" s="138"/>
      <c r="JHA16" s="138"/>
      <c r="JHB16" s="138"/>
      <c r="JHC16" s="138"/>
      <c r="JHD16" s="138"/>
      <c r="JHE16" s="138"/>
      <c r="JHF16" s="138"/>
      <c r="JHG16" s="138"/>
      <c r="JHH16" s="138"/>
      <c r="JHI16" s="138"/>
      <c r="JHJ16" s="138"/>
      <c r="JHK16" s="138"/>
      <c r="JHL16" s="138"/>
      <c r="JHM16" s="138"/>
      <c r="JHN16" s="138"/>
      <c r="JHO16" s="138"/>
      <c r="JHP16" s="138"/>
      <c r="JHQ16" s="138"/>
      <c r="JHR16" s="138"/>
      <c r="JHS16" s="138"/>
      <c r="JHT16" s="138"/>
      <c r="JHU16" s="138"/>
      <c r="JHV16" s="138"/>
      <c r="JHW16" s="138"/>
      <c r="JHX16" s="138"/>
      <c r="JHY16" s="138"/>
      <c r="JHZ16" s="138"/>
      <c r="JIA16" s="138"/>
      <c r="JIB16" s="138"/>
      <c r="JIC16" s="138"/>
      <c r="JID16" s="138"/>
      <c r="JIE16" s="138"/>
      <c r="JIF16" s="138"/>
      <c r="JIG16" s="138"/>
      <c r="JIH16" s="138"/>
      <c r="JII16" s="138"/>
      <c r="JIJ16" s="138"/>
      <c r="JIK16" s="138"/>
      <c r="JIL16" s="138"/>
      <c r="JIM16" s="138"/>
      <c r="JIN16" s="138"/>
      <c r="JIO16" s="138"/>
      <c r="JIP16" s="138"/>
      <c r="JIQ16" s="138"/>
      <c r="JIR16" s="138"/>
      <c r="JIS16" s="138"/>
      <c r="JIT16" s="138"/>
      <c r="JIU16" s="138"/>
      <c r="JIV16" s="138"/>
      <c r="JIW16" s="138"/>
      <c r="JIX16" s="138"/>
      <c r="JIY16" s="138"/>
      <c r="JIZ16" s="138"/>
      <c r="JJA16" s="138"/>
      <c r="JJB16" s="138"/>
      <c r="JJC16" s="138"/>
      <c r="JJD16" s="138"/>
      <c r="JJE16" s="138"/>
      <c r="JJF16" s="138"/>
      <c r="JJG16" s="138"/>
      <c r="JJH16" s="138"/>
      <c r="JJI16" s="138"/>
      <c r="JJJ16" s="138"/>
      <c r="JJK16" s="138"/>
      <c r="JJL16" s="138"/>
      <c r="JJM16" s="138"/>
      <c r="JJN16" s="138"/>
      <c r="JJO16" s="138"/>
      <c r="JJP16" s="138"/>
      <c r="JJQ16" s="138"/>
      <c r="JJR16" s="138"/>
      <c r="JJS16" s="138"/>
      <c r="JJT16" s="138"/>
      <c r="JJU16" s="138"/>
      <c r="JJV16" s="138"/>
      <c r="JJW16" s="138"/>
      <c r="JJX16" s="138"/>
      <c r="JJY16" s="138"/>
      <c r="JJZ16" s="138"/>
      <c r="JKA16" s="138"/>
      <c r="JKB16" s="138"/>
      <c r="JKC16" s="138"/>
      <c r="JKD16" s="138"/>
      <c r="JKE16" s="138"/>
      <c r="JKF16" s="138"/>
      <c r="JKG16" s="138"/>
      <c r="JKH16" s="138"/>
      <c r="JKI16" s="138"/>
      <c r="JKJ16" s="138"/>
      <c r="JKK16" s="138"/>
      <c r="JKL16" s="138"/>
      <c r="JKM16" s="138"/>
      <c r="JKN16" s="138"/>
      <c r="JKO16" s="138"/>
      <c r="JKP16" s="138"/>
      <c r="JKQ16" s="138"/>
      <c r="JKR16" s="138"/>
      <c r="JKS16" s="138"/>
      <c r="JKT16" s="138"/>
      <c r="JKU16" s="138"/>
      <c r="JKV16" s="138"/>
      <c r="JKW16" s="138"/>
      <c r="JKX16" s="138"/>
      <c r="JKY16" s="138"/>
      <c r="JKZ16" s="138"/>
      <c r="JLA16" s="138"/>
      <c r="JLB16" s="138"/>
      <c r="JLC16" s="138"/>
      <c r="JLD16" s="138"/>
      <c r="JLE16" s="138"/>
      <c r="JLF16" s="138"/>
      <c r="JLG16" s="138"/>
      <c r="JLH16" s="138"/>
      <c r="JLI16" s="138"/>
      <c r="JLJ16" s="138"/>
      <c r="JLK16" s="138"/>
      <c r="JLL16" s="138"/>
      <c r="JLM16" s="138"/>
      <c r="JLN16" s="138"/>
      <c r="JLO16" s="138"/>
      <c r="JLP16" s="138"/>
      <c r="JLQ16" s="138"/>
      <c r="JLR16" s="138"/>
      <c r="JLS16" s="138"/>
      <c r="JLT16" s="138"/>
      <c r="JLU16" s="138"/>
      <c r="JLV16" s="138"/>
      <c r="JLW16" s="138"/>
      <c r="JLX16" s="138"/>
      <c r="JLY16" s="138"/>
      <c r="JLZ16" s="138"/>
      <c r="JMA16" s="138"/>
      <c r="JMB16" s="138"/>
      <c r="JMC16" s="138"/>
      <c r="JMD16" s="138"/>
      <c r="JME16" s="138"/>
      <c r="JMF16" s="138"/>
      <c r="JMG16" s="138"/>
      <c r="JMH16" s="138"/>
      <c r="JMI16" s="138"/>
      <c r="JMJ16" s="138"/>
      <c r="JMK16" s="138"/>
      <c r="JML16" s="138"/>
      <c r="JMM16" s="138"/>
      <c r="JMN16" s="138"/>
      <c r="JMO16" s="138"/>
      <c r="JMP16" s="138"/>
      <c r="JMQ16" s="138"/>
      <c r="JMR16" s="138"/>
      <c r="JMS16" s="138"/>
      <c r="JMT16" s="138"/>
      <c r="JMU16" s="138"/>
      <c r="JMV16" s="138"/>
      <c r="JMW16" s="138"/>
      <c r="JMX16" s="138"/>
      <c r="JMY16" s="138"/>
      <c r="JMZ16" s="138"/>
      <c r="JNA16" s="138"/>
      <c r="JNB16" s="138"/>
      <c r="JNC16" s="138"/>
      <c r="JND16" s="138"/>
      <c r="JNE16" s="138"/>
      <c r="JNF16" s="138"/>
      <c r="JNG16" s="138"/>
      <c r="JNH16" s="138"/>
      <c r="JNI16" s="138"/>
      <c r="JNJ16" s="138"/>
      <c r="JNK16" s="138"/>
      <c r="JNL16" s="138"/>
      <c r="JNM16" s="138"/>
      <c r="JNN16" s="138"/>
      <c r="JNO16" s="138"/>
      <c r="JNP16" s="138"/>
      <c r="JNQ16" s="138"/>
      <c r="JNR16" s="138"/>
      <c r="JNS16" s="138"/>
      <c r="JNT16" s="138"/>
      <c r="JNU16" s="138"/>
      <c r="JNV16" s="138"/>
      <c r="JNW16" s="138"/>
      <c r="JNX16" s="138"/>
      <c r="JNY16" s="138"/>
      <c r="JNZ16" s="138"/>
      <c r="JOA16" s="138"/>
      <c r="JOB16" s="138"/>
      <c r="JOC16" s="138"/>
      <c r="JOD16" s="138"/>
      <c r="JOE16" s="138"/>
      <c r="JOF16" s="138"/>
      <c r="JOG16" s="138"/>
      <c r="JOH16" s="138"/>
      <c r="JOI16" s="138"/>
      <c r="JOJ16" s="138"/>
      <c r="JOK16" s="138"/>
      <c r="JOL16" s="138"/>
      <c r="JOM16" s="138"/>
      <c r="JON16" s="138"/>
      <c r="JOO16" s="138"/>
      <c r="JOP16" s="138"/>
      <c r="JOQ16" s="138"/>
      <c r="JOR16" s="138"/>
      <c r="JOS16" s="138"/>
      <c r="JOT16" s="138"/>
      <c r="JOU16" s="138"/>
      <c r="JOV16" s="138"/>
      <c r="JOW16" s="138"/>
      <c r="JOX16" s="138"/>
      <c r="JOY16" s="138"/>
      <c r="JOZ16" s="138"/>
      <c r="JPA16" s="138"/>
      <c r="JPB16" s="138"/>
      <c r="JPC16" s="138"/>
      <c r="JPD16" s="138"/>
      <c r="JPE16" s="138"/>
      <c r="JPF16" s="138"/>
      <c r="JPG16" s="138"/>
      <c r="JPH16" s="138"/>
      <c r="JPI16" s="138"/>
      <c r="JPJ16" s="138"/>
      <c r="JPK16" s="138"/>
      <c r="JPL16" s="138"/>
      <c r="JPM16" s="138"/>
      <c r="JPN16" s="138"/>
      <c r="JPO16" s="138"/>
      <c r="JPP16" s="138"/>
      <c r="JPQ16" s="138"/>
      <c r="JPR16" s="138"/>
      <c r="JPS16" s="138"/>
      <c r="JPT16" s="138"/>
      <c r="JPU16" s="138"/>
      <c r="JPV16" s="138"/>
      <c r="JPW16" s="138"/>
      <c r="JPX16" s="138"/>
      <c r="JPY16" s="138"/>
      <c r="JPZ16" s="138"/>
      <c r="JQA16" s="138"/>
      <c r="JQB16" s="138"/>
      <c r="JQC16" s="138"/>
      <c r="JQD16" s="138"/>
      <c r="JQE16" s="138"/>
      <c r="JQF16" s="138"/>
      <c r="JQG16" s="138"/>
      <c r="JQH16" s="138"/>
      <c r="JQI16" s="138"/>
      <c r="JQJ16" s="138"/>
      <c r="JQK16" s="138"/>
      <c r="JQL16" s="138"/>
      <c r="JQM16" s="138"/>
      <c r="JQN16" s="138"/>
      <c r="JQO16" s="138"/>
      <c r="JQP16" s="138"/>
      <c r="JQQ16" s="138"/>
      <c r="JQR16" s="138"/>
      <c r="JQS16" s="138"/>
      <c r="JQT16" s="138"/>
      <c r="JQU16" s="138"/>
      <c r="JQV16" s="138"/>
      <c r="JQW16" s="138"/>
      <c r="JQX16" s="138"/>
      <c r="JQY16" s="138"/>
      <c r="JQZ16" s="138"/>
      <c r="JRA16" s="138"/>
      <c r="JRB16" s="138"/>
      <c r="JRC16" s="138"/>
      <c r="JRD16" s="138"/>
      <c r="JRE16" s="138"/>
      <c r="JRF16" s="138"/>
      <c r="JRG16" s="138"/>
      <c r="JRH16" s="138"/>
      <c r="JRI16" s="138"/>
      <c r="JRJ16" s="138"/>
      <c r="JRK16" s="138"/>
      <c r="JRL16" s="138"/>
      <c r="JRM16" s="138"/>
      <c r="JRN16" s="138"/>
      <c r="JRO16" s="138"/>
      <c r="JRP16" s="138"/>
      <c r="JRQ16" s="138"/>
      <c r="JRR16" s="138"/>
      <c r="JRS16" s="138"/>
      <c r="JRT16" s="138"/>
      <c r="JRU16" s="138"/>
      <c r="JRV16" s="138"/>
      <c r="JRW16" s="138"/>
      <c r="JRX16" s="138"/>
      <c r="JRY16" s="138"/>
      <c r="JRZ16" s="138"/>
      <c r="JSA16" s="138"/>
      <c r="JSB16" s="138"/>
      <c r="JSC16" s="138"/>
      <c r="JSD16" s="138"/>
      <c r="JSE16" s="138"/>
      <c r="JSF16" s="138"/>
      <c r="JSG16" s="138"/>
      <c r="JSH16" s="138"/>
      <c r="JSI16" s="138"/>
      <c r="JSJ16" s="138"/>
      <c r="JSK16" s="138"/>
      <c r="JSL16" s="138"/>
      <c r="JSM16" s="138"/>
      <c r="JSN16" s="138"/>
      <c r="JSO16" s="138"/>
      <c r="JSP16" s="138"/>
      <c r="JSQ16" s="138"/>
      <c r="JSR16" s="138"/>
      <c r="JSS16" s="138"/>
      <c r="JST16" s="138"/>
      <c r="JSU16" s="138"/>
      <c r="JSV16" s="138"/>
      <c r="JSW16" s="138"/>
      <c r="JSX16" s="138"/>
      <c r="JSY16" s="138"/>
      <c r="JSZ16" s="138"/>
      <c r="JTA16" s="138"/>
      <c r="JTB16" s="138"/>
      <c r="JTC16" s="138"/>
      <c r="JTD16" s="138"/>
      <c r="JTE16" s="138"/>
      <c r="JTF16" s="138"/>
      <c r="JTG16" s="138"/>
      <c r="JTH16" s="138"/>
      <c r="JTI16" s="138"/>
      <c r="JTJ16" s="138"/>
      <c r="JTK16" s="138"/>
      <c r="JTL16" s="138"/>
      <c r="JTM16" s="138"/>
      <c r="JTN16" s="138"/>
      <c r="JTO16" s="138"/>
      <c r="JTP16" s="138"/>
      <c r="JTQ16" s="138"/>
      <c r="JTR16" s="138"/>
      <c r="JTS16" s="138"/>
      <c r="JTT16" s="138"/>
      <c r="JTU16" s="138"/>
      <c r="JTV16" s="138"/>
      <c r="JTW16" s="138"/>
      <c r="JTX16" s="138"/>
      <c r="JTY16" s="138"/>
      <c r="JTZ16" s="138"/>
      <c r="JUA16" s="138"/>
      <c r="JUB16" s="138"/>
      <c r="JUC16" s="138"/>
      <c r="JUD16" s="138"/>
      <c r="JUE16" s="138"/>
      <c r="JUF16" s="138"/>
      <c r="JUG16" s="138"/>
      <c r="JUH16" s="138"/>
      <c r="JUI16" s="138"/>
      <c r="JUJ16" s="138"/>
      <c r="JUK16" s="138"/>
      <c r="JUL16" s="138"/>
      <c r="JUM16" s="138"/>
      <c r="JUN16" s="138"/>
      <c r="JUO16" s="138"/>
      <c r="JUP16" s="138"/>
      <c r="JUQ16" s="138"/>
      <c r="JUR16" s="138"/>
      <c r="JUS16" s="138"/>
      <c r="JUT16" s="138"/>
      <c r="JUU16" s="138"/>
      <c r="JUV16" s="138"/>
      <c r="JUW16" s="138"/>
      <c r="JUX16" s="138"/>
      <c r="JUY16" s="138"/>
      <c r="JUZ16" s="138"/>
      <c r="JVA16" s="138"/>
      <c r="JVB16" s="138"/>
      <c r="JVC16" s="138"/>
      <c r="JVD16" s="138"/>
      <c r="JVE16" s="138"/>
      <c r="JVF16" s="138"/>
      <c r="JVG16" s="138"/>
      <c r="JVH16" s="138"/>
      <c r="JVI16" s="138"/>
      <c r="JVJ16" s="138"/>
      <c r="JVK16" s="138"/>
      <c r="JVL16" s="138"/>
      <c r="JVM16" s="138"/>
      <c r="JVN16" s="138"/>
      <c r="JVO16" s="138"/>
      <c r="JVP16" s="138"/>
      <c r="JVQ16" s="138"/>
      <c r="JVR16" s="138"/>
      <c r="JVS16" s="138"/>
      <c r="JVT16" s="138"/>
      <c r="JVU16" s="138"/>
      <c r="JVV16" s="138"/>
      <c r="JVW16" s="138"/>
      <c r="JVX16" s="138"/>
      <c r="JVY16" s="138"/>
      <c r="JVZ16" s="138"/>
      <c r="JWA16" s="138"/>
      <c r="JWB16" s="138"/>
      <c r="JWC16" s="138"/>
      <c r="JWD16" s="138"/>
      <c r="JWE16" s="138"/>
      <c r="JWF16" s="138"/>
      <c r="JWG16" s="138"/>
      <c r="JWH16" s="138"/>
      <c r="JWI16" s="138"/>
      <c r="JWJ16" s="138"/>
      <c r="JWK16" s="138"/>
      <c r="JWL16" s="138"/>
      <c r="JWM16" s="138"/>
      <c r="JWN16" s="138"/>
      <c r="JWO16" s="138"/>
      <c r="JWP16" s="138"/>
      <c r="JWQ16" s="138"/>
      <c r="JWR16" s="138"/>
      <c r="JWS16" s="138"/>
      <c r="JWT16" s="138"/>
      <c r="JWU16" s="138"/>
      <c r="JWV16" s="138"/>
      <c r="JWW16" s="138"/>
      <c r="JWX16" s="138"/>
      <c r="JWY16" s="138"/>
      <c r="JWZ16" s="138"/>
      <c r="JXA16" s="138"/>
      <c r="JXB16" s="138"/>
      <c r="JXC16" s="138"/>
      <c r="JXD16" s="138"/>
      <c r="JXE16" s="138"/>
      <c r="JXF16" s="138"/>
      <c r="JXG16" s="138"/>
      <c r="JXH16" s="138"/>
      <c r="JXI16" s="138"/>
      <c r="JXJ16" s="138"/>
      <c r="JXK16" s="138"/>
      <c r="JXL16" s="138"/>
      <c r="JXM16" s="138"/>
      <c r="JXN16" s="138"/>
      <c r="JXO16" s="138"/>
      <c r="JXP16" s="138"/>
      <c r="JXQ16" s="138"/>
      <c r="JXR16" s="138"/>
      <c r="JXS16" s="138"/>
      <c r="JXT16" s="138"/>
      <c r="JXU16" s="138"/>
      <c r="JXV16" s="138"/>
      <c r="JXW16" s="138"/>
      <c r="JXX16" s="138"/>
      <c r="JXY16" s="138"/>
      <c r="JXZ16" s="138"/>
      <c r="JYA16" s="138"/>
      <c r="JYB16" s="138"/>
      <c r="JYC16" s="138"/>
      <c r="JYD16" s="138"/>
      <c r="JYE16" s="138"/>
      <c r="JYF16" s="138"/>
      <c r="JYG16" s="138"/>
      <c r="JYH16" s="138"/>
      <c r="JYI16" s="138"/>
      <c r="JYJ16" s="138"/>
      <c r="JYK16" s="138"/>
      <c r="JYL16" s="138"/>
      <c r="JYM16" s="138"/>
      <c r="JYN16" s="138"/>
      <c r="JYO16" s="138"/>
      <c r="JYP16" s="138"/>
      <c r="JYQ16" s="138"/>
      <c r="JYR16" s="138"/>
      <c r="JYS16" s="138"/>
      <c r="JYT16" s="138"/>
      <c r="JYU16" s="138"/>
      <c r="JYV16" s="138"/>
      <c r="JYW16" s="138"/>
      <c r="JYX16" s="138"/>
      <c r="JYY16" s="138"/>
      <c r="JYZ16" s="138"/>
      <c r="JZA16" s="138"/>
      <c r="JZB16" s="138"/>
      <c r="JZC16" s="138"/>
      <c r="JZD16" s="138"/>
      <c r="JZE16" s="138"/>
      <c r="JZF16" s="138"/>
      <c r="JZG16" s="138"/>
      <c r="JZH16" s="138"/>
      <c r="JZI16" s="138"/>
      <c r="JZJ16" s="138"/>
      <c r="JZK16" s="138"/>
      <c r="JZL16" s="138"/>
      <c r="JZM16" s="138"/>
      <c r="JZN16" s="138"/>
      <c r="JZO16" s="138"/>
      <c r="JZP16" s="138"/>
      <c r="JZQ16" s="138"/>
      <c r="JZR16" s="138"/>
      <c r="JZS16" s="138"/>
      <c r="JZT16" s="138"/>
      <c r="JZU16" s="138"/>
      <c r="JZV16" s="138"/>
      <c r="JZW16" s="138"/>
      <c r="JZX16" s="138"/>
      <c r="JZY16" s="138"/>
      <c r="JZZ16" s="138"/>
      <c r="KAA16" s="138"/>
      <c r="KAB16" s="138"/>
      <c r="KAC16" s="138"/>
      <c r="KAD16" s="138"/>
      <c r="KAE16" s="138"/>
      <c r="KAF16" s="138"/>
      <c r="KAG16" s="138"/>
      <c r="KAH16" s="138"/>
      <c r="KAI16" s="138"/>
      <c r="KAJ16" s="138"/>
      <c r="KAK16" s="138"/>
      <c r="KAL16" s="138"/>
      <c r="KAM16" s="138"/>
      <c r="KAN16" s="138"/>
      <c r="KAO16" s="138"/>
      <c r="KAP16" s="138"/>
      <c r="KAQ16" s="138"/>
      <c r="KAR16" s="138"/>
      <c r="KAS16" s="138"/>
      <c r="KAT16" s="138"/>
      <c r="KAU16" s="138"/>
      <c r="KAV16" s="138"/>
      <c r="KAW16" s="138"/>
      <c r="KAX16" s="138"/>
      <c r="KAY16" s="138"/>
      <c r="KAZ16" s="138"/>
      <c r="KBA16" s="138"/>
      <c r="KBB16" s="138"/>
      <c r="KBC16" s="138"/>
      <c r="KBD16" s="138"/>
      <c r="KBE16" s="138"/>
      <c r="KBF16" s="138"/>
      <c r="KBG16" s="138"/>
      <c r="KBH16" s="138"/>
      <c r="KBI16" s="138"/>
      <c r="KBJ16" s="138"/>
      <c r="KBK16" s="138"/>
      <c r="KBL16" s="138"/>
      <c r="KBM16" s="138"/>
      <c r="KBN16" s="138"/>
      <c r="KBO16" s="138"/>
      <c r="KBP16" s="138"/>
      <c r="KBQ16" s="138"/>
      <c r="KBR16" s="138"/>
      <c r="KBS16" s="138"/>
      <c r="KBT16" s="138"/>
      <c r="KBU16" s="138"/>
      <c r="KBV16" s="138"/>
      <c r="KBW16" s="138"/>
      <c r="KBX16" s="138"/>
      <c r="KBY16" s="138"/>
      <c r="KBZ16" s="138"/>
      <c r="KCA16" s="138"/>
      <c r="KCB16" s="138"/>
      <c r="KCC16" s="138"/>
      <c r="KCD16" s="138"/>
      <c r="KCE16" s="138"/>
      <c r="KCF16" s="138"/>
      <c r="KCG16" s="138"/>
      <c r="KCH16" s="138"/>
      <c r="KCI16" s="138"/>
      <c r="KCJ16" s="138"/>
      <c r="KCK16" s="138"/>
      <c r="KCL16" s="138"/>
      <c r="KCM16" s="138"/>
      <c r="KCN16" s="138"/>
      <c r="KCO16" s="138"/>
      <c r="KCP16" s="138"/>
      <c r="KCQ16" s="138"/>
      <c r="KCR16" s="138"/>
      <c r="KCS16" s="138"/>
      <c r="KCT16" s="138"/>
      <c r="KCU16" s="138"/>
      <c r="KCV16" s="138"/>
      <c r="KCW16" s="138"/>
      <c r="KCX16" s="138"/>
      <c r="KCY16" s="138"/>
      <c r="KCZ16" s="138"/>
      <c r="KDA16" s="138"/>
      <c r="KDB16" s="138"/>
      <c r="KDC16" s="138"/>
      <c r="KDD16" s="138"/>
      <c r="KDE16" s="138"/>
      <c r="KDF16" s="138"/>
      <c r="KDG16" s="138"/>
      <c r="KDH16" s="138"/>
      <c r="KDI16" s="138"/>
      <c r="KDJ16" s="138"/>
      <c r="KDK16" s="138"/>
      <c r="KDL16" s="138"/>
      <c r="KDM16" s="138"/>
      <c r="KDN16" s="138"/>
      <c r="KDO16" s="138"/>
      <c r="KDP16" s="138"/>
      <c r="KDQ16" s="138"/>
      <c r="KDR16" s="138"/>
      <c r="KDS16" s="138"/>
      <c r="KDT16" s="138"/>
      <c r="KDU16" s="138"/>
      <c r="KDV16" s="138"/>
      <c r="KDW16" s="138"/>
      <c r="KDX16" s="138"/>
      <c r="KDY16" s="138"/>
      <c r="KDZ16" s="138"/>
      <c r="KEA16" s="138"/>
      <c r="KEB16" s="138"/>
      <c r="KEC16" s="138"/>
      <c r="KED16" s="138"/>
      <c r="KEE16" s="138"/>
      <c r="KEF16" s="138"/>
      <c r="KEG16" s="138"/>
      <c r="KEH16" s="138"/>
      <c r="KEI16" s="138"/>
      <c r="KEJ16" s="138"/>
      <c r="KEK16" s="138"/>
      <c r="KEL16" s="138"/>
      <c r="KEM16" s="138"/>
      <c r="KEN16" s="138"/>
      <c r="KEO16" s="138"/>
      <c r="KEP16" s="138"/>
      <c r="KEQ16" s="138"/>
      <c r="KER16" s="138"/>
      <c r="KES16" s="138"/>
      <c r="KET16" s="138"/>
      <c r="KEU16" s="138"/>
      <c r="KEV16" s="138"/>
      <c r="KEW16" s="138"/>
      <c r="KEX16" s="138"/>
      <c r="KEY16" s="138"/>
      <c r="KEZ16" s="138"/>
      <c r="KFA16" s="138"/>
      <c r="KFB16" s="138"/>
      <c r="KFC16" s="138"/>
      <c r="KFD16" s="138"/>
      <c r="KFE16" s="138"/>
      <c r="KFF16" s="138"/>
      <c r="KFG16" s="138"/>
      <c r="KFH16" s="138"/>
      <c r="KFI16" s="138"/>
      <c r="KFJ16" s="138"/>
      <c r="KFK16" s="138"/>
      <c r="KFL16" s="138"/>
      <c r="KFM16" s="138"/>
      <c r="KFN16" s="138"/>
      <c r="KFO16" s="138"/>
      <c r="KFP16" s="138"/>
      <c r="KFQ16" s="138"/>
      <c r="KFR16" s="138"/>
      <c r="KFS16" s="138"/>
      <c r="KFT16" s="138"/>
      <c r="KFU16" s="138"/>
      <c r="KFV16" s="138"/>
      <c r="KFW16" s="138"/>
      <c r="KFX16" s="138"/>
      <c r="KFY16" s="138"/>
      <c r="KFZ16" s="138"/>
      <c r="KGA16" s="138"/>
      <c r="KGB16" s="138"/>
      <c r="KGC16" s="138"/>
      <c r="KGD16" s="138"/>
      <c r="KGE16" s="138"/>
      <c r="KGF16" s="138"/>
      <c r="KGG16" s="138"/>
      <c r="KGH16" s="138"/>
      <c r="KGI16" s="138"/>
      <c r="KGJ16" s="138"/>
      <c r="KGK16" s="138"/>
      <c r="KGL16" s="138"/>
      <c r="KGM16" s="138"/>
      <c r="KGN16" s="138"/>
      <c r="KGO16" s="138"/>
      <c r="KGP16" s="138"/>
      <c r="KGQ16" s="138"/>
      <c r="KGR16" s="138"/>
      <c r="KGS16" s="138"/>
      <c r="KGT16" s="138"/>
      <c r="KGU16" s="138"/>
      <c r="KGV16" s="138"/>
      <c r="KGW16" s="138"/>
      <c r="KGX16" s="138"/>
      <c r="KGY16" s="138"/>
      <c r="KGZ16" s="138"/>
      <c r="KHA16" s="138"/>
      <c r="KHB16" s="138"/>
      <c r="KHC16" s="138"/>
      <c r="KHD16" s="138"/>
      <c r="KHE16" s="138"/>
      <c r="KHF16" s="138"/>
      <c r="KHG16" s="138"/>
      <c r="KHH16" s="138"/>
      <c r="KHI16" s="138"/>
      <c r="KHJ16" s="138"/>
      <c r="KHK16" s="138"/>
      <c r="KHL16" s="138"/>
      <c r="KHM16" s="138"/>
      <c r="KHN16" s="138"/>
      <c r="KHO16" s="138"/>
      <c r="KHP16" s="138"/>
      <c r="KHQ16" s="138"/>
      <c r="KHR16" s="138"/>
      <c r="KHS16" s="138"/>
      <c r="KHT16" s="138"/>
      <c r="KHU16" s="138"/>
      <c r="KHV16" s="138"/>
      <c r="KHW16" s="138"/>
      <c r="KHX16" s="138"/>
      <c r="KHY16" s="138"/>
      <c r="KHZ16" s="138"/>
      <c r="KIA16" s="138"/>
      <c r="KIB16" s="138"/>
      <c r="KIC16" s="138"/>
      <c r="KID16" s="138"/>
      <c r="KIE16" s="138"/>
      <c r="KIF16" s="138"/>
      <c r="KIG16" s="138"/>
      <c r="KIH16" s="138"/>
      <c r="KII16" s="138"/>
      <c r="KIJ16" s="138"/>
      <c r="KIK16" s="138"/>
      <c r="KIL16" s="138"/>
      <c r="KIM16" s="138"/>
      <c r="KIN16" s="138"/>
      <c r="KIO16" s="138"/>
      <c r="KIP16" s="138"/>
      <c r="KIQ16" s="138"/>
      <c r="KIR16" s="138"/>
      <c r="KIS16" s="138"/>
      <c r="KIT16" s="138"/>
      <c r="KIU16" s="138"/>
      <c r="KIV16" s="138"/>
      <c r="KIW16" s="138"/>
      <c r="KIX16" s="138"/>
      <c r="KIY16" s="138"/>
      <c r="KIZ16" s="138"/>
      <c r="KJA16" s="138"/>
      <c r="KJB16" s="138"/>
      <c r="KJC16" s="138"/>
      <c r="KJD16" s="138"/>
      <c r="KJE16" s="138"/>
      <c r="KJF16" s="138"/>
      <c r="KJG16" s="138"/>
      <c r="KJH16" s="138"/>
      <c r="KJI16" s="138"/>
      <c r="KJJ16" s="138"/>
      <c r="KJK16" s="138"/>
      <c r="KJL16" s="138"/>
      <c r="KJM16" s="138"/>
      <c r="KJN16" s="138"/>
      <c r="KJO16" s="138"/>
      <c r="KJP16" s="138"/>
      <c r="KJQ16" s="138"/>
      <c r="KJR16" s="138"/>
      <c r="KJS16" s="138"/>
      <c r="KJT16" s="138"/>
      <c r="KJU16" s="138"/>
      <c r="KJV16" s="138"/>
      <c r="KJW16" s="138"/>
      <c r="KJX16" s="138"/>
      <c r="KJY16" s="138"/>
      <c r="KJZ16" s="138"/>
      <c r="KKA16" s="138"/>
      <c r="KKB16" s="138"/>
      <c r="KKC16" s="138"/>
      <c r="KKD16" s="138"/>
      <c r="KKE16" s="138"/>
      <c r="KKF16" s="138"/>
      <c r="KKG16" s="138"/>
      <c r="KKH16" s="138"/>
      <c r="KKI16" s="138"/>
      <c r="KKJ16" s="138"/>
      <c r="KKK16" s="138"/>
      <c r="KKL16" s="138"/>
      <c r="KKM16" s="138"/>
      <c r="KKN16" s="138"/>
      <c r="KKO16" s="138"/>
      <c r="KKP16" s="138"/>
      <c r="KKQ16" s="138"/>
      <c r="KKR16" s="138"/>
      <c r="KKS16" s="138"/>
      <c r="KKT16" s="138"/>
      <c r="KKU16" s="138"/>
      <c r="KKV16" s="138"/>
      <c r="KKW16" s="138"/>
      <c r="KKX16" s="138"/>
      <c r="KKY16" s="138"/>
      <c r="KKZ16" s="138"/>
      <c r="KLA16" s="138"/>
      <c r="KLB16" s="138"/>
      <c r="KLC16" s="138"/>
      <c r="KLD16" s="138"/>
      <c r="KLE16" s="138"/>
      <c r="KLF16" s="138"/>
      <c r="KLG16" s="138"/>
      <c r="KLH16" s="138"/>
      <c r="KLI16" s="138"/>
      <c r="KLJ16" s="138"/>
      <c r="KLK16" s="138"/>
      <c r="KLL16" s="138"/>
      <c r="KLM16" s="138"/>
      <c r="KLN16" s="138"/>
      <c r="KLO16" s="138"/>
      <c r="KLP16" s="138"/>
      <c r="KLQ16" s="138"/>
      <c r="KLR16" s="138"/>
      <c r="KLS16" s="138"/>
      <c r="KLT16" s="138"/>
      <c r="KLU16" s="138"/>
      <c r="KLV16" s="138"/>
      <c r="KLW16" s="138"/>
      <c r="KLX16" s="138"/>
      <c r="KLY16" s="138"/>
      <c r="KLZ16" s="138"/>
      <c r="KMA16" s="138"/>
      <c r="KMB16" s="138"/>
      <c r="KMC16" s="138"/>
      <c r="KMD16" s="138"/>
      <c r="KME16" s="138"/>
      <c r="KMF16" s="138"/>
      <c r="KMG16" s="138"/>
      <c r="KMH16" s="138"/>
      <c r="KMI16" s="138"/>
      <c r="KMJ16" s="138"/>
      <c r="KMK16" s="138"/>
      <c r="KML16" s="138"/>
      <c r="KMM16" s="138"/>
      <c r="KMN16" s="138"/>
      <c r="KMO16" s="138"/>
      <c r="KMP16" s="138"/>
      <c r="KMQ16" s="138"/>
      <c r="KMR16" s="138"/>
      <c r="KMS16" s="138"/>
      <c r="KMT16" s="138"/>
      <c r="KMU16" s="138"/>
      <c r="KMV16" s="138"/>
      <c r="KMW16" s="138"/>
      <c r="KMX16" s="138"/>
      <c r="KMY16" s="138"/>
      <c r="KMZ16" s="138"/>
      <c r="KNA16" s="138"/>
      <c r="KNB16" s="138"/>
      <c r="KNC16" s="138"/>
      <c r="KND16" s="138"/>
      <c r="KNE16" s="138"/>
      <c r="KNF16" s="138"/>
      <c r="KNG16" s="138"/>
      <c r="KNH16" s="138"/>
      <c r="KNI16" s="138"/>
      <c r="KNJ16" s="138"/>
      <c r="KNK16" s="138"/>
      <c r="KNL16" s="138"/>
      <c r="KNM16" s="138"/>
      <c r="KNN16" s="138"/>
      <c r="KNO16" s="138"/>
      <c r="KNP16" s="138"/>
      <c r="KNQ16" s="138"/>
      <c r="KNR16" s="138"/>
      <c r="KNS16" s="138"/>
      <c r="KNT16" s="138"/>
      <c r="KNU16" s="138"/>
      <c r="KNV16" s="138"/>
      <c r="KNW16" s="138"/>
      <c r="KNX16" s="138"/>
      <c r="KNY16" s="138"/>
      <c r="KNZ16" s="138"/>
      <c r="KOA16" s="138"/>
      <c r="KOB16" s="138"/>
      <c r="KOC16" s="138"/>
      <c r="KOD16" s="138"/>
      <c r="KOE16" s="138"/>
      <c r="KOF16" s="138"/>
      <c r="KOG16" s="138"/>
      <c r="KOH16" s="138"/>
      <c r="KOI16" s="138"/>
      <c r="KOJ16" s="138"/>
      <c r="KOK16" s="138"/>
      <c r="KOL16" s="138"/>
      <c r="KOM16" s="138"/>
      <c r="KON16" s="138"/>
      <c r="KOO16" s="138"/>
      <c r="KOP16" s="138"/>
      <c r="KOQ16" s="138"/>
      <c r="KOR16" s="138"/>
      <c r="KOS16" s="138"/>
      <c r="KOT16" s="138"/>
      <c r="KOU16" s="138"/>
      <c r="KOV16" s="138"/>
      <c r="KOW16" s="138"/>
      <c r="KOX16" s="138"/>
      <c r="KOY16" s="138"/>
      <c r="KOZ16" s="138"/>
      <c r="KPA16" s="138"/>
      <c r="KPB16" s="138"/>
      <c r="KPC16" s="138"/>
      <c r="KPD16" s="138"/>
      <c r="KPE16" s="138"/>
      <c r="KPF16" s="138"/>
      <c r="KPG16" s="138"/>
      <c r="KPH16" s="138"/>
      <c r="KPI16" s="138"/>
      <c r="KPJ16" s="138"/>
      <c r="KPK16" s="138"/>
      <c r="KPL16" s="138"/>
      <c r="KPM16" s="138"/>
      <c r="KPN16" s="138"/>
      <c r="KPO16" s="138"/>
      <c r="KPP16" s="138"/>
      <c r="KPQ16" s="138"/>
      <c r="KPR16" s="138"/>
      <c r="KPS16" s="138"/>
      <c r="KPT16" s="138"/>
      <c r="KPU16" s="138"/>
      <c r="KPV16" s="138"/>
      <c r="KPW16" s="138"/>
      <c r="KPX16" s="138"/>
      <c r="KPY16" s="138"/>
      <c r="KPZ16" s="138"/>
      <c r="KQA16" s="138"/>
      <c r="KQB16" s="138"/>
      <c r="KQC16" s="138"/>
      <c r="KQD16" s="138"/>
      <c r="KQE16" s="138"/>
      <c r="KQF16" s="138"/>
      <c r="KQG16" s="138"/>
      <c r="KQH16" s="138"/>
      <c r="KQI16" s="138"/>
      <c r="KQJ16" s="138"/>
      <c r="KQK16" s="138"/>
      <c r="KQL16" s="138"/>
      <c r="KQM16" s="138"/>
      <c r="KQN16" s="138"/>
      <c r="KQO16" s="138"/>
      <c r="KQP16" s="138"/>
      <c r="KQQ16" s="138"/>
      <c r="KQR16" s="138"/>
      <c r="KQS16" s="138"/>
      <c r="KQT16" s="138"/>
      <c r="KQU16" s="138"/>
      <c r="KQV16" s="138"/>
      <c r="KQW16" s="138"/>
      <c r="KQX16" s="138"/>
      <c r="KQY16" s="138"/>
      <c r="KQZ16" s="138"/>
      <c r="KRA16" s="138"/>
      <c r="KRB16" s="138"/>
      <c r="KRC16" s="138"/>
      <c r="KRD16" s="138"/>
      <c r="KRE16" s="138"/>
      <c r="KRF16" s="138"/>
      <c r="KRG16" s="138"/>
      <c r="KRH16" s="138"/>
      <c r="KRI16" s="138"/>
      <c r="KRJ16" s="138"/>
      <c r="KRK16" s="138"/>
      <c r="KRL16" s="138"/>
      <c r="KRM16" s="138"/>
      <c r="KRN16" s="138"/>
      <c r="KRO16" s="138"/>
      <c r="KRP16" s="138"/>
      <c r="KRQ16" s="138"/>
      <c r="KRR16" s="138"/>
      <c r="KRS16" s="138"/>
      <c r="KRT16" s="138"/>
      <c r="KRU16" s="138"/>
      <c r="KRV16" s="138"/>
      <c r="KRW16" s="138"/>
      <c r="KRX16" s="138"/>
      <c r="KRY16" s="138"/>
      <c r="KRZ16" s="138"/>
      <c r="KSA16" s="138"/>
      <c r="KSB16" s="138"/>
      <c r="KSC16" s="138"/>
      <c r="KSD16" s="138"/>
      <c r="KSE16" s="138"/>
      <c r="KSF16" s="138"/>
      <c r="KSG16" s="138"/>
      <c r="KSH16" s="138"/>
      <c r="KSI16" s="138"/>
      <c r="KSJ16" s="138"/>
      <c r="KSK16" s="138"/>
      <c r="KSL16" s="138"/>
      <c r="KSM16" s="138"/>
      <c r="KSN16" s="138"/>
      <c r="KSO16" s="138"/>
      <c r="KSP16" s="138"/>
      <c r="KSQ16" s="138"/>
      <c r="KSR16" s="138"/>
      <c r="KSS16" s="138"/>
      <c r="KST16" s="138"/>
      <c r="KSU16" s="138"/>
      <c r="KSV16" s="138"/>
      <c r="KSW16" s="138"/>
      <c r="KSX16" s="138"/>
      <c r="KSY16" s="138"/>
      <c r="KSZ16" s="138"/>
      <c r="KTA16" s="138"/>
      <c r="KTB16" s="138"/>
      <c r="KTC16" s="138"/>
      <c r="KTD16" s="138"/>
      <c r="KTE16" s="138"/>
      <c r="KTF16" s="138"/>
      <c r="KTG16" s="138"/>
      <c r="KTH16" s="138"/>
      <c r="KTI16" s="138"/>
      <c r="KTJ16" s="138"/>
      <c r="KTK16" s="138"/>
      <c r="KTL16" s="138"/>
      <c r="KTM16" s="138"/>
      <c r="KTN16" s="138"/>
      <c r="KTO16" s="138"/>
      <c r="KTP16" s="138"/>
      <c r="KTQ16" s="138"/>
      <c r="KTR16" s="138"/>
      <c r="KTS16" s="138"/>
      <c r="KTT16" s="138"/>
      <c r="KTU16" s="138"/>
      <c r="KTV16" s="138"/>
      <c r="KTW16" s="138"/>
      <c r="KTX16" s="138"/>
      <c r="KTY16" s="138"/>
      <c r="KTZ16" s="138"/>
      <c r="KUA16" s="138"/>
      <c r="KUB16" s="138"/>
      <c r="KUC16" s="138"/>
      <c r="KUD16" s="138"/>
      <c r="KUE16" s="138"/>
      <c r="KUF16" s="138"/>
      <c r="KUG16" s="138"/>
      <c r="KUH16" s="138"/>
      <c r="KUI16" s="138"/>
      <c r="KUJ16" s="138"/>
      <c r="KUK16" s="138"/>
      <c r="KUL16" s="138"/>
      <c r="KUM16" s="138"/>
      <c r="KUN16" s="138"/>
      <c r="KUO16" s="138"/>
      <c r="KUP16" s="138"/>
      <c r="KUQ16" s="138"/>
      <c r="KUR16" s="138"/>
      <c r="KUS16" s="138"/>
      <c r="KUT16" s="138"/>
      <c r="KUU16" s="138"/>
      <c r="KUV16" s="138"/>
      <c r="KUW16" s="138"/>
      <c r="KUX16" s="138"/>
      <c r="KUY16" s="138"/>
      <c r="KUZ16" s="138"/>
      <c r="KVA16" s="138"/>
      <c r="KVB16" s="138"/>
      <c r="KVC16" s="138"/>
      <c r="KVD16" s="138"/>
      <c r="KVE16" s="138"/>
      <c r="KVF16" s="138"/>
      <c r="KVG16" s="138"/>
      <c r="KVH16" s="138"/>
      <c r="KVI16" s="138"/>
      <c r="KVJ16" s="138"/>
      <c r="KVK16" s="138"/>
      <c r="KVL16" s="138"/>
      <c r="KVM16" s="138"/>
      <c r="KVN16" s="138"/>
      <c r="KVO16" s="138"/>
      <c r="KVP16" s="138"/>
      <c r="KVQ16" s="138"/>
      <c r="KVR16" s="138"/>
      <c r="KVS16" s="138"/>
      <c r="KVT16" s="138"/>
      <c r="KVU16" s="138"/>
      <c r="KVV16" s="138"/>
      <c r="KVW16" s="138"/>
      <c r="KVX16" s="138"/>
      <c r="KVY16" s="138"/>
      <c r="KVZ16" s="138"/>
      <c r="KWA16" s="138"/>
      <c r="KWB16" s="138"/>
      <c r="KWC16" s="138"/>
      <c r="KWD16" s="138"/>
      <c r="KWE16" s="138"/>
      <c r="KWF16" s="138"/>
      <c r="KWG16" s="138"/>
      <c r="KWH16" s="138"/>
      <c r="KWI16" s="138"/>
      <c r="KWJ16" s="138"/>
      <c r="KWK16" s="138"/>
      <c r="KWL16" s="138"/>
      <c r="KWM16" s="138"/>
      <c r="KWN16" s="138"/>
      <c r="KWO16" s="138"/>
      <c r="KWP16" s="138"/>
      <c r="KWQ16" s="138"/>
      <c r="KWR16" s="138"/>
      <c r="KWS16" s="138"/>
      <c r="KWT16" s="138"/>
      <c r="KWU16" s="138"/>
      <c r="KWV16" s="138"/>
      <c r="KWW16" s="138"/>
      <c r="KWX16" s="138"/>
      <c r="KWY16" s="138"/>
      <c r="KWZ16" s="138"/>
      <c r="KXA16" s="138"/>
      <c r="KXB16" s="138"/>
      <c r="KXC16" s="138"/>
      <c r="KXD16" s="138"/>
      <c r="KXE16" s="138"/>
      <c r="KXF16" s="138"/>
      <c r="KXG16" s="138"/>
      <c r="KXH16" s="138"/>
      <c r="KXI16" s="138"/>
      <c r="KXJ16" s="138"/>
      <c r="KXK16" s="138"/>
      <c r="KXL16" s="138"/>
      <c r="KXM16" s="138"/>
      <c r="KXN16" s="138"/>
      <c r="KXO16" s="138"/>
      <c r="KXP16" s="138"/>
      <c r="KXQ16" s="138"/>
      <c r="KXR16" s="138"/>
      <c r="KXS16" s="138"/>
      <c r="KXT16" s="138"/>
      <c r="KXU16" s="138"/>
      <c r="KXV16" s="138"/>
      <c r="KXW16" s="138"/>
      <c r="KXX16" s="138"/>
      <c r="KXY16" s="138"/>
      <c r="KXZ16" s="138"/>
      <c r="KYA16" s="138"/>
      <c r="KYB16" s="138"/>
      <c r="KYC16" s="138"/>
      <c r="KYD16" s="138"/>
      <c r="KYE16" s="138"/>
      <c r="KYF16" s="138"/>
      <c r="KYG16" s="138"/>
      <c r="KYH16" s="138"/>
      <c r="KYI16" s="138"/>
      <c r="KYJ16" s="138"/>
      <c r="KYK16" s="138"/>
      <c r="KYL16" s="138"/>
      <c r="KYM16" s="138"/>
      <c r="KYN16" s="138"/>
      <c r="KYO16" s="138"/>
      <c r="KYP16" s="138"/>
      <c r="KYQ16" s="138"/>
      <c r="KYR16" s="138"/>
      <c r="KYS16" s="138"/>
      <c r="KYT16" s="138"/>
      <c r="KYU16" s="138"/>
      <c r="KYV16" s="138"/>
      <c r="KYW16" s="138"/>
      <c r="KYX16" s="138"/>
      <c r="KYY16" s="138"/>
      <c r="KYZ16" s="138"/>
      <c r="KZA16" s="138"/>
      <c r="KZB16" s="138"/>
      <c r="KZC16" s="138"/>
      <c r="KZD16" s="138"/>
      <c r="KZE16" s="138"/>
      <c r="KZF16" s="138"/>
      <c r="KZG16" s="138"/>
      <c r="KZH16" s="138"/>
      <c r="KZI16" s="138"/>
      <c r="KZJ16" s="138"/>
      <c r="KZK16" s="138"/>
      <c r="KZL16" s="138"/>
      <c r="KZM16" s="138"/>
      <c r="KZN16" s="138"/>
      <c r="KZO16" s="138"/>
      <c r="KZP16" s="138"/>
      <c r="KZQ16" s="138"/>
      <c r="KZR16" s="138"/>
      <c r="KZS16" s="138"/>
      <c r="KZT16" s="138"/>
      <c r="KZU16" s="138"/>
      <c r="KZV16" s="138"/>
      <c r="KZW16" s="138"/>
      <c r="KZX16" s="138"/>
      <c r="KZY16" s="138"/>
      <c r="KZZ16" s="138"/>
      <c r="LAA16" s="138"/>
      <c r="LAB16" s="138"/>
      <c r="LAC16" s="138"/>
      <c r="LAD16" s="138"/>
      <c r="LAE16" s="138"/>
      <c r="LAF16" s="138"/>
      <c r="LAG16" s="138"/>
      <c r="LAH16" s="138"/>
      <c r="LAI16" s="138"/>
      <c r="LAJ16" s="138"/>
      <c r="LAK16" s="138"/>
      <c r="LAL16" s="138"/>
      <c r="LAM16" s="138"/>
      <c r="LAN16" s="138"/>
      <c r="LAO16" s="138"/>
      <c r="LAP16" s="138"/>
      <c r="LAQ16" s="138"/>
      <c r="LAR16" s="138"/>
      <c r="LAS16" s="138"/>
      <c r="LAT16" s="138"/>
      <c r="LAU16" s="138"/>
      <c r="LAV16" s="138"/>
      <c r="LAW16" s="138"/>
      <c r="LAX16" s="138"/>
      <c r="LAY16" s="138"/>
      <c r="LAZ16" s="138"/>
      <c r="LBA16" s="138"/>
      <c r="LBB16" s="138"/>
      <c r="LBC16" s="138"/>
      <c r="LBD16" s="138"/>
      <c r="LBE16" s="138"/>
      <c r="LBF16" s="138"/>
      <c r="LBG16" s="138"/>
      <c r="LBH16" s="138"/>
      <c r="LBI16" s="138"/>
      <c r="LBJ16" s="138"/>
      <c r="LBK16" s="138"/>
      <c r="LBL16" s="138"/>
      <c r="LBM16" s="138"/>
      <c r="LBN16" s="138"/>
      <c r="LBO16" s="138"/>
      <c r="LBP16" s="138"/>
      <c r="LBQ16" s="138"/>
      <c r="LBR16" s="138"/>
      <c r="LBS16" s="138"/>
      <c r="LBT16" s="138"/>
      <c r="LBU16" s="138"/>
      <c r="LBV16" s="138"/>
      <c r="LBW16" s="138"/>
      <c r="LBX16" s="138"/>
      <c r="LBY16" s="138"/>
      <c r="LBZ16" s="138"/>
      <c r="LCA16" s="138"/>
      <c r="LCB16" s="138"/>
      <c r="LCC16" s="138"/>
      <c r="LCD16" s="138"/>
      <c r="LCE16" s="138"/>
      <c r="LCF16" s="138"/>
      <c r="LCG16" s="138"/>
      <c r="LCH16" s="138"/>
      <c r="LCI16" s="138"/>
      <c r="LCJ16" s="138"/>
      <c r="LCK16" s="138"/>
      <c r="LCL16" s="138"/>
      <c r="LCM16" s="138"/>
      <c r="LCN16" s="138"/>
      <c r="LCO16" s="138"/>
      <c r="LCP16" s="138"/>
      <c r="LCQ16" s="138"/>
      <c r="LCR16" s="138"/>
      <c r="LCS16" s="138"/>
      <c r="LCT16" s="138"/>
      <c r="LCU16" s="138"/>
      <c r="LCV16" s="138"/>
      <c r="LCW16" s="138"/>
      <c r="LCX16" s="138"/>
      <c r="LCY16" s="138"/>
      <c r="LCZ16" s="138"/>
      <c r="LDA16" s="138"/>
      <c r="LDB16" s="138"/>
      <c r="LDC16" s="138"/>
      <c r="LDD16" s="138"/>
      <c r="LDE16" s="138"/>
      <c r="LDF16" s="138"/>
      <c r="LDG16" s="138"/>
      <c r="LDH16" s="138"/>
      <c r="LDI16" s="138"/>
      <c r="LDJ16" s="138"/>
      <c r="LDK16" s="138"/>
      <c r="LDL16" s="138"/>
      <c r="LDM16" s="138"/>
      <c r="LDN16" s="138"/>
      <c r="LDO16" s="138"/>
      <c r="LDP16" s="138"/>
      <c r="LDQ16" s="138"/>
      <c r="LDR16" s="138"/>
      <c r="LDS16" s="138"/>
      <c r="LDT16" s="138"/>
      <c r="LDU16" s="138"/>
      <c r="LDV16" s="138"/>
      <c r="LDW16" s="138"/>
      <c r="LDX16" s="138"/>
      <c r="LDY16" s="138"/>
      <c r="LDZ16" s="138"/>
      <c r="LEA16" s="138"/>
      <c r="LEB16" s="138"/>
      <c r="LEC16" s="138"/>
      <c r="LED16" s="138"/>
      <c r="LEE16" s="138"/>
      <c r="LEF16" s="138"/>
      <c r="LEG16" s="138"/>
      <c r="LEH16" s="138"/>
      <c r="LEI16" s="138"/>
      <c r="LEJ16" s="138"/>
      <c r="LEK16" s="138"/>
      <c r="LEL16" s="138"/>
      <c r="LEM16" s="138"/>
      <c r="LEN16" s="138"/>
      <c r="LEO16" s="138"/>
      <c r="LEP16" s="138"/>
      <c r="LEQ16" s="138"/>
      <c r="LER16" s="138"/>
      <c r="LES16" s="138"/>
      <c r="LET16" s="138"/>
      <c r="LEU16" s="138"/>
      <c r="LEV16" s="138"/>
      <c r="LEW16" s="138"/>
      <c r="LEX16" s="138"/>
      <c r="LEY16" s="138"/>
      <c r="LEZ16" s="138"/>
      <c r="LFA16" s="138"/>
      <c r="LFB16" s="138"/>
      <c r="LFC16" s="138"/>
      <c r="LFD16" s="138"/>
      <c r="LFE16" s="138"/>
      <c r="LFF16" s="138"/>
      <c r="LFG16" s="138"/>
      <c r="LFH16" s="138"/>
      <c r="LFI16" s="138"/>
      <c r="LFJ16" s="138"/>
      <c r="LFK16" s="138"/>
      <c r="LFL16" s="138"/>
      <c r="LFM16" s="138"/>
      <c r="LFN16" s="138"/>
      <c r="LFO16" s="138"/>
      <c r="LFP16" s="138"/>
      <c r="LFQ16" s="138"/>
      <c r="LFR16" s="138"/>
      <c r="LFS16" s="138"/>
      <c r="LFT16" s="138"/>
      <c r="LFU16" s="138"/>
      <c r="LFV16" s="138"/>
      <c r="LFW16" s="138"/>
      <c r="LFX16" s="138"/>
      <c r="LFY16" s="138"/>
      <c r="LFZ16" s="138"/>
      <c r="LGA16" s="138"/>
      <c r="LGB16" s="138"/>
      <c r="LGC16" s="138"/>
      <c r="LGD16" s="138"/>
      <c r="LGE16" s="138"/>
      <c r="LGF16" s="138"/>
      <c r="LGG16" s="138"/>
      <c r="LGH16" s="138"/>
      <c r="LGI16" s="138"/>
      <c r="LGJ16" s="138"/>
      <c r="LGK16" s="138"/>
      <c r="LGL16" s="138"/>
      <c r="LGM16" s="138"/>
      <c r="LGN16" s="138"/>
      <c r="LGO16" s="138"/>
      <c r="LGP16" s="138"/>
      <c r="LGQ16" s="138"/>
      <c r="LGR16" s="138"/>
      <c r="LGS16" s="138"/>
      <c r="LGT16" s="138"/>
      <c r="LGU16" s="138"/>
      <c r="LGV16" s="138"/>
      <c r="LGW16" s="138"/>
      <c r="LGX16" s="138"/>
      <c r="LGY16" s="138"/>
      <c r="LGZ16" s="138"/>
      <c r="LHA16" s="138"/>
      <c r="LHB16" s="138"/>
      <c r="LHC16" s="138"/>
      <c r="LHD16" s="138"/>
      <c r="LHE16" s="138"/>
      <c r="LHF16" s="138"/>
      <c r="LHG16" s="138"/>
      <c r="LHH16" s="138"/>
      <c r="LHI16" s="138"/>
      <c r="LHJ16" s="138"/>
      <c r="LHK16" s="138"/>
      <c r="LHL16" s="138"/>
      <c r="LHM16" s="138"/>
      <c r="LHN16" s="138"/>
      <c r="LHO16" s="138"/>
      <c r="LHP16" s="138"/>
      <c r="LHQ16" s="138"/>
      <c r="LHR16" s="138"/>
      <c r="LHS16" s="138"/>
      <c r="LHT16" s="138"/>
      <c r="LHU16" s="138"/>
      <c r="LHV16" s="138"/>
      <c r="LHW16" s="138"/>
      <c r="LHX16" s="138"/>
      <c r="LHY16" s="138"/>
      <c r="LHZ16" s="138"/>
      <c r="LIA16" s="138"/>
      <c r="LIB16" s="138"/>
      <c r="LIC16" s="138"/>
      <c r="LID16" s="138"/>
      <c r="LIE16" s="138"/>
      <c r="LIF16" s="138"/>
      <c r="LIG16" s="138"/>
      <c r="LIH16" s="138"/>
      <c r="LII16" s="138"/>
      <c r="LIJ16" s="138"/>
      <c r="LIK16" s="138"/>
      <c r="LIL16" s="138"/>
      <c r="LIM16" s="138"/>
      <c r="LIN16" s="138"/>
      <c r="LIO16" s="138"/>
      <c r="LIP16" s="138"/>
      <c r="LIQ16" s="138"/>
      <c r="LIR16" s="138"/>
      <c r="LIS16" s="138"/>
      <c r="LIT16" s="138"/>
      <c r="LIU16" s="138"/>
      <c r="LIV16" s="138"/>
      <c r="LIW16" s="138"/>
      <c r="LIX16" s="138"/>
      <c r="LIY16" s="138"/>
      <c r="LIZ16" s="138"/>
      <c r="LJA16" s="138"/>
      <c r="LJB16" s="138"/>
      <c r="LJC16" s="138"/>
      <c r="LJD16" s="138"/>
      <c r="LJE16" s="138"/>
      <c r="LJF16" s="138"/>
      <c r="LJG16" s="138"/>
      <c r="LJH16" s="138"/>
      <c r="LJI16" s="138"/>
      <c r="LJJ16" s="138"/>
      <c r="LJK16" s="138"/>
      <c r="LJL16" s="138"/>
      <c r="LJM16" s="138"/>
      <c r="LJN16" s="138"/>
      <c r="LJO16" s="138"/>
      <c r="LJP16" s="138"/>
      <c r="LJQ16" s="138"/>
      <c r="LJR16" s="138"/>
      <c r="LJS16" s="138"/>
      <c r="LJT16" s="138"/>
      <c r="LJU16" s="138"/>
      <c r="LJV16" s="138"/>
      <c r="LJW16" s="138"/>
      <c r="LJX16" s="138"/>
      <c r="LJY16" s="138"/>
      <c r="LJZ16" s="138"/>
      <c r="LKA16" s="138"/>
      <c r="LKB16" s="138"/>
      <c r="LKC16" s="138"/>
      <c r="LKD16" s="138"/>
      <c r="LKE16" s="138"/>
      <c r="LKF16" s="138"/>
      <c r="LKG16" s="138"/>
      <c r="LKH16" s="138"/>
      <c r="LKI16" s="138"/>
      <c r="LKJ16" s="138"/>
      <c r="LKK16" s="138"/>
      <c r="LKL16" s="138"/>
      <c r="LKM16" s="138"/>
      <c r="LKN16" s="138"/>
      <c r="LKO16" s="138"/>
      <c r="LKP16" s="138"/>
      <c r="LKQ16" s="138"/>
      <c r="LKR16" s="138"/>
      <c r="LKS16" s="138"/>
      <c r="LKT16" s="138"/>
      <c r="LKU16" s="138"/>
      <c r="LKV16" s="138"/>
      <c r="LKW16" s="138"/>
      <c r="LKX16" s="138"/>
      <c r="LKY16" s="138"/>
      <c r="LKZ16" s="138"/>
      <c r="LLA16" s="138"/>
      <c r="LLB16" s="138"/>
      <c r="LLC16" s="138"/>
      <c r="LLD16" s="138"/>
      <c r="LLE16" s="138"/>
      <c r="LLF16" s="138"/>
      <c r="LLG16" s="138"/>
      <c r="LLH16" s="138"/>
      <c r="LLI16" s="138"/>
      <c r="LLJ16" s="138"/>
      <c r="LLK16" s="138"/>
      <c r="LLL16" s="138"/>
      <c r="LLM16" s="138"/>
      <c r="LLN16" s="138"/>
      <c r="LLO16" s="138"/>
      <c r="LLP16" s="138"/>
      <c r="LLQ16" s="138"/>
      <c r="LLR16" s="138"/>
      <c r="LLS16" s="138"/>
      <c r="LLT16" s="138"/>
      <c r="LLU16" s="138"/>
      <c r="LLV16" s="138"/>
      <c r="LLW16" s="138"/>
      <c r="LLX16" s="138"/>
      <c r="LLY16" s="138"/>
      <c r="LLZ16" s="138"/>
      <c r="LMA16" s="138"/>
      <c r="LMB16" s="138"/>
      <c r="LMC16" s="138"/>
      <c r="LMD16" s="138"/>
      <c r="LME16" s="138"/>
      <c r="LMF16" s="138"/>
      <c r="LMG16" s="138"/>
      <c r="LMH16" s="138"/>
      <c r="LMI16" s="138"/>
      <c r="LMJ16" s="138"/>
      <c r="LMK16" s="138"/>
      <c r="LML16" s="138"/>
      <c r="LMM16" s="138"/>
      <c r="LMN16" s="138"/>
      <c r="LMO16" s="138"/>
      <c r="LMP16" s="138"/>
      <c r="LMQ16" s="138"/>
      <c r="LMR16" s="138"/>
      <c r="LMS16" s="138"/>
      <c r="LMT16" s="138"/>
      <c r="LMU16" s="138"/>
      <c r="LMV16" s="138"/>
      <c r="LMW16" s="138"/>
      <c r="LMX16" s="138"/>
      <c r="LMY16" s="138"/>
      <c r="LMZ16" s="138"/>
      <c r="LNA16" s="138"/>
      <c r="LNB16" s="138"/>
      <c r="LNC16" s="138"/>
      <c r="LND16" s="138"/>
      <c r="LNE16" s="138"/>
      <c r="LNF16" s="138"/>
      <c r="LNG16" s="138"/>
      <c r="LNH16" s="138"/>
      <c r="LNI16" s="138"/>
      <c r="LNJ16" s="138"/>
      <c r="LNK16" s="138"/>
      <c r="LNL16" s="138"/>
      <c r="LNM16" s="138"/>
      <c r="LNN16" s="138"/>
      <c r="LNO16" s="138"/>
      <c r="LNP16" s="138"/>
      <c r="LNQ16" s="138"/>
      <c r="LNR16" s="138"/>
      <c r="LNS16" s="138"/>
      <c r="LNT16" s="138"/>
      <c r="LNU16" s="138"/>
      <c r="LNV16" s="138"/>
      <c r="LNW16" s="138"/>
      <c r="LNX16" s="138"/>
      <c r="LNY16" s="138"/>
      <c r="LNZ16" s="138"/>
      <c r="LOA16" s="138"/>
      <c r="LOB16" s="138"/>
      <c r="LOC16" s="138"/>
      <c r="LOD16" s="138"/>
      <c r="LOE16" s="138"/>
      <c r="LOF16" s="138"/>
      <c r="LOG16" s="138"/>
      <c r="LOH16" s="138"/>
      <c r="LOI16" s="138"/>
      <c r="LOJ16" s="138"/>
      <c r="LOK16" s="138"/>
      <c r="LOL16" s="138"/>
      <c r="LOM16" s="138"/>
      <c r="LON16" s="138"/>
      <c r="LOO16" s="138"/>
      <c r="LOP16" s="138"/>
      <c r="LOQ16" s="138"/>
      <c r="LOR16" s="138"/>
      <c r="LOS16" s="138"/>
      <c r="LOT16" s="138"/>
      <c r="LOU16" s="138"/>
      <c r="LOV16" s="138"/>
      <c r="LOW16" s="138"/>
      <c r="LOX16" s="138"/>
      <c r="LOY16" s="138"/>
      <c r="LOZ16" s="138"/>
      <c r="LPA16" s="138"/>
      <c r="LPB16" s="138"/>
      <c r="LPC16" s="138"/>
      <c r="LPD16" s="138"/>
      <c r="LPE16" s="138"/>
      <c r="LPF16" s="138"/>
      <c r="LPG16" s="138"/>
      <c r="LPH16" s="138"/>
      <c r="LPI16" s="138"/>
      <c r="LPJ16" s="138"/>
      <c r="LPK16" s="138"/>
      <c r="LPL16" s="138"/>
      <c r="LPM16" s="138"/>
      <c r="LPN16" s="138"/>
      <c r="LPO16" s="138"/>
      <c r="LPP16" s="138"/>
      <c r="LPQ16" s="138"/>
      <c r="LPR16" s="138"/>
      <c r="LPS16" s="138"/>
      <c r="LPT16" s="138"/>
      <c r="LPU16" s="138"/>
      <c r="LPV16" s="138"/>
      <c r="LPW16" s="138"/>
      <c r="LPX16" s="138"/>
      <c r="LPY16" s="138"/>
      <c r="LPZ16" s="138"/>
      <c r="LQA16" s="138"/>
      <c r="LQB16" s="138"/>
      <c r="LQC16" s="138"/>
      <c r="LQD16" s="138"/>
      <c r="LQE16" s="138"/>
      <c r="LQF16" s="138"/>
      <c r="LQG16" s="138"/>
      <c r="LQH16" s="138"/>
      <c r="LQI16" s="138"/>
      <c r="LQJ16" s="138"/>
      <c r="LQK16" s="138"/>
      <c r="LQL16" s="138"/>
      <c r="LQM16" s="138"/>
      <c r="LQN16" s="138"/>
      <c r="LQO16" s="138"/>
      <c r="LQP16" s="138"/>
      <c r="LQQ16" s="138"/>
      <c r="LQR16" s="138"/>
      <c r="LQS16" s="138"/>
      <c r="LQT16" s="138"/>
      <c r="LQU16" s="138"/>
      <c r="LQV16" s="138"/>
      <c r="LQW16" s="138"/>
      <c r="LQX16" s="138"/>
      <c r="LQY16" s="138"/>
      <c r="LQZ16" s="138"/>
      <c r="LRA16" s="138"/>
      <c r="LRB16" s="138"/>
      <c r="LRC16" s="138"/>
      <c r="LRD16" s="138"/>
      <c r="LRE16" s="138"/>
      <c r="LRF16" s="138"/>
      <c r="LRG16" s="138"/>
      <c r="LRH16" s="138"/>
      <c r="LRI16" s="138"/>
      <c r="LRJ16" s="138"/>
      <c r="LRK16" s="138"/>
      <c r="LRL16" s="138"/>
      <c r="LRM16" s="138"/>
      <c r="LRN16" s="138"/>
      <c r="LRO16" s="138"/>
      <c r="LRP16" s="138"/>
      <c r="LRQ16" s="138"/>
      <c r="LRR16" s="138"/>
      <c r="LRS16" s="138"/>
      <c r="LRT16" s="138"/>
      <c r="LRU16" s="138"/>
      <c r="LRV16" s="138"/>
      <c r="LRW16" s="138"/>
      <c r="LRX16" s="138"/>
      <c r="LRY16" s="138"/>
      <c r="LRZ16" s="138"/>
      <c r="LSA16" s="138"/>
      <c r="LSB16" s="138"/>
      <c r="LSC16" s="138"/>
      <c r="LSD16" s="138"/>
      <c r="LSE16" s="138"/>
      <c r="LSF16" s="138"/>
      <c r="LSG16" s="138"/>
      <c r="LSH16" s="138"/>
      <c r="LSI16" s="138"/>
      <c r="LSJ16" s="138"/>
      <c r="LSK16" s="138"/>
      <c r="LSL16" s="138"/>
      <c r="LSM16" s="138"/>
      <c r="LSN16" s="138"/>
      <c r="LSO16" s="138"/>
      <c r="LSP16" s="138"/>
      <c r="LSQ16" s="138"/>
      <c r="LSR16" s="138"/>
      <c r="LSS16" s="138"/>
      <c r="LST16" s="138"/>
      <c r="LSU16" s="138"/>
      <c r="LSV16" s="138"/>
      <c r="LSW16" s="138"/>
      <c r="LSX16" s="138"/>
      <c r="LSY16" s="138"/>
      <c r="LSZ16" s="138"/>
      <c r="LTA16" s="138"/>
      <c r="LTB16" s="138"/>
      <c r="LTC16" s="138"/>
      <c r="LTD16" s="138"/>
      <c r="LTE16" s="138"/>
      <c r="LTF16" s="138"/>
      <c r="LTG16" s="138"/>
      <c r="LTH16" s="138"/>
      <c r="LTI16" s="138"/>
      <c r="LTJ16" s="138"/>
      <c r="LTK16" s="138"/>
      <c r="LTL16" s="138"/>
      <c r="LTM16" s="138"/>
      <c r="LTN16" s="138"/>
      <c r="LTO16" s="138"/>
      <c r="LTP16" s="138"/>
      <c r="LTQ16" s="138"/>
      <c r="LTR16" s="138"/>
      <c r="LTS16" s="138"/>
      <c r="LTT16" s="138"/>
      <c r="LTU16" s="138"/>
      <c r="LTV16" s="138"/>
      <c r="LTW16" s="138"/>
      <c r="LTX16" s="138"/>
      <c r="LTY16" s="138"/>
      <c r="LTZ16" s="138"/>
      <c r="LUA16" s="138"/>
      <c r="LUB16" s="138"/>
      <c r="LUC16" s="138"/>
      <c r="LUD16" s="138"/>
      <c r="LUE16" s="138"/>
      <c r="LUF16" s="138"/>
      <c r="LUG16" s="138"/>
      <c r="LUH16" s="138"/>
      <c r="LUI16" s="138"/>
      <c r="LUJ16" s="138"/>
      <c r="LUK16" s="138"/>
      <c r="LUL16" s="138"/>
      <c r="LUM16" s="138"/>
      <c r="LUN16" s="138"/>
      <c r="LUO16" s="138"/>
      <c r="LUP16" s="138"/>
      <c r="LUQ16" s="138"/>
      <c r="LUR16" s="138"/>
      <c r="LUS16" s="138"/>
      <c r="LUT16" s="138"/>
      <c r="LUU16" s="138"/>
      <c r="LUV16" s="138"/>
      <c r="LUW16" s="138"/>
      <c r="LUX16" s="138"/>
      <c r="LUY16" s="138"/>
      <c r="LUZ16" s="138"/>
      <c r="LVA16" s="138"/>
      <c r="LVB16" s="138"/>
      <c r="LVC16" s="138"/>
      <c r="LVD16" s="138"/>
      <c r="LVE16" s="138"/>
      <c r="LVF16" s="138"/>
      <c r="LVG16" s="138"/>
      <c r="LVH16" s="138"/>
      <c r="LVI16" s="138"/>
      <c r="LVJ16" s="138"/>
      <c r="LVK16" s="138"/>
      <c r="LVL16" s="138"/>
      <c r="LVM16" s="138"/>
      <c r="LVN16" s="138"/>
      <c r="LVO16" s="138"/>
      <c r="LVP16" s="138"/>
      <c r="LVQ16" s="138"/>
      <c r="LVR16" s="138"/>
      <c r="LVS16" s="138"/>
      <c r="LVT16" s="138"/>
      <c r="LVU16" s="138"/>
      <c r="LVV16" s="138"/>
      <c r="LVW16" s="138"/>
      <c r="LVX16" s="138"/>
      <c r="LVY16" s="138"/>
      <c r="LVZ16" s="138"/>
      <c r="LWA16" s="138"/>
      <c r="LWB16" s="138"/>
      <c r="LWC16" s="138"/>
      <c r="LWD16" s="138"/>
      <c r="LWE16" s="138"/>
      <c r="LWF16" s="138"/>
      <c r="LWG16" s="138"/>
      <c r="LWH16" s="138"/>
      <c r="LWI16" s="138"/>
      <c r="LWJ16" s="138"/>
      <c r="LWK16" s="138"/>
      <c r="LWL16" s="138"/>
      <c r="LWM16" s="138"/>
      <c r="LWN16" s="138"/>
      <c r="LWO16" s="138"/>
      <c r="LWP16" s="138"/>
      <c r="LWQ16" s="138"/>
      <c r="LWR16" s="138"/>
      <c r="LWS16" s="138"/>
      <c r="LWT16" s="138"/>
      <c r="LWU16" s="138"/>
      <c r="LWV16" s="138"/>
      <c r="LWW16" s="138"/>
      <c r="LWX16" s="138"/>
      <c r="LWY16" s="138"/>
      <c r="LWZ16" s="138"/>
      <c r="LXA16" s="138"/>
      <c r="LXB16" s="138"/>
      <c r="LXC16" s="138"/>
      <c r="LXD16" s="138"/>
      <c r="LXE16" s="138"/>
      <c r="LXF16" s="138"/>
      <c r="LXG16" s="138"/>
      <c r="LXH16" s="138"/>
      <c r="LXI16" s="138"/>
      <c r="LXJ16" s="138"/>
      <c r="LXK16" s="138"/>
      <c r="LXL16" s="138"/>
      <c r="LXM16" s="138"/>
      <c r="LXN16" s="138"/>
      <c r="LXO16" s="138"/>
      <c r="LXP16" s="138"/>
      <c r="LXQ16" s="138"/>
      <c r="LXR16" s="138"/>
      <c r="LXS16" s="138"/>
      <c r="LXT16" s="138"/>
      <c r="LXU16" s="138"/>
      <c r="LXV16" s="138"/>
      <c r="LXW16" s="138"/>
      <c r="LXX16" s="138"/>
      <c r="LXY16" s="138"/>
      <c r="LXZ16" s="138"/>
      <c r="LYA16" s="138"/>
      <c r="LYB16" s="138"/>
      <c r="LYC16" s="138"/>
      <c r="LYD16" s="138"/>
      <c r="LYE16" s="138"/>
      <c r="LYF16" s="138"/>
      <c r="LYG16" s="138"/>
      <c r="LYH16" s="138"/>
      <c r="LYI16" s="138"/>
      <c r="LYJ16" s="138"/>
      <c r="LYK16" s="138"/>
      <c r="LYL16" s="138"/>
      <c r="LYM16" s="138"/>
      <c r="LYN16" s="138"/>
      <c r="LYO16" s="138"/>
      <c r="LYP16" s="138"/>
      <c r="LYQ16" s="138"/>
      <c r="LYR16" s="138"/>
      <c r="LYS16" s="138"/>
      <c r="LYT16" s="138"/>
      <c r="LYU16" s="138"/>
      <c r="LYV16" s="138"/>
      <c r="LYW16" s="138"/>
      <c r="LYX16" s="138"/>
      <c r="LYY16" s="138"/>
      <c r="LYZ16" s="138"/>
      <c r="LZA16" s="138"/>
      <c r="LZB16" s="138"/>
      <c r="LZC16" s="138"/>
      <c r="LZD16" s="138"/>
      <c r="LZE16" s="138"/>
      <c r="LZF16" s="138"/>
      <c r="LZG16" s="138"/>
      <c r="LZH16" s="138"/>
      <c r="LZI16" s="138"/>
      <c r="LZJ16" s="138"/>
      <c r="LZK16" s="138"/>
      <c r="LZL16" s="138"/>
      <c r="LZM16" s="138"/>
      <c r="LZN16" s="138"/>
      <c r="LZO16" s="138"/>
      <c r="LZP16" s="138"/>
      <c r="LZQ16" s="138"/>
      <c r="LZR16" s="138"/>
      <c r="LZS16" s="138"/>
      <c r="LZT16" s="138"/>
      <c r="LZU16" s="138"/>
      <c r="LZV16" s="138"/>
      <c r="LZW16" s="138"/>
      <c r="LZX16" s="138"/>
      <c r="LZY16" s="138"/>
      <c r="LZZ16" s="138"/>
      <c r="MAA16" s="138"/>
      <c r="MAB16" s="138"/>
      <c r="MAC16" s="138"/>
      <c r="MAD16" s="138"/>
      <c r="MAE16" s="138"/>
      <c r="MAF16" s="138"/>
      <c r="MAG16" s="138"/>
      <c r="MAH16" s="138"/>
      <c r="MAI16" s="138"/>
      <c r="MAJ16" s="138"/>
      <c r="MAK16" s="138"/>
      <c r="MAL16" s="138"/>
      <c r="MAM16" s="138"/>
      <c r="MAN16" s="138"/>
      <c r="MAO16" s="138"/>
      <c r="MAP16" s="138"/>
      <c r="MAQ16" s="138"/>
      <c r="MAR16" s="138"/>
      <c r="MAS16" s="138"/>
      <c r="MAT16" s="138"/>
      <c r="MAU16" s="138"/>
      <c r="MAV16" s="138"/>
      <c r="MAW16" s="138"/>
      <c r="MAX16" s="138"/>
      <c r="MAY16" s="138"/>
      <c r="MAZ16" s="138"/>
      <c r="MBA16" s="138"/>
      <c r="MBB16" s="138"/>
      <c r="MBC16" s="138"/>
      <c r="MBD16" s="138"/>
      <c r="MBE16" s="138"/>
      <c r="MBF16" s="138"/>
      <c r="MBG16" s="138"/>
      <c r="MBH16" s="138"/>
      <c r="MBI16" s="138"/>
      <c r="MBJ16" s="138"/>
      <c r="MBK16" s="138"/>
      <c r="MBL16" s="138"/>
      <c r="MBM16" s="138"/>
      <c r="MBN16" s="138"/>
      <c r="MBO16" s="138"/>
      <c r="MBP16" s="138"/>
      <c r="MBQ16" s="138"/>
      <c r="MBR16" s="138"/>
      <c r="MBS16" s="138"/>
      <c r="MBT16" s="138"/>
      <c r="MBU16" s="138"/>
      <c r="MBV16" s="138"/>
      <c r="MBW16" s="138"/>
      <c r="MBX16" s="138"/>
      <c r="MBY16" s="138"/>
      <c r="MBZ16" s="138"/>
      <c r="MCA16" s="138"/>
      <c r="MCB16" s="138"/>
      <c r="MCC16" s="138"/>
      <c r="MCD16" s="138"/>
      <c r="MCE16" s="138"/>
      <c r="MCF16" s="138"/>
      <c r="MCG16" s="138"/>
      <c r="MCH16" s="138"/>
      <c r="MCI16" s="138"/>
      <c r="MCJ16" s="138"/>
      <c r="MCK16" s="138"/>
      <c r="MCL16" s="138"/>
      <c r="MCM16" s="138"/>
      <c r="MCN16" s="138"/>
      <c r="MCO16" s="138"/>
      <c r="MCP16" s="138"/>
      <c r="MCQ16" s="138"/>
      <c r="MCR16" s="138"/>
      <c r="MCS16" s="138"/>
      <c r="MCT16" s="138"/>
      <c r="MCU16" s="138"/>
      <c r="MCV16" s="138"/>
      <c r="MCW16" s="138"/>
      <c r="MCX16" s="138"/>
      <c r="MCY16" s="138"/>
      <c r="MCZ16" s="138"/>
      <c r="MDA16" s="138"/>
      <c r="MDB16" s="138"/>
      <c r="MDC16" s="138"/>
      <c r="MDD16" s="138"/>
      <c r="MDE16" s="138"/>
      <c r="MDF16" s="138"/>
      <c r="MDG16" s="138"/>
      <c r="MDH16" s="138"/>
      <c r="MDI16" s="138"/>
      <c r="MDJ16" s="138"/>
      <c r="MDK16" s="138"/>
      <c r="MDL16" s="138"/>
      <c r="MDM16" s="138"/>
      <c r="MDN16" s="138"/>
      <c r="MDO16" s="138"/>
      <c r="MDP16" s="138"/>
      <c r="MDQ16" s="138"/>
      <c r="MDR16" s="138"/>
      <c r="MDS16" s="138"/>
      <c r="MDT16" s="138"/>
      <c r="MDU16" s="138"/>
      <c r="MDV16" s="138"/>
      <c r="MDW16" s="138"/>
      <c r="MDX16" s="138"/>
      <c r="MDY16" s="138"/>
      <c r="MDZ16" s="138"/>
      <c r="MEA16" s="138"/>
      <c r="MEB16" s="138"/>
      <c r="MEC16" s="138"/>
      <c r="MED16" s="138"/>
      <c r="MEE16" s="138"/>
      <c r="MEF16" s="138"/>
      <c r="MEG16" s="138"/>
      <c r="MEH16" s="138"/>
      <c r="MEI16" s="138"/>
      <c r="MEJ16" s="138"/>
      <c r="MEK16" s="138"/>
      <c r="MEL16" s="138"/>
      <c r="MEM16" s="138"/>
      <c r="MEN16" s="138"/>
      <c r="MEO16" s="138"/>
      <c r="MEP16" s="138"/>
      <c r="MEQ16" s="138"/>
      <c r="MER16" s="138"/>
      <c r="MES16" s="138"/>
      <c r="MET16" s="138"/>
      <c r="MEU16" s="138"/>
      <c r="MEV16" s="138"/>
      <c r="MEW16" s="138"/>
      <c r="MEX16" s="138"/>
      <c r="MEY16" s="138"/>
      <c r="MEZ16" s="138"/>
      <c r="MFA16" s="138"/>
      <c r="MFB16" s="138"/>
      <c r="MFC16" s="138"/>
      <c r="MFD16" s="138"/>
      <c r="MFE16" s="138"/>
      <c r="MFF16" s="138"/>
      <c r="MFG16" s="138"/>
      <c r="MFH16" s="138"/>
      <c r="MFI16" s="138"/>
      <c r="MFJ16" s="138"/>
      <c r="MFK16" s="138"/>
      <c r="MFL16" s="138"/>
      <c r="MFM16" s="138"/>
      <c r="MFN16" s="138"/>
      <c r="MFO16" s="138"/>
      <c r="MFP16" s="138"/>
      <c r="MFQ16" s="138"/>
      <c r="MFR16" s="138"/>
      <c r="MFS16" s="138"/>
      <c r="MFT16" s="138"/>
      <c r="MFU16" s="138"/>
      <c r="MFV16" s="138"/>
      <c r="MFW16" s="138"/>
      <c r="MFX16" s="138"/>
      <c r="MFY16" s="138"/>
      <c r="MFZ16" s="138"/>
      <c r="MGA16" s="138"/>
      <c r="MGB16" s="138"/>
      <c r="MGC16" s="138"/>
      <c r="MGD16" s="138"/>
      <c r="MGE16" s="138"/>
      <c r="MGF16" s="138"/>
      <c r="MGG16" s="138"/>
      <c r="MGH16" s="138"/>
      <c r="MGI16" s="138"/>
      <c r="MGJ16" s="138"/>
      <c r="MGK16" s="138"/>
      <c r="MGL16" s="138"/>
      <c r="MGM16" s="138"/>
      <c r="MGN16" s="138"/>
      <c r="MGO16" s="138"/>
      <c r="MGP16" s="138"/>
      <c r="MGQ16" s="138"/>
      <c r="MGR16" s="138"/>
      <c r="MGS16" s="138"/>
      <c r="MGT16" s="138"/>
      <c r="MGU16" s="138"/>
      <c r="MGV16" s="138"/>
      <c r="MGW16" s="138"/>
      <c r="MGX16" s="138"/>
      <c r="MGY16" s="138"/>
      <c r="MGZ16" s="138"/>
      <c r="MHA16" s="138"/>
      <c r="MHB16" s="138"/>
      <c r="MHC16" s="138"/>
      <c r="MHD16" s="138"/>
      <c r="MHE16" s="138"/>
      <c r="MHF16" s="138"/>
      <c r="MHG16" s="138"/>
      <c r="MHH16" s="138"/>
      <c r="MHI16" s="138"/>
      <c r="MHJ16" s="138"/>
      <c r="MHK16" s="138"/>
      <c r="MHL16" s="138"/>
      <c r="MHM16" s="138"/>
      <c r="MHN16" s="138"/>
      <c r="MHO16" s="138"/>
      <c r="MHP16" s="138"/>
      <c r="MHQ16" s="138"/>
      <c r="MHR16" s="138"/>
      <c r="MHS16" s="138"/>
      <c r="MHT16" s="138"/>
      <c r="MHU16" s="138"/>
      <c r="MHV16" s="138"/>
      <c r="MHW16" s="138"/>
      <c r="MHX16" s="138"/>
      <c r="MHY16" s="138"/>
      <c r="MHZ16" s="138"/>
      <c r="MIA16" s="138"/>
      <c r="MIB16" s="138"/>
      <c r="MIC16" s="138"/>
      <c r="MID16" s="138"/>
      <c r="MIE16" s="138"/>
      <c r="MIF16" s="138"/>
      <c r="MIG16" s="138"/>
      <c r="MIH16" s="138"/>
      <c r="MII16" s="138"/>
      <c r="MIJ16" s="138"/>
      <c r="MIK16" s="138"/>
      <c r="MIL16" s="138"/>
      <c r="MIM16" s="138"/>
      <c r="MIN16" s="138"/>
      <c r="MIO16" s="138"/>
      <c r="MIP16" s="138"/>
      <c r="MIQ16" s="138"/>
      <c r="MIR16" s="138"/>
      <c r="MIS16" s="138"/>
      <c r="MIT16" s="138"/>
      <c r="MIU16" s="138"/>
      <c r="MIV16" s="138"/>
      <c r="MIW16" s="138"/>
      <c r="MIX16" s="138"/>
      <c r="MIY16" s="138"/>
      <c r="MIZ16" s="138"/>
      <c r="MJA16" s="138"/>
      <c r="MJB16" s="138"/>
      <c r="MJC16" s="138"/>
      <c r="MJD16" s="138"/>
      <c r="MJE16" s="138"/>
      <c r="MJF16" s="138"/>
      <c r="MJG16" s="138"/>
      <c r="MJH16" s="138"/>
      <c r="MJI16" s="138"/>
      <c r="MJJ16" s="138"/>
      <c r="MJK16" s="138"/>
      <c r="MJL16" s="138"/>
      <c r="MJM16" s="138"/>
      <c r="MJN16" s="138"/>
      <c r="MJO16" s="138"/>
      <c r="MJP16" s="138"/>
      <c r="MJQ16" s="138"/>
      <c r="MJR16" s="138"/>
      <c r="MJS16" s="138"/>
      <c r="MJT16" s="138"/>
      <c r="MJU16" s="138"/>
      <c r="MJV16" s="138"/>
      <c r="MJW16" s="138"/>
      <c r="MJX16" s="138"/>
      <c r="MJY16" s="138"/>
      <c r="MJZ16" s="138"/>
      <c r="MKA16" s="138"/>
      <c r="MKB16" s="138"/>
      <c r="MKC16" s="138"/>
      <c r="MKD16" s="138"/>
      <c r="MKE16" s="138"/>
      <c r="MKF16" s="138"/>
      <c r="MKG16" s="138"/>
      <c r="MKH16" s="138"/>
      <c r="MKI16" s="138"/>
      <c r="MKJ16" s="138"/>
      <c r="MKK16" s="138"/>
      <c r="MKL16" s="138"/>
      <c r="MKM16" s="138"/>
      <c r="MKN16" s="138"/>
      <c r="MKO16" s="138"/>
      <c r="MKP16" s="138"/>
      <c r="MKQ16" s="138"/>
      <c r="MKR16" s="138"/>
      <c r="MKS16" s="138"/>
      <c r="MKT16" s="138"/>
      <c r="MKU16" s="138"/>
      <c r="MKV16" s="138"/>
      <c r="MKW16" s="138"/>
      <c r="MKX16" s="138"/>
      <c r="MKY16" s="138"/>
      <c r="MKZ16" s="138"/>
      <c r="MLA16" s="138"/>
      <c r="MLB16" s="138"/>
      <c r="MLC16" s="138"/>
      <c r="MLD16" s="138"/>
      <c r="MLE16" s="138"/>
      <c r="MLF16" s="138"/>
      <c r="MLG16" s="138"/>
      <c r="MLH16" s="138"/>
      <c r="MLI16" s="138"/>
      <c r="MLJ16" s="138"/>
      <c r="MLK16" s="138"/>
      <c r="MLL16" s="138"/>
      <c r="MLM16" s="138"/>
      <c r="MLN16" s="138"/>
      <c r="MLO16" s="138"/>
      <c r="MLP16" s="138"/>
      <c r="MLQ16" s="138"/>
      <c r="MLR16" s="138"/>
      <c r="MLS16" s="138"/>
      <c r="MLT16" s="138"/>
      <c r="MLU16" s="138"/>
      <c r="MLV16" s="138"/>
      <c r="MLW16" s="138"/>
      <c r="MLX16" s="138"/>
      <c r="MLY16" s="138"/>
      <c r="MLZ16" s="138"/>
      <c r="MMA16" s="138"/>
      <c r="MMB16" s="138"/>
      <c r="MMC16" s="138"/>
      <c r="MMD16" s="138"/>
      <c r="MME16" s="138"/>
      <c r="MMF16" s="138"/>
      <c r="MMG16" s="138"/>
      <c r="MMH16" s="138"/>
      <c r="MMI16" s="138"/>
      <c r="MMJ16" s="138"/>
      <c r="MMK16" s="138"/>
      <c r="MML16" s="138"/>
      <c r="MMM16" s="138"/>
      <c r="MMN16" s="138"/>
      <c r="MMO16" s="138"/>
      <c r="MMP16" s="138"/>
      <c r="MMQ16" s="138"/>
      <c r="MMR16" s="138"/>
      <c r="MMS16" s="138"/>
      <c r="MMT16" s="138"/>
      <c r="MMU16" s="138"/>
      <c r="MMV16" s="138"/>
      <c r="MMW16" s="138"/>
      <c r="MMX16" s="138"/>
      <c r="MMY16" s="138"/>
      <c r="MMZ16" s="138"/>
      <c r="MNA16" s="138"/>
      <c r="MNB16" s="138"/>
      <c r="MNC16" s="138"/>
      <c r="MND16" s="138"/>
      <c r="MNE16" s="138"/>
      <c r="MNF16" s="138"/>
      <c r="MNG16" s="138"/>
      <c r="MNH16" s="138"/>
      <c r="MNI16" s="138"/>
      <c r="MNJ16" s="138"/>
      <c r="MNK16" s="138"/>
      <c r="MNL16" s="138"/>
      <c r="MNM16" s="138"/>
      <c r="MNN16" s="138"/>
      <c r="MNO16" s="138"/>
      <c r="MNP16" s="138"/>
      <c r="MNQ16" s="138"/>
      <c r="MNR16" s="138"/>
      <c r="MNS16" s="138"/>
      <c r="MNT16" s="138"/>
      <c r="MNU16" s="138"/>
      <c r="MNV16" s="138"/>
      <c r="MNW16" s="138"/>
      <c r="MNX16" s="138"/>
      <c r="MNY16" s="138"/>
      <c r="MNZ16" s="138"/>
      <c r="MOA16" s="138"/>
      <c r="MOB16" s="138"/>
      <c r="MOC16" s="138"/>
      <c r="MOD16" s="138"/>
      <c r="MOE16" s="138"/>
      <c r="MOF16" s="138"/>
      <c r="MOG16" s="138"/>
      <c r="MOH16" s="138"/>
      <c r="MOI16" s="138"/>
      <c r="MOJ16" s="138"/>
      <c r="MOK16" s="138"/>
      <c r="MOL16" s="138"/>
      <c r="MOM16" s="138"/>
      <c r="MON16" s="138"/>
      <c r="MOO16" s="138"/>
      <c r="MOP16" s="138"/>
      <c r="MOQ16" s="138"/>
      <c r="MOR16" s="138"/>
      <c r="MOS16" s="138"/>
      <c r="MOT16" s="138"/>
      <c r="MOU16" s="138"/>
      <c r="MOV16" s="138"/>
      <c r="MOW16" s="138"/>
      <c r="MOX16" s="138"/>
      <c r="MOY16" s="138"/>
      <c r="MOZ16" s="138"/>
      <c r="MPA16" s="138"/>
      <c r="MPB16" s="138"/>
      <c r="MPC16" s="138"/>
      <c r="MPD16" s="138"/>
      <c r="MPE16" s="138"/>
      <c r="MPF16" s="138"/>
      <c r="MPG16" s="138"/>
      <c r="MPH16" s="138"/>
      <c r="MPI16" s="138"/>
      <c r="MPJ16" s="138"/>
      <c r="MPK16" s="138"/>
      <c r="MPL16" s="138"/>
      <c r="MPM16" s="138"/>
      <c r="MPN16" s="138"/>
      <c r="MPO16" s="138"/>
      <c r="MPP16" s="138"/>
      <c r="MPQ16" s="138"/>
      <c r="MPR16" s="138"/>
      <c r="MPS16" s="138"/>
      <c r="MPT16" s="138"/>
      <c r="MPU16" s="138"/>
      <c r="MPV16" s="138"/>
      <c r="MPW16" s="138"/>
      <c r="MPX16" s="138"/>
      <c r="MPY16" s="138"/>
      <c r="MPZ16" s="138"/>
      <c r="MQA16" s="138"/>
      <c r="MQB16" s="138"/>
      <c r="MQC16" s="138"/>
      <c r="MQD16" s="138"/>
      <c r="MQE16" s="138"/>
      <c r="MQF16" s="138"/>
      <c r="MQG16" s="138"/>
      <c r="MQH16" s="138"/>
      <c r="MQI16" s="138"/>
      <c r="MQJ16" s="138"/>
      <c r="MQK16" s="138"/>
      <c r="MQL16" s="138"/>
      <c r="MQM16" s="138"/>
      <c r="MQN16" s="138"/>
      <c r="MQO16" s="138"/>
      <c r="MQP16" s="138"/>
      <c r="MQQ16" s="138"/>
      <c r="MQR16" s="138"/>
      <c r="MQS16" s="138"/>
      <c r="MQT16" s="138"/>
      <c r="MQU16" s="138"/>
      <c r="MQV16" s="138"/>
      <c r="MQW16" s="138"/>
      <c r="MQX16" s="138"/>
      <c r="MQY16" s="138"/>
      <c r="MQZ16" s="138"/>
      <c r="MRA16" s="138"/>
      <c r="MRB16" s="138"/>
      <c r="MRC16" s="138"/>
      <c r="MRD16" s="138"/>
      <c r="MRE16" s="138"/>
      <c r="MRF16" s="138"/>
      <c r="MRG16" s="138"/>
      <c r="MRH16" s="138"/>
      <c r="MRI16" s="138"/>
      <c r="MRJ16" s="138"/>
      <c r="MRK16" s="138"/>
      <c r="MRL16" s="138"/>
      <c r="MRM16" s="138"/>
      <c r="MRN16" s="138"/>
      <c r="MRO16" s="138"/>
      <c r="MRP16" s="138"/>
      <c r="MRQ16" s="138"/>
      <c r="MRR16" s="138"/>
      <c r="MRS16" s="138"/>
      <c r="MRT16" s="138"/>
      <c r="MRU16" s="138"/>
      <c r="MRV16" s="138"/>
      <c r="MRW16" s="138"/>
      <c r="MRX16" s="138"/>
      <c r="MRY16" s="138"/>
      <c r="MRZ16" s="138"/>
      <c r="MSA16" s="138"/>
      <c r="MSB16" s="138"/>
      <c r="MSC16" s="138"/>
      <c r="MSD16" s="138"/>
      <c r="MSE16" s="138"/>
      <c r="MSF16" s="138"/>
      <c r="MSG16" s="138"/>
      <c r="MSH16" s="138"/>
      <c r="MSI16" s="138"/>
      <c r="MSJ16" s="138"/>
      <c r="MSK16" s="138"/>
      <c r="MSL16" s="138"/>
      <c r="MSM16" s="138"/>
      <c r="MSN16" s="138"/>
      <c r="MSO16" s="138"/>
      <c r="MSP16" s="138"/>
      <c r="MSQ16" s="138"/>
      <c r="MSR16" s="138"/>
      <c r="MSS16" s="138"/>
      <c r="MST16" s="138"/>
      <c r="MSU16" s="138"/>
      <c r="MSV16" s="138"/>
      <c r="MSW16" s="138"/>
      <c r="MSX16" s="138"/>
      <c r="MSY16" s="138"/>
      <c r="MSZ16" s="138"/>
      <c r="MTA16" s="138"/>
      <c r="MTB16" s="138"/>
      <c r="MTC16" s="138"/>
      <c r="MTD16" s="138"/>
      <c r="MTE16" s="138"/>
      <c r="MTF16" s="138"/>
      <c r="MTG16" s="138"/>
      <c r="MTH16" s="138"/>
      <c r="MTI16" s="138"/>
      <c r="MTJ16" s="138"/>
      <c r="MTK16" s="138"/>
      <c r="MTL16" s="138"/>
      <c r="MTM16" s="138"/>
      <c r="MTN16" s="138"/>
      <c r="MTO16" s="138"/>
      <c r="MTP16" s="138"/>
      <c r="MTQ16" s="138"/>
      <c r="MTR16" s="138"/>
      <c r="MTS16" s="138"/>
      <c r="MTT16" s="138"/>
      <c r="MTU16" s="138"/>
      <c r="MTV16" s="138"/>
      <c r="MTW16" s="138"/>
      <c r="MTX16" s="138"/>
      <c r="MTY16" s="138"/>
      <c r="MTZ16" s="138"/>
      <c r="MUA16" s="138"/>
      <c r="MUB16" s="138"/>
      <c r="MUC16" s="138"/>
      <c r="MUD16" s="138"/>
      <c r="MUE16" s="138"/>
      <c r="MUF16" s="138"/>
      <c r="MUG16" s="138"/>
      <c r="MUH16" s="138"/>
      <c r="MUI16" s="138"/>
      <c r="MUJ16" s="138"/>
      <c r="MUK16" s="138"/>
      <c r="MUL16" s="138"/>
      <c r="MUM16" s="138"/>
      <c r="MUN16" s="138"/>
      <c r="MUO16" s="138"/>
      <c r="MUP16" s="138"/>
      <c r="MUQ16" s="138"/>
      <c r="MUR16" s="138"/>
      <c r="MUS16" s="138"/>
      <c r="MUT16" s="138"/>
      <c r="MUU16" s="138"/>
      <c r="MUV16" s="138"/>
      <c r="MUW16" s="138"/>
      <c r="MUX16" s="138"/>
      <c r="MUY16" s="138"/>
      <c r="MUZ16" s="138"/>
      <c r="MVA16" s="138"/>
      <c r="MVB16" s="138"/>
      <c r="MVC16" s="138"/>
      <c r="MVD16" s="138"/>
      <c r="MVE16" s="138"/>
      <c r="MVF16" s="138"/>
      <c r="MVG16" s="138"/>
      <c r="MVH16" s="138"/>
      <c r="MVI16" s="138"/>
      <c r="MVJ16" s="138"/>
      <c r="MVK16" s="138"/>
      <c r="MVL16" s="138"/>
      <c r="MVM16" s="138"/>
      <c r="MVN16" s="138"/>
      <c r="MVO16" s="138"/>
      <c r="MVP16" s="138"/>
      <c r="MVQ16" s="138"/>
      <c r="MVR16" s="138"/>
      <c r="MVS16" s="138"/>
      <c r="MVT16" s="138"/>
      <c r="MVU16" s="138"/>
      <c r="MVV16" s="138"/>
      <c r="MVW16" s="138"/>
      <c r="MVX16" s="138"/>
      <c r="MVY16" s="138"/>
      <c r="MVZ16" s="138"/>
      <c r="MWA16" s="138"/>
      <c r="MWB16" s="138"/>
      <c r="MWC16" s="138"/>
      <c r="MWD16" s="138"/>
      <c r="MWE16" s="138"/>
      <c r="MWF16" s="138"/>
      <c r="MWG16" s="138"/>
      <c r="MWH16" s="138"/>
      <c r="MWI16" s="138"/>
      <c r="MWJ16" s="138"/>
      <c r="MWK16" s="138"/>
      <c r="MWL16" s="138"/>
      <c r="MWM16" s="138"/>
      <c r="MWN16" s="138"/>
      <c r="MWO16" s="138"/>
      <c r="MWP16" s="138"/>
      <c r="MWQ16" s="138"/>
      <c r="MWR16" s="138"/>
      <c r="MWS16" s="138"/>
      <c r="MWT16" s="138"/>
      <c r="MWU16" s="138"/>
      <c r="MWV16" s="138"/>
      <c r="MWW16" s="138"/>
      <c r="MWX16" s="138"/>
      <c r="MWY16" s="138"/>
      <c r="MWZ16" s="138"/>
      <c r="MXA16" s="138"/>
      <c r="MXB16" s="138"/>
      <c r="MXC16" s="138"/>
      <c r="MXD16" s="138"/>
      <c r="MXE16" s="138"/>
      <c r="MXF16" s="138"/>
      <c r="MXG16" s="138"/>
      <c r="MXH16" s="138"/>
      <c r="MXI16" s="138"/>
      <c r="MXJ16" s="138"/>
      <c r="MXK16" s="138"/>
      <c r="MXL16" s="138"/>
      <c r="MXM16" s="138"/>
      <c r="MXN16" s="138"/>
      <c r="MXO16" s="138"/>
      <c r="MXP16" s="138"/>
      <c r="MXQ16" s="138"/>
      <c r="MXR16" s="138"/>
      <c r="MXS16" s="138"/>
      <c r="MXT16" s="138"/>
      <c r="MXU16" s="138"/>
      <c r="MXV16" s="138"/>
      <c r="MXW16" s="138"/>
      <c r="MXX16" s="138"/>
      <c r="MXY16" s="138"/>
      <c r="MXZ16" s="138"/>
      <c r="MYA16" s="138"/>
      <c r="MYB16" s="138"/>
      <c r="MYC16" s="138"/>
      <c r="MYD16" s="138"/>
      <c r="MYE16" s="138"/>
      <c r="MYF16" s="138"/>
      <c r="MYG16" s="138"/>
      <c r="MYH16" s="138"/>
      <c r="MYI16" s="138"/>
      <c r="MYJ16" s="138"/>
      <c r="MYK16" s="138"/>
      <c r="MYL16" s="138"/>
      <c r="MYM16" s="138"/>
      <c r="MYN16" s="138"/>
      <c r="MYO16" s="138"/>
      <c r="MYP16" s="138"/>
      <c r="MYQ16" s="138"/>
      <c r="MYR16" s="138"/>
      <c r="MYS16" s="138"/>
      <c r="MYT16" s="138"/>
      <c r="MYU16" s="138"/>
      <c r="MYV16" s="138"/>
      <c r="MYW16" s="138"/>
      <c r="MYX16" s="138"/>
      <c r="MYY16" s="138"/>
      <c r="MYZ16" s="138"/>
      <c r="MZA16" s="138"/>
      <c r="MZB16" s="138"/>
      <c r="MZC16" s="138"/>
      <c r="MZD16" s="138"/>
      <c r="MZE16" s="138"/>
      <c r="MZF16" s="138"/>
      <c r="MZG16" s="138"/>
      <c r="MZH16" s="138"/>
      <c r="MZI16" s="138"/>
      <c r="MZJ16" s="138"/>
      <c r="MZK16" s="138"/>
      <c r="MZL16" s="138"/>
      <c r="MZM16" s="138"/>
      <c r="MZN16" s="138"/>
      <c r="MZO16" s="138"/>
      <c r="MZP16" s="138"/>
      <c r="MZQ16" s="138"/>
      <c r="MZR16" s="138"/>
      <c r="MZS16" s="138"/>
      <c r="MZT16" s="138"/>
      <c r="MZU16" s="138"/>
      <c r="MZV16" s="138"/>
      <c r="MZW16" s="138"/>
      <c r="MZX16" s="138"/>
      <c r="MZY16" s="138"/>
      <c r="MZZ16" s="138"/>
      <c r="NAA16" s="138"/>
      <c r="NAB16" s="138"/>
      <c r="NAC16" s="138"/>
      <c r="NAD16" s="138"/>
      <c r="NAE16" s="138"/>
      <c r="NAF16" s="138"/>
      <c r="NAG16" s="138"/>
      <c r="NAH16" s="138"/>
      <c r="NAI16" s="138"/>
      <c r="NAJ16" s="138"/>
      <c r="NAK16" s="138"/>
      <c r="NAL16" s="138"/>
      <c r="NAM16" s="138"/>
      <c r="NAN16" s="138"/>
      <c r="NAO16" s="138"/>
      <c r="NAP16" s="138"/>
      <c r="NAQ16" s="138"/>
      <c r="NAR16" s="138"/>
      <c r="NAS16" s="138"/>
      <c r="NAT16" s="138"/>
      <c r="NAU16" s="138"/>
      <c r="NAV16" s="138"/>
      <c r="NAW16" s="138"/>
      <c r="NAX16" s="138"/>
      <c r="NAY16" s="138"/>
      <c r="NAZ16" s="138"/>
      <c r="NBA16" s="138"/>
      <c r="NBB16" s="138"/>
      <c r="NBC16" s="138"/>
      <c r="NBD16" s="138"/>
      <c r="NBE16" s="138"/>
      <c r="NBF16" s="138"/>
      <c r="NBG16" s="138"/>
      <c r="NBH16" s="138"/>
      <c r="NBI16" s="138"/>
      <c r="NBJ16" s="138"/>
      <c r="NBK16" s="138"/>
      <c r="NBL16" s="138"/>
      <c r="NBM16" s="138"/>
      <c r="NBN16" s="138"/>
      <c r="NBO16" s="138"/>
      <c r="NBP16" s="138"/>
      <c r="NBQ16" s="138"/>
      <c r="NBR16" s="138"/>
      <c r="NBS16" s="138"/>
      <c r="NBT16" s="138"/>
      <c r="NBU16" s="138"/>
      <c r="NBV16" s="138"/>
      <c r="NBW16" s="138"/>
      <c r="NBX16" s="138"/>
      <c r="NBY16" s="138"/>
      <c r="NBZ16" s="138"/>
      <c r="NCA16" s="138"/>
      <c r="NCB16" s="138"/>
      <c r="NCC16" s="138"/>
      <c r="NCD16" s="138"/>
      <c r="NCE16" s="138"/>
      <c r="NCF16" s="138"/>
      <c r="NCG16" s="138"/>
      <c r="NCH16" s="138"/>
      <c r="NCI16" s="138"/>
      <c r="NCJ16" s="138"/>
      <c r="NCK16" s="138"/>
      <c r="NCL16" s="138"/>
      <c r="NCM16" s="138"/>
      <c r="NCN16" s="138"/>
      <c r="NCO16" s="138"/>
      <c r="NCP16" s="138"/>
      <c r="NCQ16" s="138"/>
      <c r="NCR16" s="138"/>
      <c r="NCS16" s="138"/>
      <c r="NCT16" s="138"/>
      <c r="NCU16" s="138"/>
      <c r="NCV16" s="138"/>
      <c r="NCW16" s="138"/>
      <c r="NCX16" s="138"/>
      <c r="NCY16" s="138"/>
      <c r="NCZ16" s="138"/>
      <c r="NDA16" s="138"/>
      <c r="NDB16" s="138"/>
      <c r="NDC16" s="138"/>
      <c r="NDD16" s="138"/>
      <c r="NDE16" s="138"/>
      <c r="NDF16" s="138"/>
      <c r="NDG16" s="138"/>
      <c r="NDH16" s="138"/>
      <c r="NDI16" s="138"/>
      <c r="NDJ16" s="138"/>
      <c r="NDK16" s="138"/>
      <c r="NDL16" s="138"/>
      <c r="NDM16" s="138"/>
      <c r="NDN16" s="138"/>
      <c r="NDO16" s="138"/>
      <c r="NDP16" s="138"/>
      <c r="NDQ16" s="138"/>
      <c r="NDR16" s="138"/>
      <c r="NDS16" s="138"/>
      <c r="NDT16" s="138"/>
      <c r="NDU16" s="138"/>
      <c r="NDV16" s="138"/>
      <c r="NDW16" s="138"/>
      <c r="NDX16" s="138"/>
      <c r="NDY16" s="138"/>
      <c r="NDZ16" s="138"/>
      <c r="NEA16" s="138"/>
      <c r="NEB16" s="138"/>
      <c r="NEC16" s="138"/>
      <c r="NED16" s="138"/>
      <c r="NEE16" s="138"/>
      <c r="NEF16" s="138"/>
      <c r="NEG16" s="138"/>
      <c r="NEH16" s="138"/>
      <c r="NEI16" s="138"/>
      <c r="NEJ16" s="138"/>
      <c r="NEK16" s="138"/>
      <c r="NEL16" s="138"/>
      <c r="NEM16" s="138"/>
      <c r="NEN16" s="138"/>
      <c r="NEO16" s="138"/>
      <c r="NEP16" s="138"/>
      <c r="NEQ16" s="138"/>
      <c r="NER16" s="138"/>
      <c r="NES16" s="138"/>
      <c r="NET16" s="138"/>
      <c r="NEU16" s="138"/>
      <c r="NEV16" s="138"/>
      <c r="NEW16" s="138"/>
      <c r="NEX16" s="138"/>
      <c r="NEY16" s="138"/>
      <c r="NEZ16" s="138"/>
      <c r="NFA16" s="138"/>
      <c r="NFB16" s="138"/>
      <c r="NFC16" s="138"/>
      <c r="NFD16" s="138"/>
      <c r="NFE16" s="138"/>
      <c r="NFF16" s="138"/>
      <c r="NFG16" s="138"/>
      <c r="NFH16" s="138"/>
      <c r="NFI16" s="138"/>
      <c r="NFJ16" s="138"/>
      <c r="NFK16" s="138"/>
      <c r="NFL16" s="138"/>
      <c r="NFM16" s="138"/>
      <c r="NFN16" s="138"/>
      <c r="NFO16" s="138"/>
      <c r="NFP16" s="138"/>
      <c r="NFQ16" s="138"/>
      <c r="NFR16" s="138"/>
      <c r="NFS16" s="138"/>
      <c r="NFT16" s="138"/>
      <c r="NFU16" s="138"/>
      <c r="NFV16" s="138"/>
      <c r="NFW16" s="138"/>
      <c r="NFX16" s="138"/>
      <c r="NFY16" s="138"/>
      <c r="NFZ16" s="138"/>
      <c r="NGA16" s="138"/>
      <c r="NGB16" s="138"/>
      <c r="NGC16" s="138"/>
      <c r="NGD16" s="138"/>
      <c r="NGE16" s="138"/>
      <c r="NGF16" s="138"/>
      <c r="NGG16" s="138"/>
      <c r="NGH16" s="138"/>
      <c r="NGI16" s="138"/>
      <c r="NGJ16" s="138"/>
      <c r="NGK16" s="138"/>
      <c r="NGL16" s="138"/>
      <c r="NGM16" s="138"/>
      <c r="NGN16" s="138"/>
      <c r="NGO16" s="138"/>
      <c r="NGP16" s="138"/>
      <c r="NGQ16" s="138"/>
      <c r="NGR16" s="138"/>
      <c r="NGS16" s="138"/>
      <c r="NGT16" s="138"/>
      <c r="NGU16" s="138"/>
      <c r="NGV16" s="138"/>
      <c r="NGW16" s="138"/>
      <c r="NGX16" s="138"/>
      <c r="NGY16" s="138"/>
      <c r="NGZ16" s="138"/>
      <c r="NHA16" s="138"/>
      <c r="NHB16" s="138"/>
      <c r="NHC16" s="138"/>
      <c r="NHD16" s="138"/>
      <c r="NHE16" s="138"/>
      <c r="NHF16" s="138"/>
      <c r="NHG16" s="138"/>
      <c r="NHH16" s="138"/>
      <c r="NHI16" s="138"/>
      <c r="NHJ16" s="138"/>
      <c r="NHK16" s="138"/>
      <c r="NHL16" s="138"/>
      <c r="NHM16" s="138"/>
      <c r="NHN16" s="138"/>
      <c r="NHO16" s="138"/>
      <c r="NHP16" s="138"/>
      <c r="NHQ16" s="138"/>
      <c r="NHR16" s="138"/>
      <c r="NHS16" s="138"/>
      <c r="NHT16" s="138"/>
      <c r="NHU16" s="138"/>
      <c r="NHV16" s="138"/>
      <c r="NHW16" s="138"/>
      <c r="NHX16" s="138"/>
      <c r="NHY16" s="138"/>
      <c r="NHZ16" s="138"/>
      <c r="NIA16" s="138"/>
      <c r="NIB16" s="138"/>
      <c r="NIC16" s="138"/>
      <c r="NID16" s="138"/>
      <c r="NIE16" s="138"/>
      <c r="NIF16" s="138"/>
      <c r="NIG16" s="138"/>
      <c r="NIH16" s="138"/>
      <c r="NII16" s="138"/>
      <c r="NIJ16" s="138"/>
      <c r="NIK16" s="138"/>
      <c r="NIL16" s="138"/>
      <c r="NIM16" s="138"/>
      <c r="NIN16" s="138"/>
      <c r="NIO16" s="138"/>
      <c r="NIP16" s="138"/>
      <c r="NIQ16" s="138"/>
      <c r="NIR16" s="138"/>
      <c r="NIS16" s="138"/>
      <c r="NIT16" s="138"/>
      <c r="NIU16" s="138"/>
      <c r="NIV16" s="138"/>
      <c r="NIW16" s="138"/>
      <c r="NIX16" s="138"/>
      <c r="NIY16" s="138"/>
      <c r="NIZ16" s="138"/>
      <c r="NJA16" s="138"/>
      <c r="NJB16" s="138"/>
      <c r="NJC16" s="138"/>
      <c r="NJD16" s="138"/>
      <c r="NJE16" s="138"/>
      <c r="NJF16" s="138"/>
      <c r="NJG16" s="138"/>
      <c r="NJH16" s="138"/>
      <c r="NJI16" s="138"/>
      <c r="NJJ16" s="138"/>
      <c r="NJK16" s="138"/>
      <c r="NJL16" s="138"/>
      <c r="NJM16" s="138"/>
      <c r="NJN16" s="138"/>
      <c r="NJO16" s="138"/>
      <c r="NJP16" s="138"/>
      <c r="NJQ16" s="138"/>
      <c r="NJR16" s="138"/>
      <c r="NJS16" s="138"/>
      <c r="NJT16" s="138"/>
      <c r="NJU16" s="138"/>
      <c r="NJV16" s="138"/>
      <c r="NJW16" s="138"/>
      <c r="NJX16" s="138"/>
      <c r="NJY16" s="138"/>
      <c r="NJZ16" s="138"/>
      <c r="NKA16" s="138"/>
      <c r="NKB16" s="138"/>
      <c r="NKC16" s="138"/>
      <c r="NKD16" s="138"/>
      <c r="NKE16" s="138"/>
      <c r="NKF16" s="138"/>
      <c r="NKG16" s="138"/>
      <c r="NKH16" s="138"/>
      <c r="NKI16" s="138"/>
      <c r="NKJ16" s="138"/>
      <c r="NKK16" s="138"/>
      <c r="NKL16" s="138"/>
      <c r="NKM16" s="138"/>
      <c r="NKN16" s="138"/>
      <c r="NKO16" s="138"/>
      <c r="NKP16" s="138"/>
      <c r="NKQ16" s="138"/>
      <c r="NKR16" s="138"/>
      <c r="NKS16" s="138"/>
      <c r="NKT16" s="138"/>
      <c r="NKU16" s="138"/>
      <c r="NKV16" s="138"/>
      <c r="NKW16" s="138"/>
      <c r="NKX16" s="138"/>
      <c r="NKY16" s="138"/>
      <c r="NKZ16" s="138"/>
      <c r="NLA16" s="138"/>
      <c r="NLB16" s="138"/>
      <c r="NLC16" s="138"/>
      <c r="NLD16" s="138"/>
      <c r="NLE16" s="138"/>
      <c r="NLF16" s="138"/>
      <c r="NLG16" s="138"/>
      <c r="NLH16" s="138"/>
      <c r="NLI16" s="138"/>
      <c r="NLJ16" s="138"/>
      <c r="NLK16" s="138"/>
      <c r="NLL16" s="138"/>
      <c r="NLM16" s="138"/>
      <c r="NLN16" s="138"/>
      <c r="NLO16" s="138"/>
      <c r="NLP16" s="138"/>
      <c r="NLQ16" s="138"/>
      <c r="NLR16" s="138"/>
      <c r="NLS16" s="138"/>
      <c r="NLT16" s="138"/>
      <c r="NLU16" s="138"/>
      <c r="NLV16" s="138"/>
      <c r="NLW16" s="138"/>
      <c r="NLX16" s="138"/>
      <c r="NLY16" s="138"/>
      <c r="NLZ16" s="138"/>
      <c r="NMA16" s="138"/>
      <c r="NMB16" s="138"/>
      <c r="NMC16" s="138"/>
      <c r="NMD16" s="138"/>
      <c r="NME16" s="138"/>
      <c r="NMF16" s="138"/>
      <c r="NMG16" s="138"/>
      <c r="NMH16" s="138"/>
      <c r="NMI16" s="138"/>
      <c r="NMJ16" s="138"/>
      <c r="NMK16" s="138"/>
      <c r="NML16" s="138"/>
      <c r="NMM16" s="138"/>
      <c r="NMN16" s="138"/>
      <c r="NMO16" s="138"/>
      <c r="NMP16" s="138"/>
      <c r="NMQ16" s="138"/>
      <c r="NMR16" s="138"/>
      <c r="NMS16" s="138"/>
      <c r="NMT16" s="138"/>
      <c r="NMU16" s="138"/>
      <c r="NMV16" s="138"/>
      <c r="NMW16" s="138"/>
      <c r="NMX16" s="138"/>
      <c r="NMY16" s="138"/>
      <c r="NMZ16" s="138"/>
      <c r="NNA16" s="138"/>
      <c r="NNB16" s="138"/>
      <c r="NNC16" s="138"/>
      <c r="NND16" s="138"/>
      <c r="NNE16" s="138"/>
      <c r="NNF16" s="138"/>
      <c r="NNG16" s="138"/>
      <c r="NNH16" s="138"/>
      <c r="NNI16" s="138"/>
      <c r="NNJ16" s="138"/>
      <c r="NNK16" s="138"/>
      <c r="NNL16" s="138"/>
      <c r="NNM16" s="138"/>
      <c r="NNN16" s="138"/>
      <c r="NNO16" s="138"/>
      <c r="NNP16" s="138"/>
      <c r="NNQ16" s="138"/>
      <c r="NNR16" s="138"/>
      <c r="NNS16" s="138"/>
      <c r="NNT16" s="138"/>
      <c r="NNU16" s="138"/>
      <c r="NNV16" s="138"/>
      <c r="NNW16" s="138"/>
      <c r="NNX16" s="138"/>
      <c r="NNY16" s="138"/>
      <c r="NNZ16" s="138"/>
      <c r="NOA16" s="138"/>
      <c r="NOB16" s="138"/>
      <c r="NOC16" s="138"/>
      <c r="NOD16" s="138"/>
      <c r="NOE16" s="138"/>
      <c r="NOF16" s="138"/>
      <c r="NOG16" s="138"/>
      <c r="NOH16" s="138"/>
      <c r="NOI16" s="138"/>
      <c r="NOJ16" s="138"/>
      <c r="NOK16" s="138"/>
      <c r="NOL16" s="138"/>
      <c r="NOM16" s="138"/>
      <c r="NON16" s="138"/>
      <c r="NOO16" s="138"/>
      <c r="NOP16" s="138"/>
      <c r="NOQ16" s="138"/>
      <c r="NOR16" s="138"/>
      <c r="NOS16" s="138"/>
      <c r="NOT16" s="138"/>
      <c r="NOU16" s="138"/>
      <c r="NOV16" s="138"/>
      <c r="NOW16" s="138"/>
      <c r="NOX16" s="138"/>
      <c r="NOY16" s="138"/>
      <c r="NOZ16" s="138"/>
      <c r="NPA16" s="138"/>
      <c r="NPB16" s="138"/>
      <c r="NPC16" s="138"/>
      <c r="NPD16" s="138"/>
      <c r="NPE16" s="138"/>
      <c r="NPF16" s="138"/>
      <c r="NPG16" s="138"/>
      <c r="NPH16" s="138"/>
      <c r="NPI16" s="138"/>
      <c r="NPJ16" s="138"/>
      <c r="NPK16" s="138"/>
      <c r="NPL16" s="138"/>
      <c r="NPM16" s="138"/>
      <c r="NPN16" s="138"/>
      <c r="NPO16" s="138"/>
      <c r="NPP16" s="138"/>
      <c r="NPQ16" s="138"/>
      <c r="NPR16" s="138"/>
      <c r="NPS16" s="138"/>
      <c r="NPT16" s="138"/>
      <c r="NPU16" s="138"/>
      <c r="NPV16" s="138"/>
      <c r="NPW16" s="138"/>
      <c r="NPX16" s="138"/>
      <c r="NPY16" s="138"/>
      <c r="NPZ16" s="138"/>
      <c r="NQA16" s="138"/>
      <c r="NQB16" s="138"/>
      <c r="NQC16" s="138"/>
      <c r="NQD16" s="138"/>
      <c r="NQE16" s="138"/>
      <c r="NQF16" s="138"/>
      <c r="NQG16" s="138"/>
      <c r="NQH16" s="138"/>
      <c r="NQI16" s="138"/>
      <c r="NQJ16" s="138"/>
      <c r="NQK16" s="138"/>
      <c r="NQL16" s="138"/>
      <c r="NQM16" s="138"/>
      <c r="NQN16" s="138"/>
      <c r="NQO16" s="138"/>
      <c r="NQP16" s="138"/>
      <c r="NQQ16" s="138"/>
      <c r="NQR16" s="138"/>
      <c r="NQS16" s="138"/>
      <c r="NQT16" s="138"/>
      <c r="NQU16" s="138"/>
      <c r="NQV16" s="138"/>
      <c r="NQW16" s="138"/>
      <c r="NQX16" s="138"/>
      <c r="NQY16" s="138"/>
      <c r="NQZ16" s="138"/>
      <c r="NRA16" s="138"/>
      <c r="NRB16" s="138"/>
      <c r="NRC16" s="138"/>
      <c r="NRD16" s="138"/>
      <c r="NRE16" s="138"/>
      <c r="NRF16" s="138"/>
      <c r="NRG16" s="138"/>
      <c r="NRH16" s="138"/>
      <c r="NRI16" s="138"/>
      <c r="NRJ16" s="138"/>
      <c r="NRK16" s="138"/>
      <c r="NRL16" s="138"/>
      <c r="NRM16" s="138"/>
      <c r="NRN16" s="138"/>
      <c r="NRO16" s="138"/>
      <c r="NRP16" s="138"/>
      <c r="NRQ16" s="138"/>
      <c r="NRR16" s="138"/>
      <c r="NRS16" s="138"/>
      <c r="NRT16" s="138"/>
      <c r="NRU16" s="138"/>
      <c r="NRV16" s="138"/>
      <c r="NRW16" s="138"/>
      <c r="NRX16" s="138"/>
      <c r="NRY16" s="138"/>
      <c r="NRZ16" s="138"/>
      <c r="NSA16" s="138"/>
      <c r="NSB16" s="138"/>
      <c r="NSC16" s="138"/>
      <c r="NSD16" s="138"/>
      <c r="NSE16" s="138"/>
      <c r="NSF16" s="138"/>
      <c r="NSG16" s="138"/>
      <c r="NSH16" s="138"/>
      <c r="NSI16" s="138"/>
      <c r="NSJ16" s="138"/>
      <c r="NSK16" s="138"/>
      <c r="NSL16" s="138"/>
      <c r="NSM16" s="138"/>
      <c r="NSN16" s="138"/>
      <c r="NSO16" s="138"/>
      <c r="NSP16" s="138"/>
      <c r="NSQ16" s="138"/>
      <c r="NSR16" s="138"/>
      <c r="NSS16" s="138"/>
      <c r="NST16" s="138"/>
      <c r="NSU16" s="138"/>
      <c r="NSV16" s="138"/>
      <c r="NSW16" s="138"/>
      <c r="NSX16" s="138"/>
      <c r="NSY16" s="138"/>
      <c r="NSZ16" s="138"/>
      <c r="NTA16" s="138"/>
      <c r="NTB16" s="138"/>
      <c r="NTC16" s="138"/>
      <c r="NTD16" s="138"/>
      <c r="NTE16" s="138"/>
      <c r="NTF16" s="138"/>
      <c r="NTG16" s="138"/>
      <c r="NTH16" s="138"/>
      <c r="NTI16" s="138"/>
      <c r="NTJ16" s="138"/>
      <c r="NTK16" s="138"/>
      <c r="NTL16" s="138"/>
      <c r="NTM16" s="138"/>
      <c r="NTN16" s="138"/>
      <c r="NTO16" s="138"/>
      <c r="NTP16" s="138"/>
      <c r="NTQ16" s="138"/>
      <c r="NTR16" s="138"/>
      <c r="NTS16" s="138"/>
      <c r="NTT16" s="138"/>
      <c r="NTU16" s="138"/>
      <c r="NTV16" s="138"/>
      <c r="NTW16" s="138"/>
      <c r="NTX16" s="138"/>
      <c r="NTY16" s="138"/>
      <c r="NTZ16" s="138"/>
      <c r="NUA16" s="138"/>
      <c r="NUB16" s="138"/>
      <c r="NUC16" s="138"/>
      <c r="NUD16" s="138"/>
      <c r="NUE16" s="138"/>
      <c r="NUF16" s="138"/>
      <c r="NUG16" s="138"/>
      <c r="NUH16" s="138"/>
      <c r="NUI16" s="138"/>
      <c r="NUJ16" s="138"/>
      <c r="NUK16" s="138"/>
      <c r="NUL16" s="138"/>
      <c r="NUM16" s="138"/>
      <c r="NUN16" s="138"/>
      <c r="NUO16" s="138"/>
      <c r="NUP16" s="138"/>
      <c r="NUQ16" s="138"/>
      <c r="NUR16" s="138"/>
      <c r="NUS16" s="138"/>
      <c r="NUT16" s="138"/>
      <c r="NUU16" s="138"/>
      <c r="NUV16" s="138"/>
      <c r="NUW16" s="138"/>
      <c r="NUX16" s="138"/>
      <c r="NUY16" s="138"/>
      <c r="NUZ16" s="138"/>
      <c r="NVA16" s="138"/>
      <c r="NVB16" s="138"/>
      <c r="NVC16" s="138"/>
      <c r="NVD16" s="138"/>
      <c r="NVE16" s="138"/>
      <c r="NVF16" s="138"/>
      <c r="NVG16" s="138"/>
      <c r="NVH16" s="138"/>
      <c r="NVI16" s="138"/>
      <c r="NVJ16" s="138"/>
      <c r="NVK16" s="138"/>
      <c r="NVL16" s="138"/>
      <c r="NVM16" s="138"/>
      <c r="NVN16" s="138"/>
      <c r="NVO16" s="138"/>
      <c r="NVP16" s="138"/>
      <c r="NVQ16" s="138"/>
      <c r="NVR16" s="138"/>
      <c r="NVS16" s="138"/>
      <c r="NVT16" s="138"/>
      <c r="NVU16" s="138"/>
      <c r="NVV16" s="138"/>
      <c r="NVW16" s="138"/>
      <c r="NVX16" s="138"/>
      <c r="NVY16" s="138"/>
      <c r="NVZ16" s="138"/>
      <c r="NWA16" s="138"/>
      <c r="NWB16" s="138"/>
      <c r="NWC16" s="138"/>
      <c r="NWD16" s="138"/>
      <c r="NWE16" s="138"/>
      <c r="NWF16" s="138"/>
      <c r="NWG16" s="138"/>
      <c r="NWH16" s="138"/>
      <c r="NWI16" s="138"/>
      <c r="NWJ16" s="138"/>
      <c r="NWK16" s="138"/>
      <c r="NWL16" s="138"/>
      <c r="NWM16" s="138"/>
      <c r="NWN16" s="138"/>
      <c r="NWO16" s="138"/>
      <c r="NWP16" s="138"/>
      <c r="NWQ16" s="138"/>
      <c r="NWR16" s="138"/>
      <c r="NWS16" s="138"/>
      <c r="NWT16" s="138"/>
      <c r="NWU16" s="138"/>
      <c r="NWV16" s="138"/>
      <c r="NWW16" s="138"/>
      <c r="NWX16" s="138"/>
      <c r="NWY16" s="138"/>
      <c r="NWZ16" s="138"/>
      <c r="NXA16" s="138"/>
      <c r="NXB16" s="138"/>
      <c r="NXC16" s="138"/>
      <c r="NXD16" s="138"/>
      <c r="NXE16" s="138"/>
      <c r="NXF16" s="138"/>
      <c r="NXG16" s="138"/>
      <c r="NXH16" s="138"/>
      <c r="NXI16" s="138"/>
      <c r="NXJ16" s="138"/>
      <c r="NXK16" s="138"/>
      <c r="NXL16" s="138"/>
      <c r="NXM16" s="138"/>
      <c r="NXN16" s="138"/>
      <c r="NXO16" s="138"/>
      <c r="NXP16" s="138"/>
      <c r="NXQ16" s="138"/>
      <c r="NXR16" s="138"/>
      <c r="NXS16" s="138"/>
      <c r="NXT16" s="138"/>
      <c r="NXU16" s="138"/>
      <c r="NXV16" s="138"/>
      <c r="NXW16" s="138"/>
      <c r="NXX16" s="138"/>
      <c r="NXY16" s="138"/>
      <c r="NXZ16" s="138"/>
      <c r="NYA16" s="138"/>
      <c r="NYB16" s="138"/>
      <c r="NYC16" s="138"/>
      <c r="NYD16" s="138"/>
      <c r="NYE16" s="138"/>
      <c r="NYF16" s="138"/>
      <c r="NYG16" s="138"/>
      <c r="NYH16" s="138"/>
      <c r="NYI16" s="138"/>
      <c r="NYJ16" s="138"/>
      <c r="NYK16" s="138"/>
      <c r="NYL16" s="138"/>
      <c r="NYM16" s="138"/>
      <c r="NYN16" s="138"/>
      <c r="NYO16" s="138"/>
      <c r="NYP16" s="138"/>
      <c r="NYQ16" s="138"/>
      <c r="NYR16" s="138"/>
      <c r="NYS16" s="138"/>
      <c r="NYT16" s="138"/>
      <c r="NYU16" s="138"/>
      <c r="NYV16" s="138"/>
      <c r="NYW16" s="138"/>
      <c r="NYX16" s="138"/>
      <c r="NYY16" s="138"/>
      <c r="NYZ16" s="138"/>
      <c r="NZA16" s="138"/>
      <c r="NZB16" s="138"/>
      <c r="NZC16" s="138"/>
      <c r="NZD16" s="138"/>
      <c r="NZE16" s="138"/>
      <c r="NZF16" s="138"/>
      <c r="NZG16" s="138"/>
      <c r="NZH16" s="138"/>
      <c r="NZI16" s="138"/>
      <c r="NZJ16" s="138"/>
      <c r="NZK16" s="138"/>
      <c r="NZL16" s="138"/>
      <c r="NZM16" s="138"/>
      <c r="NZN16" s="138"/>
      <c r="NZO16" s="138"/>
      <c r="NZP16" s="138"/>
      <c r="NZQ16" s="138"/>
      <c r="NZR16" s="138"/>
      <c r="NZS16" s="138"/>
      <c r="NZT16" s="138"/>
      <c r="NZU16" s="138"/>
      <c r="NZV16" s="138"/>
      <c r="NZW16" s="138"/>
      <c r="NZX16" s="138"/>
      <c r="NZY16" s="138"/>
      <c r="NZZ16" s="138"/>
      <c r="OAA16" s="138"/>
      <c r="OAB16" s="138"/>
      <c r="OAC16" s="138"/>
      <c r="OAD16" s="138"/>
      <c r="OAE16" s="138"/>
      <c r="OAF16" s="138"/>
      <c r="OAG16" s="138"/>
      <c r="OAH16" s="138"/>
      <c r="OAI16" s="138"/>
      <c r="OAJ16" s="138"/>
      <c r="OAK16" s="138"/>
      <c r="OAL16" s="138"/>
      <c r="OAM16" s="138"/>
      <c r="OAN16" s="138"/>
      <c r="OAO16" s="138"/>
      <c r="OAP16" s="138"/>
      <c r="OAQ16" s="138"/>
      <c r="OAR16" s="138"/>
      <c r="OAS16" s="138"/>
      <c r="OAT16" s="138"/>
      <c r="OAU16" s="138"/>
      <c r="OAV16" s="138"/>
      <c r="OAW16" s="138"/>
      <c r="OAX16" s="138"/>
      <c r="OAY16" s="138"/>
      <c r="OAZ16" s="138"/>
      <c r="OBA16" s="138"/>
      <c r="OBB16" s="138"/>
      <c r="OBC16" s="138"/>
      <c r="OBD16" s="138"/>
      <c r="OBE16" s="138"/>
      <c r="OBF16" s="138"/>
      <c r="OBG16" s="138"/>
      <c r="OBH16" s="138"/>
      <c r="OBI16" s="138"/>
      <c r="OBJ16" s="138"/>
      <c r="OBK16" s="138"/>
      <c r="OBL16" s="138"/>
      <c r="OBM16" s="138"/>
      <c r="OBN16" s="138"/>
      <c r="OBO16" s="138"/>
      <c r="OBP16" s="138"/>
      <c r="OBQ16" s="138"/>
      <c r="OBR16" s="138"/>
      <c r="OBS16" s="138"/>
      <c r="OBT16" s="138"/>
      <c r="OBU16" s="138"/>
      <c r="OBV16" s="138"/>
      <c r="OBW16" s="138"/>
      <c r="OBX16" s="138"/>
      <c r="OBY16" s="138"/>
      <c r="OBZ16" s="138"/>
      <c r="OCA16" s="138"/>
      <c r="OCB16" s="138"/>
      <c r="OCC16" s="138"/>
      <c r="OCD16" s="138"/>
      <c r="OCE16" s="138"/>
      <c r="OCF16" s="138"/>
      <c r="OCG16" s="138"/>
      <c r="OCH16" s="138"/>
      <c r="OCI16" s="138"/>
      <c r="OCJ16" s="138"/>
      <c r="OCK16" s="138"/>
      <c r="OCL16" s="138"/>
      <c r="OCM16" s="138"/>
      <c r="OCN16" s="138"/>
      <c r="OCO16" s="138"/>
      <c r="OCP16" s="138"/>
      <c r="OCQ16" s="138"/>
      <c r="OCR16" s="138"/>
      <c r="OCS16" s="138"/>
      <c r="OCT16" s="138"/>
      <c r="OCU16" s="138"/>
      <c r="OCV16" s="138"/>
      <c r="OCW16" s="138"/>
      <c r="OCX16" s="138"/>
      <c r="OCY16" s="138"/>
      <c r="OCZ16" s="138"/>
      <c r="ODA16" s="138"/>
      <c r="ODB16" s="138"/>
      <c r="ODC16" s="138"/>
      <c r="ODD16" s="138"/>
      <c r="ODE16" s="138"/>
      <c r="ODF16" s="138"/>
      <c r="ODG16" s="138"/>
      <c r="ODH16" s="138"/>
      <c r="ODI16" s="138"/>
      <c r="ODJ16" s="138"/>
      <c r="ODK16" s="138"/>
      <c r="ODL16" s="138"/>
      <c r="ODM16" s="138"/>
      <c r="ODN16" s="138"/>
      <c r="ODO16" s="138"/>
      <c r="ODP16" s="138"/>
      <c r="ODQ16" s="138"/>
      <c r="ODR16" s="138"/>
      <c r="ODS16" s="138"/>
      <c r="ODT16" s="138"/>
      <c r="ODU16" s="138"/>
      <c r="ODV16" s="138"/>
      <c r="ODW16" s="138"/>
      <c r="ODX16" s="138"/>
      <c r="ODY16" s="138"/>
      <c r="ODZ16" s="138"/>
      <c r="OEA16" s="138"/>
      <c r="OEB16" s="138"/>
      <c r="OEC16" s="138"/>
      <c r="OED16" s="138"/>
      <c r="OEE16" s="138"/>
      <c r="OEF16" s="138"/>
      <c r="OEG16" s="138"/>
      <c r="OEH16" s="138"/>
      <c r="OEI16" s="138"/>
      <c r="OEJ16" s="138"/>
      <c r="OEK16" s="138"/>
      <c r="OEL16" s="138"/>
      <c r="OEM16" s="138"/>
      <c r="OEN16" s="138"/>
      <c r="OEO16" s="138"/>
      <c r="OEP16" s="138"/>
      <c r="OEQ16" s="138"/>
      <c r="OER16" s="138"/>
      <c r="OES16" s="138"/>
      <c r="OET16" s="138"/>
      <c r="OEU16" s="138"/>
      <c r="OEV16" s="138"/>
      <c r="OEW16" s="138"/>
      <c r="OEX16" s="138"/>
      <c r="OEY16" s="138"/>
      <c r="OEZ16" s="138"/>
      <c r="OFA16" s="138"/>
      <c r="OFB16" s="138"/>
      <c r="OFC16" s="138"/>
      <c r="OFD16" s="138"/>
      <c r="OFE16" s="138"/>
      <c r="OFF16" s="138"/>
      <c r="OFG16" s="138"/>
      <c r="OFH16" s="138"/>
      <c r="OFI16" s="138"/>
      <c r="OFJ16" s="138"/>
      <c r="OFK16" s="138"/>
      <c r="OFL16" s="138"/>
      <c r="OFM16" s="138"/>
      <c r="OFN16" s="138"/>
      <c r="OFO16" s="138"/>
      <c r="OFP16" s="138"/>
      <c r="OFQ16" s="138"/>
      <c r="OFR16" s="138"/>
      <c r="OFS16" s="138"/>
      <c r="OFT16" s="138"/>
      <c r="OFU16" s="138"/>
      <c r="OFV16" s="138"/>
      <c r="OFW16" s="138"/>
      <c r="OFX16" s="138"/>
      <c r="OFY16" s="138"/>
      <c r="OFZ16" s="138"/>
      <c r="OGA16" s="138"/>
      <c r="OGB16" s="138"/>
      <c r="OGC16" s="138"/>
      <c r="OGD16" s="138"/>
      <c r="OGE16" s="138"/>
      <c r="OGF16" s="138"/>
      <c r="OGG16" s="138"/>
      <c r="OGH16" s="138"/>
      <c r="OGI16" s="138"/>
      <c r="OGJ16" s="138"/>
      <c r="OGK16" s="138"/>
      <c r="OGL16" s="138"/>
      <c r="OGM16" s="138"/>
      <c r="OGN16" s="138"/>
      <c r="OGO16" s="138"/>
      <c r="OGP16" s="138"/>
      <c r="OGQ16" s="138"/>
      <c r="OGR16" s="138"/>
      <c r="OGS16" s="138"/>
      <c r="OGT16" s="138"/>
      <c r="OGU16" s="138"/>
      <c r="OGV16" s="138"/>
      <c r="OGW16" s="138"/>
      <c r="OGX16" s="138"/>
      <c r="OGY16" s="138"/>
      <c r="OGZ16" s="138"/>
      <c r="OHA16" s="138"/>
      <c r="OHB16" s="138"/>
      <c r="OHC16" s="138"/>
      <c r="OHD16" s="138"/>
      <c r="OHE16" s="138"/>
      <c r="OHF16" s="138"/>
      <c r="OHG16" s="138"/>
      <c r="OHH16" s="138"/>
      <c r="OHI16" s="138"/>
      <c r="OHJ16" s="138"/>
      <c r="OHK16" s="138"/>
      <c r="OHL16" s="138"/>
      <c r="OHM16" s="138"/>
      <c r="OHN16" s="138"/>
      <c r="OHO16" s="138"/>
      <c r="OHP16" s="138"/>
      <c r="OHQ16" s="138"/>
      <c r="OHR16" s="138"/>
      <c r="OHS16" s="138"/>
      <c r="OHT16" s="138"/>
      <c r="OHU16" s="138"/>
      <c r="OHV16" s="138"/>
      <c r="OHW16" s="138"/>
      <c r="OHX16" s="138"/>
      <c r="OHY16" s="138"/>
      <c r="OHZ16" s="138"/>
      <c r="OIA16" s="138"/>
      <c r="OIB16" s="138"/>
      <c r="OIC16" s="138"/>
      <c r="OID16" s="138"/>
      <c r="OIE16" s="138"/>
      <c r="OIF16" s="138"/>
      <c r="OIG16" s="138"/>
      <c r="OIH16" s="138"/>
      <c r="OII16" s="138"/>
      <c r="OIJ16" s="138"/>
      <c r="OIK16" s="138"/>
      <c r="OIL16" s="138"/>
      <c r="OIM16" s="138"/>
      <c r="OIN16" s="138"/>
      <c r="OIO16" s="138"/>
      <c r="OIP16" s="138"/>
      <c r="OIQ16" s="138"/>
      <c r="OIR16" s="138"/>
      <c r="OIS16" s="138"/>
      <c r="OIT16" s="138"/>
      <c r="OIU16" s="138"/>
      <c r="OIV16" s="138"/>
      <c r="OIW16" s="138"/>
      <c r="OIX16" s="138"/>
      <c r="OIY16" s="138"/>
      <c r="OIZ16" s="138"/>
      <c r="OJA16" s="138"/>
      <c r="OJB16" s="138"/>
      <c r="OJC16" s="138"/>
      <c r="OJD16" s="138"/>
      <c r="OJE16" s="138"/>
      <c r="OJF16" s="138"/>
      <c r="OJG16" s="138"/>
      <c r="OJH16" s="138"/>
      <c r="OJI16" s="138"/>
      <c r="OJJ16" s="138"/>
      <c r="OJK16" s="138"/>
      <c r="OJL16" s="138"/>
      <c r="OJM16" s="138"/>
      <c r="OJN16" s="138"/>
      <c r="OJO16" s="138"/>
      <c r="OJP16" s="138"/>
      <c r="OJQ16" s="138"/>
      <c r="OJR16" s="138"/>
      <c r="OJS16" s="138"/>
      <c r="OJT16" s="138"/>
      <c r="OJU16" s="138"/>
      <c r="OJV16" s="138"/>
      <c r="OJW16" s="138"/>
      <c r="OJX16" s="138"/>
      <c r="OJY16" s="138"/>
      <c r="OJZ16" s="138"/>
      <c r="OKA16" s="138"/>
      <c r="OKB16" s="138"/>
      <c r="OKC16" s="138"/>
      <c r="OKD16" s="138"/>
      <c r="OKE16" s="138"/>
      <c r="OKF16" s="138"/>
      <c r="OKG16" s="138"/>
      <c r="OKH16" s="138"/>
      <c r="OKI16" s="138"/>
      <c r="OKJ16" s="138"/>
      <c r="OKK16" s="138"/>
      <c r="OKL16" s="138"/>
      <c r="OKM16" s="138"/>
      <c r="OKN16" s="138"/>
      <c r="OKO16" s="138"/>
      <c r="OKP16" s="138"/>
      <c r="OKQ16" s="138"/>
      <c r="OKR16" s="138"/>
      <c r="OKS16" s="138"/>
      <c r="OKT16" s="138"/>
      <c r="OKU16" s="138"/>
      <c r="OKV16" s="138"/>
      <c r="OKW16" s="138"/>
      <c r="OKX16" s="138"/>
      <c r="OKY16" s="138"/>
      <c r="OKZ16" s="138"/>
      <c r="OLA16" s="138"/>
      <c r="OLB16" s="138"/>
      <c r="OLC16" s="138"/>
      <c r="OLD16" s="138"/>
      <c r="OLE16" s="138"/>
      <c r="OLF16" s="138"/>
      <c r="OLG16" s="138"/>
      <c r="OLH16" s="138"/>
      <c r="OLI16" s="138"/>
      <c r="OLJ16" s="138"/>
      <c r="OLK16" s="138"/>
      <c r="OLL16" s="138"/>
      <c r="OLM16" s="138"/>
      <c r="OLN16" s="138"/>
      <c r="OLO16" s="138"/>
      <c r="OLP16" s="138"/>
      <c r="OLQ16" s="138"/>
      <c r="OLR16" s="138"/>
      <c r="OLS16" s="138"/>
      <c r="OLT16" s="138"/>
      <c r="OLU16" s="138"/>
      <c r="OLV16" s="138"/>
      <c r="OLW16" s="138"/>
      <c r="OLX16" s="138"/>
      <c r="OLY16" s="138"/>
      <c r="OLZ16" s="138"/>
      <c r="OMA16" s="138"/>
      <c r="OMB16" s="138"/>
      <c r="OMC16" s="138"/>
      <c r="OMD16" s="138"/>
      <c r="OME16" s="138"/>
      <c r="OMF16" s="138"/>
      <c r="OMG16" s="138"/>
      <c r="OMH16" s="138"/>
      <c r="OMI16" s="138"/>
      <c r="OMJ16" s="138"/>
      <c r="OMK16" s="138"/>
      <c r="OML16" s="138"/>
      <c r="OMM16" s="138"/>
      <c r="OMN16" s="138"/>
      <c r="OMO16" s="138"/>
      <c r="OMP16" s="138"/>
      <c r="OMQ16" s="138"/>
      <c r="OMR16" s="138"/>
      <c r="OMS16" s="138"/>
      <c r="OMT16" s="138"/>
      <c r="OMU16" s="138"/>
      <c r="OMV16" s="138"/>
      <c r="OMW16" s="138"/>
      <c r="OMX16" s="138"/>
      <c r="OMY16" s="138"/>
      <c r="OMZ16" s="138"/>
      <c r="ONA16" s="138"/>
      <c r="ONB16" s="138"/>
      <c r="ONC16" s="138"/>
      <c r="OND16" s="138"/>
      <c r="ONE16" s="138"/>
      <c r="ONF16" s="138"/>
      <c r="ONG16" s="138"/>
      <c r="ONH16" s="138"/>
      <c r="ONI16" s="138"/>
      <c r="ONJ16" s="138"/>
      <c r="ONK16" s="138"/>
      <c r="ONL16" s="138"/>
      <c r="ONM16" s="138"/>
      <c r="ONN16" s="138"/>
      <c r="ONO16" s="138"/>
      <c r="ONP16" s="138"/>
      <c r="ONQ16" s="138"/>
      <c r="ONR16" s="138"/>
      <c r="ONS16" s="138"/>
      <c r="ONT16" s="138"/>
      <c r="ONU16" s="138"/>
      <c r="ONV16" s="138"/>
      <c r="ONW16" s="138"/>
      <c r="ONX16" s="138"/>
      <c r="ONY16" s="138"/>
      <c r="ONZ16" s="138"/>
      <c r="OOA16" s="138"/>
      <c r="OOB16" s="138"/>
      <c r="OOC16" s="138"/>
      <c r="OOD16" s="138"/>
      <c r="OOE16" s="138"/>
      <c r="OOF16" s="138"/>
      <c r="OOG16" s="138"/>
      <c r="OOH16" s="138"/>
      <c r="OOI16" s="138"/>
      <c r="OOJ16" s="138"/>
      <c r="OOK16" s="138"/>
      <c r="OOL16" s="138"/>
      <c r="OOM16" s="138"/>
      <c r="OON16" s="138"/>
      <c r="OOO16" s="138"/>
      <c r="OOP16" s="138"/>
      <c r="OOQ16" s="138"/>
      <c r="OOR16" s="138"/>
      <c r="OOS16" s="138"/>
      <c r="OOT16" s="138"/>
      <c r="OOU16" s="138"/>
      <c r="OOV16" s="138"/>
      <c r="OOW16" s="138"/>
      <c r="OOX16" s="138"/>
      <c r="OOY16" s="138"/>
      <c r="OOZ16" s="138"/>
      <c r="OPA16" s="138"/>
      <c r="OPB16" s="138"/>
      <c r="OPC16" s="138"/>
      <c r="OPD16" s="138"/>
      <c r="OPE16" s="138"/>
      <c r="OPF16" s="138"/>
      <c r="OPG16" s="138"/>
      <c r="OPH16" s="138"/>
      <c r="OPI16" s="138"/>
      <c r="OPJ16" s="138"/>
      <c r="OPK16" s="138"/>
      <c r="OPL16" s="138"/>
      <c r="OPM16" s="138"/>
      <c r="OPN16" s="138"/>
      <c r="OPO16" s="138"/>
      <c r="OPP16" s="138"/>
      <c r="OPQ16" s="138"/>
      <c r="OPR16" s="138"/>
      <c r="OPS16" s="138"/>
      <c r="OPT16" s="138"/>
      <c r="OPU16" s="138"/>
      <c r="OPV16" s="138"/>
      <c r="OPW16" s="138"/>
      <c r="OPX16" s="138"/>
      <c r="OPY16" s="138"/>
      <c r="OPZ16" s="138"/>
      <c r="OQA16" s="138"/>
      <c r="OQB16" s="138"/>
      <c r="OQC16" s="138"/>
      <c r="OQD16" s="138"/>
      <c r="OQE16" s="138"/>
      <c r="OQF16" s="138"/>
      <c r="OQG16" s="138"/>
      <c r="OQH16" s="138"/>
      <c r="OQI16" s="138"/>
      <c r="OQJ16" s="138"/>
      <c r="OQK16" s="138"/>
      <c r="OQL16" s="138"/>
      <c r="OQM16" s="138"/>
      <c r="OQN16" s="138"/>
      <c r="OQO16" s="138"/>
      <c r="OQP16" s="138"/>
      <c r="OQQ16" s="138"/>
      <c r="OQR16" s="138"/>
      <c r="OQS16" s="138"/>
      <c r="OQT16" s="138"/>
      <c r="OQU16" s="138"/>
      <c r="OQV16" s="138"/>
      <c r="OQW16" s="138"/>
      <c r="OQX16" s="138"/>
      <c r="OQY16" s="138"/>
      <c r="OQZ16" s="138"/>
      <c r="ORA16" s="138"/>
      <c r="ORB16" s="138"/>
      <c r="ORC16" s="138"/>
      <c r="ORD16" s="138"/>
      <c r="ORE16" s="138"/>
      <c r="ORF16" s="138"/>
      <c r="ORG16" s="138"/>
      <c r="ORH16" s="138"/>
      <c r="ORI16" s="138"/>
      <c r="ORJ16" s="138"/>
      <c r="ORK16" s="138"/>
      <c r="ORL16" s="138"/>
      <c r="ORM16" s="138"/>
      <c r="ORN16" s="138"/>
      <c r="ORO16" s="138"/>
      <c r="ORP16" s="138"/>
      <c r="ORQ16" s="138"/>
      <c r="ORR16" s="138"/>
      <c r="ORS16" s="138"/>
      <c r="ORT16" s="138"/>
      <c r="ORU16" s="138"/>
      <c r="ORV16" s="138"/>
      <c r="ORW16" s="138"/>
      <c r="ORX16" s="138"/>
      <c r="ORY16" s="138"/>
      <c r="ORZ16" s="138"/>
      <c r="OSA16" s="138"/>
      <c r="OSB16" s="138"/>
      <c r="OSC16" s="138"/>
      <c r="OSD16" s="138"/>
      <c r="OSE16" s="138"/>
      <c r="OSF16" s="138"/>
      <c r="OSG16" s="138"/>
      <c r="OSH16" s="138"/>
      <c r="OSI16" s="138"/>
      <c r="OSJ16" s="138"/>
      <c r="OSK16" s="138"/>
      <c r="OSL16" s="138"/>
      <c r="OSM16" s="138"/>
      <c r="OSN16" s="138"/>
      <c r="OSO16" s="138"/>
      <c r="OSP16" s="138"/>
      <c r="OSQ16" s="138"/>
      <c r="OSR16" s="138"/>
      <c r="OSS16" s="138"/>
      <c r="OST16" s="138"/>
      <c r="OSU16" s="138"/>
      <c r="OSV16" s="138"/>
      <c r="OSW16" s="138"/>
      <c r="OSX16" s="138"/>
      <c r="OSY16" s="138"/>
      <c r="OSZ16" s="138"/>
      <c r="OTA16" s="138"/>
      <c r="OTB16" s="138"/>
      <c r="OTC16" s="138"/>
      <c r="OTD16" s="138"/>
      <c r="OTE16" s="138"/>
      <c r="OTF16" s="138"/>
      <c r="OTG16" s="138"/>
      <c r="OTH16" s="138"/>
      <c r="OTI16" s="138"/>
      <c r="OTJ16" s="138"/>
      <c r="OTK16" s="138"/>
      <c r="OTL16" s="138"/>
      <c r="OTM16" s="138"/>
      <c r="OTN16" s="138"/>
      <c r="OTO16" s="138"/>
      <c r="OTP16" s="138"/>
      <c r="OTQ16" s="138"/>
      <c r="OTR16" s="138"/>
      <c r="OTS16" s="138"/>
      <c r="OTT16" s="138"/>
      <c r="OTU16" s="138"/>
      <c r="OTV16" s="138"/>
      <c r="OTW16" s="138"/>
      <c r="OTX16" s="138"/>
      <c r="OTY16" s="138"/>
      <c r="OTZ16" s="138"/>
      <c r="OUA16" s="138"/>
      <c r="OUB16" s="138"/>
      <c r="OUC16" s="138"/>
      <c r="OUD16" s="138"/>
      <c r="OUE16" s="138"/>
      <c r="OUF16" s="138"/>
      <c r="OUG16" s="138"/>
      <c r="OUH16" s="138"/>
      <c r="OUI16" s="138"/>
      <c r="OUJ16" s="138"/>
      <c r="OUK16" s="138"/>
      <c r="OUL16" s="138"/>
      <c r="OUM16" s="138"/>
      <c r="OUN16" s="138"/>
      <c r="OUO16" s="138"/>
      <c r="OUP16" s="138"/>
      <c r="OUQ16" s="138"/>
      <c r="OUR16" s="138"/>
      <c r="OUS16" s="138"/>
      <c r="OUT16" s="138"/>
      <c r="OUU16" s="138"/>
      <c r="OUV16" s="138"/>
      <c r="OUW16" s="138"/>
      <c r="OUX16" s="138"/>
      <c r="OUY16" s="138"/>
      <c r="OUZ16" s="138"/>
      <c r="OVA16" s="138"/>
      <c r="OVB16" s="138"/>
      <c r="OVC16" s="138"/>
      <c r="OVD16" s="138"/>
      <c r="OVE16" s="138"/>
      <c r="OVF16" s="138"/>
      <c r="OVG16" s="138"/>
      <c r="OVH16" s="138"/>
      <c r="OVI16" s="138"/>
      <c r="OVJ16" s="138"/>
      <c r="OVK16" s="138"/>
      <c r="OVL16" s="138"/>
      <c r="OVM16" s="138"/>
      <c r="OVN16" s="138"/>
      <c r="OVO16" s="138"/>
      <c r="OVP16" s="138"/>
      <c r="OVQ16" s="138"/>
      <c r="OVR16" s="138"/>
      <c r="OVS16" s="138"/>
      <c r="OVT16" s="138"/>
      <c r="OVU16" s="138"/>
      <c r="OVV16" s="138"/>
      <c r="OVW16" s="138"/>
      <c r="OVX16" s="138"/>
      <c r="OVY16" s="138"/>
      <c r="OVZ16" s="138"/>
      <c r="OWA16" s="138"/>
      <c r="OWB16" s="138"/>
      <c r="OWC16" s="138"/>
      <c r="OWD16" s="138"/>
      <c r="OWE16" s="138"/>
      <c r="OWF16" s="138"/>
      <c r="OWG16" s="138"/>
      <c r="OWH16" s="138"/>
      <c r="OWI16" s="138"/>
      <c r="OWJ16" s="138"/>
      <c r="OWK16" s="138"/>
      <c r="OWL16" s="138"/>
      <c r="OWM16" s="138"/>
      <c r="OWN16" s="138"/>
      <c r="OWO16" s="138"/>
      <c r="OWP16" s="138"/>
      <c r="OWQ16" s="138"/>
      <c r="OWR16" s="138"/>
      <c r="OWS16" s="138"/>
      <c r="OWT16" s="138"/>
      <c r="OWU16" s="138"/>
      <c r="OWV16" s="138"/>
      <c r="OWW16" s="138"/>
      <c r="OWX16" s="138"/>
      <c r="OWY16" s="138"/>
      <c r="OWZ16" s="138"/>
      <c r="OXA16" s="138"/>
      <c r="OXB16" s="138"/>
      <c r="OXC16" s="138"/>
      <c r="OXD16" s="138"/>
      <c r="OXE16" s="138"/>
      <c r="OXF16" s="138"/>
      <c r="OXG16" s="138"/>
      <c r="OXH16" s="138"/>
      <c r="OXI16" s="138"/>
      <c r="OXJ16" s="138"/>
      <c r="OXK16" s="138"/>
      <c r="OXL16" s="138"/>
      <c r="OXM16" s="138"/>
      <c r="OXN16" s="138"/>
      <c r="OXO16" s="138"/>
      <c r="OXP16" s="138"/>
      <c r="OXQ16" s="138"/>
      <c r="OXR16" s="138"/>
      <c r="OXS16" s="138"/>
      <c r="OXT16" s="138"/>
      <c r="OXU16" s="138"/>
      <c r="OXV16" s="138"/>
      <c r="OXW16" s="138"/>
      <c r="OXX16" s="138"/>
      <c r="OXY16" s="138"/>
      <c r="OXZ16" s="138"/>
      <c r="OYA16" s="138"/>
      <c r="OYB16" s="138"/>
      <c r="OYC16" s="138"/>
      <c r="OYD16" s="138"/>
      <c r="OYE16" s="138"/>
      <c r="OYF16" s="138"/>
      <c r="OYG16" s="138"/>
      <c r="OYH16" s="138"/>
      <c r="OYI16" s="138"/>
      <c r="OYJ16" s="138"/>
      <c r="OYK16" s="138"/>
      <c r="OYL16" s="138"/>
      <c r="OYM16" s="138"/>
      <c r="OYN16" s="138"/>
      <c r="OYO16" s="138"/>
      <c r="OYP16" s="138"/>
      <c r="OYQ16" s="138"/>
      <c r="OYR16" s="138"/>
      <c r="OYS16" s="138"/>
      <c r="OYT16" s="138"/>
      <c r="OYU16" s="138"/>
      <c r="OYV16" s="138"/>
      <c r="OYW16" s="138"/>
      <c r="OYX16" s="138"/>
      <c r="OYY16" s="138"/>
      <c r="OYZ16" s="138"/>
      <c r="OZA16" s="138"/>
      <c r="OZB16" s="138"/>
      <c r="OZC16" s="138"/>
      <c r="OZD16" s="138"/>
      <c r="OZE16" s="138"/>
      <c r="OZF16" s="138"/>
      <c r="OZG16" s="138"/>
      <c r="OZH16" s="138"/>
      <c r="OZI16" s="138"/>
      <c r="OZJ16" s="138"/>
      <c r="OZK16" s="138"/>
      <c r="OZL16" s="138"/>
      <c r="OZM16" s="138"/>
      <c r="OZN16" s="138"/>
      <c r="OZO16" s="138"/>
      <c r="OZP16" s="138"/>
      <c r="OZQ16" s="138"/>
      <c r="OZR16" s="138"/>
      <c r="OZS16" s="138"/>
      <c r="OZT16" s="138"/>
      <c r="OZU16" s="138"/>
      <c r="OZV16" s="138"/>
      <c r="OZW16" s="138"/>
      <c r="OZX16" s="138"/>
      <c r="OZY16" s="138"/>
      <c r="OZZ16" s="138"/>
      <c r="PAA16" s="138"/>
      <c r="PAB16" s="138"/>
      <c r="PAC16" s="138"/>
      <c r="PAD16" s="138"/>
      <c r="PAE16" s="138"/>
      <c r="PAF16" s="138"/>
      <c r="PAG16" s="138"/>
      <c r="PAH16" s="138"/>
      <c r="PAI16" s="138"/>
      <c r="PAJ16" s="138"/>
      <c r="PAK16" s="138"/>
      <c r="PAL16" s="138"/>
      <c r="PAM16" s="138"/>
      <c r="PAN16" s="138"/>
      <c r="PAO16" s="138"/>
      <c r="PAP16" s="138"/>
      <c r="PAQ16" s="138"/>
      <c r="PAR16" s="138"/>
      <c r="PAS16" s="138"/>
      <c r="PAT16" s="138"/>
      <c r="PAU16" s="138"/>
      <c r="PAV16" s="138"/>
      <c r="PAW16" s="138"/>
      <c r="PAX16" s="138"/>
      <c r="PAY16" s="138"/>
      <c r="PAZ16" s="138"/>
      <c r="PBA16" s="138"/>
      <c r="PBB16" s="138"/>
      <c r="PBC16" s="138"/>
      <c r="PBD16" s="138"/>
      <c r="PBE16" s="138"/>
      <c r="PBF16" s="138"/>
      <c r="PBG16" s="138"/>
      <c r="PBH16" s="138"/>
      <c r="PBI16" s="138"/>
      <c r="PBJ16" s="138"/>
      <c r="PBK16" s="138"/>
      <c r="PBL16" s="138"/>
      <c r="PBM16" s="138"/>
      <c r="PBN16" s="138"/>
      <c r="PBO16" s="138"/>
      <c r="PBP16" s="138"/>
      <c r="PBQ16" s="138"/>
      <c r="PBR16" s="138"/>
      <c r="PBS16" s="138"/>
      <c r="PBT16" s="138"/>
      <c r="PBU16" s="138"/>
      <c r="PBV16" s="138"/>
      <c r="PBW16" s="138"/>
      <c r="PBX16" s="138"/>
      <c r="PBY16" s="138"/>
      <c r="PBZ16" s="138"/>
      <c r="PCA16" s="138"/>
      <c r="PCB16" s="138"/>
      <c r="PCC16" s="138"/>
      <c r="PCD16" s="138"/>
      <c r="PCE16" s="138"/>
      <c r="PCF16" s="138"/>
      <c r="PCG16" s="138"/>
      <c r="PCH16" s="138"/>
      <c r="PCI16" s="138"/>
      <c r="PCJ16" s="138"/>
      <c r="PCK16" s="138"/>
      <c r="PCL16" s="138"/>
      <c r="PCM16" s="138"/>
      <c r="PCN16" s="138"/>
      <c r="PCO16" s="138"/>
      <c r="PCP16" s="138"/>
      <c r="PCQ16" s="138"/>
      <c r="PCR16" s="138"/>
      <c r="PCS16" s="138"/>
      <c r="PCT16" s="138"/>
      <c r="PCU16" s="138"/>
      <c r="PCV16" s="138"/>
      <c r="PCW16" s="138"/>
      <c r="PCX16" s="138"/>
      <c r="PCY16" s="138"/>
      <c r="PCZ16" s="138"/>
      <c r="PDA16" s="138"/>
      <c r="PDB16" s="138"/>
      <c r="PDC16" s="138"/>
      <c r="PDD16" s="138"/>
      <c r="PDE16" s="138"/>
      <c r="PDF16" s="138"/>
      <c r="PDG16" s="138"/>
      <c r="PDH16" s="138"/>
      <c r="PDI16" s="138"/>
      <c r="PDJ16" s="138"/>
      <c r="PDK16" s="138"/>
      <c r="PDL16" s="138"/>
      <c r="PDM16" s="138"/>
      <c r="PDN16" s="138"/>
      <c r="PDO16" s="138"/>
      <c r="PDP16" s="138"/>
      <c r="PDQ16" s="138"/>
      <c r="PDR16" s="138"/>
      <c r="PDS16" s="138"/>
      <c r="PDT16" s="138"/>
      <c r="PDU16" s="138"/>
      <c r="PDV16" s="138"/>
      <c r="PDW16" s="138"/>
      <c r="PDX16" s="138"/>
      <c r="PDY16" s="138"/>
      <c r="PDZ16" s="138"/>
      <c r="PEA16" s="138"/>
      <c r="PEB16" s="138"/>
      <c r="PEC16" s="138"/>
      <c r="PED16" s="138"/>
      <c r="PEE16" s="138"/>
      <c r="PEF16" s="138"/>
      <c r="PEG16" s="138"/>
      <c r="PEH16" s="138"/>
      <c r="PEI16" s="138"/>
      <c r="PEJ16" s="138"/>
      <c r="PEK16" s="138"/>
      <c r="PEL16" s="138"/>
      <c r="PEM16" s="138"/>
      <c r="PEN16" s="138"/>
      <c r="PEO16" s="138"/>
      <c r="PEP16" s="138"/>
      <c r="PEQ16" s="138"/>
      <c r="PER16" s="138"/>
      <c r="PES16" s="138"/>
      <c r="PET16" s="138"/>
      <c r="PEU16" s="138"/>
      <c r="PEV16" s="138"/>
      <c r="PEW16" s="138"/>
      <c r="PEX16" s="138"/>
      <c r="PEY16" s="138"/>
      <c r="PEZ16" s="138"/>
      <c r="PFA16" s="138"/>
      <c r="PFB16" s="138"/>
      <c r="PFC16" s="138"/>
      <c r="PFD16" s="138"/>
      <c r="PFE16" s="138"/>
      <c r="PFF16" s="138"/>
      <c r="PFG16" s="138"/>
      <c r="PFH16" s="138"/>
      <c r="PFI16" s="138"/>
      <c r="PFJ16" s="138"/>
      <c r="PFK16" s="138"/>
      <c r="PFL16" s="138"/>
      <c r="PFM16" s="138"/>
      <c r="PFN16" s="138"/>
      <c r="PFO16" s="138"/>
      <c r="PFP16" s="138"/>
      <c r="PFQ16" s="138"/>
      <c r="PFR16" s="138"/>
      <c r="PFS16" s="138"/>
      <c r="PFT16" s="138"/>
      <c r="PFU16" s="138"/>
      <c r="PFV16" s="138"/>
      <c r="PFW16" s="138"/>
      <c r="PFX16" s="138"/>
      <c r="PFY16" s="138"/>
      <c r="PFZ16" s="138"/>
      <c r="PGA16" s="138"/>
      <c r="PGB16" s="138"/>
      <c r="PGC16" s="138"/>
      <c r="PGD16" s="138"/>
      <c r="PGE16" s="138"/>
      <c r="PGF16" s="138"/>
      <c r="PGG16" s="138"/>
      <c r="PGH16" s="138"/>
      <c r="PGI16" s="138"/>
      <c r="PGJ16" s="138"/>
      <c r="PGK16" s="138"/>
      <c r="PGL16" s="138"/>
      <c r="PGM16" s="138"/>
      <c r="PGN16" s="138"/>
      <c r="PGO16" s="138"/>
      <c r="PGP16" s="138"/>
      <c r="PGQ16" s="138"/>
      <c r="PGR16" s="138"/>
      <c r="PGS16" s="138"/>
      <c r="PGT16" s="138"/>
      <c r="PGU16" s="138"/>
      <c r="PGV16" s="138"/>
      <c r="PGW16" s="138"/>
      <c r="PGX16" s="138"/>
      <c r="PGY16" s="138"/>
      <c r="PGZ16" s="138"/>
      <c r="PHA16" s="138"/>
      <c r="PHB16" s="138"/>
      <c r="PHC16" s="138"/>
      <c r="PHD16" s="138"/>
      <c r="PHE16" s="138"/>
      <c r="PHF16" s="138"/>
      <c r="PHG16" s="138"/>
      <c r="PHH16" s="138"/>
      <c r="PHI16" s="138"/>
      <c r="PHJ16" s="138"/>
      <c r="PHK16" s="138"/>
      <c r="PHL16" s="138"/>
      <c r="PHM16" s="138"/>
      <c r="PHN16" s="138"/>
      <c r="PHO16" s="138"/>
      <c r="PHP16" s="138"/>
      <c r="PHQ16" s="138"/>
      <c r="PHR16" s="138"/>
      <c r="PHS16" s="138"/>
      <c r="PHT16" s="138"/>
      <c r="PHU16" s="138"/>
      <c r="PHV16" s="138"/>
      <c r="PHW16" s="138"/>
      <c r="PHX16" s="138"/>
      <c r="PHY16" s="138"/>
      <c r="PHZ16" s="138"/>
      <c r="PIA16" s="138"/>
      <c r="PIB16" s="138"/>
      <c r="PIC16" s="138"/>
      <c r="PID16" s="138"/>
      <c r="PIE16" s="138"/>
      <c r="PIF16" s="138"/>
      <c r="PIG16" s="138"/>
      <c r="PIH16" s="138"/>
      <c r="PII16" s="138"/>
      <c r="PIJ16" s="138"/>
      <c r="PIK16" s="138"/>
      <c r="PIL16" s="138"/>
      <c r="PIM16" s="138"/>
      <c r="PIN16" s="138"/>
      <c r="PIO16" s="138"/>
      <c r="PIP16" s="138"/>
      <c r="PIQ16" s="138"/>
      <c r="PIR16" s="138"/>
      <c r="PIS16" s="138"/>
      <c r="PIT16" s="138"/>
      <c r="PIU16" s="138"/>
      <c r="PIV16" s="138"/>
      <c r="PIW16" s="138"/>
      <c r="PIX16" s="138"/>
      <c r="PIY16" s="138"/>
      <c r="PIZ16" s="138"/>
      <c r="PJA16" s="138"/>
      <c r="PJB16" s="138"/>
      <c r="PJC16" s="138"/>
      <c r="PJD16" s="138"/>
      <c r="PJE16" s="138"/>
      <c r="PJF16" s="138"/>
      <c r="PJG16" s="138"/>
      <c r="PJH16" s="138"/>
      <c r="PJI16" s="138"/>
      <c r="PJJ16" s="138"/>
      <c r="PJK16" s="138"/>
      <c r="PJL16" s="138"/>
      <c r="PJM16" s="138"/>
      <c r="PJN16" s="138"/>
      <c r="PJO16" s="138"/>
      <c r="PJP16" s="138"/>
      <c r="PJQ16" s="138"/>
      <c r="PJR16" s="138"/>
      <c r="PJS16" s="138"/>
      <c r="PJT16" s="138"/>
      <c r="PJU16" s="138"/>
      <c r="PJV16" s="138"/>
      <c r="PJW16" s="138"/>
      <c r="PJX16" s="138"/>
      <c r="PJY16" s="138"/>
      <c r="PJZ16" s="138"/>
      <c r="PKA16" s="138"/>
      <c r="PKB16" s="138"/>
      <c r="PKC16" s="138"/>
      <c r="PKD16" s="138"/>
      <c r="PKE16" s="138"/>
      <c r="PKF16" s="138"/>
      <c r="PKG16" s="138"/>
      <c r="PKH16" s="138"/>
      <c r="PKI16" s="138"/>
      <c r="PKJ16" s="138"/>
      <c r="PKK16" s="138"/>
      <c r="PKL16" s="138"/>
      <c r="PKM16" s="138"/>
      <c r="PKN16" s="138"/>
      <c r="PKO16" s="138"/>
      <c r="PKP16" s="138"/>
      <c r="PKQ16" s="138"/>
      <c r="PKR16" s="138"/>
      <c r="PKS16" s="138"/>
      <c r="PKT16" s="138"/>
      <c r="PKU16" s="138"/>
      <c r="PKV16" s="138"/>
      <c r="PKW16" s="138"/>
      <c r="PKX16" s="138"/>
      <c r="PKY16" s="138"/>
      <c r="PKZ16" s="138"/>
      <c r="PLA16" s="138"/>
      <c r="PLB16" s="138"/>
      <c r="PLC16" s="138"/>
      <c r="PLD16" s="138"/>
      <c r="PLE16" s="138"/>
      <c r="PLF16" s="138"/>
      <c r="PLG16" s="138"/>
      <c r="PLH16" s="138"/>
      <c r="PLI16" s="138"/>
      <c r="PLJ16" s="138"/>
      <c r="PLK16" s="138"/>
      <c r="PLL16" s="138"/>
      <c r="PLM16" s="138"/>
      <c r="PLN16" s="138"/>
      <c r="PLO16" s="138"/>
      <c r="PLP16" s="138"/>
      <c r="PLQ16" s="138"/>
      <c r="PLR16" s="138"/>
      <c r="PLS16" s="138"/>
      <c r="PLT16" s="138"/>
      <c r="PLU16" s="138"/>
      <c r="PLV16" s="138"/>
      <c r="PLW16" s="138"/>
      <c r="PLX16" s="138"/>
      <c r="PLY16" s="138"/>
      <c r="PLZ16" s="138"/>
      <c r="PMA16" s="138"/>
      <c r="PMB16" s="138"/>
      <c r="PMC16" s="138"/>
      <c r="PMD16" s="138"/>
      <c r="PME16" s="138"/>
      <c r="PMF16" s="138"/>
      <c r="PMG16" s="138"/>
      <c r="PMH16" s="138"/>
      <c r="PMI16" s="138"/>
      <c r="PMJ16" s="138"/>
      <c r="PMK16" s="138"/>
      <c r="PML16" s="138"/>
      <c r="PMM16" s="138"/>
      <c r="PMN16" s="138"/>
      <c r="PMO16" s="138"/>
      <c r="PMP16" s="138"/>
      <c r="PMQ16" s="138"/>
      <c r="PMR16" s="138"/>
      <c r="PMS16" s="138"/>
      <c r="PMT16" s="138"/>
      <c r="PMU16" s="138"/>
      <c r="PMV16" s="138"/>
      <c r="PMW16" s="138"/>
      <c r="PMX16" s="138"/>
      <c r="PMY16" s="138"/>
      <c r="PMZ16" s="138"/>
      <c r="PNA16" s="138"/>
      <c r="PNB16" s="138"/>
      <c r="PNC16" s="138"/>
      <c r="PND16" s="138"/>
      <c r="PNE16" s="138"/>
      <c r="PNF16" s="138"/>
      <c r="PNG16" s="138"/>
      <c r="PNH16" s="138"/>
      <c r="PNI16" s="138"/>
      <c r="PNJ16" s="138"/>
      <c r="PNK16" s="138"/>
      <c r="PNL16" s="138"/>
      <c r="PNM16" s="138"/>
      <c r="PNN16" s="138"/>
      <c r="PNO16" s="138"/>
      <c r="PNP16" s="138"/>
      <c r="PNQ16" s="138"/>
      <c r="PNR16" s="138"/>
      <c r="PNS16" s="138"/>
      <c r="PNT16" s="138"/>
      <c r="PNU16" s="138"/>
      <c r="PNV16" s="138"/>
      <c r="PNW16" s="138"/>
      <c r="PNX16" s="138"/>
      <c r="PNY16" s="138"/>
      <c r="PNZ16" s="138"/>
      <c r="POA16" s="138"/>
      <c r="POB16" s="138"/>
      <c r="POC16" s="138"/>
      <c r="POD16" s="138"/>
      <c r="POE16" s="138"/>
      <c r="POF16" s="138"/>
      <c r="POG16" s="138"/>
      <c r="POH16" s="138"/>
      <c r="POI16" s="138"/>
      <c r="POJ16" s="138"/>
      <c r="POK16" s="138"/>
      <c r="POL16" s="138"/>
      <c r="POM16" s="138"/>
      <c r="PON16" s="138"/>
      <c r="POO16" s="138"/>
      <c r="POP16" s="138"/>
      <c r="POQ16" s="138"/>
      <c r="POR16" s="138"/>
      <c r="POS16" s="138"/>
      <c r="POT16" s="138"/>
      <c r="POU16" s="138"/>
      <c r="POV16" s="138"/>
      <c r="POW16" s="138"/>
      <c r="POX16" s="138"/>
      <c r="POY16" s="138"/>
      <c r="POZ16" s="138"/>
      <c r="PPA16" s="138"/>
      <c r="PPB16" s="138"/>
      <c r="PPC16" s="138"/>
      <c r="PPD16" s="138"/>
      <c r="PPE16" s="138"/>
      <c r="PPF16" s="138"/>
      <c r="PPG16" s="138"/>
      <c r="PPH16" s="138"/>
      <c r="PPI16" s="138"/>
      <c r="PPJ16" s="138"/>
      <c r="PPK16" s="138"/>
      <c r="PPL16" s="138"/>
      <c r="PPM16" s="138"/>
      <c r="PPN16" s="138"/>
      <c r="PPO16" s="138"/>
      <c r="PPP16" s="138"/>
      <c r="PPQ16" s="138"/>
      <c r="PPR16" s="138"/>
      <c r="PPS16" s="138"/>
      <c r="PPT16" s="138"/>
      <c r="PPU16" s="138"/>
      <c r="PPV16" s="138"/>
      <c r="PPW16" s="138"/>
      <c r="PPX16" s="138"/>
      <c r="PPY16" s="138"/>
      <c r="PPZ16" s="138"/>
      <c r="PQA16" s="138"/>
      <c r="PQB16" s="138"/>
      <c r="PQC16" s="138"/>
      <c r="PQD16" s="138"/>
      <c r="PQE16" s="138"/>
      <c r="PQF16" s="138"/>
      <c r="PQG16" s="138"/>
      <c r="PQH16" s="138"/>
      <c r="PQI16" s="138"/>
      <c r="PQJ16" s="138"/>
      <c r="PQK16" s="138"/>
      <c r="PQL16" s="138"/>
      <c r="PQM16" s="138"/>
      <c r="PQN16" s="138"/>
      <c r="PQO16" s="138"/>
      <c r="PQP16" s="138"/>
      <c r="PQQ16" s="138"/>
      <c r="PQR16" s="138"/>
      <c r="PQS16" s="138"/>
      <c r="PQT16" s="138"/>
      <c r="PQU16" s="138"/>
      <c r="PQV16" s="138"/>
      <c r="PQW16" s="138"/>
      <c r="PQX16" s="138"/>
      <c r="PQY16" s="138"/>
      <c r="PQZ16" s="138"/>
      <c r="PRA16" s="138"/>
      <c r="PRB16" s="138"/>
      <c r="PRC16" s="138"/>
      <c r="PRD16" s="138"/>
      <c r="PRE16" s="138"/>
      <c r="PRF16" s="138"/>
      <c r="PRG16" s="138"/>
      <c r="PRH16" s="138"/>
      <c r="PRI16" s="138"/>
      <c r="PRJ16" s="138"/>
      <c r="PRK16" s="138"/>
      <c r="PRL16" s="138"/>
      <c r="PRM16" s="138"/>
      <c r="PRN16" s="138"/>
      <c r="PRO16" s="138"/>
      <c r="PRP16" s="138"/>
      <c r="PRQ16" s="138"/>
      <c r="PRR16" s="138"/>
      <c r="PRS16" s="138"/>
      <c r="PRT16" s="138"/>
      <c r="PRU16" s="138"/>
      <c r="PRV16" s="138"/>
      <c r="PRW16" s="138"/>
      <c r="PRX16" s="138"/>
      <c r="PRY16" s="138"/>
      <c r="PRZ16" s="138"/>
      <c r="PSA16" s="138"/>
      <c r="PSB16" s="138"/>
      <c r="PSC16" s="138"/>
      <c r="PSD16" s="138"/>
      <c r="PSE16" s="138"/>
      <c r="PSF16" s="138"/>
      <c r="PSG16" s="138"/>
      <c r="PSH16" s="138"/>
      <c r="PSI16" s="138"/>
      <c r="PSJ16" s="138"/>
      <c r="PSK16" s="138"/>
      <c r="PSL16" s="138"/>
      <c r="PSM16" s="138"/>
      <c r="PSN16" s="138"/>
      <c r="PSO16" s="138"/>
      <c r="PSP16" s="138"/>
      <c r="PSQ16" s="138"/>
      <c r="PSR16" s="138"/>
      <c r="PSS16" s="138"/>
      <c r="PST16" s="138"/>
      <c r="PSU16" s="138"/>
      <c r="PSV16" s="138"/>
      <c r="PSW16" s="138"/>
      <c r="PSX16" s="138"/>
      <c r="PSY16" s="138"/>
      <c r="PSZ16" s="138"/>
      <c r="PTA16" s="138"/>
      <c r="PTB16" s="138"/>
      <c r="PTC16" s="138"/>
      <c r="PTD16" s="138"/>
      <c r="PTE16" s="138"/>
      <c r="PTF16" s="138"/>
      <c r="PTG16" s="138"/>
      <c r="PTH16" s="138"/>
      <c r="PTI16" s="138"/>
      <c r="PTJ16" s="138"/>
      <c r="PTK16" s="138"/>
      <c r="PTL16" s="138"/>
      <c r="PTM16" s="138"/>
      <c r="PTN16" s="138"/>
      <c r="PTO16" s="138"/>
      <c r="PTP16" s="138"/>
      <c r="PTQ16" s="138"/>
      <c r="PTR16" s="138"/>
      <c r="PTS16" s="138"/>
      <c r="PTT16" s="138"/>
      <c r="PTU16" s="138"/>
      <c r="PTV16" s="138"/>
      <c r="PTW16" s="138"/>
      <c r="PTX16" s="138"/>
      <c r="PTY16" s="138"/>
      <c r="PTZ16" s="138"/>
      <c r="PUA16" s="138"/>
      <c r="PUB16" s="138"/>
      <c r="PUC16" s="138"/>
      <c r="PUD16" s="138"/>
      <c r="PUE16" s="138"/>
      <c r="PUF16" s="138"/>
      <c r="PUG16" s="138"/>
      <c r="PUH16" s="138"/>
      <c r="PUI16" s="138"/>
      <c r="PUJ16" s="138"/>
      <c r="PUK16" s="138"/>
      <c r="PUL16" s="138"/>
      <c r="PUM16" s="138"/>
      <c r="PUN16" s="138"/>
      <c r="PUO16" s="138"/>
      <c r="PUP16" s="138"/>
      <c r="PUQ16" s="138"/>
      <c r="PUR16" s="138"/>
      <c r="PUS16" s="138"/>
      <c r="PUT16" s="138"/>
      <c r="PUU16" s="138"/>
      <c r="PUV16" s="138"/>
      <c r="PUW16" s="138"/>
      <c r="PUX16" s="138"/>
      <c r="PUY16" s="138"/>
      <c r="PUZ16" s="138"/>
      <c r="PVA16" s="138"/>
      <c r="PVB16" s="138"/>
      <c r="PVC16" s="138"/>
      <c r="PVD16" s="138"/>
      <c r="PVE16" s="138"/>
      <c r="PVF16" s="138"/>
      <c r="PVG16" s="138"/>
      <c r="PVH16" s="138"/>
      <c r="PVI16" s="138"/>
      <c r="PVJ16" s="138"/>
      <c r="PVK16" s="138"/>
      <c r="PVL16" s="138"/>
      <c r="PVM16" s="138"/>
      <c r="PVN16" s="138"/>
      <c r="PVO16" s="138"/>
      <c r="PVP16" s="138"/>
      <c r="PVQ16" s="138"/>
      <c r="PVR16" s="138"/>
      <c r="PVS16" s="138"/>
      <c r="PVT16" s="138"/>
      <c r="PVU16" s="138"/>
      <c r="PVV16" s="138"/>
      <c r="PVW16" s="138"/>
      <c r="PVX16" s="138"/>
      <c r="PVY16" s="138"/>
      <c r="PVZ16" s="138"/>
      <c r="PWA16" s="138"/>
      <c r="PWB16" s="138"/>
      <c r="PWC16" s="138"/>
      <c r="PWD16" s="138"/>
      <c r="PWE16" s="138"/>
      <c r="PWF16" s="138"/>
      <c r="PWG16" s="138"/>
      <c r="PWH16" s="138"/>
      <c r="PWI16" s="138"/>
      <c r="PWJ16" s="138"/>
      <c r="PWK16" s="138"/>
      <c r="PWL16" s="138"/>
      <c r="PWM16" s="138"/>
      <c r="PWN16" s="138"/>
      <c r="PWO16" s="138"/>
      <c r="PWP16" s="138"/>
      <c r="PWQ16" s="138"/>
      <c r="PWR16" s="138"/>
      <c r="PWS16" s="138"/>
      <c r="PWT16" s="138"/>
      <c r="PWU16" s="138"/>
      <c r="PWV16" s="138"/>
      <c r="PWW16" s="138"/>
      <c r="PWX16" s="138"/>
      <c r="PWY16" s="138"/>
      <c r="PWZ16" s="138"/>
      <c r="PXA16" s="138"/>
      <c r="PXB16" s="138"/>
      <c r="PXC16" s="138"/>
      <c r="PXD16" s="138"/>
      <c r="PXE16" s="138"/>
      <c r="PXF16" s="138"/>
      <c r="PXG16" s="138"/>
      <c r="PXH16" s="138"/>
      <c r="PXI16" s="138"/>
      <c r="PXJ16" s="138"/>
      <c r="PXK16" s="138"/>
      <c r="PXL16" s="138"/>
      <c r="PXM16" s="138"/>
      <c r="PXN16" s="138"/>
      <c r="PXO16" s="138"/>
      <c r="PXP16" s="138"/>
      <c r="PXQ16" s="138"/>
      <c r="PXR16" s="138"/>
      <c r="PXS16" s="138"/>
      <c r="PXT16" s="138"/>
      <c r="PXU16" s="138"/>
      <c r="PXV16" s="138"/>
      <c r="PXW16" s="138"/>
      <c r="PXX16" s="138"/>
      <c r="PXY16" s="138"/>
      <c r="PXZ16" s="138"/>
      <c r="PYA16" s="138"/>
      <c r="PYB16" s="138"/>
      <c r="PYC16" s="138"/>
      <c r="PYD16" s="138"/>
      <c r="PYE16" s="138"/>
      <c r="PYF16" s="138"/>
      <c r="PYG16" s="138"/>
      <c r="PYH16" s="138"/>
      <c r="PYI16" s="138"/>
      <c r="PYJ16" s="138"/>
      <c r="PYK16" s="138"/>
      <c r="PYL16" s="138"/>
      <c r="PYM16" s="138"/>
      <c r="PYN16" s="138"/>
      <c r="PYO16" s="138"/>
      <c r="PYP16" s="138"/>
      <c r="PYQ16" s="138"/>
      <c r="PYR16" s="138"/>
      <c r="PYS16" s="138"/>
      <c r="PYT16" s="138"/>
      <c r="PYU16" s="138"/>
      <c r="PYV16" s="138"/>
      <c r="PYW16" s="138"/>
      <c r="PYX16" s="138"/>
      <c r="PYY16" s="138"/>
      <c r="PYZ16" s="138"/>
      <c r="PZA16" s="138"/>
      <c r="PZB16" s="138"/>
      <c r="PZC16" s="138"/>
      <c r="PZD16" s="138"/>
      <c r="PZE16" s="138"/>
      <c r="PZF16" s="138"/>
      <c r="PZG16" s="138"/>
      <c r="PZH16" s="138"/>
      <c r="PZI16" s="138"/>
      <c r="PZJ16" s="138"/>
      <c r="PZK16" s="138"/>
      <c r="PZL16" s="138"/>
      <c r="PZM16" s="138"/>
      <c r="PZN16" s="138"/>
      <c r="PZO16" s="138"/>
      <c r="PZP16" s="138"/>
      <c r="PZQ16" s="138"/>
      <c r="PZR16" s="138"/>
      <c r="PZS16" s="138"/>
      <c r="PZT16" s="138"/>
      <c r="PZU16" s="138"/>
      <c r="PZV16" s="138"/>
      <c r="PZW16" s="138"/>
      <c r="PZX16" s="138"/>
      <c r="PZY16" s="138"/>
      <c r="PZZ16" s="138"/>
      <c r="QAA16" s="138"/>
      <c r="QAB16" s="138"/>
      <c r="QAC16" s="138"/>
      <c r="QAD16" s="138"/>
      <c r="QAE16" s="138"/>
      <c r="QAF16" s="138"/>
      <c r="QAG16" s="138"/>
      <c r="QAH16" s="138"/>
      <c r="QAI16" s="138"/>
      <c r="QAJ16" s="138"/>
      <c r="QAK16" s="138"/>
      <c r="QAL16" s="138"/>
      <c r="QAM16" s="138"/>
      <c r="QAN16" s="138"/>
      <c r="QAO16" s="138"/>
      <c r="QAP16" s="138"/>
      <c r="QAQ16" s="138"/>
      <c r="QAR16" s="138"/>
      <c r="QAS16" s="138"/>
      <c r="QAT16" s="138"/>
      <c r="QAU16" s="138"/>
      <c r="QAV16" s="138"/>
      <c r="QAW16" s="138"/>
      <c r="QAX16" s="138"/>
      <c r="QAY16" s="138"/>
      <c r="QAZ16" s="138"/>
      <c r="QBA16" s="138"/>
      <c r="QBB16" s="138"/>
      <c r="QBC16" s="138"/>
      <c r="QBD16" s="138"/>
      <c r="QBE16" s="138"/>
      <c r="QBF16" s="138"/>
      <c r="QBG16" s="138"/>
      <c r="QBH16" s="138"/>
      <c r="QBI16" s="138"/>
      <c r="QBJ16" s="138"/>
      <c r="QBK16" s="138"/>
      <c r="QBL16" s="138"/>
      <c r="QBM16" s="138"/>
      <c r="QBN16" s="138"/>
      <c r="QBO16" s="138"/>
      <c r="QBP16" s="138"/>
      <c r="QBQ16" s="138"/>
      <c r="QBR16" s="138"/>
      <c r="QBS16" s="138"/>
      <c r="QBT16" s="138"/>
      <c r="QBU16" s="138"/>
      <c r="QBV16" s="138"/>
      <c r="QBW16" s="138"/>
      <c r="QBX16" s="138"/>
      <c r="QBY16" s="138"/>
      <c r="QBZ16" s="138"/>
      <c r="QCA16" s="138"/>
      <c r="QCB16" s="138"/>
      <c r="QCC16" s="138"/>
      <c r="QCD16" s="138"/>
      <c r="QCE16" s="138"/>
      <c r="QCF16" s="138"/>
      <c r="QCG16" s="138"/>
      <c r="QCH16" s="138"/>
      <c r="QCI16" s="138"/>
      <c r="QCJ16" s="138"/>
      <c r="QCK16" s="138"/>
      <c r="QCL16" s="138"/>
      <c r="QCM16" s="138"/>
      <c r="QCN16" s="138"/>
      <c r="QCO16" s="138"/>
      <c r="QCP16" s="138"/>
      <c r="QCQ16" s="138"/>
      <c r="QCR16" s="138"/>
      <c r="QCS16" s="138"/>
      <c r="QCT16" s="138"/>
      <c r="QCU16" s="138"/>
      <c r="QCV16" s="138"/>
      <c r="QCW16" s="138"/>
      <c r="QCX16" s="138"/>
      <c r="QCY16" s="138"/>
      <c r="QCZ16" s="138"/>
      <c r="QDA16" s="138"/>
      <c r="QDB16" s="138"/>
      <c r="QDC16" s="138"/>
      <c r="QDD16" s="138"/>
      <c r="QDE16" s="138"/>
      <c r="QDF16" s="138"/>
      <c r="QDG16" s="138"/>
      <c r="QDH16" s="138"/>
      <c r="QDI16" s="138"/>
      <c r="QDJ16" s="138"/>
      <c r="QDK16" s="138"/>
      <c r="QDL16" s="138"/>
      <c r="QDM16" s="138"/>
      <c r="QDN16" s="138"/>
      <c r="QDO16" s="138"/>
      <c r="QDP16" s="138"/>
      <c r="QDQ16" s="138"/>
      <c r="QDR16" s="138"/>
      <c r="QDS16" s="138"/>
      <c r="QDT16" s="138"/>
      <c r="QDU16" s="138"/>
      <c r="QDV16" s="138"/>
      <c r="QDW16" s="138"/>
      <c r="QDX16" s="138"/>
      <c r="QDY16" s="138"/>
      <c r="QDZ16" s="138"/>
      <c r="QEA16" s="138"/>
      <c r="QEB16" s="138"/>
      <c r="QEC16" s="138"/>
      <c r="QED16" s="138"/>
      <c r="QEE16" s="138"/>
      <c r="QEF16" s="138"/>
      <c r="QEG16" s="138"/>
      <c r="QEH16" s="138"/>
      <c r="QEI16" s="138"/>
      <c r="QEJ16" s="138"/>
      <c r="QEK16" s="138"/>
      <c r="QEL16" s="138"/>
      <c r="QEM16" s="138"/>
      <c r="QEN16" s="138"/>
      <c r="QEO16" s="138"/>
      <c r="QEP16" s="138"/>
      <c r="QEQ16" s="138"/>
      <c r="QER16" s="138"/>
      <c r="QES16" s="138"/>
      <c r="QET16" s="138"/>
      <c r="QEU16" s="138"/>
      <c r="QEV16" s="138"/>
      <c r="QEW16" s="138"/>
      <c r="QEX16" s="138"/>
      <c r="QEY16" s="138"/>
      <c r="QEZ16" s="138"/>
      <c r="QFA16" s="138"/>
      <c r="QFB16" s="138"/>
      <c r="QFC16" s="138"/>
      <c r="QFD16" s="138"/>
      <c r="QFE16" s="138"/>
      <c r="QFF16" s="138"/>
      <c r="QFG16" s="138"/>
      <c r="QFH16" s="138"/>
      <c r="QFI16" s="138"/>
      <c r="QFJ16" s="138"/>
      <c r="QFK16" s="138"/>
      <c r="QFL16" s="138"/>
      <c r="QFM16" s="138"/>
      <c r="QFN16" s="138"/>
      <c r="QFO16" s="138"/>
      <c r="QFP16" s="138"/>
      <c r="QFQ16" s="138"/>
      <c r="QFR16" s="138"/>
      <c r="QFS16" s="138"/>
      <c r="QFT16" s="138"/>
      <c r="QFU16" s="138"/>
      <c r="QFV16" s="138"/>
      <c r="QFW16" s="138"/>
      <c r="QFX16" s="138"/>
      <c r="QFY16" s="138"/>
      <c r="QFZ16" s="138"/>
      <c r="QGA16" s="138"/>
      <c r="QGB16" s="138"/>
      <c r="QGC16" s="138"/>
      <c r="QGD16" s="138"/>
      <c r="QGE16" s="138"/>
      <c r="QGF16" s="138"/>
      <c r="QGG16" s="138"/>
      <c r="QGH16" s="138"/>
      <c r="QGI16" s="138"/>
      <c r="QGJ16" s="138"/>
      <c r="QGK16" s="138"/>
      <c r="QGL16" s="138"/>
      <c r="QGM16" s="138"/>
      <c r="QGN16" s="138"/>
      <c r="QGO16" s="138"/>
      <c r="QGP16" s="138"/>
      <c r="QGQ16" s="138"/>
      <c r="QGR16" s="138"/>
      <c r="QGS16" s="138"/>
      <c r="QGT16" s="138"/>
      <c r="QGU16" s="138"/>
      <c r="QGV16" s="138"/>
      <c r="QGW16" s="138"/>
      <c r="QGX16" s="138"/>
      <c r="QGY16" s="138"/>
      <c r="QGZ16" s="138"/>
      <c r="QHA16" s="138"/>
      <c r="QHB16" s="138"/>
      <c r="QHC16" s="138"/>
      <c r="QHD16" s="138"/>
      <c r="QHE16" s="138"/>
      <c r="QHF16" s="138"/>
      <c r="QHG16" s="138"/>
      <c r="QHH16" s="138"/>
      <c r="QHI16" s="138"/>
      <c r="QHJ16" s="138"/>
      <c r="QHK16" s="138"/>
      <c r="QHL16" s="138"/>
      <c r="QHM16" s="138"/>
      <c r="QHN16" s="138"/>
      <c r="QHO16" s="138"/>
      <c r="QHP16" s="138"/>
      <c r="QHQ16" s="138"/>
      <c r="QHR16" s="138"/>
      <c r="QHS16" s="138"/>
      <c r="QHT16" s="138"/>
      <c r="QHU16" s="138"/>
      <c r="QHV16" s="138"/>
      <c r="QHW16" s="138"/>
      <c r="QHX16" s="138"/>
      <c r="QHY16" s="138"/>
      <c r="QHZ16" s="138"/>
      <c r="QIA16" s="138"/>
      <c r="QIB16" s="138"/>
      <c r="QIC16" s="138"/>
      <c r="QID16" s="138"/>
      <c r="QIE16" s="138"/>
      <c r="QIF16" s="138"/>
      <c r="QIG16" s="138"/>
      <c r="QIH16" s="138"/>
      <c r="QII16" s="138"/>
      <c r="QIJ16" s="138"/>
      <c r="QIK16" s="138"/>
      <c r="QIL16" s="138"/>
      <c r="QIM16" s="138"/>
      <c r="QIN16" s="138"/>
      <c r="QIO16" s="138"/>
      <c r="QIP16" s="138"/>
      <c r="QIQ16" s="138"/>
      <c r="QIR16" s="138"/>
      <c r="QIS16" s="138"/>
      <c r="QIT16" s="138"/>
      <c r="QIU16" s="138"/>
      <c r="QIV16" s="138"/>
      <c r="QIW16" s="138"/>
      <c r="QIX16" s="138"/>
      <c r="QIY16" s="138"/>
      <c r="QIZ16" s="138"/>
      <c r="QJA16" s="138"/>
      <c r="QJB16" s="138"/>
      <c r="QJC16" s="138"/>
      <c r="QJD16" s="138"/>
      <c r="QJE16" s="138"/>
      <c r="QJF16" s="138"/>
      <c r="QJG16" s="138"/>
      <c r="QJH16" s="138"/>
      <c r="QJI16" s="138"/>
      <c r="QJJ16" s="138"/>
      <c r="QJK16" s="138"/>
      <c r="QJL16" s="138"/>
      <c r="QJM16" s="138"/>
      <c r="QJN16" s="138"/>
      <c r="QJO16" s="138"/>
      <c r="QJP16" s="138"/>
      <c r="QJQ16" s="138"/>
      <c r="QJR16" s="138"/>
      <c r="QJS16" s="138"/>
      <c r="QJT16" s="138"/>
      <c r="QJU16" s="138"/>
      <c r="QJV16" s="138"/>
      <c r="QJW16" s="138"/>
      <c r="QJX16" s="138"/>
      <c r="QJY16" s="138"/>
      <c r="QJZ16" s="138"/>
      <c r="QKA16" s="138"/>
      <c r="QKB16" s="138"/>
      <c r="QKC16" s="138"/>
      <c r="QKD16" s="138"/>
      <c r="QKE16" s="138"/>
      <c r="QKF16" s="138"/>
      <c r="QKG16" s="138"/>
      <c r="QKH16" s="138"/>
      <c r="QKI16" s="138"/>
      <c r="QKJ16" s="138"/>
      <c r="QKK16" s="138"/>
      <c r="QKL16" s="138"/>
      <c r="QKM16" s="138"/>
      <c r="QKN16" s="138"/>
      <c r="QKO16" s="138"/>
      <c r="QKP16" s="138"/>
      <c r="QKQ16" s="138"/>
      <c r="QKR16" s="138"/>
      <c r="QKS16" s="138"/>
      <c r="QKT16" s="138"/>
      <c r="QKU16" s="138"/>
      <c r="QKV16" s="138"/>
      <c r="QKW16" s="138"/>
      <c r="QKX16" s="138"/>
      <c r="QKY16" s="138"/>
      <c r="QKZ16" s="138"/>
      <c r="QLA16" s="138"/>
      <c r="QLB16" s="138"/>
      <c r="QLC16" s="138"/>
      <c r="QLD16" s="138"/>
      <c r="QLE16" s="138"/>
      <c r="QLF16" s="138"/>
      <c r="QLG16" s="138"/>
      <c r="QLH16" s="138"/>
      <c r="QLI16" s="138"/>
      <c r="QLJ16" s="138"/>
      <c r="QLK16" s="138"/>
      <c r="QLL16" s="138"/>
      <c r="QLM16" s="138"/>
      <c r="QLN16" s="138"/>
      <c r="QLO16" s="138"/>
      <c r="QLP16" s="138"/>
      <c r="QLQ16" s="138"/>
      <c r="QLR16" s="138"/>
      <c r="QLS16" s="138"/>
      <c r="QLT16" s="138"/>
      <c r="QLU16" s="138"/>
      <c r="QLV16" s="138"/>
      <c r="QLW16" s="138"/>
      <c r="QLX16" s="138"/>
      <c r="QLY16" s="138"/>
      <c r="QLZ16" s="138"/>
      <c r="QMA16" s="138"/>
      <c r="QMB16" s="138"/>
      <c r="QMC16" s="138"/>
      <c r="QMD16" s="138"/>
      <c r="QME16" s="138"/>
      <c r="QMF16" s="138"/>
      <c r="QMG16" s="138"/>
      <c r="QMH16" s="138"/>
      <c r="QMI16" s="138"/>
      <c r="QMJ16" s="138"/>
      <c r="QMK16" s="138"/>
      <c r="QML16" s="138"/>
      <c r="QMM16" s="138"/>
      <c r="QMN16" s="138"/>
      <c r="QMO16" s="138"/>
      <c r="QMP16" s="138"/>
      <c r="QMQ16" s="138"/>
      <c r="QMR16" s="138"/>
      <c r="QMS16" s="138"/>
      <c r="QMT16" s="138"/>
      <c r="QMU16" s="138"/>
      <c r="QMV16" s="138"/>
      <c r="QMW16" s="138"/>
      <c r="QMX16" s="138"/>
      <c r="QMY16" s="138"/>
      <c r="QMZ16" s="138"/>
      <c r="QNA16" s="138"/>
      <c r="QNB16" s="138"/>
      <c r="QNC16" s="138"/>
      <c r="QND16" s="138"/>
      <c r="QNE16" s="138"/>
      <c r="QNF16" s="138"/>
      <c r="QNG16" s="138"/>
      <c r="QNH16" s="138"/>
      <c r="QNI16" s="138"/>
      <c r="QNJ16" s="138"/>
      <c r="QNK16" s="138"/>
      <c r="QNL16" s="138"/>
      <c r="QNM16" s="138"/>
      <c r="QNN16" s="138"/>
      <c r="QNO16" s="138"/>
      <c r="QNP16" s="138"/>
      <c r="QNQ16" s="138"/>
      <c r="QNR16" s="138"/>
      <c r="QNS16" s="138"/>
      <c r="QNT16" s="138"/>
      <c r="QNU16" s="138"/>
      <c r="QNV16" s="138"/>
      <c r="QNW16" s="138"/>
      <c r="QNX16" s="138"/>
      <c r="QNY16" s="138"/>
      <c r="QNZ16" s="138"/>
      <c r="QOA16" s="138"/>
      <c r="QOB16" s="138"/>
      <c r="QOC16" s="138"/>
      <c r="QOD16" s="138"/>
      <c r="QOE16" s="138"/>
      <c r="QOF16" s="138"/>
      <c r="QOG16" s="138"/>
      <c r="QOH16" s="138"/>
      <c r="QOI16" s="138"/>
      <c r="QOJ16" s="138"/>
      <c r="QOK16" s="138"/>
      <c r="QOL16" s="138"/>
      <c r="QOM16" s="138"/>
      <c r="QON16" s="138"/>
      <c r="QOO16" s="138"/>
      <c r="QOP16" s="138"/>
      <c r="QOQ16" s="138"/>
      <c r="QOR16" s="138"/>
      <c r="QOS16" s="138"/>
      <c r="QOT16" s="138"/>
      <c r="QOU16" s="138"/>
      <c r="QOV16" s="138"/>
      <c r="QOW16" s="138"/>
      <c r="QOX16" s="138"/>
      <c r="QOY16" s="138"/>
      <c r="QOZ16" s="138"/>
      <c r="QPA16" s="138"/>
      <c r="QPB16" s="138"/>
      <c r="QPC16" s="138"/>
      <c r="QPD16" s="138"/>
      <c r="QPE16" s="138"/>
      <c r="QPF16" s="138"/>
      <c r="QPG16" s="138"/>
      <c r="QPH16" s="138"/>
      <c r="QPI16" s="138"/>
      <c r="QPJ16" s="138"/>
      <c r="QPK16" s="138"/>
      <c r="QPL16" s="138"/>
      <c r="QPM16" s="138"/>
      <c r="QPN16" s="138"/>
      <c r="QPO16" s="138"/>
      <c r="QPP16" s="138"/>
      <c r="QPQ16" s="138"/>
      <c r="QPR16" s="138"/>
      <c r="QPS16" s="138"/>
      <c r="QPT16" s="138"/>
      <c r="QPU16" s="138"/>
      <c r="QPV16" s="138"/>
      <c r="QPW16" s="138"/>
      <c r="QPX16" s="138"/>
      <c r="QPY16" s="138"/>
      <c r="QPZ16" s="138"/>
      <c r="QQA16" s="138"/>
      <c r="QQB16" s="138"/>
      <c r="QQC16" s="138"/>
      <c r="QQD16" s="138"/>
      <c r="QQE16" s="138"/>
      <c r="QQF16" s="138"/>
      <c r="QQG16" s="138"/>
      <c r="QQH16" s="138"/>
      <c r="QQI16" s="138"/>
      <c r="QQJ16" s="138"/>
      <c r="QQK16" s="138"/>
      <c r="QQL16" s="138"/>
      <c r="QQM16" s="138"/>
      <c r="QQN16" s="138"/>
      <c r="QQO16" s="138"/>
      <c r="QQP16" s="138"/>
      <c r="QQQ16" s="138"/>
      <c r="QQR16" s="138"/>
      <c r="QQS16" s="138"/>
      <c r="QQT16" s="138"/>
      <c r="QQU16" s="138"/>
      <c r="QQV16" s="138"/>
      <c r="QQW16" s="138"/>
      <c r="QQX16" s="138"/>
      <c r="QQY16" s="138"/>
      <c r="QQZ16" s="138"/>
      <c r="QRA16" s="138"/>
      <c r="QRB16" s="138"/>
      <c r="QRC16" s="138"/>
      <c r="QRD16" s="138"/>
      <c r="QRE16" s="138"/>
      <c r="QRF16" s="138"/>
      <c r="QRG16" s="138"/>
      <c r="QRH16" s="138"/>
      <c r="QRI16" s="138"/>
      <c r="QRJ16" s="138"/>
      <c r="QRK16" s="138"/>
      <c r="QRL16" s="138"/>
      <c r="QRM16" s="138"/>
      <c r="QRN16" s="138"/>
      <c r="QRO16" s="138"/>
      <c r="QRP16" s="138"/>
      <c r="QRQ16" s="138"/>
      <c r="QRR16" s="138"/>
      <c r="QRS16" s="138"/>
      <c r="QRT16" s="138"/>
      <c r="QRU16" s="138"/>
      <c r="QRV16" s="138"/>
      <c r="QRW16" s="138"/>
      <c r="QRX16" s="138"/>
      <c r="QRY16" s="138"/>
      <c r="QRZ16" s="138"/>
      <c r="QSA16" s="138"/>
      <c r="QSB16" s="138"/>
      <c r="QSC16" s="138"/>
      <c r="QSD16" s="138"/>
      <c r="QSE16" s="138"/>
      <c r="QSF16" s="138"/>
      <c r="QSG16" s="138"/>
      <c r="QSH16" s="138"/>
      <c r="QSI16" s="138"/>
      <c r="QSJ16" s="138"/>
      <c r="QSK16" s="138"/>
      <c r="QSL16" s="138"/>
      <c r="QSM16" s="138"/>
      <c r="QSN16" s="138"/>
      <c r="QSO16" s="138"/>
      <c r="QSP16" s="138"/>
      <c r="QSQ16" s="138"/>
      <c r="QSR16" s="138"/>
      <c r="QSS16" s="138"/>
      <c r="QST16" s="138"/>
      <c r="QSU16" s="138"/>
      <c r="QSV16" s="138"/>
      <c r="QSW16" s="138"/>
      <c r="QSX16" s="138"/>
      <c r="QSY16" s="138"/>
      <c r="QSZ16" s="138"/>
      <c r="QTA16" s="138"/>
      <c r="QTB16" s="138"/>
      <c r="QTC16" s="138"/>
      <c r="QTD16" s="138"/>
      <c r="QTE16" s="138"/>
      <c r="QTF16" s="138"/>
      <c r="QTG16" s="138"/>
      <c r="QTH16" s="138"/>
      <c r="QTI16" s="138"/>
      <c r="QTJ16" s="138"/>
      <c r="QTK16" s="138"/>
      <c r="QTL16" s="138"/>
      <c r="QTM16" s="138"/>
      <c r="QTN16" s="138"/>
      <c r="QTO16" s="138"/>
      <c r="QTP16" s="138"/>
      <c r="QTQ16" s="138"/>
      <c r="QTR16" s="138"/>
      <c r="QTS16" s="138"/>
      <c r="QTT16" s="138"/>
      <c r="QTU16" s="138"/>
      <c r="QTV16" s="138"/>
      <c r="QTW16" s="138"/>
      <c r="QTX16" s="138"/>
      <c r="QTY16" s="138"/>
      <c r="QTZ16" s="138"/>
      <c r="QUA16" s="138"/>
      <c r="QUB16" s="138"/>
      <c r="QUC16" s="138"/>
      <c r="QUD16" s="138"/>
      <c r="QUE16" s="138"/>
      <c r="QUF16" s="138"/>
      <c r="QUG16" s="138"/>
      <c r="QUH16" s="138"/>
      <c r="QUI16" s="138"/>
      <c r="QUJ16" s="138"/>
      <c r="QUK16" s="138"/>
      <c r="QUL16" s="138"/>
      <c r="QUM16" s="138"/>
      <c r="QUN16" s="138"/>
      <c r="QUO16" s="138"/>
      <c r="QUP16" s="138"/>
      <c r="QUQ16" s="138"/>
      <c r="QUR16" s="138"/>
      <c r="QUS16" s="138"/>
      <c r="QUT16" s="138"/>
      <c r="QUU16" s="138"/>
      <c r="QUV16" s="138"/>
      <c r="QUW16" s="138"/>
      <c r="QUX16" s="138"/>
      <c r="QUY16" s="138"/>
      <c r="QUZ16" s="138"/>
      <c r="QVA16" s="138"/>
      <c r="QVB16" s="138"/>
      <c r="QVC16" s="138"/>
      <c r="QVD16" s="138"/>
      <c r="QVE16" s="138"/>
      <c r="QVF16" s="138"/>
      <c r="QVG16" s="138"/>
      <c r="QVH16" s="138"/>
      <c r="QVI16" s="138"/>
      <c r="QVJ16" s="138"/>
      <c r="QVK16" s="138"/>
      <c r="QVL16" s="138"/>
      <c r="QVM16" s="138"/>
      <c r="QVN16" s="138"/>
      <c r="QVO16" s="138"/>
      <c r="QVP16" s="138"/>
      <c r="QVQ16" s="138"/>
      <c r="QVR16" s="138"/>
      <c r="QVS16" s="138"/>
      <c r="QVT16" s="138"/>
      <c r="QVU16" s="138"/>
      <c r="QVV16" s="138"/>
      <c r="QVW16" s="138"/>
      <c r="QVX16" s="138"/>
      <c r="QVY16" s="138"/>
      <c r="QVZ16" s="138"/>
      <c r="QWA16" s="138"/>
      <c r="QWB16" s="138"/>
      <c r="QWC16" s="138"/>
      <c r="QWD16" s="138"/>
      <c r="QWE16" s="138"/>
      <c r="QWF16" s="138"/>
      <c r="QWG16" s="138"/>
      <c r="QWH16" s="138"/>
      <c r="QWI16" s="138"/>
      <c r="QWJ16" s="138"/>
      <c r="QWK16" s="138"/>
      <c r="QWL16" s="138"/>
      <c r="QWM16" s="138"/>
      <c r="QWN16" s="138"/>
      <c r="QWO16" s="138"/>
      <c r="QWP16" s="138"/>
      <c r="QWQ16" s="138"/>
      <c r="QWR16" s="138"/>
      <c r="QWS16" s="138"/>
      <c r="QWT16" s="138"/>
      <c r="QWU16" s="138"/>
      <c r="QWV16" s="138"/>
      <c r="QWW16" s="138"/>
      <c r="QWX16" s="138"/>
      <c r="QWY16" s="138"/>
      <c r="QWZ16" s="138"/>
      <c r="QXA16" s="138"/>
      <c r="QXB16" s="138"/>
      <c r="QXC16" s="138"/>
      <c r="QXD16" s="138"/>
      <c r="QXE16" s="138"/>
      <c r="QXF16" s="138"/>
      <c r="QXG16" s="138"/>
      <c r="QXH16" s="138"/>
      <c r="QXI16" s="138"/>
      <c r="QXJ16" s="138"/>
      <c r="QXK16" s="138"/>
      <c r="QXL16" s="138"/>
      <c r="QXM16" s="138"/>
      <c r="QXN16" s="138"/>
      <c r="QXO16" s="138"/>
      <c r="QXP16" s="138"/>
      <c r="QXQ16" s="138"/>
      <c r="QXR16" s="138"/>
      <c r="QXS16" s="138"/>
      <c r="QXT16" s="138"/>
      <c r="QXU16" s="138"/>
      <c r="QXV16" s="138"/>
      <c r="QXW16" s="138"/>
      <c r="QXX16" s="138"/>
      <c r="QXY16" s="138"/>
      <c r="QXZ16" s="138"/>
      <c r="QYA16" s="138"/>
      <c r="QYB16" s="138"/>
      <c r="QYC16" s="138"/>
      <c r="QYD16" s="138"/>
      <c r="QYE16" s="138"/>
      <c r="QYF16" s="138"/>
      <c r="QYG16" s="138"/>
      <c r="QYH16" s="138"/>
      <c r="QYI16" s="138"/>
      <c r="QYJ16" s="138"/>
      <c r="QYK16" s="138"/>
      <c r="QYL16" s="138"/>
      <c r="QYM16" s="138"/>
      <c r="QYN16" s="138"/>
      <c r="QYO16" s="138"/>
      <c r="QYP16" s="138"/>
      <c r="QYQ16" s="138"/>
      <c r="QYR16" s="138"/>
      <c r="QYS16" s="138"/>
      <c r="QYT16" s="138"/>
      <c r="QYU16" s="138"/>
      <c r="QYV16" s="138"/>
      <c r="QYW16" s="138"/>
      <c r="QYX16" s="138"/>
      <c r="QYY16" s="138"/>
      <c r="QYZ16" s="138"/>
      <c r="QZA16" s="138"/>
      <c r="QZB16" s="138"/>
      <c r="QZC16" s="138"/>
      <c r="QZD16" s="138"/>
      <c r="QZE16" s="138"/>
      <c r="QZF16" s="138"/>
      <c r="QZG16" s="138"/>
      <c r="QZH16" s="138"/>
      <c r="QZI16" s="138"/>
      <c r="QZJ16" s="138"/>
      <c r="QZK16" s="138"/>
      <c r="QZL16" s="138"/>
      <c r="QZM16" s="138"/>
      <c r="QZN16" s="138"/>
      <c r="QZO16" s="138"/>
      <c r="QZP16" s="138"/>
      <c r="QZQ16" s="138"/>
      <c r="QZR16" s="138"/>
      <c r="QZS16" s="138"/>
      <c r="QZT16" s="138"/>
      <c r="QZU16" s="138"/>
      <c r="QZV16" s="138"/>
      <c r="QZW16" s="138"/>
      <c r="QZX16" s="138"/>
      <c r="QZY16" s="138"/>
      <c r="QZZ16" s="138"/>
      <c r="RAA16" s="138"/>
      <c r="RAB16" s="138"/>
      <c r="RAC16" s="138"/>
      <c r="RAD16" s="138"/>
      <c r="RAE16" s="138"/>
      <c r="RAF16" s="138"/>
      <c r="RAG16" s="138"/>
      <c r="RAH16" s="138"/>
      <c r="RAI16" s="138"/>
      <c r="RAJ16" s="138"/>
      <c r="RAK16" s="138"/>
      <c r="RAL16" s="138"/>
      <c r="RAM16" s="138"/>
      <c r="RAN16" s="138"/>
      <c r="RAO16" s="138"/>
      <c r="RAP16" s="138"/>
      <c r="RAQ16" s="138"/>
      <c r="RAR16" s="138"/>
      <c r="RAS16" s="138"/>
      <c r="RAT16" s="138"/>
      <c r="RAU16" s="138"/>
      <c r="RAV16" s="138"/>
      <c r="RAW16" s="138"/>
      <c r="RAX16" s="138"/>
      <c r="RAY16" s="138"/>
      <c r="RAZ16" s="138"/>
      <c r="RBA16" s="138"/>
      <c r="RBB16" s="138"/>
      <c r="RBC16" s="138"/>
      <c r="RBD16" s="138"/>
      <c r="RBE16" s="138"/>
      <c r="RBF16" s="138"/>
      <c r="RBG16" s="138"/>
      <c r="RBH16" s="138"/>
      <c r="RBI16" s="138"/>
      <c r="RBJ16" s="138"/>
      <c r="RBK16" s="138"/>
      <c r="RBL16" s="138"/>
      <c r="RBM16" s="138"/>
      <c r="RBN16" s="138"/>
      <c r="RBO16" s="138"/>
      <c r="RBP16" s="138"/>
      <c r="RBQ16" s="138"/>
      <c r="RBR16" s="138"/>
      <c r="RBS16" s="138"/>
      <c r="RBT16" s="138"/>
      <c r="RBU16" s="138"/>
      <c r="RBV16" s="138"/>
      <c r="RBW16" s="138"/>
      <c r="RBX16" s="138"/>
      <c r="RBY16" s="138"/>
      <c r="RBZ16" s="138"/>
      <c r="RCA16" s="138"/>
      <c r="RCB16" s="138"/>
      <c r="RCC16" s="138"/>
      <c r="RCD16" s="138"/>
      <c r="RCE16" s="138"/>
      <c r="RCF16" s="138"/>
      <c r="RCG16" s="138"/>
      <c r="RCH16" s="138"/>
      <c r="RCI16" s="138"/>
      <c r="RCJ16" s="138"/>
      <c r="RCK16" s="138"/>
      <c r="RCL16" s="138"/>
      <c r="RCM16" s="138"/>
      <c r="RCN16" s="138"/>
      <c r="RCO16" s="138"/>
      <c r="RCP16" s="138"/>
      <c r="RCQ16" s="138"/>
      <c r="RCR16" s="138"/>
      <c r="RCS16" s="138"/>
      <c r="RCT16" s="138"/>
      <c r="RCU16" s="138"/>
      <c r="RCV16" s="138"/>
      <c r="RCW16" s="138"/>
      <c r="RCX16" s="138"/>
      <c r="RCY16" s="138"/>
      <c r="RCZ16" s="138"/>
      <c r="RDA16" s="138"/>
      <c r="RDB16" s="138"/>
      <c r="RDC16" s="138"/>
      <c r="RDD16" s="138"/>
      <c r="RDE16" s="138"/>
      <c r="RDF16" s="138"/>
      <c r="RDG16" s="138"/>
      <c r="RDH16" s="138"/>
      <c r="RDI16" s="138"/>
      <c r="RDJ16" s="138"/>
      <c r="RDK16" s="138"/>
      <c r="RDL16" s="138"/>
      <c r="RDM16" s="138"/>
      <c r="RDN16" s="138"/>
      <c r="RDO16" s="138"/>
      <c r="RDP16" s="138"/>
      <c r="RDQ16" s="138"/>
      <c r="RDR16" s="138"/>
      <c r="RDS16" s="138"/>
      <c r="RDT16" s="138"/>
      <c r="RDU16" s="138"/>
      <c r="RDV16" s="138"/>
      <c r="RDW16" s="138"/>
      <c r="RDX16" s="138"/>
      <c r="RDY16" s="138"/>
      <c r="RDZ16" s="138"/>
      <c r="REA16" s="138"/>
      <c r="REB16" s="138"/>
      <c r="REC16" s="138"/>
      <c r="RED16" s="138"/>
      <c r="REE16" s="138"/>
      <c r="REF16" s="138"/>
      <c r="REG16" s="138"/>
      <c r="REH16" s="138"/>
      <c r="REI16" s="138"/>
      <c r="REJ16" s="138"/>
      <c r="REK16" s="138"/>
      <c r="REL16" s="138"/>
      <c r="REM16" s="138"/>
      <c r="REN16" s="138"/>
      <c r="REO16" s="138"/>
      <c r="REP16" s="138"/>
      <c r="REQ16" s="138"/>
      <c r="RER16" s="138"/>
      <c r="RES16" s="138"/>
      <c r="RET16" s="138"/>
      <c r="REU16" s="138"/>
      <c r="REV16" s="138"/>
      <c r="REW16" s="138"/>
      <c r="REX16" s="138"/>
      <c r="REY16" s="138"/>
      <c r="REZ16" s="138"/>
      <c r="RFA16" s="138"/>
      <c r="RFB16" s="138"/>
      <c r="RFC16" s="138"/>
      <c r="RFD16" s="138"/>
      <c r="RFE16" s="138"/>
      <c r="RFF16" s="138"/>
      <c r="RFG16" s="138"/>
      <c r="RFH16" s="138"/>
      <c r="RFI16" s="138"/>
      <c r="RFJ16" s="138"/>
      <c r="RFK16" s="138"/>
      <c r="RFL16" s="138"/>
      <c r="RFM16" s="138"/>
      <c r="RFN16" s="138"/>
      <c r="RFO16" s="138"/>
      <c r="RFP16" s="138"/>
      <c r="RFQ16" s="138"/>
      <c r="RFR16" s="138"/>
      <c r="RFS16" s="138"/>
      <c r="RFT16" s="138"/>
      <c r="RFU16" s="138"/>
      <c r="RFV16" s="138"/>
      <c r="RFW16" s="138"/>
      <c r="RFX16" s="138"/>
      <c r="RFY16" s="138"/>
      <c r="RFZ16" s="138"/>
      <c r="RGA16" s="138"/>
      <c r="RGB16" s="138"/>
      <c r="RGC16" s="138"/>
      <c r="RGD16" s="138"/>
      <c r="RGE16" s="138"/>
      <c r="RGF16" s="138"/>
      <c r="RGG16" s="138"/>
      <c r="RGH16" s="138"/>
      <c r="RGI16" s="138"/>
      <c r="RGJ16" s="138"/>
      <c r="RGK16" s="138"/>
      <c r="RGL16" s="138"/>
      <c r="RGM16" s="138"/>
      <c r="RGN16" s="138"/>
      <c r="RGO16" s="138"/>
      <c r="RGP16" s="138"/>
      <c r="RGQ16" s="138"/>
      <c r="RGR16" s="138"/>
      <c r="RGS16" s="138"/>
      <c r="RGT16" s="138"/>
      <c r="RGU16" s="138"/>
      <c r="RGV16" s="138"/>
      <c r="RGW16" s="138"/>
      <c r="RGX16" s="138"/>
      <c r="RGY16" s="138"/>
      <c r="RGZ16" s="138"/>
      <c r="RHA16" s="138"/>
      <c r="RHB16" s="138"/>
      <c r="RHC16" s="138"/>
      <c r="RHD16" s="138"/>
      <c r="RHE16" s="138"/>
      <c r="RHF16" s="138"/>
      <c r="RHG16" s="138"/>
      <c r="RHH16" s="138"/>
      <c r="RHI16" s="138"/>
      <c r="RHJ16" s="138"/>
      <c r="RHK16" s="138"/>
      <c r="RHL16" s="138"/>
      <c r="RHM16" s="138"/>
      <c r="RHN16" s="138"/>
      <c r="RHO16" s="138"/>
      <c r="RHP16" s="138"/>
      <c r="RHQ16" s="138"/>
      <c r="RHR16" s="138"/>
      <c r="RHS16" s="138"/>
      <c r="RHT16" s="138"/>
      <c r="RHU16" s="138"/>
      <c r="RHV16" s="138"/>
      <c r="RHW16" s="138"/>
      <c r="RHX16" s="138"/>
      <c r="RHY16" s="138"/>
      <c r="RHZ16" s="138"/>
      <c r="RIA16" s="138"/>
      <c r="RIB16" s="138"/>
      <c r="RIC16" s="138"/>
      <c r="RID16" s="138"/>
      <c r="RIE16" s="138"/>
      <c r="RIF16" s="138"/>
      <c r="RIG16" s="138"/>
      <c r="RIH16" s="138"/>
      <c r="RII16" s="138"/>
      <c r="RIJ16" s="138"/>
      <c r="RIK16" s="138"/>
      <c r="RIL16" s="138"/>
      <c r="RIM16" s="138"/>
      <c r="RIN16" s="138"/>
      <c r="RIO16" s="138"/>
      <c r="RIP16" s="138"/>
      <c r="RIQ16" s="138"/>
      <c r="RIR16" s="138"/>
      <c r="RIS16" s="138"/>
      <c r="RIT16" s="138"/>
      <c r="RIU16" s="138"/>
      <c r="RIV16" s="138"/>
      <c r="RIW16" s="138"/>
      <c r="RIX16" s="138"/>
      <c r="RIY16" s="138"/>
      <c r="RIZ16" s="138"/>
      <c r="RJA16" s="138"/>
      <c r="RJB16" s="138"/>
      <c r="RJC16" s="138"/>
      <c r="RJD16" s="138"/>
      <c r="RJE16" s="138"/>
      <c r="RJF16" s="138"/>
      <c r="RJG16" s="138"/>
      <c r="RJH16" s="138"/>
      <c r="RJI16" s="138"/>
      <c r="RJJ16" s="138"/>
      <c r="RJK16" s="138"/>
      <c r="RJL16" s="138"/>
      <c r="RJM16" s="138"/>
      <c r="RJN16" s="138"/>
      <c r="RJO16" s="138"/>
      <c r="RJP16" s="138"/>
      <c r="RJQ16" s="138"/>
      <c r="RJR16" s="138"/>
      <c r="RJS16" s="138"/>
      <c r="RJT16" s="138"/>
      <c r="RJU16" s="138"/>
      <c r="RJV16" s="138"/>
      <c r="RJW16" s="138"/>
      <c r="RJX16" s="138"/>
      <c r="RJY16" s="138"/>
      <c r="RJZ16" s="138"/>
      <c r="RKA16" s="138"/>
      <c r="RKB16" s="138"/>
      <c r="RKC16" s="138"/>
      <c r="RKD16" s="138"/>
      <c r="RKE16" s="138"/>
      <c r="RKF16" s="138"/>
      <c r="RKG16" s="138"/>
      <c r="RKH16" s="138"/>
      <c r="RKI16" s="138"/>
      <c r="RKJ16" s="138"/>
      <c r="RKK16" s="138"/>
      <c r="RKL16" s="138"/>
      <c r="RKM16" s="138"/>
      <c r="RKN16" s="138"/>
      <c r="RKO16" s="138"/>
      <c r="RKP16" s="138"/>
      <c r="RKQ16" s="138"/>
      <c r="RKR16" s="138"/>
      <c r="RKS16" s="138"/>
      <c r="RKT16" s="138"/>
      <c r="RKU16" s="138"/>
      <c r="RKV16" s="138"/>
      <c r="RKW16" s="138"/>
      <c r="RKX16" s="138"/>
      <c r="RKY16" s="138"/>
      <c r="RKZ16" s="138"/>
      <c r="RLA16" s="138"/>
      <c r="RLB16" s="138"/>
      <c r="RLC16" s="138"/>
      <c r="RLD16" s="138"/>
      <c r="RLE16" s="138"/>
      <c r="RLF16" s="138"/>
      <c r="RLG16" s="138"/>
      <c r="RLH16" s="138"/>
      <c r="RLI16" s="138"/>
      <c r="RLJ16" s="138"/>
      <c r="RLK16" s="138"/>
      <c r="RLL16" s="138"/>
      <c r="RLM16" s="138"/>
      <c r="RLN16" s="138"/>
      <c r="RLO16" s="138"/>
      <c r="RLP16" s="138"/>
      <c r="RLQ16" s="138"/>
      <c r="RLR16" s="138"/>
      <c r="RLS16" s="138"/>
      <c r="RLT16" s="138"/>
      <c r="RLU16" s="138"/>
      <c r="RLV16" s="138"/>
      <c r="RLW16" s="138"/>
      <c r="RLX16" s="138"/>
      <c r="RLY16" s="138"/>
      <c r="RLZ16" s="138"/>
      <c r="RMA16" s="138"/>
      <c r="RMB16" s="138"/>
      <c r="RMC16" s="138"/>
      <c r="RMD16" s="138"/>
      <c r="RME16" s="138"/>
      <c r="RMF16" s="138"/>
      <c r="RMG16" s="138"/>
      <c r="RMH16" s="138"/>
      <c r="RMI16" s="138"/>
      <c r="RMJ16" s="138"/>
      <c r="RMK16" s="138"/>
      <c r="RML16" s="138"/>
      <c r="RMM16" s="138"/>
      <c r="RMN16" s="138"/>
      <c r="RMO16" s="138"/>
      <c r="RMP16" s="138"/>
      <c r="RMQ16" s="138"/>
      <c r="RMR16" s="138"/>
      <c r="RMS16" s="138"/>
      <c r="RMT16" s="138"/>
      <c r="RMU16" s="138"/>
      <c r="RMV16" s="138"/>
      <c r="RMW16" s="138"/>
      <c r="RMX16" s="138"/>
      <c r="RMY16" s="138"/>
      <c r="RMZ16" s="138"/>
      <c r="RNA16" s="138"/>
      <c r="RNB16" s="138"/>
      <c r="RNC16" s="138"/>
      <c r="RND16" s="138"/>
      <c r="RNE16" s="138"/>
      <c r="RNF16" s="138"/>
      <c r="RNG16" s="138"/>
      <c r="RNH16" s="138"/>
      <c r="RNI16" s="138"/>
      <c r="RNJ16" s="138"/>
      <c r="RNK16" s="138"/>
      <c r="RNL16" s="138"/>
      <c r="RNM16" s="138"/>
      <c r="RNN16" s="138"/>
      <c r="RNO16" s="138"/>
      <c r="RNP16" s="138"/>
      <c r="RNQ16" s="138"/>
      <c r="RNR16" s="138"/>
      <c r="RNS16" s="138"/>
      <c r="RNT16" s="138"/>
      <c r="RNU16" s="138"/>
      <c r="RNV16" s="138"/>
      <c r="RNW16" s="138"/>
      <c r="RNX16" s="138"/>
      <c r="RNY16" s="138"/>
      <c r="RNZ16" s="138"/>
      <c r="ROA16" s="138"/>
      <c r="ROB16" s="138"/>
      <c r="ROC16" s="138"/>
      <c r="ROD16" s="138"/>
      <c r="ROE16" s="138"/>
      <c r="ROF16" s="138"/>
      <c r="ROG16" s="138"/>
      <c r="ROH16" s="138"/>
      <c r="ROI16" s="138"/>
      <c r="ROJ16" s="138"/>
      <c r="ROK16" s="138"/>
      <c r="ROL16" s="138"/>
      <c r="ROM16" s="138"/>
      <c r="RON16" s="138"/>
      <c r="ROO16" s="138"/>
      <c r="ROP16" s="138"/>
      <c r="ROQ16" s="138"/>
      <c r="ROR16" s="138"/>
      <c r="ROS16" s="138"/>
      <c r="ROT16" s="138"/>
      <c r="ROU16" s="138"/>
      <c r="ROV16" s="138"/>
      <c r="ROW16" s="138"/>
      <c r="ROX16" s="138"/>
      <c r="ROY16" s="138"/>
      <c r="ROZ16" s="138"/>
      <c r="RPA16" s="138"/>
      <c r="RPB16" s="138"/>
      <c r="RPC16" s="138"/>
      <c r="RPD16" s="138"/>
      <c r="RPE16" s="138"/>
      <c r="RPF16" s="138"/>
      <c r="RPG16" s="138"/>
      <c r="RPH16" s="138"/>
      <c r="RPI16" s="138"/>
      <c r="RPJ16" s="138"/>
      <c r="RPK16" s="138"/>
      <c r="RPL16" s="138"/>
      <c r="RPM16" s="138"/>
      <c r="RPN16" s="138"/>
      <c r="RPO16" s="138"/>
      <c r="RPP16" s="138"/>
      <c r="RPQ16" s="138"/>
      <c r="RPR16" s="138"/>
      <c r="RPS16" s="138"/>
      <c r="RPT16" s="138"/>
      <c r="RPU16" s="138"/>
      <c r="RPV16" s="138"/>
      <c r="RPW16" s="138"/>
      <c r="RPX16" s="138"/>
      <c r="RPY16" s="138"/>
      <c r="RPZ16" s="138"/>
      <c r="RQA16" s="138"/>
      <c r="RQB16" s="138"/>
      <c r="RQC16" s="138"/>
      <c r="RQD16" s="138"/>
      <c r="RQE16" s="138"/>
      <c r="RQF16" s="138"/>
      <c r="RQG16" s="138"/>
      <c r="RQH16" s="138"/>
      <c r="RQI16" s="138"/>
      <c r="RQJ16" s="138"/>
      <c r="RQK16" s="138"/>
      <c r="RQL16" s="138"/>
      <c r="RQM16" s="138"/>
      <c r="RQN16" s="138"/>
      <c r="RQO16" s="138"/>
      <c r="RQP16" s="138"/>
      <c r="RQQ16" s="138"/>
      <c r="RQR16" s="138"/>
      <c r="RQS16" s="138"/>
      <c r="RQT16" s="138"/>
      <c r="RQU16" s="138"/>
      <c r="RQV16" s="138"/>
      <c r="RQW16" s="138"/>
      <c r="RQX16" s="138"/>
      <c r="RQY16" s="138"/>
      <c r="RQZ16" s="138"/>
      <c r="RRA16" s="138"/>
      <c r="RRB16" s="138"/>
      <c r="RRC16" s="138"/>
      <c r="RRD16" s="138"/>
      <c r="RRE16" s="138"/>
      <c r="RRF16" s="138"/>
      <c r="RRG16" s="138"/>
      <c r="RRH16" s="138"/>
      <c r="RRI16" s="138"/>
      <c r="RRJ16" s="138"/>
      <c r="RRK16" s="138"/>
      <c r="RRL16" s="138"/>
      <c r="RRM16" s="138"/>
      <c r="RRN16" s="138"/>
      <c r="RRO16" s="138"/>
      <c r="RRP16" s="138"/>
      <c r="RRQ16" s="138"/>
      <c r="RRR16" s="138"/>
      <c r="RRS16" s="138"/>
      <c r="RRT16" s="138"/>
      <c r="RRU16" s="138"/>
      <c r="RRV16" s="138"/>
      <c r="RRW16" s="138"/>
      <c r="RRX16" s="138"/>
      <c r="RRY16" s="138"/>
      <c r="RRZ16" s="138"/>
      <c r="RSA16" s="138"/>
      <c r="RSB16" s="138"/>
      <c r="RSC16" s="138"/>
      <c r="RSD16" s="138"/>
      <c r="RSE16" s="138"/>
      <c r="RSF16" s="138"/>
      <c r="RSG16" s="138"/>
      <c r="RSH16" s="138"/>
      <c r="RSI16" s="138"/>
      <c r="RSJ16" s="138"/>
      <c r="RSK16" s="138"/>
      <c r="RSL16" s="138"/>
      <c r="RSM16" s="138"/>
      <c r="RSN16" s="138"/>
      <c r="RSO16" s="138"/>
      <c r="RSP16" s="138"/>
      <c r="RSQ16" s="138"/>
      <c r="RSR16" s="138"/>
      <c r="RSS16" s="138"/>
      <c r="RST16" s="138"/>
      <c r="RSU16" s="138"/>
      <c r="RSV16" s="138"/>
      <c r="RSW16" s="138"/>
      <c r="RSX16" s="138"/>
      <c r="RSY16" s="138"/>
      <c r="RSZ16" s="138"/>
      <c r="RTA16" s="138"/>
      <c r="RTB16" s="138"/>
      <c r="RTC16" s="138"/>
      <c r="RTD16" s="138"/>
      <c r="RTE16" s="138"/>
      <c r="RTF16" s="138"/>
      <c r="RTG16" s="138"/>
      <c r="RTH16" s="138"/>
      <c r="RTI16" s="138"/>
      <c r="RTJ16" s="138"/>
      <c r="RTK16" s="138"/>
      <c r="RTL16" s="138"/>
      <c r="RTM16" s="138"/>
      <c r="RTN16" s="138"/>
      <c r="RTO16" s="138"/>
      <c r="RTP16" s="138"/>
      <c r="RTQ16" s="138"/>
      <c r="RTR16" s="138"/>
      <c r="RTS16" s="138"/>
      <c r="RTT16" s="138"/>
      <c r="RTU16" s="138"/>
      <c r="RTV16" s="138"/>
      <c r="RTW16" s="138"/>
      <c r="RTX16" s="138"/>
      <c r="RTY16" s="138"/>
      <c r="RTZ16" s="138"/>
      <c r="RUA16" s="138"/>
      <c r="RUB16" s="138"/>
      <c r="RUC16" s="138"/>
      <c r="RUD16" s="138"/>
      <c r="RUE16" s="138"/>
      <c r="RUF16" s="138"/>
      <c r="RUG16" s="138"/>
      <c r="RUH16" s="138"/>
      <c r="RUI16" s="138"/>
      <c r="RUJ16" s="138"/>
      <c r="RUK16" s="138"/>
      <c r="RUL16" s="138"/>
      <c r="RUM16" s="138"/>
      <c r="RUN16" s="138"/>
      <c r="RUO16" s="138"/>
      <c r="RUP16" s="138"/>
      <c r="RUQ16" s="138"/>
      <c r="RUR16" s="138"/>
      <c r="RUS16" s="138"/>
      <c r="RUT16" s="138"/>
      <c r="RUU16" s="138"/>
      <c r="RUV16" s="138"/>
      <c r="RUW16" s="138"/>
      <c r="RUX16" s="138"/>
      <c r="RUY16" s="138"/>
      <c r="RUZ16" s="138"/>
      <c r="RVA16" s="138"/>
      <c r="RVB16" s="138"/>
      <c r="RVC16" s="138"/>
      <c r="RVD16" s="138"/>
      <c r="RVE16" s="138"/>
      <c r="RVF16" s="138"/>
      <c r="RVG16" s="138"/>
      <c r="RVH16" s="138"/>
      <c r="RVI16" s="138"/>
      <c r="RVJ16" s="138"/>
      <c r="RVK16" s="138"/>
      <c r="RVL16" s="138"/>
      <c r="RVM16" s="138"/>
      <c r="RVN16" s="138"/>
      <c r="RVO16" s="138"/>
      <c r="RVP16" s="138"/>
      <c r="RVQ16" s="138"/>
      <c r="RVR16" s="138"/>
      <c r="RVS16" s="138"/>
      <c r="RVT16" s="138"/>
      <c r="RVU16" s="138"/>
      <c r="RVV16" s="138"/>
      <c r="RVW16" s="138"/>
      <c r="RVX16" s="138"/>
      <c r="RVY16" s="138"/>
      <c r="RVZ16" s="138"/>
      <c r="RWA16" s="138"/>
      <c r="RWB16" s="138"/>
      <c r="RWC16" s="138"/>
      <c r="RWD16" s="138"/>
      <c r="RWE16" s="138"/>
      <c r="RWF16" s="138"/>
      <c r="RWG16" s="138"/>
      <c r="RWH16" s="138"/>
      <c r="RWI16" s="138"/>
      <c r="RWJ16" s="138"/>
      <c r="RWK16" s="138"/>
      <c r="RWL16" s="138"/>
      <c r="RWM16" s="138"/>
      <c r="RWN16" s="138"/>
      <c r="RWO16" s="138"/>
      <c r="RWP16" s="138"/>
      <c r="RWQ16" s="138"/>
      <c r="RWR16" s="138"/>
      <c r="RWS16" s="138"/>
      <c r="RWT16" s="138"/>
      <c r="RWU16" s="138"/>
      <c r="RWV16" s="138"/>
      <c r="RWW16" s="138"/>
      <c r="RWX16" s="138"/>
      <c r="RWY16" s="138"/>
      <c r="RWZ16" s="138"/>
      <c r="RXA16" s="138"/>
      <c r="RXB16" s="138"/>
      <c r="RXC16" s="138"/>
      <c r="RXD16" s="138"/>
      <c r="RXE16" s="138"/>
      <c r="RXF16" s="138"/>
      <c r="RXG16" s="138"/>
      <c r="RXH16" s="138"/>
      <c r="RXI16" s="138"/>
      <c r="RXJ16" s="138"/>
      <c r="RXK16" s="138"/>
      <c r="RXL16" s="138"/>
      <c r="RXM16" s="138"/>
      <c r="RXN16" s="138"/>
      <c r="RXO16" s="138"/>
      <c r="RXP16" s="138"/>
      <c r="RXQ16" s="138"/>
      <c r="RXR16" s="138"/>
      <c r="RXS16" s="138"/>
      <c r="RXT16" s="138"/>
      <c r="RXU16" s="138"/>
      <c r="RXV16" s="138"/>
      <c r="RXW16" s="138"/>
      <c r="RXX16" s="138"/>
      <c r="RXY16" s="138"/>
      <c r="RXZ16" s="138"/>
      <c r="RYA16" s="138"/>
      <c r="RYB16" s="138"/>
      <c r="RYC16" s="138"/>
      <c r="RYD16" s="138"/>
      <c r="RYE16" s="138"/>
      <c r="RYF16" s="138"/>
      <c r="RYG16" s="138"/>
      <c r="RYH16" s="138"/>
      <c r="RYI16" s="138"/>
      <c r="RYJ16" s="138"/>
      <c r="RYK16" s="138"/>
      <c r="RYL16" s="138"/>
      <c r="RYM16" s="138"/>
      <c r="RYN16" s="138"/>
      <c r="RYO16" s="138"/>
      <c r="RYP16" s="138"/>
      <c r="RYQ16" s="138"/>
      <c r="RYR16" s="138"/>
      <c r="RYS16" s="138"/>
      <c r="RYT16" s="138"/>
      <c r="RYU16" s="138"/>
      <c r="RYV16" s="138"/>
      <c r="RYW16" s="138"/>
      <c r="RYX16" s="138"/>
      <c r="RYY16" s="138"/>
      <c r="RYZ16" s="138"/>
      <c r="RZA16" s="138"/>
      <c r="RZB16" s="138"/>
      <c r="RZC16" s="138"/>
      <c r="RZD16" s="138"/>
      <c r="RZE16" s="138"/>
      <c r="RZF16" s="138"/>
      <c r="RZG16" s="138"/>
      <c r="RZH16" s="138"/>
      <c r="RZI16" s="138"/>
      <c r="RZJ16" s="138"/>
      <c r="RZK16" s="138"/>
      <c r="RZL16" s="138"/>
      <c r="RZM16" s="138"/>
      <c r="RZN16" s="138"/>
      <c r="RZO16" s="138"/>
      <c r="RZP16" s="138"/>
      <c r="RZQ16" s="138"/>
      <c r="RZR16" s="138"/>
      <c r="RZS16" s="138"/>
      <c r="RZT16" s="138"/>
      <c r="RZU16" s="138"/>
      <c r="RZV16" s="138"/>
      <c r="RZW16" s="138"/>
      <c r="RZX16" s="138"/>
      <c r="RZY16" s="138"/>
      <c r="RZZ16" s="138"/>
      <c r="SAA16" s="138"/>
      <c r="SAB16" s="138"/>
      <c r="SAC16" s="138"/>
      <c r="SAD16" s="138"/>
      <c r="SAE16" s="138"/>
      <c r="SAF16" s="138"/>
      <c r="SAG16" s="138"/>
      <c r="SAH16" s="138"/>
      <c r="SAI16" s="138"/>
      <c r="SAJ16" s="138"/>
      <c r="SAK16" s="138"/>
      <c r="SAL16" s="138"/>
      <c r="SAM16" s="138"/>
      <c r="SAN16" s="138"/>
      <c r="SAO16" s="138"/>
      <c r="SAP16" s="138"/>
      <c r="SAQ16" s="138"/>
      <c r="SAR16" s="138"/>
      <c r="SAS16" s="138"/>
      <c r="SAT16" s="138"/>
      <c r="SAU16" s="138"/>
      <c r="SAV16" s="138"/>
      <c r="SAW16" s="138"/>
      <c r="SAX16" s="138"/>
      <c r="SAY16" s="138"/>
      <c r="SAZ16" s="138"/>
      <c r="SBA16" s="138"/>
      <c r="SBB16" s="138"/>
      <c r="SBC16" s="138"/>
      <c r="SBD16" s="138"/>
      <c r="SBE16" s="138"/>
      <c r="SBF16" s="138"/>
      <c r="SBG16" s="138"/>
      <c r="SBH16" s="138"/>
      <c r="SBI16" s="138"/>
      <c r="SBJ16" s="138"/>
      <c r="SBK16" s="138"/>
      <c r="SBL16" s="138"/>
      <c r="SBM16" s="138"/>
      <c r="SBN16" s="138"/>
      <c r="SBO16" s="138"/>
      <c r="SBP16" s="138"/>
      <c r="SBQ16" s="138"/>
      <c r="SBR16" s="138"/>
      <c r="SBS16" s="138"/>
      <c r="SBT16" s="138"/>
      <c r="SBU16" s="138"/>
      <c r="SBV16" s="138"/>
      <c r="SBW16" s="138"/>
      <c r="SBX16" s="138"/>
      <c r="SBY16" s="138"/>
      <c r="SBZ16" s="138"/>
      <c r="SCA16" s="138"/>
      <c r="SCB16" s="138"/>
      <c r="SCC16" s="138"/>
      <c r="SCD16" s="138"/>
      <c r="SCE16" s="138"/>
      <c r="SCF16" s="138"/>
      <c r="SCG16" s="138"/>
      <c r="SCH16" s="138"/>
      <c r="SCI16" s="138"/>
      <c r="SCJ16" s="138"/>
      <c r="SCK16" s="138"/>
      <c r="SCL16" s="138"/>
      <c r="SCM16" s="138"/>
      <c r="SCN16" s="138"/>
      <c r="SCO16" s="138"/>
      <c r="SCP16" s="138"/>
      <c r="SCQ16" s="138"/>
      <c r="SCR16" s="138"/>
      <c r="SCS16" s="138"/>
      <c r="SCT16" s="138"/>
      <c r="SCU16" s="138"/>
      <c r="SCV16" s="138"/>
      <c r="SCW16" s="138"/>
      <c r="SCX16" s="138"/>
      <c r="SCY16" s="138"/>
      <c r="SCZ16" s="138"/>
      <c r="SDA16" s="138"/>
      <c r="SDB16" s="138"/>
      <c r="SDC16" s="138"/>
      <c r="SDD16" s="138"/>
      <c r="SDE16" s="138"/>
      <c r="SDF16" s="138"/>
      <c r="SDG16" s="138"/>
      <c r="SDH16" s="138"/>
      <c r="SDI16" s="138"/>
      <c r="SDJ16" s="138"/>
      <c r="SDK16" s="138"/>
      <c r="SDL16" s="138"/>
      <c r="SDM16" s="138"/>
      <c r="SDN16" s="138"/>
      <c r="SDO16" s="138"/>
      <c r="SDP16" s="138"/>
      <c r="SDQ16" s="138"/>
      <c r="SDR16" s="138"/>
      <c r="SDS16" s="138"/>
      <c r="SDT16" s="138"/>
      <c r="SDU16" s="138"/>
      <c r="SDV16" s="138"/>
      <c r="SDW16" s="138"/>
      <c r="SDX16" s="138"/>
      <c r="SDY16" s="138"/>
      <c r="SDZ16" s="138"/>
      <c r="SEA16" s="138"/>
      <c r="SEB16" s="138"/>
      <c r="SEC16" s="138"/>
      <c r="SED16" s="138"/>
      <c r="SEE16" s="138"/>
      <c r="SEF16" s="138"/>
      <c r="SEG16" s="138"/>
      <c r="SEH16" s="138"/>
      <c r="SEI16" s="138"/>
      <c r="SEJ16" s="138"/>
      <c r="SEK16" s="138"/>
      <c r="SEL16" s="138"/>
      <c r="SEM16" s="138"/>
      <c r="SEN16" s="138"/>
      <c r="SEO16" s="138"/>
      <c r="SEP16" s="138"/>
      <c r="SEQ16" s="138"/>
      <c r="SER16" s="138"/>
      <c r="SES16" s="138"/>
      <c r="SET16" s="138"/>
      <c r="SEU16" s="138"/>
      <c r="SEV16" s="138"/>
      <c r="SEW16" s="138"/>
      <c r="SEX16" s="138"/>
      <c r="SEY16" s="138"/>
      <c r="SEZ16" s="138"/>
      <c r="SFA16" s="138"/>
      <c r="SFB16" s="138"/>
      <c r="SFC16" s="138"/>
      <c r="SFD16" s="138"/>
      <c r="SFE16" s="138"/>
      <c r="SFF16" s="138"/>
      <c r="SFG16" s="138"/>
      <c r="SFH16" s="138"/>
      <c r="SFI16" s="138"/>
      <c r="SFJ16" s="138"/>
      <c r="SFK16" s="138"/>
      <c r="SFL16" s="138"/>
      <c r="SFM16" s="138"/>
      <c r="SFN16" s="138"/>
      <c r="SFO16" s="138"/>
      <c r="SFP16" s="138"/>
      <c r="SFQ16" s="138"/>
      <c r="SFR16" s="138"/>
      <c r="SFS16" s="138"/>
      <c r="SFT16" s="138"/>
      <c r="SFU16" s="138"/>
      <c r="SFV16" s="138"/>
      <c r="SFW16" s="138"/>
      <c r="SFX16" s="138"/>
      <c r="SFY16" s="138"/>
      <c r="SFZ16" s="138"/>
      <c r="SGA16" s="138"/>
      <c r="SGB16" s="138"/>
      <c r="SGC16" s="138"/>
      <c r="SGD16" s="138"/>
      <c r="SGE16" s="138"/>
      <c r="SGF16" s="138"/>
      <c r="SGG16" s="138"/>
      <c r="SGH16" s="138"/>
      <c r="SGI16" s="138"/>
      <c r="SGJ16" s="138"/>
      <c r="SGK16" s="138"/>
      <c r="SGL16" s="138"/>
      <c r="SGM16" s="138"/>
      <c r="SGN16" s="138"/>
      <c r="SGO16" s="138"/>
      <c r="SGP16" s="138"/>
      <c r="SGQ16" s="138"/>
      <c r="SGR16" s="138"/>
      <c r="SGS16" s="138"/>
      <c r="SGT16" s="138"/>
      <c r="SGU16" s="138"/>
      <c r="SGV16" s="138"/>
      <c r="SGW16" s="138"/>
      <c r="SGX16" s="138"/>
      <c r="SGY16" s="138"/>
      <c r="SGZ16" s="138"/>
      <c r="SHA16" s="138"/>
      <c r="SHB16" s="138"/>
      <c r="SHC16" s="138"/>
      <c r="SHD16" s="138"/>
      <c r="SHE16" s="138"/>
      <c r="SHF16" s="138"/>
      <c r="SHG16" s="138"/>
      <c r="SHH16" s="138"/>
      <c r="SHI16" s="138"/>
      <c r="SHJ16" s="138"/>
      <c r="SHK16" s="138"/>
      <c r="SHL16" s="138"/>
      <c r="SHM16" s="138"/>
      <c r="SHN16" s="138"/>
      <c r="SHO16" s="138"/>
      <c r="SHP16" s="138"/>
      <c r="SHQ16" s="138"/>
      <c r="SHR16" s="138"/>
      <c r="SHS16" s="138"/>
      <c r="SHT16" s="138"/>
      <c r="SHU16" s="138"/>
      <c r="SHV16" s="138"/>
      <c r="SHW16" s="138"/>
      <c r="SHX16" s="138"/>
      <c r="SHY16" s="138"/>
      <c r="SHZ16" s="138"/>
      <c r="SIA16" s="138"/>
      <c r="SIB16" s="138"/>
      <c r="SIC16" s="138"/>
      <c r="SID16" s="138"/>
      <c r="SIE16" s="138"/>
      <c r="SIF16" s="138"/>
      <c r="SIG16" s="138"/>
      <c r="SIH16" s="138"/>
      <c r="SII16" s="138"/>
      <c r="SIJ16" s="138"/>
      <c r="SIK16" s="138"/>
      <c r="SIL16" s="138"/>
      <c r="SIM16" s="138"/>
      <c r="SIN16" s="138"/>
      <c r="SIO16" s="138"/>
      <c r="SIP16" s="138"/>
      <c r="SIQ16" s="138"/>
      <c r="SIR16" s="138"/>
      <c r="SIS16" s="138"/>
      <c r="SIT16" s="138"/>
      <c r="SIU16" s="138"/>
      <c r="SIV16" s="138"/>
      <c r="SIW16" s="138"/>
      <c r="SIX16" s="138"/>
      <c r="SIY16" s="138"/>
      <c r="SIZ16" s="138"/>
      <c r="SJA16" s="138"/>
      <c r="SJB16" s="138"/>
      <c r="SJC16" s="138"/>
      <c r="SJD16" s="138"/>
      <c r="SJE16" s="138"/>
      <c r="SJF16" s="138"/>
      <c r="SJG16" s="138"/>
      <c r="SJH16" s="138"/>
      <c r="SJI16" s="138"/>
      <c r="SJJ16" s="138"/>
      <c r="SJK16" s="138"/>
      <c r="SJL16" s="138"/>
      <c r="SJM16" s="138"/>
      <c r="SJN16" s="138"/>
      <c r="SJO16" s="138"/>
      <c r="SJP16" s="138"/>
      <c r="SJQ16" s="138"/>
      <c r="SJR16" s="138"/>
      <c r="SJS16" s="138"/>
      <c r="SJT16" s="138"/>
      <c r="SJU16" s="138"/>
      <c r="SJV16" s="138"/>
      <c r="SJW16" s="138"/>
      <c r="SJX16" s="138"/>
      <c r="SJY16" s="138"/>
      <c r="SJZ16" s="138"/>
      <c r="SKA16" s="138"/>
      <c r="SKB16" s="138"/>
      <c r="SKC16" s="138"/>
      <c r="SKD16" s="138"/>
      <c r="SKE16" s="138"/>
      <c r="SKF16" s="138"/>
      <c r="SKG16" s="138"/>
      <c r="SKH16" s="138"/>
      <c r="SKI16" s="138"/>
      <c r="SKJ16" s="138"/>
      <c r="SKK16" s="138"/>
      <c r="SKL16" s="138"/>
      <c r="SKM16" s="138"/>
      <c r="SKN16" s="138"/>
      <c r="SKO16" s="138"/>
      <c r="SKP16" s="138"/>
      <c r="SKQ16" s="138"/>
      <c r="SKR16" s="138"/>
      <c r="SKS16" s="138"/>
      <c r="SKT16" s="138"/>
      <c r="SKU16" s="138"/>
      <c r="SKV16" s="138"/>
      <c r="SKW16" s="138"/>
      <c r="SKX16" s="138"/>
      <c r="SKY16" s="138"/>
      <c r="SKZ16" s="138"/>
      <c r="SLA16" s="138"/>
      <c r="SLB16" s="138"/>
      <c r="SLC16" s="138"/>
      <c r="SLD16" s="138"/>
      <c r="SLE16" s="138"/>
      <c r="SLF16" s="138"/>
      <c r="SLG16" s="138"/>
      <c r="SLH16" s="138"/>
      <c r="SLI16" s="138"/>
      <c r="SLJ16" s="138"/>
      <c r="SLK16" s="138"/>
      <c r="SLL16" s="138"/>
      <c r="SLM16" s="138"/>
      <c r="SLN16" s="138"/>
      <c r="SLO16" s="138"/>
      <c r="SLP16" s="138"/>
      <c r="SLQ16" s="138"/>
      <c r="SLR16" s="138"/>
      <c r="SLS16" s="138"/>
      <c r="SLT16" s="138"/>
      <c r="SLU16" s="138"/>
      <c r="SLV16" s="138"/>
      <c r="SLW16" s="138"/>
      <c r="SLX16" s="138"/>
      <c r="SLY16" s="138"/>
      <c r="SLZ16" s="138"/>
      <c r="SMA16" s="138"/>
      <c r="SMB16" s="138"/>
      <c r="SMC16" s="138"/>
      <c r="SMD16" s="138"/>
      <c r="SME16" s="138"/>
      <c r="SMF16" s="138"/>
      <c r="SMG16" s="138"/>
      <c r="SMH16" s="138"/>
      <c r="SMI16" s="138"/>
      <c r="SMJ16" s="138"/>
      <c r="SMK16" s="138"/>
      <c r="SML16" s="138"/>
      <c r="SMM16" s="138"/>
      <c r="SMN16" s="138"/>
      <c r="SMO16" s="138"/>
      <c r="SMP16" s="138"/>
      <c r="SMQ16" s="138"/>
      <c r="SMR16" s="138"/>
      <c r="SMS16" s="138"/>
      <c r="SMT16" s="138"/>
      <c r="SMU16" s="138"/>
      <c r="SMV16" s="138"/>
      <c r="SMW16" s="138"/>
      <c r="SMX16" s="138"/>
      <c r="SMY16" s="138"/>
      <c r="SMZ16" s="138"/>
      <c r="SNA16" s="138"/>
      <c r="SNB16" s="138"/>
      <c r="SNC16" s="138"/>
      <c r="SND16" s="138"/>
      <c r="SNE16" s="138"/>
      <c r="SNF16" s="138"/>
      <c r="SNG16" s="138"/>
      <c r="SNH16" s="138"/>
      <c r="SNI16" s="138"/>
      <c r="SNJ16" s="138"/>
      <c r="SNK16" s="138"/>
      <c r="SNL16" s="138"/>
      <c r="SNM16" s="138"/>
      <c r="SNN16" s="138"/>
      <c r="SNO16" s="138"/>
      <c r="SNP16" s="138"/>
      <c r="SNQ16" s="138"/>
      <c r="SNR16" s="138"/>
      <c r="SNS16" s="138"/>
      <c r="SNT16" s="138"/>
      <c r="SNU16" s="138"/>
      <c r="SNV16" s="138"/>
      <c r="SNW16" s="138"/>
      <c r="SNX16" s="138"/>
      <c r="SNY16" s="138"/>
      <c r="SNZ16" s="138"/>
      <c r="SOA16" s="138"/>
      <c r="SOB16" s="138"/>
      <c r="SOC16" s="138"/>
      <c r="SOD16" s="138"/>
      <c r="SOE16" s="138"/>
      <c r="SOF16" s="138"/>
      <c r="SOG16" s="138"/>
      <c r="SOH16" s="138"/>
      <c r="SOI16" s="138"/>
      <c r="SOJ16" s="138"/>
      <c r="SOK16" s="138"/>
      <c r="SOL16" s="138"/>
      <c r="SOM16" s="138"/>
      <c r="SON16" s="138"/>
      <c r="SOO16" s="138"/>
      <c r="SOP16" s="138"/>
      <c r="SOQ16" s="138"/>
      <c r="SOR16" s="138"/>
      <c r="SOS16" s="138"/>
      <c r="SOT16" s="138"/>
      <c r="SOU16" s="138"/>
      <c r="SOV16" s="138"/>
      <c r="SOW16" s="138"/>
      <c r="SOX16" s="138"/>
      <c r="SOY16" s="138"/>
      <c r="SOZ16" s="138"/>
      <c r="SPA16" s="138"/>
      <c r="SPB16" s="138"/>
      <c r="SPC16" s="138"/>
      <c r="SPD16" s="138"/>
      <c r="SPE16" s="138"/>
      <c r="SPF16" s="138"/>
      <c r="SPG16" s="138"/>
      <c r="SPH16" s="138"/>
      <c r="SPI16" s="138"/>
      <c r="SPJ16" s="138"/>
      <c r="SPK16" s="138"/>
      <c r="SPL16" s="138"/>
      <c r="SPM16" s="138"/>
      <c r="SPN16" s="138"/>
      <c r="SPO16" s="138"/>
      <c r="SPP16" s="138"/>
      <c r="SPQ16" s="138"/>
      <c r="SPR16" s="138"/>
      <c r="SPS16" s="138"/>
      <c r="SPT16" s="138"/>
      <c r="SPU16" s="138"/>
      <c r="SPV16" s="138"/>
      <c r="SPW16" s="138"/>
      <c r="SPX16" s="138"/>
      <c r="SPY16" s="138"/>
      <c r="SPZ16" s="138"/>
      <c r="SQA16" s="138"/>
      <c r="SQB16" s="138"/>
      <c r="SQC16" s="138"/>
      <c r="SQD16" s="138"/>
      <c r="SQE16" s="138"/>
      <c r="SQF16" s="138"/>
      <c r="SQG16" s="138"/>
      <c r="SQH16" s="138"/>
      <c r="SQI16" s="138"/>
      <c r="SQJ16" s="138"/>
      <c r="SQK16" s="138"/>
      <c r="SQL16" s="138"/>
      <c r="SQM16" s="138"/>
      <c r="SQN16" s="138"/>
      <c r="SQO16" s="138"/>
      <c r="SQP16" s="138"/>
      <c r="SQQ16" s="138"/>
      <c r="SQR16" s="138"/>
      <c r="SQS16" s="138"/>
      <c r="SQT16" s="138"/>
      <c r="SQU16" s="138"/>
      <c r="SQV16" s="138"/>
      <c r="SQW16" s="138"/>
      <c r="SQX16" s="138"/>
      <c r="SQY16" s="138"/>
      <c r="SQZ16" s="138"/>
      <c r="SRA16" s="138"/>
      <c r="SRB16" s="138"/>
      <c r="SRC16" s="138"/>
      <c r="SRD16" s="138"/>
      <c r="SRE16" s="138"/>
      <c r="SRF16" s="138"/>
      <c r="SRG16" s="138"/>
      <c r="SRH16" s="138"/>
      <c r="SRI16" s="138"/>
      <c r="SRJ16" s="138"/>
      <c r="SRK16" s="138"/>
      <c r="SRL16" s="138"/>
      <c r="SRM16" s="138"/>
      <c r="SRN16" s="138"/>
      <c r="SRO16" s="138"/>
      <c r="SRP16" s="138"/>
      <c r="SRQ16" s="138"/>
      <c r="SRR16" s="138"/>
      <c r="SRS16" s="138"/>
      <c r="SRT16" s="138"/>
      <c r="SRU16" s="138"/>
      <c r="SRV16" s="138"/>
      <c r="SRW16" s="138"/>
      <c r="SRX16" s="138"/>
      <c r="SRY16" s="138"/>
      <c r="SRZ16" s="138"/>
      <c r="SSA16" s="138"/>
      <c r="SSB16" s="138"/>
      <c r="SSC16" s="138"/>
      <c r="SSD16" s="138"/>
      <c r="SSE16" s="138"/>
      <c r="SSF16" s="138"/>
      <c r="SSG16" s="138"/>
      <c r="SSH16" s="138"/>
      <c r="SSI16" s="138"/>
      <c r="SSJ16" s="138"/>
      <c r="SSK16" s="138"/>
      <c r="SSL16" s="138"/>
      <c r="SSM16" s="138"/>
      <c r="SSN16" s="138"/>
      <c r="SSO16" s="138"/>
      <c r="SSP16" s="138"/>
      <c r="SSQ16" s="138"/>
      <c r="SSR16" s="138"/>
      <c r="SSS16" s="138"/>
      <c r="SST16" s="138"/>
      <c r="SSU16" s="138"/>
      <c r="SSV16" s="138"/>
      <c r="SSW16" s="138"/>
      <c r="SSX16" s="138"/>
      <c r="SSY16" s="138"/>
      <c r="SSZ16" s="138"/>
      <c r="STA16" s="138"/>
      <c r="STB16" s="138"/>
      <c r="STC16" s="138"/>
      <c r="STD16" s="138"/>
      <c r="STE16" s="138"/>
      <c r="STF16" s="138"/>
      <c r="STG16" s="138"/>
      <c r="STH16" s="138"/>
      <c r="STI16" s="138"/>
      <c r="STJ16" s="138"/>
      <c r="STK16" s="138"/>
      <c r="STL16" s="138"/>
      <c r="STM16" s="138"/>
      <c r="STN16" s="138"/>
      <c r="STO16" s="138"/>
      <c r="STP16" s="138"/>
      <c r="STQ16" s="138"/>
      <c r="STR16" s="138"/>
      <c r="STS16" s="138"/>
      <c r="STT16" s="138"/>
      <c r="STU16" s="138"/>
      <c r="STV16" s="138"/>
      <c r="STW16" s="138"/>
      <c r="STX16" s="138"/>
      <c r="STY16" s="138"/>
      <c r="STZ16" s="138"/>
      <c r="SUA16" s="138"/>
      <c r="SUB16" s="138"/>
      <c r="SUC16" s="138"/>
      <c r="SUD16" s="138"/>
      <c r="SUE16" s="138"/>
      <c r="SUF16" s="138"/>
      <c r="SUG16" s="138"/>
      <c r="SUH16" s="138"/>
      <c r="SUI16" s="138"/>
      <c r="SUJ16" s="138"/>
      <c r="SUK16" s="138"/>
      <c r="SUL16" s="138"/>
      <c r="SUM16" s="138"/>
      <c r="SUN16" s="138"/>
      <c r="SUO16" s="138"/>
      <c r="SUP16" s="138"/>
      <c r="SUQ16" s="138"/>
      <c r="SUR16" s="138"/>
      <c r="SUS16" s="138"/>
      <c r="SUT16" s="138"/>
      <c r="SUU16" s="138"/>
      <c r="SUV16" s="138"/>
      <c r="SUW16" s="138"/>
      <c r="SUX16" s="138"/>
      <c r="SUY16" s="138"/>
      <c r="SUZ16" s="138"/>
      <c r="SVA16" s="138"/>
      <c r="SVB16" s="138"/>
      <c r="SVC16" s="138"/>
      <c r="SVD16" s="138"/>
      <c r="SVE16" s="138"/>
      <c r="SVF16" s="138"/>
      <c r="SVG16" s="138"/>
      <c r="SVH16" s="138"/>
      <c r="SVI16" s="138"/>
      <c r="SVJ16" s="138"/>
      <c r="SVK16" s="138"/>
      <c r="SVL16" s="138"/>
      <c r="SVM16" s="138"/>
      <c r="SVN16" s="138"/>
      <c r="SVO16" s="138"/>
      <c r="SVP16" s="138"/>
      <c r="SVQ16" s="138"/>
      <c r="SVR16" s="138"/>
      <c r="SVS16" s="138"/>
      <c r="SVT16" s="138"/>
      <c r="SVU16" s="138"/>
      <c r="SVV16" s="138"/>
      <c r="SVW16" s="138"/>
      <c r="SVX16" s="138"/>
      <c r="SVY16" s="138"/>
      <c r="SVZ16" s="138"/>
      <c r="SWA16" s="138"/>
      <c r="SWB16" s="138"/>
      <c r="SWC16" s="138"/>
      <c r="SWD16" s="138"/>
      <c r="SWE16" s="138"/>
      <c r="SWF16" s="138"/>
      <c r="SWG16" s="138"/>
      <c r="SWH16" s="138"/>
      <c r="SWI16" s="138"/>
      <c r="SWJ16" s="138"/>
      <c r="SWK16" s="138"/>
      <c r="SWL16" s="138"/>
      <c r="SWM16" s="138"/>
      <c r="SWN16" s="138"/>
      <c r="SWO16" s="138"/>
      <c r="SWP16" s="138"/>
      <c r="SWQ16" s="138"/>
      <c r="SWR16" s="138"/>
      <c r="SWS16" s="138"/>
      <c r="SWT16" s="138"/>
      <c r="SWU16" s="138"/>
      <c r="SWV16" s="138"/>
      <c r="SWW16" s="138"/>
      <c r="SWX16" s="138"/>
      <c r="SWY16" s="138"/>
      <c r="SWZ16" s="138"/>
      <c r="SXA16" s="138"/>
      <c r="SXB16" s="138"/>
      <c r="SXC16" s="138"/>
      <c r="SXD16" s="138"/>
      <c r="SXE16" s="138"/>
      <c r="SXF16" s="138"/>
      <c r="SXG16" s="138"/>
      <c r="SXH16" s="138"/>
      <c r="SXI16" s="138"/>
      <c r="SXJ16" s="138"/>
      <c r="SXK16" s="138"/>
      <c r="SXL16" s="138"/>
      <c r="SXM16" s="138"/>
      <c r="SXN16" s="138"/>
      <c r="SXO16" s="138"/>
      <c r="SXP16" s="138"/>
      <c r="SXQ16" s="138"/>
      <c r="SXR16" s="138"/>
      <c r="SXS16" s="138"/>
      <c r="SXT16" s="138"/>
      <c r="SXU16" s="138"/>
      <c r="SXV16" s="138"/>
      <c r="SXW16" s="138"/>
      <c r="SXX16" s="138"/>
      <c r="SXY16" s="138"/>
      <c r="SXZ16" s="138"/>
      <c r="SYA16" s="138"/>
      <c r="SYB16" s="138"/>
      <c r="SYC16" s="138"/>
      <c r="SYD16" s="138"/>
      <c r="SYE16" s="138"/>
      <c r="SYF16" s="138"/>
      <c r="SYG16" s="138"/>
      <c r="SYH16" s="138"/>
      <c r="SYI16" s="138"/>
      <c r="SYJ16" s="138"/>
      <c r="SYK16" s="138"/>
      <c r="SYL16" s="138"/>
      <c r="SYM16" s="138"/>
      <c r="SYN16" s="138"/>
      <c r="SYO16" s="138"/>
      <c r="SYP16" s="138"/>
      <c r="SYQ16" s="138"/>
      <c r="SYR16" s="138"/>
      <c r="SYS16" s="138"/>
      <c r="SYT16" s="138"/>
      <c r="SYU16" s="138"/>
      <c r="SYV16" s="138"/>
      <c r="SYW16" s="138"/>
      <c r="SYX16" s="138"/>
      <c r="SYY16" s="138"/>
      <c r="SYZ16" s="138"/>
      <c r="SZA16" s="138"/>
      <c r="SZB16" s="138"/>
      <c r="SZC16" s="138"/>
      <c r="SZD16" s="138"/>
      <c r="SZE16" s="138"/>
      <c r="SZF16" s="138"/>
      <c r="SZG16" s="138"/>
      <c r="SZH16" s="138"/>
      <c r="SZI16" s="138"/>
      <c r="SZJ16" s="138"/>
      <c r="SZK16" s="138"/>
      <c r="SZL16" s="138"/>
      <c r="SZM16" s="138"/>
      <c r="SZN16" s="138"/>
      <c r="SZO16" s="138"/>
      <c r="SZP16" s="138"/>
      <c r="SZQ16" s="138"/>
      <c r="SZR16" s="138"/>
      <c r="SZS16" s="138"/>
      <c r="SZT16" s="138"/>
      <c r="SZU16" s="138"/>
      <c r="SZV16" s="138"/>
      <c r="SZW16" s="138"/>
      <c r="SZX16" s="138"/>
      <c r="SZY16" s="138"/>
      <c r="SZZ16" s="138"/>
      <c r="TAA16" s="138"/>
      <c r="TAB16" s="138"/>
      <c r="TAC16" s="138"/>
      <c r="TAD16" s="138"/>
      <c r="TAE16" s="138"/>
      <c r="TAF16" s="138"/>
      <c r="TAG16" s="138"/>
      <c r="TAH16" s="138"/>
      <c r="TAI16" s="138"/>
      <c r="TAJ16" s="138"/>
      <c r="TAK16" s="138"/>
      <c r="TAL16" s="138"/>
      <c r="TAM16" s="138"/>
      <c r="TAN16" s="138"/>
      <c r="TAO16" s="138"/>
      <c r="TAP16" s="138"/>
      <c r="TAQ16" s="138"/>
      <c r="TAR16" s="138"/>
      <c r="TAS16" s="138"/>
      <c r="TAT16" s="138"/>
      <c r="TAU16" s="138"/>
      <c r="TAV16" s="138"/>
      <c r="TAW16" s="138"/>
      <c r="TAX16" s="138"/>
      <c r="TAY16" s="138"/>
      <c r="TAZ16" s="138"/>
      <c r="TBA16" s="138"/>
      <c r="TBB16" s="138"/>
      <c r="TBC16" s="138"/>
      <c r="TBD16" s="138"/>
      <c r="TBE16" s="138"/>
      <c r="TBF16" s="138"/>
      <c r="TBG16" s="138"/>
      <c r="TBH16" s="138"/>
      <c r="TBI16" s="138"/>
      <c r="TBJ16" s="138"/>
      <c r="TBK16" s="138"/>
      <c r="TBL16" s="138"/>
      <c r="TBM16" s="138"/>
      <c r="TBN16" s="138"/>
      <c r="TBO16" s="138"/>
      <c r="TBP16" s="138"/>
      <c r="TBQ16" s="138"/>
      <c r="TBR16" s="138"/>
      <c r="TBS16" s="138"/>
      <c r="TBT16" s="138"/>
      <c r="TBU16" s="138"/>
      <c r="TBV16" s="138"/>
      <c r="TBW16" s="138"/>
      <c r="TBX16" s="138"/>
      <c r="TBY16" s="138"/>
      <c r="TBZ16" s="138"/>
      <c r="TCA16" s="138"/>
      <c r="TCB16" s="138"/>
      <c r="TCC16" s="138"/>
      <c r="TCD16" s="138"/>
      <c r="TCE16" s="138"/>
      <c r="TCF16" s="138"/>
      <c r="TCG16" s="138"/>
      <c r="TCH16" s="138"/>
      <c r="TCI16" s="138"/>
      <c r="TCJ16" s="138"/>
      <c r="TCK16" s="138"/>
      <c r="TCL16" s="138"/>
      <c r="TCM16" s="138"/>
      <c r="TCN16" s="138"/>
      <c r="TCO16" s="138"/>
      <c r="TCP16" s="138"/>
      <c r="TCQ16" s="138"/>
      <c r="TCR16" s="138"/>
      <c r="TCS16" s="138"/>
      <c r="TCT16" s="138"/>
      <c r="TCU16" s="138"/>
      <c r="TCV16" s="138"/>
      <c r="TCW16" s="138"/>
      <c r="TCX16" s="138"/>
      <c r="TCY16" s="138"/>
      <c r="TCZ16" s="138"/>
      <c r="TDA16" s="138"/>
      <c r="TDB16" s="138"/>
      <c r="TDC16" s="138"/>
      <c r="TDD16" s="138"/>
      <c r="TDE16" s="138"/>
      <c r="TDF16" s="138"/>
      <c r="TDG16" s="138"/>
      <c r="TDH16" s="138"/>
      <c r="TDI16" s="138"/>
      <c r="TDJ16" s="138"/>
      <c r="TDK16" s="138"/>
      <c r="TDL16" s="138"/>
      <c r="TDM16" s="138"/>
      <c r="TDN16" s="138"/>
      <c r="TDO16" s="138"/>
      <c r="TDP16" s="138"/>
      <c r="TDQ16" s="138"/>
      <c r="TDR16" s="138"/>
      <c r="TDS16" s="138"/>
      <c r="TDT16" s="138"/>
      <c r="TDU16" s="138"/>
      <c r="TDV16" s="138"/>
      <c r="TDW16" s="138"/>
      <c r="TDX16" s="138"/>
      <c r="TDY16" s="138"/>
      <c r="TDZ16" s="138"/>
      <c r="TEA16" s="138"/>
      <c r="TEB16" s="138"/>
      <c r="TEC16" s="138"/>
      <c r="TED16" s="138"/>
      <c r="TEE16" s="138"/>
      <c r="TEF16" s="138"/>
      <c r="TEG16" s="138"/>
      <c r="TEH16" s="138"/>
      <c r="TEI16" s="138"/>
      <c r="TEJ16" s="138"/>
      <c r="TEK16" s="138"/>
      <c r="TEL16" s="138"/>
      <c r="TEM16" s="138"/>
      <c r="TEN16" s="138"/>
      <c r="TEO16" s="138"/>
      <c r="TEP16" s="138"/>
      <c r="TEQ16" s="138"/>
      <c r="TER16" s="138"/>
      <c r="TES16" s="138"/>
      <c r="TET16" s="138"/>
      <c r="TEU16" s="138"/>
      <c r="TEV16" s="138"/>
      <c r="TEW16" s="138"/>
      <c r="TEX16" s="138"/>
      <c r="TEY16" s="138"/>
      <c r="TEZ16" s="138"/>
      <c r="TFA16" s="138"/>
      <c r="TFB16" s="138"/>
      <c r="TFC16" s="138"/>
      <c r="TFD16" s="138"/>
      <c r="TFE16" s="138"/>
      <c r="TFF16" s="138"/>
      <c r="TFG16" s="138"/>
      <c r="TFH16" s="138"/>
      <c r="TFI16" s="138"/>
      <c r="TFJ16" s="138"/>
      <c r="TFK16" s="138"/>
      <c r="TFL16" s="138"/>
      <c r="TFM16" s="138"/>
      <c r="TFN16" s="138"/>
      <c r="TFO16" s="138"/>
      <c r="TFP16" s="138"/>
      <c r="TFQ16" s="138"/>
      <c r="TFR16" s="138"/>
      <c r="TFS16" s="138"/>
      <c r="TFT16" s="138"/>
      <c r="TFU16" s="138"/>
      <c r="TFV16" s="138"/>
      <c r="TFW16" s="138"/>
      <c r="TFX16" s="138"/>
      <c r="TFY16" s="138"/>
      <c r="TFZ16" s="138"/>
      <c r="TGA16" s="138"/>
      <c r="TGB16" s="138"/>
      <c r="TGC16" s="138"/>
      <c r="TGD16" s="138"/>
      <c r="TGE16" s="138"/>
      <c r="TGF16" s="138"/>
      <c r="TGG16" s="138"/>
      <c r="TGH16" s="138"/>
      <c r="TGI16" s="138"/>
      <c r="TGJ16" s="138"/>
      <c r="TGK16" s="138"/>
      <c r="TGL16" s="138"/>
      <c r="TGM16" s="138"/>
      <c r="TGN16" s="138"/>
      <c r="TGO16" s="138"/>
      <c r="TGP16" s="138"/>
      <c r="TGQ16" s="138"/>
      <c r="TGR16" s="138"/>
      <c r="TGS16" s="138"/>
      <c r="TGT16" s="138"/>
      <c r="TGU16" s="138"/>
      <c r="TGV16" s="138"/>
      <c r="TGW16" s="138"/>
      <c r="TGX16" s="138"/>
      <c r="TGY16" s="138"/>
      <c r="TGZ16" s="138"/>
      <c r="THA16" s="138"/>
      <c r="THB16" s="138"/>
      <c r="THC16" s="138"/>
      <c r="THD16" s="138"/>
      <c r="THE16" s="138"/>
      <c r="THF16" s="138"/>
      <c r="THG16" s="138"/>
      <c r="THH16" s="138"/>
      <c r="THI16" s="138"/>
      <c r="THJ16" s="138"/>
      <c r="THK16" s="138"/>
      <c r="THL16" s="138"/>
      <c r="THM16" s="138"/>
      <c r="THN16" s="138"/>
      <c r="THO16" s="138"/>
      <c r="THP16" s="138"/>
      <c r="THQ16" s="138"/>
      <c r="THR16" s="138"/>
      <c r="THS16" s="138"/>
      <c r="THT16" s="138"/>
      <c r="THU16" s="138"/>
      <c r="THV16" s="138"/>
      <c r="THW16" s="138"/>
      <c r="THX16" s="138"/>
      <c r="THY16" s="138"/>
      <c r="THZ16" s="138"/>
      <c r="TIA16" s="138"/>
      <c r="TIB16" s="138"/>
      <c r="TIC16" s="138"/>
      <c r="TID16" s="138"/>
      <c r="TIE16" s="138"/>
      <c r="TIF16" s="138"/>
      <c r="TIG16" s="138"/>
      <c r="TIH16" s="138"/>
      <c r="TII16" s="138"/>
      <c r="TIJ16" s="138"/>
      <c r="TIK16" s="138"/>
      <c r="TIL16" s="138"/>
      <c r="TIM16" s="138"/>
      <c r="TIN16" s="138"/>
      <c r="TIO16" s="138"/>
      <c r="TIP16" s="138"/>
      <c r="TIQ16" s="138"/>
      <c r="TIR16" s="138"/>
      <c r="TIS16" s="138"/>
      <c r="TIT16" s="138"/>
      <c r="TIU16" s="138"/>
      <c r="TIV16" s="138"/>
      <c r="TIW16" s="138"/>
      <c r="TIX16" s="138"/>
      <c r="TIY16" s="138"/>
      <c r="TIZ16" s="138"/>
      <c r="TJA16" s="138"/>
      <c r="TJB16" s="138"/>
      <c r="TJC16" s="138"/>
      <c r="TJD16" s="138"/>
      <c r="TJE16" s="138"/>
      <c r="TJF16" s="138"/>
      <c r="TJG16" s="138"/>
      <c r="TJH16" s="138"/>
      <c r="TJI16" s="138"/>
      <c r="TJJ16" s="138"/>
      <c r="TJK16" s="138"/>
      <c r="TJL16" s="138"/>
      <c r="TJM16" s="138"/>
      <c r="TJN16" s="138"/>
      <c r="TJO16" s="138"/>
      <c r="TJP16" s="138"/>
      <c r="TJQ16" s="138"/>
      <c r="TJR16" s="138"/>
      <c r="TJS16" s="138"/>
      <c r="TJT16" s="138"/>
      <c r="TJU16" s="138"/>
      <c r="TJV16" s="138"/>
      <c r="TJW16" s="138"/>
      <c r="TJX16" s="138"/>
      <c r="TJY16" s="138"/>
      <c r="TJZ16" s="138"/>
      <c r="TKA16" s="138"/>
      <c r="TKB16" s="138"/>
      <c r="TKC16" s="138"/>
      <c r="TKD16" s="138"/>
      <c r="TKE16" s="138"/>
      <c r="TKF16" s="138"/>
      <c r="TKG16" s="138"/>
      <c r="TKH16" s="138"/>
      <c r="TKI16" s="138"/>
      <c r="TKJ16" s="138"/>
      <c r="TKK16" s="138"/>
      <c r="TKL16" s="138"/>
      <c r="TKM16" s="138"/>
      <c r="TKN16" s="138"/>
      <c r="TKO16" s="138"/>
      <c r="TKP16" s="138"/>
      <c r="TKQ16" s="138"/>
      <c r="TKR16" s="138"/>
      <c r="TKS16" s="138"/>
      <c r="TKT16" s="138"/>
      <c r="TKU16" s="138"/>
      <c r="TKV16" s="138"/>
      <c r="TKW16" s="138"/>
      <c r="TKX16" s="138"/>
      <c r="TKY16" s="138"/>
      <c r="TKZ16" s="138"/>
      <c r="TLA16" s="138"/>
      <c r="TLB16" s="138"/>
      <c r="TLC16" s="138"/>
      <c r="TLD16" s="138"/>
      <c r="TLE16" s="138"/>
      <c r="TLF16" s="138"/>
      <c r="TLG16" s="138"/>
      <c r="TLH16" s="138"/>
      <c r="TLI16" s="138"/>
      <c r="TLJ16" s="138"/>
      <c r="TLK16" s="138"/>
      <c r="TLL16" s="138"/>
      <c r="TLM16" s="138"/>
      <c r="TLN16" s="138"/>
      <c r="TLO16" s="138"/>
      <c r="TLP16" s="138"/>
      <c r="TLQ16" s="138"/>
      <c r="TLR16" s="138"/>
      <c r="TLS16" s="138"/>
      <c r="TLT16" s="138"/>
      <c r="TLU16" s="138"/>
      <c r="TLV16" s="138"/>
      <c r="TLW16" s="138"/>
      <c r="TLX16" s="138"/>
      <c r="TLY16" s="138"/>
      <c r="TLZ16" s="138"/>
      <c r="TMA16" s="138"/>
      <c r="TMB16" s="138"/>
      <c r="TMC16" s="138"/>
      <c r="TMD16" s="138"/>
      <c r="TME16" s="138"/>
      <c r="TMF16" s="138"/>
      <c r="TMG16" s="138"/>
      <c r="TMH16" s="138"/>
      <c r="TMI16" s="138"/>
      <c r="TMJ16" s="138"/>
      <c r="TMK16" s="138"/>
      <c r="TML16" s="138"/>
      <c r="TMM16" s="138"/>
      <c r="TMN16" s="138"/>
      <c r="TMO16" s="138"/>
      <c r="TMP16" s="138"/>
      <c r="TMQ16" s="138"/>
      <c r="TMR16" s="138"/>
      <c r="TMS16" s="138"/>
      <c r="TMT16" s="138"/>
      <c r="TMU16" s="138"/>
      <c r="TMV16" s="138"/>
      <c r="TMW16" s="138"/>
      <c r="TMX16" s="138"/>
      <c r="TMY16" s="138"/>
      <c r="TMZ16" s="138"/>
      <c r="TNA16" s="138"/>
      <c r="TNB16" s="138"/>
      <c r="TNC16" s="138"/>
      <c r="TND16" s="138"/>
      <c r="TNE16" s="138"/>
      <c r="TNF16" s="138"/>
      <c r="TNG16" s="138"/>
      <c r="TNH16" s="138"/>
      <c r="TNI16" s="138"/>
      <c r="TNJ16" s="138"/>
      <c r="TNK16" s="138"/>
      <c r="TNL16" s="138"/>
      <c r="TNM16" s="138"/>
      <c r="TNN16" s="138"/>
      <c r="TNO16" s="138"/>
      <c r="TNP16" s="138"/>
      <c r="TNQ16" s="138"/>
      <c r="TNR16" s="138"/>
      <c r="TNS16" s="138"/>
      <c r="TNT16" s="138"/>
      <c r="TNU16" s="138"/>
      <c r="TNV16" s="138"/>
      <c r="TNW16" s="138"/>
      <c r="TNX16" s="138"/>
      <c r="TNY16" s="138"/>
      <c r="TNZ16" s="138"/>
      <c r="TOA16" s="138"/>
      <c r="TOB16" s="138"/>
      <c r="TOC16" s="138"/>
      <c r="TOD16" s="138"/>
      <c r="TOE16" s="138"/>
      <c r="TOF16" s="138"/>
      <c r="TOG16" s="138"/>
      <c r="TOH16" s="138"/>
      <c r="TOI16" s="138"/>
      <c r="TOJ16" s="138"/>
      <c r="TOK16" s="138"/>
      <c r="TOL16" s="138"/>
      <c r="TOM16" s="138"/>
      <c r="TON16" s="138"/>
      <c r="TOO16" s="138"/>
      <c r="TOP16" s="138"/>
      <c r="TOQ16" s="138"/>
      <c r="TOR16" s="138"/>
      <c r="TOS16" s="138"/>
      <c r="TOT16" s="138"/>
      <c r="TOU16" s="138"/>
      <c r="TOV16" s="138"/>
      <c r="TOW16" s="138"/>
      <c r="TOX16" s="138"/>
      <c r="TOY16" s="138"/>
      <c r="TOZ16" s="138"/>
      <c r="TPA16" s="138"/>
      <c r="TPB16" s="138"/>
      <c r="TPC16" s="138"/>
      <c r="TPD16" s="138"/>
      <c r="TPE16" s="138"/>
      <c r="TPF16" s="138"/>
      <c r="TPG16" s="138"/>
      <c r="TPH16" s="138"/>
      <c r="TPI16" s="138"/>
      <c r="TPJ16" s="138"/>
      <c r="TPK16" s="138"/>
      <c r="TPL16" s="138"/>
      <c r="TPM16" s="138"/>
      <c r="TPN16" s="138"/>
      <c r="TPO16" s="138"/>
      <c r="TPP16" s="138"/>
      <c r="TPQ16" s="138"/>
      <c r="TPR16" s="138"/>
      <c r="TPS16" s="138"/>
      <c r="TPT16" s="138"/>
      <c r="TPU16" s="138"/>
      <c r="TPV16" s="138"/>
      <c r="TPW16" s="138"/>
      <c r="TPX16" s="138"/>
      <c r="TPY16" s="138"/>
      <c r="TPZ16" s="138"/>
      <c r="TQA16" s="138"/>
      <c r="TQB16" s="138"/>
      <c r="TQC16" s="138"/>
      <c r="TQD16" s="138"/>
      <c r="TQE16" s="138"/>
      <c r="TQF16" s="138"/>
      <c r="TQG16" s="138"/>
      <c r="TQH16" s="138"/>
      <c r="TQI16" s="138"/>
      <c r="TQJ16" s="138"/>
      <c r="TQK16" s="138"/>
      <c r="TQL16" s="138"/>
      <c r="TQM16" s="138"/>
      <c r="TQN16" s="138"/>
      <c r="TQO16" s="138"/>
      <c r="TQP16" s="138"/>
      <c r="TQQ16" s="138"/>
      <c r="TQR16" s="138"/>
      <c r="TQS16" s="138"/>
      <c r="TQT16" s="138"/>
      <c r="TQU16" s="138"/>
      <c r="TQV16" s="138"/>
      <c r="TQW16" s="138"/>
      <c r="TQX16" s="138"/>
      <c r="TQY16" s="138"/>
      <c r="TQZ16" s="138"/>
      <c r="TRA16" s="138"/>
      <c r="TRB16" s="138"/>
      <c r="TRC16" s="138"/>
      <c r="TRD16" s="138"/>
      <c r="TRE16" s="138"/>
      <c r="TRF16" s="138"/>
      <c r="TRG16" s="138"/>
      <c r="TRH16" s="138"/>
      <c r="TRI16" s="138"/>
      <c r="TRJ16" s="138"/>
      <c r="TRK16" s="138"/>
      <c r="TRL16" s="138"/>
      <c r="TRM16" s="138"/>
      <c r="TRN16" s="138"/>
      <c r="TRO16" s="138"/>
      <c r="TRP16" s="138"/>
      <c r="TRQ16" s="138"/>
      <c r="TRR16" s="138"/>
      <c r="TRS16" s="138"/>
      <c r="TRT16" s="138"/>
      <c r="TRU16" s="138"/>
      <c r="TRV16" s="138"/>
      <c r="TRW16" s="138"/>
      <c r="TRX16" s="138"/>
      <c r="TRY16" s="138"/>
      <c r="TRZ16" s="138"/>
      <c r="TSA16" s="138"/>
      <c r="TSB16" s="138"/>
      <c r="TSC16" s="138"/>
      <c r="TSD16" s="138"/>
      <c r="TSE16" s="138"/>
      <c r="TSF16" s="138"/>
      <c r="TSG16" s="138"/>
      <c r="TSH16" s="138"/>
      <c r="TSI16" s="138"/>
      <c r="TSJ16" s="138"/>
      <c r="TSK16" s="138"/>
      <c r="TSL16" s="138"/>
      <c r="TSM16" s="138"/>
      <c r="TSN16" s="138"/>
      <c r="TSO16" s="138"/>
      <c r="TSP16" s="138"/>
      <c r="TSQ16" s="138"/>
      <c r="TSR16" s="138"/>
      <c r="TSS16" s="138"/>
      <c r="TST16" s="138"/>
      <c r="TSU16" s="138"/>
      <c r="TSV16" s="138"/>
      <c r="TSW16" s="138"/>
      <c r="TSX16" s="138"/>
      <c r="TSY16" s="138"/>
      <c r="TSZ16" s="138"/>
      <c r="TTA16" s="138"/>
      <c r="TTB16" s="138"/>
      <c r="TTC16" s="138"/>
      <c r="TTD16" s="138"/>
      <c r="TTE16" s="138"/>
      <c r="TTF16" s="138"/>
      <c r="TTG16" s="138"/>
      <c r="TTH16" s="138"/>
      <c r="TTI16" s="138"/>
      <c r="TTJ16" s="138"/>
      <c r="TTK16" s="138"/>
      <c r="TTL16" s="138"/>
      <c r="TTM16" s="138"/>
      <c r="TTN16" s="138"/>
      <c r="TTO16" s="138"/>
      <c r="TTP16" s="138"/>
      <c r="TTQ16" s="138"/>
      <c r="TTR16" s="138"/>
      <c r="TTS16" s="138"/>
      <c r="TTT16" s="138"/>
      <c r="TTU16" s="138"/>
      <c r="TTV16" s="138"/>
      <c r="TTW16" s="138"/>
      <c r="TTX16" s="138"/>
      <c r="TTY16" s="138"/>
      <c r="TTZ16" s="138"/>
      <c r="TUA16" s="138"/>
      <c r="TUB16" s="138"/>
      <c r="TUC16" s="138"/>
      <c r="TUD16" s="138"/>
      <c r="TUE16" s="138"/>
      <c r="TUF16" s="138"/>
      <c r="TUG16" s="138"/>
      <c r="TUH16" s="138"/>
      <c r="TUI16" s="138"/>
      <c r="TUJ16" s="138"/>
      <c r="TUK16" s="138"/>
      <c r="TUL16" s="138"/>
      <c r="TUM16" s="138"/>
      <c r="TUN16" s="138"/>
      <c r="TUO16" s="138"/>
      <c r="TUP16" s="138"/>
      <c r="TUQ16" s="138"/>
      <c r="TUR16" s="138"/>
      <c r="TUS16" s="138"/>
      <c r="TUT16" s="138"/>
      <c r="TUU16" s="138"/>
      <c r="TUV16" s="138"/>
      <c r="TUW16" s="138"/>
      <c r="TUX16" s="138"/>
      <c r="TUY16" s="138"/>
      <c r="TUZ16" s="138"/>
      <c r="TVA16" s="138"/>
      <c r="TVB16" s="138"/>
      <c r="TVC16" s="138"/>
      <c r="TVD16" s="138"/>
      <c r="TVE16" s="138"/>
      <c r="TVF16" s="138"/>
      <c r="TVG16" s="138"/>
      <c r="TVH16" s="138"/>
      <c r="TVI16" s="138"/>
      <c r="TVJ16" s="138"/>
      <c r="TVK16" s="138"/>
      <c r="TVL16" s="138"/>
      <c r="TVM16" s="138"/>
      <c r="TVN16" s="138"/>
      <c r="TVO16" s="138"/>
      <c r="TVP16" s="138"/>
      <c r="TVQ16" s="138"/>
      <c r="TVR16" s="138"/>
      <c r="TVS16" s="138"/>
      <c r="TVT16" s="138"/>
      <c r="TVU16" s="138"/>
      <c r="TVV16" s="138"/>
      <c r="TVW16" s="138"/>
      <c r="TVX16" s="138"/>
      <c r="TVY16" s="138"/>
      <c r="TVZ16" s="138"/>
      <c r="TWA16" s="138"/>
      <c r="TWB16" s="138"/>
      <c r="TWC16" s="138"/>
      <c r="TWD16" s="138"/>
      <c r="TWE16" s="138"/>
      <c r="TWF16" s="138"/>
      <c r="TWG16" s="138"/>
      <c r="TWH16" s="138"/>
      <c r="TWI16" s="138"/>
      <c r="TWJ16" s="138"/>
      <c r="TWK16" s="138"/>
      <c r="TWL16" s="138"/>
      <c r="TWM16" s="138"/>
      <c r="TWN16" s="138"/>
      <c r="TWO16" s="138"/>
      <c r="TWP16" s="138"/>
      <c r="TWQ16" s="138"/>
      <c r="TWR16" s="138"/>
      <c r="TWS16" s="138"/>
      <c r="TWT16" s="138"/>
      <c r="TWU16" s="138"/>
      <c r="TWV16" s="138"/>
      <c r="TWW16" s="138"/>
      <c r="TWX16" s="138"/>
      <c r="TWY16" s="138"/>
      <c r="TWZ16" s="138"/>
      <c r="TXA16" s="138"/>
      <c r="TXB16" s="138"/>
      <c r="TXC16" s="138"/>
      <c r="TXD16" s="138"/>
      <c r="TXE16" s="138"/>
      <c r="TXF16" s="138"/>
      <c r="TXG16" s="138"/>
      <c r="TXH16" s="138"/>
      <c r="TXI16" s="138"/>
      <c r="TXJ16" s="138"/>
      <c r="TXK16" s="138"/>
      <c r="TXL16" s="138"/>
      <c r="TXM16" s="138"/>
      <c r="TXN16" s="138"/>
      <c r="TXO16" s="138"/>
      <c r="TXP16" s="138"/>
      <c r="TXQ16" s="138"/>
      <c r="TXR16" s="138"/>
      <c r="TXS16" s="138"/>
      <c r="TXT16" s="138"/>
      <c r="TXU16" s="138"/>
      <c r="TXV16" s="138"/>
      <c r="TXW16" s="138"/>
      <c r="TXX16" s="138"/>
      <c r="TXY16" s="138"/>
      <c r="TXZ16" s="138"/>
      <c r="TYA16" s="138"/>
      <c r="TYB16" s="138"/>
      <c r="TYC16" s="138"/>
      <c r="TYD16" s="138"/>
      <c r="TYE16" s="138"/>
      <c r="TYF16" s="138"/>
      <c r="TYG16" s="138"/>
      <c r="TYH16" s="138"/>
      <c r="TYI16" s="138"/>
      <c r="TYJ16" s="138"/>
      <c r="TYK16" s="138"/>
      <c r="TYL16" s="138"/>
      <c r="TYM16" s="138"/>
      <c r="TYN16" s="138"/>
      <c r="TYO16" s="138"/>
      <c r="TYP16" s="138"/>
      <c r="TYQ16" s="138"/>
      <c r="TYR16" s="138"/>
      <c r="TYS16" s="138"/>
      <c r="TYT16" s="138"/>
      <c r="TYU16" s="138"/>
      <c r="TYV16" s="138"/>
      <c r="TYW16" s="138"/>
      <c r="TYX16" s="138"/>
      <c r="TYY16" s="138"/>
      <c r="TYZ16" s="138"/>
      <c r="TZA16" s="138"/>
      <c r="TZB16" s="138"/>
      <c r="TZC16" s="138"/>
      <c r="TZD16" s="138"/>
      <c r="TZE16" s="138"/>
      <c r="TZF16" s="138"/>
      <c r="TZG16" s="138"/>
      <c r="TZH16" s="138"/>
      <c r="TZI16" s="138"/>
      <c r="TZJ16" s="138"/>
      <c r="TZK16" s="138"/>
      <c r="TZL16" s="138"/>
      <c r="TZM16" s="138"/>
      <c r="TZN16" s="138"/>
      <c r="TZO16" s="138"/>
      <c r="TZP16" s="138"/>
      <c r="TZQ16" s="138"/>
      <c r="TZR16" s="138"/>
      <c r="TZS16" s="138"/>
      <c r="TZT16" s="138"/>
      <c r="TZU16" s="138"/>
      <c r="TZV16" s="138"/>
      <c r="TZW16" s="138"/>
      <c r="TZX16" s="138"/>
      <c r="TZY16" s="138"/>
      <c r="TZZ16" s="138"/>
      <c r="UAA16" s="138"/>
      <c r="UAB16" s="138"/>
      <c r="UAC16" s="138"/>
      <c r="UAD16" s="138"/>
      <c r="UAE16" s="138"/>
      <c r="UAF16" s="138"/>
      <c r="UAG16" s="138"/>
      <c r="UAH16" s="138"/>
      <c r="UAI16" s="138"/>
      <c r="UAJ16" s="138"/>
      <c r="UAK16" s="138"/>
      <c r="UAL16" s="138"/>
      <c r="UAM16" s="138"/>
      <c r="UAN16" s="138"/>
      <c r="UAO16" s="138"/>
      <c r="UAP16" s="138"/>
      <c r="UAQ16" s="138"/>
      <c r="UAR16" s="138"/>
      <c r="UAS16" s="138"/>
      <c r="UAT16" s="138"/>
      <c r="UAU16" s="138"/>
      <c r="UAV16" s="138"/>
      <c r="UAW16" s="138"/>
      <c r="UAX16" s="138"/>
      <c r="UAY16" s="138"/>
      <c r="UAZ16" s="138"/>
      <c r="UBA16" s="138"/>
      <c r="UBB16" s="138"/>
      <c r="UBC16" s="138"/>
      <c r="UBD16" s="138"/>
      <c r="UBE16" s="138"/>
      <c r="UBF16" s="138"/>
      <c r="UBG16" s="138"/>
      <c r="UBH16" s="138"/>
      <c r="UBI16" s="138"/>
      <c r="UBJ16" s="138"/>
      <c r="UBK16" s="138"/>
      <c r="UBL16" s="138"/>
      <c r="UBM16" s="138"/>
      <c r="UBN16" s="138"/>
      <c r="UBO16" s="138"/>
      <c r="UBP16" s="138"/>
      <c r="UBQ16" s="138"/>
      <c r="UBR16" s="138"/>
      <c r="UBS16" s="138"/>
      <c r="UBT16" s="138"/>
      <c r="UBU16" s="138"/>
      <c r="UBV16" s="138"/>
      <c r="UBW16" s="138"/>
      <c r="UBX16" s="138"/>
      <c r="UBY16" s="138"/>
      <c r="UBZ16" s="138"/>
      <c r="UCA16" s="138"/>
      <c r="UCB16" s="138"/>
      <c r="UCC16" s="138"/>
      <c r="UCD16" s="138"/>
      <c r="UCE16" s="138"/>
      <c r="UCF16" s="138"/>
      <c r="UCG16" s="138"/>
      <c r="UCH16" s="138"/>
      <c r="UCI16" s="138"/>
      <c r="UCJ16" s="138"/>
      <c r="UCK16" s="138"/>
      <c r="UCL16" s="138"/>
      <c r="UCM16" s="138"/>
      <c r="UCN16" s="138"/>
      <c r="UCO16" s="138"/>
      <c r="UCP16" s="138"/>
      <c r="UCQ16" s="138"/>
      <c r="UCR16" s="138"/>
      <c r="UCS16" s="138"/>
      <c r="UCT16" s="138"/>
      <c r="UCU16" s="138"/>
      <c r="UCV16" s="138"/>
      <c r="UCW16" s="138"/>
      <c r="UCX16" s="138"/>
      <c r="UCY16" s="138"/>
      <c r="UCZ16" s="138"/>
      <c r="UDA16" s="138"/>
      <c r="UDB16" s="138"/>
      <c r="UDC16" s="138"/>
      <c r="UDD16" s="138"/>
      <c r="UDE16" s="138"/>
      <c r="UDF16" s="138"/>
      <c r="UDG16" s="138"/>
      <c r="UDH16" s="138"/>
      <c r="UDI16" s="138"/>
      <c r="UDJ16" s="138"/>
      <c r="UDK16" s="138"/>
      <c r="UDL16" s="138"/>
      <c r="UDM16" s="138"/>
      <c r="UDN16" s="138"/>
      <c r="UDO16" s="138"/>
      <c r="UDP16" s="138"/>
      <c r="UDQ16" s="138"/>
      <c r="UDR16" s="138"/>
      <c r="UDS16" s="138"/>
      <c r="UDT16" s="138"/>
      <c r="UDU16" s="138"/>
      <c r="UDV16" s="138"/>
      <c r="UDW16" s="138"/>
      <c r="UDX16" s="138"/>
      <c r="UDY16" s="138"/>
      <c r="UDZ16" s="138"/>
      <c r="UEA16" s="138"/>
      <c r="UEB16" s="138"/>
      <c r="UEC16" s="138"/>
      <c r="UED16" s="138"/>
      <c r="UEE16" s="138"/>
      <c r="UEF16" s="138"/>
      <c r="UEG16" s="138"/>
      <c r="UEH16" s="138"/>
      <c r="UEI16" s="138"/>
      <c r="UEJ16" s="138"/>
      <c r="UEK16" s="138"/>
      <c r="UEL16" s="138"/>
      <c r="UEM16" s="138"/>
      <c r="UEN16" s="138"/>
      <c r="UEO16" s="138"/>
      <c r="UEP16" s="138"/>
      <c r="UEQ16" s="138"/>
      <c r="UER16" s="138"/>
      <c r="UES16" s="138"/>
      <c r="UET16" s="138"/>
      <c r="UEU16" s="138"/>
      <c r="UEV16" s="138"/>
      <c r="UEW16" s="138"/>
      <c r="UEX16" s="138"/>
      <c r="UEY16" s="138"/>
      <c r="UEZ16" s="138"/>
      <c r="UFA16" s="138"/>
      <c r="UFB16" s="138"/>
      <c r="UFC16" s="138"/>
      <c r="UFD16" s="138"/>
      <c r="UFE16" s="138"/>
      <c r="UFF16" s="138"/>
      <c r="UFG16" s="138"/>
      <c r="UFH16" s="138"/>
      <c r="UFI16" s="138"/>
      <c r="UFJ16" s="138"/>
      <c r="UFK16" s="138"/>
      <c r="UFL16" s="138"/>
      <c r="UFM16" s="138"/>
      <c r="UFN16" s="138"/>
      <c r="UFO16" s="138"/>
      <c r="UFP16" s="138"/>
      <c r="UFQ16" s="138"/>
      <c r="UFR16" s="138"/>
      <c r="UFS16" s="138"/>
      <c r="UFT16" s="138"/>
      <c r="UFU16" s="138"/>
      <c r="UFV16" s="138"/>
      <c r="UFW16" s="138"/>
      <c r="UFX16" s="138"/>
      <c r="UFY16" s="138"/>
      <c r="UFZ16" s="138"/>
      <c r="UGA16" s="138"/>
      <c r="UGB16" s="138"/>
      <c r="UGC16" s="138"/>
      <c r="UGD16" s="138"/>
      <c r="UGE16" s="138"/>
      <c r="UGF16" s="138"/>
      <c r="UGG16" s="138"/>
      <c r="UGH16" s="138"/>
      <c r="UGI16" s="138"/>
      <c r="UGJ16" s="138"/>
      <c r="UGK16" s="138"/>
      <c r="UGL16" s="138"/>
      <c r="UGM16" s="138"/>
      <c r="UGN16" s="138"/>
      <c r="UGO16" s="138"/>
      <c r="UGP16" s="138"/>
      <c r="UGQ16" s="138"/>
      <c r="UGR16" s="138"/>
      <c r="UGS16" s="138"/>
      <c r="UGT16" s="138"/>
      <c r="UGU16" s="138"/>
      <c r="UGV16" s="138"/>
      <c r="UGW16" s="138"/>
      <c r="UGX16" s="138"/>
      <c r="UGY16" s="138"/>
      <c r="UGZ16" s="138"/>
      <c r="UHA16" s="138"/>
      <c r="UHB16" s="138"/>
      <c r="UHC16" s="138"/>
      <c r="UHD16" s="138"/>
      <c r="UHE16" s="138"/>
      <c r="UHF16" s="138"/>
      <c r="UHG16" s="138"/>
      <c r="UHH16" s="138"/>
      <c r="UHI16" s="138"/>
      <c r="UHJ16" s="138"/>
      <c r="UHK16" s="138"/>
      <c r="UHL16" s="138"/>
      <c r="UHM16" s="138"/>
      <c r="UHN16" s="138"/>
      <c r="UHO16" s="138"/>
      <c r="UHP16" s="138"/>
      <c r="UHQ16" s="138"/>
      <c r="UHR16" s="138"/>
      <c r="UHS16" s="138"/>
      <c r="UHT16" s="138"/>
      <c r="UHU16" s="138"/>
      <c r="UHV16" s="138"/>
      <c r="UHW16" s="138"/>
      <c r="UHX16" s="138"/>
      <c r="UHY16" s="138"/>
      <c r="UHZ16" s="138"/>
      <c r="UIA16" s="138"/>
      <c r="UIB16" s="138"/>
      <c r="UIC16" s="138"/>
      <c r="UID16" s="138"/>
      <c r="UIE16" s="138"/>
      <c r="UIF16" s="138"/>
      <c r="UIG16" s="138"/>
      <c r="UIH16" s="138"/>
      <c r="UII16" s="138"/>
      <c r="UIJ16" s="138"/>
      <c r="UIK16" s="138"/>
      <c r="UIL16" s="138"/>
      <c r="UIM16" s="138"/>
      <c r="UIN16" s="138"/>
      <c r="UIO16" s="138"/>
      <c r="UIP16" s="138"/>
      <c r="UIQ16" s="138"/>
      <c r="UIR16" s="138"/>
      <c r="UIS16" s="138"/>
      <c r="UIT16" s="138"/>
      <c r="UIU16" s="138"/>
      <c r="UIV16" s="138"/>
      <c r="UIW16" s="138"/>
      <c r="UIX16" s="138"/>
      <c r="UIY16" s="138"/>
      <c r="UIZ16" s="138"/>
      <c r="UJA16" s="138"/>
      <c r="UJB16" s="138"/>
      <c r="UJC16" s="138"/>
      <c r="UJD16" s="138"/>
      <c r="UJE16" s="138"/>
      <c r="UJF16" s="138"/>
      <c r="UJG16" s="138"/>
      <c r="UJH16" s="138"/>
      <c r="UJI16" s="138"/>
      <c r="UJJ16" s="138"/>
      <c r="UJK16" s="138"/>
      <c r="UJL16" s="138"/>
      <c r="UJM16" s="138"/>
      <c r="UJN16" s="138"/>
      <c r="UJO16" s="138"/>
      <c r="UJP16" s="138"/>
      <c r="UJQ16" s="138"/>
      <c r="UJR16" s="138"/>
      <c r="UJS16" s="138"/>
      <c r="UJT16" s="138"/>
      <c r="UJU16" s="138"/>
      <c r="UJV16" s="138"/>
      <c r="UJW16" s="138"/>
      <c r="UJX16" s="138"/>
      <c r="UJY16" s="138"/>
      <c r="UJZ16" s="138"/>
      <c r="UKA16" s="138"/>
      <c r="UKB16" s="138"/>
      <c r="UKC16" s="138"/>
      <c r="UKD16" s="138"/>
      <c r="UKE16" s="138"/>
      <c r="UKF16" s="138"/>
      <c r="UKG16" s="138"/>
      <c r="UKH16" s="138"/>
      <c r="UKI16" s="138"/>
      <c r="UKJ16" s="138"/>
      <c r="UKK16" s="138"/>
      <c r="UKL16" s="138"/>
      <c r="UKM16" s="138"/>
      <c r="UKN16" s="138"/>
      <c r="UKO16" s="138"/>
      <c r="UKP16" s="138"/>
      <c r="UKQ16" s="138"/>
      <c r="UKR16" s="138"/>
      <c r="UKS16" s="138"/>
      <c r="UKT16" s="138"/>
      <c r="UKU16" s="138"/>
      <c r="UKV16" s="138"/>
      <c r="UKW16" s="138"/>
      <c r="UKX16" s="138"/>
      <c r="UKY16" s="138"/>
      <c r="UKZ16" s="138"/>
      <c r="ULA16" s="138"/>
      <c r="ULB16" s="138"/>
      <c r="ULC16" s="138"/>
      <c r="ULD16" s="138"/>
      <c r="ULE16" s="138"/>
      <c r="ULF16" s="138"/>
      <c r="ULG16" s="138"/>
      <c r="ULH16" s="138"/>
      <c r="ULI16" s="138"/>
      <c r="ULJ16" s="138"/>
      <c r="ULK16" s="138"/>
      <c r="ULL16" s="138"/>
      <c r="ULM16" s="138"/>
      <c r="ULN16" s="138"/>
      <c r="ULO16" s="138"/>
      <c r="ULP16" s="138"/>
      <c r="ULQ16" s="138"/>
      <c r="ULR16" s="138"/>
      <c r="ULS16" s="138"/>
      <c r="ULT16" s="138"/>
      <c r="ULU16" s="138"/>
      <c r="ULV16" s="138"/>
      <c r="ULW16" s="138"/>
      <c r="ULX16" s="138"/>
      <c r="ULY16" s="138"/>
      <c r="ULZ16" s="138"/>
      <c r="UMA16" s="138"/>
      <c r="UMB16" s="138"/>
      <c r="UMC16" s="138"/>
      <c r="UMD16" s="138"/>
      <c r="UME16" s="138"/>
      <c r="UMF16" s="138"/>
      <c r="UMG16" s="138"/>
      <c r="UMH16" s="138"/>
      <c r="UMI16" s="138"/>
      <c r="UMJ16" s="138"/>
      <c r="UMK16" s="138"/>
      <c r="UML16" s="138"/>
      <c r="UMM16" s="138"/>
      <c r="UMN16" s="138"/>
      <c r="UMO16" s="138"/>
      <c r="UMP16" s="138"/>
      <c r="UMQ16" s="138"/>
      <c r="UMR16" s="138"/>
      <c r="UMS16" s="138"/>
      <c r="UMT16" s="138"/>
      <c r="UMU16" s="138"/>
      <c r="UMV16" s="138"/>
      <c r="UMW16" s="138"/>
      <c r="UMX16" s="138"/>
      <c r="UMY16" s="138"/>
      <c r="UMZ16" s="138"/>
      <c r="UNA16" s="138"/>
      <c r="UNB16" s="138"/>
      <c r="UNC16" s="138"/>
      <c r="UND16" s="138"/>
      <c r="UNE16" s="138"/>
      <c r="UNF16" s="138"/>
      <c r="UNG16" s="138"/>
      <c r="UNH16" s="138"/>
      <c r="UNI16" s="138"/>
      <c r="UNJ16" s="138"/>
      <c r="UNK16" s="138"/>
      <c r="UNL16" s="138"/>
      <c r="UNM16" s="138"/>
      <c r="UNN16" s="138"/>
      <c r="UNO16" s="138"/>
      <c r="UNP16" s="138"/>
      <c r="UNQ16" s="138"/>
      <c r="UNR16" s="138"/>
      <c r="UNS16" s="138"/>
      <c r="UNT16" s="138"/>
      <c r="UNU16" s="138"/>
      <c r="UNV16" s="138"/>
      <c r="UNW16" s="138"/>
      <c r="UNX16" s="138"/>
      <c r="UNY16" s="138"/>
      <c r="UNZ16" s="138"/>
      <c r="UOA16" s="138"/>
      <c r="UOB16" s="138"/>
      <c r="UOC16" s="138"/>
      <c r="UOD16" s="138"/>
      <c r="UOE16" s="138"/>
      <c r="UOF16" s="138"/>
      <c r="UOG16" s="138"/>
      <c r="UOH16" s="138"/>
      <c r="UOI16" s="138"/>
      <c r="UOJ16" s="138"/>
      <c r="UOK16" s="138"/>
      <c r="UOL16" s="138"/>
      <c r="UOM16" s="138"/>
      <c r="UON16" s="138"/>
      <c r="UOO16" s="138"/>
      <c r="UOP16" s="138"/>
      <c r="UOQ16" s="138"/>
      <c r="UOR16" s="138"/>
      <c r="UOS16" s="138"/>
      <c r="UOT16" s="138"/>
      <c r="UOU16" s="138"/>
      <c r="UOV16" s="138"/>
      <c r="UOW16" s="138"/>
      <c r="UOX16" s="138"/>
      <c r="UOY16" s="138"/>
      <c r="UOZ16" s="138"/>
      <c r="UPA16" s="138"/>
      <c r="UPB16" s="138"/>
      <c r="UPC16" s="138"/>
      <c r="UPD16" s="138"/>
      <c r="UPE16" s="138"/>
      <c r="UPF16" s="138"/>
      <c r="UPG16" s="138"/>
      <c r="UPH16" s="138"/>
      <c r="UPI16" s="138"/>
      <c r="UPJ16" s="138"/>
      <c r="UPK16" s="138"/>
      <c r="UPL16" s="138"/>
      <c r="UPM16" s="138"/>
      <c r="UPN16" s="138"/>
      <c r="UPO16" s="138"/>
      <c r="UPP16" s="138"/>
      <c r="UPQ16" s="138"/>
      <c r="UPR16" s="138"/>
      <c r="UPS16" s="138"/>
      <c r="UPT16" s="138"/>
      <c r="UPU16" s="138"/>
      <c r="UPV16" s="138"/>
      <c r="UPW16" s="138"/>
      <c r="UPX16" s="138"/>
      <c r="UPY16" s="138"/>
      <c r="UPZ16" s="138"/>
      <c r="UQA16" s="138"/>
      <c r="UQB16" s="138"/>
      <c r="UQC16" s="138"/>
      <c r="UQD16" s="138"/>
      <c r="UQE16" s="138"/>
      <c r="UQF16" s="138"/>
      <c r="UQG16" s="138"/>
      <c r="UQH16" s="138"/>
      <c r="UQI16" s="138"/>
      <c r="UQJ16" s="138"/>
      <c r="UQK16" s="138"/>
      <c r="UQL16" s="138"/>
      <c r="UQM16" s="138"/>
      <c r="UQN16" s="138"/>
      <c r="UQO16" s="138"/>
      <c r="UQP16" s="138"/>
      <c r="UQQ16" s="138"/>
      <c r="UQR16" s="138"/>
      <c r="UQS16" s="138"/>
      <c r="UQT16" s="138"/>
      <c r="UQU16" s="138"/>
      <c r="UQV16" s="138"/>
      <c r="UQW16" s="138"/>
      <c r="UQX16" s="138"/>
      <c r="UQY16" s="138"/>
      <c r="UQZ16" s="138"/>
      <c r="URA16" s="138"/>
      <c r="URB16" s="138"/>
      <c r="URC16" s="138"/>
      <c r="URD16" s="138"/>
      <c r="URE16" s="138"/>
      <c r="URF16" s="138"/>
      <c r="URG16" s="138"/>
      <c r="URH16" s="138"/>
      <c r="URI16" s="138"/>
      <c r="URJ16" s="138"/>
      <c r="URK16" s="138"/>
      <c r="URL16" s="138"/>
      <c r="URM16" s="138"/>
      <c r="URN16" s="138"/>
      <c r="URO16" s="138"/>
      <c r="URP16" s="138"/>
      <c r="URQ16" s="138"/>
      <c r="URR16" s="138"/>
      <c r="URS16" s="138"/>
      <c r="URT16" s="138"/>
      <c r="URU16" s="138"/>
      <c r="URV16" s="138"/>
      <c r="URW16" s="138"/>
      <c r="URX16" s="138"/>
      <c r="URY16" s="138"/>
      <c r="URZ16" s="138"/>
      <c r="USA16" s="138"/>
      <c r="USB16" s="138"/>
      <c r="USC16" s="138"/>
      <c r="USD16" s="138"/>
      <c r="USE16" s="138"/>
      <c r="USF16" s="138"/>
      <c r="USG16" s="138"/>
      <c r="USH16" s="138"/>
      <c r="USI16" s="138"/>
      <c r="USJ16" s="138"/>
      <c r="USK16" s="138"/>
      <c r="USL16" s="138"/>
      <c r="USM16" s="138"/>
      <c r="USN16" s="138"/>
      <c r="USO16" s="138"/>
      <c r="USP16" s="138"/>
      <c r="USQ16" s="138"/>
      <c r="USR16" s="138"/>
      <c r="USS16" s="138"/>
      <c r="UST16" s="138"/>
      <c r="USU16" s="138"/>
      <c r="USV16" s="138"/>
      <c r="USW16" s="138"/>
      <c r="USX16" s="138"/>
      <c r="USY16" s="138"/>
      <c r="USZ16" s="138"/>
      <c r="UTA16" s="138"/>
      <c r="UTB16" s="138"/>
      <c r="UTC16" s="138"/>
      <c r="UTD16" s="138"/>
      <c r="UTE16" s="138"/>
      <c r="UTF16" s="138"/>
      <c r="UTG16" s="138"/>
      <c r="UTH16" s="138"/>
      <c r="UTI16" s="138"/>
      <c r="UTJ16" s="138"/>
      <c r="UTK16" s="138"/>
      <c r="UTL16" s="138"/>
      <c r="UTM16" s="138"/>
      <c r="UTN16" s="138"/>
      <c r="UTO16" s="138"/>
      <c r="UTP16" s="138"/>
      <c r="UTQ16" s="138"/>
      <c r="UTR16" s="138"/>
      <c r="UTS16" s="138"/>
      <c r="UTT16" s="138"/>
      <c r="UTU16" s="138"/>
      <c r="UTV16" s="138"/>
      <c r="UTW16" s="138"/>
      <c r="UTX16" s="138"/>
      <c r="UTY16" s="138"/>
      <c r="UTZ16" s="138"/>
      <c r="UUA16" s="138"/>
      <c r="UUB16" s="138"/>
      <c r="UUC16" s="138"/>
      <c r="UUD16" s="138"/>
      <c r="UUE16" s="138"/>
      <c r="UUF16" s="138"/>
      <c r="UUG16" s="138"/>
      <c r="UUH16" s="138"/>
      <c r="UUI16" s="138"/>
      <c r="UUJ16" s="138"/>
      <c r="UUK16" s="138"/>
      <c r="UUL16" s="138"/>
      <c r="UUM16" s="138"/>
      <c r="UUN16" s="138"/>
      <c r="UUO16" s="138"/>
      <c r="UUP16" s="138"/>
      <c r="UUQ16" s="138"/>
      <c r="UUR16" s="138"/>
      <c r="UUS16" s="138"/>
      <c r="UUT16" s="138"/>
      <c r="UUU16" s="138"/>
      <c r="UUV16" s="138"/>
      <c r="UUW16" s="138"/>
      <c r="UUX16" s="138"/>
      <c r="UUY16" s="138"/>
      <c r="UUZ16" s="138"/>
      <c r="UVA16" s="138"/>
      <c r="UVB16" s="138"/>
      <c r="UVC16" s="138"/>
      <c r="UVD16" s="138"/>
      <c r="UVE16" s="138"/>
      <c r="UVF16" s="138"/>
      <c r="UVG16" s="138"/>
      <c r="UVH16" s="138"/>
      <c r="UVI16" s="138"/>
      <c r="UVJ16" s="138"/>
      <c r="UVK16" s="138"/>
      <c r="UVL16" s="138"/>
      <c r="UVM16" s="138"/>
      <c r="UVN16" s="138"/>
      <c r="UVO16" s="138"/>
      <c r="UVP16" s="138"/>
      <c r="UVQ16" s="138"/>
      <c r="UVR16" s="138"/>
      <c r="UVS16" s="138"/>
      <c r="UVT16" s="138"/>
      <c r="UVU16" s="138"/>
      <c r="UVV16" s="138"/>
      <c r="UVW16" s="138"/>
      <c r="UVX16" s="138"/>
      <c r="UVY16" s="138"/>
      <c r="UVZ16" s="138"/>
      <c r="UWA16" s="138"/>
      <c r="UWB16" s="138"/>
      <c r="UWC16" s="138"/>
      <c r="UWD16" s="138"/>
      <c r="UWE16" s="138"/>
      <c r="UWF16" s="138"/>
      <c r="UWG16" s="138"/>
      <c r="UWH16" s="138"/>
      <c r="UWI16" s="138"/>
      <c r="UWJ16" s="138"/>
      <c r="UWK16" s="138"/>
      <c r="UWL16" s="138"/>
      <c r="UWM16" s="138"/>
      <c r="UWN16" s="138"/>
      <c r="UWO16" s="138"/>
      <c r="UWP16" s="138"/>
      <c r="UWQ16" s="138"/>
      <c r="UWR16" s="138"/>
      <c r="UWS16" s="138"/>
      <c r="UWT16" s="138"/>
      <c r="UWU16" s="138"/>
      <c r="UWV16" s="138"/>
      <c r="UWW16" s="138"/>
      <c r="UWX16" s="138"/>
      <c r="UWY16" s="138"/>
      <c r="UWZ16" s="138"/>
      <c r="UXA16" s="138"/>
      <c r="UXB16" s="138"/>
      <c r="UXC16" s="138"/>
      <c r="UXD16" s="138"/>
      <c r="UXE16" s="138"/>
      <c r="UXF16" s="138"/>
      <c r="UXG16" s="138"/>
      <c r="UXH16" s="138"/>
      <c r="UXI16" s="138"/>
      <c r="UXJ16" s="138"/>
      <c r="UXK16" s="138"/>
      <c r="UXL16" s="138"/>
      <c r="UXM16" s="138"/>
      <c r="UXN16" s="138"/>
      <c r="UXO16" s="138"/>
      <c r="UXP16" s="138"/>
      <c r="UXQ16" s="138"/>
      <c r="UXR16" s="138"/>
      <c r="UXS16" s="138"/>
      <c r="UXT16" s="138"/>
      <c r="UXU16" s="138"/>
      <c r="UXV16" s="138"/>
      <c r="UXW16" s="138"/>
      <c r="UXX16" s="138"/>
      <c r="UXY16" s="138"/>
      <c r="UXZ16" s="138"/>
      <c r="UYA16" s="138"/>
      <c r="UYB16" s="138"/>
      <c r="UYC16" s="138"/>
      <c r="UYD16" s="138"/>
      <c r="UYE16" s="138"/>
      <c r="UYF16" s="138"/>
      <c r="UYG16" s="138"/>
      <c r="UYH16" s="138"/>
      <c r="UYI16" s="138"/>
      <c r="UYJ16" s="138"/>
      <c r="UYK16" s="138"/>
      <c r="UYL16" s="138"/>
      <c r="UYM16" s="138"/>
      <c r="UYN16" s="138"/>
      <c r="UYO16" s="138"/>
      <c r="UYP16" s="138"/>
      <c r="UYQ16" s="138"/>
      <c r="UYR16" s="138"/>
      <c r="UYS16" s="138"/>
      <c r="UYT16" s="138"/>
      <c r="UYU16" s="138"/>
      <c r="UYV16" s="138"/>
      <c r="UYW16" s="138"/>
      <c r="UYX16" s="138"/>
      <c r="UYY16" s="138"/>
      <c r="UYZ16" s="138"/>
      <c r="UZA16" s="138"/>
      <c r="UZB16" s="138"/>
      <c r="UZC16" s="138"/>
      <c r="UZD16" s="138"/>
      <c r="UZE16" s="138"/>
      <c r="UZF16" s="138"/>
      <c r="UZG16" s="138"/>
      <c r="UZH16" s="138"/>
      <c r="UZI16" s="138"/>
      <c r="UZJ16" s="138"/>
      <c r="UZK16" s="138"/>
      <c r="UZL16" s="138"/>
      <c r="UZM16" s="138"/>
      <c r="UZN16" s="138"/>
      <c r="UZO16" s="138"/>
      <c r="UZP16" s="138"/>
      <c r="UZQ16" s="138"/>
      <c r="UZR16" s="138"/>
      <c r="UZS16" s="138"/>
      <c r="UZT16" s="138"/>
      <c r="UZU16" s="138"/>
      <c r="UZV16" s="138"/>
      <c r="UZW16" s="138"/>
      <c r="UZX16" s="138"/>
      <c r="UZY16" s="138"/>
      <c r="UZZ16" s="138"/>
      <c r="VAA16" s="138"/>
      <c r="VAB16" s="138"/>
      <c r="VAC16" s="138"/>
      <c r="VAD16" s="138"/>
      <c r="VAE16" s="138"/>
      <c r="VAF16" s="138"/>
      <c r="VAG16" s="138"/>
      <c r="VAH16" s="138"/>
      <c r="VAI16" s="138"/>
      <c r="VAJ16" s="138"/>
      <c r="VAK16" s="138"/>
      <c r="VAL16" s="138"/>
      <c r="VAM16" s="138"/>
      <c r="VAN16" s="138"/>
      <c r="VAO16" s="138"/>
      <c r="VAP16" s="138"/>
      <c r="VAQ16" s="138"/>
      <c r="VAR16" s="138"/>
      <c r="VAS16" s="138"/>
      <c r="VAT16" s="138"/>
      <c r="VAU16" s="138"/>
      <c r="VAV16" s="138"/>
      <c r="VAW16" s="138"/>
      <c r="VAX16" s="138"/>
      <c r="VAY16" s="138"/>
      <c r="VAZ16" s="138"/>
      <c r="VBA16" s="138"/>
      <c r="VBB16" s="138"/>
      <c r="VBC16" s="138"/>
      <c r="VBD16" s="138"/>
      <c r="VBE16" s="138"/>
      <c r="VBF16" s="138"/>
      <c r="VBG16" s="138"/>
      <c r="VBH16" s="138"/>
      <c r="VBI16" s="138"/>
      <c r="VBJ16" s="138"/>
      <c r="VBK16" s="138"/>
      <c r="VBL16" s="138"/>
      <c r="VBM16" s="138"/>
      <c r="VBN16" s="138"/>
      <c r="VBO16" s="138"/>
      <c r="VBP16" s="138"/>
      <c r="VBQ16" s="138"/>
      <c r="VBR16" s="138"/>
      <c r="VBS16" s="138"/>
      <c r="VBT16" s="138"/>
      <c r="VBU16" s="138"/>
      <c r="VBV16" s="138"/>
      <c r="VBW16" s="138"/>
      <c r="VBX16" s="138"/>
      <c r="VBY16" s="138"/>
      <c r="VBZ16" s="138"/>
      <c r="VCA16" s="138"/>
      <c r="VCB16" s="138"/>
      <c r="VCC16" s="138"/>
      <c r="VCD16" s="138"/>
      <c r="VCE16" s="138"/>
      <c r="VCF16" s="138"/>
      <c r="VCG16" s="138"/>
      <c r="VCH16" s="138"/>
      <c r="VCI16" s="138"/>
      <c r="VCJ16" s="138"/>
      <c r="VCK16" s="138"/>
      <c r="VCL16" s="138"/>
      <c r="VCM16" s="138"/>
      <c r="VCN16" s="138"/>
      <c r="VCO16" s="138"/>
      <c r="VCP16" s="138"/>
      <c r="VCQ16" s="138"/>
      <c r="VCR16" s="138"/>
      <c r="VCS16" s="138"/>
      <c r="VCT16" s="138"/>
      <c r="VCU16" s="138"/>
      <c r="VCV16" s="138"/>
      <c r="VCW16" s="138"/>
      <c r="VCX16" s="138"/>
      <c r="VCY16" s="138"/>
      <c r="VCZ16" s="138"/>
      <c r="VDA16" s="138"/>
      <c r="VDB16" s="138"/>
      <c r="VDC16" s="138"/>
      <c r="VDD16" s="138"/>
      <c r="VDE16" s="138"/>
      <c r="VDF16" s="138"/>
      <c r="VDG16" s="138"/>
      <c r="VDH16" s="138"/>
      <c r="VDI16" s="138"/>
      <c r="VDJ16" s="138"/>
      <c r="VDK16" s="138"/>
      <c r="VDL16" s="138"/>
      <c r="VDM16" s="138"/>
      <c r="VDN16" s="138"/>
      <c r="VDO16" s="138"/>
      <c r="VDP16" s="138"/>
      <c r="VDQ16" s="138"/>
      <c r="VDR16" s="138"/>
      <c r="VDS16" s="138"/>
      <c r="VDT16" s="138"/>
      <c r="VDU16" s="138"/>
      <c r="VDV16" s="138"/>
      <c r="VDW16" s="138"/>
      <c r="VDX16" s="138"/>
      <c r="VDY16" s="138"/>
      <c r="VDZ16" s="138"/>
      <c r="VEA16" s="138"/>
      <c r="VEB16" s="138"/>
      <c r="VEC16" s="138"/>
      <c r="VED16" s="138"/>
      <c r="VEE16" s="138"/>
      <c r="VEF16" s="138"/>
      <c r="VEG16" s="138"/>
      <c r="VEH16" s="138"/>
      <c r="VEI16" s="138"/>
      <c r="VEJ16" s="138"/>
      <c r="VEK16" s="138"/>
      <c r="VEL16" s="138"/>
      <c r="VEM16" s="138"/>
      <c r="VEN16" s="138"/>
      <c r="VEO16" s="138"/>
      <c r="VEP16" s="138"/>
      <c r="VEQ16" s="138"/>
      <c r="VER16" s="138"/>
      <c r="VES16" s="138"/>
      <c r="VET16" s="138"/>
      <c r="VEU16" s="138"/>
      <c r="VEV16" s="138"/>
      <c r="VEW16" s="138"/>
      <c r="VEX16" s="138"/>
      <c r="VEY16" s="138"/>
      <c r="VEZ16" s="138"/>
      <c r="VFA16" s="138"/>
      <c r="VFB16" s="138"/>
      <c r="VFC16" s="138"/>
      <c r="VFD16" s="138"/>
      <c r="VFE16" s="138"/>
      <c r="VFF16" s="138"/>
      <c r="VFG16" s="138"/>
      <c r="VFH16" s="138"/>
      <c r="VFI16" s="138"/>
      <c r="VFJ16" s="138"/>
      <c r="VFK16" s="138"/>
      <c r="VFL16" s="138"/>
      <c r="VFM16" s="138"/>
      <c r="VFN16" s="138"/>
      <c r="VFO16" s="138"/>
      <c r="VFP16" s="138"/>
      <c r="VFQ16" s="138"/>
      <c r="VFR16" s="138"/>
      <c r="VFS16" s="138"/>
      <c r="VFT16" s="138"/>
      <c r="VFU16" s="138"/>
      <c r="VFV16" s="138"/>
      <c r="VFW16" s="138"/>
      <c r="VFX16" s="138"/>
      <c r="VFY16" s="138"/>
      <c r="VFZ16" s="138"/>
      <c r="VGA16" s="138"/>
      <c r="VGB16" s="138"/>
      <c r="VGC16" s="138"/>
      <c r="VGD16" s="138"/>
      <c r="VGE16" s="138"/>
      <c r="VGF16" s="138"/>
      <c r="VGG16" s="138"/>
      <c r="VGH16" s="138"/>
      <c r="VGI16" s="138"/>
      <c r="VGJ16" s="138"/>
      <c r="VGK16" s="138"/>
      <c r="VGL16" s="138"/>
      <c r="VGM16" s="138"/>
      <c r="VGN16" s="138"/>
      <c r="VGO16" s="138"/>
      <c r="VGP16" s="138"/>
      <c r="VGQ16" s="138"/>
      <c r="VGR16" s="138"/>
      <c r="VGS16" s="138"/>
      <c r="VGT16" s="138"/>
      <c r="VGU16" s="138"/>
      <c r="VGV16" s="138"/>
      <c r="VGW16" s="138"/>
      <c r="VGX16" s="138"/>
      <c r="VGY16" s="138"/>
      <c r="VGZ16" s="138"/>
      <c r="VHA16" s="138"/>
      <c r="VHB16" s="138"/>
      <c r="VHC16" s="138"/>
      <c r="VHD16" s="138"/>
      <c r="VHE16" s="138"/>
      <c r="VHF16" s="138"/>
      <c r="VHG16" s="138"/>
      <c r="VHH16" s="138"/>
      <c r="VHI16" s="138"/>
      <c r="VHJ16" s="138"/>
      <c r="VHK16" s="138"/>
      <c r="VHL16" s="138"/>
      <c r="VHM16" s="138"/>
      <c r="VHN16" s="138"/>
      <c r="VHO16" s="138"/>
      <c r="VHP16" s="138"/>
      <c r="VHQ16" s="138"/>
      <c r="VHR16" s="138"/>
      <c r="VHS16" s="138"/>
      <c r="VHT16" s="138"/>
      <c r="VHU16" s="138"/>
      <c r="VHV16" s="138"/>
      <c r="VHW16" s="138"/>
      <c r="VHX16" s="138"/>
      <c r="VHY16" s="138"/>
      <c r="VHZ16" s="138"/>
      <c r="VIA16" s="138"/>
      <c r="VIB16" s="138"/>
      <c r="VIC16" s="138"/>
      <c r="VID16" s="138"/>
      <c r="VIE16" s="138"/>
      <c r="VIF16" s="138"/>
      <c r="VIG16" s="138"/>
      <c r="VIH16" s="138"/>
      <c r="VII16" s="138"/>
      <c r="VIJ16" s="138"/>
      <c r="VIK16" s="138"/>
      <c r="VIL16" s="138"/>
      <c r="VIM16" s="138"/>
      <c r="VIN16" s="138"/>
      <c r="VIO16" s="138"/>
      <c r="VIP16" s="138"/>
      <c r="VIQ16" s="138"/>
      <c r="VIR16" s="138"/>
      <c r="VIS16" s="138"/>
      <c r="VIT16" s="138"/>
      <c r="VIU16" s="138"/>
      <c r="VIV16" s="138"/>
      <c r="VIW16" s="138"/>
      <c r="VIX16" s="138"/>
      <c r="VIY16" s="138"/>
      <c r="VIZ16" s="138"/>
      <c r="VJA16" s="138"/>
      <c r="VJB16" s="138"/>
      <c r="VJC16" s="138"/>
      <c r="VJD16" s="138"/>
      <c r="VJE16" s="138"/>
      <c r="VJF16" s="138"/>
      <c r="VJG16" s="138"/>
      <c r="VJH16" s="138"/>
      <c r="VJI16" s="138"/>
      <c r="VJJ16" s="138"/>
      <c r="VJK16" s="138"/>
      <c r="VJL16" s="138"/>
      <c r="VJM16" s="138"/>
      <c r="VJN16" s="138"/>
      <c r="VJO16" s="138"/>
      <c r="VJP16" s="138"/>
      <c r="VJQ16" s="138"/>
      <c r="VJR16" s="138"/>
      <c r="VJS16" s="138"/>
      <c r="VJT16" s="138"/>
      <c r="VJU16" s="138"/>
      <c r="VJV16" s="138"/>
      <c r="VJW16" s="138"/>
      <c r="VJX16" s="138"/>
      <c r="VJY16" s="138"/>
      <c r="VJZ16" s="138"/>
      <c r="VKA16" s="138"/>
      <c r="VKB16" s="138"/>
      <c r="VKC16" s="138"/>
      <c r="VKD16" s="138"/>
      <c r="VKE16" s="138"/>
      <c r="VKF16" s="138"/>
      <c r="VKG16" s="138"/>
      <c r="VKH16" s="138"/>
      <c r="VKI16" s="138"/>
      <c r="VKJ16" s="138"/>
      <c r="VKK16" s="138"/>
      <c r="VKL16" s="138"/>
      <c r="VKM16" s="138"/>
      <c r="VKN16" s="138"/>
      <c r="VKO16" s="138"/>
      <c r="VKP16" s="138"/>
      <c r="VKQ16" s="138"/>
      <c r="VKR16" s="138"/>
      <c r="VKS16" s="138"/>
      <c r="VKT16" s="138"/>
      <c r="VKU16" s="138"/>
      <c r="VKV16" s="138"/>
      <c r="VKW16" s="138"/>
      <c r="VKX16" s="138"/>
      <c r="VKY16" s="138"/>
      <c r="VKZ16" s="138"/>
      <c r="VLA16" s="138"/>
      <c r="VLB16" s="138"/>
      <c r="VLC16" s="138"/>
      <c r="VLD16" s="138"/>
      <c r="VLE16" s="138"/>
      <c r="VLF16" s="138"/>
      <c r="VLG16" s="138"/>
      <c r="VLH16" s="138"/>
      <c r="VLI16" s="138"/>
      <c r="VLJ16" s="138"/>
      <c r="VLK16" s="138"/>
      <c r="VLL16" s="138"/>
      <c r="VLM16" s="138"/>
      <c r="VLN16" s="138"/>
      <c r="VLO16" s="138"/>
      <c r="VLP16" s="138"/>
      <c r="VLQ16" s="138"/>
      <c r="VLR16" s="138"/>
      <c r="VLS16" s="138"/>
      <c r="VLT16" s="138"/>
      <c r="VLU16" s="138"/>
      <c r="VLV16" s="138"/>
      <c r="VLW16" s="138"/>
      <c r="VLX16" s="138"/>
      <c r="VLY16" s="138"/>
      <c r="VLZ16" s="138"/>
      <c r="VMA16" s="138"/>
      <c r="VMB16" s="138"/>
      <c r="VMC16" s="138"/>
      <c r="VMD16" s="138"/>
      <c r="VME16" s="138"/>
      <c r="VMF16" s="138"/>
      <c r="VMG16" s="138"/>
      <c r="VMH16" s="138"/>
      <c r="VMI16" s="138"/>
      <c r="VMJ16" s="138"/>
      <c r="VMK16" s="138"/>
      <c r="VML16" s="138"/>
      <c r="VMM16" s="138"/>
      <c r="VMN16" s="138"/>
      <c r="VMO16" s="138"/>
      <c r="VMP16" s="138"/>
      <c r="VMQ16" s="138"/>
      <c r="VMR16" s="138"/>
      <c r="VMS16" s="138"/>
      <c r="VMT16" s="138"/>
      <c r="VMU16" s="138"/>
      <c r="VMV16" s="138"/>
      <c r="VMW16" s="138"/>
      <c r="VMX16" s="138"/>
      <c r="VMY16" s="138"/>
      <c r="VMZ16" s="138"/>
      <c r="VNA16" s="138"/>
      <c r="VNB16" s="138"/>
      <c r="VNC16" s="138"/>
      <c r="VND16" s="138"/>
      <c r="VNE16" s="138"/>
      <c r="VNF16" s="138"/>
      <c r="VNG16" s="138"/>
      <c r="VNH16" s="138"/>
      <c r="VNI16" s="138"/>
      <c r="VNJ16" s="138"/>
      <c r="VNK16" s="138"/>
      <c r="VNL16" s="138"/>
      <c r="VNM16" s="138"/>
      <c r="VNN16" s="138"/>
      <c r="VNO16" s="138"/>
      <c r="VNP16" s="138"/>
      <c r="VNQ16" s="138"/>
      <c r="VNR16" s="138"/>
      <c r="VNS16" s="138"/>
      <c r="VNT16" s="138"/>
      <c r="VNU16" s="138"/>
      <c r="VNV16" s="138"/>
      <c r="VNW16" s="138"/>
      <c r="VNX16" s="138"/>
      <c r="VNY16" s="138"/>
      <c r="VNZ16" s="138"/>
      <c r="VOA16" s="138"/>
      <c r="VOB16" s="138"/>
      <c r="VOC16" s="138"/>
      <c r="VOD16" s="138"/>
      <c r="VOE16" s="138"/>
      <c r="VOF16" s="138"/>
      <c r="VOG16" s="138"/>
      <c r="VOH16" s="138"/>
      <c r="VOI16" s="138"/>
      <c r="VOJ16" s="138"/>
      <c r="VOK16" s="138"/>
      <c r="VOL16" s="138"/>
      <c r="VOM16" s="138"/>
      <c r="VON16" s="138"/>
      <c r="VOO16" s="138"/>
      <c r="VOP16" s="138"/>
      <c r="VOQ16" s="138"/>
      <c r="VOR16" s="138"/>
      <c r="VOS16" s="138"/>
      <c r="VOT16" s="138"/>
      <c r="VOU16" s="138"/>
      <c r="VOV16" s="138"/>
      <c r="VOW16" s="138"/>
      <c r="VOX16" s="138"/>
      <c r="VOY16" s="138"/>
      <c r="VOZ16" s="138"/>
      <c r="VPA16" s="138"/>
      <c r="VPB16" s="138"/>
      <c r="VPC16" s="138"/>
      <c r="VPD16" s="138"/>
      <c r="VPE16" s="138"/>
      <c r="VPF16" s="138"/>
      <c r="VPG16" s="138"/>
      <c r="VPH16" s="138"/>
      <c r="VPI16" s="138"/>
      <c r="VPJ16" s="138"/>
      <c r="VPK16" s="138"/>
      <c r="VPL16" s="138"/>
      <c r="VPM16" s="138"/>
      <c r="VPN16" s="138"/>
      <c r="VPO16" s="138"/>
      <c r="VPP16" s="138"/>
      <c r="VPQ16" s="138"/>
      <c r="VPR16" s="138"/>
      <c r="VPS16" s="138"/>
      <c r="VPT16" s="138"/>
      <c r="VPU16" s="138"/>
      <c r="VPV16" s="138"/>
      <c r="VPW16" s="138"/>
      <c r="VPX16" s="138"/>
      <c r="VPY16" s="138"/>
      <c r="VPZ16" s="138"/>
      <c r="VQA16" s="138"/>
      <c r="VQB16" s="138"/>
      <c r="VQC16" s="138"/>
      <c r="VQD16" s="138"/>
      <c r="VQE16" s="138"/>
      <c r="VQF16" s="138"/>
      <c r="VQG16" s="138"/>
      <c r="VQH16" s="138"/>
      <c r="VQI16" s="138"/>
      <c r="VQJ16" s="138"/>
      <c r="VQK16" s="138"/>
      <c r="VQL16" s="138"/>
      <c r="VQM16" s="138"/>
      <c r="VQN16" s="138"/>
      <c r="VQO16" s="138"/>
      <c r="VQP16" s="138"/>
      <c r="VQQ16" s="138"/>
      <c r="VQR16" s="138"/>
      <c r="VQS16" s="138"/>
      <c r="VQT16" s="138"/>
      <c r="VQU16" s="138"/>
      <c r="VQV16" s="138"/>
      <c r="VQW16" s="138"/>
      <c r="VQX16" s="138"/>
      <c r="VQY16" s="138"/>
      <c r="VQZ16" s="138"/>
      <c r="VRA16" s="138"/>
      <c r="VRB16" s="138"/>
      <c r="VRC16" s="138"/>
      <c r="VRD16" s="138"/>
      <c r="VRE16" s="138"/>
      <c r="VRF16" s="138"/>
      <c r="VRG16" s="138"/>
      <c r="VRH16" s="138"/>
      <c r="VRI16" s="138"/>
      <c r="VRJ16" s="138"/>
      <c r="VRK16" s="138"/>
      <c r="VRL16" s="138"/>
      <c r="VRM16" s="138"/>
      <c r="VRN16" s="138"/>
      <c r="VRO16" s="138"/>
      <c r="VRP16" s="138"/>
      <c r="VRQ16" s="138"/>
      <c r="VRR16" s="138"/>
      <c r="VRS16" s="138"/>
      <c r="VRT16" s="138"/>
      <c r="VRU16" s="138"/>
      <c r="VRV16" s="138"/>
      <c r="VRW16" s="138"/>
      <c r="VRX16" s="138"/>
      <c r="VRY16" s="138"/>
      <c r="VRZ16" s="138"/>
      <c r="VSA16" s="138"/>
      <c r="VSB16" s="138"/>
      <c r="VSC16" s="138"/>
      <c r="VSD16" s="138"/>
      <c r="VSE16" s="138"/>
      <c r="VSF16" s="138"/>
      <c r="VSG16" s="138"/>
      <c r="VSH16" s="138"/>
      <c r="VSI16" s="138"/>
      <c r="VSJ16" s="138"/>
      <c r="VSK16" s="138"/>
      <c r="VSL16" s="138"/>
      <c r="VSM16" s="138"/>
      <c r="VSN16" s="138"/>
      <c r="VSO16" s="138"/>
      <c r="VSP16" s="138"/>
      <c r="VSQ16" s="138"/>
      <c r="VSR16" s="138"/>
      <c r="VSS16" s="138"/>
      <c r="VST16" s="138"/>
      <c r="VSU16" s="138"/>
      <c r="VSV16" s="138"/>
      <c r="VSW16" s="138"/>
      <c r="VSX16" s="138"/>
      <c r="VSY16" s="138"/>
      <c r="VSZ16" s="138"/>
      <c r="VTA16" s="138"/>
      <c r="VTB16" s="138"/>
      <c r="VTC16" s="138"/>
      <c r="VTD16" s="138"/>
      <c r="VTE16" s="138"/>
      <c r="VTF16" s="138"/>
      <c r="VTG16" s="138"/>
      <c r="VTH16" s="138"/>
      <c r="VTI16" s="138"/>
      <c r="VTJ16" s="138"/>
      <c r="VTK16" s="138"/>
      <c r="VTL16" s="138"/>
      <c r="VTM16" s="138"/>
      <c r="VTN16" s="138"/>
      <c r="VTO16" s="138"/>
      <c r="VTP16" s="138"/>
      <c r="VTQ16" s="138"/>
      <c r="VTR16" s="138"/>
      <c r="VTS16" s="138"/>
      <c r="VTT16" s="138"/>
      <c r="VTU16" s="138"/>
      <c r="VTV16" s="138"/>
      <c r="VTW16" s="138"/>
      <c r="VTX16" s="138"/>
      <c r="VTY16" s="138"/>
      <c r="VTZ16" s="138"/>
      <c r="VUA16" s="138"/>
      <c r="VUB16" s="138"/>
      <c r="VUC16" s="138"/>
      <c r="VUD16" s="138"/>
      <c r="VUE16" s="138"/>
      <c r="VUF16" s="138"/>
      <c r="VUG16" s="138"/>
      <c r="VUH16" s="138"/>
      <c r="VUI16" s="138"/>
      <c r="VUJ16" s="138"/>
      <c r="VUK16" s="138"/>
      <c r="VUL16" s="138"/>
      <c r="VUM16" s="138"/>
      <c r="VUN16" s="138"/>
      <c r="VUO16" s="138"/>
      <c r="VUP16" s="138"/>
      <c r="VUQ16" s="138"/>
      <c r="VUR16" s="138"/>
      <c r="VUS16" s="138"/>
      <c r="VUT16" s="138"/>
      <c r="VUU16" s="138"/>
      <c r="VUV16" s="138"/>
      <c r="VUW16" s="138"/>
      <c r="VUX16" s="138"/>
      <c r="VUY16" s="138"/>
      <c r="VUZ16" s="138"/>
      <c r="VVA16" s="138"/>
      <c r="VVB16" s="138"/>
      <c r="VVC16" s="138"/>
      <c r="VVD16" s="138"/>
      <c r="VVE16" s="138"/>
      <c r="VVF16" s="138"/>
      <c r="VVG16" s="138"/>
      <c r="VVH16" s="138"/>
      <c r="VVI16" s="138"/>
      <c r="VVJ16" s="138"/>
      <c r="VVK16" s="138"/>
      <c r="VVL16" s="138"/>
      <c r="VVM16" s="138"/>
      <c r="VVN16" s="138"/>
      <c r="VVO16" s="138"/>
      <c r="VVP16" s="138"/>
      <c r="VVQ16" s="138"/>
      <c r="VVR16" s="138"/>
      <c r="VVS16" s="138"/>
      <c r="VVT16" s="138"/>
      <c r="VVU16" s="138"/>
      <c r="VVV16" s="138"/>
      <c r="VVW16" s="138"/>
      <c r="VVX16" s="138"/>
      <c r="VVY16" s="138"/>
      <c r="VVZ16" s="138"/>
      <c r="VWA16" s="138"/>
      <c r="VWB16" s="138"/>
      <c r="VWC16" s="138"/>
      <c r="VWD16" s="138"/>
      <c r="VWE16" s="138"/>
      <c r="VWF16" s="138"/>
      <c r="VWG16" s="138"/>
      <c r="VWH16" s="138"/>
      <c r="VWI16" s="138"/>
      <c r="VWJ16" s="138"/>
      <c r="VWK16" s="138"/>
      <c r="VWL16" s="138"/>
      <c r="VWM16" s="138"/>
      <c r="VWN16" s="138"/>
      <c r="VWO16" s="138"/>
      <c r="VWP16" s="138"/>
      <c r="VWQ16" s="138"/>
      <c r="VWR16" s="138"/>
      <c r="VWS16" s="138"/>
      <c r="VWT16" s="138"/>
      <c r="VWU16" s="138"/>
      <c r="VWV16" s="138"/>
      <c r="VWW16" s="138"/>
      <c r="VWX16" s="138"/>
      <c r="VWY16" s="138"/>
      <c r="VWZ16" s="138"/>
      <c r="VXA16" s="138"/>
      <c r="VXB16" s="138"/>
      <c r="VXC16" s="138"/>
      <c r="VXD16" s="138"/>
      <c r="VXE16" s="138"/>
      <c r="VXF16" s="138"/>
      <c r="VXG16" s="138"/>
      <c r="VXH16" s="138"/>
      <c r="VXI16" s="138"/>
      <c r="VXJ16" s="138"/>
      <c r="VXK16" s="138"/>
      <c r="VXL16" s="138"/>
      <c r="VXM16" s="138"/>
      <c r="VXN16" s="138"/>
      <c r="VXO16" s="138"/>
      <c r="VXP16" s="138"/>
      <c r="VXQ16" s="138"/>
      <c r="VXR16" s="138"/>
      <c r="VXS16" s="138"/>
      <c r="VXT16" s="138"/>
      <c r="VXU16" s="138"/>
      <c r="VXV16" s="138"/>
      <c r="VXW16" s="138"/>
      <c r="VXX16" s="138"/>
      <c r="VXY16" s="138"/>
      <c r="VXZ16" s="138"/>
      <c r="VYA16" s="138"/>
      <c r="VYB16" s="138"/>
      <c r="VYC16" s="138"/>
      <c r="VYD16" s="138"/>
      <c r="VYE16" s="138"/>
      <c r="VYF16" s="138"/>
      <c r="VYG16" s="138"/>
      <c r="VYH16" s="138"/>
      <c r="VYI16" s="138"/>
      <c r="VYJ16" s="138"/>
      <c r="VYK16" s="138"/>
      <c r="VYL16" s="138"/>
      <c r="VYM16" s="138"/>
      <c r="VYN16" s="138"/>
      <c r="VYO16" s="138"/>
      <c r="VYP16" s="138"/>
      <c r="VYQ16" s="138"/>
      <c r="VYR16" s="138"/>
      <c r="VYS16" s="138"/>
      <c r="VYT16" s="138"/>
      <c r="VYU16" s="138"/>
      <c r="VYV16" s="138"/>
      <c r="VYW16" s="138"/>
      <c r="VYX16" s="138"/>
      <c r="VYY16" s="138"/>
      <c r="VYZ16" s="138"/>
      <c r="VZA16" s="138"/>
      <c r="VZB16" s="138"/>
      <c r="VZC16" s="138"/>
      <c r="VZD16" s="138"/>
      <c r="VZE16" s="138"/>
      <c r="VZF16" s="138"/>
      <c r="VZG16" s="138"/>
      <c r="VZH16" s="138"/>
      <c r="VZI16" s="138"/>
      <c r="VZJ16" s="138"/>
      <c r="VZK16" s="138"/>
      <c r="VZL16" s="138"/>
      <c r="VZM16" s="138"/>
      <c r="VZN16" s="138"/>
      <c r="VZO16" s="138"/>
      <c r="VZP16" s="138"/>
      <c r="VZQ16" s="138"/>
      <c r="VZR16" s="138"/>
      <c r="VZS16" s="138"/>
      <c r="VZT16" s="138"/>
      <c r="VZU16" s="138"/>
      <c r="VZV16" s="138"/>
      <c r="VZW16" s="138"/>
      <c r="VZX16" s="138"/>
      <c r="VZY16" s="138"/>
      <c r="VZZ16" s="138"/>
      <c r="WAA16" s="138"/>
      <c r="WAB16" s="138"/>
      <c r="WAC16" s="138"/>
      <c r="WAD16" s="138"/>
      <c r="WAE16" s="138"/>
      <c r="WAF16" s="138"/>
      <c r="WAG16" s="138"/>
      <c r="WAH16" s="138"/>
      <c r="WAI16" s="138"/>
      <c r="WAJ16" s="138"/>
      <c r="WAK16" s="138"/>
      <c r="WAL16" s="138"/>
      <c r="WAM16" s="138"/>
      <c r="WAN16" s="138"/>
      <c r="WAO16" s="138"/>
      <c r="WAP16" s="138"/>
      <c r="WAQ16" s="138"/>
      <c r="WAR16" s="138"/>
      <c r="WAS16" s="138"/>
      <c r="WAT16" s="138"/>
      <c r="WAU16" s="138"/>
      <c r="WAV16" s="138"/>
      <c r="WAW16" s="138"/>
      <c r="WAX16" s="138"/>
      <c r="WAY16" s="138"/>
      <c r="WAZ16" s="138"/>
      <c r="WBA16" s="138"/>
      <c r="WBB16" s="138"/>
      <c r="WBC16" s="138"/>
      <c r="WBD16" s="138"/>
      <c r="WBE16" s="138"/>
      <c r="WBF16" s="138"/>
      <c r="WBG16" s="138"/>
      <c r="WBH16" s="138"/>
      <c r="WBI16" s="138"/>
      <c r="WBJ16" s="138"/>
      <c r="WBK16" s="138"/>
      <c r="WBL16" s="138"/>
      <c r="WBM16" s="138"/>
      <c r="WBN16" s="138"/>
      <c r="WBO16" s="138"/>
      <c r="WBP16" s="138"/>
      <c r="WBQ16" s="138"/>
      <c r="WBR16" s="138"/>
      <c r="WBS16" s="138"/>
      <c r="WBT16" s="138"/>
      <c r="WBU16" s="138"/>
      <c r="WBV16" s="138"/>
      <c r="WBW16" s="138"/>
      <c r="WBX16" s="138"/>
      <c r="WBY16" s="138"/>
      <c r="WBZ16" s="138"/>
      <c r="WCA16" s="138"/>
      <c r="WCB16" s="138"/>
      <c r="WCC16" s="138"/>
      <c r="WCD16" s="138"/>
      <c r="WCE16" s="138"/>
      <c r="WCF16" s="138"/>
      <c r="WCG16" s="138"/>
      <c r="WCH16" s="138"/>
      <c r="WCI16" s="138"/>
      <c r="WCJ16" s="138"/>
      <c r="WCK16" s="138"/>
      <c r="WCL16" s="138"/>
      <c r="WCM16" s="138"/>
      <c r="WCN16" s="138"/>
      <c r="WCO16" s="138"/>
      <c r="WCP16" s="138"/>
      <c r="WCQ16" s="138"/>
      <c r="WCR16" s="138"/>
      <c r="WCS16" s="138"/>
      <c r="WCT16" s="138"/>
      <c r="WCU16" s="138"/>
      <c r="WCV16" s="138"/>
      <c r="WCW16" s="138"/>
      <c r="WCX16" s="138"/>
      <c r="WCY16" s="138"/>
      <c r="WCZ16" s="138"/>
      <c r="WDA16" s="138"/>
      <c r="WDB16" s="138"/>
      <c r="WDC16" s="138"/>
      <c r="WDD16" s="138"/>
      <c r="WDE16" s="138"/>
      <c r="WDF16" s="138"/>
      <c r="WDG16" s="138"/>
      <c r="WDH16" s="138"/>
      <c r="WDI16" s="138"/>
      <c r="WDJ16" s="138"/>
      <c r="WDK16" s="138"/>
      <c r="WDL16" s="138"/>
      <c r="WDM16" s="138"/>
      <c r="WDN16" s="138"/>
      <c r="WDO16" s="138"/>
      <c r="WDP16" s="138"/>
      <c r="WDQ16" s="138"/>
      <c r="WDR16" s="138"/>
      <c r="WDS16" s="138"/>
      <c r="WDT16" s="138"/>
      <c r="WDU16" s="138"/>
      <c r="WDV16" s="138"/>
      <c r="WDW16" s="138"/>
      <c r="WDX16" s="138"/>
      <c r="WDY16" s="138"/>
      <c r="WDZ16" s="138"/>
      <c r="WEA16" s="138"/>
      <c r="WEB16" s="138"/>
      <c r="WEC16" s="138"/>
      <c r="WED16" s="138"/>
      <c r="WEE16" s="138"/>
      <c r="WEF16" s="138"/>
      <c r="WEG16" s="138"/>
      <c r="WEH16" s="138"/>
      <c r="WEI16" s="138"/>
      <c r="WEJ16" s="138"/>
      <c r="WEK16" s="138"/>
      <c r="WEL16" s="138"/>
      <c r="WEM16" s="138"/>
      <c r="WEN16" s="138"/>
      <c r="WEO16" s="138"/>
      <c r="WEP16" s="138"/>
      <c r="WEQ16" s="138"/>
      <c r="WER16" s="138"/>
      <c r="WES16" s="138"/>
      <c r="WET16" s="138"/>
      <c r="WEU16" s="138"/>
      <c r="WEV16" s="138"/>
      <c r="WEW16" s="138"/>
      <c r="WEX16" s="138"/>
      <c r="WEY16" s="138"/>
      <c r="WEZ16" s="138"/>
      <c r="WFA16" s="138"/>
      <c r="WFB16" s="138"/>
      <c r="WFC16" s="138"/>
      <c r="WFD16" s="138"/>
      <c r="WFE16" s="138"/>
      <c r="WFF16" s="138"/>
      <c r="WFG16" s="138"/>
      <c r="WFH16" s="138"/>
      <c r="WFI16" s="138"/>
      <c r="WFJ16" s="138"/>
      <c r="WFK16" s="138"/>
      <c r="WFL16" s="138"/>
      <c r="WFM16" s="138"/>
      <c r="WFN16" s="138"/>
      <c r="WFO16" s="138"/>
      <c r="WFP16" s="138"/>
      <c r="WFQ16" s="138"/>
      <c r="WFR16" s="138"/>
      <c r="WFS16" s="138"/>
      <c r="WFT16" s="138"/>
      <c r="WFU16" s="138"/>
      <c r="WFV16" s="138"/>
      <c r="WFW16" s="138"/>
      <c r="WFX16" s="138"/>
      <c r="WFY16" s="138"/>
      <c r="WFZ16" s="138"/>
      <c r="WGA16" s="138"/>
      <c r="WGB16" s="138"/>
      <c r="WGC16" s="138"/>
      <c r="WGD16" s="138"/>
      <c r="WGE16" s="138"/>
      <c r="WGF16" s="138"/>
      <c r="WGG16" s="138"/>
      <c r="WGH16" s="138"/>
      <c r="WGI16" s="138"/>
      <c r="WGJ16" s="138"/>
      <c r="WGK16" s="138"/>
      <c r="WGL16" s="138"/>
      <c r="WGM16" s="138"/>
      <c r="WGN16" s="138"/>
      <c r="WGO16" s="138"/>
      <c r="WGP16" s="138"/>
      <c r="WGQ16" s="138"/>
      <c r="WGR16" s="138"/>
      <c r="WGS16" s="138"/>
      <c r="WGT16" s="138"/>
      <c r="WGU16" s="138"/>
      <c r="WGV16" s="138"/>
      <c r="WGW16" s="138"/>
      <c r="WGX16" s="138"/>
      <c r="WGY16" s="138"/>
      <c r="WGZ16" s="138"/>
      <c r="WHA16" s="138"/>
      <c r="WHB16" s="138"/>
      <c r="WHC16" s="138"/>
      <c r="WHD16" s="138"/>
      <c r="WHE16" s="138"/>
      <c r="WHF16" s="138"/>
      <c r="WHG16" s="138"/>
      <c r="WHH16" s="138"/>
      <c r="WHI16" s="138"/>
      <c r="WHJ16" s="138"/>
      <c r="WHK16" s="138"/>
      <c r="WHL16" s="138"/>
      <c r="WHM16" s="138"/>
      <c r="WHN16" s="138"/>
      <c r="WHO16" s="138"/>
      <c r="WHP16" s="138"/>
      <c r="WHQ16" s="138"/>
      <c r="WHR16" s="138"/>
      <c r="WHS16" s="138"/>
      <c r="WHT16" s="138"/>
      <c r="WHU16" s="138"/>
      <c r="WHV16" s="138"/>
      <c r="WHW16" s="138"/>
      <c r="WHX16" s="138"/>
      <c r="WHY16" s="138"/>
      <c r="WHZ16" s="138"/>
      <c r="WIA16" s="138"/>
      <c r="WIB16" s="138"/>
      <c r="WIC16" s="138"/>
      <c r="WID16" s="138"/>
      <c r="WIE16" s="138"/>
      <c r="WIF16" s="138"/>
      <c r="WIG16" s="138"/>
      <c r="WIH16" s="138"/>
      <c r="WII16" s="138"/>
      <c r="WIJ16" s="138"/>
      <c r="WIK16" s="138"/>
      <c r="WIL16" s="138"/>
      <c r="WIM16" s="138"/>
      <c r="WIN16" s="138"/>
      <c r="WIO16" s="138"/>
      <c r="WIP16" s="138"/>
      <c r="WIQ16" s="138"/>
      <c r="WIR16" s="138"/>
      <c r="WIS16" s="138"/>
      <c r="WIT16" s="138"/>
      <c r="WIU16" s="138"/>
      <c r="WIV16" s="138"/>
      <c r="WIW16" s="138"/>
      <c r="WIX16" s="138"/>
      <c r="WIY16" s="138"/>
      <c r="WIZ16" s="138"/>
      <c r="WJA16" s="138"/>
      <c r="WJB16" s="138"/>
      <c r="WJC16" s="138"/>
      <c r="WJD16" s="138"/>
      <c r="WJE16" s="138"/>
      <c r="WJF16" s="138"/>
      <c r="WJG16" s="138"/>
      <c r="WJH16" s="138"/>
      <c r="WJI16" s="138"/>
      <c r="WJJ16" s="138"/>
      <c r="WJK16" s="138"/>
      <c r="WJL16" s="138"/>
      <c r="WJM16" s="138"/>
      <c r="WJN16" s="138"/>
      <c r="WJO16" s="138"/>
      <c r="WJP16" s="138"/>
      <c r="WJQ16" s="138"/>
      <c r="WJR16" s="138"/>
      <c r="WJS16" s="138"/>
      <c r="WJT16" s="138"/>
      <c r="WJU16" s="138"/>
      <c r="WJV16" s="138"/>
      <c r="WJW16" s="138"/>
      <c r="WJX16" s="138"/>
      <c r="WJY16" s="138"/>
      <c r="WJZ16" s="138"/>
      <c r="WKA16" s="138"/>
      <c r="WKB16" s="138"/>
      <c r="WKC16" s="138"/>
      <c r="WKD16" s="138"/>
      <c r="WKE16" s="138"/>
      <c r="WKF16" s="138"/>
      <c r="WKG16" s="138"/>
      <c r="WKH16" s="138"/>
      <c r="WKI16" s="138"/>
      <c r="WKJ16" s="138"/>
      <c r="WKK16" s="138"/>
      <c r="WKL16" s="138"/>
      <c r="WKM16" s="138"/>
      <c r="WKN16" s="138"/>
      <c r="WKO16" s="138"/>
      <c r="WKP16" s="138"/>
      <c r="WKQ16" s="138"/>
      <c r="WKR16" s="138"/>
      <c r="WKS16" s="138"/>
      <c r="WKT16" s="138"/>
      <c r="WKU16" s="138"/>
      <c r="WKV16" s="138"/>
      <c r="WKW16" s="138"/>
      <c r="WKX16" s="138"/>
      <c r="WKY16" s="138"/>
      <c r="WKZ16" s="138"/>
      <c r="WLA16" s="138"/>
      <c r="WLB16" s="138"/>
      <c r="WLC16" s="138"/>
      <c r="WLD16" s="138"/>
      <c r="WLE16" s="138"/>
      <c r="WLF16" s="138"/>
      <c r="WLG16" s="138"/>
      <c r="WLH16" s="138"/>
      <c r="WLI16" s="138"/>
      <c r="WLJ16" s="138"/>
      <c r="WLK16" s="138"/>
      <c r="WLL16" s="138"/>
      <c r="WLM16" s="138"/>
      <c r="WLN16" s="138"/>
      <c r="WLO16" s="138"/>
      <c r="WLP16" s="138"/>
      <c r="WLQ16" s="138"/>
      <c r="WLR16" s="138"/>
      <c r="WLS16" s="138"/>
      <c r="WLT16" s="138"/>
      <c r="WLU16" s="138"/>
      <c r="WLV16" s="138"/>
      <c r="WLW16" s="138"/>
      <c r="WLX16" s="138"/>
      <c r="WLY16" s="138"/>
      <c r="WLZ16" s="138"/>
      <c r="WMA16" s="138"/>
      <c r="WMB16" s="138"/>
      <c r="WMC16" s="138"/>
      <c r="WMD16" s="138"/>
      <c r="WME16" s="138"/>
      <c r="WMF16" s="138"/>
      <c r="WMG16" s="138"/>
      <c r="WMH16" s="138"/>
      <c r="WMI16" s="138"/>
      <c r="WMJ16" s="138"/>
      <c r="WMK16" s="138"/>
      <c r="WML16" s="138"/>
      <c r="WMM16" s="138"/>
      <c r="WMN16" s="138"/>
      <c r="WMO16" s="138"/>
      <c r="WMP16" s="138"/>
      <c r="WMQ16" s="138"/>
      <c r="WMR16" s="138"/>
      <c r="WMS16" s="138"/>
      <c r="WMT16" s="138"/>
      <c r="WMU16" s="138"/>
      <c r="WMV16" s="138"/>
      <c r="WMW16" s="138"/>
      <c r="WMX16" s="138"/>
      <c r="WMY16" s="138"/>
      <c r="WMZ16" s="138"/>
      <c r="WNA16" s="138"/>
      <c r="WNB16" s="138"/>
      <c r="WNC16" s="138"/>
      <c r="WND16" s="138"/>
      <c r="WNE16" s="138"/>
      <c r="WNF16" s="138"/>
      <c r="WNG16" s="138"/>
      <c r="WNH16" s="138"/>
      <c r="WNI16" s="138"/>
      <c r="WNJ16" s="138"/>
      <c r="WNK16" s="138"/>
      <c r="WNL16" s="138"/>
      <c r="WNM16" s="138"/>
      <c r="WNN16" s="138"/>
      <c r="WNO16" s="138"/>
      <c r="WNP16" s="138"/>
      <c r="WNQ16" s="138"/>
      <c r="WNR16" s="138"/>
      <c r="WNS16" s="138"/>
      <c r="WNT16" s="138"/>
      <c r="WNU16" s="138"/>
      <c r="WNV16" s="138"/>
      <c r="WNW16" s="138"/>
      <c r="WNX16" s="138"/>
      <c r="WNY16" s="138"/>
      <c r="WNZ16" s="138"/>
      <c r="WOA16" s="138"/>
      <c r="WOB16" s="138"/>
      <c r="WOC16" s="138"/>
      <c r="WOD16" s="138"/>
      <c r="WOE16" s="138"/>
      <c r="WOF16" s="138"/>
      <c r="WOG16" s="138"/>
      <c r="WOH16" s="138"/>
      <c r="WOI16" s="138"/>
      <c r="WOJ16" s="138"/>
      <c r="WOK16" s="138"/>
      <c r="WOL16" s="138"/>
      <c r="WOM16" s="138"/>
      <c r="WON16" s="138"/>
      <c r="WOO16" s="138"/>
      <c r="WOP16" s="138"/>
      <c r="WOQ16" s="138"/>
      <c r="WOR16" s="138"/>
      <c r="WOS16" s="138"/>
      <c r="WOT16" s="138"/>
      <c r="WOU16" s="138"/>
      <c r="WOV16" s="138"/>
      <c r="WOW16" s="138"/>
      <c r="WOX16" s="138"/>
      <c r="WOY16" s="138"/>
      <c r="WOZ16" s="138"/>
      <c r="WPA16" s="138"/>
      <c r="WPB16" s="138"/>
      <c r="WPC16" s="138"/>
      <c r="WPD16" s="138"/>
      <c r="WPE16" s="138"/>
      <c r="WPF16" s="138"/>
      <c r="WPG16" s="138"/>
      <c r="WPH16" s="138"/>
      <c r="WPI16" s="138"/>
      <c r="WPJ16" s="138"/>
      <c r="WPK16" s="138"/>
      <c r="WPL16" s="138"/>
      <c r="WPM16" s="138"/>
      <c r="WPN16" s="138"/>
      <c r="WPO16" s="138"/>
      <c r="WPP16" s="138"/>
      <c r="WPQ16" s="138"/>
      <c r="WPR16" s="138"/>
      <c r="WPS16" s="138"/>
      <c r="WPT16" s="138"/>
      <c r="WPU16" s="138"/>
      <c r="WPV16" s="138"/>
      <c r="WPW16" s="138"/>
      <c r="WPX16" s="138"/>
      <c r="WPY16" s="138"/>
      <c r="WPZ16" s="138"/>
      <c r="WQA16" s="138"/>
      <c r="WQB16" s="138"/>
      <c r="WQC16" s="138"/>
      <c r="WQD16" s="138"/>
      <c r="WQE16" s="138"/>
      <c r="WQF16" s="138"/>
      <c r="WQG16" s="138"/>
      <c r="WQH16" s="138"/>
      <c r="WQI16" s="138"/>
      <c r="WQJ16" s="138"/>
      <c r="WQK16" s="138"/>
      <c r="WQL16" s="138"/>
      <c r="WQM16" s="138"/>
      <c r="WQN16" s="138"/>
      <c r="WQO16" s="138"/>
      <c r="WQP16" s="138"/>
      <c r="WQQ16" s="138"/>
      <c r="WQR16" s="138"/>
      <c r="WQS16" s="138"/>
      <c r="WQT16" s="138"/>
      <c r="WQU16" s="138"/>
      <c r="WQV16" s="138"/>
      <c r="WQW16" s="138"/>
      <c r="WQX16" s="138"/>
      <c r="WQY16" s="138"/>
      <c r="WQZ16" s="138"/>
      <c r="WRA16" s="138"/>
      <c r="WRB16" s="138"/>
      <c r="WRC16" s="138"/>
      <c r="WRD16" s="138"/>
      <c r="WRE16" s="138"/>
      <c r="WRF16" s="138"/>
      <c r="WRG16" s="138"/>
      <c r="WRH16" s="138"/>
      <c r="WRI16" s="138"/>
      <c r="WRJ16" s="138"/>
      <c r="WRK16" s="138"/>
      <c r="WRL16" s="138"/>
      <c r="WRM16" s="138"/>
      <c r="WRN16" s="138"/>
      <c r="WRO16" s="138"/>
      <c r="WRP16" s="138"/>
      <c r="WRQ16" s="138"/>
      <c r="WRR16" s="138"/>
      <c r="WRS16" s="138"/>
      <c r="WRT16" s="138"/>
      <c r="WRU16" s="138"/>
      <c r="WRV16" s="138"/>
      <c r="WRW16" s="138"/>
      <c r="WRX16" s="138"/>
      <c r="WRY16" s="138"/>
      <c r="WRZ16" s="138"/>
      <c r="WSA16" s="138"/>
      <c r="WSB16" s="138"/>
      <c r="WSC16" s="138"/>
      <c r="WSD16" s="138"/>
      <c r="WSE16" s="138"/>
      <c r="WSF16" s="138"/>
      <c r="WSG16" s="138"/>
      <c r="WSH16" s="138"/>
      <c r="WSI16" s="138"/>
      <c r="WSJ16" s="138"/>
      <c r="WSK16" s="138"/>
      <c r="WSL16" s="138"/>
      <c r="WSM16" s="138"/>
      <c r="WSN16" s="138"/>
      <c r="WSO16" s="138"/>
      <c r="WSP16" s="138"/>
      <c r="WSQ16" s="138"/>
      <c r="WSR16" s="138"/>
      <c r="WSS16" s="138"/>
      <c r="WST16" s="138"/>
      <c r="WSU16" s="138"/>
      <c r="WSV16" s="138"/>
      <c r="WSW16" s="138"/>
      <c r="WSX16" s="138"/>
      <c r="WSY16" s="138"/>
      <c r="WSZ16" s="138"/>
      <c r="WTA16" s="138"/>
      <c r="WTB16" s="138"/>
      <c r="WTC16" s="138"/>
      <c r="WTD16" s="138"/>
      <c r="WTE16" s="138"/>
      <c r="WTF16" s="138"/>
      <c r="WTG16" s="138"/>
      <c r="WTH16" s="138"/>
      <c r="WTI16" s="138"/>
      <c r="WTJ16" s="138"/>
      <c r="WTK16" s="138"/>
      <c r="WTL16" s="138"/>
      <c r="WTM16" s="138"/>
      <c r="WTN16" s="138"/>
      <c r="WTO16" s="138"/>
      <c r="WTP16" s="138"/>
      <c r="WTQ16" s="138"/>
      <c r="WTR16" s="138"/>
      <c r="WTS16" s="138"/>
      <c r="WTT16" s="138"/>
      <c r="WTU16" s="138"/>
      <c r="WTV16" s="138"/>
      <c r="WTW16" s="138"/>
      <c r="WTX16" s="138"/>
      <c r="WTY16" s="138"/>
      <c r="WTZ16" s="138"/>
      <c r="WUA16" s="138"/>
      <c r="WUB16" s="138"/>
      <c r="WUC16" s="138"/>
      <c r="WUD16" s="138"/>
      <c r="WUE16" s="138"/>
      <c r="WUF16" s="138"/>
      <c r="WUG16" s="138"/>
      <c r="WUH16" s="138"/>
      <c r="WUI16" s="138"/>
      <c r="WUJ16" s="138"/>
      <c r="WUK16" s="138"/>
      <c r="WUL16" s="138"/>
      <c r="WUM16" s="138"/>
      <c r="WUN16" s="138"/>
      <c r="WUO16" s="138"/>
      <c r="WUP16" s="138"/>
      <c r="WUQ16" s="138"/>
      <c r="WUR16" s="138"/>
      <c r="WUS16" s="138"/>
      <c r="WUT16" s="138"/>
      <c r="WUU16" s="138"/>
      <c r="WUV16" s="138"/>
      <c r="WUW16" s="138"/>
      <c r="WUX16" s="138"/>
      <c r="WUY16" s="138"/>
      <c r="WUZ16" s="138"/>
      <c r="WVA16" s="138"/>
      <c r="WVB16" s="138"/>
      <c r="WVC16" s="138"/>
      <c r="WVD16" s="138"/>
      <c r="WVE16" s="138"/>
      <c r="WVF16" s="138"/>
      <c r="WVG16" s="138"/>
      <c r="WVH16" s="138"/>
      <c r="WVI16" s="138"/>
      <c r="WVJ16" s="138"/>
      <c r="WVK16" s="138"/>
      <c r="WVL16" s="138"/>
      <c r="WVM16" s="138"/>
      <c r="WVN16" s="138"/>
      <c r="WVO16" s="138"/>
      <c r="WVP16" s="138"/>
      <c r="WVQ16" s="138"/>
      <c r="WVR16" s="138"/>
      <c r="WVS16" s="138"/>
      <c r="WVT16" s="138"/>
      <c r="WVU16" s="138"/>
      <c r="WVV16" s="138"/>
      <c r="WVW16" s="138"/>
      <c r="WVX16" s="138"/>
      <c r="WVY16" s="138"/>
      <c r="WVZ16" s="138"/>
      <c r="WWA16" s="138"/>
      <c r="WWB16" s="138"/>
      <c r="WWC16" s="138"/>
      <c r="WWD16" s="138"/>
      <c r="WWE16" s="138"/>
      <c r="WWF16" s="138"/>
      <c r="WWG16" s="138"/>
      <c r="WWH16" s="138"/>
      <c r="WWI16" s="138"/>
      <c r="WWJ16" s="138"/>
      <c r="WWK16" s="138"/>
      <c r="WWL16" s="138"/>
      <c r="WWM16" s="138"/>
      <c r="WWN16" s="138"/>
      <c r="WWO16" s="138"/>
      <c r="WWP16" s="138"/>
      <c r="WWQ16" s="138"/>
      <c r="WWR16" s="138"/>
      <c r="WWS16" s="138"/>
      <c r="WWT16" s="138"/>
      <c r="WWU16" s="138"/>
      <c r="WWV16" s="138"/>
      <c r="WWW16" s="138"/>
      <c r="WWX16" s="138"/>
      <c r="WWY16" s="138"/>
      <c r="WWZ16" s="138"/>
      <c r="WXA16" s="138"/>
      <c r="WXB16" s="138"/>
      <c r="WXC16" s="138"/>
      <c r="WXD16" s="138"/>
      <c r="WXE16" s="138"/>
      <c r="WXF16" s="138"/>
      <c r="WXG16" s="138"/>
      <c r="WXH16" s="138"/>
      <c r="WXI16" s="138"/>
      <c r="WXJ16" s="138"/>
      <c r="WXK16" s="138"/>
      <c r="WXL16" s="138"/>
      <c r="WXM16" s="138"/>
      <c r="WXN16" s="138"/>
      <c r="WXO16" s="138"/>
      <c r="WXP16" s="138"/>
      <c r="WXQ16" s="138"/>
      <c r="WXR16" s="138"/>
      <c r="WXS16" s="138"/>
      <c r="WXT16" s="138"/>
      <c r="WXU16" s="138"/>
      <c r="WXV16" s="138"/>
      <c r="WXW16" s="138"/>
      <c r="WXX16" s="138"/>
      <c r="WXY16" s="138"/>
      <c r="WXZ16" s="138"/>
      <c r="WYA16" s="138"/>
      <c r="WYB16" s="138"/>
      <c r="WYC16" s="138"/>
      <c r="WYD16" s="138"/>
      <c r="WYE16" s="138"/>
      <c r="WYF16" s="138"/>
      <c r="WYG16" s="138"/>
      <c r="WYH16" s="138"/>
      <c r="WYI16" s="138"/>
      <c r="WYJ16" s="138"/>
      <c r="WYK16" s="138"/>
      <c r="WYL16" s="138"/>
      <c r="WYM16" s="138"/>
      <c r="WYN16" s="138"/>
      <c r="WYO16" s="138"/>
      <c r="WYP16" s="138"/>
      <c r="WYQ16" s="138"/>
      <c r="WYR16" s="138"/>
      <c r="WYS16" s="138"/>
      <c r="WYT16" s="138"/>
      <c r="WYU16" s="138"/>
      <c r="WYV16" s="138"/>
      <c r="WYW16" s="138"/>
      <c r="WYX16" s="138"/>
      <c r="WYY16" s="138"/>
      <c r="WYZ16" s="138"/>
      <c r="WZA16" s="138"/>
      <c r="WZB16" s="138"/>
      <c r="WZC16" s="138"/>
      <c r="WZD16" s="138"/>
      <c r="WZE16" s="138"/>
      <c r="WZF16" s="138"/>
      <c r="WZG16" s="138"/>
      <c r="WZH16" s="138"/>
      <c r="WZI16" s="138"/>
      <c r="WZJ16" s="138"/>
      <c r="WZK16" s="138"/>
      <c r="WZL16" s="138"/>
      <c r="WZM16" s="138"/>
      <c r="WZN16" s="138"/>
      <c r="WZO16" s="138"/>
      <c r="WZP16" s="138"/>
      <c r="WZQ16" s="138"/>
      <c r="WZR16" s="138"/>
      <c r="WZS16" s="138"/>
      <c r="WZT16" s="138"/>
      <c r="WZU16" s="138"/>
      <c r="WZV16" s="138"/>
      <c r="WZW16" s="138"/>
      <c r="WZX16" s="138"/>
      <c r="WZY16" s="138"/>
      <c r="WZZ16" s="138"/>
      <c r="XAA16" s="138"/>
      <c r="XAB16" s="138"/>
      <c r="XAC16" s="138"/>
      <c r="XAD16" s="138"/>
      <c r="XAE16" s="138"/>
      <c r="XAF16" s="138"/>
      <c r="XAG16" s="138"/>
      <c r="XAH16" s="138"/>
      <c r="XAI16" s="138"/>
      <c r="XAJ16" s="138"/>
      <c r="XAK16" s="138"/>
      <c r="XAL16" s="138"/>
      <c r="XAM16" s="138"/>
      <c r="XAN16" s="138"/>
      <c r="XAO16" s="138"/>
      <c r="XAP16" s="138"/>
      <c r="XAQ16" s="138"/>
      <c r="XAR16" s="138"/>
      <c r="XAS16" s="138"/>
      <c r="XAT16" s="138"/>
      <c r="XAU16" s="138"/>
      <c r="XAV16" s="138"/>
      <c r="XAW16" s="138"/>
      <c r="XAX16" s="138"/>
      <c r="XAY16" s="138"/>
      <c r="XAZ16" s="138"/>
      <c r="XBA16" s="138"/>
      <c r="XBB16" s="138"/>
      <c r="XBC16" s="138"/>
      <c r="XBD16" s="138"/>
      <c r="XBE16" s="138"/>
      <c r="XBF16" s="138"/>
      <c r="XBG16" s="138"/>
      <c r="XBH16" s="138"/>
      <c r="XBI16" s="138"/>
      <c r="XBJ16" s="138"/>
      <c r="XBK16" s="138"/>
      <c r="XBL16" s="138"/>
      <c r="XBM16" s="138"/>
      <c r="XBN16" s="138"/>
      <c r="XBO16" s="138"/>
      <c r="XBP16" s="138"/>
      <c r="XBQ16" s="138"/>
      <c r="XBR16" s="138"/>
      <c r="XBS16" s="138"/>
      <c r="XBT16" s="138"/>
      <c r="XBU16" s="138"/>
      <c r="XBV16" s="138"/>
      <c r="XBW16" s="138"/>
      <c r="XBX16" s="138"/>
      <c r="XBY16" s="138"/>
      <c r="XBZ16" s="138"/>
      <c r="XCA16" s="138"/>
      <c r="XCB16" s="138"/>
      <c r="XCC16" s="138"/>
      <c r="XCD16" s="138"/>
      <c r="XCE16" s="138"/>
      <c r="XCF16" s="138"/>
      <c r="XCG16" s="138"/>
      <c r="XCH16" s="138"/>
      <c r="XCI16" s="138"/>
      <c r="XCJ16" s="138"/>
      <c r="XCK16" s="138"/>
      <c r="XCL16" s="138"/>
      <c r="XCM16" s="138"/>
      <c r="XCN16" s="138"/>
      <c r="XCO16" s="138"/>
      <c r="XCP16" s="138"/>
      <c r="XCQ16" s="138"/>
      <c r="XCR16" s="138"/>
      <c r="XCS16" s="138"/>
      <c r="XCT16" s="138"/>
      <c r="XCU16" s="138"/>
      <c r="XCV16" s="138"/>
      <c r="XCW16" s="138"/>
      <c r="XCX16" s="138"/>
      <c r="XCY16" s="138"/>
      <c r="XCZ16" s="138"/>
      <c r="XDA16" s="138"/>
      <c r="XDB16" s="138"/>
      <c r="XDC16" s="138"/>
      <c r="XDD16" s="138"/>
      <c r="XDE16" s="138"/>
      <c r="XDF16" s="138"/>
      <c r="XDG16" s="138"/>
      <c r="XDH16" s="138"/>
      <c r="XDI16" s="138"/>
      <c r="XDJ16" s="138"/>
      <c r="XDK16" s="138"/>
      <c r="XDL16" s="138"/>
      <c r="XDM16" s="138"/>
      <c r="XDN16" s="138"/>
      <c r="XDO16" s="138"/>
      <c r="XDP16" s="138"/>
      <c r="XDQ16" s="138"/>
      <c r="XDR16" s="138"/>
      <c r="XDS16" s="138"/>
      <c r="XDT16" s="138"/>
      <c r="XDU16" s="138"/>
      <c r="XDV16" s="138"/>
      <c r="XDW16" s="138"/>
      <c r="XDX16" s="138"/>
      <c r="XDY16" s="138"/>
      <c r="XDZ16" s="138"/>
      <c r="XEA16" s="138"/>
      <c r="XEB16" s="138"/>
      <c r="XEC16" s="138"/>
      <c r="XED16" s="138"/>
      <c r="XEE16" s="138"/>
      <c r="XEF16" s="138"/>
      <c r="XEG16" s="138"/>
      <c r="XEH16" s="138"/>
      <c r="XEI16" s="138"/>
      <c r="XEJ16" s="138"/>
      <c r="XEK16" s="138"/>
      <c r="XEL16" s="138"/>
      <c r="XEM16" s="138"/>
      <c r="XEN16" s="138"/>
      <c r="XEO16" s="138"/>
      <c r="XEP16" s="138"/>
      <c r="XEQ16" s="138"/>
      <c r="XER16" s="138"/>
      <c r="XES16" s="138"/>
      <c r="XET16" s="138"/>
      <c r="XEU16" s="138"/>
      <c r="XEV16" s="138"/>
      <c r="XEW16" s="138"/>
      <c r="XEX16" s="138"/>
      <c r="XEY16" s="138"/>
      <c r="XEZ16" s="138"/>
      <c r="XFA16" s="138"/>
      <c r="XFB16" s="138"/>
      <c r="XFC16" s="138"/>
      <c r="XFD16" s="138"/>
    </row>
    <row r="17" spans="1:22" s="138" customFormat="1" ht="13.5" thickBot="1" x14ac:dyDescent="0.25">
      <c r="A17"/>
    </row>
    <row r="18" spans="1:22" ht="30" customHeight="1" thickBot="1" x14ac:dyDescent="0.25">
      <c r="B18" s="414" t="s">
        <v>133</v>
      </c>
      <c r="C18" s="415"/>
      <c r="D18" s="415"/>
      <c r="E18" s="415"/>
      <c r="F18" s="415"/>
      <c r="G18" s="417"/>
      <c r="H18" s="415"/>
      <c r="I18" s="415"/>
      <c r="J18" s="415"/>
      <c r="K18" s="415"/>
      <c r="L18" s="415"/>
      <c r="M18" s="415"/>
      <c r="N18" s="415"/>
      <c r="O18" s="415"/>
      <c r="P18" s="415"/>
      <c r="Q18" s="415"/>
      <c r="R18" s="415"/>
      <c r="S18" s="415"/>
      <c r="T18" s="415"/>
      <c r="U18" s="415"/>
      <c r="V18" s="416"/>
    </row>
    <row r="19" spans="1:22" ht="30" customHeight="1" thickBot="1" x14ac:dyDescent="0.25">
      <c r="B19" s="133"/>
      <c r="C19" s="183" t="s">
        <v>122</v>
      </c>
      <c r="D19" s="375" t="s">
        <v>232</v>
      </c>
      <c r="E19" s="375" t="s">
        <v>127</v>
      </c>
      <c r="F19" s="375" t="s">
        <v>121</v>
      </c>
      <c r="G19" s="272"/>
      <c r="H19" s="184">
        <f>'Forecast Report Form'!H16</f>
        <v>2022</v>
      </c>
      <c r="I19" s="185">
        <f>'Forecast Report Form'!I16</f>
        <v>2023</v>
      </c>
      <c r="J19" s="185">
        <f>'Forecast Report Form'!J16</f>
        <v>2024</v>
      </c>
      <c r="K19" s="185">
        <f>'Forecast Report Form'!K16</f>
        <v>2025</v>
      </c>
      <c r="L19" s="185">
        <f>'Forecast Report Form'!L16</f>
        <v>2026</v>
      </c>
      <c r="M19" s="185">
        <f>'Forecast Report Form'!M16</f>
        <v>2027</v>
      </c>
      <c r="N19" s="185">
        <f>'Forecast Report Form'!N16</f>
        <v>2028</v>
      </c>
      <c r="O19" s="185">
        <f>'Forecast Report Form'!O16</f>
        <v>2029</v>
      </c>
      <c r="P19" s="185">
        <f>'Forecast Report Form'!P16</f>
        <v>2030</v>
      </c>
      <c r="Q19" s="185">
        <f>'Forecast Report Form'!Q16</f>
        <v>2031</v>
      </c>
      <c r="R19" s="185">
        <f>'Forecast Report Form'!R16</f>
        <v>2032</v>
      </c>
      <c r="S19" s="185">
        <f>'Forecast Report Form'!S16</f>
        <v>2033</v>
      </c>
      <c r="T19" s="185">
        <f>'Forecast Report Form'!T16</f>
        <v>2034</v>
      </c>
      <c r="U19" s="185">
        <f>'Forecast Report Form'!U16</f>
        <v>2035</v>
      </c>
      <c r="V19" s="186">
        <f>'Forecast Report Form'!V16</f>
        <v>2036</v>
      </c>
    </row>
    <row r="20" spans="1:22" ht="14.25" x14ac:dyDescent="0.2">
      <c r="B20" s="260" t="s">
        <v>277</v>
      </c>
      <c r="C20" s="131" t="str">
        <f>IF(F20="","",'Forecast Report Form'!$C$6)</f>
        <v/>
      </c>
      <c r="D20" s="137" t="str">
        <f>IF(F20="","",'Forecast Report Form'!$C$7)</f>
        <v/>
      </c>
      <c r="E20" s="132" t="str">
        <f>IF(F20="","",'Forecast Report Form'!$C$9)</f>
        <v/>
      </c>
      <c r="F20" s="302" t="str">
        <f>IF('Forecast Report Form'!$C$11="Mining ","", IF(Volumes!F4="","",Volumes!F4))</f>
        <v/>
      </c>
      <c r="G20" s="286"/>
      <c r="H20" s="341"/>
      <c r="I20" s="334"/>
      <c r="J20" s="334"/>
      <c r="K20" s="334"/>
      <c r="L20" s="334"/>
      <c r="M20" s="334"/>
      <c r="N20" s="334"/>
      <c r="O20" s="334"/>
      <c r="P20" s="334"/>
      <c r="Q20" s="334"/>
      <c r="R20" s="334"/>
      <c r="S20" s="334"/>
      <c r="T20" s="334"/>
      <c r="U20" s="334"/>
      <c r="V20" s="335"/>
    </row>
    <row r="21" spans="1:22" ht="13.5" thickBot="1" x14ac:dyDescent="0.25">
      <c r="B21" s="140" t="s">
        <v>120</v>
      </c>
      <c r="C21" s="131" t="str">
        <f>IF(F21="","",'Forecast Report Form'!$C$6)</f>
        <v/>
      </c>
      <c r="D21" s="137" t="str">
        <f>IF(F21="","",'Forecast Report Form'!$C$7)</f>
        <v/>
      </c>
      <c r="E21" s="130" t="str">
        <f>IF(F21="","",'Forecast Report Form'!$C$9)</f>
        <v/>
      </c>
      <c r="F21" s="302" t="str">
        <f>IF('Forecast Report Form'!$C$11="Mining ","", IF(Volumes!F5="","",Volumes!F5))</f>
        <v/>
      </c>
      <c r="G21" s="286"/>
      <c r="H21" s="341"/>
      <c r="I21" s="334"/>
      <c r="J21" s="334"/>
      <c r="K21" s="334"/>
      <c r="L21" s="334"/>
      <c r="M21" s="334"/>
      <c r="N21" s="334"/>
      <c r="O21" s="334"/>
      <c r="P21" s="334"/>
      <c r="Q21" s="334"/>
      <c r="R21" s="334"/>
      <c r="S21" s="334"/>
      <c r="T21" s="334"/>
      <c r="U21" s="334"/>
      <c r="V21" s="335"/>
    </row>
    <row r="22" spans="1:22" x14ac:dyDescent="0.2">
      <c r="B22" s="138"/>
      <c r="C22" s="131" t="str">
        <f>IF(F22="","",'Forecast Report Form'!$C$6)</f>
        <v/>
      </c>
      <c r="D22" s="137" t="str">
        <f>IF(F22="","",'Forecast Report Form'!$C$7)</f>
        <v/>
      </c>
      <c r="E22" s="130" t="str">
        <f>IF(F22="","",'Forecast Report Form'!$C$9)</f>
        <v/>
      </c>
      <c r="F22" s="302" t="str">
        <f>IF('Forecast Report Form'!$C$11="Mining ","", IF(Volumes!F6="","",Volumes!F6))</f>
        <v/>
      </c>
      <c r="G22" s="286"/>
      <c r="H22" s="341"/>
      <c r="I22" s="334"/>
      <c r="J22" s="334"/>
      <c r="K22" s="334"/>
      <c r="L22" s="334"/>
      <c r="M22" s="334"/>
      <c r="N22" s="334"/>
      <c r="O22" s="334"/>
      <c r="P22" s="334"/>
      <c r="Q22" s="334"/>
      <c r="R22" s="334"/>
      <c r="S22" s="334"/>
      <c r="T22" s="334"/>
      <c r="U22" s="334"/>
      <c r="V22" s="335"/>
    </row>
    <row r="23" spans="1:22" x14ac:dyDescent="0.2">
      <c r="B23" s="138"/>
      <c r="C23" s="131" t="str">
        <f>IF(F23="","",'Forecast Report Form'!$C$6)</f>
        <v/>
      </c>
      <c r="D23" s="137" t="str">
        <f>IF(F23="","",'Forecast Report Form'!$C$7)</f>
        <v/>
      </c>
      <c r="E23" s="132" t="str">
        <f>IF(F23="","",'Forecast Report Form'!$C$9)</f>
        <v/>
      </c>
      <c r="F23" s="302" t="str">
        <f>IF('Forecast Report Form'!$C$11="Mining ","", IF(Volumes!F7="","",Volumes!F7))</f>
        <v/>
      </c>
      <c r="G23" s="286"/>
      <c r="H23" s="341"/>
      <c r="I23" s="334"/>
      <c r="J23" s="334"/>
      <c r="K23" s="334"/>
      <c r="L23" s="334"/>
      <c r="M23" s="334"/>
      <c r="N23" s="334"/>
      <c r="O23" s="334"/>
      <c r="P23" s="334"/>
      <c r="Q23" s="334"/>
      <c r="R23" s="334"/>
      <c r="S23" s="334"/>
      <c r="T23" s="334"/>
      <c r="U23" s="334"/>
      <c r="V23" s="335"/>
    </row>
    <row r="24" spans="1:22" x14ac:dyDescent="0.2">
      <c r="B24" s="138"/>
      <c r="C24" s="131" t="str">
        <f>IF(F24="","",'Forecast Report Form'!$C$6)</f>
        <v/>
      </c>
      <c r="D24" s="137" t="str">
        <f>IF(F24="","",'Forecast Report Form'!$C$7)</f>
        <v/>
      </c>
      <c r="E24" s="130" t="str">
        <f>IF(F24="","",'Forecast Report Form'!$C$9)</f>
        <v/>
      </c>
      <c r="F24" s="302" t="str">
        <f>IF('Forecast Report Form'!$C$11="Mining ","", IF(Volumes!F8="","",Volumes!F8))</f>
        <v/>
      </c>
      <c r="G24" s="286"/>
      <c r="H24" s="341"/>
      <c r="I24" s="334"/>
      <c r="J24" s="334"/>
      <c r="K24" s="334"/>
      <c r="L24" s="334"/>
      <c r="M24" s="334"/>
      <c r="N24" s="334"/>
      <c r="O24" s="334"/>
      <c r="P24" s="334"/>
      <c r="Q24" s="334"/>
      <c r="R24" s="334"/>
      <c r="S24" s="334"/>
      <c r="T24" s="334"/>
      <c r="U24" s="334"/>
      <c r="V24" s="335"/>
    </row>
    <row r="25" spans="1:22" x14ac:dyDescent="0.2">
      <c r="B25" s="138"/>
      <c r="C25" s="131" t="str">
        <f>IF(F25="","",'Forecast Report Form'!$C$6)</f>
        <v/>
      </c>
      <c r="D25" s="137" t="str">
        <f>IF(F25="","",'Forecast Report Form'!$C$7)</f>
        <v/>
      </c>
      <c r="E25" s="130" t="str">
        <f>IF(F25="","",'Forecast Report Form'!$C$9)</f>
        <v/>
      </c>
      <c r="F25" s="302" t="str">
        <f>IF('Forecast Report Form'!$C$11="Mining ","", IF(Volumes!F9="","",Volumes!F9))</f>
        <v/>
      </c>
      <c r="G25" s="286"/>
      <c r="H25" s="341"/>
      <c r="I25" s="334"/>
      <c r="J25" s="334"/>
      <c r="K25" s="334"/>
      <c r="L25" s="334"/>
      <c r="M25" s="334"/>
      <c r="N25" s="334"/>
      <c r="O25" s="334"/>
      <c r="P25" s="334"/>
      <c r="Q25" s="334"/>
      <c r="R25" s="334"/>
      <c r="S25" s="334"/>
      <c r="T25" s="334"/>
      <c r="U25" s="334"/>
      <c r="V25" s="335"/>
    </row>
    <row r="26" spans="1:22" x14ac:dyDescent="0.2">
      <c r="B26" s="138"/>
      <c r="C26" s="131" t="str">
        <f>IF(F26="","",'Forecast Report Form'!$C$6)</f>
        <v/>
      </c>
      <c r="D26" s="137" t="str">
        <f>IF(F26="","",'Forecast Report Form'!$C$7)</f>
        <v/>
      </c>
      <c r="E26" s="130" t="str">
        <f>IF(F26="","",'Forecast Report Form'!$C$9)</f>
        <v/>
      </c>
      <c r="F26" s="302" t="str">
        <f>IF('Forecast Report Form'!$C$11="Mining ","", IF(Volumes!F10="","",Volumes!F10))</f>
        <v/>
      </c>
      <c r="G26" s="286"/>
      <c r="H26" s="341"/>
      <c r="I26" s="334"/>
      <c r="J26" s="334"/>
      <c r="K26" s="334"/>
      <c r="L26" s="334"/>
      <c r="M26" s="334"/>
      <c r="N26" s="334"/>
      <c r="O26" s="334"/>
      <c r="P26" s="334"/>
      <c r="Q26" s="334"/>
      <c r="R26" s="334"/>
      <c r="S26" s="334"/>
      <c r="T26" s="334"/>
      <c r="U26" s="334"/>
      <c r="V26" s="335"/>
    </row>
    <row r="27" spans="1:22" x14ac:dyDescent="0.2">
      <c r="B27" s="138"/>
      <c r="C27" s="131" t="str">
        <f>IF(F27="","",'Forecast Report Form'!$C$6)</f>
        <v/>
      </c>
      <c r="D27" s="137" t="str">
        <f>IF(F27="","",'Forecast Report Form'!$C$7)</f>
        <v/>
      </c>
      <c r="E27" s="130" t="str">
        <f>IF(F27="","",'Forecast Report Form'!$C$9)</f>
        <v/>
      </c>
      <c r="F27" s="302" t="str">
        <f>IF('Forecast Report Form'!$C$11="Mining ","", IF(Volumes!F11="","",Volumes!F11))</f>
        <v/>
      </c>
      <c r="G27" s="286"/>
      <c r="H27" s="341"/>
      <c r="I27" s="334"/>
      <c r="J27" s="334"/>
      <c r="K27" s="334"/>
      <c r="L27" s="334"/>
      <c r="M27" s="334"/>
      <c r="N27" s="334"/>
      <c r="O27" s="334"/>
      <c r="P27" s="334"/>
      <c r="Q27" s="334"/>
      <c r="R27" s="334"/>
      <c r="S27" s="334"/>
      <c r="T27" s="334"/>
      <c r="U27" s="334"/>
      <c r="V27" s="335"/>
    </row>
    <row r="28" spans="1:22" x14ac:dyDescent="0.2">
      <c r="B28" s="138"/>
      <c r="C28" s="131" t="str">
        <f>IF(F28="","",'Forecast Report Form'!$C$6)</f>
        <v/>
      </c>
      <c r="D28" s="137" t="str">
        <f>IF(F28="","",'Forecast Report Form'!$C$7)</f>
        <v/>
      </c>
      <c r="E28" s="130" t="str">
        <f>IF(F28="","",'Forecast Report Form'!$C$9)</f>
        <v/>
      </c>
      <c r="F28" s="302" t="str">
        <f>IF('Forecast Report Form'!$C$11="Mining ","", IF(Volumes!F12="","",Volumes!F12))</f>
        <v/>
      </c>
      <c r="G28" s="286"/>
      <c r="H28" s="341"/>
      <c r="I28" s="334"/>
      <c r="J28" s="334"/>
      <c r="K28" s="334"/>
      <c r="L28" s="334"/>
      <c r="M28" s="334"/>
      <c r="N28" s="334"/>
      <c r="O28" s="334"/>
      <c r="P28" s="334"/>
      <c r="Q28" s="334"/>
      <c r="R28" s="334"/>
      <c r="S28" s="334"/>
      <c r="T28" s="334"/>
      <c r="U28" s="334"/>
      <c r="V28" s="335"/>
    </row>
    <row r="29" spans="1:22" ht="13.5" thickBot="1" x14ac:dyDescent="0.25">
      <c r="A29" s="128"/>
      <c r="B29" s="129"/>
      <c r="C29" s="135" t="str">
        <f>IF(F29="","",'Forecast Report Form'!$C$6)</f>
        <v/>
      </c>
      <c r="D29" s="139" t="str">
        <f>IF(F29="","",'Forecast Report Form'!$C$7)</f>
        <v/>
      </c>
      <c r="E29" s="136" t="str">
        <f>IF(F29="","",'Forecast Report Form'!$C$9)</f>
        <v/>
      </c>
      <c r="F29" s="303" t="str">
        <f>IF('Forecast Report Form'!$C$11="Mining ","", IF(Volumes!F13="","",Volumes!F13))</f>
        <v/>
      </c>
      <c r="G29" s="286"/>
      <c r="H29" s="342"/>
      <c r="I29" s="336"/>
      <c r="J29" s="336"/>
      <c r="K29" s="336"/>
      <c r="L29" s="336"/>
      <c r="M29" s="336"/>
      <c r="N29" s="336"/>
      <c r="O29" s="336"/>
      <c r="P29" s="336"/>
      <c r="Q29" s="336"/>
      <c r="R29" s="336"/>
      <c r="S29" s="336"/>
      <c r="T29" s="336"/>
      <c r="U29" s="336"/>
      <c r="V29" s="337"/>
    </row>
    <row r="30" spans="1:22" ht="13.5" thickBot="1" x14ac:dyDescent="0.25">
      <c r="B30" s="129"/>
      <c r="C30" s="128"/>
      <c r="D30" s="129"/>
      <c r="E30" s="129"/>
      <c r="F30" s="197" t="s">
        <v>119</v>
      </c>
      <c r="G30" s="287"/>
      <c r="H30" s="338">
        <f>+H20+H21+H22+H23+H24+H25+H26+H27+H28+H29</f>
        <v>0</v>
      </c>
      <c r="I30" s="339">
        <f t="shared" ref="I30:V30" si="1">+I20+I21+I22+I23+I24+I25+I26+I27+I28+I29</f>
        <v>0</v>
      </c>
      <c r="J30" s="339">
        <f t="shared" si="1"/>
        <v>0</v>
      </c>
      <c r="K30" s="339">
        <f t="shared" si="1"/>
        <v>0</v>
      </c>
      <c r="L30" s="339">
        <f t="shared" si="1"/>
        <v>0</v>
      </c>
      <c r="M30" s="339">
        <f t="shared" si="1"/>
        <v>0</v>
      </c>
      <c r="N30" s="339">
        <f t="shared" si="1"/>
        <v>0</v>
      </c>
      <c r="O30" s="339">
        <f t="shared" si="1"/>
        <v>0</v>
      </c>
      <c r="P30" s="339">
        <f t="shared" si="1"/>
        <v>0</v>
      </c>
      <c r="Q30" s="339">
        <f t="shared" si="1"/>
        <v>0</v>
      </c>
      <c r="R30" s="339">
        <f t="shared" si="1"/>
        <v>0</v>
      </c>
      <c r="S30" s="339">
        <f t="shared" si="1"/>
        <v>0</v>
      </c>
      <c r="T30" s="339">
        <f t="shared" si="1"/>
        <v>0</v>
      </c>
      <c r="U30" s="339">
        <f t="shared" si="1"/>
        <v>0</v>
      </c>
      <c r="V30" s="340">
        <f t="shared" si="1"/>
        <v>0</v>
      </c>
    </row>
    <row r="33" spans="2:16384" ht="13.5" thickBot="1" x14ac:dyDescent="0.25"/>
    <row r="34" spans="2:16384" ht="30" customHeight="1" thickBot="1" x14ac:dyDescent="0.25">
      <c r="B34" s="414" t="s">
        <v>132</v>
      </c>
      <c r="C34" s="415"/>
      <c r="D34" s="415"/>
      <c r="E34" s="415"/>
      <c r="F34" s="415"/>
      <c r="G34" s="415"/>
      <c r="H34" s="415"/>
      <c r="I34" s="415"/>
      <c r="J34" s="415"/>
      <c r="K34" s="415"/>
      <c r="L34" s="415"/>
      <c r="M34" s="415"/>
      <c r="N34" s="415"/>
      <c r="O34" s="415"/>
      <c r="P34" s="415"/>
      <c r="Q34" s="415"/>
      <c r="R34" s="415"/>
      <c r="S34" s="415"/>
      <c r="T34" s="415"/>
      <c r="U34" s="415"/>
      <c r="V34" s="416"/>
    </row>
    <row r="35" spans="2:16384" ht="30" customHeight="1" thickBot="1" x14ac:dyDescent="0.25">
      <c r="B35" s="133"/>
      <c r="C35" s="183" t="s">
        <v>122</v>
      </c>
      <c r="D35" s="375" t="s">
        <v>232</v>
      </c>
      <c r="E35" s="375" t="s">
        <v>127</v>
      </c>
      <c r="F35" s="375" t="s">
        <v>121</v>
      </c>
      <c r="G35" s="375" t="s">
        <v>190</v>
      </c>
      <c r="H35" s="184">
        <f>+H19</f>
        <v>2022</v>
      </c>
      <c r="I35" s="185">
        <f t="shared" ref="I35:V35" si="2">+I19</f>
        <v>2023</v>
      </c>
      <c r="J35" s="185">
        <f t="shared" si="2"/>
        <v>2024</v>
      </c>
      <c r="K35" s="185">
        <f t="shared" si="2"/>
        <v>2025</v>
      </c>
      <c r="L35" s="185">
        <f t="shared" si="2"/>
        <v>2026</v>
      </c>
      <c r="M35" s="185">
        <f t="shared" si="2"/>
        <v>2027</v>
      </c>
      <c r="N35" s="185">
        <f t="shared" si="2"/>
        <v>2028</v>
      </c>
      <c r="O35" s="185">
        <f t="shared" si="2"/>
        <v>2029</v>
      </c>
      <c r="P35" s="185">
        <f t="shared" si="2"/>
        <v>2030</v>
      </c>
      <c r="Q35" s="185">
        <f t="shared" si="2"/>
        <v>2031</v>
      </c>
      <c r="R35" s="185">
        <f t="shared" si="2"/>
        <v>2032</v>
      </c>
      <c r="S35" s="185">
        <f t="shared" si="2"/>
        <v>2033</v>
      </c>
      <c r="T35" s="185">
        <f t="shared" si="2"/>
        <v>2034</v>
      </c>
      <c r="U35" s="185">
        <f t="shared" si="2"/>
        <v>2035</v>
      </c>
      <c r="V35" s="186">
        <f t="shared" si="2"/>
        <v>2036</v>
      </c>
    </row>
    <row r="36" spans="2:16384" ht="14.25" x14ac:dyDescent="0.2">
      <c r="B36" s="260" t="s">
        <v>277</v>
      </c>
      <c r="C36" s="131" t="str">
        <f>IF(F36="","",'Forecast Report Form'!$C$6)</f>
        <v/>
      </c>
      <c r="D36" s="137" t="str">
        <f>IF(F36="","",'Forecast Report Form'!$C$7)</f>
        <v/>
      </c>
      <c r="E36" s="132" t="str">
        <f>IF(F36="","",'Forecast Report Form'!$C$9)</f>
        <v/>
      </c>
      <c r="F36" s="302" t="str">
        <f>IF('Forecast Report Form'!$C$11="Mining ","", IF(Volumes!F4="","",Volumes!F4))</f>
        <v/>
      </c>
      <c r="G36" s="358"/>
      <c r="H36" s="341"/>
      <c r="I36" s="334"/>
      <c r="J36" s="334"/>
      <c r="K36" s="334"/>
      <c r="L36" s="334"/>
      <c r="M36" s="334"/>
      <c r="N36" s="334"/>
      <c r="O36" s="334"/>
      <c r="P36" s="334"/>
      <c r="Q36" s="334"/>
      <c r="R36" s="334"/>
      <c r="S36" s="334"/>
      <c r="T36" s="334"/>
      <c r="U36" s="334"/>
      <c r="V36" s="335"/>
    </row>
    <row r="37" spans="2:16384" ht="13.5" thickBot="1" x14ac:dyDescent="0.25">
      <c r="B37" s="140" t="s">
        <v>120</v>
      </c>
      <c r="C37" s="131" t="str">
        <f>IF(F37="","",'Forecast Report Form'!$C$6)</f>
        <v/>
      </c>
      <c r="D37" s="137" t="str">
        <f>IF(F37="","",'Forecast Report Form'!$C$7)</f>
        <v/>
      </c>
      <c r="E37" s="130" t="str">
        <f>IF(F37="","",'Forecast Report Form'!$C$9)</f>
        <v/>
      </c>
      <c r="F37" s="302" t="str">
        <f>IF('Forecast Report Form'!$C$11="Mining ","", IF(Volumes!F5="","",Volumes!F5))</f>
        <v/>
      </c>
      <c r="G37" s="359"/>
      <c r="H37" s="341"/>
      <c r="I37" s="334"/>
      <c r="J37" s="334"/>
      <c r="K37" s="334"/>
      <c r="L37" s="334"/>
      <c r="M37" s="334"/>
      <c r="N37" s="334"/>
      <c r="O37" s="334"/>
      <c r="P37" s="334"/>
      <c r="Q37" s="334"/>
      <c r="R37" s="334"/>
      <c r="S37" s="334"/>
      <c r="T37" s="334"/>
      <c r="U37" s="334"/>
      <c r="V37" s="335"/>
    </row>
    <row r="38" spans="2:16384" x14ac:dyDescent="0.2">
      <c r="B38" s="138"/>
      <c r="C38" s="131" t="str">
        <f>IF(F38="","",'Forecast Report Form'!$C$6)</f>
        <v/>
      </c>
      <c r="D38" s="137" t="str">
        <f>IF(F38="","",'Forecast Report Form'!$C$7)</f>
        <v/>
      </c>
      <c r="E38" s="130" t="str">
        <f>IF(F38="","",'Forecast Report Form'!$C$9)</f>
        <v/>
      </c>
      <c r="F38" s="302" t="str">
        <f>IF('Forecast Report Form'!$C$11="Mining ","", IF(Volumes!F6="","",Volumes!F6))</f>
        <v/>
      </c>
      <c r="G38" s="359"/>
      <c r="H38" s="341"/>
      <c r="I38" s="334"/>
      <c r="J38" s="334"/>
      <c r="K38" s="334"/>
      <c r="L38" s="334"/>
      <c r="M38" s="334"/>
      <c r="N38" s="334"/>
      <c r="O38" s="334"/>
      <c r="P38" s="334"/>
      <c r="Q38" s="334"/>
      <c r="R38" s="334"/>
      <c r="S38" s="334"/>
      <c r="T38" s="334"/>
      <c r="U38" s="334"/>
      <c r="V38" s="335"/>
    </row>
    <row r="39" spans="2:16384" x14ac:dyDescent="0.2">
      <c r="B39" s="138"/>
      <c r="C39" s="131" t="str">
        <f>IF(F39="","",'Forecast Report Form'!$C$6)</f>
        <v/>
      </c>
      <c r="D39" s="137" t="str">
        <f>IF(F39="","",'Forecast Report Form'!$C$7)</f>
        <v/>
      </c>
      <c r="E39" s="132" t="str">
        <f>IF(F39="","",'Forecast Report Form'!$C$9)</f>
        <v/>
      </c>
      <c r="F39" s="302" t="str">
        <f>IF('Forecast Report Form'!$C$11="Mining ","", IF(Volumes!F7="","",Volumes!F7))</f>
        <v/>
      </c>
      <c r="G39" s="360"/>
      <c r="H39" s="341"/>
      <c r="I39" s="334"/>
      <c r="J39" s="334"/>
      <c r="K39" s="334"/>
      <c r="L39" s="334"/>
      <c r="M39" s="334"/>
      <c r="N39" s="334"/>
      <c r="O39" s="334"/>
      <c r="P39" s="334"/>
      <c r="Q39" s="334"/>
      <c r="R39" s="334"/>
      <c r="S39" s="334"/>
      <c r="T39" s="334"/>
      <c r="U39" s="334"/>
      <c r="V39" s="335"/>
    </row>
    <row r="40" spans="2:16384" x14ac:dyDescent="0.2">
      <c r="B40" s="138"/>
      <c r="C40" s="131" t="str">
        <f>IF(F40="","",'Forecast Report Form'!$C$6)</f>
        <v/>
      </c>
      <c r="D40" s="137" t="str">
        <f>IF(F40="","",'Forecast Report Form'!$C$7)</f>
        <v/>
      </c>
      <c r="E40" s="130" t="str">
        <f>IF(F40="","",'Forecast Report Form'!$C$9)</f>
        <v/>
      </c>
      <c r="F40" s="302" t="str">
        <f>IF('Forecast Report Form'!$C$11="Mining ","", IF(Volumes!F8="","",Volumes!F8))</f>
        <v/>
      </c>
      <c r="G40" s="360"/>
      <c r="H40" s="341"/>
      <c r="I40" s="334"/>
      <c r="J40" s="334"/>
      <c r="K40" s="334"/>
      <c r="L40" s="334"/>
      <c r="M40" s="334"/>
      <c r="N40" s="334"/>
      <c r="O40" s="334"/>
      <c r="P40" s="334"/>
      <c r="Q40" s="334"/>
      <c r="R40" s="334"/>
      <c r="S40" s="334"/>
      <c r="T40" s="334"/>
      <c r="U40" s="334"/>
      <c r="V40" s="335"/>
    </row>
    <row r="41" spans="2:16384" x14ac:dyDescent="0.2">
      <c r="B41" s="138"/>
      <c r="C41" s="131" t="str">
        <f>IF(F41="","",'Forecast Report Form'!$C$6)</f>
        <v/>
      </c>
      <c r="D41" s="137" t="str">
        <f>IF(F41="","",'Forecast Report Form'!$C$7)</f>
        <v/>
      </c>
      <c r="E41" s="130" t="str">
        <f>IF(F41="","",'Forecast Report Form'!$C$9)</f>
        <v/>
      </c>
      <c r="F41" s="302" t="str">
        <f>IF('Forecast Report Form'!$C$11="Mining ","", IF(Volumes!F9="","",Volumes!F9))</f>
        <v/>
      </c>
      <c r="G41" s="360"/>
      <c r="H41" s="341"/>
      <c r="I41" s="334"/>
      <c r="J41" s="334"/>
      <c r="K41" s="334"/>
      <c r="L41" s="334"/>
      <c r="M41" s="334"/>
      <c r="N41" s="334"/>
      <c r="O41" s="334"/>
      <c r="P41" s="334"/>
      <c r="Q41" s="334"/>
      <c r="R41" s="334"/>
      <c r="S41" s="334"/>
      <c r="T41" s="334"/>
      <c r="U41" s="334"/>
      <c r="V41" s="335"/>
    </row>
    <row r="42" spans="2:16384" x14ac:dyDescent="0.2">
      <c r="B42" s="138"/>
      <c r="C42" s="131" t="str">
        <f>IF(F42="","",'Forecast Report Form'!$C$6)</f>
        <v/>
      </c>
      <c r="D42" s="137" t="str">
        <f>IF(F42="","",'Forecast Report Form'!$C$7)</f>
        <v/>
      </c>
      <c r="E42" s="130" t="str">
        <f>IF(F42="","",'Forecast Report Form'!$C$9)</f>
        <v/>
      </c>
      <c r="F42" s="302" t="str">
        <f>IF('Forecast Report Form'!$C$11="Mining ","", IF(Volumes!F10="","",Volumes!F10))</f>
        <v/>
      </c>
      <c r="G42" s="360"/>
      <c r="H42" s="341"/>
      <c r="I42" s="334"/>
      <c r="J42" s="334"/>
      <c r="K42" s="334"/>
      <c r="L42" s="334"/>
      <c r="M42" s="334"/>
      <c r="N42" s="334"/>
      <c r="O42" s="334"/>
      <c r="P42" s="334"/>
      <c r="Q42" s="334"/>
      <c r="R42" s="334"/>
      <c r="S42" s="334"/>
      <c r="T42" s="334"/>
      <c r="U42" s="334"/>
      <c r="V42" s="335"/>
    </row>
    <row r="43" spans="2:16384" x14ac:dyDescent="0.2">
      <c r="B43" s="138"/>
      <c r="C43" s="131" t="str">
        <f>IF(F43="","",'Forecast Report Form'!$C$6)</f>
        <v/>
      </c>
      <c r="D43" s="137" t="str">
        <f>IF(F43="","",'Forecast Report Form'!$C$7)</f>
        <v/>
      </c>
      <c r="E43" s="130" t="str">
        <f>IF(F43="","",'Forecast Report Form'!$C$9)</f>
        <v/>
      </c>
      <c r="F43" s="302" t="str">
        <f>IF('Forecast Report Form'!$C$11="Mining ","", IF(Volumes!F11="","",Volumes!F11))</f>
        <v/>
      </c>
      <c r="G43" s="360"/>
      <c r="H43" s="341"/>
      <c r="I43" s="334"/>
      <c r="J43" s="334"/>
      <c r="K43" s="334"/>
      <c r="L43" s="334"/>
      <c r="M43" s="334"/>
      <c r="N43" s="334"/>
      <c r="O43" s="334"/>
      <c r="P43" s="334"/>
      <c r="Q43" s="334"/>
      <c r="R43" s="334"/>
      <c r="S43" s="334"/>
      <c r="T43" s="334"/>
      <c r="U43" s="334"/>
      <c r="V43" s="335"/>
    </row>
    <row r="44" spans="2:16384" x14ac:dyDescent="0.2">
      <c r="B44" s="138"/>
      <c r="C44" s="131" t="str">
        <f>IF(F44="","",'Forecast Report Form'!$C$6)</f>
        <v/>
      </c>
      <c r="D44" s="137" t="str">
        <f>IF(F44="","",'Forecast Report Form'!$C$7)</f>
        <v/>
      </c>
      <c r="E44" s="130" t="str">
        <f>IF(F44="","",'Forecast Report Form'!$C$9)</f>
        <v/>
      </c>
      <c r="F44" s="302" t="str">
        <f>IF('Forecast Report Form'!$C$11="Mining ","", IF(Volumes!F12="","",Volumes!F12))</f>
        <v/>
      </c>
      <c r="G44" s="360"/>
      <c r="H44" s="341"/>
      <c r="I44" s="334"/>
      <c r="J44" s="334"/>
      <c r="K44" s="334"/>
      <c r="L44" s="334"/>
      <c r="M44" s="334"/>
      <c r="N44" s="334"/>
      <c r="O44" s="334"/>
      <c r="P44" s="334"/>
      <c r="Q44" s="334"/>
      <c r="R44" s="334"/>
      <c r="S44" s="334"/>
      <c r="T44" s="334"/>
      <c r="U44" s="334"/>
      <c r="V44" s="335"/>
    </row>
    <row r="45" spans="2:16384" s="128" customFormat="1" ht="13.5" thickBot="1" x14ac:dyDescent="0.25">
      <c r="B45" s="129"/>
      <c r="C45" s="135" t="str">
        <f>IF(F45="","",'Forecast Report Form'!$C$6)</f>
        <v/>
      </c>
      <c r="D45" s="139" t="str">
        <f>IF(F45="","",'Forecast Report Form'!$C$7)</f>
        <v/>
      </c>
      <c r="E45" s="136" t="str">
        <f>IF(F45="","",'Forecast Report Form'!$C$9)</f>
        <v/>
      </c>
      <c r="F45" s="303" t="str">
        <f>IF('Forecast Report Form'!$C$11="Mining ","", IF(Volumes!F13="","",Volumes!F13))</f>
        <v/>
      </c>
      <c r="G45" s="361"/>
      <c r="H45" s="342"/>
      <c r="I45" s="336"/>
      <c r="J45" s="336"/>
      <c r="K45" s="336"/>
      <c r="L45" s="336"/>
      <c r="M45" s="336"/>
      <c r="N45" s="336"/>
      <c r="O45" s="336"/>
      <c r="P45" s="336"/>
      <c r="Q45" s="336"/>
      <c r="R45" s="336"/>
      <c r="S45" s="336"/>
      <c r="T45" s="336"/>
      <c r="U45" s="336"/>
      <c r="V45" s="337"/>
    </row>
    <row r="46" spans="2:16384" ht="13.5" thickBot="1" x14ac:dyDescent="0.25">
      <c r="B46" s="129"/>
      <c r="C46" s="128"/>
      <c r="D46" s="129"/>
      <c r="E46" s="129"/>
      <c r="F46" s="134" t="s">
        <v>119</v>
      </c>
      <c r="G46" s="364">
        <f>+G36+G37+G38+G39+G40+G41+G42+G43+G44+G45</f>
        <v>0</v>
      </c>
      <c r="H46" s="338">
        <f t="shared" ref="H46:V46" si="3">+H36+H37+H38+H39+H40+H41+H42+H43+H44+H45</f>
        <v>0</v>
      </c>
      <c r="I46" s="339">
        <f t="shared" si="3"/>
        <v>0</v>
      </c>
      <c r="J46" s="339">
        <f t="shared" si="3"/>
        <v>0</v>
      </c>
      <c r="K46" s="339">
        <f t="shared" si="3"/>
        <v>0</v>
      </c>
      <c r="L46" s="339">
        <f t="shared" si="3"/>
        <v>0</v>
      </c>
      <c r="M46" s="339">
        <f t="shared" si="3"/>
        <v>0</v>
      </c>
      <c r="N46" s="339">
        <f t="shared" si="3"/>
        <v>0</v>
      </c>
      <c r="O46" s="339">
        <f t="shared" si="3"/>
        <v>0</v>
      </c>
      <c r="P46" s="339">
        <f t="shared" si="3"/>
        <v>0</v>
      </c>
      <c r="Q46" s="339">
        <f t="shared" si="3"/>
        <v>0</v>
      </c>
      <c r="R46" s="339">
        <f t="shared" si="3"/>
        <v>0</v>
      </c>
      <c r="S46" s="339">
        <f t="shared" si="3"/>
        <v>0</v>
      </c>
      <c r="T46" s="339">
        <f t="shared" si="3"/>
        <v>0</v>
      </c>
      <c r="U46" s="339">
        <f t="shared" si="3"/>
        <v>0</v>
      </c>
      <c r="V46" s="340">
        <f t="shared" si="3"/>
        <v>0</v>
      </c>
    </row>
    <row r="48" spans="2:16384" x14ac:dyDescent="0.2">
      <c r="B48" s="138"/>
      <c r="C48" s="138"/>
      <c r="D48" s="138"/>
      <c r="E48" s="138"/>
      <c r="F48" s="138"/>
      <c r="G48" s="138"/>
      <c r="H48" s="138"/>
      <c r="I48" s="138"/>
      <c r="J48" s="138"/>
      <c r="K48" s="138"/>
      <c r="L48" s="138"/>
      <c r="M48" s="138"/>
      <c r="N48" s="138"/>
      <c r="O48" s="138"/>
      <c r="P48" s="138"/>
      <c r="Q48" s="138"/>
      <c r="R48" s="138"/>
      <c r="S48" s="138"/>
      <c r="T48" s="138"/>
      <c r="U48" s="138"/>
      <c r="V48" s="138"/>
      <c r="W48" s="138"/>
      <c r="X48" s="138"/>
      <c r="Y48" s="138"/>
      <c r="Z48" s="138"/>
      <c r="AA48" s="138"/>
      <c r="AB48" s="138"/>
      <c r="AC48" s="138"/>
      <c r="AD48" s="138"/>
      <c r="AE48" s="138"/>
      <c r="AF48" s="138"/>
      <c r="AG48" s="138"/>
      <c r="AH48" s="138"/>
      <c r="AI48" s="138"/>
      <c r="AJ48" s="138"/>
      <c r="AK48" s="138"/>
      <c r="AL48" s="138"/>
      <c r="AM48" s="138"/>
      <c r="AN48" s="138"/>
      <c r="AO48" s="138"/>
      <c r="AP48" s="138"/>
      <c r="AQ48" s="138"/>
      <c r="AR48" s="138"/>
      <c r="AS48" s="138"/>
      <c r="AT48" s="138"/>
      <c r="AU48" s="138"/>
      <c r="AV48" s="138"/>
      <c r="AW48" s="138"/>
      <c r="AX48" s="138"/>
      <c r="AY48" s="138"/>
      <c r="AZ48" s="138"/>
      <c r="BA48" s="138"/>
      <c r="BB48" s="138"/>
      <c r="BC48" s="138"/>
      <c r="BD48" s="138"/>
      <c r="BE48" s="138"/>
      <c r="BF48" s="138"/>
      <c r="BG48" s="138"/>
      <c r="BH48" s="138"/>
      <c r="BI48" s="138"/>
      <c r="BJ48" s="138"/>
      <c r="BK48" s="138"/>
      <c r="BL48" s="138"/>
      <c r="BM48" s="138"/>
      <c r="BN48" s="138"/>
      <c r="BO48" s="138"/>
      <c r="BP48" s="138"/>
      <c r="BQ48" s="138"/>
      <c r="BR48" s="138"/>
      <c r="BS48" s="138"/>
      <c r="BT48" s="138"/>
      <c r="BU48" s="138"/>
      <c r="BV48" s="138"/>
      <c r="BW48" s="138"/>
      <c r="BX48" s="138"/>
      <c r="BY48" s="138"/>
      <c r="BZ48" s="138"/>
      <c r="CA48" s="138"/>
      <c r="CB48" s="138"/>
      <c r="CC48" s="138"/>
      <c r="CD48" s="138"/>
      <c r="CE48" s="138"/>
      <c r="CF48" s="138"/>
      <c r="CG48" s="138"/>
      <c r="CH48" s="138"/>
      <c r="CI48" s="138"/>
      <c r="CJ48" s="138"/>
      <c r="CK48" s="138"/>
      <c r="CL48" s="138"/>
      <c r="CM48" s="138"/>
      <c r="CN48" s="138"/>
      <c r="CO48" s="138"/>
      <c r="CP48" s="138"/>
      <c r="CQ48" s="138"/>
      <c r="CR48" s="138"/>
      <c r="CS48" s="138"/>
      <c r="CT48" s="138"/>
      <c r="CU48" s="138"/>
      <c r="CV48" s="138"/>
      <c r="CW48" s="138"/>
      <c r="CX48" s="138"/>
      <c r="CY48" s="138"/>
      <c r="CZ48" s="138"/>
      <c r="DA48" s="138"/>
      <c r="DB48" s="138"/>
      <c r="DC48" s="138"/>
      <c r="DD48" s="138"/>
      <c r="DE48" s="138"/>
      <c r="DF48" s="138"/>
      <c r="DG48" s="138"/>
      <c r="DH48" s="138"/>
      <c r="DI48" s="138"/>
      <c r="DJ48" s="138"/>
      <c r="DK48" s="138"/>
      <c r="DL48" s="138"/>
      <c r="DM48" s="138"/>
      <c r="DN48" s="138"/>
      <c r="DO48" s="138"/>
      <c r="DP48" s="138"/>
      <c r="DQ48" s="138"/>
      <c r="DR48" s="138"/>
      <c r="DS48" s="138"/>
      <c r="DT48" s="138"/>
      <c r="DU48" s="138"/>
      <c r="DV48" s="138"/>
      <c r="DW48" s="138"/>
      <c r="DX48" s="138"/>
      <c r="DY48" s="138"/>
      <c r="DZ48" s="138"/>
      <c r="EA48" s="138"/>
      <c r="EB48" s="138"/>
      <c r="EC48" s="138"/>
      <c r="ED48" s="138"/>
      <c r="EE48" s="138"/>
      <c r="EF48" s="138"/>
      <c r="EG48" s="138"/>
      <c r="EH48" s="138"/>
      <c r="EI48" s="138"/>
      <c r="EJ48" s="138"/>
      <c r="EK48" s="138"/>
      <c r="EL48" s="138"/>
      <c r="EM48" s="138"/>
      <c r="EN48" s="138"/>
      <c r="EO48" s="138"/>
      <c r="EP48" s="138"/>
      <c r="EQ48" s="138"/>
      <c r="ER48" s="138"/>
      <c r="ES48" s="138"/>
      <c r="ET48" s="138"/>
      <c r="EU48" s="138"/>
      <c r="EV48" s="138"/>
      <c r="EW48" s="138"/>
      <c r="EX48" s="138"/>
      <c r="EY48" s="138"/>
      <c r="EZ48" s="138"/>
      <c r="FA48" s="138"/>
      <c r="FB48" s="138"/>
      <c r="FC48" s="138"/>
      <c r="FD48" s="138"/>
      <c r="FE48" s="138"/>
      <c r="FF48" s="138"/>
      <c r="FG48" s="138"/>
      <c r="FH48" s="138"/>
      <c r="FI48" s="138"/>
      <c r="FJ48" s="138"/>
      <c r="FK48" s="138"/>
      <c r="FL48" s="138"/>
      <c r="FM48" s="138"/>
      <c r="FN48" s="138"/>
      <c r="FO48" s="138"/>
      <c r="FP48" s="138"/>
      <c r="FQ48" s="138"/>
      <c r="FR48" s="138"/>
      <c r="FS48" s="138"/>
      <c r="FT48" s="138"/>
      <c r="FU48" s="138"/>
      <c r="FV48" s="138"/>
      <c r="FW48" s="138"/>
      <c r="FX48" s="138"/>
      <c r="FY48" s="138"/>
      <c r="FZ48" s="138"/>
      <c r="GA48" s="138"/>
      <c r="GB48" s="138"/>
      <c r="GC48" s="138"/>
      <c r="GD48" s="138"/>
      <c r="GE48" s="138"/>
      <c r="GF48" s="138"/>
      <c r="GG48" s="138"/>
      <c r="GH48" s="138"/>
      <c r="GI48" s="138"/>
      <c r="GJ48" s="138"/>
      <c r="GK48" s="138"/>
      <c r="GL48" s="138"/>
      <c r="GM48" s="138"/>
      <c r="GN48" s="138"/>
      <c r="GO48" s="138"/>
      <c r="GP48" s="138"/>
      <c r="GQ48" s="138"/>
      <c r="GR48" s="138"/>
      <c r="GS48" s="138"/>
      <c r="GT48" s="138"/>
      <c r="GU48" s="138"/>
      <c r="GV48" s="138"/>
      <c r="GW48" s="138"/>
      <c r="GX48" s="138"/>
      <c r="GY48" s="138"/>
      <c r="GZ48" s="138"/>
      <c r="HA48" s="138"/>
      <c r="HB48" s="138"/>
      <c r="HC48" s="138"/>
      <c r="HD48" s="138"/>
      <c r="HE48" s="138"/>
      <c r="HF48" s="138"/>
      <c r="HG48" s="138"/>
      <c r="HH48" s="138"/>
      <c r="HI48" s="138"/>
      <c r="HJ48" s="138"/>
      <c r="HK48" s="138"/>
      <c r="HL48" s="138"/>
      <c r="HM48" s="138"/>
      <c r="HN48" s="138"/>
      <c r="HO48" s="138"/>
      <c r="HP48" s="138"/>
      <c r="HQ48" s="138"/>
      <c r="HR48" s="138"/>
      <c r="HS48" s="138"/>
      <c r="HT48" s="138"/>
      <c r="HU48" s="138"/>
      <c r="HV48" s="138"/>
      <c r="HW48" s="138"/>
      <c r="HX48" s="138"/>
      <c r="HY48" s="138"/>
      <c r="HZ48" s="138"/>
      <c r="IA48" s="138"/>
      <c r="IB48" s="138"/>
      <c r="IC48" s="138"/>
      <c r="ID48" s="138"/>
      <c r="IE48" s="138"/>
      <c r="IF48" s="138"/>
      <c r="IG48" s="138"/>
      <c r="IH48" s="138"/>
      <c r="II48" s="138"/>
      <c r="IJ48" s="138"/>
      <c r="IK48" s="138"/>
      <c r="IL48" s="138"/>
      <c r="IM48" s="138"/>
      <c r="IN48" s="138"/>
      <c r="IO48" s="138"/>
      <c r="IP48" s="138"/>
      <c r="IQ48" s="138"/>
      <c r="IR48" s="138"/>
      <c r="IS48" s="138"/>
      <c r="IT48" s="138"/>
      <c r="IU48" s="138"/>
      <c r="IV48" s="138"/>
      <c r="IW48" s="138"/>
      <c r="IX48" s="138"/>
      <c r="IY48" s="138"/>
      <c r="IZ48" s="138"/>
      <c r="JA48" s="138"/>
      <c r="JB48" s="138"/>
      <c r="JC48" s="138"/>
      <c r="JD48" s="138"/>
      <c r="JE48" s="138"/>
      <c r="JF48" s="138"/>
      <c r="JG48" s="138"/>
      <c r="JH48" s="138"/>
      <c r="JI48" s="138"/>
      <c r="JJ48" s="138"/>
      <c r="JK48" s="138"/>
      <c r="JL48" s="138"/>
      <c r="JM48" s="138"/>
      <c r="JN48" s="138"/>
      <c r="JO48" s="138"/>
      <c r="JP48" s="138"/>
      <c r="JQ48" s="138"/>
      <c r="JR48" s="138"/>
      <c r="JS48" s="138"/>
      <c r="JT48" s="138"/>
      <c r="JU48" s="138"/>
      <c r="JV48" s="138"/>
      <c r="JW48" s="138"/>
      <c r="JX48" s="138"/>
      <c r="JY48" s="138"/>
      <c r="JZ48" s="138"/>
      <c r="KA48" s="138"/>
      <c r="KB48" s="138"/>
      <c r="KC48" s="138"/>
      <c r="KD48" s="138"/>
      <c r="KE48" s="138"/>
      <c r="KF48" s="138"/>
      <c r="KG48" s="138"/>
      <c r="KH48" s="138"/>
      <c r="KI48" s="138"/>
      <c r="KJ48" s="138"/>
      <c r="KK48" s="138"/>
      <c r="KL48" s="138"/>
      <c r="KM48" s="138"/>
      <c r="KN48" s="138"/>
      <c r="KO48" s="138"/>
      <c r="KP48" s="138"/>
      <c r="KQ48" s="138"/>
      <c r="KR48" s="138"/>
      <c r="KS48" s="138"/>
      <c r="KT48" s="138"/>
      <c r="KU48" s="138"/>
      <c r="KV48" s="138"/>
      <c r="KW48" s="138"/>
      <c r="KX48" s="138"/>
      <c r="KY48" s="138"/>
      <c r="KZ48" s="138"/>
      <c r="LA48" s="138"/>
      <c r="LB48" s="138"/>
      <c r="LC48" s="138"/>
      <c r="LD48" s="138"/>
      <c r="LE48" s="138"/>
      <c r="LF48" s="138"/>
      <c r="LG48" s="138"/>
      <c r="LH48" s="138"/>
      <c r="LI48" s="138"/>
      <c r="LJ48" s="138"/>
      <c r="LK48" s="138"/>
      <c r="LL48" s="138"/>
      <c r="LM48" s="138"/>
      <c r="LN48" s="138"/>
      <c r="LO48" s="138"/>
      <c r="LP48" s="138"/>
      <c r="LQ48" s="138"/>
      <c r="LR48" s="138"/>
      <c r="LS48" s="138"/>
      <c r="LT48" s="138"/>
      <c r="LU48" s="138"/>
      <c r="LV48" s="138"/>
      <c r="LW48" s="138"/>
      <c r="LX48" s="138"/>
      <c r="LY48" s="138"/>
      <c r="LZ48" s="138"/>
      <c r="MA48" s="138"/>
      <c r="MB48" s="138"/>
      <c r="MC48" s="138"/>
      <c r="MD48" s="138"/>
      <c r="ME48" s="138"/>
      <c r="MF48" s="138"/>
      <c r="MG48" s="138"/>
      <c r="MH48" s="138"/>
      <c r="MI48" s="138"/>
      <c r="MJ48" s="138"/>
      <c r="MK48" s="138"/>
      <c r="ML48" s="138"/>
      <c r="MM48" s="138"/>
      <c r="MN48" s="138"/>
      <c r="MO48" s="138"/>
      <c r="MP48" s="138"/>
      <c r="MQ48" s="138"/>
      <c r="MR48" s="138"/>
      <c r="MS48" s="138"/>
      <c r="MT48" s="138"/>
      <c r="MU48" s="138"/>
      <c r="MV48" s="138"/>
      <c r="MW48" s="138"/>
      <c r="MX48" s="138"/>
      <c r="MY48" s="138"/>
      <c r="MZ48" s="138"/>
      <c r="NA48" s="138"/>
      <c r="NB48" s="138"/>
      <c r="NC48" s="138"/>
      <c r="ND48" s="138"/>
      <c r="NE48" s="138"/>
      <c r="NF48" s="138"/>
      <c r="NG48" s="138"/>
      <c r="NH48" s="138"/>
      <c r="NI48" s="138"/>
      <c r="NJ48" s="138"/>
      <c r="NK48" s="138"/>
      <c r="NL48" s="138"/>
      <c r="NM48" s="138"/>
      <c r="NN48" s="138"/>
      <c r="NO48" s="138"/>
      <c r="NP48" s="138"/>
      <c r="NQ48" s="138"/>
      <c r="NR48" s="138"/>
      <c r="NS48" s="138"/>
      <c r="NT48" s="138"/>
      <c r="NU48" s="138"/>
      <c r="NV48" s="138"/>
      <c r="NW48" s="138"/>
      <c r="NX48" s="138"/>
      <c r="NY48" s="138"/>
      <c r="NZ48" s="138"/>
      <c r="OA48" s="138"/>
      <c r="OB48" s="138"/>
      <c r="OC48" s="138"/>
      <c r="OD48" s="138"/>
      <c r="OE48" s="138"/>
      <c r="OF48" s="138"/>
      <c r="OG48" s="138"/>
      <c r="OH48" s="138"/>
      <c r="OI48" s="138"/>
      <c r="OJ48" s="138"/>
      <c r="OK48" s="138"/>
      <c r="OL48" s="138"/>
      <c r="OM48" s="138"/>
      <c r="ON48" s="138"/>
      <c r="OO48" s="138"/>
      <c r="OP48" s="138"/>
      <c r="OQ48" s="138"/>
      <c r="OR48" s="138"/>
      <c r="OS48" s="138"/>
      <c r="OT48" s="138"/>
      <c r="OU48" s="138"/>
      <c r="OV48" s="138"/>
      <c r="OW48" s="138"/>
      <c r="OX48" s="138"/>
      <c r="OY48" s="138"/>
      <c r="OZ48" s="138"/>
      <c r="PA48" s="138"/>
      <c r="PB48" s="138"/>
      <c r="PC48" s="138"/>
      <c r="PD48" s="138"/>
      <c r="PE48" s="138"/>
      <c r="PF48" s="138"/>
      <c r="PG48" s="138"/>
      <c r="PH48" s="138"/>
      <c r="PI48" s="138"/>
      <c r="PJ48" s="138"/>
      <c r="PK48" s="138"/>
      <c r="PL48" s="138"/>
      <c r="PM48" s="138"/>
      <c r="PN48" s="138"/>
      <c r="PO48" s="138"/>
      <c r="PP48" s="138"/>
      <c r="PQ48" s="138"/>
      <c r="PR48" s="138"/>
      <c r="PS48" s="138"/>
      <c r="PT48" s="138"/>
      <c r="PU48" s="138"/>
      <c r="PV48" s="138"/>
      <c r="PW48" s="138"/>
      <c r="PX48" s="138"/>
      <c r="PY48" s="138"/>
      <c r="PZ48" s="138"/>
      <c r="QA48" s="138"/>
      <c r="QB48" s="138"/>
      <c r="QC48" s="138"/>
      <c r="QD48" s="138"/>
      <c r="QE48" s="138"/>
      <c r="QF48" s="138"/>
      <c r="QG48" s="138"/>
      <c r="QH48" s="138"/>
      <c r="QI48" s="138"/>
      <c r="QJ48" s="138"/>
      <c r="QK48" s="138"/>
      <c r="QL48" s="138"/>
      <c r="QM48" s="138"/>
      <c r="QN48" s="138"/>
      <c r="QO48" s="138"/>
      <c r="QP48" s="138"/>
      <c r="QQ48" s="138"/>
      <c r="QR48" s="138"/>
      <c r="QS48" s="138"/>
      <c r="QT48" s="138"/>
      <c r="QU48" s="138"/>
      <c r="QV48" s="138"/>
      <c r="QW48" s="138"/>
      <c r="QX48" s="138"/>
      <c r="QY48" s="138"/>
      <c r="QZ48" s="138"/>
      <c r="RA48" s="138"/>
      <c r="RB48" s="138"/>
      <c r="RC48" s="138"/>
      <c r="RD48" s="138"/>
      <c r="RE48" s="138"/>
      <c r="RF48" s="138"/>
      <c r="RG48" s="138"/>
      <c r="RH48" s="138"/>
      <c r="RI48" s="138"/>
      <c r="RJ48" s="138"/>
      <c r="RK48" s="138"/>
      <c r="RL48" s="138"/>
      <c r="RM48" s="138"/>
      <c r="RN48" s="138"/>
      <c r="RO48" s="138"/>
      <c r="RP48" s="138"/>
      <c r="RQ48" s="138"/>
      <c r="RR48" s="138"/>
      <c r="RS48" s="138"/>
      <c r="RT48" s="138"/>
      <c r="RU48" s="138"/>
      <c r="RV48" s="138"/>
      <c r="RW48" s="138"/>
      <c r="RX48" s="138"/>
      <c r="RY48" s="138"/>
      <c r="RZ48" s="138"/>
      <c r="SA48" s="138"/>
      <c r="SB48" s="138"/>
      <c r="SC48" s="138"/>
      <c r="SD48" s="138"/>
      <c r="SE48" s="138"/>
      <c r="SF48" s="138"/>
      <c r="SG48" s="138"/>
      <c r="SH48" s="138"/>
      <c r="SI48" s="138"/>
      <c r="SJ48" s="138"/>
      <c r="SK48" s="138"/>
      <c r="SL48" s="138"/>
      <c r="SM48" s="138"/>
      <c r="SN48" s="138"/>
      <c r="SO48" s="138"/>
      <c r="SP48" s="138"/>
      <c r="SQ48" s="138"/>
      <c r="SR48" s="138"/>
      <c r="SS48" s="138"/>
      <c r="ST48" s="138"/>
      <c r="SU48" s="138"/>
      <c r="SV48" s="138"/>
      <c r="SW48" s="138"/>
      <c r="SX48" s="138"/>
      <c r="SY48" s="138"/>
      <c r="SZ48" s="138"/>
      <c r="TA48" s="138"/>
      <c r="TB48" s="138"/>
      <c r="TC48" s="138"/>
      <c r="TD48" s="138"/>
      <c r="TE48" s="138"/>
      <c r="TF48" s="138"/>
      <c r="TG48" s="138"/>
      <c r="TH48" s="138"/>
      <c r="TI48" s="138"/>
      <c r="TJ48" s="138"/>
      <c r="TK48" s="138"/>
      <c r="TL48" s="138"/>
      <c r="TM48" s="138"/>
      <c r="TN48" s="138"/>
      <c r="TO48" s="138"/>
      <c r="TP48" s="138"/>
      <c r="TQ48" s="138"/>
      <c r="TR48" s="138"/>
      <c r="TS48" s="138"/>
      <c r="TT48" s="138"/>
      <c r="TU48" s="138"/>
      <c r="TV48" s="138"/>
      <c r="TW48" s="138"/>
      <c r="TX48" s="138"/>
      <c r="TY48" s="138"/>
      <c r="TZ48" s="138"/>
      <c r="UA48" s="138"/>
      <c r="UB48" s="138"/>
      <c r="UC48" s="138"/>
      <c r="UD48" s="138"/>
      <c r="UE48" s="138"/>
      <c r="UF48" s="138"/>
      <c r="UG48" s="138"/>
      <c r="UH48" s="138"/>
      <c r="UI48" s="138"/>
      <c r="UJ48" s="138"/>
      <c r="UK48" s="138"/>
      <c r="UL48" s="138"/>
      <c r="UM48" s="138"/>
      <c r="UN48" s="138"/>
      <c r="UO48" s="138"/>
      <c r="UP48" s="138"/>
      <c r="UQ48" s="138"/>
      <c r="UR48" s="138"/>
      <c r="US48" s="138"/>
      <c r="UT48" s="138"/>
      <c r="UU48" s="138"/>
      <c r="UV48" s="138"/>
      <c r="UW48" s="138"/>
      <c r="UX48" s="138"/>
      <c r="UY48" s="138"/>
      <c r="UZ48" s="138"/>
      <c r="VA48" s="138"/>
      <c r="VB48" s="138"/>
      <c r="VC48" s="138"/>
      <c r="VD48" s="138"/>
      <c r="VE48" s="138"/>
      <c r="VF48" s="138"/>
      <c r="VG48" s="138"/>
      <c r="VH48" s="138"/>
      <c r="VI48" s="138"/>
      <c r="VJ48" s="138"/>
      <c r="VK48" s="138"/>
      <c r="VL48" s="138"/>
      <c r="VM48" s="138"/>
      <c r="VN48" s="138"/>
      <c r="VO48" s="138"/>
      <c r="VP48" s="138"/>
      <c r="VQ48" s="138"/>
      <c r="VR48" s="138"/>
      <c r="VS48" s="138"/>
      <c r="VT48" s="138"/>
      <c r="VU48" s="138"/>
      <c r="VV48" s="138"/>
      <c r="VW48" s="138"/>
      <c r="VX48" s="138"/>
      <c r="VY48" s="138"/>
      <c r="VZ48" s="138"/>
      <c r="WA48" s="138"/>
      <c r="WB48" s="138"/>
      <c r="WC48" s="138"/>
      <c r="WD48" s="138"/>
      <c r="WE48" s="138"/>
      <c r="WF48" s="138"/>
      <c r="WG48" s="138"/>
      <c r="WH48" s="138"/>
      <c r="WI48" s="138"/>
      <c r="WJ48" s="138"/>
      <c r="WK48" s="138"/>
      <c r="WL48" s="138"/>
      <c r="WM48" s="138"/>
      <c r="WN48" s="138"/>
      <c r="WO48" s="138"/>
      <c r="WP48" s="138"/>
      <c r="WQ48" s="138"/>
      <c r="WR48" s="138"/>
      <c r="WS48" s="138"/>
      <c r="WT48" s="138"/>
      <c r="WU48" s="138"/>
      <c r="WV48" s="138"/>
      <c r="WW48" s="138"/>
      <c r="WX48" s="138"/>
      <c r="WY48" s="138"/>
      <c r="WZ48" s="138"/>
      <c r="XA48" s="138"/>
      <c r="XB48" s="138"/>
      <c r="XC48" s="138"/>
      <c r="XD48" s="138"/>
      <c r="XE48" s="138"/>
      <c r="XF48" s="138"/>
      <c r="XG48" s="138"/>
      <c r="XH48" s="138"/>
      <c r="XI48" s="138"/>
      <c r="XJ48" s="138"/>
      <c r="XK48" s="138"/>
      <c r="XL48" s="138"/>
      <c r="XM48" s="138"/>
      <c r="XN48" s="138"/>
      <c r="XO48" s="138"/>
      <c r="XP48" s="138"/>
      <c r="XQ48" s="138"/>
      <c r="XR48" s="138"/>
      <c r="XS48" s="138"/>
      <c r="XT48" s="138"/>
      <c r="XU48" s="138"/>
      <c r="XV48" s="138"/>
      <c r="XW48" s="138"/>
      <c r="XX48" s="138"/>
      <c r="XY48" s="138"/>
      <c r="XZ48" s="138"/>
      <c r="YA48" s="138"/>
      <c r="YB48" s="138"/>
      <c r="YC48" s="138"/>
      <c r="YD48" s="138"/>
      <c r="YE48" s="138"/>
      <c r="YF48" s="138"/>
      <c r="YG48" s="138"/>
      <c r="YH48" s="138"/>
      <c r="YI48" s="138"/>
      <c r="YJ48" s="138"/>
      <c r="YK48" s="138"/>
      <c r="YL48" s="138"/>
      <c r="YM48" s="138"/>
      <c r="YN48" s="138"/>
      <c r="YO48" s="138"/>
      <c r="YP48" s="138"/>
      <c r="YQ48" s="138"/>
      <c r="YR48" s="138"/>
      <c r="YS48" s="138"/>
      <c r="YT48" s="138"/>
      <c r="YU48" s="138"/>
      <c r="YV48" s="138"/>
      <c r="YW48" s="138"/>
      <c r="YX48" s="138"/>
      <c r="YY48" s="138"/>
      <c r="YZ48" s="138"/>
      <c r="ZA48" s="138"/>
      <c r="ZB48" s="138"/>
      <c r="ZC48" s="138"/>
      <c r="ZD48" s="138"/>
      <c r="ZE48" s="138"/>
      <c r="ZF48" s="138"/>
      <c r="ZG48" s="138"/>
      <c r="ZH48" s="138"/>
      <c r="ZI48" s="138"/>
      <c r="ZJ48" s="138"/>
      <c r="ZK48" s="138"/>
      <c r="ZL48" s="138"/>
      <c r="ZM48" s="138"/>
      <c r="ZN48" s="138"/>
      <c r="ZO48" s="138"/>
      <c r="ZP48" s="138"/>
      <c r="ZQ48" s="138"/>
      <c r="ZR48" s="138"/>
      <c r="ZS48" s="138"/>
      <c r="ZT48" s="138"/>
      <c r="ZU48" s="138"/>
      <c r="ZV48" s="138"/>
      <c r="ZW48" s="138"/>
      <c r="ZX48" s="138"/>
      <c r="ZY48" s="138"/>
      <c r="ZZ48" s="138"/>
      <c r="AAA48" s="138"/>
      <c r="AAB48" s="138"/>
      <c r="AAC48" s="138"/>
      <c r="AAD48" s="138"/>
      <c r="AAE48" s="138"/>
      <c r="AAF48" s="138"/>
      <c r="AAG48" s="138"/>
      <c r="AAH48" s="138"/>
      <c r="AAI48" s="138"/>
      <c r="AAJ48" s="138"/>
      <c r="AAK48" s="138"/>
      <c r="AAL48" s="138"/>
      <c r="AAM48" s="138"/>
      <c r="AAN48" s="138"/>
      <c r="AAO48" s="138"/>
      <c r="AAP48" s="138"/>
      <c r="AAQ48" s="138"/>
      <c r="AAR48" s="138"/>
      <c r="AAS48" s="138"/>
      <c r="AAT48" s="138"/>
      <c r="AAU48" s="138"/>
      <c r="AAV48" s="138"/>
      <c r="AAW48" s="138"/>
      <c r="AAX48" s="138"/>
      <c r="AAY48" s="138"/>
      <c r="AAZ48" s="138"/>
      <c r="ABA48" s="138"/>
      <c r="ABB48" s="138"/>
      <c r="ABC48" s="138"/>
      <c r="ABD48" s="138"/>
      <c r="ABE48" s="138"/>
      <c r="ABF48" s="138"/>
      <c r="ABG48" s="138"/>
      <c r="ABH48" s="138"/>
      <c r="ABI48" s="138"/>
      <c r="ABJ48" s="138"/>
      <c r="ABK48" s="138"/>
      <c r="ABL48" s="138"/>
      <c r="ABM48" s="138"/>
      <c r="ABN48" s="138"/>
      <c r="ABO48" s="138"/>
      <c r="ABP48" s="138"/>
      <c r="ABQ48" s="138"/>
      <c r="ABR48" s="138"/>
      <c r="ABS48" s="138"/>
      <c r="ABT48" s="138"/>
      <c r="ABU48" s="138"/>
      <c r="ABV48" s="138"/>
      <c r="ABW48" s="138"/>
      <c r="ABX48" s="138"/>
      <c r="ABY48" s="138"/>
      <c r="ABZ48" s="138"/>
      <c r="ACA48" s="138"/>
      <c r="ACB48" s="138"/>
      <c r="ACC48" s="138"/>
      <c r="ACD48" s="138"/>
      <c r="ACE48" s="138"/>
      <c r="ACF48" s="138"/>
      <c r="ACG48" s="138"/>
      <c r="ACH48" s="138"/>
      <c r="ACI48" s="138"/>
      <c r="ACJ48" s="138"/>
      <c r="ACK48" s="138"/>
      <c r="ACL48" s="138"/>
      <c r="ACM48" s="138"/>
      <c r="ACN48" s="138"/>
      <c r="ACO48" s="138"/>
      <c r="ACP48" s="138"/>
      <c r="ACQ48" s="138"/>
      <c r="ACR48" s="138"/>
      <c r="ACS48" s="138"/>
      <c r="ACT48" s="138"/>
      <c r="ACU48" s="138"/>
      <c r="ACV48" s="138"/>
      <c r="ACW48" s="138"/>
      <c r="ACX48" s="138"/>
      <c r="ACY48" s="138"/>
      <c r="ACZ48" s="138"/>
      <c r="ADA48" s="138"/>
      <c r="ADB48" s="138"/>
      <c r="ADC48" s="138"/>
      <c r="ADD48" s="138"/>
      <c r="ADE48" s="138"/>
      <c r="ADF48" s="138"/>
      <c r="ADG48" s="138"/>
      <c r="ADH48" s="138"/>
      <c r="ADI48" s="138"/>
      <c r="ADJ48" s="138"/>
      <c r="ADK48" s="138"/>
      <c r="ADL48" s="138"/>
      <c r="ADM48" s="138"/>
      <c r="ADN48" s="138"/>
      <c r="ADO48" s="138"/>
      <c r="ADP48" s="138"/>
      <c r="ADQ48" s="138"/>
      <c r="ADR48" s="138"/>
      <c r="ADS48" s="138"/>
      <c r="ADT48" s="138"/>
      <c r="ADU48" s="138"/>
      <c r="ADV48" s="138"/>
      <c r="ADW48" s="138"/>
      <c r="ADX48" s="138"/>
      <c r="ADY48" s="138"/>
      <c r="ADZ48" s="138"/>
      <c r="AEA48" s="138"/>
      <c r="AEB48" s="138"/>
      <c r="AEC48" s="138"/>
      <c r="AED48" s="138"/>
      <c r="AEE48" s="138"/>
      <c r="AEF48" s="138"/>
      <c r="AEG48" s="138"/>
      <c r="AEH48" s="138"/>
      <c r="AEI48" s="138"/>
      <c r="AEJ48" s="138"/>
      <c r="AEK48" s="138"/>
      <c r="AEL48" s="138"/>
      <c r="AEM48" s="138"/>
      <c r="AEN48" s="138"/>
      <c r="AEO48" s="138"/>
      <c r="AEP48" s="138"/>
      <c r="AEQ48" s="138"/>
      <c r="AER48" s="138"/>
      <c r="AES48" s="138"/>
      <c r="AET48" s="138"/>
      <c r="AEU48" s="138"/>
      <c r="AEV48" s="138"/>
      <c r="AEW48" s="138"/>
      <c r="AEX48" s="138"/>
      <c r="AEY48" s="138"/>
      <c r="AEZ48" s="138"/>
      <c r="AFA48" s="138"/>
      <c r="AFB48" s="138"/>
      <c r="AFC48" s="138"/>
      <c r="AFD48" s="138"/>
      <c r="AFE48" s="138"/>
      <c r="AFF48" s="138"/>
      <c r="AFG48" s="138"/>
      <c r="AFH48" s="138"/>
      <c r="AFI48" s="138"/>
      <c r="AFJ48" s="138"/>
      <c r="AFK48" s="138"/>
      <c r="AFL48" s="138"/>
      <c r="AFM48" s="138"/>
      <c r="AFN48" s="138"/>
      <c r="AFO48" s="138"/>
      <c r="AFP48" s="138"/>
      <c r="AFQ48" s="138"/>
      <c r="AFR48" s="138"/>
      <c r="AFS48" s="138"/>
      <c r="AFT48" s="138"/>
      <c r="AFU48" s="138"/>
      <c r="AFV48" s="138"/>
      <c r="AFW48" s="138"/>
      <c r="AFX48" s="138"/>
      <c r="AFY48" s="138"/>
      <c r="AFZ48" s="138"/>
      <c r="AGA48" s="138"/>
      <c r="AGB48" s="138"/>
      <c r="AGC48" s="138"/>
      <c r="AGD48" s="138"/>
      <c r="AGE48" s="138"/>
      <c r="AGF48" s="138"/>
      <c r="AGG48" s="138"/>
      <c r="AGH48" s="138"/>
      <c r="AGI48" s="138"/>
      <c r="AGJ48" s="138"/>
      <c r="AGK48" s="138"/>
      <c r="AGL48" s="138"/>
      <c r="AGM48" s="138"/>
      <c r="AGN48" s="138"/>
      <c r="AGO48" s="138"/>
      <c r="AGP48" s="138"/>
      <c r="AGQ48" s="138"/>
      <c r="AGR48" s="138"/>
      <c r="AGS48" s="138"/>
      <c r="AGT48" s="138"/>
      <c r="AGU48" s="138"/>
      <c r="AGV48" s="138"/>
      <c r="AGW48" s="138"/>
      <c r="AGX48" s="138"/>
      <c r="AGY48" s="138"/>
      <c r="AGZ48" s="138"/>
      <c r="AHA48" s="138"/>
      <c r="AHB48" s="138"/>
      <c r="AHC48" s="138"/>
      <c r="AHD48" s="138"/>
      <c r="AHE48" s="138"/>
      <c r="AHF48" s="138"/>
      <c r="AHG48" s="138"/>
      <c r="AHH48" s="138"/>
      <c r="AHI48" s="138"/>
      <c r="AHJ48" s="138"/>
      <c r="AHK48" s="138"/>
      <c r="AHL48" s="138"/>
      <c r="AHM48" s="138"/>
      <c r="AHN48" s="138"/>
      <c r="AHO48" s="138"/>
      <c r="AHP48" s="138"/>
      <c r="AHQ48" s="138"/>
      <c r="AHR48" s="138"/>
      <c r="AHS48" s="138"/>
      <c r="AHT48" s="138"/>
      <c r="AHU48" s="138"/>
      <c r="AHV48" s="138"/>
      <c r="AHW48" s="138"/>
      <c r="AHX48" s="138"/>
      <c r="AHY48" s="138"/>
      <c r="AHZ48" s="138"/>
      <c r="AIA48" s="138"/>
      <c r="AIB48" s="138"/>
      <c r="AIC48" s="138"/>
      <c r="AID48" s="138"/>
      <c r="AIE48" s="138"/>
      <c r="AIF48" s="138"/>
      <c r="AIG48" s="138"/>
      <c r="AIH48" s="138"/>
      <c r="AII48" s="138"/>
      <c r="AIJ48" s="138"/>
      <c r="AIK48" s="138"/>
      <c r="AIL48" s="138"/>
      <c r="AIM48" s="138"/>
      <c r="AIN48" s="138"/>
      <c r="AIO48" s="138"/>
      <c r="AIP48" s="138"/>
      <c r="AIQ48" s="138"/>
      <c r="AIR48" s="138"/>
      <c r="AIS48" s="138"/>
      <c r="AIT48" s="138"/>
      <c r="AIU48" s="138"/>
      <c r="AIV48" s="138"/>
      <c r="AIW48" s="138"/>
      <c r="AIX48" s="138"/>
      <c r="AIY48" s="138"/>
      <c r="AIZ48" s="138"/>
      <c r="AJA48" s="138"/>
      <c r="AJB48" s="138"/>
      <c r="AJC48" s="138"/>
      <c r="AJD48" s="138"/>
      <c r="AJE48" s="138"/>
      <c r="AJF48" s="138"/>
      <c r="AJG48" s="138"/>
      <c r="AJH48" s="138"/>
      <c r="AJI48" s="138"/>
      <c r="AJJ48" s="138"/>
      <c r="AJK48" s="138"/>
      <c r="AJL48" s="138"/>
      <c r="AJM48" s="138"/>
      <c r="AJN48" s="138"/>
      <c r="AJO48" s="138"/>
      <c r="AJP48" s="138"/>
      <c r="AJQ48" s="138"/>
      <c r="AJR48" s="138"/>
      <c r="AJS48" s="138"/>
      <c r="AJT48" s="138"/>
      <c r="AJU48" s="138"/>
      <c r="AJV48" s="138"/>
      <c r="AJW48" s="138"/>
      <c r="AJX48" s="138"/>
      <c r="AJY48" s="138"/>
      <c r="AJZ48" s="138"/>
      <c r="AKA48" s="138"/>
      <c r="AKB48" s="138"/>
      <c r="AKC48" s="138"/>
      <c r="AKD48" s="138"/>
      <c r="AKE48" s="138"/>
      <c r="AKF48" s="138"/>
      <c r="AKG48" s="138"/>
      <c r="AKH48" s="138"/>
      <c r="AKI48" s="138"/>
      <c r="AKJ48" s="138"/>
      <c r="AKK48" s="138"/>
      <c r="AKL48" s="138"/>
      <c r="AKM48" s="138"/>
      <c r="AKN48" s="138"/>
      <c r="AKO48" s="138"/>
      <c r="AKP48" s="138"/>
      <c r="AKQ48" s="138"/>
      <c r="AKR48" s="138"/>
      <c r="AKS48" s="138"/>
      <c r="AKT48" s="138"/>
      <c r="AKU48" s="138"/>
      <c r="AKV48" s="138"/>
      <c r="AKW48" s="138"/>
      <c r="AKX48" s="138"/>
      <c r="AKY48" s="138"/>
      <c r="AKZ48" s="138"/>
      <c r="ALA48" s="138"/>
      <c r="ALB48" s="138"/>
      <c r="ALC48" s="138"/>
      <c r="ALD48" s="138"/>
      <c r="ALE48" s="138"/>
      <c r="ALF48" s="138"/>
      <c r="ALG48" s="138"/>
      <c r="ALH48" s="138"/>
      <c r="ALI48" s="138"/>
      <c r="ALJ48" s="138"/>
      <c r="ALK48" s="138"/>
      <c r="ALL48" s="138"/>
      <c r="ALM48" s="138"/>
      <c r="ALN48" s="138"/>
      <c r="ALO48" s="138"/>
      <c r="ALP48" s="138"/>
      <c r="ALQ48" s="138"/>
      <c r="ALR48" s="138"/>
      <c r="ALS48" s="138"/>
      <c r="ALT48" s="138"/>
      <c r="ALU48" s="138"/>
      <c r="ALV48" s="138"/>
      <c r="ALW48" s="138"/>
      <c r="ALX48" s="138"/>
      <c r="ALY48" s="138"/>
      <c r="ALZ48" s="138"/>
      <c r="AMA48" s="138"/>
      <c r="AMB48" s="138"/>
      <c r="AMC48" s="138"/>
      <c r="AMD48" s="138"/>
      <c r="AME48" s="138"/>
      <c r="AMF48" s="138"/>
      <c r="AMG48" s="138"/>
      <c r="AMH48" s="138"/>
      <c r="AMI48" s="138"/>
      <c r="AMJ48" s="138"/>
      <c r="AMK48" s="138"/>
      <c r="AML48" s="138"/>
      <c r="AMM48" s="138"/>
      <c r="AMN48" s="138"/>
      <c r="AMO48" s="138"/>
      <c r="AMP48" s="138"/>
      <c r="AMQ48" s="138"/>
      <c r="AMR48" s="138"/>
      <c r="AMS48" s="138"/>
      <c r="AMT48" s="138"/>
      <c r="AMU48" s="138"/>
      <c r="AMV48" s="138"/>
      <c r="AMW48" s="138"/>
      <c r="AMX48" s="138"/>
      <c r="AMY48" s="138"/>
      <c r="AMZ48" s="138"/>
      <c r="ANA48" s="138"/>
      <c r="ANB48" s="138"/>
      <c r="ANC48" s="138"/>
      <c r="AND48" s="138"/>
      <c r="ANE48" s="138"/>
      <c r="ANF48" s="138"/>
      <c r="ANG48" s="138"/>
      <c r="ANH48" s="138"/>
      <c r="ANI48" s="138"/>
      <c r="ANJ48" s="138"/>
      <c r="ANK48" s="138"/>
      <c r="ANL48" s="138"/>
      <c r="ANM48" s="138"/>
      <c r="ANN48" s="138"/>
      <c r="ANO48" s="138"/>
      <c r="ANP48" s="138"/>
      <c r="ANQ48" s="138"/>
      <c r="ANR48" s="138"/>
      <c r="ANS48" s="138"/>
      <c r="ANT48" s="138"/>
      <c r="ANU48" s="138"/>
      <c r="ANV48" s="138"/>
      <c r="ANW48" s="138"/>
      <c r="ANX48" s="138"/>
      <c r="ANY48" s="138"/>
      <c r="ANZ48" s="138"/>
      <c r="AOA48" s="138"/>
      <c r="AOB48" s="138"/>
      <c r="AOC48" s="138"/>
      <c r="AOD48" s="138"/>
      <c r="AOE48" s="138"/>
      <c r="AOF48" s="138"/>
      <c r="AOG48" s="138"/>
      <c r="AOH48" s="138"/>
      <c r="AOI48" s="138"/>
      <c r="AOJ48" s="138"/>
      <c r="AOK48" s="138"/>
      <c r="AOL48" s="138"/>
      <c r="AOM48" s="138"/>
      <c r="AON48" s="138"/>
      <c r="AOO48" s="138"/>
      <c r="AOP48" s="138"/>
      <c r="AOQ48" s="138"/>
      <c r="AOR48" s="138"/>
      <c r="AOS48" s="138"/>
      <c r="AOT48" s="138"/>
      <c r="AOU48" s="138"/>
      <c r="AOV48" s="138"/>
      <c r="AOW48" s="138"/>
      <c r="AOX48" s="138"/>
      <c r="AOY48" s="138"/>
      <c r="AOZ48" s="138"/>
      <c r="APA48" s="138"/>
      <c r="APB48" s="138"/>
      <c r="APC48" s="138"/>
      <c r="APD48" s="138"/>
      <c r="APE48" s="138"/>
      <c r="APF48" s="138"/>
      <c r="APG48" s="138"/>
      <c r="APH48" s="138"/>
      <c r="API48" s="138"/>
      <c r="APJ48" s="138"/>
      <c r="APK48" s="138"/>
      <c r="APL48" s="138"/>
      <c r="APM48" s="138"/>
      <c r="APN48" s="138"/>
      <c r="APO48" s="138"/>
      <c r="APP48" s="138"/>
      <c r="APQ48" s="138"/>
      <c r="APR48" s="138"/>
      <c r="APS48" s="138"/>
      <c r="APT48" s="138"/>
      <c r="APU48" s="138"/>
      <c r="APV48" s="138"/>
      <c r="APW48" s="138"/>
      <c r="APX48" s="138"/>
      <c r="APY48" s="138"/>
      <c r="APZ48" s="138"/>
      <c r="AQA48" s="138"/>
      <c r="AQB48" s="138"/>
      <c r="AQC48" s="138"/>
      <c r="AQD48" s="138"/>
      <c r="AQE48" s="138"/>
      <c r="AQF48" s="138"/>
      <c r="AQG48" s="138"/>
      <c r="AQH48" s="138"/>
      <c r="AQI48" s="138"/>
      <c r="AQJ48" s="138"/>
      <c r="AQK48" s="138"/>
      <c r="AQL48" s="138"/>
      <c r="AQM48" s="138"/>
      <c r="AQN48" s="138"/>
      <c r="AQO48" s="138"/>
      <c r="AQP48" s="138"/>
      <c r="AQQ48" s="138"/>
      <c r="AQR48" s="138"/>
      <c r="AQS48" s="138"/>
      <c r="AQT48" s="138"/>
      <c r="AQU48" s="138"/>
      <c r="AQV48" s="138"/>
      <c r="AQW48" s="138"/>
      <c r="AQX48" s="138"/>
      <c r="AQY48" s="138"/>
      <c r="AQZ48" s="138"/>
      <c r="ARA48" s="138"/>
      <c r="ARB48" s="138"/>
      <c r="ARC48" s="138"/>
      <c r="ARD48" s="138"/>
      <c r="ARE48" s="138"/>
      <c r="ARF48" s="138"/>
      <c r="ARG48" s="138"/>
      <c r="ARH48" s="138"/>
      <c r="ARI48" s="138"/>
      <c r="ARJ48" s="138"/>
      <c r="ARK48" s="138"/>
      <c r="ARL48" s="138"/>
      <c r="ARM48" s="138"/>
      <c r="ARN48" s="138"/>
      <c r="ARO48" s="138"/>
      <c r="ARP48" s="138"/>
      <c r="ARQ48" s="138"/>
      <c r="ARR48" s="138"/>
      <c r="ARS48" s="138"/>
      <c r="ART48" s="138"/>
      <c r="ARU48" s="138"/>
      <c r="ARV48" s="138"/>
      <c r="ARW48" s="138"/>
      <c r="ARX48" s="138"/>
      <c r="ARY48" s="138"/>
      <c r="ARZ48" s="138"/>
      <c r="ASA48" s="138"/>
      <c r="ASB48" s="138"/>
      <c r="ASC48" s="138"/>
      <c r="ASD48" s="138"/>
      <c r="ASE48" s="138"/>
      <c r="ASF48" s="138"/>
      <c r="ASG48" s="138"/>
      <c r="ASH48" s="138"/>
      <c r="ASI48" s="138"/>
      <c r="ASJ48" s="138"/>
      <c r="ASK48" s="138"/>
      <c r="ASL48" s="138"/>
      <c r="ASM48" s="138"/>
      <c r="ASN48" s="138"/>
      <c r="ASO48" s="138"/>
      <c r="ASP48" s="138"/>
      <c r="ASQ48" s="138"/>
      <c r="ASR48" s="138"/>
      <c r="ASS48" s="138"/>
      <c r="AST48" s="138"/>
      <c r="ASU48" s="138"/>
      <c r="ASV48" s="138"/>
      <c r="ASW48" s="138"/>
      <c r="ASX48" s="138"/>
      <c r="ASY48" s="138"/>
      <c r="ASZ48" s="138"/>
      <c r="ATA48" s="138"/>
      <c r="ATB48" s="138"/>
      <c r="ATC48" s="138"/>
      <c r="ATD48" s="138"/>
      <c r="ATE48" s="138"/>
      <c r="ATF48" s="138"/>
      <c r="ATG48" s="138"/>
      <c r="ATH48" s="138"/>
      <c r="ATI48" s="138"/>
      <c r="ATJ48" s="138"/>
      <c r="ATK48" s="138"/>
      <c r="ATL48" s="138"/>
      <c r="ATM48" s="138"/>
      <c r="ATN48" s="138"/>
      <c r="ATO48" s="138"/>
      <c r="ATP48" s="138"/>
      <c r="ATQ48" s="138"/>
      <c r="ATR48" s="138"/>
      <c r="ATS48" s="138"/>
      <c r="ATT48" s="138"/>
      <c r="ATU48" s="138"/>
      <c r="ATV48" s="138"/>
      <c r="ATW48" s="138"/>
      <c r="ATX48" s="138"/>
      <c r="ATY48" s="138"/>
      <c r="ATZ48" s="138"/>
      <c r="AUA48" s="138"/>
      <c r="AUB48" s="138"/>
      <c r="AUC48" s="138"/>
      <c r="AUD48" s="138"/>
      <c r="AUE48" s="138"/>
      <c r="AUF48" s="138"/>
      <c r="AUG48" s="138"/>
      <c r="AUH48" s="138"/>
      <c r="AUI48" s="138"/>
      <c r="AUJ48" s="138"/>
      <c r="AUK48" s="138"/>
      <c r="AUL48" s="138"/>
      <c r="AUM48" s="138"/>
      <c r="AUN48" s="138"/>
      <c r="AUO48" s="138"/>
      <c r="AUP48" s="138"/>
      <c r="AUQ48" s="138"/>
      <c r="AUR48" s="138"/>
      <c r="AUS48" s="138"/>
      <c r="AUT48" s="138"/>
      <c r="AUU48" s="138"/>
      <c r="AUV48" s="138"/>
      <c r="AUW48" s="138"/>
      <c r="AUX48" s="138"/>
      <c r="AUY48" s="138"/>
      <c r="AUZ48" s="138"/>
      <c r="AVA48" s="138"/>
      <c r="AVB48" s="138"/>
      <c r="AVC48" s="138"/>
      <c r="AVD48" s="138"/>
      <c r="AVE48" s="138"/>
      <c r="AVF48" s="138"/>
      <c r="AVG48" s="138"/>
      <c r="AVH48" s="138"/>
      <c r="AVI48" s="138"/>
      <c r="AVJ48" s="138"/>
      <c r="AVK48" s="138"/>
      <c r="AVL48" s="138"/>
      <c r="AVM48" s="138"/>
      <c r="AVN48" s="138"/>
      <c r="AVO48" s="138"/>
      <c r="AVP48" s="138"/>
      <c r="AVQ48" s="138"/>
      <c r="AVR48" s="138"/>
      <c r="AVS48" s="138"/>
      <c r="AVT48" s="138"/>
      <c r="AVU48" s="138"/>
      <c r="AVV48" s="138"/>
      <c r="AVW48" s="138"/>
      <c r="AVX48" s="138"/>
      <c r="AVY48" s="138"/>
      <c r="AVZ48" s="138"/>
      <c r="AWA48" s="138"/>
      <c r="AWB48" s="138"/>
      <c r="AWC48" s="138"/>
      <c r="AWD48" s="138"/>
      <c r="AWE48" s="138"/>
      <c r="AWF48" s="138"/>
      <c r="AWG48" s="138"/>
      <c r="AWH48" s="138"/>
      <c r="AWI48" s="138"/>
      <c r="AWJ48" s="138"/>
      <c r="AWK48" s="138"/>
      <c r="AWL48" s="138"/>
      <c r="AWM48" s="138"/>
      <c r="AWN48" s="138"/>
      <c r="AWO48" s="138"/>
      <c r="AWP48" s="138"/>
      <c r="AWQ48" s="138"/>
      <c r="AWR48" s="138"/>
      <c r="AWS48" s="138"/>
      <c r="AWT48" s="138"/>
      <c r="AWU48" s="138"/>
      <c r="AWV48" s="138"/>
      <c r="AWW48" s="138"/>
      <c r="AWX48" s="138"/>
      <c r="AWY48" s="138"/>
      <c r="AWZ48" s="138"/>
      <c r="AXA48" s="138"/>
      <c r="AXB48" s="138"/>
      <c r="AXC48" s="138"/>
      <c r="AXD48" s="138"/>
      <c r="AXE48" s="138"/>
      <c r="AXF48" s="138"/>
      <c r="AXG48" s="138"/>
      <c r="AXH48" s="138"/>
      <c r="AXI48" s="138"/>
      <c r="AXJ48" s="138"/>
      <c r="AXK48" s="138"/>
      <c r="AXL48" s="138"/>
      <c r="AXM48" s="138"/>
      <c r="AXN48" s="138"/>
      <c r="AXO48" s="138"/>
      <c r="AXP48" s="138"/>
      <c r="AXQ48" s="138"/>
      <c r="AXR48" s="138"/>
      <c r="AXS48" s="138"/>
      <c r="AXT48" s="138"/>
      <c r="AXU48" s="138"/>
      <c r="AXV48" s="138"/>
      <c r="AXW48" s="138"/>
      <c r="AXX48" s="138"/>
      <c r="AXY48" s="138"/>
      <c r="AXZ48" s="138"/>
      <c r="AYA48" s="138"/>
      <c r="AYB48" s="138"/>
      <c r="AYC48" s="138"/>
      <c r="AYD48" s="138"/>
      <c r="AYE48" s="138"/>
      <c r="AYF48" s="138"/>
      <c r="AYG48" s="138"/>
      <c r="AYH48" s="138"/>
      <c r="AYI48" s="138"/>
      <c r="AYJ48" s="138"/>
      <c r="AYK48" s="138"/>
      <c r="AYL48" s="138"/>
      <c r="AYM48" s="138"/>
      <c r="AYN48" s="138"/>
      <c r="AYO48" s="138"/>
      <c r="AYP48" s="138"/>
      <c r="AYQ48" s="138"/>
      <c r="AYR48" s="138"/>
      <c r="AYS48" s="138"/>
      <c r="AYT48" s="138"/>
      <c r="AYU48" s="138"/>
      <c r="AYV48" s="138"/>
      <c r="AYW48" s="138"/>
      <c r="AYX48" s="138"/>
      <c r="AYY48" s="138"/>
      <c r="AYZ48" s="138"/>
      <c r="AZA48" s="138"/>
      <c r="AZB48" s="138"/>
      <c r="AZC48" s="138"/>
      <c r="AZD48" s="138"/>
      <c r="AZE48" s="138"/>
      <c r="AZF48" s="138"/>
      <c r="AZG48" s="138"/>
      <c r="AZH48" s="138"/>
      <c r="AZI48" s="138"/>
      <c r="AZJ48" s="138"/>
      <c r="AZK48" s="138"/>
      <c r="AZL48" s="138"/>
      <c r="AZM48" s="138"/>
      <c r="AZN48" s="138"/>
      <c r="AZO48" s="138"/>
      <c r="AZP48" s="138"/>
      <c r="AZQ48" s="138"/>
      <c r="AZR48" s="138"/>
      <c r="AZS48" s="138"/>
      <c r="AZT48" s="138"/>
      <c r="AZU48" s="138"/>
      <c r="AZV48" s="138"/>
      <c r="AZW48" s="138"/>
      <c r="AZX48" s="138"/>
      <c r="AZY48" s="138"/>
      <c r="AZZ48" s="138"/>
      <c r="BAA48" s="138"/>
      <c r="BAB48" s="138"/>
      <c r="BAC48" s="138"/>
      <c r="BAD48" s="138"/>
      <c r="BAE48" s="138"/>
      <c r="BAF48" s="138"/>
      <c r="BAG48" s="138"/>
      <c r="BAH48" s="138"/>
      <c r="BAI48" s="138"/>
      <c r="BAJ48" s="138"/>
      <c r="BAK48" s="138"/>
      <c r="BAL48" s="138"/>
      <c r="BAM48" s="138"/>
      <c r="BAN48" s="138"/>
      <c r="BAO48" s="138"/>
      <c r="BAP48" s="138"/>
      <c r="BAQ48" s="138"/>
      <c r="BAR48" s="138"/>
      <c r="BAS48" s="138"/>
      <c r="BAT48" s="138"/>
      <c r="BAU48" s="138"/>
      <c r="BAV48" s="138"/>
      <c r="BAW48" s="138"/>
      <c r="BAX48" s="138"/>
      <c r="BAY48" s="138"/>
      <c r="BAZ48" s="138"/>
      <c r="BBA48" s="138"/>
      <c r="BBB48" s="138"/>
      <c r="BBC48" s="138"/>
      <c r="BBD48" s="138"/>
      <c r="BBE48" s="138"/>
      <c r="BBF48" s="138"/>
      <c r="BBG48" s="138"/>
      <c r="BBH48" s="138"/>
      <c r="BBI48" s="138"/>
      <c r="BBJ48" s="138"/>
      <c r="BBK48" s="138"/>
      <c r="BBL48" s="138"/>
      <c r="BBM48" s="138"/>
      <c r="BBN48" s="138"/>
      <c r="BBO48" s="138"/>
      <c r="BBP48" s="138"/>
      <c r="BBQ48" s="138"/>
      <c r="BBR48" s="138"/>
      <c r="BBS48" s="138"/>
      <c r="BBT48" s="138"/>
      <c r="BBU48" s="138"/>
      <c r="BBV48" s="138"/>
      <c r="BBW48" s="138"/>
      <c r="BBX48" s="138"/>
      <c r="BBY48" s="138"/>
      <c r="BBZ48" s="138"/>
      <c r="BCA48" s="138"/>
      <c r="BCB48" s="138"/>
      <c r="BCC48" s="138"/>
      <c r="BCD48" s="138"/>
      <c r="BCE48" s="138"/>
      <c r="BCF48" s="138"/>
      <c r="BCG48" s="138"/>
      <c r="BCH48" s="138"/>
      <c r="BCI48" s="138"/>
      <c r="BCJ48" s="138"/>
      <c r="BCK48" s="138"/>
      <c r="BCL48" s="138"/>
      <c r="BCM48" s="138"/>
      <c r="BCN48" s="138"/>
      <c r="BCO48" s="138"/>
      <c r="BCP48" s="138"/>
      <c r="BCQ48" s="138"/>
      <c r="BCR48" s="138"/>
      <c r="BCS48" s="138"/>
      <c r="BCT48" s="138"/>
      <c r="BCU48" s="138"/>
      <c r="BCV48" s="138"/>
      <c r="BCW48" s="138"/>
      <c r="BCX48" s="138"/>
      <c r="BCY48" s="138"/>
      <c r="BCZ48" s="138"/>
      <c r="BDA48" s="138"/>
      <c r="BDB48" s="138"/>
      <c r="BDC48" s="138"/>
      <c r="BDD48" s="138"/>
      <c r="BDE48" s="138"/>
      <c r="BDF48" s="138"/>
      <c r="BDG48" s="138"/>
      <c r="BDH48" s="138"/>
      <c r="BDI48" s="138"/>
      <c r="BDJ48" s="138"/>
      <c r="BDK48" s="138"/>
      <c r="BDL48" s="138"/>
      <c r="BDM48" s="138"/>
      <c r="BDN48" s="138"/>
      <c r="BDO48" s="138"/>
      <c r="BDP48" s="138"/>
      <c r="BDQ48" s="138"/>
      <c r="BDR48" s="138"/>
      <c r="BDS48" s="138"/>
      <c r="BDT48" s="138"/>
      <c r="BDU48" s="138"/>
      <c r="BDV48" s="138"/>
      <c r="BDW48" s="138"/>
      <c r="BDX48" s="138"/>
      <c r="BDY48" s="138"/>
      <c r="BDZ48" s="138"/>
      <c r="BEA48" s="138"/>
      <c r="BEB48" s="138"/>
      <c r="BEC48" s="138"/>
      <c r="BED48" s="138"/>
      <c r="BEE48" s="138"/>
      <c r="BEF48" s="138"/>
      <c r="BEG48" s="138"/>
      <c r="BEH48" s="138"/>
      <c r="BEI48" s="138"/>
      <c r="BEJ48" s="138"/>
      <c r="BEK48" s="138"/>
      <c r="BEL48" s="138"/>
      <c r="BEM48" s="138"/>
      <c r="BEN48" s="138"/>
      <c r="BEO48" s="138"/>
      <c r="BEP48" s="138"/>
      <c r="BEQ48" s="138"/>
      <c r="BER48" s="138"/>
      <c r="BES48" s="138"/>
      <c r="BET48" s="138"/>
      <c r="BEU48" s="138"/>
      <c r="BEV48" s="138"/>
      <c r="BEW48" s="138"/>
      <c r="BEX48" s="138"/>
      <c r="BEY48" s="138"/>
      <c r="BEZ48" s="138"/>
      <c r="BFA48" s="138"/>
      <c r="BFB48" s="138"/>
      <c r="BFC48" s="138"/>
      <c r="BFD48" s="138"/>
      <c r="BFE48" s="138"/>
      <c r="BFF48" s="138"/>
      <c r="BFG48" s="138"/>
      <c r="BFH48" s="138"/>
      <c r="BFI48" s="138"/>
      <c r="BFJ48" s="138"/>
      <c r="BFK48" s="138"/>
      <c r="BFL48" s="138"/>
      <c r="BFM48" s="138"/>
      <c r="BFN48" s="138"/>
      <c r="BFO48" s="138"/>
      <c r="BFP48" s="138"/>
      <c r="BFQ48" s="138"/>
      <c r="BFR48" s="138"/>
      <c r="BFS48" s="138"/>
      <c r="BFT48" s="138"/>
      <c r="BFU48" s="138"/>
      <c r="BFV48" s="138"/>
      <c r="BFW48" s="138"/>
      <c r="BFX48" s="138"/>
      <c r="BFY48" s="138"/>
      <c r="BFZ48" s="138"/>
      <c r="BGA48" s="138"/>
      <c r="BGB48" s="138"/>
      <c r="BGC48" s="138"/>
      <c r="BGD48" s="138"/>
      <c r="BGE48" s="138"/>
      <c r="BGF48" s="138"/>
      <c r="BGG48" s="138"/>
      <c r="BGH48" s="138"/>
      <c r="BGI48" s="138"/>
      <c r="BGJ48" s="138"/>
      <c r="BGK48" s="138"/>
      <c r="BGL48" s="138"/>
      <c r="BGM48" s="138"/>
      <c r="BGN48" s="138"/>
      <c r="BGO48" s="138"/>
      <c r="BGP48" s="138"/>
      <c r="BGQ48" s="138"/>
      <c r="BGR48" s="138"/>
      <c r="BGS48" s="138"/>
      <c r="BGT48" s="138"/>
      <c r="BGU48" s="138"/>
      <c r="BGV48" s="138"/>
      <c r="BGW48" s="138"/>
      <c r="BGX48" s="138"/>
      <c r="BGY48" s="138"/>
      <c r="BGZ48" s="138"/>
      <c r="BHA48" s="138"/>
      <c r="BHB48" s="138"/>
      <c r="BHC48" s="138"/>
      <c r="BHD48" s="138"/>
      <c r="BHE48" s="138"/>
      <c r="BHF48" s="138"/>
      <c r="BHG48" s="138"/>
      <c r="BHH48" s="138"/>
      <c r="BHI48" s="138"/>
      <c r="BHJ48" s="138"/>
      <c r="BHK48" s="138"/>
      <c r="BHL48" s="138"/>
      <c r="BHM48" s="138"/>
      <c r="BHN48" s="138"/>
      <c r="BHO48" s="138"/>
      <c r="BHP48" s="138"/>
      <c r="BHQ48" s="138"/>
      <c r="BHR48" s="138"/>
      <c r="BHS48" s="138"/>
      <c r="BHT48" s="138"/>
      <c r="BHU48" s="138"/>
      <c r="BHV48" s="138"/>
      <c r="BHW48" s="138"/>
      <c r="BHX48" s="138"/>
      <c r="BHY48" s="138"/>
      <c r="BHZ48" s="138"/>
      <c r="BIA48" s="138"/>
      <c r="BIB48" s="138"/>
      <c r="BIC48" s="138"/>
      <c r="BID48" s="138"/>
      <c r="BIE48" s="138"/>
      <c r="BIF48" s="138"/>
      <c r="BIG48" s="138"/>
      <c r="BIH48" s="138"/>
      <c r="BII48" s="138"/>
      <c r="BIJ48" s="138"/>
      <c r="BIK48" s="138"/>
      <c r="BIL48" s="138"/>
      <c r="BIM48" s="138"/>
      <c r="BIN48" s="138"/>
      <c r="BIO48" s="138"/>
      <c r="BIP48" s="138"/>
      <c r="BIQ48" s="138"/>
      <c r="BIR48" s="138"/>
      <c r="BIS48" s="138"/>
      <c r="BIT48" s="138"/>
      <c r="BIU48" s="138"/>
      <c r="BIV48" s="138"/>
      <c r="BIW48" s="138"/>
      <c r="BIX48" s="138"/>
      <c r="BIY48" s="138"/>
      <c r="BIZ48" s="138"/>
      <c r="BJA48" s="138"/>
      <c r="BJB48" s="138"/>
      <c r="BJC48" s="138"/>
      <c r="BJD48" s="138"/>
      <c r="BJE48" s="138"/>
      <c r="BJF48" s="138"/>
      <c r="BJG48" s="138"/>
      <c r="BJH48" s="138"/>
      <c r="BJI48" s="138"/>
      <c r="BJJ48" s="138"/>
      <c r="BJK48" s="138"/>
      <c r="BJL48" s="138"/>
      <c r="BJM48" s="138"/>
      <c r="BJN48" s="138"/>
      <c r="BJO48" s="138"/>
      <c r="BJP48" s="138"/>
      <c r="BJQ48" s="138"/>
      <c r="BJR48" s="138"/>
      <c r="BJS48" s="138"/>
      <c r="BJT48" s="138"/>
      <c r="BJU48" s="138"/>
      <c r="BJV48" s="138"/>
      <c r="BJW48" s="138"/>
      <c r="BJX48" s="138"/>
      <c r="BJY48" s="138"/>
      <c r="BJZ48" s="138"/>
      <c r="BKA48" s="138"/>
      <c r="BKB48" s="138"/>
      <c r="BKC48" s="138"/>
      <c r="BKD48" s="138"/>
      <c r="BKE48" s="138"/>
      <c r="BKF48" s="138"/>
      <c r="BKG48" s="138"/>
      <c r="BKH48" s="138"/>
      <c r="BKI48" s="138"/>
      <c r="BKJ48" s="138"/>
      <c r="BKK48" s="138"/>
      <c r="BKL48" s="138"/>
      <c r="BKM48" s="138"/>
      <c r="BKN48" s="138"/>
      <c r="BKO48" s="138"/>
      <c r="BKP48" s="138"/>
      <c r="BKQ48" s="138"/>
      <c r="BKR48" s="138"/>
      <c r="BKS48" s="138"/>
      <c r="BKT48" s="138"/>
      <c r="BKU48" s="138"/>
      <c r="BKV48" s="138"/>
      <c r="BKW48" s="138"/>
      <c r="BKX48" s="138"/>
      <c r="BKY48" s="138"/>
      <c r="BKZ48" s="138"/>
      <c r="BLA48" s="138"/>
      <c r="BLB48" s="138"/>
      <c r="BLC48" s="138"/>
      <c r="BLD48" s="138"/>
      <c r="BLE48" s="138"/>
      <c r="BLF48" s="138"/>
      <c r="BLG48" s="138"/>
      <c r="BLH48" s="138"/>
      <c r="BLI48" s="138"/>
      <c r="BLJ48" s="138"/>
      <c r="BLK48" s="138"/>
      <c r="BLL48" s="138"/>
      <c r="BLM48" s="138"/>
      <c r="BLN48" s="138"/>
      <c r="BLO48" s="138"/>
      <c r="BLP48" s="138"/>
      <c r="BLQ48" s="138"/>
      <c r="BLR48" s="138"/>
      <c r="BLS48" s="138"/>
      <c r="BLT48" s="138"/>
      <c r="BLU48" s="138"/>
      <c r="BLV48" s="138"/>
      <c r="BLW48" s="138"/>
      <c r="BLX48" s="138"/>
      <c r="BLY48" s="138"/>
      <c r="BLZ48" s="138"/>
      <c r="BMA48" s="138"/>
      <c r="BMB48" s="138"/>
      <c r="BMC48" s="138"/>
      <c r="BMD48" s="138"/>
      <c r="BME48" s="138"/>
      <c r="BMF48" s="138"/>
      <c r="BMG48" s="138"/>
      <c r="BMH48" s="138"/>
      <c r="BMI48" s="138"/>
      <c r="BMJ48" s="138"/>
      <c r="BMK48" s="138"/>
      <c r="BML48" s="138"/>
      <c r="BMM48" s="138"/>
      <c r="BMN48" s="138"/>
      <c r="BMO48" s="138"/>
      <c r="BMP48" s="138"/>
      <c r="BMQ48" s="138"/>
      <c r="BMR48" s="138"/>
      <c r="BMS48" s="138"/>
      <c r="BMT48" s="138"/>
      <c r="BMU48" s="138"/>
      <c r="BMV48" s="138"/>
      <c r="BMW48" s="138"/>
      <c r="BMX48" s="138"/>
      <c r="BMY48" s="138"/>
      <c r="BMZ48" s="138"/>
      <c r="BNA48" s="138"/>
      <c r="BNB48" s="138"/>
      <c r="BNC48" s="138"/>
      <c r="BND48" s="138"/>
      <c r="BNE48" s="138"/>
      <c r="BNF48" s="138"/>
      <c r="BNG48" s="138"/>
      <c r="BNH48" s="138"/>
      <c r="BNI48" s="138"/>
      <c r="BNJ48" s="138"/>
      <c r="BNK48" s="138"/>
      <c r="BNL48" s="138"/>
      <c r="BNM48" s="138"/>
      <c r="BNN48" s="138"/>
      <c r="BNO48" s="138"/>
      <c r="BNP48" s="138"/>
      <c r="BNQ48" s="138"/>
      <c r="BNR48" s="138"/>
      <c r="BNS48" s="138"/>
      <c r="BNT48" s="138"/>
      <c r="BNU48" s="138"/>
      <c r="BNV48" s="138"/>
      <c r="BNW48" s="138"/>
      <c r="BNX48" s="138"/>
      <c r="BNY48" s="138"/>
      <c r="BNZ48" s="138"/>
      <c r="BOA48" s="138"/>
      <c r="BOB48" s="138"/>
      <c r="BOC48" s="138"/>
      <c r="BOD48" s="138"/>
      <c r="BOE48" s="138"/>
      <c r="BOF48" s="138"/>
      <c r="BOG48" s="138"/>
      <c r="BOH48" s="138"/>
      <c r="BOI48" s="138"/>
      <c r="BOJ48" s="138"/>
      <c r="BOK48" s="138"/>
      <c r="BOL48" s="138"/>
      <c r="BOM48" s="138"/>
      <c r="BON48" s="138"/>
      <c r="BOO48" s="138"/>
      <c r="BOP48" s="138"/>
      <c r="BOQ48" s="138"/>
      <c r="BOR48" s="138"/>
      <c r="BOS48" s="138"/>
      <c r="BOT48" s="138"/>
      <c r="BOU48" s="138"/>
      <c r="BOV48" s="138"/>
      <c r="BOW48" s="138"/>
      <c r="BOX48" s="138"/>
      <c r="BOY48" s="138"/>
      <c r="BOZ48" s="138"/>
      <c r="BPA48" s="138"/>
      <c r="BPB48" s="138"/>
      <c r="BPC48" s="138"/>
      <c r="BPD48" s="138"/>
      <c r="BPE48" s="138"/>
      <c r="BPF48" s="138"/>
      <c r="BPG48" s="138"/>
      <c r="BPH48" s="138"/>
      <c r="BPI48" s="138"/>
      <c r="BPJ48" s="138"/>
      <c r="BPK48" s="138"/>
      <c r="BPL48" s="138"/>
      <c r="BPM48" s="138"/>
      <c r="BPN48" s="138"/>
      <c r="BPO48" s="138"/>
      <c r="BPP48" s="138"/>
      <c r="BPQ48" s="138"/>
      <c r="BPR48" s="138"/>
      <c r="BPS48" s="138"/>
      <c r="BPT48" s="138"/>
      <c r="BPU48" s="138"/>
      <c r="BPV48" s="138"/>
      <c r="BPW48" s="138"/>
      <c r="BPX48" s="138"/>
      <c r="BPY48" s="138"/>
      <c r="BPZ48" s="138"/>
      <c r="BQA48" s="138"/>
      <c r="BQB48" s="138"/>
      <c r="BQC48" s="138"/>
      <c r="BQD48" s="138"/>
      <c r="BQE48" s="138"/>
      <c r="BQF48" s="138"/>
      <c r="BQG48" s="138"/>
      <c r="BQH48" s="138"/>
      <c r="BQI48" s="138"/>
      <c r="BQJ48" s="138"/>
      <c r="BQK48" s="138"/>
      <c r="BQL48" s="138"/>
      <c r="BQM48" s="138"/>
      <c r="BQN48" s="138"/>
      <c r="BQO48" s="138"/>
      <c r="BQP48" s="138"/>
      <c r="BQQ48" s="138"/>
      <c r="BQR48" s="138"/>
      <c r="BQS48" s="138"/>
      <c r="BQT48" s="138"/>
      <c r="BQU48" s="138"/>
      <c r="BQV48" s="138"/>
      <c r="BQW48" s="138"/>
      <c r="BQX48" s="138"/>
      <c r="BQY48" s="138"/>
      <c r="BQZ48" s="138"/>
      <c r="BRA48" s="138"/>
      <c r="BRB48" s="138"/>
      <c r="BRC48" s="138"/>
      <c r="BRD48" s="138"/>
      <c r="BRE48" s="138"/>
      <c r="BRF48" s="138"/>
      <c r="BRG48" s="138"/>
      <c r="BRH48" s="138"/>
      <c r="BRI48" s="138"/>
      <c r="BRJ48" s="138"/>
      <c r="BRK48" s="138"/>
      <c r="BRL48" s="138"/>
      <c r="BRM48" s="138"/>
      <c r="BRN48" s="138"/>
      <c r="BRO48" s="138"/>
      <c r="BRP48" s="138"/>
      <c r="BRQ48" s="138"/>
      <c r="BRR48" s="138"/>
      <c r="BRS48" s="138"/>
      <c r="BRT48" s="138"/>
      <c r="BRU48" s="138"/>
      <c r="BRV48" s="138"/>
      <c r="BRW48" s="138"/>
      <c r="BRX48" s="138"/>
      <c r="BRY48" s="138"/>
      <c r="BRZ48" s="138"/>
      <c r="BSA48" s="138"/>
      <c r="BSB48" s="138"/>
      <c r="BSC48" s="138"/>
      <c r="BSD48" s="138"/>
      <c r="BSE48" s="138"/>
      <c r="BSF48" s="138"/>
      <c r="BSG48" s="138"/>
      <c r="BSH48" s="138"/>
      <c r="BSI48" s="138"/>
      <c r="BSJ48" s="138"/>
      <c r="BSK48" s="138"/>
      <c r="BSL48" s="138"/>
      <c r="BSM48" s="138"/>
      <c r="BSN48" s="138"/>
      <c r="BSO48" s="138"/>
      <c r="BSP48" s="138"/>
      <c r="BSQ48" s="138"/>
      <c r="BSR48" s="138"/>
      <c r="BSS48" s="138"/>
      <c r="BST48" s="138"/>
      <c r="BSU48" s="138"/>
      <c r="BSV48" s="138"/>
      <c r="BSW48" s="138"/>
      <c r="BSX48" s="138"/>
      <c r="BSY48" s="138"/>
      <c r="BSZ48" s="138"/>
      <c r="BTA48" s="138"/>
      <c r="BTB48" s="138"/>
      <c r="BTC48" s="138"/>
      <c r="BTD48" s="138"/>
      <c r="BTE48" s="138"/>
      <c r="BTF48" s="138"/>
      <c r="BTG48" s="138"/>
      <c r="BTH48" s="138"/>
      <c r="BTI48" s="138"/>
      <c r="BTJ48" s="138"/>
      <c r="BTK48" s="138"/>
      <c r="BTL48" s="138"/>
      <c r="BTM48" s="138"/>
      <c r="BTN48" s="138"/>
      <c r="BTO48" s="138"/>
      <c r="BTP48" s="138"/>
      <c r="BTQ48" s="138"/>
      <c r="BTR48" s="138"/>
      <c r="BTS48" s="138"/>
      <c r="BTT48" s="138"/>
      <c r="BTU48" s="138"/>
      <c r="BTV48" s="138"/>
      <c r="BTW48" s="138"/>
      <c r="BTX48" s="138"/>
      <c r="BTY48" s="138"/>
      <c r="BTZ48" s="138"/>
      <c r="BUA48" s="138"/>
      <c r="BUB48" s="138"/>
      <c r="BUC48" s="138"/>
      <c r="BUD48" s="138"/>
      <c r="BUE48" s="138"/>
      <c r="BUF48" s="138"/>
      <c r="BUG48" s="138"/>
      <c r="BUH48" s="138"/>
      <c r="BUI48" s="138"/>
      <c r="BUJ48" s="138"/>
      <c r="BUK48" s="138"/>
      <c r="BUL48" s="138"/>
      <c r="BUM48" s="138"/>
      <c r="BUN48" s="138"/>
      <c r="BUO48" s="138"/>
      <c r="BUP48" s="138"/>
      <c r="BUQ48" s="138"/>
      <c r="BUR48" s="138"/>
      <c r="BUS48" s="138"/>
      <c r="BUT48" s="138"/>
      <c r="BUU48" s="138"/>
      <c r="BUV48" s="138"/>
      <c r="BUW48" s="138"/>
      <c r="BUX48" s="138"/>
      <c r="BUY48" s="138"/>
      <c r="BUZ48" s="138"/>
      <c r="BVA48" s="138"/>
      <c r="BVB48" s="138"/>
      <c r="BVC48" s="138"/>
      <c r="BVD48" s="138"/>
      <c r="BVE48" s="138"/>
      <c r="BVF48" s="138"/>
      <c r="BVG48" s="138"/>
      <c r="BVH48" s="138"/>
      <c r="BVI48" s="138"/>
      <c r="BVJ48" s="138"/>
      <c r="BVK48" s="138"/>
      <c r="BVL48" s="138"/>
      <c r="BVM48" s="138"/>
      <c r="BVN48" s="138"/>
      <c r="BVO48" s="138"/>
      <c r="BVP48" s="138"/>
      <c r="BVQ48" s="138"/>
      <c r="BVR48" s="138"/>
      <c r="BVS48" s="138"/>
      <c r="BVT48" s="138"/>
      <c r="BVU48" s="138"/>
      <c r="BVV48" s="138"/>
      <c r="BVW48" s="138"/>
      <c r="BVX48" s="138"/>
      <c r="BVY48" s="138"/>
      <c r="BVZ48" s="138"/>
      <c r="BWA48" s="138"/>
      <c r="BWB48" s="138"/>
      <c r="BWC48" s="138"/>
      <c r="BWD48" s="138"/>
      <c r="BWE48" s="138"/>
      <c r="BWF48" s="138"/>
      <c r="BWG48" s="138"/>
      <c r="BWH48" s="138"/>
      <c r="BWI48" s="138"/>
      <c r="BWJ48" s="138"/>
      <c r="BWK48" s="138"/>
      <c r="BWL48" s="138"/>
      <c r="BWM48" s="138"/>
      <c r="BWN48" s="138"/>
      <c r="BWO48" s="138"/>
      <c r="BWP48" s="138"/>
      <c r="BWQ48" s="138"/>
      <c r="BWR48" s="138"/>
      <c r="BWS48" s="138"/>
      <c r="BWT48" s="138"/>
      <c r="BWU48" s="138"/>
      <c r="BWV48" s="138"/>
      <c r="BWW48" s="138"/>
      <c r="BWX48" s="138"/>
      <c r="BWY48" s="138"/>
      <c r="BWZ48" s="138"/>
      <c r="BXA48" s="138"/>
      <c r="BXB48" s="138"/>
      <c r="BXC48" s="138"/>
      <c r="BXD48" s="138"/>
      <c r="BXE48" s="138"/>
      <c r="BXF48" s="138"/>
      <c r="BXG48" s="138"/>
      <c r="BXH48" s="138"/>
      <c r="BXI48" s="138"/>
      <c r="BXJ48" s="138"/>
      <c r="BXK48" s="138"/>
      <c r="BXL48" s="138"/>
      <c r="BXM48" s="138"/>
      <c r="BXN48" s="138"/>
      <c r="BXO48" s="138"/>
      <c r="BXP48" s="138"/>
      <c r="BXQ48" s="138"/>
      <c r="BXR48" s="138"/>
      <c r="BXS48" s="138"/>
      <c r="BXT48" s="138"/>
      <c r="BXU48" s="138"/>
      <c r="BXV48" s="138"/>
      <c r="BXW48" s="138"/>
      <c r="BXX48" s="138"/>
      <c r="BXY48" s="138"/>
      <c r="BXZ48" s="138"/>
      <c r="BYA48" s="138"/>
      <c r="BYB48" s="138"/>
      <c r="BYC48" s="138"/>
      <c r="BYD48" s="138"/>
      <c r="BYE48" s="138"/>
      <c r="BYF48" s="138"/>
      <c r="BYG48" s="138"/>
      <c r="BYH48" s="138"/>
      <c r="BYI48" s="138"/>
      <c r="BYJ48" s="138"/>
      <c r="BYK48" s="138"/>
      <c r="BYL48" s="138"/>
      <c r="BYM48" s="138"/>
      <c r="BYN48" s="138"/>
      <c r="BYO48" s="138"/>
      <c r="BYP48" s="138"/>
      <c r="BYQ48" s="138"/>
      <c r="BYR48" s="138"/>
      <c r="BYS48" s="138"/>
      <c r="BYT48" s="138"/>
      <c r="BYU48" s="138"/>
      <c r="BYV48" s="138"/>
      <c r="BYW48" s="138"/>
      <c r="BYX48" s="138"/>
      <c r="BYY48" s="138"/>
      <c r="BYZ48" s="138"/>
      <c r="BZA48" s="138"/>
      <c r="BZB48" s="138"/>
      <c r="BZC48" s="138"/>
      <c r="BZD48" s="138"/>
      <c r="BZE48" s="138"/>
      <c r="BZF48" s="138"/>
      <c r="BZG48" s="138"/>
      <c r="BZH48" s="138"/>
      <c r="BZI48" s="138"/>
      <c r="BZJ48" s="138"/>
      <c r="BZK48" s="138"/>
      <c r="BZL48" s="138"/>
      <c r="BZM48" s="138"/>
      <c r="BZN48" s="138"/>
      <c r="BZO48" s="138"/>
      <c r="BZP48" s="138"/>
      <c r="BZQ48" s="138"/>
      <c r="BZR48" s="138"/>
      <c r="BZS48" s="138"/>
      <c r="BZT48" s="138"/>
      <c r="BZU48" s="138"/>
      <c r="BZV48" s="138"/>
      <c r="BZW48" s="138"/>
      <c r="BZX48" s="138"/>
      <c r="BZY48" s="138"/>
      <c r="BZZ48" s="138"/>
      <c r="CAA48" s="138"/>
      <c r="CAB48" s="138"/>
      <c r="CAC48" s="138"/>
      <c r="CAD48" s="138"/>
      <c r="CAE48" s="138"/>
      <c r="CAF48" s="138"/>
      <c r="CAG48" s="138"/>
      <c r="CAH48" s="138"/>
      <c r="CAI48" s="138"/>
      <c r="CAJ48" s="138"/>
      <c r="CAK48" s="138"/>
      <c r="CAL48" s="138"/>
      <c r="CAM48" s="138"/>
      <c r="CAN48" s="138"/>
      <c r="CAO48" s="138"/>
      <c r="CAP48" s="138"/>
      <c r="CAQ48" s="138"/>
      <c r="CAR48" s="138"/>
      <c r="CAS48" s="138"/>
      <c r="CAT48" s="138"/>
      <c r="CAU48" s="138"/>
      <c r="CAV48" s="138"/>
      <c r="CAW48" s="138"/>
      <c r="CAX48" s="138"/>
      <c r="CAY48" s="138"/>
      <c r="CAZ48" s="138"/>
      <c r="CBA48" s="138"/>
      <c r="CBB48" s="138"/>
      <c r="CBC48" s="138"/>
      <c r="CBD48" s="138"/>
      <c r="CBE48" s="138"/>
      <c r="CBF48" s="138"/>
      <c r="CBG48" s="138"/>
      <c r="CBH48" s="138"/>
      <c r="CBI48" s="138"/>
      <c r="CBJ48" s="138"/>
      <c r="CBK48" s="138"/>
      <c r="CBL48" s="138"/>
      <c r="CBM48" s="138"/>
      <c r="CBN48" s="138"/>
      <c r="CBO48" s="138"/>
      <c r="CBP48" s="138"/>
      <c r="CBQ48" s="138"/>
      <c r="CBR48" s="138"/>
      <c r="CBS48" s="138"/>
      <c r="CBT48" s="138"/>
      <c r="CBU48" s="138"/>
      <c r="CBV48" s="138"/>
      <c r="CBW48" s="138"/>
      <c r="CBX48" s="138"/>
      <c r="CBY48" s="138"/>
      <c r="CBZ48" s="138"/>
      <c r="CCA48" s="138"/>
      <c r="CCB48" s="138"/>
      <c r="CCC48" s="138"/>
      <c r="CCD48" s="138"/>
      <c r="CCE48" s="138"/>
      <c r="CCF48" s="138"/>
      <c r="CCG48" s="138"/>
      <c r="CCH48" s="138"/>
      <c r="CCI48" s="138"/>
      <c r="CCJ48" s="138"/>
      <c r="CCK48" s="138"/>
      <c r="CCL48" s="138"/>
      <c r="CCM48" s="138"/>
      <c r="CCN48" s="138"/>
      <c r="CCO48" s="138"/>
      <c r="CCP48" s="138"/>
      <c r="CCQ48" s="138"/>
      <c r="CCR48" s="138"/>
      <c r="CCS48" s="138"/>
      <c r="CCT48" s="138"/>
      <c r="CCU48" s="138"/>
      <c r="CCV48" s="138"/>
      <c r="CCW48" s="138"/>
      <c r="CCX48" s="138"/>
      <c r="CCY48" s="138"/>
      <c r="CCZ48" s="138"/>
      <c r="CDA48" s="138"/>
      <c r="CDB48" s="138"/>
      <c r="CDC48" s="138"/>
      <c r="CDD48" s="138"/>
      <c r="CDE48" s="138"/>
      <c r="CDF48" s="138"/>
      <c r="CDG48" s="138"/>
      <c r="CDH48" s="138"/>
      <c r="CDI48" s="138"/>
      <c r="CDJ48" s="138"/>
      <c r="CDK48" s="138"/>
      <c r="CDL48" s="138"/>
      <c r="CDM48" s="138"/>
      <c r="CDN48" s="138"/>
      <c r="CDO48" s="138"/>
      <c r="CDP48" s="138"/>
      <c r="CDQ48" s="138"/>
      <c r="CDR48" s="138"/>
      <c r="CDS48" s="138"/>
      <c r="CDT48" s="138"/>
      <c r="CDU48" s="138"/>
      <c r="CDV48" s="138"/>
      <c r="CDW48" s="138"/>
      <c r="CDX48" s="138"/>
      <c r="CDY48" s="138"/>
      <c r="CDZ48" s="138"/>
      <c r="CEA48" s="138"/>
      <c r="CEB48" s="138"/>
      <c r="CEC48" s="138"/>
      <c r="CED48" s="138"/>
      <c r="CEE48" s="138"/>
      <c r="CEF48" s="138"/>
      <c r="CEG48" s="138"/>
      <c r="CEH48" s="138"/>
      <c r="CEI48" s="138"/>
      <c r="CEJ48" s="138"/>
      <c r="CEK48" s="138"/>
      <c r="CEL48" s="138"/>
      <c r="CEM48" s="138"/>
      <c r="CEN48" s="138"/>
      <c r="CEO48" s="138"/>
      <c r="CEP48" s="138"/>
      <c r="CEQ48" s="138"/>
      <c r="CER48" s="138"/>
      <c r="CES48" s="138"/>
      <c r="CET48" s="138"/>
      <c r="CEU48" s="138"/>
      <c r="CEV48" s="138"/>
      <c r="CEW48" s="138"/>
      <c r="CEX48" s="138"/>
      <c r="CEY48" s="138"/>
      <c r="CEZ48" s="138"/>
      <c r="CFA48" s="138"/>
      <c r="CFB48" s="138"/>
      <c r="CFC48" s="138"/>
      <c r="CFD48" s="138"/>
      <c r="CFE48" s="138"/>
      <c r="CFF48" s="138"/>
      <c r="CFG48" s="138"/>
      <c r="CFH48" s="138"/>
      <c r="CFI48" s="138"/>
      <c r="CFJ48" s="138"/>
      <c r="CFK48" s="138"/>
      <c r="CFL48" s="138"/>
      <c r="CFM48" s="138"/>
      <c r="CFN48" s="138"/>
      <c r="CFO48" s="138"/>
      <c r="CFP48" s="138"/>
      <c r="CFQ48" s="138"/>
      <c r="CFR48" s="138"/>
      <c r="CFS48" s="138"/>
      <c r="CFT48" s="138"/>
      <c r="CFU48" s="138"/>
      <c r="CFV48" s="138"/>
      <c r="CFW48" s="138"/>
      <c r="CFX48" s="138"/>
      <c r="CFY48" s="138"/>
      <c r="CFZ48" s="138"/>
      <c r="CGA48" s="138"/>
      <c r="CGB48" s="138"/>
      <c r="CGC48" s="138"/>
      <c r="CGD48" s="138"/>
      <c r="CGE48" s="138"/>
      <c r="CGF48" s="138"/>
      <c r="CGG48" s="138"/>
      <c r="CGH48" s="138"/>
      <c r="CGI48" s="138"/>
      <c r="CGJ48" s="138"/>
      <c r="CGK48" s="138"/>
      <c r="CGL48" s="138"/>
      <c r="CGM48" s="138"/>
      <c r="CGN48" s="138"/>
      <c r="CGO48" s="138"/>
      <c r="CGP48" s="138"/>
      <c r="CGQ48" s="138"/>
      <c r="CGR48" s="138"/>
      <c r="CGS48" s="138"/>
      <c r="CGT48" s="138"/>
      <c r="CGU48" s="138"/>
      <c r="CGV48" s="138"/>
      <c r="CGW48" s="138"/>
      <c r="CGX48" s="138"/>
      <c r="CGY48" s="138"/>
      <c r="CGZ48" s="138"/>
      <c r="CHA48" s="138"/>
      <c r="CHB48" s="138"/>
      <c r="CHC48" s="138"/>
      <c r="CHD48" s="138"/>
      <c r="CHE48" s="138"/>
      <c r="CHF48" s="138"/>
      <c r="CHG48" s="138"/>
      <c r="CHH48" s="138"/>
      <c r="CHI48" s="138"/>
      <c r="CHJ48" s="138"/>
      <c r="CHK48" s="138"/>
      <c r="CHL48" s="138"/>
      <c r="CHM48" s="138"/>
      <c r="CHN48" s="138"/>
      <c r="CHO48" s="138"/>
      <c r="CHP48" s="138"/>
      <c r="CHQ48" s="138"/>
      <c r="CHR48" s="138"/>
      <c r="CHS48" s="138"/>
      <c r="CHT48" s="138"/>
      <c r="CHU48" s="138"/>
      <c r="CHV48" s="138"/>
      <c r="CHW48" s="138"/>
      <c r="CHX48" s="138"/>
      <c r="CHY48" s="138"/>
      <c r="CHZ48" s="138"/>
      <c r="CIA48" s="138"/>
      <c r="CIB48" s="138"/>
      <c r="CIC48" s="138"/>
      <c r="CID48" s="138"/>
      <c r="CIE48" s="138"/>
      <c r="CIF48" s="138"/>
      <c r="CIG48" s="138"/>
      <c r="CIH48" s="138"/>
      <c r="CII48" s="138"/>
      <c r="CIJ48" s="138"/>
      <c r="CIK48" s="138"/>
      <c r="CIL48" s="138"/>
      <c r="CIM48" s="138"/>
      <c r="CIN48" s="138"/>
      <c r="CIO48" s="138"/>
      <c r="CIP48" s="138"/>
      <c r="CIQ48" s="138"/>
      <c r="CIR48" s="138"/>
      <c r="CIS48" s="138"/>
      <c r="CIT48" s="138"/>
      <c r="CIU48" s="138"/>
      <c r="CIV48" s="138"/>
      <c r="CIW48" s="138"/>
      <c r="CIX48" s="138"/>
      <c r="CIY48" s="138"/>
      <c r="CIZ48" s="138"/>
      <c r="CJA48" s="138"/>
      <c r="CJB48" s="138"/>
      <c r="CJC48" s="138"/>
      <c r="CJD48" s="138"/>
      <c r="CJE48" s="138"/>
      <c r="CJF48" s="138"/>
      <c r="CJG48" s="138"/>
      <c r="CJH48" s="138"/>
      <c r="CJI48" s="138"/>
      <c r="CJJ48" s="138"/>
      <c r="CJK48" s="138"/>
      <c r="CJL48" s="138"/>
      <c r="CJM48" s="138"/>
      <c r="CJN48" s="138"/>
      <c r="CJO48" s="138"/>
      <c r="CJP48" s="138"/>
      <c r="CJQ48" s="138"/>
      <c r="CJR48" s="138"/>
      <c r="CJS48" s="138"/>
      <c r="CJT48" s="138"/>
      <c r="CJU48" s="138"/>
      <c r="CJV48" s="138"/>
      <c r="CJW48" s="138"/>
      <c r="CJX48" s="138"/>
      <c r="CJY48" s="138"/>
      <c r="CJZ48" s="138"/>
      <c r="CKA48" s="138"/>
      <c r="CKB48" s="138"/>
      <c r="CKC48" s="138"/>
      <c r="CKD48" s="138"/>
      <c r="CKE48" s="138"/>
      <c r="CKF48" s="138"/>
      <c r="CKG48" s="138"/>
      <c r="CKH48" s="138"/>
      <c r="CKI48" s="138"/>
      <c r="CKJ48" s="138"/>
      <c r="CKK48" s="138"/>
      <c r="CKL48" s="138"/>
      <c r="CKM48" s="138"/>
      <c r="CKN48" s="138"/>
      <c r="CKO48" s="138"/>
      <c r="CKP48" s="138"/>
      <c r="CKQ48" s="138"/>
      <c r="CKR48" s="138"/>
      <c r="CKS48" s="138"/>
      <c r="CKT48" s="138"/>
      <c r="CKU48" s="138"/>
      <c r="CKV48" s="138"/>
      <c r="CKW48" s="138"/>
      <c r="CKX48" s="138"/>
      <c r="CKY48" s="138"/>
      <c r="CKZ48" s="138"/>
      <c r="CLA48" s="138"/>
      <c r="CLB48" s="138"/>
      <c r="CLC48" s="138"/>
      <c r="CLD48" s="138"/>
      <c r="CLE48" s="138"/>
      <c r="CLF48" s="138"/>
      <c r="CLG48" s="138"/>
      <c r="CLH48" s="138"/>
      <c r="CLI48" s="138"/>
      <c r="CLJ48" s="138"/>
      <c r="CLK48" s="138"/>
      <c r="CLL48" s="138"/>
      <c r="CLM48" s="138"/>
      <c r="CLN48" s="138"/>
      <c r="CLO48" s="138"/>
      <c r="CLP48" s="138"/>
      <c r="CLQ48" s="138"/>
      <c r="CLR48" s="138"/>
      <c r="CLS48" s="138"/>
      <c r="CLT48" s="138"/>
      <c r="CLU48" s="138"/>
      <c r="CLV48" s="138"/>
      <c r="CLW48" s="138"/>
      <c r="CLX48" s="138"/>
      <c r="CLY48" s="138"/>
      <c r="CLZ48" s="138"/>
      <c r="CMA48" s="138"/>
      <c r="CMB48" s="138"/>
      <c r="CMC48" s="138"/>
      <c r="CMD48" s="138"/>
      <c r="CME48" s="138"/>
      <c r="CMF48" s="138"/>
      <c r="CMG48" s="138"/>
      <c r="CMH48" s="138"/>
      <c r="CMI48" s="138"/>
      <c r="CMJ48" s="138"/>
      <c r="CMK48" s="138"/>
      <c r="CML48" s="138"/>
      <c r="CMM48" s="138"/>
      <c r="CMN48" s="138"/>
      <c r="CMO48" s="138"/>
      <c r="CMP48" s="138"/>
      <c r="CMQ48" s="138"/>
      <c r="CMR48" s="138"/>
      <c r="CMS48" s="138"/>
      <c r="CMT48" s="138"/>
      <c r="CMU48" s="138"/>
      <c r="CMV48" s="138"/>
      <c r="CMW48" s="138"/>
      <c r="CMX48" s="138"/>
      <c r="CMY48" s="138"/>
      <c r="CMZ48" s="138"/>
      <c r="CNA48" s="138"/>
      <c r="CNB48" s="138"/>
      <c r="CNC48" s="138"/>
      <c r="CND48" s="138"/>
      <c r="CNE48" s="138"/>
      <c r="CNF48" s="138"/>
      <c r="CNG48" s="138"/>
      <c r="CNH48" s="138"/>
      <c r="CNI48" s="138"/>
      <c r="CNJ48" s="138"/>
      <c r="CNK48" s="138"/>
      <c r="CNL48" s="138"/>
      <c r="CNM48" s="138"/>
      <c r="CNN48" s="138"/>
      <c r="CNO48" s="138"/>
      <c r="CNP48" s="138"/>
      <c r="CNQ48" s="138"/>
      <c r="CNR48" s="138"/>
      <c r="CNS48" s="138"/>
      <c r="CNT48" s="138"/>
      <c r="CNU48" s="138"/>
      <c r="CNV48" s="138"/>
      <c r="CNW48" s="138"/>
      <c r="CNX48" s="138"/>
      <c r="CNY48" s="138"/>
      <c r="CNZ48" s="138"/>
      <c r="COA48" s="138"/>
      <c r="COB48" s="138"/>
      <c r="COC48" s="138"/>
      <c r="COD48" s="138"/>
      <c r="COE48" s="138"/>
      <c r="COF48" s="138"/>
      <c r="COG48" s="138"/>
      <c r="COH48" s="138"/>
      <c r="COI48" s="138"/>
      <c r="COJ48" s="138"/>
      <c r="COK48" s="138"/>
      <c r="COL48" s="138"/>
      <c r="COM48" s="138"/>
      <c r="CON48" s="138"/>
      <c r="COO48" s="138"/>
      <c r="COP48" s="138"/>
      <c r="COQ48" s="138"/>
      <c r="COR48" s="138"/>
      <c r="COS48" s="138"/>
      <c r="COT48" s="138"/>
      <c r="COU48" s="138"/>
      <c r="COV48" s="138"/>
      <c r="COW48" s="138"/>
      <c r="COX48" s="138"/>
      <c r="COY48" s="138"/>
      <c r="COZ48" s="138"/>
      <c r="CPA48" s="138"/>
      <c r="CPB48" s="138"/>
      <c r="CPC48" s="138"/>
      <c r="CPD48" s="138"/>
      <c r="CPE48" s="138"/>
      <c r="CPF48" s="138"/>
      <c r="CPG48" s="138"/>
      <c r="CPH48" s="138"/>
      <c r="CPI48" s="138"/>
      <c r="CPJ48" s="138"/>
      <c r="CPK48" s="138"/>
      <c r="CPL48" s="138"/>
      <c r="CPM48" s="138"/>
      <c r="CPN48" s="138"/>
      <c r="CPO48" s="138"/>
      <c r="CPP48" s="138"/>
      <c r="CPQ48" s="138"/>
      <c r="CPR48" s="138"/>
      <c r="CPS48" s="138"/>
      <c r="CPT48" s="138"/>
      <c r="CPU48" s="138"/>
      <c r="CPV48" s="138"/>
      <c r="CPW48" s="138"/>
      <c r="CPX48" s="138"/>
      <c r="CPY48" s="138"/>
      <c r="CPZ48" s="138"/>
      <c r="CQA48" s="138"/>
      <c r="CQB48" s="138"/>
      <c r="CQC48" s="138"/>
      <c r="CQD48" s="138"/>
      <c r="CQE48" s="138"/>
      <c r="CQF48" s="138"/>
      <c r="CQG48" s="138"/>
      <c r="CQH48" s="138"/>
      <c r="CQI48" s="138"/>
      <c r="CQJ48" s="138"/>
      <c r="CQK48" s="138"/>
      <c r="CQL48" s="138"/>
      <c r="CQM48" s="138"/>
      <c r="CQN48" s="138"/>
      <c r="CQO48" s="138"/>
      <c r="CQP48" s="138"/>
      <c r="CQQ48" s="138"/>
      <c r="CQR48" s="138"/>
      <c r="CQS48" s="138"/>
      <c r="CQT48" s="138"/>
      <c r="CQU48" s="138"/>
      <c r="CQV48" s="138"/>
      <c r="CQW48" s="138"/>
      <c r="CQX48" s="138"/>
      <c r="CQY48" s="138"/>
      <c r="CQZ48" s="138"/>
      <c r="CRA48" s="138"/>
      <c r="CRB48" s="138"/>
      <c r="CRC48" s="138"/>
      <c r="CRD48" s="138"/>
      <c r="CRE48" s="138"/>
      <c r="CRF48" s="138"/>
      <c r="CRG48" s="138"/>
      <c r="CRH48" s="138"/>
      <c r="CRI48" s="138"/>
      <c r="CRJ48" s="138"/>
      <c r="CRK48" s="138"/>
      <c r="CRL48" s="138"/>
      <c r="CRM48" s="138"/>
      <c r="CRN48" s="138"/>
      <c r="CRO48" s="138"/>
      <c r="CRP48" s="138"/>
      <c r="CRQ48" s="138"/>
      <c r="CRR48" s="138"/>
      <c r="CRS48" s="138"/>
      <c r="CRT48" s="138"/>
      <c r="CRU48" s="138"/>
      <c r="CRV48" s="138"/>
      <c r="CRW48" s="138"/>
      <c r="CRX48" s="138"/>
      <c r="CRY48" s="138"/>
      <c r="CRZ48" s="138"/>
      <c r="CSA48" s="138"/>
      <c r="CSB48" s="138"/>
      <c r="CSC48" s="138"/>
      <c r="CSD48" s="138"/>
      <c r="CSE48" s="138"/>
      <c r="CSF48" s="138"/>
      <c r="CSG48" s="138"/>
      <c r="CSH48" s="138"/>
      <c r="CSI48" s="138"/>
      <c r="CSJ48" s="138"/>
      <c r="CSK48" s="138"/>
      <c r="CSL48" s="138"/>
      <c r="CSM48" s="138"/>
      <c r="CSN48" s="138"/>
      <c r="CSO48" s="138"/>
      <c r="CSP48" s="138"/>
      <c r="CSQ48" s="138"/>
      <c r="CSR48" s="138"/>
      <c r="CSS48" s="138"/>
      <c r="CST48" s="138"/>
      <c r="CSU48" s="138"/>
      <c r="CSV48" s="138"/>
      <c r="CSW48" s="138"/>
      <c r="CSX48" s="138"/>
      <c r="CSY48" s="138"/>
      <c r="CSZ48" s="138"/>
      <c r="CTA48" s="138"/>
      <c r="CTB48" s="138"/>
      <c r="CTC48" s="138"/>
      <c r="CTD48" s="138"/>
      <c r="CTE48" s="138"/>
      <c r="CTF48" s="138"/>
      <c r="CTG48" s="138"/>
      <c r="CTH48" s="138"/>
      <c r="CTI48" s="138"/>
      <c r="CTJ48" s="138"/>
      <c r="CTK48" s="138"/>
      <c r="CTL48" s="138"/>
      <c r="CTM48" s="138"/>
      <c r="CTN48" s="138"/>
      <c r="CTO48" s="138"/>
      <c r="CTP48" s="138"/>
      <c r="CTQ48" s="138"/>
      <c r="CTR48" s="138"/>
      <c r="CTS48" s="138"/>
      <c r="CTT48" s="138"/>
      <c r="CTU48" s="138"/>
      <c r="CTV48" s="138"/>
      <c r="CTW48" s="138"/>
      <c r="CTX48" s="138"/>
      <c r="CTY48" s="138"/>
      <c r="CTZ48" s="138"/>
      <c r="CUA48" s="138"/>
      <c r="CUB48" s="138"/>
      <c r="CUC48" s="138"/>
      <c r="CUD48" s="138"/>
      <c r="CUE48" s="138"/>
      <c r="CUF48" s="138"/>
      <c r="CUG48" s="138"/>
      <c r="CUH48" s="138"/>
      <c r="CUI48" s="138"/>
      <c r="CUJ48" s="138"/>
      <c r="CUK48" s="138"/>
      <c r="CUL48" s="138"/>
      <c r="CUM48" s="138"/>
      <c r="CUN48" s="138"/>
      <c r="CUO48" s="138"/>
      <c r="CUP48" s="138"/>
      <c r="CUQ48" s="138"/>
      <c r="CUR48" s="138"/>
      <c r="CUS48" s="138"/>
      <c r="CUT48" s="138"/>
      <c r="CUU48" s="138"/>
      <c r="CUV48" s="138"/>
      <c r="CUW48" s="138"/>
      <c r="CUX48" s="138"/>
      <c r="CUY48" s="138"/>
      <c r="CUZ48" s="138"/>
      <c r="CVA48" s="138"/>
      <c r="CVB48" s="138"/>
      <c r="CVC48" s="138"/>
      <c r="CVD48" s="138"/>
      <c r="CVE48" s="138"/>
      <c r="CVF48" s="138"/>
      <c r="CVG48" s="138"/>
      <c r="CVH48" s="138"/>
      <c r="CVI48" s="138"/>
      <c r="CVJ48" s="138"/>
      <c r="CVK48" s="138"/>
      <c r="CVL48" s="138"/>
      <c r="CVM48" s="138"/>
      <c r="CVN48" s="138"/>
      <c r="CVO48" s="138"/>
      <c r="CVP48" s="138"/>
      <c r="CVQ48" s="138"/>
      <c r="CVR48" s="138"/>
      <c r="CVS48" s="138"/>
      <c r="CVT48" s="138"/>
      <c r="CVU48" s="138"/>
      <c r="CVV48" s="138"/>
      <c r="CVW48" s="138"/>
      <c r="CVX48" s="138"/>
      <c r="CVY48" s="138"/>
      <c r="CVZ48" s="138"/>
      <c r="CWA48" s="138"/>
      <c r="CWB48" s="138"/>
      <c r="CWC48" s="138"/>
      <c r="CWD48" s="138"/>
      <c r="CWE48" s="138"/>
      <c r="CWF48" s="138"/>
      <c r="CWG48" s="138"/>
      <c r="CWH48" s="138"/>
      <c r="CWI48" s="138"/>
      <c r="CWJ48" s="138"/>
      <c r="CWK48" s="138"/>
      <c r="CWL48" s="138"/>
      <c r="CWM48" s="138"/>
      <c r="CWN48" s="138"/>
      <c r="CWO48" s="138"/>
      <c r="CWP48" s="138"/>
      <c r="CWQ48" s="138"/>
      <c r="CWR48" s="138"/>
      <c r="CWS48" s="138"/>
      <c r="CWT48" s="138"/>
      <c r="CWU48" s="138"/>
      <c r="CWV48" s="138"/>
      <c r="CWW48" s="138"/>
      <c r="CWX48" s="138"/>
      <c r="CWY48" s="138"/>
      <c r="CWZ48" s="138"/>
      <c r="CXA48" s="138"/>
      <c r="CXB48" s="138"/>
      <c r="CXC48" s="138"/>
      <c r="CXD48" s="138"/>
      <c r="CXE48" s="138"/>
      <c r="CXF48" s="138"/>
      <c r="CXG48" s="138"/>
      <c r="CXH48" s="138"/>
      <c r="CXI48" s="138"/>
      <c r="CXJ48" s="138"/>
      <c r="CXK48" s="138"/>
      <c r="CXL48" s="138"/>
      <c r="CXM48" s="138"/>
      <c r="CXN48" s="138"/>
      <c r="CXO48" s="138"/>
      <c r="CXP48" s="138"/>
      <c r="CXQ48" s="138"/>
      <c r="CXR48" s="138"/>
      <c r="CXS48" s="138"/>
      <c r="CXT48" s="138"/>
      <c r="CXU48" s="138"/>
      <c r="CXV48" s="138"/>
      <c r="CXW48" s="138"/>
      <c r="CXX48" s="138"/>
      <c r="CXY48" s="138"/>
      <c r="CXZ48" s="138"/>
      <c r="CYA48" s="138"/>
      <c r="CYB48" s="138"/>
      <c r="CYC48" s="138"/>
      <c r="CYD48" s="138"/>
      <c r="CYE48" s="138"/>
      <c r="CYF48" s="138"/>
      <c r="CYG48" s="138"/>
      <c r="CYH48" s="138"/>
      <c r="CYI48" s="138"/>
      <c r="CYJ48" s="138"/>
      <c r="CYK48" s="138"/>
      <c r="CYL48" s="138"/>
      <c r="CYM48" s="138"/>
      <c r="CYN48" s="138"/>
      <c r="CYO48" s="138"/>
      <c r="CYP48" s="138"/>
      <c r="CYQ48" s="138"/>
      <c r="CYR48" s="138"/>
      <c r="CYS48" s="138"/>
      <c r="CYT48" s="138"/>
      <c r="CYU48" s="138"/>
      <c r="CYV48" s="138"/>
      <c r="CYW48" s="138"/>
      <c r="CYX48" s="138"/>
      <c r="CYY48" s="138"/>
      <c r="CYZ48" s="138"/>
      <c r="CZA48" s="138"/>
      <c r="CZB48" s="138"/>
      <c r="CZC48" s="138"/>
      <c r="CZD48" s="138"/>
      <c r="CZE48" s="138"/>
      <c r="CZF48" s="138"/>
      <c r="CZG48" s="138"/>
      <c r="CZH48" s="138"/>
      <c r="CZI48" s="138"/>
      <c r="CZJ48" s="138"/>
      <c r="CZK48" s="138"/>
      <c r="CZL48" s="138"/>
      <c r="CZM48" s="138"/>
      <c r="CZN48" s="138"/>
      <c r="CZO48" s="138"/>
      <c r="CZP48" s="138"/>
      <c r="CZQ48" s="138"/>
      <c r="CZR48" s="138"/>
      <c r="CZS48" s="138"/>
      <c r="CZT48" s="138"/>
      <c r="CZU48" s="138"/>
      <c r="CZV48" s="138"/>
      <c r="CZW48" s="138"/>
      <c r="CZX48" s="138"/>
      <c r="CZY48" s="138"/>
      <c r="CZZ48" s="138"/>
      <c r="DAA48" s="138"/>
      <c r="DAB48" s="138"/>
      <c r="DAC48" s="138"/>
      <c r="DAD48" s="138"/>
      <c r="DAE48" s="138"/>
      <c r="DAF48" s="138"/>
      <c r="DAG48" s="138"/>
      <c r="DAH48" s="138"/>
      <c r="DAI48" s="138"/>
      <c r="DAJ48" s="138"/>
      <c r="DAK48" s="138"/>
      <c r="DAL48" s="138"/>
      <c r="DAM48" s="138"/>
      <c r="DAN48" s="138"/>
      <c r="DAO48" s="138"/>
      <c r="DAP48" s="138"/>
      <c r="DAQ48" s="138"/>
      <c r="DAR48" s="138"/>
      <c r="DAS48" s="138"/>
      <c r="DAT48" s="138"/>
      <c r="DAU48" s="138"/>
      <c r="DAV48" s="138"/>
      <c r="DAW48" s="138"/>
      <c r="DAX48" s="138"/>
      <c r="DAY48" s="138"/>
      <c r="DAZ48" s="138"/>
      <c r="DBA48" s="138"/>
      <c r="DBB48" s="138"/>
      <c r="DBC48" s="138"/>
      <c r="DBD48" s="138"/>
      <c r="DBE48" s="138"/>
      <c r="DBF48" s="138"/>
      <c r="DBG48" s="138"/>
      <c r="DBH48" s="138"/>
      <c r="DBI48" s="138"/>
      <c r="DBJ48" s="138"/>
      <c r="DBK48" s="138"/>
      <c r="DBL48" s="138"/>
      <c r="DBM48" s="138"/>
      <c r="DBN48" s="138"/>
      <c r="DBO48" s="138"/>
      <c r="DBP48" s="138"/>
      <c r="DBQ48" s="138"/>
      <c r="DBR48" s="138"/>
      <c r="DBS48" s="138"/>
      <c r="DBT48" s="138"/>
      <c r="DBU48" s="138"/>
      <c r="DBV48" s="138"/>
      <c r="DBW48" s="138"/>
      <c r="DBX48" s="138"/>
      <c r="DBY48" s="138"/>
      <c r="DBZ48" s="138"/>
      <c r="DCA48" s="138"/>
      <c r="DCB48" s="138"/>
      <c r="DCC48" s="138"/>
      <c r="DCD48" s="138"/>
      <c r="DCE48" s="138"/>
      <c r="DCF48" s="138"/>
      <c r="DCG48" s="138"/>
      <c r="DCH48" s="138"/>
      <c r="DCI48" s="138"/>
      <c r="DCJ48" s="138"/>
      <c r="DCK48" s="138"/>
      <c r="DCL48" s="138"/>
      <c r="DCM48" s="138"/>
      <c r="DCN48" s="138"/>
      <c r="DCO48" s="138"/>
      <c r="DCP48" s="138"/>
      <c r="DCQ48" s="138"/>
      <c r="DCR48" s="138"/>
      <c r="DCS48" s="138"/>
      <c r="DCT48" s="138"/>
      <c r="DCU48" s="138"/>
      <c r="DCV48" s="138"/>
      <c r="DCW48" s="138"/>
      <c r="DCX48" s="138"/>
      <c r="DCY48" s="138"/>
      <c r="DCZ48" s="138"/>
      <c r="DDA48" s="138"/>
      <c r="DDB48" s="138"/>
      <c r="DDC48" s="138"/>
      <c r="DDD48" s="138"/>
      <c r="DDE48" s="138"/>
      <c r="DDF48" s="138"/>
      <c r="DDG48" s="138"/>
      <c r="DDH48" s="138"/>
      <c r="DDI48" s="138"/>
      <c r="DDJ48" s="138"/>
      <c r="DDK48" s="138"/>
      <c r="DDL48" s="138"/>
      <c r="DDM48" s="138"/>
      <c r="DDN48" s="138"/>
      <c r="DDO48" s="138"/>
      <c r="DDP48" s="138"/>
      <c r="DDQ48" s="138"/>
      <c r="DDR48" s="138"/>
      <c r="DDS48" s="138"/>
      <c r="DDT48" s="138"/>
      <c r="DDU48" s="138"/>
      <c r="DDV48" s="138"/>
      <c r="DDW48" s="138"/>
      <c r="DDX48" s="138"/>
      <c r="DDY48" s="138"/>
      <c r="DDZ48" s="138"/>
      <c r="DEA48" s="138"/>
      <c r="DEB48" s="138"/>
      <c r="DEC48" s="138"/>
      <c r="DED48" s="138"/>
      <c r="DEE48" s="138"/>
      <c r="DEF48" s="138"/>
      <c r="DEG48" s="138"/>
      <c r="DEH48" s="138"/>
      <c r="DEI48" s="138"/>
      <c r="DEJ48" s="138"/>
      <c r="DEK48" s="138"/>
      <c r="DEL48" s="138"/>
      <c r="DEM48" s="138"/>
      <c r="DEN48" s="138"/>
      <c r="DEO48" s="138"/>
      <c r="DEP48" s="138"/>
      <c r="DEQ48" s="138"/>
      <c r="DER48" s="138"/>
      <c r="DES48" s="138"/>
      <c r="DET48" s="138"/>
      <c r="DEU48" s="138"/>
      <c r="DEV48" s="138"/>
      <c r="DEW48" s="138"/>
      <c r="DEX48" s="138"/>
      <c r="DEY48" s="138"/>
      <c r="DEZ48" s="138"/>
      <c r="DFA48" s="138"/>
      <c r="DFB48" s="138"/>
      <c r="DFC48" s="138"/>
      <c r="DFD48" s="138"/>
      <c r="DFE48" s="138"/>
      <c r="DFF48" s="138"/>
      <c r="DFG48" s="138"/>
      <c r="DFH48" s="138"/>
      <c r="DFI48" s="138"/>
      <c r="DFJ48" s="138"/>
      <c r="DFK48" s="138"/>
      <c r="DFL48" s="138"/>
      <c r="DFM48" s="138"/>
      <c r="DFN48" s="138"/>
      <c r="DFO48" s="138"/>
      <c r="DFP48" s="138"/>
      <c r="DFQ48" s="138"/>
      <c r="DFR48" s="138"/>
      <c r="DFS48" s="138"/>
      <c r="DFT48" s="138"/>
      <c r="DFU48" s="138"/>
      <c r="DFV48" s="138"/>
      <c r="DFW48" s="138"/>
      <c r="DFX48" s="138"/>
      <c r="DFY48" s="138"/>
      <c r="DFZ48" s="138"/>
      <c r="DGA48" s="138"/>
      <c r="DGB48" s="138"/>
      <c r="DGC48" s="138"/>
      <c r="DGD48" s="138"/>
      <c r="DGE48" s="138"/>
      <c r="DGF48" s="138"/>
      <c r="DGG48" s="138"/>
      <c r="DGH48" s="138"/>
      <c r="DGI48" s="138"/>
      <c r="DGJ48" s="138"/>
      <c r="DGK48" s="138"/>
      <c r="DGL48" s="138"/>
      <c r="DGM48" s="138"/>
      <c r="DGN48" s="138"/>
      <c r="DGO48" s="138"/>
      <c r="DGP48" s="138"/>
      <c r="DGQ48" s="138"/>
      <c r="DGR48" s="138"/>
      <c r="DGS48" s="138"/>
      <c r="DGT48" s="138"/>
      <c r="DGU48" s="138"/>
      <c r="DGV48" s="138"/>
      <c r="DGW48" s="138"/>
      <c r="DGX48" s="138"/>
      <c r="DGY48" s="138"/>
      <c r="DGZ48" s="138"/>
      <c r="DHA48" s="138"/>
      <c r="DHB48" s="138"/>
      <c r="DHC48" s="138"/>
      <c r="DHD48" s="138"/>
      <c r="DHE48" s="138"/>
      <c r="DHF48" s="138"/>
      <c r="DHG48" s="138"/>
      <c r="DHH48" s="138"/>
      <c r="DHI48" s="138"/>
      <c r="DHJ48" s="138"/>
      <c r="DHK48" s="138"/>
      <c r="DHL48" s="138"/>
      <c r="DHM48" s="138"/>
      <c r="DHN48" s="138"/>
      <c r="DHO48" s="138"/>
      <c r="DHP48" s="138"/>
      <c r="DHQ48" s="138"/>
      <c r="DHR48" s="138"/>
      <c r="DHS48" s="138"/>
      <c r="DHT48" s="138"/>
      <c r="DHU48" s="138"/>
      <c r="DHV48" s="138"/>
      <c r="DHW48" s="138"/>
      <c r="DHX48" s="138"/>
      <c r="DHY48" s="138"/>
      <c r="DHZ48" s="138"/>
      <c r="DIA48" s="138"/>
      <c r="DIB48" s="138"/>
      <c r="DIC48" s="138"/>
      <c r="DID48" s="138"/>
      <c r="DIE48" s="138"/>
      <c r="DIF48" s="138"/>
      <c r="DIG48" s="138"/>
      <c r="DIH48" s="138"/>
      <c r="DII48" s="138"/>
      <c r="DIJ48" s="138"/>
      <c r="DIK48" s="138"/>
      <c r="DIL48" s="138"/>
      <c r="DIM48" s="138"/>
      <c r="DIN48" s="138"/>
      <c r="DIO48" s="138"/>
      <c r="DIP48" s="138"/>
      <c r="DIQ48" s="138"/>
      <c r="DIR48" s="138"/>
      <c r="DIS48" s="138"/>
      <c r="DIT48" s="138"/>
      <c r="DIU48" s="138"/>
      <c r="DIV48" s="138"/>
      <c r="DIW48" s="138"/>
      <c r="DIX48" s="138"/>
      <c r="DIY48" s="138"/>
      <c r="DIZ48" s="138"/>
      <c r="DJA48" s="138"/>
      <c r="DJB48" s="138"/>
      <c r="DJC48" s="138"/>
      <c r="DJD48" s="138"/>
      <c r="DJE48" s="138"/>
      <c r="DJF48" s="138"/>
      <c r="DJG48" s="138"/>
      <c r="DJH48" s="138"/>
      <c r="DJI48" s="138"/>
      <c r="DJJ48" s="138"/>
      <c r="DJK48" s="138"/>
      <c r="DJL48" s="138"/>
      <c r="DJM48" s="138"/>
      <c r="DJN48" s="138"/>
      <c r="DJO48" s="138"/>
      <c r="DJP48" s="138"/>
      <c r="DJQ48" s="138"/>
      <c r="DJR48" s="138"/>
      <c r="DJS48" s="138"/>
      <c r="DJT48" s="138"/>
      <c r="DJU48" s="138"/>
      <c r="DJV48" s="138"/>
      <c r="DJW48" s="138"/>
      <c r="DJX48" s="138"/>
      <c r="DJY48" s="138"/>
      <c r="DJZ48" s="138"/>
      <c r="DKA48" s="138"/>
      <c r="DKB48" s="138"/>
      <c r="DKC48" s="138"/>
      <c r="DKD48" s="138"/>
      <c r="DKE48" s="138"/>
      <c r="DKF48" s="138"/>
      <c r="DKG48" s="138"/>
      <c r="DKH48" s="138"/>
      <c r="DKI48" s="138"/>
      <c r="DKJ48" s="138"/>
      <c r="DKK48" s="138"/>
      <c r="DKL48" s="138"/>
      <c r="DKM48" s="138"/>
      <c r="DKN48" s="138"/>
      <c r="DKO48" s="138"/>
      <c r="DKP48" s="138"/>
      <c r="DKQ48" s="138"/>
      <c r="DKR48" s="138"/>
      <c r="DKS48" s="138"/>
      <c r="DKT48" s="138"/>
      <c r="DKU48" s="138"/>
      <c r="DKV48" s="138"/>
      <c r="DKW48" s="138"/>
      <c r="DKX48" s="138"/>
      <c r="DKY48" s="138"/>
      <c r="DKZ48" s="138"/>
      <c r="DLA48" s="138"/>
      <c r="DLB48" s="138"/>
      <c r="DLC48" s="138"/>
      <c r="DLD48" s="138"/>
      <c r="DLE48" s="138"/>
      <c r="DLF48" s="138"/>
      <c r="DLG48" s="138"/>
      <c r="DLH48" s="138"/>
      <c r="DLI48" s="138"/>
      <c r="DLJ48" s="138"/>
      <c r="DLK48" s="138"/>
      <c r="DLL48" s="138"/>
      <c r="DLM48" s="138"/>
      <c r="DLN48" s="138"/>
      <c r="DLO48" s="138"/>
      <c r="DLP48" s="138"/>
      <c r="DLQ48" s="138"/>
      <c r="DLR48" s="138"/>
      <c r="DLS48" s="138"/>
      <c r="DLT48" s="138"/>
      <c r="DLU48" s="138"/>
      <c r="DLV48" s="138"/>
      <c r="DLW48" s="138"/>
      <c r="DLX48" s="138"/>
      <c r="DLY48" s="138"/>
      <c r="DLZ48" s="138"/>
      <c r="DMA48" s="138"/>
      <c r="DMB48" s="138"/>
      <c r="DMC48" s="138"/>
      <c r="DMD48" s="138"/>
      <c r="DME48" s="138"/>
      <c r="DMF48" s="138"/>
      <c r="DMG48" s="138"/>
      <c r="DMH48" s="138"/>
      <c r="DMI48" s="138"/>
      <c r="DMJ48" s="138"/>
      <c r="DMK48" s="138"/>
      <c r="DML48" s="138"/>
      <c r="DMM48" s="138"/>
      <c r="DMN48" s="138"/>
      <c r="DMO48" s="138"/>
      <c r="DMP48" s="138"/>
      <c r="DMQ48" s="138"/>
      <c r="DMR48" s="138"/>
      <c r="DMS48" s="138"/>
      <c r="DMT48" s="138"/>
      <c r="DMU48" s="138"/>
      <c r="DMV48" s="138"/>
      <c r="DMW48" s="138"/>
      <c r="DMX48" s="138"/>
      <c r="DMY48" s="138"/>
      <c r="DMZ48" s="138"/>
      <c r="DNA48" s="138"/>
      <c r="DNB48" s="138"/>
      <c r="DNC48" s="138"/>
      <c r="DND48" s="138"/>
      <c r="DNE48" s="138"/>
      <c r="DNF48" s="138"/>
      <c r="DNG48" s="138"/>
      <c r="DNH48" s="138"/>
      <c r="DNI48" s="138"/>
      <c r="DNJ48" s="138"/>
      <c r="DNK48" s="138"/>
      <c r="DNL48" s="138"/>
      <c r="DNM48" s="138"/>
      <c r="DNN48" s="138"/>
      <c r="DNO48" s="138"/>
      <c r="DNP48" s="138"/>
      <c r="DNQ48" s="138"/>
      <c r="DNR48" s="138"/>
      <c r="DNS48" s="138"/>
      <c r="DNT48" s="138"/>
      <c r="DNU48" s="138"/>
      <c r="DNV48" s="138"/>
      <c r="DNW48" s="138"/>
      <c r="DNX48" s="138"/>
      <c r="DNY48" s="138"/>
      <c r="DNZ48" s="138"/>
      <c r="DOA48" s="138"/>
      <c r="DOB48" s="138"/>
      <c r="DOC48" s="138"/>
      <c r="DOD48" s="138"/>
      <c r="DOE48" s="138"/>
      <c r="DOF48" s="138"/>
      <c r="DOG48" s="138"/>
      <c r="DOH48" s="138"/>
      <c r="DOI48" s="138"/>
      <c r="DOJ48" s="138"/>
      <c r="DOK48" s="138"/>
      <c r="DOL48" s="138"/>
      <c r="DOM48" s="138"/>
      <c r="DON48" s="138"/>
      <c r="DOO48" s="138"/>
      <c r="DOP48" s="138"/>
      <c r="DOQ48" s="138"/>
      <c r="DOR48" s="138"/>
      <c r="DOS48" s="138"/>
      <c r="DOT48" s="138"/>
      <c r="DOU48" s="138"/>
      <c r="DOV48" s="138"/>
      <c r="DOW48" s="138"/>
      <c r="DOX48" s="138"/>
      <c r="DOY48" s="138"/>
      <c r="DOZ48" s="138"/>
      <c r="DPA48" s="138"/>
      <c r="DPB48" s="138"/>
      <c r="DPC48" s="138"/>
      <c r="DPD48" s="138"/>
      <c r="DPE48" s="138"/>
      <c r="DPF48" s="138"/>
      <c r="DPG48" s="138"/>
      <c r="DPH48" s="138"/>
      <c r="DPI48" s="138"/>
      <c r="DPJ48" s="138"/>
      <c r="DPK48" s="138"/>
      <c r="DPL48" s="138"/>
      <c r="DPM48" s="138"/>
      <c r="DPN48" s="138"/>
      <c r="DPO48" s="138"/>
      <c r="DPP48" s="138"/>
      <c r="DPQ48" s="138"/>
      <c r="DPR48" s="138"/>
      <c r="DPS48" s="138"/>
      <c r="DPT48" s="138"/>
      <c r="DPU48" s="138"/>
      <c r="DPV48" s="138"/>
      <c r="DPW48" s="138"/>
      <c r="DPX48" s="138"/>
      <c r="DPY48" s="138"/>
      <c r="DPZ48" s="138"/>
      <c r="DQA48" s="138"/>
      <c r="DQB48" s="138"/>
      <c r="DQC48" s="138"/>
      <c r="DQD48" s="138"/>
      <c r="DQE48" s="138"/>
      <c r="DQF48" s="138"/>
      <c r="DQG48" s="138"/>
      <c r="DQH48" s="138"/>
      <c r="DQI48" s="138"/>
      <c r="DQJ48" s="138"/>
      <c r="DQK48" s="138"/>
      <c r="DQL48" s="138"/>
      <c r="DQM48" s="138"/>
      <c r="DQN48" s="138"/>
      <c r="DQO48" s="138"/>
      <c r="DQP48" s="138"/>
      <c r="DQQ48" s="138"/>
      <c r="DQR48" s="138"/>
      <c r="DQS48" s="138"/>
      <c r="DQT48" s="138"/>
      <c r="DQU48" s="138"/>
      <c r="DQV48" s="138"/>
      <c r="DQW48" s="138"/>
      <c r="DQX48" s="138"/>
      <c r="DQY48" s="138"/>
      <c r="DQZ48" s="138"/>
      <c r="DRA48" s="138"/>
      <c r="DRB48" s="138"/>
      <c r="DRC48" s="138"/>
      <c r="DRD48" s="138"/>
      <c r="DRE48" s="138"/>
      <c r="DRF48" s="138"/>
      <c r="DRG48" s="138"/>
      <c r="DRH48" s="138"/>
      <c r="DRI48" s="138"/>
      <c r="DRJ48" s="138"/>
      <c r="DRK48" s="138"/>
      <c r="DRL48" s="138"/>
      <c r="DRM48" s="138"/>
      <c r="DRN48" s="138"/>
      <c r="DRO48" s="138"/>
      <c r="DRP48" s="138"/>
      <c r="DRQ48" s="138"/>
      <c r="DRR48" s="138"/>
      <c r="DRS48" s="138"/>
      <c r="DRT48" s="138"/>
      <c r="DRU48" s="138"/>
      <c r="DRV48" s="138"/>
      <c r="DRW48" s="138"/>
      <c r="DRX48" s="138"/>
      <c r="DRY48" s="138"/>
      <c r="DRZ48" s="138"/>
      <c r="DSA48" s="138"/>
      <c r="DSB48" s="138"/>
      <c r="DSC48" s="138"/>
      <c r="DSD48" s="138"/>
      <c r="DSE48" s="138"/>
      <c r="DSF48" s="138"/>
      <c r="DSG48" s="138"/>
      <c r="DSH48" s="138"/>
      <c r="DSI48" s="138"/>
      <c r="DSJ48" s="138"/>
      <c r="DSK48" s="138"/>
      <c r="DSL48" s="138"/>
      <c r="DSM48" s="138"/>
      <c r="DSN48" s="138"/>
      <c r="DSO48" s="138"/>
      <c r="DSP48" s="138"/>
      <c r="DSQ48" s="138"/>
      <c r="DSR48" s="138"/>
      <c r="DSS48" s="138"/>
      <c r="DST48" s="138"/>
      <c r="DSU48" s="138"/>
      <c r="DSV48" s="138"/>
      <c r="DSW48" s="138"/>
      <c r="DSX48" s="138"/>
      <c r="DSY48" s="138"/>
      <c r="DSZ48" s="138"/>
      <c r="DTA48" s="138"/>
      <c r="DTB48" s="138"/>
      <c r="DTC48" s="138"/>
      <c r="DTD48" s="138"/>
      <c r="DTE48" s="138"/>
      <c r="DTF48" s="138"/>
      <c r="DTG48" s="138"/>
      <c r="DTH48" s="138"/>
      <c r="DTI48" s="138"/>
      <c r="DTJ48" s="138"/>
      <c r="DTK48" s="138"/>
      <c r="DTL48" s="138"/>
      <c r="DTM48" s="138"/>
      <c r="DTN48" s="138"/>
      <c r="DTO48" s="138"/>
      <c r="DTP48" s="138"/>
      <c r="DTQ48" s="138"/>
      <c r="DTR48" s="138"/>
      <c r="DTS48" s="138"/>
      <c r="DTT48" s="138"/>
      <c r="DTU48" s="138"/>
      <c r="DTV48" s="138"/>
      <c r="DTW48" s="138"/>
      <c r="DTX48" s="138"/>
      <c r="DTY48" s="138"/>
      <c r="DTZ48" s="138"/>
      <c r="DUA48" s="138"/>
      <c r="DUB48" s="138"/>
      <c r="DUC48" s="138"/>
      <c r="DUD48" s="138"/>
      <c r="DUE48" s="138"/>
      <c r="DUF48" s="138"/>
      <c r="DUG48" s="138"/>
      <c r="DUH48" s="138"/>
      <c r="DUI48" s="138"/>
      <c r="DUJ48" s="138"/>
      <c r="DUK48" s="138"/>
      <c r="DUL48" s="138"/>
      <c r="DUM48" s="138"/>
      <c r="DUN48" s="138"/>
      <c r="DUO48" s="138"/>
      <c r="DUP48" s="138"/>
      <c r="DUQ48" s="138"/>
      <c r="DUR48" s="138"/>
      <c r="DUS48" s="138"/>
      <c r="DUT48" s="138"/>
      <c r="DUU48" s="138"/>
      <c r="DUV48" s="138"/>
      <c r="DUW48" s="138"/>
      <c r="DUX48" s="138"/>
      <c r="DUY48" s="138"/>
      <c r="DUZ48" s="138"/>
      <c r="DVA48" s="138"/>
      <c r="DVB48" s="138"/>
      <c r="DVC48" s="138"/>
      <c r="DVD48" s="138"/>
      <c r="DVE48" s="138"/>
      <c r="DVF48" s="138"/>
      <c r="DVG48" s="138"/>
      <c r="DVH48" s="138"/>
      <c r="DVI48" s="138"/>
      <c r="DVJ48" s="138"/>
      <c r="DVK48" s="138"/>
      <c r="DVL48" s="138"/>
      <c r="DVM48" s="138"/>
      <c r="DVN48" s="138"/>
      <c r="DVO48" s="138"/>
      <c r="DVP48" s="138"/>
      <c r="DVQ48" s="138"/>
      <c r="DVR48" s="138"/>
      <c r="DVS48" s="138"/>
      <c r="DVT48" s="138"/>
      <c r="DVU48" s="138"/>
      <c r="DVV48" s="138"/>
      <c r="DVW48" s="138"/>
      <c r="DVX48" s="138"/>
      <c r="DVY48" s="138"/>
      <c r="DVZ48" s="138"/>
      <c r="DWA48" s="138"/>
      <c r="DWB48" s="138"/>
      <c r="DWC48" s="138"/>
      <c r="DWD48" s="138"/>
      <c r="DWE48" s="138"/>
      <c r="DWF48" s="138"/>
      <c r="DWG48" s="138"/>
      <c r="DWH48" s="138"/>
      <c r="DWI48" s="138"/>
      <c r="DWJ48" s="138"/>
      <c r="DWK48" s="138"/>
      <c r="DWL48" s="138"/>
      <c r="DWM48" s="138"/>
      <c r="DWN48" s="138"/>
      <c r="DWO48" s="138"/>
      <c r="DWP48" s="138"/>
      <c r="DWQ48" s="138"/>
      <c r="DWR48" s="138"/>
      <c r="DWS48" s="138"/>
      <c r="DWT48" s="138"/>
      <c r="DWU48" s="138"/>
      <c r="DWV48" s="138"/>
      <c r="DWW48" s="138"/>
      <c r="DWX48" s="138"/>
      <c r="DWY48" s="138"/>
      <c r="DWZ48" s="138"/>
      <c r="DXA48" s="138"/>
      <c r="DXB48" s="138"/>
      <c r="DXC48" s="138"/>
      <c r="DXD48" s="138"/>
      <c r="DXE48" s="138"/>
      <c r="DXF48" s="138"/>
      <c r="DXG48" s="138"/>
      <c r="DXH48" s="138"/>
      <c r="DXI48" s="138"/>
      <c r="DXJ48" s="138"/>
      <c r="DXK48" s="138"/>
      <c r="DXL48" s="138"/>
      <c r="DXM48" s="138"/>
      <c r="DXN48" s="138"/>
      <c r="DXO48" s="138"/>
      <c r="DXP48" s="138"/>
      <c r="DXQ48" s="138"/>
      <c r="DXR48" s="138"/>
      <c r="DXS48" s="138"/>
      <c r="DXT48" s="138"/>
      <c r="DXU48" s="138"/>
      <c r="DXV48" s="138"/>
      <c r="DXW48" s="138"/>
      <c r="DXX48" s="138"/>
      <c r="DXY48" s="138"/>
      <c r="DXZ48" s="138"/>
      <c r="DYA48" s="138"/>
      <c r="DYB48" s="138"/>
      <c r="DYC48" s="138"/>
      <c r="DYD48" s="138"/>
      <c r="DYE48" s="138"/>
      <c r="DYF48" s="138"/>
      <c r="DYG48" s="138"/>
      <c r="DYH48" s="138"/>
      <c r="DYI48" s="138"/>
      <c r="DYJ48" s="138"/>
      <c r="DYK48" s="138"/>
      <c r="DYL48" s="138"/>
      <c r="DYM48" s="138"/>
      <c r="DYN48" s="138"/>
      <c r="DYO48" s="138"/>
      <c r="DYP48" s="138"/>
      <c r="DYQ48" s="138"/>
      <c r="DYR48" s="138"/>
      <c r="DYS48" s="138"/>
      <c r="DYT48" s="138"/>
      <c r="DYU48" s="138"/>
      <c r="DYV48" s="138"/>
      <c r="DYW48" s="138"/>
      <c r="DYX48" s="138"/>
      <c r="DYY48" s="138"/>
      <c r="DYZ48" s="138"/>
      <c r="DZA48" s="138"/>
      <c r="DZB48" s="138"/>
      <c r="DZC48" s="138"/>
      <c r="DZD48" s="138"/>
      <c r="DZE48" s="138"/>
      <c r="DZF48" s="138"/>
      <c r="DZG48" s="138"/>
      <c r="DZH48" s="138"/>
      <c r="DZI48" s="138"/>
      <c r="DZJ48" s="138"/>
      <c r="DZK48" s="138"/>
      <c r="DZL48" s="138"/>
      <c r="DZM48" s="138"/>
      <c r="DZN48" s="138"/>
      <c r="DZO48" s="138"/>
      <c r="DZP48" s="138"/>
      <c r="DZQ48" s="138"/>
      <c r="DZR48" s="138"/>
      <c r="DZS48" s="138"/>
      <c r="DZT48" s="138"/>
      <c r="DZU48" s="138"/>
      <c r="DZV48" s="138"/>
      <c r="DZW48" s="138"/>
      <c r="DZX48" s="138"/>
      <c r="DZY48" s="138"/>
      <c r="DZZ48" s="138"/>
      <c r="EAA48" s="138"/>
      <c r="EAB48" s="138"/>
      <c r="EAC48" s="138"/>
      <c r="EAD48" s="138"/>
      <c r="EAE48" s="138"/>
      <c r="EAF48" s="138"/>
      <c r="EAG48" s="138"/>
      <c r="EAH48" s="138"/>
      <c r="EAI48" s="138"/>
      <c r="EAJ48" s="138"/>
      <c r="EAK48" s="138"/>
      <c r="EAL48" s="138"/>
      <c r="EAM48" s="138"/>
      <c r="EAN48" s="138"/>
      <c r="EAO48" s="138"/>
      <c r="EAP48" s="138"/>
      <c r="EAQ48" s="138"/>
      <c r="EAR48" s="138"/>
      <c r="EAS48" s="138"/>
      <c r="EAT48" s="138"/>
      <c r="EAU48" s="138"/>
      <c r="EAV48" s="138"/>
      <c r="EAW48" s="138"/>
      <c r="EAX48" s="138"/>
      <c r="EAY48" s="138"/>
      <c r="EAZ48" s="138"/>
      <c r="EBA48" s="138"/>
      <c r="EBB48" s="138"/>
      <c r="EBC48" s="138"/>
      <c r="EBD48" s="138"/>
      <c r="EBE48" s="138"/>
      <c r="EBF48" s="138"/>
      <c r="EBG48" s="138"/>
      <c r="EBH48" s="138"/>
      <c r="EBI48" s="138"/>
      <c r="EBJ48" s="138"/>
      <c r="EBK48" s="138"/>
      <c r="EBL48" s="138"/>
      <c r="EBM48" s="138"/>
      <c r="EBN48" s="138"/>
      <c r="EBO48" s="138"/>
      <c r="EBP48" s="138"/>
      <c r="EBQ48" s="138"/>
      <c r="EBR48" s="138"/>
      <c r="EBS48" s="138"/>
      <c r="EBT48" s="138"/>
      <c r="EBU48" s="138"/>
      <c r="EBV48" s="138"/>
      <c r="EBW48" s="138"/>
      <c r="EBX48" s="138"/>
      <c r="EBY48" s="138"/>
      <c r="EBZ48" s="138"/>
      <c r="ECA48" s="138"/>
      <c r="ECB48" s="138"/>
      <c r="ECC48" s="138"/>
      <c r="ECD48" s="138"/>
      <c r="ECE48" s="138"/>
      <c r="ECF48" s="138"/>
      <c r="ECG48" s="138"/>
      <c r="ECH48" s="138"/>
      <c r="ECI48" s="138"/>
      <c r="ECJ48" s="138"/>
      <c r="ECK48" s="138"/>
      <c r="ECL48" s="138"/>
      <c r="ECM48" s="138"/>
      <c r="ECN48" s="138"/>
      <c r="ECO48" s="138"/>
      <c r="ECP48" s="138"/>
      <c r="ECQ48" s="138"/>
      <c r="ECR48" s="138"/>
      <c r="ECS48" s="138"/>
      <c r="ECT48" s="138"/>
      <c r="ECU48" s="138"/>
      <c r="ECV48" s="138"/>
      <c r="ECW48" s="138"/>
      <c r="ECX48" s="138"/>
      <c r="ECY48" s="138"/>
      <c r="ECZ48" s="138"/>
      <c r="EDA48" s="138"/>
      <c r="EDB48" s="138"/>
      <c r="EDC48" s="138"/>
      <c r="EDD48" s="138"/>
      <c r="EDE48" s="138"/>
      <c r="EDF48" s="138"/>
      <c r="EDG48" s="138"/>
      <c r="EDH48" s="138"/>
      <c r="EDI48" s="138"/>
      <c r="EDJ48" s="138"/>
      <c r="EDK48" s="138"/>
      <c r="EDL48" s="138"/>
      <c r="EDM48" s="138"/>
      <c r="EDN48" s="138"/>
      <c r="EDO48" s="138"/>
      <c r="EDP48" s="138"/>
      <c r="EDQ48" s="138"/>
      <c r="EDR48" s="138"/>
      <c r="EDS48" s="138"/>
      <c r="EDT48" s="138"/>
      <c r="EDU48" s="138"/>
      <c r="EDV48" s="138"/>
      <c r="EDW48" s="138"/>
      <c r="EDX48" s="138"/>
      <c r="EDY48" s="138"/>
      <c r="EDZ48" s="138"/>
      <c r="EEA48" s="138"/>
      <c r="EEB48" s="138"/>
      <c r="EEC48" s="138"/>
      <c r="EED48" s="138"/>
      <c r="EEE48" s="138"/>
      <c r="EEF48" s="138"/>
      <c r="EEG48" s="138"/>
      <c r="EEH48" s="138"/>
      <c r="EEI48" s="138"/>
      <c r="EEJ48" s="138"/>
      <c r="EEK48" s="138"/>
      <c r="EEL48" s="138"/>
      <c r="EEM48" s="138"/>
      <c r="EEN48" s="138"/>
      <c r="EEO48" s="138"/>
      <c r="EEP48" s="138"/>
      <c r="EEQ48" s="138"/>
      <c r="EER48" s="138"/>
      <c r="EES48" s="138"/>
      <c r="EET48" s="138"/>
      <c r="EEU48" s="138"/>
      <c r="EEV48" s="138"/>
      <c r="EEW48" s="138"/>
      <c r="EEX48" s="138"/>
      <c r="EEY48" s="138"/>
      <c r="EEZ48" s="138"/>
      <c r="EFA48" s="138"/>
      <c r="EFB48" s="138"/>
      <c r="EFC48" s="138"/>
      <c r="EFD48" s="138"/>
      <c r="EFE48" s="138"/>
      <c r="EFF48" s="138"/>
      <c r="EFG48" s="138"/>
      <c r="EFH48" s="138"/>
      <c r="EFI48" s="138"/>
      <c r="EFJ48" s="138"/>
      <c r="EFK48" s="138"/>
      <c r="EFL48" s="138"/>
      <c r="EFM48" s="138"/>
      <c r="EFN48" s="138"/>
      <c r="EFO48" s="138"/>
      <c r="EFP48" s="138"/>
      <c r="EFQ48" s="138"/>
      <c r="EFR48" s="138"/>
      <c r="EFS48" s="138"/>
      <c r="EFT48" s="138"/>
      <c r="EFU48" s="138"/>
      <c r="EFV48" s="138"/>
      <c r="EFW48" s="138"/>
      <c r="EFX48" s="138"/>
      <c r="EFY48" s="138"/>
      <c r="EFZ48" s="138"/>
      <c r="EGA48" s="138"/>
      <c r="EGB48" s="138"/>
      <c r="EGC48" s="138"/>
      <c r="EGD48" s="138"/>
      <c r="EGE48" s="138"/>
      <c r="EGF48" s="138"/>
      <c r="EGG48" s="138"/>
      <c r="EGH48" s="138"/>
      <c r="EGI48" s="138"/>
      <c r="EGJ48" s="138"/>
      <c r="EGK48" s="138"/>
      <c r="EGL48" s="138"/>
      <c r="EGM48" s="138"/>
      <c r="EGN48" s="138"/>
      <c r="EGO48" s="138"/>
      <c r="EGP48" s="138"/>
      <c r="EGQ48" s="138"/>
      <c r="EGR48" s="138"/>
      <c r="EGS48" s="138"/>
      <c r="EGT48" s="138"/>
      <c r="EGU48" s="138"/>
      <c r="EGV48" s="138"/>
      <c r="EGW48" s="138"/>
      <c r="EGX48" s="138"/>
      <c r="EGY48" s="138"/>
      <c r="EGZ48" s="138"/>
      <c r="EHA48" s="138"/>
      <c r="EHB48" s="138"/>
      <c r="EHC48" s="138"/>
      <c r="EHD48" s="138"/>
      <c r="EHE48" s="138"/>
      <c r="EHF48" s="138"/>
      <c r="EHG48" s="138"/>
      <c r="EHH48" s="138"/>
      <c r="EHI48" s="138"/>
      <c r="EHJ48" s="138"/>
      <c r="EHK48" s="138"/>
      <c r="EHL48" s="138"/>
      <c r="EHM48" s="138"/>
      <c r="EHN48" s="138"/>
      <c r="EHO48" s="138"/>
      <c r="EHP48" s="138"/>
      <c r="EHQ48" s="138"/>
      <c r="EHR48" s="138"/>
      <c r="EHS48" s="138"/>
      <c r="EHT48" s="138"/>
      <c r="EHU48" s="138"/>
      <c r="EHV48" s="138"/>
      <c r="EHW48" s="138"/>
      <c r="EHX48" s="138"/>
      <c r="EHY48" s="138"/>
      <c r="EHZ48" s="138"/>
      <c r="EIA48" s="138"/>
      <c r="EIB48" s="138"/>
      <c r="EIC48" s="138"/>
      <c r="EID48" s="138"/>
      <c r="EIE48" s="138"/>
      <c r="EIF48" s="138"/>
      <c r="EIG48" s="138"/>
      <c r="EIH48" s="138"/>
      <c r="EII48" s="138"/>
      <c r="EIJ48" s="138"/>
      <c r="EIK48" s="138"/>
      <c r="EIL48" s="138"/>
      <c r="EIM48" s="138"/>
      <c r="EIN48" s="138"/>
      <c r="EIO48" s="138"/>
      <c r="EIP48" s="138"/>
      <c r="EIQ48" s="138"/>
      <c r="EIR48" s="138"/>
      <c r="EIS48" s="138"/>
      <c r="EIT48" s="138"/>
      <c r="EIU48" s="138"/>
      <c r="EIV48" s="138"/>
      <c r="EIW48" s="138"/>
      <c r="EIX48" s="138"/>
      <c r="EIY48" s="138"/>
      <c r="EIZ48" s="138"/>
      <c r="EJA48" s="138"/>
      <c r="EJB48" s="138"/>
      <c r="EJC48" s="138"/>
      <c r="EJD48" s="138"/>
      <c r="EJE48" s="138"/>
      <c r="EJF48" s="138"/>
      <c r="EJG48" s="138"/>
      <c r="EJH48" s="138"/>
      <c r="EJI48" s="138"/>
      <c r="EJJ48" s="138"/>
      <c r="EJK48" s="138"/>
      <c r="EJL48" s="138"/>
      <c r="EJM48" s="138"/>
      <c r="EJN48" s="138"/>
      <c r="EJO48" s="138"/>
      <c r="EJP48" s="138"/>
      <c r="EJQ48" s="138"/>
      <c r="EJR48" s="138"/>
      <c r="EJS48" s="138"/>
      <c r="EJT48" s="138"/>
      <c r="EJU48" s="138"/>
      <c r="EJV48" s="138"/>
      <c r="EJW48" s="138"/>
      <c r="EJX48" s="138"/>
      <c r="EJY48" s="138"/>
      <c r="EJZ48" s="138"/>
      <c r="EKA48" s="138"/>
      <c r="EKB48" s="138"/>
      <c r="EKC48" s="138"/>
      <c r="EKD48" s="138"/>
      <c r="EKE48" s="138"/>
      <c r="EKF48" s="138"/>
      <c r="EKG48" s="138"/>
      <c r="EKH48" s="138"/>
      <c r="EKI48" s="138"/>
      <c r="EKJ48" s="138"/>
      <c r="EKK48" s="138"/>
      <c r="EKL48" s="138"/>
      <c r="EKM48" s="138"/>
      <c r="EKN48" s="138"/>
      <c r="EKO48" s="138"/>
      <c r="EKP48" s="138"/>
      <c r="EKQ48" s="138"/>
      <c r="EKR48" s="138"/>
      <c r="EKS48" s="138"/>
      <c r="EKT48" s="138"/>
      <c r="EKU48" s="138"/>
      <c r="EKV48" s="138"/>
      <c r="EKW48" s="138"/>
      <c r="EKX48" s="138"/>
      <c r="EKY48" s="138"/>
      <c r="EKZ48" s="138"/>
      <c r="ELA48" s="138"/>
      <c r="ELB48" s="138"/>
      <c r="ELC48" s="138"/>
      <c r="ELD48" s="138"/>
      <c r="ELE48" s="138"/>
      <c r="ELF48" s="138"/>
      <c r="ELG48" s="138"/>
      <c r="ELH48" s="138"/>
      <c r="ELI48" s="138"/>
      <c r="ELJ48" s="138"/>
      <c r="ELK48" s="138"/>
      <c r="ELL48" s="138"/>
      <c r="ELM48" s="138"/>
      <c r="ELN48" s="138"/>
      <c r="ELO48" s="138"/>
      <c r="ELP48" s="138"/>
      <c r="ELQ48" s="138"/>
      <c r="ELR48" s="138"/>
      <c r="ELS48" s="138"/>
      <c r="ELT48" s="138"/>
      <c r="ELU48" s="138"/>
      <c r="ELV48" s="138"/>
      <c r="ELW48" s="138"/>
      <c r="ELX48" s="138"/>
      <c r="ELY48" s="138"/>
      <c r="ELZ48" s="138"/>
      <c r="EMA48" s="138"/>
      <c r="EMB48" s="138"/>
      <c r="EMC48" s="138"/>
      <c r="EMD48" s="138"/>
      <c r="EME48" s="138"/>
      <c r="EMF48" s="138"/>
      <c r="EMG48" s="138"/>
      <c r="EMH48" s="138"/>
      <c r="EMI48" s="138"/>
      <c r="EMJ48" s="138"/>
      <c r="EMK48" s="138"/>
      <c r="EML48" s="138"/>
      <c r="EMM48" s="138"/>
      <c r="EMN48" s="138"/>
      <c r="EMO48" s="138"/>
      <c r="EMP48" s="138"/>
      <c r="EMQ48" s="138"/>
      <c r="EMR48" s="138"/>
      <c r="EMS48" s="138"/>
      <c r="EMT48" s="138"/>
      <c r="EMU48" s="138"/>
      <c r="EMV48" s="138"/>
      <c r="EMW48" s="138"/>
      <c r="EMX48" s="138"/>
      <c r="EMY48" s="138"/>
      <c r="EMZ48" s="138"/>
      <c r="ENA48" s="138"/>
      <c r="ENB48" s="138"/>
      <c r="ENC48" s="138"/>
      <c r="END48" s="138"/>
      <c r="ENE48" s="138"/>
      <c r="ENF48" s="138"/>
      <c r="ENG48" s="138"/>
      <c r="ENH48" s="138"/>
      <c r="ENI48" s="138"/>
      <c r="ENJ48" s="138"/>
      <c r="ENK48" s="138"/>
      <c r="ENL48" s="138"/>
      <c r="ENM48" s="138"/>
      <c r="ENN48" s="138"/>
      <c r="ENO48" s="138"/>
      <c r="ENP48" s="138"/>
      <c r="ENQ48" s="138"/>
      <c r="ENR48" s="138"/>
      <c r="ENS48" s="138"/>
      <c r="ENT48" s="138"/>
      <c r="ENU48" s="138"/>
      <c r="ENV48" s="138"/>
      <c r="ENW48" s="138"/>
      <c r="ENX48" s="138"/>
      <c r="ENY48" s="138"/>
      <c r="ENZ48" s="138"/>
      <c r="EOA48" s="138"/>
      <c r="EOB48" s="138"/>
      <c r="EOC48" s="138"/>
      <c r="EOD48" s="138"/>
      <c r="EOE48" s="138"/>
      <c r="EOF48" s="138"/>
      <c r="EOG48" s="138"/>
      <c r="EOH48" s="138"/>
      <c r="EOI48" s="138"/>
      <c r="EOJ48" s="138"/>
      <c r="EOK48" s="138"/>
      <c r="EOL48" s="138"/>
      <c r="EOM48" s="138"/>
      <c r="EON48" s="138"/>
      <c r="EOO48" s="138"/>
      <c r="EOP48" s="138"/>
      <c r="EOQ48" s="138"/>
      <c r="EOR48" s="138"/>
      <c r="EOS48" s="138"/>
      <c r="EOT48" s="138"/>
      <c r="EOU48" s="138"/>
      <c r="EOV48" s="138"/>
      <c r="EOW48" s="138"/>
      <c r="EOX48" s="138"/>
      <c r="EOY48" s="138"/>
      <c r="EOZ48" s="138"/>
      <c r="EPA48" s="138"/>
      <c r="EPB48" s="138"/>
      <c r="EPC48" s="138"/>
      <c r="EPD48" s="138"/>
      <c r="EPE48" s="138"/>
      <c r="EPF48" s="138"/>
      <c r="EPG48" s="138"/>
      <c r="EPH48" s="138"/>
      <c r="EPI48" s="138"/>
      <c r="EPJ48" s="138"/>
      <c r="EPK48" s="138"/>
      <c r="EPL48" s="138"/>
      <c r="EPM48" s="138"/>
      <c r="EPN48" s="138"/>
      <c r="EPO48" s="138"/>
      <c r="EPP48" s="138"/>
      <c r="EPQ48" s="138"/>
      <c r="EPR48" s="138"/>
      <c r="EPS48" s="138"/>
      <c r="EPT48" s="138"/>
      <c r="EPU48" s="138"/>
      <c r="EPV48" s="138"/>
      <c r="EPW48" s="138"/>
      <c r="EPX48" s="138"/>
      <c r="EPY48" s="138"/>
      <c r="EPZ48" s="138"/>
      <c r="EQA48" s="138"/>
      <c r="EQB48" s="138"/>
      <c r="EQC48" s="138"/>
      <c r="EQD48" s="138"/>
      <c r="EQE48" s="138"/>
      <c r="EQF48" s="138"/>
      <c r="EQG48" s="138"/>
      <c r="EQH48" s="138"/>
      <c r="EQI48" s="138"/>
      <c r="EQJ48" s="138"/>
      <c r="EQK48" s="138"/>
      <c r="EQL48" s="138"/>
      <c r="EQM48" s="138"/>
      <c r="EQN48" s="138"/>
      <c r="EQO48" s="138"/>
      <c r="EQP48" s="138"/>
      <c r="EQQ48" s="138"/>
      <c r="EQR48" s="138"/>
      <c r="EQS48" s="138"/>
      <c r="EQT48" s="138"/>
      <c r="EQU48" s="138"/>
      <c r="EQV48" s="138"/>
      <c r="EQW48" s="138"/>
      <c r="EQX48" s="138"/>
      <c r="EQY48" s="138"/>
      <c r="EQZ48" s="138"/>
      <c r="ERA48" s="138"/>
      <c r="ERB48" s="138"/>
      <c r="ERC48" s="138"/>
      <c r="ERD48" s="138"/>
      <c r="ERE48" s="138"/>
      <c r="ERF48" s="138"/>
      <c r="ERG48" s="138"/>
      <c r="ERH48" s="138"/>
      <c r="ERI48" s="138"/>
      <c r="ERJ48" s="138"/>
      <c r="ERK48" s="138"/>
      <c r="ERL48" s="138"/>
      <c r="ERM48" s="138"/>
      <c r="ERN48" s="138"/>
      <c r="ERO48" s="138"/>
      <c r="ERP48" s="138"/>
      <c r="ERQ48" s="138"/>
      <c r="ERR48" s="138"/>
      <c r="ERS48" s="138"/>
      <c r="ERT48" s="138"/>
      <c r="ERU48" s="138"/>
      <c r="ERV48" s="138"/>
      <c r="ERW48" s="138"/>
      <c r="ERX48" s="138"/>
      <c r="ERY48" s="138"/>
      <c r="ERZ48" s="138"/>
      <c r="ESA48" s="138"/>
      <c r="ESB48" s="138"/>
      <c r="ESC48" s="138"/>
      <c r="ESD48" s="138"/>
      <c r="ESE48" s="138"/>
      <c r="ESF48" s="138"/>
      <c r="ESG48" s="138"/>
      <c r="ESH48" s="138"/>
      <c r="ESI48" s="138"/>
      <c r="ESJ48" s="138"/>
      <c r="ESK48" s="138"/>
      <c r="ESL48" s="138"/>
      <c r="ESM48" s="138"/>
      <c r="ESN48" s="138"/>
      <c r="ESO48" s="138"/>
      <c r="ESP48" s="138"/>
      <c r="ESQ48" s="138"/>
      <c r="ESR48" s="138"/>
      <c r="ESS48" s="138"/>
      <c r="EST48" s="138"/>
      <c r="ESU48" s="138"/>
      <c r="ESV48" s="138"/>
      <c r="ESW48" s="138"/>
      <c r="ESX48" s="138"/>
      <c r="ESY48" s="138"/>
      <c r="ESZ48" s="138"/>
      <c r="ETA48" s="138"/>
      <c r="ETB48" s="138"/>
      <c r="ETC48" s="138"/>
      <c r="ETD48" s="138"/>
      <c r="ETE48" s="138"/>
      <c r="ETF48" s="138"/>
      <c r="ETG48" s="138"/>
      <c r="ETH48" s="138"/>
      <c r="ETI48" s="138"/>
      <c r="ETJ48" s="138"/>
      <c r="ETK48" s="138"/>
      <c r="ETL48" s="138"/>
      <c r="ETM48" s="138"/>
      <c r="ETN48" s="138"/>
      <c r="ETO48" s="138"/>
      <c r="ETP48" s="138"/>
      <c r="ETQ48" s="138"/>
      <c r="ETR48" s="138"/>
      <c r="ETS48" s="138"/>
      <c r="ETT48" s="138"/>
      <c r="ETU48" s="138"/>
      <c r="ETV48" s="138"/>
      <c r="ETW48" s="138"/>
      <c r="ETX48" s="138"/>
      <c r="ETY48" s="138"/>
      <c r="ETZ48" s="138"/>
      <c r="EUA48" s="138"/>
      <c r="EUB48" s="138"/>
      <c r="EUC48" s="138"/>
      <c r="EUD48" s="138"/>
      <c r="EUE48" s="138"/>
      <c r="EUF48" s="138"/>
      <c r="EUG48" s="138"/>
      <c r="EUH48" s="138"/>
      <c r="EUI48" s="138"/>
      <c r="EUJ48" s="138"/>
      <c r="EUK48" s="138"/>
      <c r="EUL48" s="138"/>
      <c r="EUM48" s="138"/>
      <c r="EUN48" s="138"/>
      <c r="EUO48" s="138"/>
      <c r="EUP48" s="138"/>
      <c r="EUQ48" s="138"/>
      <c r="EUR48" s="138"/>
      <c r="EUS48" s="138"/>
      <c r="EUT48" s="138"/>
      <c r="EUU48" s="138"/>
      <c r="EUV48" s="138"/>
      <c r="EUW48" s="138"/>
      <c r="EUX48" s="138"/>
      <c r="EUY48" s="138"/>
      <c r="EUZ48" s="138"/>
      <c r="EVA48" s="138"/>
      <c r="EVB48" s="138"/>
      <c r="EVC48" s="138"/>
      <c r="EVD48" s="138"/>
      <c r="EVE48" s="138"/>
      <c r="EVF48" s="138"/>
      <c r="EVG48" s="138"/>
      <c r="EVH48" s="138"/>
      <c r="EVI48" s="138"/>
      <c r="EVJ48" s="138"/>
      <c r="EVK48" s="138"/>
      <c r="EVL48" s="138"/>
      <c r="EVM48" s="138"/>
      <c r="EVN48" s="138"/>
      <c r="EVO48" s="138"/>
      <c r="EVP48" s="138"/>
      <c r="EVQ48" s="138"/>
      <c r="EVR48" s="138"/>
      <c r="EVS48" s="138"/>
      <c r="EVT48" s="138"/>
      <c r="EVU48" s="138"/>
      <c r="EVV48" s="138"/>
      <c r="EVW48" s="138"/>
      <c r="EVX48" s="138"/>
      <c r="EVY48" s="138"/>
      <c r="EVZ48" s="138"/>
      <c r="EWA48" s="138"/>
      <c r="EWB48" s="138"/>
      <c r="EWC48" s="138"/>
      <c r="EWD48" s="138"/>
      <c r="EWE48" s="138"/>
      <c r="EWF48" s="138"/>
      <c r="EWG48" s="138"/>
      <c r="EWH48" s="138"/>
      <c r="EWI48" s="138"/>
      <c r="EWJ48" s="138"/>
      <c r="EWK48" s="138"/>
      <c r="EWL48" s="138"/>
      <c r="EWM48" s="138"/>
      <c r="EWN48" s="138"/>
      <c r="EWO48" s="138"/>
      <c r="EWP48" s="138"/>
      <c r="EWQ48" s="138"/>
      <c r="EWR48" s="138"/>
      <c r="EWS48" s="138"/>
      <c r="EWT48" s="138"/>
      <c r="EWU48" s="138"/>
      <c r="EWV48" s="138"/>
      <c r="EWW48" s="138"/>
      <c r="EWX48" s="138"/>
      <c r="EWY48" s="138"/>
      <c r="EWZ48" s="138"/>
      <c r="EXA48" s="138"/>
      <c r="EXB48" s="138"/>
      <c r="EXC48" s="138"/>
      <c r="EXD48" s="138"/>
      <c r="EXE48" s="138"/>
      <c r="EXF48" s="138"/>
      <c r="EXG48" s="138"/>
      <c r="EXH48" s="138"/>
      <c r="EXI48" s="138"/>
      <c r="EXJ48" s="138"/>
      <c r="EXK48" s="138"/>
      <c r="EXL48" s="138"/>
      <c r="EXM48" s="138"/>
      <c r="EXN48" s="138"/>
      <c r="EXO48" s="138"/>
      <c r="EXP48" s="138"/>
      <c r="EXQ48" s="138"/>
      <c r="EXR48" s="138"/>
      <c r="EXS48" s="138"/>
      <c r="EXT48" s="138"/>
      <c r="EXU48" s="138"/>
      <c r="EXV48" s="138"/>
      <c r="EXW48" s="138"/>
      <c r="EXX48" s="138"/>
      <c r="EXY48" s="138"/>
      <c r="EXZ48" s="138"/>
      <c r="EYA48" s="138"/>
      <c r="EYB48" s="138"/>
      <c r="EYC48" s="138"/>
      <c r="EYD48" s="138"/>
      <c r="EYE48" s="138"/>
      <c r="EYF48" s="138"/>
      <c r="EYG48" s="138"/>
      <c r="EYH48" s="138"/>
      <c r="EYI48" s="138"/>
      <c r="EYJ48" s="138"/>
      <c r="EYK48" s="138"/>
      <c r="EYL48" s="138"/>
      <c r="EYM48" s="138"/>
      <c r="EYN48" s="138"/>
      <c r="EYO48" s="138"/>
      <c r="EYP48" s="138"/>
      <c r="EYQ48" s="138"/>
      <c r="EYR48" s="138"/>
      <c r="EYS48" s="138"/>
      <c r="EYT48" s="138"/>
      <c r="EYU48" s="138"/>
      <c r="EYV48" s="138"/>
      <c r="EYW48" s="138"/>
      <c r="EYX48" s="138"/>
      <c r="EYY48" s="138"/>
      <c r="EYZ48" s="138"/>
      <c r="EZA48" s="138"/>
      <c r="EZB48" s="138"/>
      <c r="EZC48" s="138"/>
      <c r="EZD48" s="138"/>
      <c r="EZE48" s="138"/>
      <c r="EZF48" s="138"/>
      <c r="EZG48" s="138"/>
      <c r="EZH48" s="138"/>
      <c r="EZI48" s="138"/>
      <c r="EZJ48" s="138"/>
      <c r="EZK48" s="138"/>
      <c r="EZL48" s="138"/>
      <c r="EZM48" s="138"/>
      <c r="EZN48" s="138"/>
      <c r="EZO48" s="138"/>
      <c r="EZP48" s="138"/>
      <c r="EZQ48" s="138"/>
      <c r="EZR48" s="138"/>
      <c r="EZS48" s="138"/>
      <c r="EZT48" s="138"/>
      <c r="EZU48" s="138"/>
      <c r="EZV48" s="138"/>
      <c r="EZW48" s="138"/>
      <c r="EZX48" s="138"/>
      <c r="EZY48" s="138"/>
      <c r="EZZ48" s="138"/>
      <c r="FAA48" s="138"/>
      <c r="FAB48" s="138"/>
      <c r="FAC48" s="138"/>
      <c r="FAD48" s="138"/>
      <c r="FAE48" s="138"/>
      <c r="FAF48" s="138"/>
      <c r="FAG48" s="138"/>
      <c r="FAH48" s="138"/>
      <c r="FAI48" s="138"/>
      <c r="FAJ48" s="138"/>
      <c r="FAK48" s="138"/>
      <c r="FAL48" s="138"/>
      <c r="FAM48" s="138"/>
      <c r="FAN48" s="138"/>
      <c r="FAO48" s="138"/>
      <c r="FAP48" s="138"/>
      <c r="FAQ48" s="138"/>
      <c r="FAR48" s="138"/>
      <c r="FAS48" s="138"/>
      <c r="FAT48" s="138"/>
      <c r="FAU48" s="138"/>
      <c r="FAV48" s="138"/>
      <c r="FAW48" s="138"/>
      <c r="FAX48" s="138"/>
      <c r="FAY48" s="138"/>
      <c r="FAZ48" s="138"/>
      <c r="FBA48" s="138"/>
      <c r="FBB48" s="138"/>
      <c r="FBC48" s="138"/>
      <c r="FBD48" s="138"/>
      <c r="FBE48" s="138"/>
      <c r="FBF48" s="138"/>
      <c r="FBG48" s="138"/>
      <c r="FBH48" s="138"/>
      <c r="FBI48" s="138"/>
      <c r="FBJ48" s="138"/>
      <c r="FBK48" s="138"/>
      <c r="FBL48" s="138"/>
      <c r="FBM48" s="138"/>
      <c r="FBN48" s="138"/>
      <c r="FBO48" s="138"/>
      <c r="FBP48" s="138"/>
      <c r="FBQ48" s="138"/>
      <c r="FBR48" s="138"/>
      <c r="FBS48" s="138"/>
      <c r="FBT48" s="138"/>
      <c r="FBU48" s="138"/>
      <c r="FBV48" s="138"/>
      <c r="FBW48" s="138"/>
      <c r="FBX48" s="138"/>
      <c r="FBY48" s="138"/>
      <c r="FBZ48" s="138"/>
      <c r="FCA48" s="138"/>
      <c r="FCB48" s="138"/>
      <c r="FCC48" s="138"/>
      <c r="FCD48" s="138"/>
      <c r="FCE48" s="138"/>
      <c r="FCF48" s="138"/>
      <c r="FCG48" s="138"/>
      <c r="FCH48" s="138"/>
      <c r="FCI48" s="138"/>
      <c r="FCJ48" s="138"/>
      <c r="FCK48" s="138"/>
      <c r="FCL48" s="138"/>
      <c r="FCM48" s="138"/>
      <c r="FCN48" s="138"/>
      <c r="FCO48" s="138"/>
      <c r="FCP48" s="138"/>
      <c r="FCQ48" s="138"/>
      <c r="FCR48" s="138"/>
      <c r="FCS48" s="138"/>
      <c r="FCT48" s="138"/>
      <c r="FCU48" s="138"/>
      <c r="FCV48" s="138"/>
      <c r="FCW48" s="138"/>
      <c r="FCX48" s="138"/>
      <c r="FCY48" s="138"/>
      <c r="FCZ48" s="138"/>
      <c r="FDA48" s="138"/>
      <c r="FDB48" s="138"/>
      <c r="FDC48" s="138"/>
      <c r="FDD48" s="138"/>
      <c r="FDE48" s="138"/>
      <c r="FDF48" s="138"/>
      <c r="FDG48" s="138"/>
      <c r="FDH48" s="138"/>
      <c r="FDI48" s="138"/>
      <c r="FDJ48" s="138"/>
      <c r="FDK48" s="138"/>
      <c r="FDL48" s="138"/>
      <c r="FDM48" s="138"/>
      <c r="FDN48" s="138"/>
      <c r="FDO48" s="138"/>
      <c r="FDP48" s="138"/>
      <c r="FDQ48" s="138"/>
      <c r="FDR48" s="138"/>
      <c r="FDS48" s="138"/>
      <c r="FDT48" s="138"/>
      <c r="FDU48" s="138"/>
      <c r="FDV48" s="138"/>
      <c r="FDW48" s="138"/>
      <c r="FDX48" s="138"/>
      <c r="FDY48" s="138"/>
      <c r="FDZ48" s="138"/>
      <c r="FEA48" s="138"/>
      <c r="FEB48" s="138"/>
      <c r="FEC48" s="138"/>
      <c r="FED48" s="138"/>
      <c r="FEE48" s="138"/>
      <c r="FEF48" s="138"/>
      <c r="FEG48" s="138"/>
      <c r="FEH48" s="138"/>
      <c r="FEI48" s="138"/>
      <c r="FEJ48" s="138"/>
      <c r="FEK48" s="138"/>
      <c r="FEL48" s="138"/>
      <c r="FEM48" s="138"/>
      <c r="FEN48" s="138"/>
      <c r="FEO48" s="138"/>
      <c r="FEP48" s="138"/>
      <c r="FEQ48" s="138"/>
      <c r="FER48" s="138"/>
      <c r="FES48" s="138"/>
      <c r="FET48" s="138"/>
      <c r="FEU48" s="138"/>
      <c r="FEV48" s="138"/>
      <c r="FEW48" s="138"/>
      <c r="FEX48" s="138"/>
      <c r="FEY48" s="138"/>
      <c r="FEZ48" s="138"/>
      <c r="FFA48" s="138"/>
      <c r="FFB48" s="138"/>
      <c r="FFC48" s="138"/>
      <c r="FFD48" s="138"/>
      <c r="FFE48" s="138"/>
      <c r="FFF48" s="138"/>
      <c r="FFG48" s="138"/>
      <c r="FFH48" s="138"/>
      <c r="FFI48" s="138"/>
      <c r="FFJ48" s="138"/>
      <c r="FFK48" s="138"/>
      <c r="FFL48" s="138"/>
      <c r="FFM48" s="138"/>
      <c r="FFN48" s="138"/>
      <c r="FFO48" s="138"/>
      <c r="FFP48" s="138"/>
      <c r="FFQ48" s="138"/>
      <c r="FFR48" s="138"/>
      <c r="FFS48" s="138"/>
      <c r="FFT48" s="138"/>
      <c r="FFU48" s="138"/>
      <c r="FFV48" s="138"/>
      <c r="FFW48" s="138"/>
      <c r="FFX48" s="138"/>
      <c r="FFY48" s="138"/>
      <c r="FFZ48" s="138"/>
      <c r="FGA48" s="138"/>
      <c r="FGB48" s="138"/>
      <c r="FGC48" s="138"/>
      <c r="FGD48" s="138"/>
      <c r="FGE48" s="138"/>
      <c r="FGF48" s="138"/>
      <c r="FGG48" s="138"/>
      <c r="FGH48" s="138"/>
      <c r="FGI48" s="138"/>
      <c r="FGJ48" s="138"/>
      <c r="FGK48" s="138"/>
      <c r="FGL48" s="138"/>
      <c r="FGM48" s="138"/>
      <c r="FGN48" s="138"/>
      <c r="FGO48" s="138"/>
      <c r="FGP48" s="138"/>
      <c r="FGQ48" s="138"/>
      <c r="FGR48" s="138"/>
      <c r="FGS48" s="138"/>
      <c r="FGT48" s="138"/>
      <c r="FGU48" s="138"/>
      <c r="FGV48" s="138"/>
      <c r="FGW48" s="138"/>
      <c r="FGX48" s="138"/>
      <c r="FGY48" s="138"/>
      <c r="FGZ48" s="138"/>
      <c r="FHA48" s="138"/>
      <c r="FHB48" s="138"/>
      <c r="FHC48" s="138"/>
      <c r="FHD48" s="138"/>
      <c r="FHE48" s="138"/>
      <c r="FHF48" s="138"/>
      <c r="FHG48" s="138"/>
      <c r="FHH48" s="138"/>
      <c r="FHI48" s="138"/>
      <c r="FHJ48" s="138"/>
      <c r="FHK48" s="138"/>
      <c r="FHL48" s="138"/>
      <c r="FHM48" s="138"/>
      <c r="FHN48" s="138"/>
      <c r="FHO48" s="138"/>
      <c r="FHP48" s="138"/>
      <c r="FHQ48" s="138"/>
      <c r="FHR48" s="138"/>
      <c r="FHS48" s="138"/>
      <c r="FHT48" s="138"/>
      <c r="FHU48" s="138"/>
      <c r="FHV48" s="138"/>
      <c r="FHW48" s="138"/>
      <c r="FHX48" s="138"/>
      <c r="FHY48" s="138"/>
      <c r="FHZ48" s="138"/>
      <c r="FIA48" s="138"/>
      <c r="FIB48" s="138"/>
      <c r="FIC48" s="138"/>
      <c r="FID48" s="138"/>
      <c r="FIE48" s="138"/>
      <c r="FIF48" s="138"/>
      <c r="FIG48" s="138"/>
      <c r="FIH48" s="138"/>
      <c r="FII48" s="138"/>
      <c r="FIJ48" s="138"/>
      <c r="FIK48" s="138"/>
      <c r="FIL48" s="138"/>
      <c r="FIM48" s="138"/>
      <c r="FIN48" s="138"/>
      <c r="FIO48" s="138"/>
      <c r="FIP48" s="138"/>
      <c r="FIQ48" s="138"/>
      <c r="FIR48" s="138"/>
      <c r="FIS48" s="138"/>
      <c r="FIT48" s="138"/>
      <c r="FIU48" s="138"/>
      <c r="FIV48" s="138"/>
      <c r="FIW48" s="138"/>
      <c r="FIX48" s="138"/>
      <c r="FIY48" s="138"/>
      <c r="FIZ48" s="138"/>
      <c r="FJA48" s="138"/>
      <c r="FJB48" s="138"/>
      <c r="FJC48" s="138"/>
      <c r="FJD48" s="138"/>
      <c r="FJE48" s="138"/>
      <c r="FJF48" s="138"/>
      <c r="FJG48" s="138"/>
      <c r="FJH48" s="138"/>
      <c r="FJI48" s="138"/>
      <c r="FJJ48" s="138"/>
      <c r="FJK48" s="138"/>
      <c r="FJL48" s="138"/>
      <c r="FJM48" s="138"/>
      <c r="FJN48" s="138"/>
      <c r="FJO48" s="138"/>
      <c r="FJP48" s="138"/>
      <c r="FJQ48" s="138"/>
      <c r="FJR48" s="138"/>
      <c r="FJS48" s="138"/>
      <c r="FJT48" s="138"/>
      <c r="FJU48" s="138"/>
      <c r="FJV48" s="138"/>
      <c r="FJW48" s="138"/>
      <c r="FJX48" s="138"/>
      <c r="FJY48" s="138"/>
      <c r="FJZ48" s="138"/>
      <c r="FKA48" s="138"/>
      <c r="FKB48" s="138"/>
      <c r="FKC48" s="138"/>
      <c r="FKD48" s="138"/>
      <c r="FKE48" s="138"/>
      <c r="FKF48" s="138"/>
      <c r="FKG48" s="138"/>
      <c r="FKH48" s="138"/>
      <c r="FKI48" s="138"/>
      <c r="FKJ48" s="138"/>
      <c r="FKK48" s="138"/>
      <c r="FKL48" s="138"/>
      <c r="FKM48" s="138"/>
      <c r="FKN48" s="138"/>
      <c r="FKO48" s="138"/>
      <c r="FKP48" s="138"/>
      <c r="FKQ48" s="138"/>
      <c r="FKR48" s="138"/>
      <c r="FKS48" s="138"/>
      <c r="FKT48" s="138"/>
      <c r="FKU48" s="138"/>
      <c r="FKV48" s="138"/>
      <c r="FKW48" s="138"/>
      <c r="FKX48" s="138"/>
      <c r="FKY48" s="138"/>
      <c r="FKZ48" s="138"/>
      <c r="FLA48" s="138"/>
      <c r="FLB48" s="138"/>
      <c r="FLC48" s="138"/>
      <c r="FLD48" s="138"/>
      <c r="FLE48" s="138"/>
      <c r="FLF48" s="138"/>
      <c r="FLG48" s="138"/>
      <c r="FLH48" s="138"/>
      <c r="FLI48" s="138"/>
      <c r="FLJ48" s="138"/>
      <c r="FLK48" s="138"/>
      <c r="FLL48" s="138"/>
      <c r="FLM48" s="138"/>
      <c r="FLN48" s="138"/>
      <c r="FLO48" s="138"/>
      <c r="FLP48" s="138"/>
      <c r="FLQ48" s="138"/>
      <c r="FLR48" s="138"/>
      <c r="FLS48" s="138"/>
      <c r="FLT48" s="138"/>
      <c r="FLU48" s="138"/>
      <c r="FLV48" s="138"/>
      <c r="FLW48" s="138"/>
      <c r="FLX48" s="138"/>
      <c r="FLY48" s="138"/>
      <c r="FLZ48" s="138"/>
      <c r="FMA48" s="138"/>
      <c r="FMB48" s="138"/>
      <c r="FMC48" s="138"/>
      <c r="FMD48" s="138"/>
      <c r="FME48" s="138"/>
      <c r="FMF48" s="138"/>
      <c r="FMG48" s="138"/>
      <c r="FMH48" s="138"/>
      <c r="FMI48" s="138"/>
      <c r="FMJ48" s="138"/>
      <c r="FMK48" s="138"/>
      <c r="FML48" s="138"/>
      <c r="FMM48" s="138"/>
      <c r="FMN48" s="138"/>
      <c r="FMO48" s="138"/>
      <c r="FMP48" s="138"/>
      <c r="FMQ48" s="138"/>
      <c r="FMR48" s="138"/>
      <c r="FMS48" s="138"/>
      <c r="FMT48" s="138"/>
      <c r="FMU48" s="138"/>
      <c r="FMV48" s="138"/>
      <c r="FMW48" s="138"/>
      <c r="FMX48" s="138"/>
      <c r="FMY48" s="138"/>
      <c r="FMZ48" s="138"/>
      <c r="FNA48" s="138"/>
      <c r="FNB48" s="138"/>
      <c r="FNC48" s="138"/>
      <c r="FND48" s="138"/>
      <c r="FNE48" s="138"/>
      <c r="FNF48" s="138"/>
      <c r="FNG48" s="138"/>
      <c r="FNH48" s="138"/>
      <c r="FNI48" s="138"/>
      <c r="FNJ48" s="138"/>
      <c r="FNK48" s="138"/>
      <c r="FNL48" s="138"/>
      <c r="FNM48" s="138"/>
      <c r="FNN48" s="138"/>
      <c r="FNO48" s="138"/>
      <c r="FNP48" s="138"/>
      <c r="FNQ48" s="138"/>
      <c r="FNR48" s="138"/>
      <c r="FNS48" s="138"/>
      <c r="FNT48" s="138"/>
      <c r="FNU48" s="138"/>
      <c r="FNV48" s="138"/>
      <c r="FNW48" s="138"/>
      <c r="FNX48" s="138"/>
      <c r="FNY48" s="138"/>
      <c r="FNZ48" s="138"/>
      <c r="FOA48" s="138"/>
      <c r="FOB48" s="138"/>
      <c r="FOC48" s="138"/>
      <c r="FOD48" s="138"/>
      <c r="FOE48" s="138"/>
      <c r="FOF48" s="138"/>
      <c r="FOG48" s="138"/>
      <c r="FOH48" s="138"/>
      <c r="FOI48" s="138"/>
      <c r="FOJ48" s="138"/>
      <c r="FOK48" s="138"/>
      <c r="FOL48" s="138"/>
      <c r="FOM48" s="138"/>
      <c r="FON48" s="138"/>
      <c r="FOO48" s="138"/>
      <c r="FOP48" s="138"/>
      <c r="FOQ48" s="138"/>
      <c r="FOR48" s="138"/>
      <c r="FOS48" s="138"/>
      <c r="FOT48" s="138"/>
      <c r="FOU48" s="138"/>
      <c r="FOV48" s="138"/>
      <c r="FOW48" s="138"/>
      <c r="FOX48" s="138"/>
      <c r="FOY48" s="138"/>
      <c r="FOZ48" s="138"/>
      <c r="FPA48" s="138"/>
      <c r="FPB48" s="138"/>
      <c r="FPC48" s="138"/>
      <c r="FPD48" s="138"/>
      <c r="FPE48" s="138"/>
      <c r="FPF48" s="138"/>
      <c r="FPG48" s="138"/>
      <c r="FPH48" s="138"/>
      <c r="FPI48" s="138"/>
      <c r="FPJ48" s="138"/>
      <c r="FPK48" s="138"/>
      <c r="FPL48" s="138"/>
      <c r="FPM48" s="138"/>
      <c r="FPN48" s="138"/>
      <c r="FPO48" s="138"/>
      <c r="FPP48" s="138"/>
      <c r="FPQ48" s="138"/>
      <c r="FPR48" s="138"/>
      <c r="FPS48" s="138"/>
      <c r="FPT48" s="138"/>
      <c r="FPU48" s="138"/>
      <c r="FPV48" s="138"/>
      <c r="FPW48" s="138"/>
      <c r="FPX48" s="138"/>
      <c r="FPY48" s="138"/>
      <c r="FPZ48" s="138"/>
      <c r="FQA48" s="138"/>
      <c r="FQB48" s="138"/>
      <c r="FQC48" s="138"/>
      <c r="FQD48" s="138"/>
      <c r="FQE48" s="138"/>
      <c r="FQF48" s="138"/>
      <c r="FQG48" s="138"/>
      <c r="FQH48" s="138"/>
      <c r="FQI48" s="138"/>
      <c r="FQJ48" s="138"/>
      <c r="FQK48" s="138"/>
      <c r="FQL48" s="138"/>
      <c r="FQM48" s="138"/>
      <c r="FQN48" s="138"/>
      <c r="FQO48" s="138"/>
      <c r="FQP48" s="138"/>
      <c r="FQQ48" s="138"/>
      <c r="FQR48" s="138"/>
      <c r="FQS48" s="138"/>
      <c r="FQT48" s="138"/>
      <c r="FQU48" s="138"/>
      <c r="FQV48" s="138"/>
      <c r="FQW48" s="138"/>
      <c r="FQX48" s="138"/>
      <c r="FQY48" s="138"/>
      <c r="FQZ48" s="138"/>
      <c r="FRA48" s="138"/>
      <c r="FRB48" s="138"/>
      <c r="FRC48" s="138"/>
      <c r="FRD48" s="138"/>
      <c r="FRE48" s="138"/>
      <c r="FRF48" s="138"/>
      <c r="FRG48" s="138"/>
      <c r="FRH48" s="138"/>
      <c r="FRI48" s="138"/>
      <c r="FRJ48" s="138"/>
      <c r="FRK48" s="138"/>
      <c r="FRL48" s="138"/>
      <c r="FRM48" s="138"/>
      <c r="FRN48" s="138"/>
      <c r="FRO48" s="138"/>
      <c r="FRP48" s="138"/>
      <c r="FRQ48" s="138"/>
      <c r="FRR48" s="138"/>
      <c r="FRS48" s="138"/>
      <c r="FRT48" s="138"/>
      <c r="FRU48" s="138"/>
      <c r="FRV48" s="138"/>
      <c r="FRW48" s="138"/>
      <c r="FRX48" s="138"/>
      <c r="FRY48" s="138"/>
      <c r="FRZ48" s="138"/>
      <c r="FSA48" s="138"/>
      <c r="FSB48" s="138"/>
      <c r="FSC48" s="138"/>
      <c r="FSD48" s="138"/>
      <c r="FSE48" s="138"/>
      <c r="FSF48" s="138"/>
      <c r="FSG48" s="138"/>
      <c r="FSH48" s="138"/>
      <c r="FSI48" s="138"/>
      <c r="FSJ48" s="138"/>
      <c r="FSK48" s="138"/>
      <c r="FSL48" s="138"/>
      <c r="FSM48" s="138"/>
      <c r="FSN48" s="138"/>
      <c r="FSO48" s="138"/>
      <c r="FSP48" s="138"/>
      <c r="FSQ48" s="138"/>
      <c r="FSR48" s="138"/>
      <c r="FSS48" s="138"/>
      <c r="FST48" s="138"/>
      <c r="FSU48" s="138"/>
      <c r="FSV48" s="138"/>
      <c r="FSW48" s="138"/>
      <c r="FSX48" s="138"/>
      <c r="FSY48" s="138"/>
      <c r="FSZ48" s="138"/>
      <c r="FTA48" s="138"/>
      <c r="FTB48" s="138"/>
      <c r="FTC48" s="138"/>
      <c r="FTD48" s="138"/>
      <c r="FTE48" s="138"/>
      <c r="FTF48" s="138"/>
      <c r="FTG48" s="138"/>
      <c r="FTH48" s="138"/>
      <c r="FTI48" s="138"/>
      <c r="FTJ48" s="138"/>
      <c r="FTK48" s="138"/>
      <c r="FTL48" s="138"/>
      <c r="FTM48" s="138"/>
      <c r="FTN48" s="138"/>
      <c r="FTO48" s="138"/>
      <c r="FTP48" s="138"/>
      <c r="FTQ48" s="138"/>
      <c r="FTR48" s="138"/>
      <c r="FTS48" s="138"/>
      <c r="FTT48" s="138"/>
      <c r="FTU48" s="138"/>
      <c r="FTV48" s="138"/>
      <c r="FTW48" s="138"/>
      <c r="FTX48" s="138"/>
      <c r="FTY48" s="138"/>
      <c r="FTZ48" s="138"/>
      <c r="FUA48" s="138"/>
      <c r="FUB48" s="138"/>
      <c r="FUC48" s="138"/>
      <c r="FUD48" s="138"/>
      <c r="FUE48" s="138"/>
      <c r="FUF48" s="138"/>
      <c r="FUG48" s="138"/>
      <c r="FUH48" s="138"/>
      <c r="FUI48" s="138"/>
      <c r="FUJ48" s="138"/>
      <c r="FUK48" s="138"/>
      <c r="FUL48" s="138"/>
      <c r="FUM48" s="138"/>
      <c r="FUN48" s="138"/>
      <c r="FUO48" s="138"/>
      <c r="FUP48" s="138"/>
      <c r="FUQ48" s="138"/>
      <c r="FUR48" s="138"/>
      <c r="FUS48" s="138"/>
      <c r="FUT48" s="138"/>
      <c r="FUU48" s="138"/>
      <c r="FUV48" s="138"/>
      <c r="FUW48" s="138"/>
      <c r="FUX48" s="138"/>
      <c r="FUY48" s="138"/>
      <c r="FUZ48" s="138"/>
      <c r="FVA48" s="138"/>
      <c r="FVB48" s="138"/>
      <c r="FVC48" s="138"/>
      <c r="FVD48" s="138"/>
      <c r="FVE48" s="138"/>
      <c r="FVF48" s="138"/>
      <c r="FVG48" s="138"/>
      <c r="FVH48" s="138"/>
      <c r="FVI48" s="138"/>
      <c r="FVJ48" s="138"/>
      <c r="FVK48" s="138"/>
      <c r="FVL48" s="138"/>
      <c r="FVM48" s="138"/>
      <c r="FVN48" s="138"/>
      <c r="FVO48" s="138"/>
      <c r="FVP48" s="138"/>
      <c r="FVQ48" s="138"/>
      <c r="FVR48" s="138"/>
      <c r="FVS48" s="138"/>
      <c r="FVT48" s="138"/>
      <c r="FVU48" s="138"/>
      <c r="FVV48" s="138"/>
      <c r="FVW48" s="138"/>
      <c r="FVX48" s="138"/>
      <c r="FVY48" s="138"/>
      <c r="FVZ48" s="138"/>
      <c r="FWA48" s="138"/>
      <c r="FWB48" s="138"/>
      <c r="FWC48" s="138"/>
      <c r="FWD48" s="138"/>
      <c r="FWE48" s="138"/>
      <c r="FWF48" s="138"/>
      <c r="FWG48" s="138"/>
      <c r="FWH48" s="138"/>
      <c r="FWI48" s="138"/>
      <c r="FWJ48" s="138"/>
      <c r="FWK48" s="138"/>
      <c r="FWL48" s="138"/>
      <c r="FWM48" s="138"/>
      <c r="FWN48" s="138"/>
      <c r="FWO48" s="138"/>
      <c r="FWP48" s="138"/>
      <c r="FWQ48" s="138"/>
      <c r="FWR48" s="138"/>
      <c r="FWS48" s="138"/>
      <c r="FWT48" s="138"/>
      <c r="FWU48" s="138"/>
      <c r="FWV48" s="138"/>
      <c r="FWW48" s="138"/>
      <c r="FWX48" s="138"/>
      <c r="FWY48" s="138"/>
      <c r="FWZ48" s="138"/>
      <c r="FXA48" s="138"/>
      <c r="FXB48" s="138"/>
      <c r="FXC48" s="138"/>
      <c r="FXD48" s="138"/>
      <c r="FXE48" s="138"/>
      <c r="FXF48" s="138"/>
      <c r="FXG48" s="138"/>
      <c r="FXH48" s="138"/>
      <c r="FXI48" s="138"/>
      <c r="FXJ48" s="138"/>
      <c r="FXK48" s="138"/>
      <c r="FXL48" s="138"/>
      <c r="FXM48" s="138"/>
      <c r="FXN48" s="138"/>
      <c r="FXO48" s="138"/>
      <c r="FXP48" s="138"/>
      <c r="FXQ48" s="138"/>
      <c r="FXR48" s="138"/>
      <c r="FXS48" s="138"/>
      <c r="FXT48" s="138"/>
      <c r="FXU48" s="138"/>
      <c r="FXV48" s="138"/>
      <c r="FXW48" s="138"/>
      <c r="FXX48" s="138"/>
      <c r="FXY48" s="138"/>
      <c r="FXZ48" s="138"/>
      <c r="FYA48" s="138"/>
      <c r="FYB48" s="138"/>
      <c r="FYC48" s="138"/>
      <c r="FYD48" s="138"/>
      <c r="FYE48" s="138"/>
      <c r="FYF48" s="138"/>
      <c r="FYG48" s="138"/>
      <c r="FYH48" s="138"/>
      <c r="FYI48" s="138"/>
      <c r="FYJ48" s="138"/>
      <c r="FYK48" s="138"/>
      <c r="FYL48" s="138"/>
      <c r="FYM48" s="138"/>
      <c r="FYN48" s="138"/>
      <c r="FYO48" s="138"/>
      <c r="FYP48" s="138"/>
      <c r="FYQ48" s="138"/>
      <c r="FYR48" s="138"/>
      <c r="FYS48" s="138"/>
      <c r="FYT48" s="138"/>
      <c r="FYU48" s="138"/>
      <c r="FYV48" s="138"/>
      <c r="FYW48" s="138"/>
      <c r="FYX48" s="138"/>
      <c r="FYY48" s="138"/>
      <c r="FYZ48" s="138"/>
      <c r="FZA48" s="138"/>
      <c r="FZB48" s="138"/>
      <c r="FZC48" s="138"/>
      <c r="FZD48" s="138"/>
      <c r="FZE48" s="138"/>
      <c r="FZF48" s="138"/>
      <c r="FZG48" s="138"/>
      <c r="FZH48" s="138"/>
      <c r="FZI48" s="138"/>
      <c r="FZJ48" s="138"/>
      <c r="FZK48" s="138"/>
      <c r="FZL48" s="138"/>
      <c r="FZM48" s="138"/>
      <c r="FZN48" s="138"/>
      <c r="FZO48" s="138"/>
      <c r="FZP48" s="138"/>
      <c r="FZQ48" s="138"/>
      <c r="FZR48" s="138"/>
      <c r="FZS48" s="138"/>
      <c r="FZT48" s="138"/>
      <c r="FZU48" s="138"/>
      <c r="FZV48" s="138"/>
      <c r="FZW48" s="138"/>
      <c r="FZX48" s="138"/>
      <c r="FZY48" s="138"/>
      <c r="FZZ48" s="138"/>
      <c r="GAA48" s="138"/>
      <c r="GAB48" s="138"/>
      <c r="GAC48" s="138"/>
      <c r="GAD48" s="138"/>
      <c r="GAE48" s="138"/>
      <c r="GAF48" s="138"/>
      <c r="GAG48" s="138"/>
      <c r="GAH48" s="138"/>
      <c r="GAI48" s="138"/>
      <c r="GAJ48" s="138"/>
      <c r="GAK48" s="138"/>
      <c r="GAL48" s="138"/>
      <c r="GAM48" s="138"/>
      <c r="GAN48" s="138"/>
      <c r="GAO48" s="138"/>
      <c r="GAP48" s="138"/>
      <c r="GAQ48" s="138"/>
      <c r="GAR48" s="138"/>
      <c r="GAS48" s="138"/>
      <c r="GAT48" s="138"/>
      <c r="GAU48" s="138"/>
      <c r="GAV48" s="138"/>
      <c r="GAW48" s="138"/>
      <c r="GAX48" s="138"/>
      <c r="GAY48" s="138"/>
      <c r="GAZ48" s="138"/>
      <c r="GBA48" s="138"/>
      <c r="GBB48" s="138"/>
      <c r="GBC48" s="138"/>
      <c r="GBD48" s="138"/>
      <c r="GBE48" s="138"/>
      <c r="GBF48" s="138"/>
      <c r="GBG48" s="138"/>
      <c r="GBH48" s="138"/>
      <c r="GBI48" s="138"/>
      <c r="GBJ48" s="138"/>
      <c r="GBK48" s="138"/>
      <c r="GBL48" s="138"/>
      <c r="GBM48" s="138"/>
      <c r="GBN48" s="138"/>
      <c r="GBO48" s="138"/>
      <c r="GBP48" s="138"/>
      <c r="GBQ48" s="138"/>
      <c r="GBR48" s="138"/>
      <c r="GBS48" s="138"/>
      <c r="GBT48" s="138"/>
      <c r="GBU48" s="138"/>
      <c r="GBV48" s="138"/>
      <c r="GBW48" s="138"/>
      <c r="GBX48" s="138"/>
      <c r="GBY48" s="138"/>
      <c r="GBZ48" s="138"/>
      <c r="GCA48" s="138"/>
      <c r="GCB48" s="138"/>
      <c r="GCC48" s="138"/>
      <c r="GCD48" s="138"/>
      <c r="GCE48" s="138"/>
      <c r="GCF48" s="138"/>
      <c r="GCG48" s="138"/>
      <c r="GCH48" s="138"/>
      <c r="GCI48" s="138"/>
      <c r="GCJ48" s="138"/>
      <c r="GCK48" s="138"/>
      <c r="GCL48" s="138"/>
      <c r="GCM48" s="138"/>
      <c r="GCN48" s="138"/>
      <c r="GCO48" s="138"/>
      <c r="GCP48" s="138"/>
      <c r="GCQ48" s="138"/>
      <c r="GCR48" s="138"/>
      <c r="GCS48" s="138"/>
      <c r="GCT48" s="138"/>
      <c r="GCU48" s="138"/>
      <c r="GCV48" s="138"/>
      <c r="GCW48" s="138"/>
      <c r="GCX48" s="138"/>
      <c r="GCY48" s="138"/>
      <c r="GCZ48" s="138"/>
      <c r="GDA48" s="138"/>
      <c r="GDB48" s="138"/>
      <c r="GDC48" s="138"/>
      <c r="GDD48" s="138"/>
      <c r="GDE48" s="138"/>
      <c r="GDF48" s="138"/>
      <c r="GDG48" s="138"/>
      <c r="GDH48" s="138"/>
      <c r="GDI48" s="138"/>
      <c r="GDJ48" s="138"/>
      <c r="GDK48" s="138"/>
      <c r="GDL48" s="138"/>
      <c r="GDM48" s="138"/>
      <c r="GDN48" s="138"/>
      <c r="GDO48" s="138"/>
      <c r="GDP48" s="138"/>
      <c r="GDQ48" s="138"/>
      <c r="GDR48" s="138"/>
      <c r="GDS48" s="138"/>
      <c r="GDT48" s="138"/>
      <c r="GDU48" s="138"/>
      <c r="GDV48" s="138"/>
      <c r="GDW48" s="138"/>
      <c r="GDX48" s="138"/>
      <c r="GDY48" s="138"/>
      <c r="GDZ48" s="138"/>
      <c r="GEA48" s="138"/>
      <c r="GEB48" s="138"/>
      <c r="GEC48" s="138"/>
      <c r="GED48" s="138"/>
      <c r="GEE48" s="138"/>
      <c r="GEF48" s="138"/>
      <c r="GEG48" s="138"/>
      <c r="GEH48" s="138"/>
      <c r="GEI48" s="138"/>
      <c r="GEJ48" s="138"/>
      <c r="GEK48" s="138"/>
      <c r="GEL48" s="138"/>
      <c r="GEM48" s="138"/>
      <c r="GEN48" s="138"/>
      <c r="GEO48" s="138"/>
      <c r="GEP48" s="138"/>
      <c r="GEQ48" s="138"/>
      <c r="GER48" s="138"/>
      <c r="GES48" s="138"/>
      <c r="GET48" s="138"/>
      <c r="GEU48" s="138"/>
      <c r="GEV48" s="138"/>
      <c r="GEW48" s="138"/>
      <c r="GEX48" s="138"/>
      <c r="GEY48" s="138"/>
      <c r="GEZ48" s="138"/>
      <c r="GFA48" s="138"/>
      <c r="GFB48" s="138"/>
      <c r="GFC48" s="138"/>
      <c r="GFD48" s="138"/>
      <c r="GFE48" s="138"/>
      <c r="GFF48" s="138"/>
      <c r="GFG48" s="138"/>
      <c r="GFH48" s="138"/>
      <c r="GFI48" s="138"/>
      <c r="GFJ48" s="138"/>
      <c r="GFK48" s="138"/>
      <c r="GFL48" s="138"/>
      <c r="GFM48" s="138"/>
      <c r="GFN48" s="138"/>
      <c r="GFO48" s="138"/>
      <c r="GFP48" s="138"/>
      <c r="GFQ48" s="138"/>
      <c r="GFR48" s="138"/>
      <c r="GFS48" s="138"/>
      <c r="GFT48" s="138"/>
      <c r="GFU48" s="138"/>
      <c r="GFV48" s="138"/>
      <c r="GFW48" s="138"/>
      <c r="GFX48" s="138"/>
      <c r="GFY48" s="138"/>
      <c r="GFZ48" s="138"/>
      <c r="GGA48" s="138"/>
      <c r="GGB48" s="138"/>
      <c r="GGC48" s="138"/>
      <c r="GGD48" s="138"/>
      <c r="GGE48" s="138"/>
      <c r="GGF48" s="138"/>
      <c r="GGG48" s="138"/>
      <c r="GGH48" s="138"/>
      <c r="GGI48" s="138"/>
      <c r="GGJ48" s="138"/>
      <c r="GGK48" s="138"/>
      <c r="GGL48" s="138"/>
      <c r="GGM48" s="138"/>
      <c r="GGN48" s="138"/>
      <c r="GGO48" s="138"/>
      <c r="GGP48" s="138"/>
      <c r="GGQ48" s="138"/>
      <c r="GGR48" s="138"/>
      <c r="GGS48" s="138"/>
      <c r="GGT48" s="138"/>
      <c r="GGU48" s="138"/>
      <c r="GGV48" s="138"/>
      <c r="GGW48" s="138"/>
      <c r="GGX48" s="138"/>
      <c r="GGY48" s="138"/>
      <c r="GGZ48" s="138"/>
      <c r="GHA48" s="138"/>
      <c r="GHB48" s="138"/>
      <c r="GHC48" s="138"/>
      <c r="GHD48" s="138"/>
      <c r="GHE48" s="138"/>
      <c r="GHF48" s="138"/>
      <c r="GHG48" s="138"/>
      <c r="GHH48" s="138"/>
      <c r="GHI48" s="138"/>
      <c r="GHJ48" s="138"/>
      <c r="GHK48" s="138"/>
      <c r="GHL48" s="138"/>
      <c r="GHM48" s="138"/>
      <c r="GHN48" s="138"/>
      <c r="GHO48" s="138"/>
      <c r="GHP48" s="138"/>
      <c r="GHQ48" s="138"/>
      <c r="GHR48" s="138"/>
      <c r="GHS48" s="138"/>
      <c r="GHT48" s="138"/>
      <c r="GHU48" s="138"/>
      <c r="GHV48" s="138"/>
      <c r="GHW48" s="138"/>
      <c r="GHX48" s="138"/>
      <c r="GHY48" s="138"/>
      <c r="GHZ48" s="138"/>
      <c r="GIA48" s="138"/>
      <c r="GIB48" s="138"/>
      <c r="GIC48" s="138"/>
      <c r="GID48" s="138"/>
      <c r="GIE48" s="138"/>
      <c r="GIF48" s="138"/>
      <c r="GIG48" s="138"/>
      <c r="GIH48" s="138"/>
      <c r="GII48" s="138"/>
      <c r="GIJ48" s="138"/>
      <c r="GIK48" s="138"/>
      <c r="GIL48" s="138"/>
      <c r="GIM48" s="138"/>
      <c r="GIN48" s="138"/>
      <c r="GIO48" s="138"/>
      <c r="GIP48" s="138"/>
      <c r="GIQ48" s="138"/>
      <c r="GIR48" s="138"/>
      <c r="GIS48" s="138"/>
      <c r="GIT48" s="138"/>
      <c r="GIU48" s="138"/>
      <c r="GIV48" s="138"/>
      <c r="GIW48" s="138"/>
      <c r="GIX48" s="138"/>
      <c r="GIY48" s="138"/>
      <c r="GIZ48" s="138"/>
      <c r="GJA48" s="138"/>
      <c r="GJB48" s="138"/>
      <c r="GJC48" s="138"/>
      <c r="GJD48" s="138"/>
      <c r="GJE48" s="138"/>
      <c r="GJF48" s="138"/>
      <c r="GJG48" s="138"/>
      <c r="GJH48" s="138"/>
      <c r="GJI48" s="138"/>
      <c r="GJJ48" s="138"/>
      <c r="GJK48" s="138"/>
      <c r="GJL48" s="138"/>
      <c r="GJM48" s="138"/>
      <c r="GJN48" s="138"/>
      <c r="GJO48" s="138"/>
      <c r="GJP48" s="138"/>
      <c r="GJQ48" s="138"/>
      <c r="GJR48" s="138"/>
      <c r="GJS48" s="138"/>
      <c r="GJT48" s="138"/>
      <c r="GJU48" s="138"/>
      <c r="GJV48" s="138"/>
      <c r="GJW48" s="138"/>
      <c r="GJX48" s="138"/>
      <c r="GJY48" s="138"/>
      <c r="GJZ48" s="138"/>
      <c r="GKA48" s="138"/>
      <c r="GKB48" s="138"/>
      <c r="GKC48" s="138"/>
      <c r="GKD48" s="138"/>
      <c r="GKE48" s="138"/>
      <c r="GKF48" s="138"/>
      <c r="GKG48" s="138"/>
      <c r="GKH48" s="138"/>
      <c r="GKI48" s="138"/>
      <c r="GKJ48" s="138"/>
      <c r="GKK48" s="138"/>
      <c r="GKL48" s="138"/>
      <c r="GKM48" s="138"/>
      <c r="GKN48" s="138"/>
      <c r="GKO48" s="138"/>
      <c r="GKP48" s="138"/>
      <c r="GKQ48" s="138"/>
      <c r="GKR48" s="138"/>
      <c r="GKS48" s="138"/>
      <c r="GKT48" s="138"/>
      <c r="GKU48" s="138"/>
      <c r="GKV48" s="138"/>
      <c r="GKW48" s="138"/>
      <c r="GKX48" s="138"/>
      <c r="GKY48" s="138"/>
      <c r="GKZ48" s="138"/>
      <c r="GLA48" s="138"/>
      <c r="GLB48" s="138"/>
      <c r="GLC48" s="138"/>
      <c r="GLD48" s="138"/>
      <c r="GLE48" s="138"/>
      <c r="GLF48" s="138"/>
      <c r="GLG48" s="138"/>
      <c r="GLH48" s="138"/>
      <c r="GLI48" s="138"/>
      <c r="GLJ48" s="138"/>
      <c r="GLK48" s="138"/>
      <c r="GLL48" s="138"/>
      <c r="GLM48" s="138"/>
      <c r="GLN48" s="138"/>
      <c r="GLO48" s="138"/>
      <c r="GLP48" s="138"/>
      <c r="GLQ48" s="138"/>
      <c r="GLR48" s="138"/>
      <c r="GLS48" s="138"/>
      <c r="GLT48" s="138"/>
      <c r="GLU48" s="138"/>
      <c r="GLV48" s="138"/>
      <c r="GLW48" s="138"/>
      <c r="GLX48" s="138"/>
      <c r="GLY48" s="138"/>
      <c r="GLZ48" s="138"/>
      <c r="GMA48" s="138"/>
      <c r="GMB48" s="138"/>
      <c r="GMC48" s="138"/>
      <c r="GMD48" s="138"/>
      <c r="GME48" s="138"/>
      <c r="GMF48" s="138"/>
      <c r="GMG48" s="138"/>
      <c r="GMH48" s="138"/>
      <c r="GMI48" s="138"/>
      <c r="GMJ48" s="138"/>
      <c r="GMK48" s="138"/>
      <c r="GML48" s="138"/>
      <c r="GMM48" s="138"/>
      <c r="GMN48" s="138"/>
      <c r="GMO48" s="138"/>
      <c r="GMP48" s="138"/>
      <c r="GMQ48" s="138"/>
      <c r="GMR48" s="138"/>
      <c r="GMS48" s="138"/>
      <c r="GMT48" s="138"/>
      <c r="GMU48" s="138"/>
      <c r="GMV48" s="138"/>
      <c r="GMW48" s="138"/>
      <c r="GMX48" s="138"/>
      <c r="GMY48" s="138"/>
      <c r="GMZ48" s="138"/>
      <c r="GNA48" s="138"/>
      <c r="GNB48" s="138"/>
      <c r="GNC48" s="138"/>
      <c r="GND48" s="138"/>
      <c r="GNE48" s="138"/>
      <c r="GNF48" s="138"/>
      <c r="GNG48" s="138"/>
      <c r="GNH48" s="138"/>
      <c r="GNI48" s="138"/>
      <c r="GNJ48" s="138"/>
      <c r="GNK48" s="138"/>
      <c r="GNL48" s="138"/>
      <c r="GNM48" s="138"/>
      <c r="GNN48" s="138"/>
      <c r="GNO48" s="138"/>
      <c r="GNP48" s="138"/>
      <c r="GNQ48" s="138"/>
      <c r="GNR48" s="138"/>
      <c r="GNS48" s="138"/>
      <c r="GNT48" s="138"/>
      <c r="GNU48" s="138"/>
      <c r="GNV48" s="138"/>
      <c r="GNW48" s="138"/>
      <c r="GNX48" s="138"/>
      <c r="GNY48" s="138"/>
      <c r="GNZ48" s="138"/>
      <c r="GOA48" s="138"/>
      <c r="GOB48" s="138"/>
      <c r="GOC48" s="138"/>
      <c r="GOD48" s="138"/>
      <c r="GOE48" s="138"/>
      <c r="GOF48" s="138"/>
      <c r="GOG48" s="138"/>
      <c r="GOH48" s="138"/>
      <c r="GOI48" s="138"/>
      <c r="GOJ48" s="138"/>
      <c r="GOK48" s="138"/>
      <c r="GOL48" s="138"/>
      <c r="GOM48" s="138"/>
      <c r="GON48" s="138"/>
      <c r="GOO48" s="138"/>
      <c r="GOP48" s="138"/>
      <c r="GOQ48" s="138"/>
      <c r="GOR48" s="138"/>
      <c r="GOS48" s="138"/>
      <c r="GOT48" s="138"/>
      <c r="GOU48" s="138"/>
      <c r="GOV48" s="138"/>
      <c r="GOW48" s="138"/>
      <c r="GOX48" s="138"/>
      <c r="GOY48" s="138"/>
      <c r="GOZ48" s="138"/>
      <c r="GPA48" s="138"/>
      <c r="GPB48" s="138"/>
      <c r="GPC48" s="138"/>
      <c r="GPD48" s="138"/>
      <c r="GPE48" s="138"/>
      <c r="GPF48" s="138"/>
      <c r="GPG48" s="138"/>
      <c r="GPH48" s="138"/>
      <c r="GPI48" s="138"/>
      <c r="GPJ48" s="138"/>
      <c r="GPK48" s="138"/>
      <c r="GPL48" s="138"/>
      <c r="GPM48" s="138"/>
      <c r="GPN48" s="138"/>
      <c r="GPO48" s="138"/>
      <c r="GPP48" s="138"/>
      <c r="GPQ48" s="138"/>
      <c r="GPR48" s="138"/>
      <c r="GPS48" s="138"/>
      <c r="GPT48" s="138"/>
      <c r="GPU48" s="138"/>
      <c r="GPV48" s="138"/>
      <c r="GPW48" s="138"/>
      <c r="GPX48" s="138"/>
      <c r="GPY48" s="138"/>
      <c r="GPZ48" s="138"/>
      <c r="GQA48" s="138"/>
      <c r="GQB48" s="138"/>
      <c r="GQC48" s="138"/>
      <c r="GQD48" s="138"/>
      <c r="GQE48" s="138"/>
      <c r="GQF48" s="138"/>
      <c r="GQG48" s="138"/>
      <c r="GQH48" s="138"/>
      <c r="GQI48" s="138"/>
      <c r="GQJ48" s="138"/>
      <c r="GQK48" s="138"/>
      <c r="GQL48" s="138"/>
      <c r="GQM48" s="138"/>
      <c r="GQN48" s="138"/>
      <c r="GQO48" s="138"/>
      <c r="GQP48" s="138"/>
      <c r="GQQ48" s="138"/>
      <c r="GQR48" s="138"/>
      <c r="GQS48" s="138"/>
      <c r="GQT48" s="138"/>
      <c r="GQU48" s="138"/>
      <c r="GQV48" s="138"/>
      <c r="GQW48" s="138"/>
      <c r="GQX48" s="138"/>
      <c r="GQY48" s="138"/>
      <c r="GQZ48" s="138"/>
      <c r="GRA48" s="138"/>
      <c r="GRB48" s="138"/>
      <c r="GRC48" s="138"/>
      <c r="GRD48" s="138"/>
      <c r="GRE48" s="138"/>
      <c r="GRF48" s="138"/>
      <c r="GRG48" s="138"/>
      <c r="GRH48" s="138"/>
      <c r="GRI48" s="138"/>
      <c r="GRJ48" s="138"/>
      <c r="GRK48" s="138"/>
      <c r="GRL48" s="138"/>
      <c r="GRM48" s="138"/>
      <c r="GRN48" s="138"/>
      <c r="GRO48" s="138"/>
      <c r="GRP48" s="138"/>
      <c r="GRQ48" s="138"/>
      <c r="GRR48" s="138"/>
      <c r="GRS48" s="138"/>
      <c r="GRT48" s="138"/>
      <c r="GRU48" s="138"/>
      <c r="GRV48" s="138"/>
      <c r="GRW48" s="138"/>
      <c r="GRX48" s="138"/>
      <c r="GRY48" s="138"/>
      <c r="GRZ48" s="138"/>
      <c r="GSA48" s="138"/>
      <c r="GSB48" s="138"/>
      <c r="GSC48" s="138"/>
      <c r="GSD48" s="138"/>
      <c r="GSE48" s="138"/>
      <c r="GSF48" s="138"/>
      <c r="GSG48" s="138"/>
      <c r="GSH48" s="138"/>
      <c r="GSI48" s="138"/>
      <c r="GSJ48" s="138"/>
      <c r="GSK48" s="138"/>
      <c r="GSL48" s="138"/>
      <c r="GSM48" s="138"/>
      <c r="GSN48" s="138"/>
      <c r="GSO48" s="138"/>
      <c r="GSP48" s="138"/>
      <c r="GSQ48" s="138"/>
      <c r="GSR48" s="138"/>
      <c r="GSS48" s="138"/>
      <c r="GST48" s="138"/>
      <c r="GSU48" s="138"/>
      <c r="GSV48" s="138"/>
      <c r="GSW48" s="138"/>
      <c r="GSX48" s="138"/>
      <c r="GSY48" s="138"/>
      <c r="GSZ48" s="138"/>
      <c r="GTA48" s="138"/>
      <c r="GTB48" s="138"/>
      <c r="GTC48" s="138"/>
      <c r="GTD48" s="138"/>
      <c r="GTE48" s="138"/>
      <c r="GTF48" s="138"/>
      <c r="GTG48" s="138"/>
      <c r="GTH48" s="138"/>
      <c r="GTI48" s="138"/>
      <c r="GTJ48" s="138"/>
      <c r="GTK48" s="138"/>
      <c r="GTL48" s="138"/>
      <c r="GTM48" s="138"/>
      <c r="GTN48" s="138"/>
      <c r="GTO48" s="138"/>
      <c r="GTP48" s="138"/>
      <c r="GTQ48" s="138"/>
      <c r="GTR48" s="138"/>
      <c r="GTS48" s="138"/>
      <c r="GTT48" s="138"/>
      <c r="GTU48" s="138"/>
      <c r="GTV48" s="138"/>
      <c r="GTW48" s="138"/>
      <c r="GTX48" s="138"/>
      <c r="GTY48" s="138"/>
      <c r="GTZ48" s="138"/>
      <c r="GUA48" s="138"/>
      <c r="GUB48" s="138"/>
      <c r="GUC48" s="138"/>
      <c r="GUD48" s="138"/>
      <c r="GUE48" s="138"/>
      <c r="GUF48" s="138"/>
      <c r="GUG48" s="138"/>
      <c r="GUH48" s="138"/>
      <c r="GUI48" s="138"/>
      <c r="GUJ48" s="138"/>
      <c r="GUK48" s="138"/>
      <c r="GUL48" s="138"/>
      <c r="GUM48" s="138"/>
      <c r="GUN48" s="138"/>
      <c r="GUO48" s="138"/>
      <c r="GUP48" s="138"/>
      <c r="GUQ48" s="138"/>
      <c r="GUR48" s="138"/>
      <c r="GUS48" s="138"/>
      <c r="GUT48" s="138"/>
      <c r="GUU48" s="138"/>
      <c r="GUV48" s="138"/>
      <c r="GUW48" s="138"/>
      <c r="GUX48" s="138"/>
      <c r="GUY48" s="138"/>
      <c r="GUZ48" s="138"/>
      <c r="GVA48" s="138"/>
      <c r="GVB48" s="138"/>
      <c r="GVC48" s="138"/>
      <c r="GVD48" s="138"/>
      <c r="GVE48" s="138"/>
      <c r="GVF48" s="138"/>
      <c r="GVG48" s="138"/>
      <c r="GVH48" s="138"/>
      <c r="GVI48" s="138"/>
      <c r="GVJ48" s="138"/>
      <c r="GVK48" s="138"/>
      <c r="GVL48" s="138"/>
      <c r="GVM48" s="138"/>
      <c r="GVN48" s="138"/>
      <c r="GVO48" s="138"/>
      <c r="GVP48" s="138"/>
      <c r="GVQ48" s="138"/>
      <c r="GVR48" s="138"/>
      <c r="GVS48" s="138"/>
      <c r="GVT48" s="138"/>
      <c r="GVU48" s="138"/>
      <c r="GVV48" s="138"/>
      <c r="GVW48" s="138"/>
      <c r="GVX48" s="138"/>
      <c r="GVY48" s="138"/>
      <c r="GVZ48" s="138"/>
      <c r="GWA48" s="138"/>
      <c r="GWB48" s="138"/>
      <c r="GWC48" s="138"/>
      <c r="GWD48" s="138"/>
      <c r="GWE48" s="138"/>
      <c r="GWF48" s="138"/>
      <c r="GWG48" s="138"/>
      <c r="GWH48" s="138"/>
      <c r="GWI48" s="138"/>
      <c r="GWJ48" s="138"/>
      <c r="GWK48" s="138"/>
      <c r="GWL48" s="138"/>
      <c r="GWM48" s="138"/>
      <c r="GWN48" s="138"/>
      <c r="GWO48" s="138"/>
      <c r="GWP48" s="138"/>
      <c r="GWQ48" s="138"/>
      <c r="GWR48" s="138"/>
      <c r="GWS48" s="138"/>
      <c r="GWT48" s="138"/>
      <c r="GWU48" s="138"/>
      <c r="GWV48" s="138"/>
      <c r="GWW48" s="138"/>
      <c r="GWX48" s="138"/>
      <c r="GWY48" s="138"/>
      <c r="GWZ48" s="138"/>
      <c r="GXA48" s="138"/>
      <c r="GXB48" s="138"/>
      <c r="GXC48" s="138"/>
      <c r="GXD48" s="138"/>
      <c r="GXE48" s="138"/>
      <c r="GXF48" s="138"/>
      <c r="GXG48" s="138"/>
      <c r="GXH48" s="138"/>
      <c r="GXI48" s="138"/>
      <c r="GXJ48" s="138"/>
      <c r="GXK48" s="138"/>
      <c r="GXL48" s="138"/>
      <c r="GXM48" s="138"/>
      <c r="GXN48" s="138"/>
      <c r="GXO48" s="138"/>
      <c r="GXP48" s="138"/>
      <c r="GXQ48" s="138"/>
      <c r="GXR48" s="138"/>
      <c r="GXS48" s="138"/>
      <c r="GXT48" s="138"/>
      <c r="GXU48" s="138"/>
      <c r="GXV48" s="138"/>
      <c r="GXW48" s="138"/>
      <c r="GXX48" s="138"/>
      <c r="GXY48" s="138"/>
      <c r="GXZ48" s="138"/>
      <c r="GYA48" s="138"/>
      <c r="GYB48" s="138"/>
      <c r="GYC48" s="138"/>
      <c r="GYD48" s="138"/>
      <c r="GYE48" s="138"/>
      <c r="GYF48" s="138"/>
      <c r="GYG48" s="138"/>
      <c r="GYH48" s="138"/>
      <c r="GYI48" s="138"/>
      <c r="GYJ48" s="138"/>
      <c r="GYK48" s="138"/>
      <c r="GYL48" s="138"/>
      <c r="GYM48" s="138"/>
      <c r="GYN48" s="138"/>
      <c r="GYO48" s="138"/>
      <c r="GYP48" s="138"/>
      <c r="GYQ48" s="138"/>
      <c r="GYR48" s="138"/>
      <c r="GYS48" s="138"/>
      <c r="GYT48" s="138"/>
      <c r="GYU48" s="138"/>
      <c r="GYV48" s="138"/>
      <c r="GYW48" s="138"/>
      <c r="GYX48" s="138"/>
      <c r="GYY48" s="138"/>
      <c r="GYZ48" s="138"/>
      <c r="GZA48" s="138"/>
      <c r="GZB48" s="138"/>
      <c r="GZC48" s="138"/>
      <c r="GZD48" s="138"/>
      <c r="GZE48" s="138"/>
      <c r="GZF48" s="138"/>
      <c r="GZG48" s="138"/>
      <c r="GZH48" s="138"/>
      <c r="GZI48" s="138"/>
      <c r="GZJ48" s="138"/>
      <c r="GZK48" s="138"/>
      <c r="GZL48" s="138"/>
      <c r="GZM48" s="138"/>
      <c r="GZN48" s="138"/>
      <c r="GZO48" s="138"/>
      <c r="GZP48" s="138"/>
      <c r="GZQ48" s="138"/>
      <c r="GZR48" s="138"/>
      <c r="GZS48" s="138"/>
      <c r="GZT48" s="138"/>
      <c r="GZU48" s="138"/>
      <c r="GZV48" s="138"/>
      <c r="GZW48" s="138"/>
      <c r="GZX48" s="138"/>
      <c r="GZY48" s="138"/>
      <c r="GZZ48" s="138"/>
      <c r="HAA48" s="138"/>
      <c r="HAB48" s="138"/>
      <c r="HAC48" s="138"/>
      <c r="HAD48" s="138"/>
      <c r="HAE48" s="138"/>
      <c r="HAF48" s="138"/>
      <c r="HAG48" s="138"/>
      <c r="HAH48" s="138"/>
      <c r="HAI48" s="138"/>
      <c r="HAJ48" s="138"/>
      <c r="HAK48" s="138"/>
      <c r="HAL48" s="138"/>
      <c r="HAM48" s="138"/>
      <c r="HAN48" s="138"/>
      <c r="HAO48" s="138"/>
      <c r="HAP48" s="138"/>
      <c r="HAQ48" s="138"/>
      <c r="HAR48" s="138"/>
      <c r="HAS48" s="138"/>
      <c r="HAT48" s="138"/>
      <c r="HAU48" s="138"/>
      <c r="HAV48" s="138"/>
      <c r="HAW48" s="138"/>
      <c r="HAX48" s="138"/>
      <c r="HAY48" s="138"/>
      <c r="HAZ48" s="138"/>
      <c r="HBA48" s="138"/>
      <c r="HBB48" s="138"/>
      <c r="HBC48" s="138"/>
      <c r="HBD48" s="138"/>
      <c r="HBE48" s="138"/>
      <c r="HBF48" s="138"/>
      <c r="HBG48" s="138"/>
      <c r="HBH48" s="138"/>
      <c r="HBI48" s="138"/>
      <c r="HBJ48" s="138"/>
      <c r="HBK48" s="138"/>
      <c r="HBL48" s="138"/>
      <c r="HBM48" s="138"/>
      <c r="HBN48" s="138"/>
      <c r="HBO48" s="138"/>
      <c r="HBP48" s="138"/>
      <c r="HBQ48" s="138"/>
      <c r="HBR48" s="138"/>
      <c r="HBS48" s="138"/>
      <c r="HBT48" s="138"/>
      <c r="HBU48" s="138"/>
      <c r="HBV48" s="138"/>
      <c r="HBW48" s="138"/>
      <c r="HBX48" s="138"/>
      <c r="HBY48" s="138"/>
      <c r="HBZ48" s="138"/>
      <c r="HCA48" s="138"/>
      <c r="HCB48" s="138"/>
      <c r="HCC48" s="138"/>
      <c r="HCD48" s="138"/>
      <c r="HCE48" s="138"/>
      <c r="HCF48" s="138"/>
      <c r="HCG48" s="138"/>
      <c r="HCH48" s="138"/>
      <c r="HCI48" s="138"/>
      <c r="HCJ48" s="138"/>
      <c r="HCK48" s="138"/>
      <c r="HCL48" s="138"/>
      <c r="HCM48" s="138"/>
      <c r="HCN48" s="138"/>
      <c r="HCO48" s="138"/>
      <c r="HCP48" s="138"/>
      <c r="HCQ48" s="138"/>
      <c r="HCR48" s="138"/>
      <c r="HCS48" s="138"/>
      <c r="HCT48" s="138"/>
      <c r="HCU48" s="138"/>
      <c r="HCV48" s="138"/>
      <c r="HCW48" s="138"/>
      <c r="HCX48" s="138"/>
      <c r="HCY48" s="138"/>
      <c r="HCZ48" s="138"/>
      <c r="HDA48" s="138"/>
      <c r="HDB48" s="138"/>
      <c r="HDC48" s="138"/>
      <c r="HDD48" s="138"/>
      <c r="HDE48" s="138"/>
      <c r="HDF48" s="138"/>
      <c r="HDG48" s="138"/>
      <c r="HDH48" s="138"/>
      <c r="HDI48" s="138"/>
      <c r="HDJ48" s="138"/>
      <c r="HDK48" s="138"/>
      <c r="HDL48" s="138"/>
      <c r="HDM48" s="138"/>
      <c r="HDN48" s="138"/>
      <c r="HDO48" s="138"/>
      <c r="HDP48" s="138"/>
      <c r="HDQ48" s="138"/>
      <c r="HDR48" s="138"/>
      <c r="HDS48" s="138"/>
      <c r="HDT48" s="138"/>
      <c r="HDU48" s="138"/>
      <c r="HDV48" s="138"/>
      <c r="HDW48" s="138"/>
      <c r="HDX48" s="138"/>
      <c r="HDY48" s="138"/>
      <c r="HDZ48" s="138"/>
      <c r="HEA48" s="138"/>
      <c r="HEB48" s="138"/>
      <c r="HEC48" s="138"/>
      <c r="HED48" s="138"/>
      <c r="HEE48" s="138"/>
      <c r="HEF48" s="138"/>
      <c r="HEG48" s="138"/>
      <c r="HEH48" s="138"/>
      <c r="HEI48" s="138"/>
      <c r="HEJ48" s="138"/>
      <c r="HEK48" s="138"/>
      <c r="HEL48" s="138"/>
      <c r="HEM48" s="138"/>
      <c r="HEN48" s="138"/>
      <c r="HEO48" s="138"/>
      <c r="HEP48" s="138"/>
      <c r="HEQ48" s="138"/>
      <c r="HER48" s="138"/>
      <c r="HES48" s="138"/>
      <c r="HET48" s="138"/>
      <c r="HEU48" s="138"/>
      <c r="HEV48" s="138"/>
      <c r="HEW48" s="138"/>
      <c r="HEX48" s="138"/>
      <c r="HEY48" s="138"/>
      <c r="HEZ48" s="138"/>
      <c r="HFA48" s="138"/>
      <c r="HFB48" s="138"/>
      <c r="HFC48" s="138"/>
      <c r="HFD48" s="138"/>
      <c r="HFE48" s="138"/>
      <c r="HFF48" s="138"/>
      <c r="HFG48" s="138"/>
      <c r="HFH48" s="138"/>
      <c r="HFI48" s="138"/>
      <c r="HFJ48" s="138"/>
      <c r="HFK48" s="138"/>
      <c r="HFL48" s="138"/>
      <c r="HFM48" s="138"/>
      <c r="HFN48" s="138"/>
      <c r="HFO48" s="138"/>
      <c r="HFP48" s="138"/>
      <c r="HFQ48" s="138"/>
      <c r="HFR48" s="138"/>
      <c r="HFS48" s="138"/>
      <c r="HFT48" s="138"/>
      <c r="HFU48" s="138"/>
      <c r="HFV48" s="138"/>
      <c r="HFW48" s="138"/>
      <c r="HFX48" s="138"/>
      <c r="HFY48" s="138"/>
      <c r="HFZ48" s="138"/>
      <c r="HGA48" s="138"/>
      <c r="HGB48" s="138"/>
      <c r="HGC48" s="138"/>
      <c r="HGD48" s="138"/>
      <c r="HGE48" s="138"/>
      <c r="HGF48" s="138"/>
      <c r="HGG48" s="138"/>
      <c r="HGH48" s="138"/>
      <c r="HGI48" s="138"/>
      <c r="HGJ48" s="138"/>
      <c r="HGK48" s="138"/>
      <c r="HGL48" s="138"/>
      <c r="HGM48" s="138"/>
      <c r="HGN48" s="138"/>
      <c r="HGO48" s="138"/>
      <c r="HGP48" s="138"/>
      <c r="HGQ48" s="138"/>
      <c r="HGR48" s="138"/>
      <c r="HGS48" s="138"/>
      <c r="HGT48" s="138"/>
      <c r="HGU48" s="138"/>
      <c r="HGV48" s="138"/>
      <c r="HGW48" s="138"/>
      <c r="HGX48" s="138"/>
      <c r="HGY48" s="138"/>
      <c r="HGZ48" s="138"/>
      <c r="HHA48" s="138"/>
      <c r="HHB48" s="138"/>
      <c r="HHC48" s="138"/>
      <c r="HHD48" s="138"/>
      <c r="HHE48" s="138"/>
      <c r="HHF48" s="138"/>
      <c r="HHG48" s="138"/>
      <c r="HHH48" s="138"/>
      <c r="HHI48" s="138"/>
      <c r="HHJ48" s="138"/>
      <c r="HHK48" s="138"/>
      <c r="HHL48" s="138"/>
      <c r="HHM48" s="138"/>
      <c r="HHN48" s="138"/>
      <c r="HHO48" s="138"/>
      <c r="HHP48" s="138"/>
      <c r="HHQ48" s="138"/>
      <c r="HHR48" s="138"/>
      <c r="HHS48" s="138"/>
      <c r="HHT48" s="138"/>
      <c r="HHU48" s="138"/>
      <c r="HHV48" s="138"/>
      <c r="HHW48" s="138"/>
      <c r="HHX48" s="138"/>
      <c r="HHY48" s="138"/>
      <c r="HHZ48" s="138"/>
      <c r="HIA48" s="138"/>
      <c r="HIB48" s="138"/>
      <c r="HIC48" s="138"/>
      <c r="HID48" s="138"/>
      <c r="HIE48" s="138"/>
      <c r="HIF48" s="138"/>
      <c r="HIG48" s="138"/>
      <c r="HIH48" s="138"/>
      <c r="HII48" s="138"/>
      <c r="HIJ48" s="138"/>
      <c r="HIK48" s="138"/>
      <c r="HIL48" s="138"/>
      <c r="HIM48" s="138"/>
      <c r="HIN48" s="138"/>
      <c r="HIO48" s="138"/>
      <c r="HIP48" s="138"/>
      <c r="HIQ48" s="138"/>
      <c r="HIR48" s="138"/>
      <c r="HIS48" s="138"/>
      <c r="HIT48" s="138"/>
      <c r="HIU48" s="138"/>
      <c r="HIV48" s="138"/>
      <c r="HIW48" s="138"/>
      <c r="HIX48" s="138"/>
      <c r="HIY48" s="138"/>
      <c r="HIZ48" s="138"/>
      <c r="HJA48" s="138"/>
      <c r="HJB48" s="138"/>
      <c r="HJC48" s="138"/>
      <c r="HJD48" s="138"/>
      <c r="HJE48" s="138"/>
      <c r="HJF48" s="138"/>
      <c r="HJG48" s="138"/>
      <c r="HJH48" s="138"/>
      <c r="HJI48" s="138"/>
      <c r="HJJ48" s="138"/>
      <c r="HJK48" s="138"/>
      <c r="HJL48" s="138"/>
      <c r="HJM48" s="138"/>
      <c r="HJN48" s="138"/>
      <c r="HJO48" s="138"/>
      <c r="HJP48" s="138"/>
      <c r="HJQ48" s="138"/>
      <c r="HJR48" s="138"/>
      <c r="HJS48" s="138"/>
      <c r="HJT48" s="138"/>
      <c r="HJU48" s="138"/>
      <c r="HJV48" s="138"/>
      <c r="HJW48" s="138"/>
      <c r="HJX48" s="138"/>
      <c r="HJY48" s="138"/>
      <c r="HJZ48" s="138"/>
      <c r="HKA48" s="138"/>
      <c r="HKB48" s="138"/>
      <c r="HKC48" s="138"/>
      <c r="HKD48" s="138"/>
      <c r="HKE48" s="138"/>
      <c r="HKF48" s="138"/>
      <c r="HKG48" s="138"/>
      <c r="HKH48" s="138"/>
      <c r="HKI48" s="138"/>
      <c r="HKJ48" s="138"/>
      <c r="HKK48" s="138"/>
      <c r="HKL48" s="138"/>
      <c r="HKM48" s="138"/>
      <c r="HKN48" s="138"/>
      <c r="HKO48" s="138"/>
      <c r="HKP48" s="138"/>
      <c r="HKQ48" s="138"/>
      <c r="HKR48" s="138"/>
      <c r="HKS48" s="138"/>
      <c r="HKT48" s="138"/>
      <c r="HKU48" s="138"/>
      <c r="HKV48" s="138"/>
      <c r="HKW48" s="138"/>
      <c r="HKX48" s="138"/>
      <c r="HKY48" s="138"/>
      <c r="HKZ48" s="138"/>
      <c r="HLA48" s="138"/>
      <c r="HLB48" s="138"/>
      <c r="HLC48" s="138"/>
      <c r="HLD48" s="138"/>
      <c r="HLE48" s="138"/>
      <c r="HLF48" s="138"/>
      <c r="HLG48" s="138"/>
      <c r="HLH48" s="138"/>
      <c r="HLI48" s="138"/>
      <c r="HLJ48" s="138"/>
      <c r="HLK48" s="138"/>
      <c r="HLL48" s="138"/>
      <c r="HLM48" s="138"/>
      <c r="HLN48" s="138"/>
      <c r="HLO48" s="138"/>
      <c r="HLP48" s="138"/>
      <c r="HLQ48" s="138"/>
      <c r="HLR48" s="138"/>
      <c r="HLS48" s="138"/>
      <c r="HLT48" s="138"/>
      <c r="HLU48" s="138"/>
      <c r="HLV48" s="138"/>
      <c r="HLW48" s="138"/>
      <c r="HLX48" s="138"/>
      <c r="HLY48" s="138"/>
      <c r="HLZ48" s="138"/>
      <c r="HMA48" s="138"/>
      <c r="HMB48" s="138"/>
      <c r="HMC48" s="138"/>
      <c r="HMD48" s="138"/>
      <c r="HME48" s="138"/>
      <c r="HMF48" s="138"/>
      <c r="HMG48" s="138"/>
      <c r="HMH48" s="138"/>
      <c r="HMI48" s="138"/>
      <c r="HMJ48" s="138"/>
      <c r="HMK48" s="138"/>
      <c r="HML48" s="138"/>
      <c r="HMM48" s="138"/>
      <c r="HMN48" s="138"/>
      <c r="HMO48" s="138"/>
      <c r="HMP48" s="138"/>
      <c r="HMQ48" s="138"/>
      <c r="HMR48" s="138"/>
      <c r="HMS48" s="138"/>
      <c r="HMT48" s="138"/>
      <c r="HMU48" s="138"/>
      <c r="HMV48" s="138"/>
      <c r="HMW48" s="138"/>
      <c r="HMX48" s="138"/>
      <c r="HMY48" s="138"/>
      <c r="HMZ48" s="138"/>
      <c r="HNA48" s="138"/>
      <c r="HNB48" s="138"/>
      <c r="HNC48" s="138"/>
      <c r="HND48" s="138"/>
      <c r="HNE48" s="138"/>
      <c r="HNF48" s="138"/>
      <c r="HNG48" s="138"/>
      <c r="HNH48" s="138"/>
      <c r="HNI48" s="138"/>
      <c r="HNJ48" s="138"/>
      <c r="HNK48" s="138"/>
      <c r="HNL48" s="138"/>
      <c r="HNM48" s="138"/>
      <c r="HNN48" s="138"/>
      <c r="HNO48" s="138"/>
      <c r="HNP48" s="138"/>
      <c r="HNQ48" s="138"/>
      <c r="HNR48" s="138"/>
      <c r="HNS48" s="138"/>
      <c r="HNT48" s="138"/>
      <c r="HNU48" s="138"/>
      <c r="HNV48" s="138"/>
      <c r="HNW48" s="138"/>
      <c r="HNX48" s="138"/>
      <c r="HNY48" s="138"/>
      <c r="HNZ48" s="138"/>
      <c r="HOA48" s="138"/>
      <c r="HOB48" s="138"/>
      <c r="HOC48" s="138"/>
      <c r="HOD48" s="138"/>
      <c r="HOE48" s="138"/>
      <c r="HOF48" s="138"/>
      <c r="HOG48" s="138"/>
      <c r="HOH48" s="138"/>
      <c r="HOI48" s="138"/>
      <c r="HOJ48" s="138"/>
      <c r="HOK48" s="138"/>
      <c r="HOL48" s="138"/>
      <c r="HOM48" s="138"/>
      <c r="HON48" s="138"/>
      <c r="HOO48" s="138"/>
      <c r="HOP48" s="138"/>
      <c r="HOQ48" s="138"/>
      <c r="HOR48" s="138"/>
      <c r="HOS48" s="138"/>
      <c r="HOT48" s="138"/>
      <c r="HOU48" s="138"/>
      <c r="HOV48" s="138"/>
      <c r="HOW48" s="138"/>
      <c r="HOX48" s="138"/>
      <c r="HOY48" s="138"/>
      <c r="HOZ48" s="138"/>
      <c r="HPA48" s="138"/>
      <c r="HPB48" s="138"/>
      <c r="HPC48" s="138"/>
      <c r="HPD48" s="138"/>
      <c r="HPE48" s="138"/>
      <c r="HPF48" s="138"/>
      <c r="HPG48" s="138"/>
      <c r="HPH48" s="138"/>
      <c r="HPI48" s="138"/>
      <c r="HPJ48" s="138"/>
      <c r="HPK48" s="138"/>
      <c r="HPL48" s="138"/>
      <c r="HPM48" s="138"/>
      <c r="HPN48" s="138"/>
      <c r="HPO48" s="138"/>
      <c r="HPP48" s="138"/>
      <c r="HPQ48" s="138"/>
      <c r="HPR48" s="138"/>
      <c r="HPS48" s="138"/>
      <c r="HPT48" s="138"/>
      <c r="HPU48" s="138"/>
      <c r="HPV48" s="138"/>
      <c r="HPW48" s="138"/>
      <c r="HPX48" s="138"/>
      <c r="HPY48" s="138"/>
      <c r="HPZ48" s="138"/>
      <c r="HQA48" s="138"/>
      <c r="HQB48" s="138"/>
      <c r="HQC48" s="138"/>
      <c r="HQD48" s="138"/>
      <c r="HQE48" s="138"/>
      <c r="HQF48" s="138"/>
      <c r="HQG48" s="138"/>
      <c r="HQH48" s="138"/>
      <c r="HQI48" s="138"/>
      <c r="HQJ48" s="138"/>
      <c r="HQK48" s="138"/>
      <c r="HQL48" s="138"/>
      <c r="HQM48" s="138"/>
      <c r="HQN48" s="138"/>
      <c r="HQO48" s="138"/>
      <c r="HQP48" s="138"/>
      <c r="HQQ48" s="138"/>
      <c r="HQR48" s="138"/>
      <c r="HQS48" s="138"/>
      <c r="HQT48" s="138"/>
      <c r="HQU48" s="138"/>
      <c r="HQV48" s="138"/>
      <c r="HQW48" s="138"/>
      <c r="HQX48" s="138"/>
      <c r="HQY48" s="138"/>
      <c r="HQZ48" s="138"/>
      <c r="HRA48" s="138"/>
      <c r="HRB48" s="138"/>
      <c r="HRC48" s="138"/>
      <c r="HRD48" s="138"/>
      <c r="HRE48" s="138"/>
      <c r="HRF48" s="138"/>
      <c r="HRG48" s="138"/>
      <c r="HRH48" s="138"/>
      <c r="HRI48" s="138"/>
      <c r="HRJ48" s="138"/>
      <c r="HRK48" s="138"/>
      <c r="HRL48" s="138"/>
      <c r="HRM48" s="138"/>
      <c r="HRN48" s="138"/>
      <c r="HRO48" s="138"/>
      <c r="HRP48" s="138"/>
      <c r="HRQ48" s="138"/>
      <c r="HRR48" s="138"/>
      <c r="HRS48" s="138"/>
      <c r="HRT48" s="138"/>
      <c r="HRU48" s="138"/>
      <c r="HRV48" s="138"/>
      <c r="HRW48" s="138"/>
      <c r="HRX48" s="138"/>
      <c r="HRY48" s="138"/>
      <c r="HRZ48" s="138"/>
      <c r="HSA48" s="138"/>
      <c r="HSB48" s="138"/>
      <c r="HSC48" s="138"/>
      <c r="HSD48" s="138"/>
      <c r="HSE48" s="138"/>
      <c r="HSF48" s="138"/>
      <c r="HSG48" s="138"/>
      <c r="HSH48" s="138"/>
      <c r="HSI48" s="138"/>
      <c r="HSJ48" s="138"/>
      <c r="HSK48" s="138"/>
      <c r="HSL48" s="138"/>
      <c r="HSM48" s="138"/>
      <c r="HSN48" s="138"/>
      <c r="HSO48" s="138"/>
      <c r="HSP48" s="138"/>
      <c r="HSQ48" s="138"/>
      <c r="HSR48" s="138"/>
      <c r="HSS48" s="138"/>
      <c r="HST48" s="138"/>
      <c r="HSU48" s="138"/>
      <c r="HSV48" s="138"/>
      <c r="HSW48" s="138"/>
      <c r="HSX48" s="138"/>
      <c r="HSY48" s="138"/>
      <c r="HSZ48" s="138"/>
      <c r="HTA48" s="138"/>
      <c r="HTB48" s="138"/>
      <c r="HTC48" s="138"/>
      <c r="HTD48" s="138"/>
      <c r="HTE48" s="138"/>
      <c r="HTF48" s="138"/>
      <c r="HTG48" s="138"/>
      <c r="HTH48" s="138"/>
      <c r="HTI48" s="138"/>
      <c r="HTJ48" s="138"/>
      <c r="HTK48" s="138"/>
      <c r="HTL48" s="138"/>
      <c r="HTM48" s="138"/>
      <c r="HTN48" s="138"/>
      <c r="HTO48" s="138"/>
      <c r="HTP48" s="138"/>
      <c r="HTQ48" s="138"/>
      <c r="HTR48" s="138"/>
      <c r="HTS48" s="138"/>
      <c r="HTT48" s="138"/>
      <c r="HTU48" s="138"/>
      <c r="HTV48" s="138"/>
      <c r="HTW48" s="138"/>
      <c r="HTX48" s="138"/>
      <c r="HTY48" s="138"/>
      <c r="HTZ48" s="138"/>
      <c r="HUA48" s="138"/>
      <c r="HUB48" s="138"/>
      <c r="HUC48" s="138"/>
      <c r="HUD48" s="138"/>
      <c r="HUE48" s="138"/>
      <c r="HUF48" s="138"/>
      <c r="HUG48" s="138"/>
      <c r="HUH48" s="138"/>
      <c r="HUI48" s="138"/>
      <c r="HUJ48" s="138"/>
      <c r="HUK48" s="138"/>
      <c r="HUL48" s="138"/>
      <c r="HUM48" s="138"/>
      <c r="HUN48" s="138"/>
      <c r="HUO48" s="138"/>
      <c r="HUP48" s="138"/>
      <c r="HUQ48" s="138"/>
      <c r="HUR48" s="138"/>
      <c r="HUS48" s="138"/>
      <c r="HUT48" s="138"/>
      <c r="HUU48" s="138"/>
      <c r="HUV48" s="138"/>
      <c r="HUW48" s="138"/>
      <c r="HUX48" s="138"/>
      <c r="HUY48" s="138"/>
      <c r="HUZ48" s="138"/>
      <c r="HVA48" s="138"/>
      <c r="HVB48" s="138"/>
      <c r="HVC48" s="138"/>
      <c r="HVD48" s="138"/>
      <c r="HVE48" s="138"/>
      <c r="HVF48" s="138"/>
      <c r="HVG48" s="138"/>
      <c r="HVH48" s="138"/>
      <c r="HVI48" s="138"/>
      <c r="HVJ48" s="138"/>
      <c r="HVK48" s="138"/>
      <c r="HVL48" s="138"/>
      <c r="HVM48" s="138"/>
      <c r="HVN48" s="138"/>
      <c r="HVO48" s="138"/>
      <c r="HVP48" s="138"/>
      <c r="HVQ48" s="138"/>
      <c r="HVR48" s="138"/>
      <c r="HVS48" s="138"/>
      <c r="HVT48" s="138"/>
      <c r="HVU48" s="138"/>
      <c r="HVV48" s="138"/>
      <c r="HVW48" s="138"/>
      <c r="HVX48" s="138"/>
      <c r="HVY48" s="138"/>
      <c r="HVZ48" s="138"/>
      <c r="HWA48" s="138"/>
      <c r="HWB48" s="138"/>
      <c r="HWC48" s="138"/>
      <c r="HWD48" s="138"/>
      <c r="HWE48" s="138"/>
      <c r="HWF48" s="138"/>
      <c r="HWG48" s="138"/>
      <c r="HWH48" s="138"/>
      <c r="HWI48" s="138"/>
      <c r="HWJ48" s="138"/>
      <c r="HWK48" s="138"/>
      <c r="HWL48" s="138"/>
      <c r="HWM48" s="138"/>
      <c r="HWN48" s="138"/>
      <c r="HWO48" s="138"/>
      <c r="HWP48" s="138"/>
      <c r="HWQ48" s="138"/>
      <c r="HWR48" s="138"/>
      <c r="HWS48" s="138"/>
      <c r="HWT48" s="138"/>
      <c r="HWU48" s="138"/>
      <c r="HWV48" s="138"/>
      <c r="HWW48" s="138"/>
      <c r="HWX48" s="138"/>
      <c r="HWY48" s="138"/>
      <c r="HWZ48" s="138"/>
      <c r="HXA48" s="138"/>
      <c r="HXB48" s="138"/>
      <c r="HXC48" s="138"/>
      <c r="HXD48" s="138"/>
      <c r="HXE48" s="138"/>
      <c r="HXF48" s="138"/>
      <c r="HXG48" s="138"/>
      <c r="HXH48" s="138"/>
      <c r="HXI48" s="138"/>
      <c r="HXJ48" s="138"/>
      <c r="HXK48" s="138"/>
      <c r="HXL48" s="138"/>
      <c r="HXM48" s="138"/>
      <c r="HXN48" s="138"/>
      <c r="HXO48" s="138"/>
      <c r="HXP48" s="138"/>
      <c r="HXQ48" s="138"/>
      <c r="HXR48" s="138"/>
      <c r="HXS48" s="138"/>
      <c r="HXT48" s="138"/>
      <c r="HXU48" s="138"/>
      <c r="HXV48" s="138"/>
      <c r="HXW48" s="138"/>
      <c r="HXX48" s="138"/>
      <c r="HXY48" s="138"/>
      <c r="HXZ48" s="138"/>
      <c r="HYA48" s="138"/>
      <c r="HYB48" s="138"/>
      <c r="HYC48" s="138"/>
      <c r="HYD48" s="138"/>
      <c r="HYE48" s="138"/>
      <c r="HYF48" s="138"/>
      <c r="HYG48" s="138"/>
      <c r="HYH48" s="138"/>
      <c r="HYI48" s="138"/>
      <c r="HYJ48" s="138"/>
      <c r="HYK48" s="138"/>
      <c r="HYL48" s="138"/>
      <c r="HYM48" s="138"/>
      <c r="HYN48" s="138"/>
      <c r="HYO48" s="138"/>
      <c r="HYP48" s="138"/>
      <c r="HYQ48" s="138"/>
      <c r="HYR48" s="138"/>
      <c r="HYS48" s="138"/>
      <c r="HYT48" s="138"/>
      <c r="HYU48" s="138"/>
      <c r="HYV48" s="138"/>
      <c r="HYW48" s="138"/>
      <c r="HYX48" s="138"/>
      <c r="HYY48" s="138"/>
      <c r="HYZ48" s="138"/>
      <c r="HZA48" s="138"/>
      <c r="HZB48" s="138"/>
      <c r="HZC48" s="138"/>
      <c r="HZD48" s="138"/>
      <c r="HZE48" s="138"/>
      <c r="HZF48" s="138"/>
      <c r="HZG48" s="138"/>
      <c r="HZH48" s="138"/>
      <c r="HZI48" s="138"/>
      <c r="HZJ48" s="138"/>
      <c r="HZK48" s="138"/>
      <c r="HZL48" s="138"/>
      <c r="HZM48" s="138"/>
      <c r="HZN48" s="138"/>
      <c r="HZO48" s="138"/>
      <c r="HZP48" s="138"/>
      <c r="HZQ48" s="138"/>
      <c r="HZR48" s="138"/>
      <c r="HZS48" s="138"/>
      <c r="HZT48" s="138"/>
      <c r="HZU48" s="138"/>
      <c r="HZV48" s="138"/>
      <c r="HZW48" s="138"/>
      <c r="HZX48" s="138"/>
      <c r="HZY48" s="138"/>
      <c r="HZZ48" s="138"/>
      <c r="IAA48" s="138"/>
      <c r="IAB48" s="138"/>
      <c r="IAC48" s="138"/>
      <c r="IAD48" s="138"/>
      <c r="IAE48" s="138"/>
      <c r="IAF48" s="138"/>
      <c r="IAG48" s="138"/>
      <c r="IAH48" s="138"/>
      <c r="IAI48" s="138"/>
      <c r="IAJ48" s="138"/>
      <c r="IAK48" s="138"/>
      <c r="IAL48" s="138"/>
      <c r="IAM48" s="138"/>
      <c r="IAN48" s="138"/>
      <c r="IAO48" s="138"/>
      <c r="IAP48" s="138"/>
      <c r="IAQ48" s="138"/>
      <c r="IAR48" s="138"/>
      <c r="IAS48" s="138"/>
      <c r="IAT48" s="138"/>
      <c r="IAU48" s="138"/>
      <c r="IAV48" s="138"/>
      <c r="IAW48" s="138"/>
      <c r="IAX48" s="138"/>
      <c r="IAY48" s="138"/>
      <c r="IAZ48" s="138"/>
      <c r="IBA48" s="138"/>
      <c r="IBB48" s="138"/>
      <c r="IBC48" s="138"/>
      <c r="IBD48" s="138"/>
      <c r="IBE48" s="138"/>
      <c r="IBF48" s="138"/>
      <c r="IBG48" s="138"/>
      <c r="IBH48" s="138"/>
      <c r="IBI48" s="138"/>
      <c r="IBJ48" s="138"/>
      <c r="IBK48" s="138"/>
      <c r="IBL48" s="138"/>
      <c r="IBM48" s="138"/>
      <c r="IBN48" s="138"/>
      <c r="IBO48" s="138"/>
      <c r="IBP48" s="138"/>
      <c r="IBQ48" s="138"/>
      <c r="IBR48" s="138"/>
      <c r="IBS48" s="138"/>
      <c r="IBT48" s="138"/>
      <c r="IBU48" s="138"/>
      <c r="IBV48" s="138"/>
      <c r="IBW48" s="138"/>
      <c r="IBX48" s="138"/>
      <c r="IBY48" s="138"/>
      <c r="IBZ48" s="138"/>
      <c r="ICA48" s="138"/>
      <c r="ICB48" s="138"/>
      <c r="ICC48" s="138"/>
      <c r="ICD48" s="138"/>
      <c r="ICE48" s="138"/>
      <c r="ICF48" s="138"/>
      <c r="ICG48" s="138"/>
      <c r="ICH48" s="138"/>
      <c r="ICI48" s="138"/>
      <c r="ICJ48" s="138"/>
      <c r="ICK48" s="138"/>
      <c r="ICL48" s="138"/>
      <c r="ICM48" s="138"/>
      <c r="ICN48" s="138"/>
      <c r="ICO48" s="138"/>
      <c r="ICP48" s="138"/>
      <c r="ICQ48" s="138"/>
      <c r="ICR48" s="138"/>
      <c r="ICS48" s="138"/>
      <c r="ICT48" s="138"/>
      <c r="ICU48" s="138"/>
      <c r="ICV48" s="138"/>
      <c r="ICW48" s="138"/>
      <c r="ICX48" s="138"/>
      <c r="ICY48" s="138"/>
      <c r="ICZ48" s="138"/>
      <c r="IDA48" s="138"/>
      <c r="IDB48" s="138"/>
      <c r="IDC48" s="138"/>
      <c r="IDD48" s="138"/>
      <c r="IDE48" s="138"/>
      <c r="IDF48" s="138"/>
      <c r="IDG48" s="138"/>
      <c r="IDH48" s="138"/>
      <c r="IDI48" s="138"/>
      <c r="IDJ48" s="138"/>
      <c r="IDK48" s="138"/>
      <c r="IDL48" s="138"/>
      <c r="IDM48" s="138"/>
      <c r="IDN48" s="138"/>
      <c r="IDO48" s="138"/>
      <c r="IDP48" s="138"/>
      <c r="IDQ48" s="138"/>
      <c r="IDR48" s="138"/>
      <c r="IDS48" s="138"/>
      <c r="IDT48" s="138"/>
      <c r="IDU48" s="138"/>
      <c r="IDV48" s="138"/>
      <c r="IDW48" s="138"/>
      <c r="IDX48" s="138"/>
      <c r="IDY48" s="138"/>
      <c r="IDZ48" s="138"/>
      <c r="IEA48" s="138"/>
      <c r="IEB48" s="138"/>
      <c r="IEC48" s="138"/>
      <c r="IED48" s="138"/>
      <c r="IEE48" s="138"/>
      <c r="IEF48" s="138"/>
      <c r="IEG48" s="138"/>
      <c r="IEH48" s="138"/>
      <c r="IEI48" s="138"/>
      <c r="IEJ48" s="138"/>
      <c r="IEK48" s="138"/>
      <c r="IEL48" s="138"/>
      <c r="IEM48" s="138"/>
      <c r="IEN48" s="138"/>
      <c r="IEO48" s="138"/>
      <c r="IEP48" s="138"/>
      <c r="IEQ48" s="138"/>
      <c r="IER48" s="138"/>
      <c r="IES48" s="138"/>
      <c r="IET48" s="138"/>
      <c r="IEU48" s="138"/>
      <c r="IEV48" s="138"/>
      <c r="IEW48" s="138"/>
      <c r="IEX48" s="138"/>
      <c r="IEY48" s="138"/>
      <c r="IEZ48" s="138"/>
      <c r="IFA48" s="138"/>
      <c r="IFB48" s="138"/>
      <c r="IFC48" s="138"/>
      <c r="IFD48" s="138"/>
      <c r="IFE48" s="138"/>
      <c r="IFF48" s="138"/>
      <c r="IFG48" s="138"/>
      <c r="IFH48" s="138"/>
      <c r="IFI48" s="138"/>
      <c r="IFJ48" s="138"/>
      <c r="IFK48" s="138"/>
      <c r="IFL48" s="138"/>
      <c r="IFM48" s="138"/>
      <c r="IFN48" s="138"/>
      <c r="IFO48" s="138"/>
      <c r="IFP48" s="138"/>
      <c r="IFQ48" s="138"/>
      <c r="IFR48" s="138"/>
      <c r="IFS48" s="138"/>
      <c r="IFT48" s="138"/>
      <c r="IFU48" s="138"/>
      <c r="IFV48" s="138"/>
      <c r="IFW48" s="138"/>
      <c r="IFX48" s="138"/>
      <c r="IFY48" s="138"/>
      <c r="IFZ48" s="138"/>
      <c r="IGA48" s="138"/>
      <c r="IGB48" s="138"/>
      <c r="IGC48" s="138"/>
      <c r="IGD48" s="138"/>
      <c r="IGE48" s="138"/>
      <c r="IGF48" s="138"/>
      <c r="IGG48" s="138"/>
      <c r="IGH48" s="138"/>
      <c r="IGI48" s="138"/>
      <c r="IGJ48" s="138"/>
      <c r="IGK48" s="138"/>
      <c r="IGL48" s="138"/>
      <c r="IGM48" s="138"/>
      <c r="IGN48" s="138"/>
      <c r="IGO48" s="138"/>
      <c r="IGP48" s="138"/>
      <c r="IGQ48" s="138"/>
      <c r="IGR48" s="138"/>
      <c r="IGS48" s="138"/>
      <c r="IGT48" s="138"/>
      <c r="IGU48" s="138"/>
      <c r="IGV48" s="138"/>
      <c r="IGW48" s="138"/>
      <c r="IGX48" s="138"/>
      <c r="IGY48" s="138"/>
      <c r="IGZ48" s="138"/>
      <c r="IHA48" s="138"/>
      <c r="IHB48" s="138"/>
      <c r="IHC48" s="138"/>
      <c r="IHD48" s="138"/>
      <c r="IHE48" s="138"/>
      <c r="IHF48" s="138"/>
      <c r="IHG48" s="138"/>
      <c r="IHH48" s="138"/>
      <c r="IHI48" s="138"/>
      <c r="IHJ48" s="138"/>
      <c r="IHK48" s="138"/>
      <c r="IHL48" s="138"/>
      <c r="IHM48" s="138"/>
      <c r="IHN48" s="138"/>
      <c r="IHO48" s="138"/>
      <c r="IHP48" s="138"/>
      <c r="IHQ48" s="138"/>
      <c r="IHR48" s="138"/>
      <c r="IHS48" s="138"/>
      <c r="IHT48" s="138"/>
      <c r="IHU48" s="138"/>
      <c r="IHV48" s="138"/>
      <c r="IHW48" s="138"/>
      <c r="IHX48" s="138"/>
      <c r="IHY48" s="138"/>
      <c r="IHZ48" s="138"/>
      <c r="IIA48" s="138"/>
      <c r="IIB48" s="138"/>
      <c r="IIC48" s="138"/>
      <c r="IID48" s="138"/>
      <c r="IIE48" s="138"/>
      <c r="IIF48" s="138"/>
      <c r="IIG48" s="138"/>
      <c r="IIH48" s="138"/>
      <c r="III48" s="138"/>
      <c r="IIJ48" s="138"/>
      <c r="IIK48" s="138"/>
      <c r="IIL48" s="138"/>
      <c r="IIM48" s="138"/>
      <c r="IIN48" s="138"/>
      <c r="IIO48" s="138"/>
      <c r="IIP48" s="138"/>
      <c r="IIQ48" s="138"/>
      <c r="IIR48" s="138"/>
      <c r="IIS48" s="138"/>
      <c r="IIT48" s="138"/>
      <c r="IIU48" s="138"/>
      <c r="IIV48" s="138"/>
      <c r="IIW48" s="138"/>
      <c r="IIX48" s="138"/>
      <c r="IIY48" s="138"/>
      <c r="IIZ48" s="138"/>
      <c r="IJA48" s="138"/>
      <c r="IJB48" s="138"/>
      <c r="IJC48" s="138"/>
      <c r="IJD48" s="138"/>
      <c r="IJE48" s="138"/>
      <c r="IJF48" s="138"/>
      <c r="IJG48" s="138"/>
      <c r="IJH48" s="138"/>
      <c r="IJI48" s="138"/>
      <c r="IJJ48" s="138"/>
      <c r="IJK48" s="138"/>
      <c r="IJL48" s="138"/>
      <c r="IJM48" s="138"/>
      <c r="IJN48" s="138"/>
      <c r="IJO48" s="138"/>
      <c r="IJP48" s="138"/>
      <c r="IJQ48" s="138"/>
      <c r="IJR48" s="138"/>
      <c r="IJS48" s="138"/>
      <c r="IJT48" s="138"/>
      <c r="IJU48" s="138"/>
      <c r="IJV48" s="138"/>
      <c r="IJW48" s="138"/>
      <c r="IJX48" s="138"/>
      <c r="IJY48" s="138"/>
      <c r="IJZ48" s="138"/>
      <c r="IKA48" s="138"/>
      <c r="IKB48" s="138"/>
      <c r="IKC48" s="138"/>
      <c r="IKD48" s="138"/>
      <c r="IKE48" s="138"/>
      <c r="IKF48" s="138"/>
      <c r="IKG48" s="138"/>
      <c r="IKH48" s="138"/>
      <c r="IKI48" s="138"/>
      <c r="IKJ48" s="138"/>
      <c r="IKK48" s="138"/>
      <c r="IKL48" s="138"/>
      <c r="IKM48" s="138"/>
      <c r="IKN48" s="138"/>
      <c r="IKO48" s="138"/>
      <c r="IKP48" s="138"/>
      <c r="IKQ48" s="138"/>
      <c r="IKR48" s="138"/>
      <c r="IKS48" s="138"/>
      <c r="IKT48" s="138"/>
      <c r="IKU48" s="138"/>
      <c r="IKV48" s="138"/>
      <c r="IKW48" s="138"/>
      <c r="IKX48" s="138"/>
      <c r="IKY48" s="138"/>
      <c r="IKZ48" s="138"/>
      <c r="ILA48" s="138"/>
      <c r="ILB48" s="138"/>
      <c r="ILC48" s="138"/>
      <c r="ILD48" s="138"/>
      <c r="ILE48" s="138"/>
      <c r="ILF48" s="138"/>
      <c r="ILG48" s="138"/>
      <c r="ILH48" s="138"/>
      <c r="ILI48" s="138"/>
      <c r="ILJ48" s="138"/>
      <c r="ILK48" s="138"/>
      <c r="ILL48" s="138"/>
      <c r="ILM48" s="138"/>
      <c r="ILN48" s="138"/>
      <c r="ILO48" s="138"/>
      <c r="ILP48" s="138"/>
      <c r="ILQ48" s="138"/>
      <c r="ILR48" s="138"/>
      <c r="ILS48" s="138"/>
      <c r="ILT48" s="138"/>
      <c r="ILU48" s="138"/>
      <c r="ILV48" s="138"/>
      <c r="ILW48" s="138"/>
      <c r="ILX48" s="138"/>
      <c r="ILY48" s="138"/>
      <c r="ILZ48" s="138"/>
      <c r="IMA48" s="138"/>
      <c r="IMB48" s="138"/>
      <c r="IMC48" s="138"/>
      <c r="IMD48" s="138"/>
      <c r="IME48" s="138"/>
      <c r="IMF48" s="138"/>
      <c r="IMG48" s="138"/>
      <c r="IMH48" s="138"/>
      <c r="IMI48" s="138"/>
      <c r="IMJ48" s="138"/>
      <c r="IMK48" s="138"/>
      <c r="IML48" s="138"/>
      <c r="IMM48" s="138"/>
      <c r="IMN48" s="138"/>
      <c r="IMO48" s="138"/>
      <c r="IMP48" s="138"/>
      <c r="IMQ48" s="138"/>
      <c r="IMR48" s="138"/>
      <c r="IMS48" s="138"/>
      <c r="IMT48" s="138"/>
      <c r="IMU48" s="138"/>
      <c r="IMV48" s="138"/>
      <c r="IMW48" s="138"/>
      <c r="IMX48" s="138"/>
      <c r="IMY48" s="138"/>
      <c r="IMZ48" s="138"/>
      <c r="INA48" s="138"/>
      <c r="INB48" s="138"/>
      <c r="INC48" s="138"/>
      <c r="IND48" s="138"/>
      <c r="INE48" s="138"/>
      <c r="INF48" s="138"/>
      <c r="ING48" s="138"/>
      <c r="INH48" s="138"/>
      <c r="INI48" s="138"/>
      <c r="INJ48" s="138"/>
      <c r="INK48" s="138"/>
      <c r="INL48" s="138"/>
      <c r="INM48" s="138"/>
      <c r="INN48" s="138"/>
      <c r="INO48" s="138"/>
      <c r="INP48" s="138"/>
      <c r="INQ48" s="138"/>
      <c r="INR48" s="138"/>
      <c r="INS48" s="138"/>
      <c r="INT48" s="138"/>
      <c r="INU48" s="138"/>
      <c r="INV48" s="138"/>
      <c r="INW48" s="138"/>
      <c r="INX48" s="138"/>
      <c r="INY48" s="138"/>
      <c r="INZ48" s="138"/>
      <c r="IOA48" s="138"/>
      <c r="IOB48" s="138"/>
      <c r="IOC48" s="138"/>
      <c r="IOD48" s="138"/>
      <c r="IOE48" s="138"/>
      <c r="IOF48" s="138"/>
      <c r="IOG48" s="138"/>
      <c r="IOH48" s="138"/>
      <c r="IOI48" s="138"/>
      <c r="IOJ48" s="138"/>
      <c r="IOK48" s="138"/>
      <c r="IOL48" s="138"/>
      <c r="IOM48" s="138"/>
      <c r="ION48" s="138"/>
      <c r="IOO48" s="138"/>
      <c r="IOP48" s="138"/>
      <c r="IOQ48" s="138"/>
      <c r="IOR48" s="138"/>
      <c r="IOS48" s="138"/>
      <c r="IOT48" s="138"/>
      <c r="IOU48" s="138"/>
      <c r="IOV48" s="138"/>
      <c r="IOW48" s="138"/>
      <c r="IOX48" s="138"/>
      <c r="IOY48" s="138"/>
      <c r="IOZ48" s="138"/>
      <c r="IPA48" s="138"/>
      <c r="IPB48" s="138"/>
      <c r="IPC48" s="138"/>
      <c r="IPD48" s="138"/>
      <c r="IPE48" s="138"/>
      <c r="IPF48" s="138"/>
      <c r="IPG48" s="138"/>
      <c r="IPH48" s="138"/>
      <c r="IPI48" s="138"/>
      <c r="IPJ48" s="138"/>
      <c r="IPK48" s="138"/>
      <c r="IPL48" s="138"/>
      <c r="IPM48" s="138"/>
      <c r="IPN48" s="138"/>
      <c r="IPO48" s="138"/>
      <c r="IPP48" s="138"/>
      <c r="IPQ48" s="138"/>
      <c r="IPR48" s="138"/>
      <c r="IPS48" s="138"/>
      <c r="IPT48" s="138"/>
      <c r="IPU48" s="138"/>
      <c r="IPV48" s="138"/>
      <c r="IPW48" s="138"/>
      <c r="IPX48" s="138"/>
      <c r="IPY48" s="138"/>
      <c r="IPZ48" s="138"/>
      <c r="IQA48" s="138"/>
      <c r="IQB48" s="138"/>
      <c r="IQC48" s="138"/>
      <c r="IQD48" s="138"/>
      <c r="IQE48" s="138"/>
      <c r="IQF48" s="138"/>
      <c r="IQG48" s="138"/>
      <c r="IQH48" s="138"/>
      <c r="IQI48" s="138"/>
      <c r="IQJ48" s="138"/>
      <c r="IQK48" s="138"/>
      <c r="IQL48" s="138"/>
      <c r="IQM48" s="138"/>
      <c r="IQN48" s="138"/>
      <c r="IQO48" s="138"/>
      <c r="IQP48" s="138"/>
      <c r="IQQ48" s="138"/>
      <c r="IQR48" s="138"/>
      <c r="IQS48" s="138"/>
      <c r="IQT48" s="138"/>
      <c r="IQU48" s="138"/>
      <c r="IQV48" s="138"/>
      <c r="IQW48" s="138"/>
      <c r="IQX48" s="138"/>
      <c r="IQY48" s="138"/>
      <c r="IQZ48" s="138"/>
      <c r="IRA48" s="138"/>
      <c r="IRB48" s="138"/>
      <c r="IRC48" s="138"/>
      <c r="IRD48" s="138"/>
      <c r="IRE48" s="138"/>
      <c r="IRF48" s="138"/>
      <c r="IRG48" s="138"/>
      <c r="IRH48" s="138"/>
      <c r="IRI48" s="138"/>
      <c r="IRJ48" s="138"/>
      <c r="IRK48" s="138"/>
      <c r="IRL48" s="138"/>
      <c r="IRM48" s="138"/>
      <c r="IRN48" s="138"/>
      <c r="IRO48" s="138"/>
      <c r="IRP48" s="138"/>
      <c r="IRQ48" s="138"/>
      <c r="IRR48" s="138"/>
      <c r="IRS48" s="138"/>
      <c r="IRT48" s="138"/>
      <c r="IRU48" s="138"/>
      <c r="IRV48" s="138"/>
      <c r="IRW48" s="138"/>
      <c r="IRX48" s="138"/>
      <c r="IRY48" s="138"/>
      <c r="IRZ48" s="138"/>
      <c r="ISA48" s="138"/>
      <c r="ISB48" s="138"/>
      <c r="ISC48" s="138"/>
      <c r="ISD48" s="138"/>
      <c r="ISE48" s="138"/>
      <c r="ISF48" s="138"/>
      <c r="ISG48" s="138"/>
      <c r="ISH48" s="138"/>
      <c r="ISI48" s="138"/>
      <c r="ISJ48" s="138"/>
      <c r="ISK48" s="138"/>
      <c r="ISL48" s="138"/>
      <c r="ISM48" s="138"/>
      <c r="ISN48" s="138"/>
      <c r="ISO48" s="138"/>
      <c r="ISP48" s="138"/>
      <c r="ISQ48" s="138"/>
      <c r="ISR48" s="138"/>
      <c r="ISS48" s="138"/>
      <c r="IST48" s="138"/>
      <c r="ISU48" s="138"/>
      <c r="ISV48" s="138"/>
      <c r="ISW48" s="138"/>
      <c r="ISX48" s="138"/>
      <c r="ISY48" s="138"/>
      <c r="ISZ48" s="138"/>
      <c r="ITA48" s="138"/>
      <c r="ITB48" s="138"/>
      <c r="ITC48" s="138"/>
      <c r="ITD48" s="138"/>
      <c r="ITE48" s="138"/>
      <c r="ITF48" s="138"/>
      <c r="ITG48" s="138"/>
      <c r="ITH48" s="138"/>
      <c r="ITI48" s="138"/>
      <c r="ITJ48" s="138"/>
      <c r="ITK48" s="138"/>
      <c r="ITL48" s="138"/>
      <c r="ITM48" s="138"/>
      <c r="ITN48" s="138"/>
      <c r="ITO48" s="138"/>
      <c r="ITP48" s="138"/>
      <c r="ITQ48" s="138"/>
      <c r="ITR48" s="138"/>
      <c r="ITS48" s="138"/>
      <c r="ITT48" s="138"/>
      <c r="ITU48" s="138"/>
      <c r="ITV48" s="138"/>
      <c r="ITW48" s="138"/>
      <c r="ITX48" s="138"/>
      <c r="ITY48" s="138"/>
      <c r="ITZ48" s="138"/>
      <c r="IUA48" s="138"/>
      <c r="IUB48" s="138"/>
      <c r="IUC48" s="138"/>
      <c r="IUD48" s="138"/>
      <c r="IUE48" s="138"/>
      <c r="IUF48" s="138"/>
      <c r="IUG48" s="138"/>
      <c r="IUH48" s="138"/>
      <c r="IUI48" s="138"/>
      <c r="IUJ48" s="138"/>
      <c r="IUK48" s="138"/>
      <c r="IUL48" s="138"/>
      <c r="IUM48" s="138"/>
      <c r="IUN48" s="138"/>
      <c r="IUO48" s="138"/>
      <c r="IUP48" s="138"/>
      <c r="IUQ48" s="138"/>
      <c r="IUR48" s="138"/>
      <c r="IUS48" s="138"/>
      <c r="IUT48" s="138"/>
      <c r="IUU48" s="138"/>
      <c r="IUV48" s="138"/>
      <c r="IUW48" s="138"/>
      <c r="IUX48" s="138"/>
      <c r="IUY48" s="138"/>
      <c r="IUZ48" s="138"/>
      <c r="IVA48" s="138"/>
      <c r="IVB48" s="138"/>
      <c r="IVC48" s="138"/>
      <c r="IVD48" s="138"/>
      <c r="IVE48" s="138"/>
      <c r="IVF48" s="138"/>
      <c r="IVG48" s="138"/>
      <c r="IVH48" s="138"/>
      <c r="IVI48" s="138"/>
      <c r="IVJ48" s="138"/>
      <c r="IVK48" s="138"/>
      <c r="IVL48" s="138"/>
      <c r="IVM48" s="138"/>
      <c r="IVN48" s="138"/>
      <c r="IVO48" s="138"/>
      <c r="IVP48" s="138"/>
      <c r="IVQ48" s="138"/>
      <c r="IVR48" s="138"/>
      <c r="IVS48" s="138"/>
      <c r="IVT48" s="138"/>
      <c r="IVU48" s="138"/>
      <c r="IVV48" s="138"/>
      <c r="IVW48" s="138"/>
      <c r="IVX48" s="138"/>
      <c r="IVY48" s="138"/>
      <c r="IVZ48" s="138"/>
      <c r="IWA48" s="138"/>
      <c r="IWB48" s="138"/>
      <c r="IWC48" s="138"/>
      <c r="IWD48" s="138"/>
      <c r="IWE48" s="138"/>
      <c r="IWF48" s="138"/>
      <c r="IWG48" s="138"/>
      <c r="IWH48" s="138"/>
      <c r="IWI48" s="138"/>
      <c r="IWJ48" s="138"/>
      <c r="IWK48" s="138"/>
      <c r="IWL48" s="138"/>
      <c r="IWM48" s="138"/>
      <c r="IWN48" s="138"/>
      <c r="IWO48" s="138"/>
      <c r="IWP48" s="138"/>
      <c r="IWQ48" s="138"/>
      <c r="IWR48" s="138"/>
      <c r="IWS48" s="138"/>
      <c r="IWT48" s="138"/>
      <c r="IWU48" s="138"/>
      <c r="IWV48" s="138"/>
      <c r="IWW48" s="138"/>
      <c r="IWX48" s="138"/>
      <c r="IWY48" s="138"/>
      <c r="IWZ48" s="138"/>
      <c r="IXA48" s="138"/>
      <c r="IXB48" s="138"/>
      <c r="IXC48" s="138"/>
      <c r="IXD48" s="138"/>
      <c r="IXE48" s="138"/>
      <c r="IXF48" s="138"/>
      <c r="IXG48" s="138"/>
      <c r="IXH48" s="138"/>
      <c r="IXI48" s="138"/>
      <c r="IXJ48" s="138"/>
      <c r="IXK48" s="138"/>
      <c r="IXL48" s="138"/>
      <c r="IXM48" s="138"/>
      <c r="IXN48" s="138"/>
      <c r="IXO48" s="138"/>
      <c r="IXP48" s="138"/>
      <c r="IXQ48" s="138"/>
      <c r="IXR48" s="138"/>
      <c r="IXS48" s="138"/>
      <c r="IXT48" s="138"/>
      <c r="IXU48" s="138"/>
      <c r="IXV48" s="138"/>
      <c r="IXW48" s="138"/>
      <c r="IXX48" s="138"/>
      <c r="IXY48" s="138"/>
      <c r="IXZ48" s="138"/>
      <c r="IYA48" s="138"/>
      <c r="IYB48" s="138"/>
      <c r="IYC48" s="138"/>
      <c r="IYD48" s="138"/>
      <c r="IYE48" s="138"/>
      <c r="IYF48" s="138"/>
      <c r="IYG48" s="138"/>
      <c r="IYH48" s="138"/>
      <c r="IYI48" s="138"/>
      <c r="IYJ48" s="138"/>
      <c r="IYK48" s="138"/>
      <c r="IYL48" s="138"/>
      <c r="IYM48" s="138"/>
      <c r="IYN48" s="138"/>
      <c r="IYO48" s="138"/>
      <c r="IYP48" s="138"/>
      <c r="IYQ48" s="138"/>
      <c r="IYR48" s="138"/>
      <c r="IYS48" s="138"/>
      <c r="IYT48" s="138"/>
      <c r="IYU48" s="138"/>
      <c r="IYV48" s="138"/>
      <c r="IYW48" s="138"/>
      <c r="IYX48" s="138"/>
      <c r="IYY48" s="138"/>
      <c r="IYZ48" s="138"/>
      <c r="IZA48" s="138"/>
      <c r="IZB48" s="138"/>
      <c r="IZC48" s="138"/>
      <c r="IZD48" s="138"/>
      <c r="IZE48" s="138"/>
      <c r="IZF48" s="138"/>
      <c r="IZG48" s="138"/>
      <c r="IZH48" s="138"/>
      <c r="IZI48" s="138"/>
      <c r="IZJ48" s="138"/>
      <c r="IZK48" s="138"/>
      <c r="IZL48" s="138"/>
      <c r="IZM48" s="138"/>
      <c r="IZN48" s="138"/>
      <c r="IZO48" s="138"/>
      <c r="IZP48" s="138"/>
      <c r="IZQ48" s="138"/>
      <c r="IZR48" s="138"/>
      <c r="IZS48" s="138"/>
      <c r="IZT48" s="138"/>
      <c r="IZU48" s="138"/>
      <c r="IZV48" s="138"/>
      <c r="IZW48" s="138"/>
      <c r="IZX48" s="138"/>
      <c r="IZY48" s="138"/>
      <c r="IZZ48" s="138"/>
      <c r="JAA48" s="138"/>
      <c r="JAB48" s="138"/>
      <c r="JAC48" s="138"/>
      <c r="JAD48" s="138"/>
      <c r="JAE48" s="138"/>
      <c r="JAF48" s="138"/>
      <c r="JAG48" s="138"/>
      <c r="JAH48" s="138"/>
      <c r="JAI48" s="138"/>
      <c r="JAJ48" s="138"/>
      <c r="JAK48" s="138"/>
      <c r="JAL48" s="138"/>
      <c r="JAM48" s="138"/>
      <c r="JAN48" s="138"/>
      <c r="JAO48" s="138"/>
      <c r="JAP48" s="138"/>
      <c r="JAQ48" s="138"/>
      <c r="JAR48" s="138"/>
      <c r="JAS48" s="138"/>
      <c r="JAT48" s="138"/>
      <c r="JAU48" s="138"/>
      <c r="JAV48" s="138"/>
      <c r="JAW48" s="138"/>
      <c r="JAX48" s="138"/>
      <c r="JAY48" s="138"/>
      <c r="JAZ48" s="138"/>
      <c r="JBA48" s="138"/>
      <c r="JBB48" s="138"/>
      <c r="JBC48" s="138"/>
      <c r="JBD48" s="138"/>
      <c r="JBE48" s="138"/>
      <c r="JBF48" s="138"/>
      <c r="JBG48" s="138"/>
      <c r="JBH48" s="138"/>
      <c r="JBI48" s="138"/>
      <c r="JBJ48" s="138"/>
      <c r="JBK48" s="138"/>
      <c r="JBL48" s="138"/>
      <c r="JBM48" s="138"/>
      <c r="JBN48" s="138"/>
      <c r="JBO48" s="138"/>
      <c r="JBP48" s="138"/>
      <c r="JBQ48" s="138"/>
      <c r="JBR48" s="138"/>
      <c r="JBS48" s="138"/>
      <c r="JBT48" s="138"/>
      <c r="JBU48" s="138"/>
      <c r="JBV48" s="138"/>
      <c r="JBW48" s="138"/>
      <c r="JBX48" s="138"/>
      <c r="JBY48" s="138"/>
      <c r="JBZ48" s="138"/>
      <c r="JCA48" s="138"/>
      <c r="JCB48" s="138"/>
      <c r="JCC48" s="138"/>
      <c r="JCD48" s="138"/>
      <c r="JCE48" s="138"/>
      <c r="JCF48" s="138"/>
      <c r="JCG48" s="138"/>
      <c r="JCH48" s="138"/>
      <c r="JCI48" s="138"/>
      <c r="JCJ48" s="138"/>
      <c r="JCK48" s="138"/>
      <c r="JCL48" s="138"/>
      <c r="JCM48" s="138"/>
      <c r="JCN48" s="138"/>
      <c r="JCO48" s="138"/>
      <c r="JCP48" s="138"/>
      <c r="JCQ48" s="138"/>
      <c r="JCR48" s="138"/>
      <c r="JCS48" s="138"/>
      <c r="JCT48" s="138"/>
      <c r="JCU48" s="138"/>
      <c r="JCV48" s="138"/>
      <c r="JCW48" s="138"/>
      <c r="JCX48" s="138"/>
      <c r="JCY48" s="138"/>
      <c r="JCZ48" s="138"/>
      <c r="JDA48" s="138"/>
      <c r="JDB48" s="138"/>
      <c r="JDC48" s="138"/>
      <c r="JDD48" s="138"/>
      <c r="JDE48" s="138"/>
      <c r="JDF48" s="138"/>
      <c r="JDG48" s="138"/>
      <c r="JDH48" s="138"/>
      <c r="JDI48" s="138"/>
      <c r="JDJ48" s="138"/>
      <c r="JDK48" s="138"/>
      <c r="JDL48" s="138"/>
      <c r="JDM48" s="138"/>
      <c r="JDN48" s="138"/>
      <c r="JDO48" s="138"/>
      <c r="JDP48" s="138"/>
      <c r="JDQ48" s="138"/>
      <c r="JDR48" s="138"/>
      <c r="JDS48" s="138"/>
      <c r="JDT48" s="138"/>
      <c r="JDU48" s="138"/>
      <c r="JDV48" s="138"/>
      <c r="JDW48" s="138"/>
      <c r="JDX48" s="138"/>
      <c r="JDY48" s="138"/>
      <c r="JDZ48" s="138"/>
      <c r="JEA48" s="138"/>
      <c r="JEB48" s="138"/>
      <c r="JEC48" s="138"/>
      <c r="JED48" s="138"/>
      <c r="JEE48" s="138"/>
      <c r="JEF48" s="138"/>
      <c r="JEG48" s="138"/>
      <c r="JEH48" s="138"/>
      <c r="JEI48" s="138"/>
      <c r="JEJ48" s="138"/>
      <c r="JEK48" s="138"/>
      <c r="JEL48" s="138"/>
      <c r="JEM48" s="138"/>
      <c r="JEN48" s="138"/>
      <c r="JEO48" s="138"/>
      <c r="JEP48" s="138"/>
      <c r="JEQ48" s="138"/>
      <c r="JER48" s="138"/>
      <c r="JES48" s="138"/>
      <c r="JET48" s="138"/>
      <c r="JEU48" s="138"/>
      <c r="JEV48" s="138"/>
      <c r="JEW48" s="138"/>
      <c r="JEX48" s="138"/>
      <c r="JEY48" s="138"/>
      <c r="JEZ48" s="138"/>
      <c r="JFA48" s="138"/>
      <c r="JFB48" s="138"/>
      <c r="JFC48" s="138"/>
      <c r="JFD48" s="138"/>
      <c r="JFE48" s="138"/>
      <c r="JFF48" s="138"/>
      <c r="JFG48" s="138"/>
      <c r="JFH48" s="138"/>
      <c r="JFI48" s="138"/>
      <c r="JFJ48" s="138"/>
      <c r="JFK48" s="138"/>
      <c r="JFL48" s="138"/>
      <c r="JFM48" s="138"/>
      <c r="JFN48" s="138"/>
      <c r="JFO48" s="138"/>
      <c r="JFP48" s="138"/>
      <c r="JFQ48" s="138"/>
      <c r="JFR48" s="138"/>
      <c r="JFS48" s="138"/>
      <c r="JFT48" s="138"/>
      <c r="JFU48" s="138"/>
      <c r="JFV48" s="138"/>
      <c r="JFW48" s="138"/>
      <c r="JFX48" s="138"/>
      <c r="JFY48" s="138"/>
      <c r="JFZ48" s="138"/>
      <c r="JGA48" s="138"/>
      <c r="JGB48" s="138"/>
      <c r="JGC48" s="138"/>
      <c r="JGD48" s="138"/>
      <c r="JGE48" s="138"/>
      <c r="JGF48" s="138"/>
      <c r="JGG48" s="138"/>
      <c r="JGH48" s="138"/>
      <c r="JGI48" s="138"/>
      <c r="JGJ48" s="138"/>
      <c r="JGK48" s="138"/>
      <c r="JGL48" s="138"/>
      <c r="JGM48" s="138"/>
      <c r="JGN48" s="138"/>
      <c r="JGO48" s="138"/>
      <c r="JGP48" s="138"/>
      <c r="JGQ48" s="138"/>
      <c r="JGR48" s="138"/>
      <c r="JGS48" s="138"/>
      <c r="JGT48" s="138"/>
      <c r="JGU48" s="138"/>
      <c r="JGV48" s="138"/>
      <c r="JGW48" s="138"/>
      <c r="JGX48" s="138"/>
      <c r="JGY48" s="138"/>
      <c r="JGZ48" s="138"/>
      <c r="JHA48" s="138"/>
      <c r="JHB48" s="138"/>
      <c r="JHC48" s="138"/>
      <c r="JHD48" s="138"/>
      <c r="JHE48" s="138"/>
      <c r="JHF48" s="138"/>
      <c r="JHG48" s="138"/>
      <c r="JHH48" s="138"/>
      <c r="JHI48" s="138"/>
      <c r="JHJ48" s="138"/>
      <c r="JHK48" s="138"/>
      <c r="JHL48" s="138"/>
      <c r="JHM48" s="138"/>
      <c r="JHN48" s="138"/>
      <c r="JHO48" s="138"/>
      <c r="JHP48" s="138"/>
      <c r="JHQ48" s="138"/>
      <c r="JHR48" s="138"/>
      <c r="JHS48" s="138"/>
      <c r="JHT48" s="138"/>
      <c r="JHU48" s="138"/>
      <c r="JHV48" s="138"/>
      <c r="JHW48" s="138"/>
      <c r="JHX48" s="138"/>
      <c r="JHY48" s="138"/>
      <c r="JHZ48" s="138"/>
      <c r="JIA48" s="138"/>
      <c r="JIB48" s="138"/>
      <c r="JIC48" s="138"/>
      <c r="JID48" s="138"/>
      <c r="JIE48" s="138"/>
      <c r="JIF48" s="138"/>
      <c r="JIG48" s="138"/>
      <c r="JIH48" s="138"/>
      <c r="JII48" s="138"/>
      <c r="JIJ48" s="138"/>
      <c r="JIK48" s="138"/>
      <c r="JIL48" s="138"/>
      <c r="JIM48" s="138"/>
      <c r="JIN48" s="138"/>
      <c r="JIO48" s="138"/>
      <c r="JIP48" s="138"/>
      <c r="JIQ48" s="138"/>
      <c r="JIR48" s="138"/>
      <c r="JIS48" s="138"/>
      <c r="JIT48" s="138"/>
      <c r="JIU48" s="138"/>
      <c r="JIV48" s="138"/>
      <c r="JIW48" s="138"/>
      <c r="JIX48" s="138"/>
      <c r="JIY48" s="138"/>
      <c r="JIZ48" s="138"/>
      <c r="JJA48" s="138"/>
      <c r="JJB48" s="138"/>
      <c r="JJC48" s="138"/>
      <c r="JJD48" s="138"/>
      <c r="JJE48" s="138"/>
      <c r="JJF48" s="138"/>
      <c r="JJG48" s="138"/>
      <c r="JJH48" s="138"/>
      <c r="JJI48" s="138"/>
      <c r="JJJ48" s="138"/>
      <c r="JJK48" s="138"/>
      <c r="JJL48" s="138"/>
      <c r="JJM48" s="138"/>
      <c r="JJN48" s="138"/>
      <c r="JJO48" s="138"/>
      <c r="JJP48" s="138"/>
      <c r="JJQ48" s="138"/>
      <c r="JJR48" s="138"/>
      <c r="JJS48" s="138"/>
      <c r="JJT48" s="138"/>
      <c r="JJU48" s="138"/>
      <c r="JJV48" s="138"/>
      <c r="JJW48" s="138"/>
      <c r="JJX48" s="138"/>
      <c r="JJY48" s="138"/>
      <c r="JJZ48" s="138"/>
      <c r="JKA48" s="138"/>
      <c r="JKB48" s="138"/>
      <c r="JKC48" s="138"/>
      <c r="JKD48" s="138"/>
      <c r="JKE48" s="138"/>
      <c r="JKF48" s="138"/>
      <c r="JKG48" s="138"/>
      <c r="JKH48" s="138"/>
      <c r="JKI48" s="138"/>
      <c r="JKJ48" s="138"/>
      <c r="JKK48" s="138"/>
      <c r="JKL48" s="138"/>
      <c r="JKM48" s="138"/>
      <c r="JKN48" s="138"/>
      <c r="JKO48" s="138"/>
      <c r="JKP48" s="138"/>
      <c r="JKQ48" s="138"/>
      <c r="JKR48" s="138"/>
      <c r="JKS48" s="138"/>
      <c r="JKT48" s="138"/>
      <c r="JKU48" s="138"/>
      <c r="JKV48" s="138"/>
      <c r="JKW48" s="138"/>
      <c r="JKX48" s="138"/>
      <c r="JKY48" s="138"/>
      <c r="JKZ48" s="138"/>
      <c r="JLA48" s="138"/>
      <c r="JLB48" s="138"/>
      <c r="JLC48" s="138"/>
      <c r="JLD48" s="138"/>
      <c r="JLE48" s="138"/>
      <c r="JLF48" s="138"/>
      <c r="JLG48" s="138"/>
      <c r="JLH48" s="138"/>
      <c r="JLI48" s="138"/>
      <c r="JLJ48" s="138"/>
      <c r="JLK48" s="138"/>
      <c r="JLL48" s="138"/>
      <c r="JLM48" s="138"/>
      <c r="JLN48" s="138"/>
      <c r="JLO48" s="138"/>
      <c r="JLP48" s="138"/>
      <c r="JLQ48" s="138"/>
      <c r="JLR48" s="138"/>
      <c r="JLS48" s="138"/>
      <c r="JLT48" s="138"/>
      <c r="JLU48" s="138"/>
      <c r="JLV48" s="138"/>
      <c r="JLW48" s="138"/>
      <c r="JLX48" s="138"/>
      <c r="JLY48" s="138"/>
      <c r="JLZ48" s="138"/>
      <c r="JMA48" s="138"/>
      <c r="JMB48" s="138"/>
      <c r="JMC48" s="138"/>
      <c r="JMD48" s="138"/>
      <c r="JME48" s="138"/>
      <c r="JMF48" s="138"/>
      <c r="JMG48" s="138"/>
      <c r="JMH48" s="138"/>
      <c r="JMI48" s="138"/>
      <c r="JMJ48" s="138"/>
      <c r="JMK48" s="138"/>
      <c r="JML48" s="138"/>
      <c r="JMM48" s="138"/>
      <c r="JMN48" s="138"/>
      <c r="JMO48" s="138"/>
      <c r="JMP48" s="138"/>
      <c r="JMQ48" s="138"/>
      <c r="JMR48" s="138"/>
      <c r="JMS48" s="138"/>
      <c r="JMT48" s="138"/>
      <c r="JMU48" s="138"/>
      <c r="JMV48" s="138"/>
      <c r="JMW48" s="138"/>
      <c r="JMX48" s="138"/>
      <c r="JMY48" s="138"/>
      <c r="JMZ48" s="138"/>
      <c r="JNA48" s="138"/>
      <c r="JNB48" s="138"/>
      <c r="JNC48" s="138"/>
      <c r="JND48" s="138"/>
      <c r="JNE48" s="138"/>
      <c r="JNF48" s="138"/>
      <c r="JNG48" s="138"/>
      <c r="JNH48" s="138"/>
      <c r="JNI48" s="138"/>
      <c r="JNJ48" s="138"/>
      <c r="JNK48" s="138"/>
      <c r="JNL48" s="138"/>
      <c r="JNM48" s="138"/>
      <c r="JNN48" s="138"/>
      <c r="JNO48" s="138"/>
      <c r="JNP48" s="138"/>
      <c r="JNQ48" s="138"/>
      <c r="JNR48" s="138"/>
      <c r="JNS48" s="138"/>
      <c r="JNT48" s="138"/>
      <c r="JNU48" s="138"/>
      <c r="JNV48" s="138"/>
      <c r="JNW48" s="138"/>
      <c r="JNX48" s="138"/>
      <c r="JNY48" s="138"/>
      <c r="JNZ48" s="138"/>
      <c r="JOA48" s="138"/>
      <c r="JOB48" s="138"/>
      <c r="JOC48" s="138"/>
      <c r="JOD48" s="138"/>
      <c r="JOE48" s="138"/>
      <c r="JOF48" s="138"/>
      <c r="JOG48" s="138"/>
      <c r="JOH48" s="138"/>
      <c r="JOI48" s="138"/>
      <c r="JOJ48" s="138"/>
      <c r="JOK48" s="138"/>
      <c r="JOL48" s="138"/>
      <c r="JOM48" s="138"/>
      <c r="JON48" s="138"/>
      <c r="JOO48" s="138"/>
      <c r="JOP48" s="138"/>
      <c r="JOQ48" s="138"/>
      <c r="JOR48" s="138"/>
      <c r="JOS48" s="138"/>
      <c r="JOT48" s="138"/>
      <c r="JOU48" s="138"/>
      <c r="JOV48" s="138"/>
      <c r="JOW48" s="138"/>
      <c r="JOX48" s="138"/>
      <c r="JOY48" s="138"/>
      <c r="JOZ48" s="138"/>
      <c r="JPA48" s="138"/>
      <c r="JPB48" s="138"/>
      <c r="JPC48" s="138"/>
      <c r="JPD48" s="138"/>
      <c r="JPE48" s="138"/>
      <c r="JPF48" s="138"/>
      <c r="JPG48" s="138"/>
      <c r="JPH48" s="138"/>
      <c r="JPI48" s="138"/>
      <c r="JPJ48" s="138"/>
      <c r="JPK48" s="138"/>
      <c r="JPL48" s="138"/>
      <c r="JPM48" s="138"/>
      <c r="JPN48" s="138"/>
      <c r="JPO48" s="138"/>
      <c r="JPP48" s="138"/>
      <c r="JPQ48" s="138"/>
      <c r="JPR48" s="138"/>
      <c r="JPS48" s="138"/>
      <c r="JPT48" s="138"/>
      <c r="JPU48" s="138"/>
      <c r="JPV48" s="138"/>
      <c r="JPW48" s="138"/>
      <c r="JPX48" s="138"/>
      <c r="JPY48" s="138"/>
      <c r="JPZ48" s="138"/>
      <c r="JQA48" s="138"/>
      <c r="JQB48" s="138"/>
      <c r="JQC48" s="138"/>
      <c r="JQD48" s="138"/>
      <c r="JQE48" s="138"/>
      <c r="JQF48" s="138"/>
      <c r="JQG48" s="138"/>
      <c r="JQH48" s="138"/>
      <c r="JQI48" s="138"/>
      <c r="JQJ48" s="138"/>
      <c r="JQK48" s="138"/>
      <c r="JQL48" s="138"/>
      <c r="JQM48" s="138"/>
      <c r="JQN48" s="138"/>
      <c r="JQO48" s="138"/>
      <c r="JQP48" s="138"/>
      <c r="JQQ48" s="138"/>
      <c r="JQR48" s="138"/>
      <c r="JQS48" s="138"/>
      <c r="JQT48" s="138"/>
      <c r="JQU48" s="138"/>
      <c r="JQV48" s="138"/>
      <c r="JQW48" s="138"/>
      <c r="JQX48" s="138"/>
      <c r="JQY48" s="138"/>
      <c r="JQZ48" s="138"/>
      <c r="JRA48" s="138"/>
      <c r="JRB48" s="138"/>
      <c r="JRC48" s="138"/>
      <c r="JRD48" s="138"/>
      <c r="JRE48" s="138"/>
      <c r="JRF48" s="138"/>
      <c r="JRG48" s="138"/>
      <c r="JRH48" s="138"/>
      <c r="JRI48" s="138"/>
      <c r="JRJ48" s="138"/>
      <c r="JRK48" s="138"/>
      <c r="JRL48" s="138"/>
      <c r="JRM48" s="138"/>
      <c r="JRN48" s="138"/>
      <c r="JRO48" s="138"/>
      <c r="JRP48" s="138"/>
      <c r="JRQ48" s="138"/>
      <c r="JRR48" s="138"/>
      <c r="JRS48" s="138"/>
      <c r="JRT48" s="138"/>
      <c r="JRU48" s="138"/>
      <c r="JRV48" s="138"/>
      <c r="JRW48" s="138"/>
      <c r="JRX48" s="138"/>
      <c r="JRY48" s="138"/>
      <c r="JRZ48" s="138"/>
      <c r="JSA48" s="138"/>
      <c r="JSB48" s="138"/>
      <c r="JSC48" s="138"/>
      <c r="JSD48" s="138"/>
      <c r="JSE48" s="138"/>
      <c r="JSF48" s="138"/>
      <c r="JSG48" s="138"/>
      <c r="JSH48" s="138"/>
      <c r="JSI48" s="138"/>
      <c r="JSJ48" s="138"/>
      <c r="JSK48" s="138"/>
      <c r="JSL48" s="138"/>
      <c r="JSM48" s="138"/>
      <c r="JSN48" s="138"/>
      <c r="JSO48" s="138"/>
      <c r="JSP48" s="138"/>
      <c r="JSQ48" s="138"/>
      <c r="JSR48" s="138"/>
      <c r="JSS48" s="138"/>
      <c r="JST48" s="138"/>
      <c r="JSU48" s="138"/>
      <c r="JSV48" s="138"/>
      <c r="JSW48" s="138"/>
      <c r="JSX48" s="138"/>
      <c r="JSY48" s="138"/>
      <c r="JSZ48" s="138"/>
      <c r="JTA48" s="138"/>
      <c r="JTB48" s="138"/>
      <c r="JTC48" s="138"/>
      <c r="JTD48" s="138"/>
      <c r="JTE48" s="138"/>
      <c r="JTF48" s="138"/>
      <c r="JTG48" s="138"/>
      <c r="JTH48" s="138"/>
      <c r="JTI48" s="138"/>
      <c r="JTJ48" s="138"/>
      <c r="JTK48" s="138"/>
      <c r="JTL48" s="138"/>
      <c r="JTM48" s="138"/>
      <c r="JTN48" s="138"/>
      <c r="JTO48" s="138"/>
      <c r="JTP48" s="138"/>
      <c r="JTQ48" s="138"/>
      <c r="JTR48" s="138"/>
      <c r="JTS48" s="138"/>
      <c r="JTT48" s="138"/>
      <c r="JTU48" s="138"/>
      <c r="JTV48" s="138"/>
      <c r="JTW48" s="138"/>
      <c r="JTX48" s="138"/>
      <c r="JTY48" s="138"/>
      <c r="JTZ48" s="138"/>
      <c r="JUA48" s="138"/>
      <c r="JUB48" s="138"/>
      <c r="JUC48" s="138"/>
      <c r="JUD48" s="138"/>
      <c r="JUE48" s="138"/>
      <c r="JUF48" s="138"/>
      <c r="JUG48" s="138"/>
      <c r="JUH48" s="138"/>
      <c r="JUI48" s="138"/>
      <c r="JUJ48" s="138"/>
      <c r="JUK48" s="138"/>
      <c r="JUL48" s="138"/>
      <c r="JUM48" s="138"/>
      <c r="JUN48" s="138"/>
      <c r="JUO48" s="138"/>
      <c r="JUP48" s="138"/>
      <c r="JUQ48" s="138"/>
      <c r="JUR48" s="138"/>
      <c r="JUS48" s="138"/>
      <c r="JUT48" s="138"/>
      <c r="JUU48" s="138"/>
      <c r="JUV48" s="138"/>
      <c r="JUW48" s="138"/>
      <c r="JUX48" s="138"/>
      <c r="JUY48" s="138"/>
      <c r="JUZ48" s="138"/>
      <c r="JVA48" s="138"/>
      <c r="JVB48" s="138"/>
      <c r="JVC48" s="138"/>
      <c r="JVD48" s="138"/>
      <c r="JVE48" s="138"/>
      <c r="JVF48" s="138"/>
      <c r="JVG48" s="138"/>
      <c r="JVH48" s="138"/>
      <c r="JVI48" s="138"/>
      <c r="JVJ48" s="138"/>
      <c r="JVK48" s="138"/>
      <c r="JVL48" s="138"/>
      <c r="JVM48" s="138"/>
      <c r="JVN48" s="138"/>
      <c r="JVO48" s="138"/>
      <c r="JVP48" s="138"/>
      <c r="JVQ48" s="138"/>
      <c r="JVR48" s="138"/>
      <c r="JVS48" s="138"/>
      <c r="JVT48" s="138"/>
      <c r="JVU48" s="138"/>
      <c r="JVV48" s="138"/>
      <c r="JVW48" s="138"/>
      <c r="JVX48" s="138"/>
      <c r="JVY48" s="138"/>
      <c r="JVZ48" s="138"/>
      <c r="JWA48" s="138"/>
      <c r="JWB48" s="138"/>
      <c r="JWC48" s="138"/>
      <c r="JWD48" s="138"/>
      <c r="JWE48" s="138"/>
      <c r="JWF48" s="138"/>
      <c r="JWG48" s="138"/>
      <c r="JWH48" s="138"/>
      <c r="JWI48" s="138"/>
      <c r="JWJ48" s="138"/>
      <c r="JWK48" s="138"/>
      <c r="JWL48" s="138"/>
      <c r="JWM48" s="138"/>
      <c r="JWN48" s="138"/>
      <c r="JWO48" s="138"/>
      <c r="JWP48" s="138"/>
      <c r="JWQ48" s="138"/>
      <c r="JWR48" s="138"/>
      <c r="JWS48" s="138"/>
      <c r="JWT48" s="138"/>
      <c r="JWU48" s="138"/>
      <c r="JWV48" s="138"/>
      <c r="JWW48" s="138"/>
      <c r="JWX48" s="138"/>
      <c r="JWY48" s="138"/>
      <c r="JWZ48" s="138"/>
      <c r="JXA48" s="138"/>
      <c r="JXB48" s="138"/>
      <c r="JXC48" s="138"/>
      <c r="JXD48" s="138"/>
      <c r="JXE48" s="138"/>
      <c r="JXF48" s="138"/>
      <c r="JXG48" s="138"/>
      <c r="JXH48" s="138"/>
      <c r="JXI48" s="138"/>
      <c r="JXJ48" s="138"/>
      <c r="JXK48" s="138"/>
      <c r="JXL48" s="138"/>
      <c r="JXM48" s="138"/>
      <c r="JXN48" s="138"/>
      <c r="JXO48" s="138"/>
      <c r="JXP48" s="138"/>
      <c r="JXQ48" s="138"/>
      <c r="JXR48" s="138"/>
      <c r="JXS48" s="138"/>
      <c r="JXT48" s="138"/>
      <c r="JXU48" s="138"/>
      <c r="JXV48" s="138"/>
      <c r="JXW48" s="138"/>
      <c r="JXX48" s="138"/>
      <c r="JXY48" s="138"/>
      <c r="JXZ48" s="138"/>
      <c r="JYA48" s="138"/>
      <c r="JYB48" s="138"/>
      <c r="JYC48" s="138"/>
      <c r="JYD48" s="138"/>
      <c r="JYE48" s="138"/>
      <c r="JYF48" s="138"/>
      <c r="JYG48" s="138"/>
      <c r="JYH48" s="138"/>
      <c r="JYI48" s="138"/>
      <c r="JYJ48" s="138"/>
      <c r="JYK48" s="138"/>
      <c r="JYL48" s="138"/>
      <c r="JYM48" s="138"/>
      <c r="JYN48" s="138"/>
      <c r="JYO48" s="138"/>
      <c r="JYP48" s="138"/>
      <c r="JYQ48" s="138"/>
      <c r="JYR48" s="138"/>
      <c r="JYS48" s="138"/>
      <c r="JYT48" s="138"/>
      <c r="JYU48" s="138"/>
      <c r="JYV48" s="138"/>
      <c r="JYW48" s="138"/>
      <c r="JYX48" s="138"/>
      <c r="JYY48" s="138"/>
      <c r="JYZ48" s="138"/>
      <c r="JZA48" s="138"/>
      <c r="JZB48" s="138"/>
      <c r="JZC48" s="138"/>
      <c r="JZD48" s="138"/>
      <c r="JZE48" s="138"/>
      <c r="JZF48" s="138"/>
      <c r="JZG48" s="138"/>
      <c r="JZH48" s="138"/>
      <c r="JZI48" s="138"/>
      <c r="JZJ48" s="138"/>
      <c r="JZK48" s="138"/>
      <c r="JZL48" s="138"/>
      <c r="JZM48" s="138"/>
      <c r="JZN48" s="138"/>
      <c r="JZO48" s="138"/>
      <c r="JZP48" s="138"/>
      <c r="JZQ48" s="138"/>
      <c r="JZR48" s="138"/>
      <c r="JZS48" s="138"/>
      <c r="JZT48" s="138"/>
      <c r="JZU48" s="138"/>
      <c r="JZV48" s="138"/>
      <c r="JZW48" s="138"/>
      <c r="JZX48" s="138"/>
      <c r="JZY48" s="138"/>
      <c r="JZZ48" s="138"/>
      <c r="KAA48" s="138"/>
      <c r="KAB48" s="138"/>
      <c r="KAC48" s="138"/>
      <c r="KAD48" s="138"/>
      <c r="KAE48" s="138"/>
      <c r="KAF48" s="138"/>
      <c r="KAG48" s="138"/>
      <c r="KAH48" s="138"/>
      <c r="KAI48" s="138"/>
      <c r="KAJ48" s="138"/>
      <c r="KAK48" s="138"/>
      <c r="KAL48" s="138"/>
      <c r="KAM48" s="138"/>
      <c r="KAN48" s="138"/>
      <c r="KAO48" s="138"/>
      <c r="KAP48" s="138"/>
      <c r="KAQ48" s="138"/>
      <c r="KAR48" s="138"/>
      <c r="KAS48" s="138"/>
      <c r="KAT48" s="138"/>
      <c r="KAU48" s="138"/>
      <c r="KAV48" s="138"/>
      <c r="KAW48" s="138"/>
      <c r="KAX48" s="138"/>
      <c r="KAY48" s="138"/>
      <c r="KAZ48" s="138"/>
      <c r="KBA48" s="138"/>
      <c r="KBB48" s="138"/>
      <c r="KBC48" s="138"/>
      <c r="KBD48" s="138"/>
      <c r="KBE48" s="138"/>
      <c r="KBF48" s="138"/>
      <c r="KBG48" s="138"/>
      <c r="KBH48" s="138"/>
      <c r="KBI48" s="138"/>
      <c r="KBJ48" s="138"/>
      <c r="KBK48" s="138"/>
      <c r="KBL48" s="138"/>
      <c r="KBM48" s="138"/>
      <c r="KBN48" s="138"/>
      <c r="KBO48" s="138"/>
      <c r="KBP48" s="138"/>
      <c r="KBQ48" s="138"/>
      <c r="KBR48" s="138"/>
      <c r="KBS48" s="138"/>
      <c r="KBT48" s="138"/>
      <c r="KBU48" s="138"/>
      <c r="KBV48" s="138"/>
      <c r="KBW48" s="138"/>
      <c r="KBX48" s="138"/>
      <c r="KBY48" s="138"/>
      <c r="KBZ48" s="138"/>
      <c r="KCA48" s="138"/>
      <c r="KCB48" s="138"/>
      <c r="KCC48" s="138"/>
      <c r="KCD48" s="138"/>
      <c r="KCE48" s="138"/>
      <c r="KCF48" s="138"/>
      <c r="KCG48" s="138"/>
      <c r="KCH48" s="138"/>
      <c r="KCI48" s="138"/>
      <c r="KCJ48" s="138"/>
      <c r="KCK48" s="138"/>
      <c r="KCL48" s="138"/>
      <c r="KCM48" s="138"/>
      <c r="KCN48" s="138"/>
      <c r="KCO48" s="138"/>
      <c r="KCP48" s="138"/>
      <c r="KCQ48" s="138"/>
      <c r="KCR48" s="138"/>
      <c r="KCS48" s="138"/>
      <c r="KCT48" s="138"/>
      <c r="KCU48" s="138"/>
      <c r="KCV48" s="138"/>
      <c r="KCW48" s="138"/>
      <c r="KCX48" s="138"/>
      <c r="KCY48" s="138"/>
      <c r="KCZ48" s="138"/>
      <c r="KDA48" s="138"/>
      <c r="KDB48" s="138"/>
      <c r="KDC48" s="138"/>
      <c r="KDD48" s="138"/>
      <c r="KDE48" s="138"/>
      <c r="KDF48" s="138"/>
      <c r="KDG48" s="138"/>
      <c r="KDH48" s="138"/>
      <c r="KDI48" s="138"/>
      <c r="KDJ48" s="138"/>
      <c r="KDK48" s="138"/>
      <c r="KDL48" s="138"/>
      <c r="KDM48" s="138"/>
      <c r="KDN48" s="138"/>
      <c r="KDO48" s="138"/>
      <c r="KDP48" s="138"/>
      <c r="KDQ48" s="138"/>
      <c r="KDR48" s="138"/>
      <c r="KDS48" s="138"/>
      <c r="KDT48" s="138"/>
      <c r="KDU48" s="138"/>
      <c r="KDV48" s="138"/>
      <c r="KDW48" s="138"/>
      <c r="KDX48" s="138"/>
      <c r="KDY48" s="138"/>
      <c r="KDZ48" s="138"/>
      <c r="KEA48" s="138"/>
      <c r="KEB48" s="138"/>
      <c r="KEC48" s="138"/>
      <c r="KED48" s="138"/>
      <c r="KEE48" s="138"/>
      <c r="KEF48" s="138"/>
      <c r="KEG48" s="138"/>
      <c r="KEH48" s="138"/>
      <c r="KEI48" s="138"/>
      <c r="KEJ48" s="138"/>
      <c r="KEK48" s="138"/>
      <c r="KEL48" s="138"/>
      <c r="KEM48" s="138"/>
      <c r="KEN48" s="138"/>
      <c r="KEO48" s="138"/>
      <c r="KEP48" s="138"/>
      <c r="KEQ48" s="138"/>
      <c r="KER48" s="138"/>
      <c r="KES48" s="138"/>
      <c r="KET48" s="138"/>
      <c r="KEU48" s="138"/>
      <c r="KEV48" s="138"/>
      <c r="KEW48" s="138"/>
      <c r="KEX48" s="138"/>
      <c r="KEY48" s="138"/>
      <c r="KEZ48" s="138"/>
      <c r="KFA48" s="138"/>
      <c r="KFB48" s="138"/>
      <c r="KFC48" s="138"/>
      <c r="KFD48" s="138"/>
      <c r="KFE48" s="138"/>
      <c r="KFF48" s="138"/>
      <c r="KFG48" s="138"/>
      <c r="KFH48" s="138"/>
      <c r="KFI48" s="138"/>
      <c r="KFJ48" s="138"/>
      <c r="KFK48" s="138"/>
      <c r="KFL48" s="138"/>
      <c r="KFM48" s="138"/>
      <c r="KFN48" s="138"/>
      <c r="KFO48" s="138"/>
      <c r="KFP48" s="138"/>
      <c r="KFQ48" s="138"/>
      <c r="KFR48" s="138"/>
      <c r="KFS48" s="138"/>
      <c r="KFT48" s="138"/>
      <c r="KFU48" s="138"/>
      <c r="KFV48" s="138"/>
      <c r="KFW48" s="138"/>
      <c r="KFX48" s="138"/>
      <c r="KFY48" s="138"/>
      <c r="KFZ48" s="138"/>
      <c r="KGA48" s="138"/>
      <c r="KGB48" s="138"/>
      <c r="KGC48" s="138"/>
      <c r="KGD48" s="138"/>
      <c r="KGE48" s="138"/>
      <c r="KGF48" s="138"/>
      <c r="KGG48" s="138"/>
      <c r="KGH48" s="138"/>
      <c r="KGI48" s="138"/>
      <c r="KGJ48" s="138"/>
      <c r="KGK48" s="138"/>
      <c r="KGL48" s="138"/>
      <c r="KGM48" s="138"/>
      <c r="KGN48" s="138"/>
      <c r="KGO48" s="138"/>
      <c r="KGP48" s="138"/>
      <c r="KGQ48" s="138"/>
      <c r="KGR48" s="138"/>
      <c r="KGS48" s="138"/>
      <c r="KGT48" s="138"/>
      <c r="KGU48" s="138"/>
      <c r="KGV48" s="138"/>
      <c r="KGW48" s="138"/>
      <c r="KGX48" s="138"/>
      <c r="KGY48" s="138"/>
      <c r="KGZ48" s="138"/>
      <c r="KHA48" s="138"/>
      <c r="KHB48" s="138"/>
      <c r="KHC48" s="138"/>
      <c r="KHD48" s="138"/>
      <c r="KHE48" s="138"/>
      <c r="KHF48" s="138"/>
      <c r="KHG48" s="138"/>
      <c r="KHH48" s="138"/>
      <c r="KHI48" s="138"/>
      <c r="KHJ48" s="138"/>
      <c r="KHK48" s="138"/>
      <c r="KHL48" s="138"/>
      <c r="KHM48" s="138"/>
      <c r="KHN48" s="138"/>
      <c r="KHO48" s="138"/>
      <c r="KHP48" s="138"/>
      <c r="KHQ48" s="138"/>
      <c r="KHR48" s="138"/>
      <c r="KHS48" s="138"/>
      <c r="KHT48" s="138"/>
      <c r="KHU48" s="138"/>
      <c r="KHV48" s="138"/>
      <c r="KHW48" s="138"/>
      <c r="KHX48" s="138"/>
      <c r="KHY48" s="138"/>
      <c r="KHZ48" s="138"/>
      <c r="KIA48" s="138"/>
      <c r="KIB48" s="138"/>
      <c r="KIC48" s="138"/>
      <c r="KID48" s="138"/>
      <c r="KIE48" s="138"/>
      <c r="KIF48" s="138"/>
      <c r="KIG48" s="138"/>
      <c r="KIH48" s="138"/>
      <c r="KII48" s="138"/>
      <c r="KIJ48" s="138"/>
      <c r="KIK48" s="138"/>
      <c r="KIL48" s="138"/>
      <c r="KIM48" s="138"/>
      <c r="KIN48" s="138"/>
      <c r="KIO48" s="138"/>
      <c r="KIP48" s="138"/>
      <c r="KIQ48" s="138"/>
      <c r="KIR48" s="138"/>
      <c r="KIS48" s="138"/>
      <c r="KIT48" s="138"/>
      <c r="KIU48" s="138"/>
      <c r="KIV48" s="138"/>
      <c r="KIW48" s="138"/>
      <c r="KIX48" s="138"/>
      <c r="KIY48" s="138"/>
      <c r="KIZ48" s="138"/>
      <c r="KJA48" s="138"/>
      <c r="KJB48" s="138"/>
      <c r="KJC48" s="138"/>
      <c r="KJD48" s="138"/>
      <c r="KJE48" s="138"/>
      <c r="KJF48" s="138"/>
      <c r="KJG48" s="138"/>
      <c r="KJH48" s="138"/>
      <c r="KJI48" s="138"/>
      <c r="KJJ48" s="138"/>
      <c r="KJK48" s="138"/>
      <c r="KJL48" s="138"/>
      <c r="KJM48" s="138"/>
      <c r="KJN48" s="138"/>
      <c r="KJO48" s="138"/>
      <c r="KJP48" s="138"/>
      <c r="KJQ48" s="138"/>
      <c r="KJR48" s="138"/>
      <c r="KJS48" s="138"/>
      <c r="KJT48" s="138"/>
      <c r="KJU48" s="138"/>
      <c r="KJV48" s="138"/>
      <c r="KJW48" s="138"/>
      <c r="KJX48" s="138"/>
      <c r="KJY48" s="138"/>
      <c r="KJZ48" s="138"/>
      <c r="KKA48" s="138"/>
      <c r="KKB48" s="138"/>
      <c r="KKC48" s="138"/>
      <c r="KKD48" s="138"/>
      <c r="KKE48" s="138"/>
      <c r="KKF48" s="138"/>
      <c r="KKG48" s="138"/>
      <c r="KKH48" s="138"/>
      <c r="KKI48" s="138"/>
      <c r="KKJ48" s="138"/>
      <c r="KKK48" s="138"/>
      <c r="KKL48" s="138"/>
      <c r="KKM48" s="138"/>
      <c r="KKN48" s="138"/>
      <c r="KKO48" s="138"/>
      <c r="KKP48" s="138"/>
      <c r="KKQ48" s="138"/>
      <c r="KKR48" s="138"/>
      <c r="KKS48" s="138"/>
      <c r="KKT48" s="138"/>
      <c r="KKU48" s="138"/>
      <c r="KKV48" s="138"/>
      <c r="KKW48" s="138"/>
      <c r="KKX48" s="138"/>
      <c r="KKY48" s="138"/>
      <c r="KKZ48" s="138"/>
      <c r="KLA48" s="138"/>
      <c r="KLB48" s="138"/>
      <c r="KLC48" s="138"/>
      <c r="KLD48" s="138"/>
      <c r="KLE48" s="138"/>
      <c r="KLF48" s="138"/>
      <c r="KLG48" s="138"/>
      <c r="KLH48" s="138"/>
      <c r="KLI48" s="138"/>
      <c r="KLJ48" s="138"/>
      <c r="KLK48" s="138"/>
      <c r="KLL48" s="138"/>
      <c r="KLM48" s="138"/>
      <c r="KLN48" s="138"/>
      <c r="KLO48" s="138"/>
      <c r="KLP48" s="138"/>
      <c r="KLQ48" s="138"/>
      <c r="KLR48" s="138"/>
      <c r="KLS48" s="138"/>
      <c r="KLT48" s="138"/>
      <c r="KLU48" s="138"/>
      <c r="KLV48" s="138"/>
      <c r="KLW48" s="138"/>
      <c r="KLX48" s="138"/>
      <c r="KLY48" s="138"/>
      <c r="KLZ48" s="138"/>
      <c r="KMA48" s="138"/>
      <c r="KMB48" s="138"/>
      <c r="KMC48" s="138"/>
      <c r="KMD48" s="138"/>
      <c r="KME48" s="138"/>
      <c r="KMF48" s="138"/>
      <c r="KMG48" s="138"/>
      <c r="KMH48" s="138"/>
      <c r="KMI48" s="138"/>
      <c r="KMJ48" s="138"/>
      <c r="KMK48" s="138"/>
      <c r="KML48" s="138"/>
      <c r="KMM48" s="138"/>
      <c r="KMN48" s="138"/>
      <c r="KMO48" s="138"/>
      <c r="KMP48" s="138"/>
      <c r="KMQ48" s="138"/>
      <c r="KMR48" s="138"/>
      <c r="KMS48" s="138"/>
      <c r="KMT48" s="138"/>
      <c r="KMU48" s="138"/>
      <c r="KMV48" s="138"/>
      <c r="KMW48" s="138"/>
      <c r="KMX48" s="138"/>
      <c r="KMY48" s="138"/>
      <c r="KMZ48" s="138"/>
      <c r="KNA48" s="138"/>
      <c r="KNB48" s="138"/>
      <c r="KNC48" s="138"/>
      <c r="KND48" s="138"/>
      <c r="KNE48" s="138"/>
      <c r="KNF48" s="138"/>
      <c r="KNG48" s="138"/>
      <c r="KNH48" s="138"/>
      <c r="KNI48" s="138"/>
      <c r="KNJ48" s="138"/>
      <c r="KNK48" s="138"/>
      <c r="KNL48" s="138"/>
      <c r="KNM48" s="138"/>
      <c r="KNN48" s="138"/>
      <c r="KNO48" s="138"/>
      <c r="KNP48" s="138"/>
      <c r="KNQ48" s="138"/>
      <c r="KNR48" s="138"/>
      <c r="KNS48" s="138"/>
      <c r="KNT48" s="138"/>
      <c r="KNU48" s="138"/>
      <c r="KNV48" s="138"/>
      <c r="KNW48" s="138"/>
      <c r="KNX48" s="138"/>
      <c r="KNY48" s="138"/>
      <c r="KNZ48" s="138"/>
      <c r="KOA48" s="138"/>
      <c r="KOB48" s="138"/>
      <c r="KOC48" s="138"/>
      <c r="KOD48" s="138"/>
      <c r="KOE48" s="138"/>
      <c r="KOF48" s="138"/>
      <c r="KOG48" s="138"/>
      <c r="KOH48" s="138"/>
      <c r="KOI48" s="138"/>
      <c r="KOJ48" s="138"/>
      <c r="KOK48" s="138"/>
      <c r="KOL48" s="138"/>
      <c r="KOM48" s="138"/>
      <c r="KON48" s="138"/>
      <c r="KOO48" s="138"/>
      <c r="KOP48" s="138"/>
      <c r="KOQ48" s="138"/>
      <c r="KOR48" s="138"/>
      <c r="KOS48" s="138"/>
      <c r="KOT48" s="138"/>
      <c r="KOU48" s="138"/>
      <c r="KOV48" s="138"/>
      <c r="KOW48" s="138"/>
      <c r="KOX48" s="138"/>
      <c r="KOY48" s="138"/>
      <c r="KOZ48" s="138"/>
      <c r="KPA48" s="138"/>
      <c r="KPB48" s="138"/>
      <c r="KPC48" s="138"/>
      <c r="KPD48" s="138"/>
      <c r="KPE48" s="138"/>
      <c r="KPF48" s="138"/>
      <c r="KPG48" s="138"/>
      <c r="KPH48" s="138"/>
      <c r="KPI48" s="138"/>
      <c r="KPJ48" s="138"/>
      <c r="KPK48" s="138"/>
      <c r="KPL48" s="138"/>
      <c r="KPM48" s="138"/>
      <c r="KPN48" s="138"/>
      <c r="KPO48" s="138"/>
      <c r="KPP48" s="138"/>
      <c r="KPQ48" s="138"/>
      <c r="KPR48" s="138"/>
      <c r="KPS48" s="138"/>
      <c r="KPT48" s="138"/>
      <c r="KPU48" s="138"/>
      <c r="KPV48" s="138"/>
      <c r="KPW48" s="138"/>
      <c r="KPX48" s="138"/>
      <c r="KPY48" s="138"/>
      <c r="KPZ48" s="138"/>
      <c r="KQA48" s="138"/>
      <c r="KQB48" s="138"/>
      <c r="KQC48" s="138"/>
      <c r="KQD48" s="138"/>
      <c r="KQE48" s="138"/>
      <c r="KQF48" s="138"/>
      <c r="KQG48" s="138"/>
      <c r="KQH48" s="138"/>
      <c r="KQI48" s="138"/>
      <c r="KQJ48" s="138"/>
      <c r="KQK48" s="138"/>
      <c r="KQL48" s="138"/>
      <c r="KQM48" s="138"/>
      <c r="KQN48" s="138"/>
      <c r="KQO48" s="138"/>
      <c r="KQP48" s="138"/>
      <c r="KQQ48" s="138"/>
      <c r="KQR48" s="138"/>
      <c r="KQS48" s="138"/>
      <c r="KQT48" s="138"/>
      <c r="KQU48" s="138"/>
      <c r="KQV48" s="138"/>
      <c r="KQW48" s="138"/>
      <c r="KQX48" s="138"/>
      <c r="KQY48" s="138"/>
      <c r="KQZ48" s="138"/>
      <c r="KRA48" s="138"/>
      <c r="KRB48" s="138"/>
      <c r="KRC48" s="138"/>
      <c r="KRD48" s="138"/>
      <c r="KRE48" s="138"/>
      <c r="KRF48" s="138"/>
      <c r="KRG48" s="138"/>
      <c r="KRH48" s="138"/>
      <c r="KRI48" s="138"/>
      <c r="KRJ48" s="138"/>
      <c r="KRK48" s="138"/>
      <c r="KRL48" s="138"/>
      <c r="KRM48" s="138"/>
      <c r="KRN48" s="138"/>
      <c r="KRO48" s="138"/>
      <c r="KRP48" s="138"/>
      <c r="KRQ48" s="138"/>
      <c r="KRR48" s="138"/>
      <c r="KRS48" s="138"/>
      <c r="KRT48" s="138"/>
      <c r="KRU48" s="138"/>
      <c r="KRV48" s="138"/>
      <c r="KRW48" s="138"/>
      <c r="KRX48" s="138"/>
      <c r="KRY48" s="138"/>
      <c r="KRZ48" s="138"/>
      <c r="KSA48" s="138"/>
      <c r="KSB48" s="138"/>
      <c r="KSC48" s="138"/>
      <c r="KSD48" s="138"/>
      <c r="KSE48" s="138"/>
      <c r="KSF48" s="138"/>
      <c r="KSG48" s="138"/>
      <c r="KSH48" s="138"/>
      <c r="KSI48" s="138"/>
      <c r="KSJ48" s="138"/>
      <c r="KSK48" s="138"/>
      <c r="KSL48" s="138"/>
      <c r="KSM48" s="138"/>
      <c r="KSN48" s="138"/>
      <c r="KSO48" s="138"/>
      <c r="KSP48" s="138"/>
      <c r="KSQ48" s="138"/>
      <c r="KSR48" s="138"/>
      <c r="KSS48" s="138"/>
      <c r="KST48" s="138"/>
      <c r="KSU48" s="138"/>
      <c r="KSV48" s="138"/>
      <c r="KSW48" s="138"/>
      <c r="KSX48" s="138"/>
      <c r="KSY48" s="138"/>
      <c r="KSZ48" s="138"/>
      <c r="KTA48" s="138"/>
      <c r="KTB48" s="138"/>
      <c r="KTC48" s="138"/>
      <c r="KTD48" s="138"/>
      <c r="KTE48" s="138"/>
      <c r="KTF48" s="138"/>
      <c r="KTG48" s="138"/>
      <c r="KTH48" s="138"/>
      <c r="KTI48" s="138"/>
      <c r="KTJ48" s="138"/>
      <c r="KTK48" s="138"/>
      <c r="KTL48" s="138"/>
      <c r="KTM48" s="138"/>
      <c r="KTN48" s="138"/>
      <c r="KTO48" s="138"/>
      <c r="KTP48" s="138"/>
      <c r="KTQ48" s="138"/>
      <c r="KTR48" s="138"/>
      <c r="KTS48" s="138"/>
      <c r="KTT48" s="138"/>
      <c r="KTU48" s="138"/>
      <c r="KTV48" s="138"/>
      <c r="KTW48" s="138"/>
      <c r="KTX48" s="138"/>
      <c r="KTY48" s="138"/>
      <c r="KTZ48" s="138"/>
      <c r="KUA48" s="138"/>
      <c r="KUB48" s="138"/>
      <c r="KUC48" s="138"/>
      <c r="KUD48" s="138"/>
      <c r="KUE48" s="138"/>
      <c r="KUF48" s="138"/>
      <c r="KUG48" s="138"/>
      <c r="KUH48" s="138"/>
      <c r="KUI48" s="138"/>
      <c r="KUJ48" s="138"/>
      <c r="KUK48" s="138"/>
      <c r="KUL48" s="138"/>
      <c r="KUM48" s="138"/>
      <c r="KUN48" s="138"/>
      <c r="KUO48" s="138"/>
      <c r="KUP48" s="138"/>
      <c r="KUQ48" s="138"/>
      <c r="KUR48" s="138"/>
      <c r="KUS48" s="138"/>
      <c r="KUT48" s="138"/>
      <c r="KUU48" s="138"/>
      <c r="KUV48" s="138"/>
      <c r="KUW48" s="138"/>
      <c r="KUX48" s="138"/>
      <c r="KUY48" s="138"/>
      <c r="KUZ48" s="138"/>
      <c r="KVA48" s="138"/>
      <c r="KVB48" s="138"/>
      <c r="KVC48" s="138"/>
      <c r="KVD48" s="138"/>
      <c r="KVE48" s="138"/>
      <c r="KVF48" s="138"/>
      <c r="KVG48" s="138"/>
      <c r="KVH48" s="138"/>
      <c r="KVI48" s="138"/>
      <c r="KVJ48" s="138"/>
      <c r="KVK48" s="138"/>
      <c r="KVL48" s="138"/>
      <c r="KVM48" s="138"/>
      <c r="KVN48" s="138"/>
      <c r="KVO48" s="138"/>
      <c r="KVP48" s="138"/>
      <c r="KVQ48" s="138"/>
      <c r="KVR48" s="138"/>
      <c r="KVS48" s="138"/>
      <c r="KVT48" s="138"/>
      <c r="KVU48" s="138"/>
      <c r="KVV48" s="138"/>
      <c r="KVW48" s="138"/>
      <c r="KVX48" s="138"/>
      <c r="KVY48" s="138"/>
      <c r="KVZ48" s="138"/>
      <c r="KWA48" s="138"/>
      <c r="KWB48" s="138"/>
      <c r="KWC48" s="138"/>
      <c r="KWD48" s="138"/>
      <c r="KWE48" s="138"/>
      <c r="KWF48" s="138"/>
      <c r="KWG48" s="138"/>
      <c r="KWH48" s="138"/>
      <c r="KWI48" s="138"/>
      <c r="KWJ48" s="138"/>
      <c r="KWK48" s="138"/>
      <c r="KWL48" s="138"/>
      <c r="KWM48" s="138"/>
      <c r="KWN48" s="138"/>
      <c r="KWO48" s="138"/>
      <c r="KWP48" s="138"/>
      <c r="KWQ48" s="138"/>
      <c r="KWR48" s="138"/>
      <c r="KWS48" s="138"/>
      <c r="KWT48" s="138"/>
      <c r="KWU48" s="138"/>
      <c r="KWV48" s="138"/>
      <c r="KWW48" s="138"/>
      <c r="KWX48" s="138"/>
      <c r="KWY48" s="138"/>
      <c r="KWZ48" s="138"/>
      <c r="KXA48" s="138"/>
      <c r="KXB48" s="138"/>
      <c r="KXC48" s="138"/>
      <c r="KXD48" s="138"/>
      <c r="KXE48" s="138"/>
      <c r="KXF48" s="138"/>
      <c r="KXG48" s="138"/>
      <c r="KXH48" s="138"/>
      <c r="KXI48" s="138"/>
      <c r="KXJ48" s="138"/>
      <c r="KXK48" s="138"/>
      <c r="KXL48" s="138"/>
      <c r="KXM48" s="138"/>
      <c r="KXN48" s="138"/>
      <c r="KXO48" s="138"/>
      <c r="KXP48" s="138"/>
      <c r="KXQ48" s="138"/>
      <c r="KXR48" s="138"/>
      <c r="KXS48" s="138"/>
      <c r="KXT48" s="138"/>
      <c r="KXU48" s="138"/>
      <c r="KXV48" s="138"/>
      <c r="KXW48" s="138"/>
      <c r="KXX48" s="138"/>
      <c r="KXY48" s="138"/>
      <c r="KXZ48" s="138"/>
      <c r="KYA48" s="138"/>
      <c r="KYB48" s="138"/>
      <c r="KYC48" s="138"/>
      <c r="KYD48" s="138"/>
      <c r="KYE48" s="138"/>
      <c r="KYF48" s="138"/>
      <c r="KYG48" s="138"/>
      <c r="KYH48" s="138"/>
      <c r="KYI48" s="138"/>
      <c r="KYJ48" s="138"/>
      <c r="KYK48" s="138"/>
      <c r="KYL48" s="138"/>
      <c r="KYM48" s="138"/>
      <c r="KYN48" s="138"/>
      <c r="KYO48" s="138"/>
      <c r="KYP48" s="138"/>
      <c r="KYQ48" s="138"/>
      <c r="KYR48" s="138"/>
      <c r="KYS48" s="138"/>
      <c r="KYT48" s="138"/>
      <c r="KYU48" s="138"/>
      <c r="KYV48" s="138"/>
      <c r="KYW48" s="138"/>
      <c r="KYX48" s="138"/>
      <c r="KYY48" s="138"/>
      <c r="KYZ48" s="138"/>
      <c r="KZA48" s="138"/>
      <c r="KZB48" s="138"/>
      <c r="KZC48" s="138"/>
      <c r="KZD48" s="138"/>
      <c r="KZE48" s="138"/>
      <c r="KZF48" s="138"/>
      <c r="KZG48" s="138"/>
      <c r="KZH48" s="138"/>
      <c r="KZI48" s="138"/>
      <c r="KZJ48" s="138"/>
      <c r="KZK48" s="138"/>
      <c r="KZL48" s="138"/>
      <c r="KZM48" s="138"/>
      <c r="KZN48" s="138"/>
      <c r="KZO48" s="138"/>
      <c r="KZP48" s="138"/>
      <c r="KZQ48" s="138"/>
      <c r="KZR48" s="138"/>
      <c r="KZS48" s="138"/>
      <c r="KZT48" s="138"/>
      <c r="KZU48" s="138"/>
      <c r="KZV48" s="138"/>
      <c r="KZW48" s="138"/>
      <c r="KZX48" s="138"/>
      <c r="KZY48" s="138"/>
      <c r="KZZ48" s="138"/>
      <c r="LAA48" s="138"/>
      <c r="LAB48" s="138"/>
      <c r="LAC48" s="138"/>
      <c r="LAD48" s="138"/>
      <c r="LAE48" s="138"/>
      <c r="LAF48" s="138"/>
      <c r="LAG48" s="138"/>
      <c r="LAH48" s="138"/>
      <c r="LAI48" s="138"/>
      <c r="LAJ48" s="138"/>
      <c r="LAK48" s="138"/>
      <c r="LAL48" s="138"/>
      <c r="LAM48" s="138"/>
      <c r="LAN48" s="138"/>
      <c r="LAO48" s="138"/>
      <c r="LAP48" s="138"/>
      <c r="LAQ48" s="138"/>
      <c r="LAR48" s="138"/>
      <c r="LAS48" s="138"/>
      <c r="LAT48" s="138"/>
      <c r="LAU48" s="138"/>
      <c r="LAV48" s="138"/>
      <c r="LAW48" s="138"/>
      <c r="LAX48" s="138"/>
      <c r="LAY48" s="138"/>
      <c r="LAZ48" s="138"/>
      <c r="LBA48" s="138"/>
      <c r="LBB48" s="138"/>
      <c r="LBC48" s="138"/>
      <c r="LBD48" s="138"/>
      <c r="LBE48" s="138"/>
      <c r="LBF48" s="138"/>
      <c r="LBG48" s="138"/>
      <c r="LBH48" s="138"/>
      <c r="LBI48" s="138"/>
      <c r="LBJ48" s="138"/>
      <c r="LBK48" s="138"/>
      <c r="LBL48" s="138"/>
      <c r="LBM48" s="138"/>
      <c r="LBN48" s="138"/>
      <c r="LBO48" s="138"/>
      <c r="LBP48" s="138"/>
      <c r="LBQ48" s="138"/>
      <c r="LBR48" s="138"/>
      <c r="LBS48" s="138"/>
      <c r="LBT48" s="138"/>
      <c r="LBU48" s="138"/>
      <c r="LBV48" s="138"/>
      <c r="LBW48" s="138"/>
      <c r="LBX48" s="138"/>
      <c r="LBY48" s="138"/>
      <c r="LBZ48" s="138"/>
      <c r="LCA48" s="138"/>
      <c r="LCB48" s="138"/>
      <c r="LCC48" s="138"/>
      <c r="LCD48" s="138"/>
      <c r="LCE48" s="138"/>
      <c r="LCF48" s="138"/>
      <c r="LCG48" s="138"/>
      <c r="LCH48" s="138"/>
      <c r="LCI48" s="138"/>
      <c r="LCJ48" s="138"/>
      <c r="LCK48" s="138"/>
      <c r="LCL48" s="138"/>
      <c r="LCM48" s="138"/>
      <c r="LCN48" s="138"/>
      <c r="LCO48" s="138"/>
      <c r="LCP48" s="138"/>
      <c r="LCQ48" s="138"/>
      <c r="LCR48" s="138"/>
      <c r="LCS48" s="138"/>
      <c r="LCT48" s="138"/>
      <c r="LCU48" s="138"/>
      <c r="LCV48" s="138"/>
      <c r="LCW48" s="138"/>
      <c r="LCX48" s="138"/>
      <c r="LCY48" s="138"/>
      <c r="LCZ48" s="138"/>
      <c r="LDA48" s="138"/>
      <c r="LDB48" s="138"/>
      <c r="LDC48" s="138"/>
      <c r="LDD48" s="138"/>
      <c r="LDE48" s="138"/>
      <c r="LDF48" s="138"/>
      <c r="LDG48" s="138"/>
      <c r="LDH48" s="138"/>
      <c r="LDI48" s="138"/>
      <c r="LDJ48" s="138"/>
      <c r="LDK48" s="138"/>
      <c r="LDL48" s="138"/>
      <c r="LDM48" s="138"/>
      <c r="LDN48" s="138"/>
      <c r="LDO48" s="138"/>
      <c r="LDP48" s="138"/>
      <c r="LDQ48" s="138"/>
      <c r="LDR48" s="138"/>
      <c r="LDS48" s="138"/>
      <c r="LDT48" s="138"/>
      <c r="LDU48" s="138"/>
      <c r="LDV48" s="138"/>
      <c r="LDW48" s="138"/>
      <c r="LDX48" s="138"/>
      <c r="LDY48" s="138"/>
      <c r="LDZ48" s="138"/>
      <c r="LEA48" s="138"/>
      <c r="LEB48" s="138"/>
      <c r="LEC48" s="138"/>
      <c r="LED48" s="138"/>
      <c r="LEE48" s="138"/>
      <c r="LEF48" s="138"/>
      <c r="LEG48" s="138"/>
      <c r="LEH48" s="138"/>
      <c r="LEI48" s="138"/>
      <c r="LEJ48" s="138"/>
      <c r="LEK48" s="138"/>
      <c r="LEL48" s="138"/>
      <c r="LEM48" s="138"/>
      <c r="LEN48" s="138"/>
      <c r="LEO48" s="138"/>
      <c r="LEP48" s="138"/>
      <c r="LEQ48" s="138"/>
      <c r="LER48" s="138"/>
      <c r="LES48" s="138"/>
      <c r="LET48" s="138"/>
      <c r="LEU48" s="138"/>
      <c r="LEV48" s="138"/>
      <c r="LEW48" s="138"/>
      <c r="LEX48" s="138"/>
      <c r="LEY48" s="138"/>
      <c r="LEZ48" s="138"/>
      <c r="LFA48" s="138"/>
      <c r="LFB48" s="138"/>
      <c r="LFC48" s="138"/>
      <c r="LFD48" s="138"/>
      <c r="LFE48" s="138"/>
      <c r="LFF48" s="138"/>
      <c r="LFG48" s="138"/>
      <c r="LFH48" s="138"/>
      <c r="LFI48" s="138"/>
      <c r="LFJ48" s="138"/>
      <c r="LFK48" s="138"/>
      <c r="LFL48" s="138"/>
      <c r="LFM48" s="138"/>
      <c r="LFN48" s="138"/>
      <c r="LFO48" s="138"/>
      <c r="LFP48" s="138"/>
      <c r="LFQ48" s="138"/>
      <c r="LFR48" s="138"/>
      <c r="LFS48" s="138"/>
      <c r="LFT48" s="138"/>
      <c r="LFU48" s="138"/>
      <c r="LFV48" s="138"/>
      <c r="LFW48" s="138"/>
      <c r="LFX48" s="138"/>
      <c r="LFY48" s="138"/>
      <c r="LFZ48" s="138"/>
      <c r="LGA48" s="138"/>
      <c r="LGB48" s="138"/>
      <c r="LGC48" s="138"/>
      <c r="LGD48" s="138"/>
      <c r="LGE48" s="138"/>
      <c r="LGF48" s="138"/>
      <c r="LGG48" s="138"/>
      <c r="LGH48" s="138"/>
      <c r="LGI48" s="138"/>
      <c r="LGJ48" s="138"/>
      <c r="LGK48" s="138"/>
      <c r="LGL48" s="138"/>
      <c r="LGM48" s="138"/>
      <c r="LGN48" s="138"/>
      <c r="LGO48" s="138"/>
      <c r="LGP48" s="138"/>
      <c r="LGQ48" s="138"/>
      <c r="LGR48" s="138"/>
      <c r="LGS48" s="138"/>
      <c r="LGT48" s="138"/>
      <c r="LGU48" s="138"/>
      <c r="LGV48" s="138"/>
      <c r="LGW48" s="138"/>
      <c r="LGX48" s="138"/>
      <c r="LGY48" s="138"/>
      <c r="LGZ48" s="138"/>
      <c r="LHA48" s="138"/>
      <c r="LHB48" s="138"/>
      <c r="LHC48" s="138"/>
      <c r="LHD48" s="138"/>
      <c r="LHE48" s="138"/>
      <c r="LHF48" s="138"/>
      <c r="LHG48" s="138"/>
      <c r="LHH48" s="138"/>
      <c r="LHI48" s="138"/>
      <c r="LHJ48" s="138"/>
      <c r="LHK48" s="138"/>
      <c r="LHL48" s="138"/>
      <c r="LHM48" s="138"/>
      <c r="LHN48" s="138"/>
      <c r="LHO48" s="138"/>
      <c r="LHP48" s="138"/>
      <c r="LHQ48" s="138"/>
      <c r="LHR48" s="138"/>
      <c r="LHS48" s="138"/>
      <c r="LHT48" s="138"/>
      <c r="LHU48" s="138"/>
      <c r="LHV48" s="138"/>
      <c r="LHW48" s="138"/>
      <c r="LHX48" s="138"/>
      <c r="LHY48" s="138"/>
      <c r="LHZ48" s="138"/>
      <c r="LIA48" s="138"/>
      <c r="LIB48" s="138"/>
      <c r="LIC48" s="138"/>
      <c r="LID48" s="138"/>
      <c r="LIE48" s="138"/>
      <c r="LIF48" s="138"/>
      <c r="LIG48" s="138"/>
      <c r="LIH48" s="138"/>
      <c r="LII48" s="138"/>
      <c r="LIJ48" s="138"/>
      <c r="LIK48" s="138"/>
      <c r="LIL48" s="138"/>
      <c r="LIM48" s="138"/>
      <c r="LIN48" s="138"/>
      <c r="LIO48" s="138"/>
      <c r="LIP48" s="138"/>
      <c r="LIQ48" s="138"/>
      <c r="LIR48" s="138"/>
      <c r="LIS48" s="138"/>
      <c r="LIT48" s="138"/>
      <c r="LIU48" s="138"/>
      <c r="LIV48" s="138"/>
      <c r="LIW48" s="138"/>
      <c r="LIX48" s="138"/>
      <c r="LIY48" s="138"/>
      <c r="LIZ48" s="138"/>
      <c r="LJA48" s="138"/>
      <c r="LJB48" s="138"/>
      <c r="LJC48" s="138"/>
      <c r="LJD48" s="138"/>
      <c r="LJE48" s="138"/>
      <c r="LJF48" s="138"/>
      <c r="LJG48" s="138"/>
      <c r="LJH48" s="138"/>
      <c r="LJI48" s="138"/>
      <c r="LJJ48" s="138"/>
      <c r="LJK48" s="138"/>
      <c r="LJL48" s="138"/>
      <c r="LJM48" s="138"/>
      <c r="LJN48" s="138"/>
      <c r="LJO48" s="138"/>
      <c r="LJP48" s="138"/>
      <c r="LJQ48" s="138"/>
      <c r="LJR48" s="138"/>
      <c r="LJS48" s="138"/>
      <c r="LJT48" s="138"/>
      <c r="LJU48" s="138"/>
      <c r="LJV48" s="138"/>
      <c r="LJW48" s="138"/>
      <c r="LJX48" s="138"/>
      <c r="LJY48" s="138"/>
      <c r="LJZ48" s="138"/>
      <c r="LKA48" s="138"/>
      <c r="LKB48" s="138"/>
      <c r="LKC48" s="138"/>
      <c r="LKD48" s="138"/>
      <c r="LKE48" s="138"/>
      <c r="LKF48" s="138"/>
      <c r="LKG48" s="138"/>
      <c r="LKH48" s="138"/>
      <c r="LKI48" s="138"/>
      <c r="LKJ48" s="138"/>
      <c r="LKK48" s="138"/>
      <c r="LKL48" s="138"/>
      <c r="LKM48" s="138"/>
      <c r="LKN48" s="138"/>
      <c r="LKO48" s="138"/>
      <c r="LKP48" s="138"/>
      <c r="LKQ48" s="138"/>
      <c r="LKR48" s="138"/>
      <c r="LKS48" s="138"/>
      <c r="LKT48" s="138"/>
      <c r="LKU48" s="138"/>
      <c r="LKV48" s="138"/>
      <c r="LKW48" s="138"/>
      <c r="LKX48" s="138"/>
      <c r="LKY48" s="138"/>
      <c r="LKZ48" s="138"/>
      <c r="LLA48" s="138"/>
      <c r="LLB48" s="138"/>
      <c r="LLC48" s="138"/>
      <c r="LLD48" s="138"/>
      <c r="LLE48" s="138"/>
      <c r="LLF48" s="138"/>
      <c r="LLG48" s="138"/>
      <c r="LLH48" s="138"/>
      <c r="LLI48" s="138"/>
      <c r="LLJ48" s="138"/>
      <c r="LLK48" s="138"/>
      <c r="LLL48" s="138"/>
      <c r="LLM48" s="138"/>
      <c r="LLN48" s="138"/>
      <c r="LLO48" s="138"/>
      <c r="LLP48" s="138"/>
      <c r="LLQ48" s="138"/>
      <c r="LLR48" s="138"/>
      <c r="LLS48" s="138"/>
      <c r="LLT48" s="138"/>
      <c r="LLU48" s="138"/>
      <c r="LLV48" s="138"/>
      <c r="LLW48" s="138"/>
      <c r="LLX48" s="138"/>
      <c r="LLY48" s="138"/>
      <c r="LLZ48" s="138"/>
      <c r="LMA48" s="138"/>
      <c r="LMB48" s="138"/>
      <c r="LMC48" s="138"/>
      <c r="LMD48" s="138"/>
      <c r="LME48" s="138"/>
      <c r="LMF48" s="138"/>
      <c r="LMG48" s="138"/>
      <c r="LMH48" s="138"/>
      <c r="LMI48" s="138"/>
      <c r="LMJ48" s="138"/>
      <c r="LMK48" s="138"/>
      <c r="LML48" s="138"/>
      <c r="LMM48" s="138"/>
      <c r="LMN48" s="138"/>
      <c r="LMO48" s="138"/>
      <c r="LMP48" s="138"/>
      <c r="LMQ48" s="138"/>
      <c r="LMR48" s="138"/>
      <c r="LMS48" s="138"/>
      <c r="LMT48" s="138"/>
      <c r="LMU48" s="138"/>
      <c r="LMV48" s="138"/>
      <c r="LMW48" s="138"/>
      <c r="LMX48" s="138"/>
      <c r="LMY48" s="138"/>
      <c r="LMZ48" s="138"/>
      <c r="LNA48" s="138"/>
      <c r="LNB48" s="138"/>
      <c r="LNC48" s="138"/>
      <c r="LND48" s="138"/>
      <c r="LNE48" s="138"/>
      <c r="LNF48" s="138"/>
      <c r="LNG48" s="138"/>
      <c r="LNH48" s="138"/>
      <c r="LNI48" s="138"/>
      <c r="LNJ48" s="138"/>
      <c r="LNK48" s="138"/>
      <c r="LNL48" s="138"/>
      <c r="LNM48" s="138"/>
      <c r="LNN48" s="138"/>
      <c r="LNO48" s="138"/>
      <c r="LNP48" s="138"/>
      <c r="LNQ48" s="138"/>
      <c r="LNR48" s="138"/>
      <c r="LNS48" s="138"/>
      <c r="LNT48" s="138"/>
      <c r="LNU48" s="138"/>
      <c r="LNV48" s="138"/>
      <c r="LNW48" s="138"/>
      <c r="LNX48" s="138"/>
      <c r="LNY48" s="138"/>
      <c r="LNZ48" s="138"/>
      <c r="LOA48" s="138"/>
      <c r="LOB48" s="138"/>
      <c r="LOC48" s="138"/>
      <c r="LOD48" s="138"/>
      <c r="LOE48" s="138"/>
      <c r="LOF48" s="138"/>
      <c r="LOG48" s="138"/>
      <c r="LOH48" s="138"/>
      <c r="LOI48" s="138"/>
      <c r="LOJ48" s="138"/>
      <c r="LOK48" s="138"/>
      <c r="LOL48" s="138"/>
      <c r="LOM48" s="138"/>
      <c r="LON48" s="138"/>
      <c r="LOO48" s="138"/>
      <c r="LOP48" s="138"/>
      <c r="LOQ48" s="138"/>
      <c r="LOR48" s="138"/>
      <c r="LOS48" s="138"/>
      <c r="LOT48" s="138"/>
      <c r="LOU48" s="138"/>
      <c r="LOV48" s="138"/>
      <c r="LOW48" s="138"/>
      <c r="LOX48" s="138"/>
      <c r="LOY48" s="138"/>
      <c r="LOZ48" s="138"/>
      <c r="LPA48" s="138"/>
      <c r="LPB48" s="138"/>
      <c r="LPC48" s="138"/>
      <c r="LPD48" s="138"/>
      <c r="LPE48" s="138"/>
      <c r="LPF48" s="138"/>
      <c r="LPG48" s="138"/>
      <c r="LPH48" s="138"/>
      <c r="LPI48" s="138"/>
      <c r="LPJ48" s="138"/>
      <c r="LPK48" s="138"/>
      <c r="LPL48" s="138"/>
      <c r="LPM48" s="138"/>
      <c r="LPN48" s="138"/>
      <c r="LPO48" s="138"/>
      <c r="LPP48" s="138"/>
      <c r="LPQ48" s="138"/>
      <c r="LPR48" s="138"/>
      <c r="LPS48" s="138"/>
      <c r="LPT48" s="138"/>
      <c r="LPU48" s="138"/>
      <c r="LPV48" s="138"/>
      <c r="LPW48" s="138"/>
      <c r="LPX48" s="138"/>
      <c r="LPY48" s="138"/>
      <c r="LPZ48" s="138"/>
      <c r="LQA48" s="138"/>
      <c r="LQB48" s="138"/>
      <c r="LQC48" s="138"/>
      <c r="LQD48" s="138"/>
      <c r="LQE48" s="138"/>
      <c r="LQF48" s="138"/>
      <c r="LQG48" s="138"/>
      <c r="LQH48" s="138"/>
      <c r="LQI48" s="138"/>
      <c r="LQJ48" s="138"/>
      <c r="LQK48" s="138"/>
      <c r="LQL48" s="138"/>
      <c r="LQM48" s="138"/>
      <c r="LQN48" s="138"/>
      <c r="LQO48" s="138"/>
      <c r="LQP48" s="138"/>
      <c r="LQQ48" s="138"/>
      <c r="LQR48" s="138"/>
      <c r="LQS48" s="138"/>
      <c r="LQT48" s="138"/>
      <c r="LQU48" s="138"/>
      <c r="LQV48" s="138"/>
      <c r="LQW48" s="138"/>
      <c r="LQX48" s="138"/>
      <c r="LQY48" s="138"/>
      <c r="LQZ48" s="138"/>
      <c r="LRA48" s="138"/>
      <c r="LRB48" s="138"/>
      <c r="LRC48" s="138"/>
      <c r="LRD48" s="138"/>
      <c r="LRE48" s="138"/>
      <c r="LRF48" s="138"/>
      <c r="LRG48" s="138"/>
      <c r="LRH48" s="138"/>
      <c r="LRI48" s="138"/>
      <c r="LRJ48" s="138"/>
      <c r="LRK48" s="138"/>
      <c r="LRL48" s="138"/>
      <c r="LRM48" s="138"/>
      <c r="LRN48" s="138"/>
      <c r="LRO48" s="138"/>
      <c r="LRP48" s="138"/>
      <c r="LRQ48" s="138"/>
      <c r="LRR48" s="138"/>
      <c r="LRS48" s="138"/>
      <c r="LRT48" s="138"/>
      <c r="LRU48" s="138"/>
      <c r="LRV48" s="138"/>
      <c r="LRW48" s="138"/>
      <c r="LRX48" s="138"/>
      <c r="LRY48" s="138"/>
      <c r="LRZ48" s="138"/>
      <c r="LSA48" s="138"/>
      <c r="LSB48" s="138"/>
      <c r="LSC48" s="138"/>
      <c r="LSD48" s="138"/>
      <c r="LSE48" s="138"/>
      <c r="LSF48" s="138"/>
      <c r="LSG48" s="138"/>
      <c r="LSH48" s="138"/>
      <c r="LSI48" s="138"/>
      <c r="LSJ48" s="138"/>
      <c r="LSK48" s="138"/>
      <c r="LSL48" s="138"/>
      <c r="LSM48" s="138"/>
      <c r="LSN48" s="138"/>
      <c r="LSO48" s="138"/>
      <c r="LSP48" s="138"/>
      <c r="LSQ48" s="138"/>
      <c r="LSR48" s="138"/>
      <c r="LSS48" s="138"/>
      <c r="LST48" s="138"/>
      <c r="LSU48" s="138"/>
      <c r="LSV48" s="138"/>
      <c r="LSW48" s="138"/>
      <c r="LSX48" s="138"/>
      <c r="LSY48" s="138"/>
      <c r="LSZ48" s="138"/>
      <c r="LTA48" s="138"/>
      <c r="LTB48" s="138"/>
      <c r="LTC48" s="138"/>
      <c r="LTD48" s="138"/>
      <c r="LTE48" s="138"/>
      <c r="LTF48" s="138"/>
      <c r="LTG48" s="138"/>
      <c r="LTH48" s="138"/>
      <c r="LTI48" s="138"/>
      <c r="LTJ48" s="138"/>
      <c r="LTK48" s="138"/>
      <c r="LTL48" s="138"/>
      <c r="LTM48" s="138"/>
      <c r="LTN48" s="138"/>
      <c r="LTO48" s="138"/>
      <c r="LTP48" s="138"/>
      <c r="LTQ48" s="138"/>
      <c r="LTR48" s="138"/>
      <c r="LTS48" s="138"/>
      <c r="LTT48" s="138"/>
      <c r="LTU48" s="138"/>
      <c r="LTV48" s="138"/>
      <c r="LTW48" s="138"/>
      <c r="LTX48" s="138"/>
      <c r="LTY48" s="138"/>
      <c r="LTZ48" s="138"/>
      <c r="LUA48" s="138"/>
      <c r="LUB48" s="138"/>
      <c r="LUC48" s="138"/>
      <c r="LUD48" s="138"/>
      <c r="LUE48" s="138"/>
      <c r="LUF48" s="138"/>
      <c r="LUG48" s="138"/>
      <c r="LUH48" s="138"/>
      <c r="LUI48" s="138"/>
      <c r="LUJ48" s="138"/>
      <c r="LUK48" s="138"/>
      <c r="LUL48" s="138"/>
      <c r="LUM48" s="138"/>
      <c r="LUN48" s="138"/>
      <c r="LUO48" s="138"/>
      <c r="LUP48" s="138"/>
      <c r="LUQ48" s="138"/>
      <c r="LUR48" s="138"/>
      <c r="LUS48" s="138"/>
      <c r="LUT48" s="138"/>
      <c r="LUU48" s="138"/>
      <c r="LUV48" s="138"/>
      <c r="LUW48" s="138"/>
      <c r="LUX48" s="138"/>
      <c r="LUY48" s="138"/>
      <c r="LUZ48" s="138"/>
      <c r="LVA48" s="138"/>
      <c r="LVB48" s="138"/>
      <c r="LVC48" s="138"/>
      <c r="LVD48" s="138"/>
      <c r="LVE48" s="138"/>
      <c r="LVF48" s="138"/>
      <c r="LVG48" s="138"/>
      <c r="LVH48" s="138"/>
      <c r="LVI48" s="138"/>
      <c r="LVJ48" s="138"/>
      <c r="LVK48" s="138"/>
      <c r="LVL48" s="138"/>
      <c r="LVM48" s="138"/>
      <c r="LVN48" s="138"/>
      <c r="LVO48" s="138"/>
      <c r="LVP48" s="138"/>
      <c r="LVQ48" s="138"/>
      <c r="LVR48" s="138"/>
      <c r="LVS48" s="138"/>
      <c r="LVT48" s="138"/>
      <c r="LVU48" s="138"/>
      <c r="LVV48" s="138"/>
      <c r="LVW48" s="138"/>
      <c r="LVX48" s="138"/>
      <c r="LVY48" s="138"/>
      <c r="LVZ48" s="138"/>
      <c r="LWA48" s="138"/>
      <c r="LWB48" s="138"/>
      <c r="LWC48" s="138"/>
      <c r="LWD48" s="138"/>
      <c r="LWE48" s="138"/>
      <c r="LWF48" s="138"/>
      <c r="LWG48" s="138"/>
      <c r="LWH48" s="138"/>
      <c r="LWI48" s="138"/>
      <c r="LWJ48" s="138"/>
      <c r="LWK48" s="138"/>
      <c r="LWL48" s="138"/>
      <c r="LWM48" s="138"/>
      <c r="LWN48" s="138"/>
      <c r="LWO48" s="138"/>
      <c r="LWP48" s="138"/>
      <c r="LWQ48" s="138"/>
      <c r="LWR48" s="138"/>
      <c r="LWS48" s="138"/>
      <c r="LWT48" s="138"/>
      <c r="LWU48" s="138"/>
      <c r="LWV48" s="138"/>
      <c r="LWW48" s="138"/>
      <c r="LWX48" s="138"/>
      <c r="LWY48" s="138"/>
      <c r="LWZ48" s="138"/>
      <c r="LXA48" s="138"/>
      <c r="LXB48" s="138"/>
      <c r="LXC48" s="138"/>
      <c r="LXD48" s="138"/>
      <c r="LXE48" s="138"/>
      <c r="LXF48" s="138"/>
      <c r="LXG48" s="138"/>
      <c r="LXH48" s="138"/>
      <c r="LXI48" s="138"/>
      <c r="LXJ48" s="138"/>
      <c r="LXK48" s="138"/>
      <c r="LXL48" s="138"/>
      <c r="LXM48" s="138"/>
      <c r="LXN48" s="138"/>
      <c r="LXO48" s="138"/>
      <c r="LXP48" s="138"/>
      <c r="LXQ48" s="138"/>
      <c r="LXR48" s="138"/>
      <c r="LXS48" s="138"/>
      <c r="LXT48" s="138"/>
      <c r="LXU48" s="138"/>
      <c r="LXV48" s="138"/>
      <c r="LXW48" s="138"/>
      <c r="LXX48" s="138"/>
      <c r="LXY48" s="138"/>
      <c r="LXZ48" s="138"/>
      <c r="LYA48" s="138"/>
      <c r="LYB48" s="138"/>
      <c r="LYC48" s="138"/>
      <c r="LYD48" s="138"/>
      <c r="LYE48" s="138"/>
      <c r="LYF48" s="138"/>
      <c r="LYG48" s="138"/>
      <c r="LYH48" s="138"/>
      <c r="LYI48" s="138"/>
      <c r="LYJ48" s="138"/>
      <c r="LYK48" s="138"/>
      <c r="LYL48" s="138"/>
      <c r="LYM48" s="138"/>
      <c r="LYN48" s="138"/>
      <c r="LYO48" s="138"/>
      <c r="LYP48" s="138"/>
      <c r="LYQ48" s="138"/>
      <c r="LYR48" s="138"/>
      <c r="LYS48" s="138"/>
      <c r="LYT48" s="138"/>
      <c r="LYU48" s="138"/>
      <c r="LYV48" s="138"/>
      <c r="LYW48" s="138"/>
      <c r="LYX48" s="138"/>
      <c r="LYY48" s="138"/>
      <c r="LYZ48" s="138"/>
      <c r="LZA48" s="138"/>
      <c r="LZB48" s="138"/>
      <c r="LZC48" s="138"/>
      <c r="LZD48" s="138"/>
      <c r="LZE48" s="138"/>
      <c r="LZF48" s="138"/>
      <c r="LZG48" s="138"/>
      <c r="LZH48" s="138"/>
      <c r="LZI48" s="138"/>
      <c r="LZJ48" s="138"/>
      <c r="LZK48" s="138"/>
      <c r="LZL48" s="138"/>
      <c r="LZM48" s="138"/>
      <c r="LZN48" s="138"/>
      <c r="LZO48" s="138"/>
      <c r="LZP48" s="138"/>
      <c r="LZQ48" s="138"/>
      <c r="LZR48" s="138"/>
      <c r="LZS48" s="138"/>
      <c r="LZT48" s="138"/>
      <c r="LZU48" s="138"/>
      <c r="LZV48" s="138"/>
      <c r="LZW48" s="138"/>
      <c r="LZX48" s="138"/>
      <c r="LZY48" s="138"/>
      <c r="LZZ48" s="138"/>
      <c r="MAA48" s="138"/>
      <c r="MAB48" s="138"/>
      <c r="MAC48" s="138"/>
      <c r="MAD48" s="138"/>
      <c r="MAE48" s="138"/>
      <c r="MAF48" s="138"/>
      <c r="MAG48" s="138"/>
      <c r="MAH48" s="138"/>
      <c r="MAI48" s="138"/>
      <c r="MAJ48" s="138"/>
      <c r="MAK48" s="138"/>
      <c r="MAL48" s="138"/>
      <c r="MAM48" s="138"/>
      <c r="MAN48" s="138"/>
      <c r="MAO48" s="138"/>
      <c r="MAP48" s="138"/>
      <c r="MAQ48" s="138"/>
      <c r="MAR48" s="138"/>
      <c r="MAS48" s="138"/>
      <c r="MAT48" s="138"/>
      <c r="MAU48" s="138"/>
      <c r="MAV48" s="138"/>
      <c r="MAW48" s="138"/>
      <c r="MAX48" s="138"/>
      <c r="MAY48" s="138"/>
      <c r="MAZ48" s="138"/>
      <c r="MBA48" s="138"/>
      <c r="MBB48" s="138"/>
      <c r="MBC48" s="138"/>
      <c r="MBD48" s="138"/>
      <c r="MBE48" s="138"/>
      <c r="MBF48" s="138"/>
      <c r="MBG48" s="138"/>
      <c r="MBH48" s="138"/>
      <c r="MBI48" s="138"/>
      <c r="MBJ48" s="138"/>
      <c r="MBK48" s="138"/>
      <c r="MBL48" s="138"/>
      <c r="MBM48" s="138"/>
      <c r="MBN48" s="138"/>
      <c r="MBO48" s="138"/>
      <c r="MBP48" s="138"/>
      <c r="MBQ48" s="138"/>
      <c r="MBR48" s="138"/>
      <c r="MBS48" s="138"/>
      <c r="MBT48" s="138"/>
      <c r="MBU48" s="138"/>
      <c r="MBV48" s="138"/>
      <c r="MBW48" s="138"/>
      <c r="MBX48" s="138"/>
      <c r="MBY48" s="138"/>
      <c r="MBZ48" s="138"/>
      <c r="MCA48" s="138"/>
      <c r="MCB48" s="138"/>
      <c r="MCC48" s="138"/>
      <c r="MCD48" s="138"/>
      <c r="MCE48" s="138"/>
      <c r="MCF48" s="138"/>
      <c r="MCG48" s="138"/>
      <c r="MCH48" s="138"/>
      <c r="MCI48" s="138"/>
      <c r="MCJ48" s="138"/>
      <c r="MCK48" s="138"/>
      <c r="MCL48" s="138"/>
      <c r="MCM48" s="138"/>
      <c r="MCN48" s="138"/>
      <c r="MCO48" s="138"/>
      <c r="MCP48" s="138"/>
      <c r="MCQ48" s="138"/>
      <c r="MCR48" s="138"/>
      <c r="MCS48" s="138"/>
      <c r="MCT48" s="138"/>
      <c r="MCU48" s="138"/>
      <c r="MCV48" s="138"/>
      <c r="MCW48" s="138"/>
      <c r="MCX48" s="138"/>
      <c r="MCY48" s="138"/>
      <c r="MCZ48" s="138"/>
      <c r="MDA48" s="138"/>
      <c r="MDB48" s="138"/>
      <c r="MDC48" s="138"/>
      <c r="MDD48" s="138"/>
      <c r="MDE48" s="138"/>
      <c r="MDF48" s="138"/>
      <c r="MDG48" s="138"/>
      <c r="MDH48" s="138"/>
      <c r="MDI48" s="138"/>
      <c r="MDJ48" s="138"/>
      <c r="MDK48" s="138"/>
      <c r="MDL48" s="138"/>
      <c r="MDM48" s="138"/>
      <c r="MDN48" s="138"/>
      <c r="MDO48" s="138"/>
      <c r="MDP48" s="138"/>
      <c r="MDQ48" s="138"/>
      <c r="MDR48" s="138"/>
      <c r="MDS48" s="138"/>
      <c r="MDT48" s="138"/>
      <c r="MDU48" s="138"/>
      <c r="MDV48" s="138"/>
      <c r="MDW48" s="138"/>
      <c r="MDX48" s="138"/>
      <c r="MDY48" s="138"/>
      <c r="MDZ48" s="138"/>
      <c r="MEA48" s="138"/>
      <c r="MEB48" s="138"/>
      <c r="MEC48" s="138"/>
      <c r="MED48" s="138"/>
      <c r="MEE48" s="138"/>
      <c r="MEF48" s="138"/>
      <c r="MEG48" s="138"/>
      <c r="MEH48" s="138"/>
      <c r="MEI48" s="138"/>
      <c r="MEJ48" s="138"/>
      <c r="MEK48" s="138"/>
      <c r="MEL48" s="138"/>
      <c r="MEM48" s="138"/>
      <c r="MEN48" s="138"/>
      <c r="MEO48" s="138"/>
      <c r="MEP48" s="138"/>
      <c r="MEQ48" s="138"/>
      <c r="MER48" s="138"/>
      <c r="MES48" s="138"/>
      <c r="MET48" s="138"/>
      <c r="MEU48" s="138"/>
      <c r="MEV48" s="138"/>
      <c r="MEW48" s="138"/>
      <c r="MEX48" s="138"/>
      <c r="MEY48" s="138"/>
      <c r="MEZ48" s="138"/>
      <c r="MFA48" s="138"/>
      <c r="MFB48" s="138"/>
      <c r="MFC48" s="138"/>
      <c r="MFD48" s="138"/>
      <c r="MFE48" s="138"/>
      <c r="MFF48" s="138"/>
      <c r="MFG48" s="138"/>
      <c r="MFH48" s="138"/>
      <c r="MFI48" s="138"/>
      <c r="MFJ48" s="138"/>
      <c r="MFK48" s="138"/>
      <c r="MFL48" s="138"/>
      <c r="MFM48" s="138"/>
      <c r="MFN48" s="138"/>
      <c r="MFO48" s="138"/>
      <c r="MFP48" s="138"/>
      <c r="MFQ48" s="138"/>
      <c r="MFR48" s="138"/>
      <c r="MFS48" s="138"/>
      <c r="MFT48" s="138"/>
      <c r="MFU48" s="138"/>
      <c r="MFV48" s="138"/>
      <c r="MFW48" s="138"/>
      <c r="MFX48" s="138"/>
      <c r="MFY48" s="138"/>
      <c r="MFZ48" s="138"/>
      <c r="MGA48" s="138"/>
      <c r="MGB48" s="138"/>
      <c r="MGC48" s="138"/>
      <c r="MGD48" s="138"/>
      <c r="MGE48" s="138"/>
      <c r="MGF48" s="138"/>
      <c r="MGG48" s="138"/>
      <c r="MGH48" s="138"/>
      <c r="MGI48" s="138"/>
      <c r="MGJ48" s="138"/>
      <c r="MGK48" s="138"/>
      <c r="MGL48" s="138"/>
      <c r="MGM48" s="138"/>
      <c r="MGN48" s="138"/>
      <c r="MGO48" s="138"/>
      <c r="MGP48" s="138"/>
      <c r="MGQ48" s="138"/>
      <c r="MGR48" s="138"/>
      <c r="MGS48" s="138"/>
      <c r="MGT48" s="138"/>
      <c r="MGU48" s="138"/>
      <c r="MGV48" s="138"/>
      <c r="MGW48" s="138"/>
      <c r="MGX48" s="138"/>
      <c r="MGY48" s="138"/>
      <c r="MGZ48" s="138"/>
      <c r="MHA48" s="138"/>
      <c r="MHB48" s="138"/>
      <c r="MHC48" s="138"/>
      <c r="MHD48" s="138"/>
      <c r="MHE48" s="138"/>
      <c r="MHF48" s="138"/>
      <c r="MHG48" s="138"/>
      <c r="MHH48" s="138"/>
      <c r="MHI48" s="138"/>
      <c r="MHJ48" s="138"/>
      <c r="MHK48" s="138"/>
      <c r="MHL48" s="138"/>
      <c r="MHM48" s="138"/>
      <c r="MHN48" s="138"/>
      <c r="MHO48" s="138"/>
      <c r="MHP48" s="138"/>
      <c r="MHQ48" s="138"/>
      <c r="MHR48" s="138"/>
      <c r="MHS48" s="138"/>
      <c r="MHT48" s="138"/>
      <c r="MHU48" s="138"/>
      <c r="MHV48" s="138"/>
      <c r="MHW48" s="138"/>
      <c r="MHX48" s="138"/>
      <c r="MHY48" s="138"/>
      <c r="MHZ48" s="138"/>
      <c r="MIA48" s="138"/>
      <c r="MIB48" s="138"/>
      <c r="MIC48" s="138"/>
      <c r="MID48" s="138"/>
      <c r="MIE48" s="138"/>
      <c r="MIF48" s="138"/>
      <c r="MIG48" s="138"/>
      <c r="MIH48" s="138"/>
      <c r="MII48" s="138"/>
      <c r="MIJ48" s="138"/>
      <c r="MIK48" s="138"/>
      <c r="MIL48" s="138"/>
      <c r="MIM48" s="138"/>
      <c r="MIN48" s="138"/>
      <c r="MIO48" s="138"/>
      <c r="MIP48" s="138"/>
      <c r="MIQ48" s="138"/>
      <c r="MIR48" s="138"/>
      <c r="MIS48" s="138"/>
      <c r="MIT48" s="138"/>
      <c r="MIU48" s="138"/>
      <c r="MIV48" s="138"/>
      <c r="MIW48" s="138"/>
      <c r="MIX48" s="138"/>
      <c r="MIY48" s="138"/>
      <c r="MIZ48" s="138"/>
      <c r="MJA48" s="138"/>
      <c r="MJB48" s="138"/>
      <c r="MJC48" s="138"/>
      <c r="MJD48" s="138"/>
      <c r="MJE48" s="138"/>
      <c r="MJF48" s="138"/>
      <c r="MJG48" s="138"/>
      <c r="MJH48" s="138"/>
      <c r="MJI48" s="138"/>
      <c r="MJJ48" s="138"/>
      <c r="MJK48" s="138"/>
      <c r="MJL48" s="138"/>
      <c r="MJM48" s="138"/>
      <c r="MJN48" s="138"/>
      <c r="MJO48" s="138"/>
      <c r="MJP48" s="138"/>
      <c r="MJQ48" s="138"/>
      <c r="MJR48" s="138"/>
      <c r="MJS48" s="138"/>
      <c r="MJT48" s="138"/>
      <c r="MJU48" s="138"/>
      <c r="MJV48" s="138"/>
      <c r="MJW48" s="138"/>
      <c r="MJX48" s="138"/>
      <c r="MJY48" s="138"/>
      <c r="MJZ48" s="138"/>
      <c r="MKA48" s="138"/>
      <c r="MKB48" s="138"/>
      <c r="MKC48" s="138"/>
      <c r="MKD48" s="138"/>
      <c r="MKE48" s="138"/>
      <c r="MKF48" s="138"/>
      <c r="MKG48" s="138"/>
      <c r="MKH48" s="138"/>
      <c r="MKI48" s="138"/>
      <c r="MKJ48" s="138"/>
      <c r="MKK48" s="138"/>
      <c r="MKL48" s="138"/>
      <c r="MKM48" s="138"/>
      <c r="MKN48" s="138"/>
      <c r="MKO48" s="138"/>
      <c r="MKP48" s="138"/>
      <c r="MKQ48" s="138"/>
      <c r="MKR48" s="138"/>
      <c r="MKS48" s="138"/>
      <c r="MKT48" s="138"/>
      <c r="MKU48" s="138"/>
      <c r="MKV48" s="138"/>
      <c r="MKW48" s="138"/>
      <c r="MKX48" s="138"/>
      <c r="MKY48" s="138"/>
      <c r="MKZ48" s="138"/>
      <c r="MLA48" s="138"/>
      <c r="MLB48" s="138"/>
      <c r="MLC48" s="138"/>
      <c r="MLD48" s="138"/>
      <c r="MLE48" s="138"/>
      <c r="MLF48" s="138"/>
      <c r="MLG48" s="138"/>
      <c r="MLH48" s="138"/>
      <c r="MLI48" s="138"/>
      <c r="MLJ48" s="138"/>
      <c r="MLK48" s="138"/>
      <c r="MLL48" s="138"/>
      <c r="MLM48" s="138"/>
      <c r="MLN48" s="138"/>
      <c r="MLO48" s="138"/>
      <c r="MLP48" s="138"/>
      <c r="MLQ48" s="138"/>
      <c r="MLR48" s="138"/>
      <c r="MLS48" s="138"/>
      <c r="MLT48" s="138"/>
      <c r="MLU48" s="138"/>
      <c r="MLV48" s="138"/>
      <c r="MLW48" s="138"/>
      <c r="MLX48" s="138"/>
      <c r="MLY48" s="138"/>
      <c r="MLZ48" s="138"/>
      <c r="MMA48" s="138"/>
      <c r="MMB48" s="138"/>
      <c r="MMC48" s="138"/>
      <c r="MMD48" s="138"/>
      <c r="MME48" s="138"/>
      <c r="MMF48" s="138"/>
      <c r="MMG48" s="138"/>
      <c r="MMH48" s="138"/>
      <c r="MMI48" s="138"/>
      <c r="MMJ48" s="138"/>
      <c r="MMK48" s="138"/>
      <c r="MML48" s="138"/>
      <c r="MMM48" s="138"/>
      <c r="MMN48" s="138"/>
      <c r="MMO48" s="138"/>
      <c r="MMP48" s="138"/>
      <c r="MMQ48" s="138"/>
      <c r="MMR48" s="138"/>
      <c r="MMS48" s="138"/>
      <c r="MMT48" s="138"/>
      <c r="MMU48" s="138"/>
      <c r="MMV48" s="138"/>
      <c r="MMW48" s="138"/>
      <c r="MMX48" s="138"/>
      <c r="MMY48" s="138"/>
      <c r="MMZ48" s="138"/>
      <c r="MNA48" s="138"/>
      <c r="MNB48" s="138"/>
      <c r="MNC48" s="138"/>
      <c r="MND48" s="138"/>
      <c r="MNE48" s="138"/>
      <c r="MNF48" s="138"/>
      <c r="MNG48" s="138"/>
      <c r="MNH48" s="138"/>
      <c r="MNI48" s="138"/>
      <c r="MNJ48" s="138"/>
      <c r="MNK48" s="138"/>
      <c r="MNL48" s="138"/>
      <c r="MNM48" s="138"/>
      <c r="MNN48" s="138"/>
      <c r="MNO48" s="138"/>
      <c r="MNP48" s="138"/>
      <c r="MNQ48" s="138"/>
      <c r="MNR48" s="138"/>
      <c r="MNS48" s="138"/>
      <c r="MNT48" s="138"/>
      <c r="MNU48" s="138"/>
      <c r="MNV48" s="138"/>
      <c r="MNW48" s="138"/>
      <c r="MNX48" s="138"/>
      <c r="MNY48" s="138"/>
      <c r="MNZ48" s="138"/>
      <c r="MOA48" s="138"/>
      <c r="MOB48" s="138"/>
      <c r="MOC48" s="138"/>
      <c r="MOD48" s="138"/>
      <c r="MOE48" s="138"/>
      <c r="MOF48" s="138"/>
      <c r="MOG48" s="138"/>
      <c r="MOH48" s="138"/>
      <c r="MOI48" s="138"/>
      <c r="MOJ48" s="138"/>
      <c r="MOK48" s="138"/>
      <c r="MOL48" s="138"/>
      <c r="MOM48" s="138"/>
      <c r="MON48" s="138"/>
      <c r="MOO48" s="138"/>
      <c r="MOP48" s="138"/>
      <c r="MOQ48" s="138"/>
      <c r="MOR48" s="138"/>
      <c r="MOS48" s="138"/>
      <c r="MOT48" s="138"/>
      <c r="MOU48" s="138"/>
      <c r="MOV48" s="138"/>
      <c r="MOW48" s="138"/>
      <c r="MOX48" s="138"/>
      <c r="MOY48" s="138"/>
      <c r="MOZ48" s="138"/>
      <c r="MPA48" s="138"/>
      <c r="MPB48" s="138"/>
      <c r="MPC48" s="138"/>
      <c r="MPD48" s="138"/>
      <c r="MPE48" s="138"/>
      <c r="MPF48" s="138"/>
      <c r="MPG48" s="138"/>
      <c r="MPH48" s="138"/>
      <c r="MPI48" s="138"/>
      <c r="MPJ48" s="138"/>
      <c r="MPK48" s="138"/>
      <c r="MPL48" s="138"/>
      <c r="MPM48" s="138"/>
      <c r="MPN48" s="138"/>
      <c r="MPO48" s="138"/>
      <c r="MPP48" s="138"/>
      <c r="MPQ48" s="138"/>
      <c r="MPR48" s="138"/>
      <c r="MPS48" s="138"/>
      <c r="MPT48" s="138"/>
      <c r="MPU48" s="138"/>
      <c r="MPV48" s="138"/>
      <c r="MPW48" s="138"/>
      <c r="MPX48" s="138"/>
      <c r="MPY48" s="138"/>
      <c r="MPZ48" s="138"/>
      <c r="MQA48" s="138"/>
      <c r="MQB48" s="138"/>
      <c r="MQC48" s="138"/>
      <c r="MQD48" s="138"/>
      <c r="MQE48" s="138"/>
      <c r="MQF48" s="138"/>
      <c r="MQG48" s="138"/>
      <c r="MQH48" s="138"/>
      <c r="MQI48" s="138"/>
      <c r="MQJ48" s="138"/>
      <c r="MQK48" s="138"/>
      <c r="MQL48" s="138"/>
      <c r="MQM48" s="138"/>
      <c r="MQN48" s="138"/>
      <c r="MQO48" s="138"/>
      <c r="MQP48" s="138"/>
      <c r="MQQ48" s="138"/>
      <c r="MQR48" s="138"/>
      <c r="MQS48" s="138"/>
      <c r="MQT48" s="138"/>
      <c r="MQU48" s="138"/>
      <c r="MQV48" s="138"/>
      <c r="MQW48" s="138"/>
      <c r="MQX48" s="138"/>
      <c r="MQY48" s="138"/>
      <c r="MQZ48" s="138"/>
      <c r="MRA48" s="138"/>
      <c r="MRB48" s="138"/>
      <c r="MRC48" s="138"/>
      <c r="MRD48" s="138"/>
      <c r="MRE48" s="138"/>
      <c r="MRF48" s="138"/>
      <c r="MRG48" s="138"/>
      <c r="MRH48" s="138"/>
      <c r="MRI48" s="138"/>
      <c r="MRJ48" s="138"/>
      <c r="MRK48" s="138"/>
      <c r="MRL48" s="138"/>
      <c r="MRM48" s="138"/>
      <c r="MRN48" s="138"/>
      <c r="MRO48" s="138"/>
      <c r="MRP48" s="138"/>
      <c r="MRQ48" s="138"/>
      <c r="MRR48" s="138"/>
      <c r="MRS48" s="138"/>
      <c r="MRT48" s="138"/>
      <c r="MRU48" s="138"/>
      <c r="MRV48" s="138"/>
      <c r="MRW48" s="138"/>
      <c r="MRX48" s="138"/>
      <c r="MRY48" s="138"/>
      <c r="MRZ48" s="138"/>
      <c r="MSA48" s="138"/>
      <c r="MSB48" s="138"/>
      <c r="MSC48" s="138"/>
      <c r="MSD48" s="138"/>
      <c r="MSE48" s="138"/>
      <c r="MSF48" s="138"/>
      <c r="MSG48" s="138"/>
      <c r="MSH48" s="138"/>
      <c r="MSI48" s="138"/>
      <c r="MSJ48" s="138"/>
      <c r="MSK48" s="138"/>
      <c r="MSL48" s="138"/>
      <c r="MSM48" s="138"/>
      <c r="MSN48" s="138"/>
      <c r="MSO48" s="138"/>
      <c r="MSP48" s="138"/>
      <c r="MSQ48" s="138"/>
      <c r="MSR48" s="138"/>
      <c r="MSS48" s="138"/>
      <c r="MST48" s="138"/>
      <c r="MSU48" s="138"/>
      <c r="MSV48" s="138"/>
      <c r="MSW48" s="138"/>
      <c r="MSX48" s="138"/>
      <c r="MSY48" s="138"/>
      <c r="MSZ48" s="138"/>
      <c r="MTA48" s="138"/>
      <c r="MTB48" s="138"/>
      <c r="MTC48" s="138"/>
      <c r="MTD48" s="138"/>
      <c r="MTE48" s="138"/>
      <c r="MTF48" s="138"/>
      <c r="MTG48" s="138"/>
      <c r="MTH48" s="138"/>
      <c r="MTI48" s="138"/>
      <c r="MTJ48" s="138"/>
      <c r="MTK48" s="138"/>
      <c r="MTL48" s="138"/>
      <c r="MTM48" s="138"/>
      <c r="MTN48" s="138"/>
      <c r="MTO48" s="138"/>
      <c r="MTP48" s="138"/>
      <c r="MTQ48" s="138"/>
      <c r="MTR48" s="138"/>
      <c r="MTS48" s="138"/>
      <c r="MTT48" s="138"/>
      <c r="MTU48" s="138"/>
      <c r="MTV48" s="138"/>
      <c r="MTW48" s="138"/>
      <c r="MTX48" s="138"/>
      <c r="MTY48" s="138"/>
      <c r="MTZ48" s="138"/>
      <c r="MUA48" s="138"/>
      <c r="MUB48" s="138"/>
      <c r="MUC48" s="138"/>
      <c r="MUD48" s="138"/>
      <c r="MUE48" s="138"/>
      <c r="MUF48" s="138"/>
      <c r="MUG48" s="138"/>
      <c r="MUH48" s="138"/>
      <c r="MUI48" s="138"/>
      <c r="MUJ48" s="138"/>
      <c r="MUK48" s="138"/>
      <c r="MUL48" s="138"/>
      <c r="MUM48" s="138"/>
      <c r="MUN48" s="138"/>
      <c r="MUO48" s="138"/>
      <c r="MUP48" s="138"/>
      <c r="MUQ48" s="138"/>
      <c r="MUR48" s="138"/>
      <c r="MUS48" s="138"/>
      <c r="MUT48" s="138"/>
      <c r="MUU48" s="138"/>
      <c r="MUV48" s="138"/>
      <c r="MUW48" s="138"/>
      <c r="MUX48" s="138"/>
      <c r="MUY48" s="138"/>
      <c r="MUZ48" s="138"/>
      <c r="MVA48" s="138"/>
      <c r="MVB48" s="138"/>
      <c r="MVC48" s="138"/>
      <c r="MVD48" s="138"/>
      <c r="MVE48" s="138"/>
      <c r="MVF48" s="138"/>
      <c r="MVG48" s="138"/>
      <c r="MVH48" s="138"/>
      <c r="MVI48" s="138"/>
      <c r="MVJ48" s="138"/>
      <c r="MVK48" s="138"/>
      <c r="MVL48" s="138"/>
      <c r="MVM48" s="138"/>
      <c r="MVN48" s="138"/>
      <c r="MVO48" s="138"/>
      <c r="MVP48" s="138"/>
      <c r="MVQ48" s="138"/>
      <c r="MVR48" s="138"/>
      <c r="MVS48" s="138"/>
      <c r="MVT48" s="138"/>
      <c r="MVU48" s="138"/>
      <c r="MVV48" s="138"/>
      <c r="MVW48" s="138"/>
      <c r="MVX48" s="138"/>
      <c r="MVY48" s="138"/>
      <c r="MVZ48" s="138"/>
      <c r="MWA48" s="138"/>
      <c r="MWB48" s="138"/>
      <c r="MWC48" s="138"/>
      <c r="MWD48" s="138"/>
      <c r="MWE48" s="138"/>
      <c r="MWF48" s="138"/>
      <c r="MWG48" s="138"/>
      <c r="MWH48" s="138"/>
      <c r="MWI48" s="138"/>
      <c r="MWJ48" s="138"/>
      <c r="MWK48" s="138"/>
      <c r="MWL48" s="138"/>
      <c r="MWM48" s="138"/>
      <c r="MWN48" s="138"/>
      <c r="MWO48" s="138"/>
      <c r="MWP48" s="138"/>
      <c r="MWQ48" s="138"/>
      <c r="MWR48" s="138"/>
      <c r="MWS48" s="138"/>
      <c r="MWT48" s="138"/>
      <c r="MWU48" s="138"/>
      <c r="MWV48" s="138"/>
      <c r="MWW48" s="138"/>
      <c r="MWX48" s="138"/>
      <c r="MWY48" s="138"/>
      <c r="MWZ48" s="138"/>
      <c r="MXA48" s="138"/>
      <c r="MXB48" s="138"/>
      <c r="MXC48" s="138"/>
      <c r="MXD48" s="138"/>
      <c r="MXE48" s="138"/>
      <c r="MXF48" s="138"/>
      <c r="MXG48" s="138"/>
      <c r="MXH48" s="138"/>
      <c r="MXI48" s="138"/>
      <c r="MXJ48" s="138"/>
      <c r="MXK48" s="138"/>
      <c r="MXL48" s="138"/>
      <c r="MXM48" s="138"/>
      <c r="MXN48" s="138"/>
      <c r="MXO48" s="138"/>
      <c r="MXP48" s="138"/>
      <c r="MXQ48" s="138"/>
      <c r="MXR48" s="138"/>
      <c r="MXS48" s="138"/>
      <c r="MXT48" s="138"/>
      <c r="MXU48" s="138"/>
      <c r="MXV48" s="138"/>
      <c r="MXW48" s="138"/>
      <c r="MXX48" s="138"/>
      <c r="MXY48" s="138"/>
      <c r="MXZ48" s="138"/>
      <c r="MYA48" s="138"/>
      <c r="MYB48" s="138"/>
      <c r="MYC48" s="138"/>
      <c r="MYD48" s="138"/>
      <c r="MYE48" s="138"/>
      <c r="MYF48" s="138"/>
      <c r="MYG48" s="138"/>
      <c r="MYH48" s="138"/>
      <c r="MYI48" s="138"/>
      <c r="MYJ48" s="138"/>
      <c r="MYK48" s="138"/>
      <c r="MYL48" s="138"/>
      <c r="MYM48" s="138"/>
      <c r="MYN48" s="138"/>
      <c r="MYO48" s="138"/>
      <c r="MYP48" s="138"/>
      <c r="MYQ48" s="138"/>
      <c r="MYR48" s="138"/>
      <c r="MYS48" s="138"/>
      <c r="MYT48" s="138"/>
      <c r="MYU48" s="138"/>
      <c r="MYV48" s="138"/>
      <c r="MYW48" s="138"/>
      <c r="MYX48" s="138"/>
      <c r="MYY48" s="138"/>
      <c r="MYZ48" s="138"/>
      <c r="MZA48" s="138"/>
      <c r="MZB48" s="138"/>
      <c r="MZC48" s="138"/>
      <c r="MZD48" s="138"/>
      <c r="MZE48" s="138"/>
      <c r="MZF48" s="138"/>
      <c r="MZG48" s="138"/>
      <c r="MZH48" s="138"/>
      <c r="MZI48" s="138"/>
      <c r="MZJ48" s="138"/>
      <c r="MZK48" s="138"/>
      <c r="MZL48" s="138"/>
      <c r="MZM48" s="138"/>
      <c r="MZN48" s="138"/>
      <c r="MZO48" s="138"/>
      <c r="MZP48" s="138"/>
      <c r="MZQ48" s="138"/>
      <c r="MZR48" s="138"/>
      <c r="MZS48" s="138"/>
      <c r="MZT48" s="138"/>
      <c r="MZU48" s="138"/>
      <c r="MZV48" s="138"/>
      <c r="MZW48" s="138"/>
      <c r="MZX48" s="138"/>
      <c r="MZY48" s="138"/>
      <c r="MZZ48" s="138"/>
      <c r="NAA48" s="138"/>
      <c r="NAB48" s="138"/>
      <c r="NAC48" s="138"/>
      <c r="NAD48" s="138"/>
      <c r="NAE48" s="138"/>
      <c r="NAF48" s="138"/>
      <c r="NAG48" s="138"/>
      <c r="NAH48" s="138"/>
      <c r="NAI48" s="138"/>
      <c r="NAJ48" s="138"/>
      <c r="NAK48" s="138"/>
      <c r="NAL48" s="138"/>
      <c r="NAM48" s="138"/>
      <c r="NAN48" s="138"/>
      <c r="NAO48" s="138"/>
      <c r="NAP48" s="138"/>
      <c r="NAQ48" s="138"/>
      <c r="NAR48" s="138"/>
      <c r="NAS48" s="138"/>
      <c r="NAT48" s="138"/>
      <c r="NAU48" s="138"/>
      <c r="NAV48" s="138"/>
      <c r="NAW48" s="138"/>
      <c r="NAX48" s="138"/>
      <c r="NAY48" s="138"/>
      <c r="NAZ48" s="138"/>
      <c r="NBA48" s="138"/>
      <c r="NBB48" s="138"/>
      <c r="NBC48" s="138"/>
      <c r="NBD48" s="138"/>
      <c r="NBE48" s="138"/>
      <c r="NBF48" s="138"/>
      <c r="NBG48" s="138"/>
      <c r="NBH48" s="138"/>
      <c r="NBI48" s="138"/>
      <c r="NBJ48" s="138"/>
      <c r="NBK48" s="138"/>
      <c r="NBL48" s="138"/>
      <c r="NBM48" s="138"/>
      <c r="NBN48" s="138"/>
      <c r="NBO48" s="138"/>
      <c r="NBP48" s="138"/>
      <c r="NBQ48" s="138"/>
      <c r="NBR48" s="138"/>
      <c r="NBS48" s="138"/>
      <c r="NBT48" s="138"/>
      <c r="NBU48" s="138"/>
      <c r="NBV48" s="138"/>
      <c r="NBW48" s="138"/>
      <c r="NBX48" s="138"/>
      <c r="NBY48" s="138"/>
      <c r="NBZ48" s="138"/>
      <c r="NCA48" s="138"/>
      <c r="NCB48" s="138"/>
      <c r="NCC48" s="138"/>
      <c r="NCD48" s="138"/>
      <c r="NCE48" s="138"/>
      <c r="NCF48" s="138"/>
      <c r="NCG48" s="138"/>
      <c r="NCH48" s="138"/>
      <c r="NCI48" s="138"/>
      <c r="NCJ48" s="138"/>
      <c r="NCK48" s="138"/>
      <c r="NCL48" s="138"/>
      <c r="NCM48" s="138"/>
      <c r="NCN48" s="138"/>
      <c r="NCO48" s="138"/>
      <c r="NCP48" s="138"/>
      <c r="NCQ48" s="138"/>
      <c r="NCR48" s="138"/>
      <c r="NCS48" s="138"/>
      <c r="NCT48" s="138"/>
      <c r="NCU48" s="138"/>
      <c r="NCV48" s="138"/>
      <c r="NCW48" s="138"/>
      <c r="NCX48" s="138"/>
      <c r="NCY48" s="138"/>
      <c r="NCZ48" s="138"/>
      <c r="NDA48" s="138"/>
      <c r="NDB48" s="138"/>
      <c r="NDC48" s="138"/>
      <c r="NDD48" s="138"/>
      <c r="NDE48" s="138"/>
      <c r="NDF48" s="138"/>
      <c r="NDG48" s="138"/>
      <c r="NDH48" s="138"/>
      <c r="NDI48" s="138"/>
      <c r="NDJ48" s="138"/>
      <c r="NDK48" s="138"/>
      <c r="NDL48" s="138"/>
      <c r="NDM48" s="138"/>
      <c r="NDN48" s="138"/>
      <c r="NDO48" s="138"/>
      <c r="NDP48" s="138"/>
      <c r="NDQ48" s="138"/>
      <c r="NDR48" s="138"/>
      <c r="NDS48" s="138"/>
      <c r="NDT48" s="138"/>
      <c r="NDU48" s="138"/>
      <c r="NDV48" s="138"/>
      <c r="NDW48" s="138"/>
      <c r="NDX48" s="138"/>
      <c r="NDY48" s="138"/>
      <c r="NDZ48" s="138"/>
      <c r="NEA48" s="138"/>
      <c r="NEB48" s="138"/>
      <c r="NEC48" s="138"/>
      <c r="NED48" s="138"/>
      <c r="NEE48" s="138"/>
      <c r="NEF48" s="138"/>
      <c r="NEG48" s="138"/>
      <c r="NEH48" s="138"/>
      <c r="NEI48" s="138"/>
      <c r="NEJ48" s="138"/>
      <c r="NEK48" s="138"/>
      <c r="NEL48" s="138"/>
      <c r="NEM48" s="138"/>
      <c r="NEN48" s="138"/>
      <c r="NEO48" s="138"/>
      <c r="NEP48" s="138"/>
      <c r="NEQ48" s="138"/>
      <c r="NER48" s="138"/>
      <c r="NES48" s="138"/>
      <c r="NET48" s="138"/>
      <c r="NEU48" s="138"/>
      <c r="NEV48" s="138"/>
      <c r="NEW48" s="138"/>
      <c r="NEX48" s="138"/>
      <c r="NEY48" s="138"/>
      <c r="NEZ48" s="138"/>
      <c r="NFA48" s="138"/>
      <c r="NFB48" s="138"/>
      <c r="NFC48" s="138"/>
      <c r="NFD48" s="138"/>
      <c r="NFE48" s="138"/>
      <c r="NFF48" s="138"/>
      <c r="NFG48" s="138"/>
      <c r="NFH48" s="138"/>
      <c r="NFI48" s="138"/>
      <c r="NFJ48" s="138"/>
      <c r="NFK48" s="138"/>
      <c r="NFL48" s="138"/>
      <c r="NFM48" s="138"/>
      <c r="NFN48" s="138"/>
      <c r="NFO48" s="138"/>
      <c r="NFP48" s="138"/>
      <c r="NFQ48" s="138"/>
      <c r="NFR48" s="138"/>
      <c r="NFS48" s="138"/>
      <c r="NFT48" s="138"/>
      <c r="NFU48" s="138"/>
      <c r="NFV48" s="138"/>
      <c r="NFW48" s="138"/>
      <c r="NFX48" s="138"/>
      <c r="NFY48" s="138"/>
      <c r="NFZ48" s="138"/>
      <c r="NGA48" s="138"/>
      <c r="NGB48" s="138"/>
      <c r="NGC48" s="138"/>
      <c r="NGD48" s="138"/>
      <c r="NGE48" s="138"/>
      <c r="NGF48" s="138"/>
      <c r="NGG48" s="138"/>
      <c r="NGH48" s="138"/>
      <c r="NGI48" s="138"/>
      <c r="NGJ48" s="138"/>
      <c r="NGK48" s="138"/>
      <c r="NGL48" s="138"/>
      <c r="NGM48" s="138"/>
      <c r="NGN48" s="138"/>
      <c r="NGO48" s="138"/>
      <c r="NGP48" s="138"/>
      <c r="NGQ48" s="138"/>
      <c r="NGR48" s="138"/>
      <c r="NGS48" s="138"/>
      <c r="NGT48" s="138"/>
      <c r="NGU48" s="138"/>
      <c r="NGV48" s="138"/>
      <c r="NGW48" s="138"/>
      <c r="NGX48" s="138"/>
      <c r="NGY48" s="138"/>
      <c r="NGZ48" s="138"/>
      <c r="NHA48" s="138"/>
      <c r="NHB48" s="138"/>
      <c r="NHC48" s="138"/>
      <c r="NHD48" s="138"/>
      <c r="NHE48" s="138"/>
      <c r="NHF48" s="138"/>
      <c r="NHG48" s="138"/>
      <c r="NHH48" s="138"/>
      <c r="NHI48" s="138"/>
      <c r="NHJ48" s="138"/>
      <c r="NHK48" s="138"/>
      <c r="NHL48" s="138"/>
      <c r="NHM48" s="138"/>
      <c r="NHN48" s="138"/>
      <c r="NHO48" s="138"/>
      <c r="NHP48" s="138"/>
      <c r="NHQ48" s="138"/>
      <c r="NHR48" s="138"/>
      <c r="NHS48" s="138"/>
      <c r="NHT48" s="138"/>
      <c r="NHU48" s="138"/>
      <c r="NHV48" s="138"/>
      <c r="NHW48" s="138"/>
      <c r="NHX48" s="138"/>
      <c r="NHY48" s="138"/>
      <c r="NHZ48" s="138"/>
      <c r="NIA48" s="138"/>
      <c r="NIB48" s="138"/>
      <c r="NIC48" s="138"/>
      <c r="NID48" s="138"/>
      <c r="NIE48" s="138"/>
      <c r="NIF48" s="138"/>
      <c r="NIG48" s="138"/>
      <c r="NIH48" s="138"/>
      <c r="NII48" s="138"/>
      <c r="NIJ48" s="138"/>
      <c r="NIK48" s="138"/>
      <c r="NIL48" s="138"/>
      <c r="NIM48" s="138"/>
      <c r="NIN48" s="138"/>
      <c r="NIO48" s="138"/>
      <c r="NIP48" s="138"/>
      <c r="NIQ48" s="138"/>
      <c r="NIR48" s="138"/>
      <c r="NIS48" s="138"/>
      <c r="NIT48" s="138"/>
      <c r="NIU48" s="138"/>
      <c r="NIV48" s="138"/>
      <c r="NIW48" s="138"/>
      <c r="NIX48" s="138"/>
      <c r="NIY48" s="138"/>
      <c r="NIZ48" s="138"/>
      <c r="NJA48" s="138"/>
      <c r="NJB48" s="138"/>
      <c r="NJC48" s="138"/>
      <c r="NJD48" s="138"/>
      <c r="NJE48" s="138"/>
      <c r="NJF48" s="138"/>
      <c r="NJG48" s="138"/>
      <c r="NJH48" s="138"/>
      <c r="NJI48" s="138"/>
      <c r="NJJ48" s="138"/>
      <c r="NJK48" s="138"/>
      <c r="NJL48" s="138"/>
      <c r="NJM48" s="138"/>
      <c r="NJN48" s="138"/>
      <c r="NJO48" s="138"/>
      <c r="NJP48" s="138"/>
      <c r="NJQ48" s="138"/>
      <c r="NJR48" s="138"/>
      <c r="NJS48" s="138"/>
      <c r="NJT48" s="138"/>
      <c r="NJU48" s="138"/>
      <c r="NJV48" s="138"/>
      <c r="NJW48" s="138"/>
      <c r="NJX48" s="138"/>
      <c r="NJY48" s="138"/>
      <c r="NJZ48" s="138"/>
      <c r="NKA48" s="138"/>
      <c r="NKB48" s="138"/>
      <c r="NKC48" s="138"/>
      <c r="NKD48" s="138"/>
      <c r="NKE48" s="138"/>
      <c r="NKF48" s="138"/>
      <c r="NKG48" s="138"/>
      <c r="NKH48" s="138"/>
      <c r="NKI48" s="138"/>
      <c r="NKJ48" s="138"/>
      <c r="NKK48" s="138"/>
      <c r="NKL48" s="138"/>
      <c r="NKM48" s="138"/>
      <c r="NKN48" s="138"/>
      <c r="NKO48" s="138"/>
      <c r="NKP48" s="138"/>
      <c r="NKQ48" s="138"/>
      <c r="NKR48" s="138"/>
      <c r="NKS48" s="138"/>
      <c r="NKT48" s="138"/>
      <c r="NKU48" s="138"/>
      <c r="NKV48" s="138"/>
      <c r="NKW48" s="138"/>
      <c r="NKX48" s="138"/>
      <c r="NKY48" s="138"/>
      <c r="NKZ48" s="138"/>
      <c r="NLA48" s="138"/>
      <c r="NLB48" s="138"/>
      <c r="NLC48" s="138"/>
      <c r="NLD48" s="138"/>
      <c r="NLE48" s="138"/>
      <c r="NLF48" s="138"/>
      <c r="NLG48" s="138"/>
      <c r="NLH48" s="138"/>
      <c r="NLI48" s="138"/>
      <c r="NLJ48" s="138"/>
      <c r="NLK48" s="138"/>
      <c r="NLL48" s="138"/>
      <c r="NLM48" s="138"/>
      <c r="NLN48" s="138"/>
      <c r="NLO48" s="138"/>
      <c r="NLP48" s="138"/>
      <c r="NLQ48" s="138"/>
      <c r="NLR48" s="138"/>
      <c r="NLS48" s="138"/>
      <c r="NLT48" s="138"/>
      <c r="NLU48" s="138"/>
      <c r="NLV48" s="138"/>
      <c r="NLW48" s="138"/>
      <c r="NLX48" s="138"/>
      <c r="NLY48" s="138"/>
      <c r="NLZ48" s="138"/>
      <c r="NMA48" s="138"/>
      <c r="NMB48" s="138"/>
      <c r="NMC48" s="138"/>
      <c r="NMD48" s="138"/>
      <c r="NME48" s="138"/>
      <c r="NMF48" s="138"/>
      <c r="NMG48" s="138"/>
      <c r="NMH48" s="138"/>
      <c r="NMI48" s="138"/>
      <c r="NMJ48" s="138"/>
      <c r="NMK48" s="138"/>
      <c r="NML48" s="138"/>
      <c r="NMM48" s="138"/>
      <c r="NMN48" s="138"/>
      <c r="NMO48" s="138"/>
      <c r="NMP48" s="138"/>
      <c r="NMQ48" s="138"/>
      <c r="NMR48" s="138"/>
      <c r="NMS48" s="138"/>
      <c r="NMT48" s="138"/>
      <c r="NMU48" s="138"/>
      <c r="NMV48" s="138"/>
      <c r="NMW48" s="138"/>
      <c r="NMX48" s="138"/>
      <c r="NMY48" s="138"/>
      <c r="NMZ48" s="138"/>
      <c r="NNA48" s="138"/>
      <c r="NNB48" s="138"/>
      <c r="NNC48" s="138"/>
      <c r="NND48" s="138"/>
      <c r="NNE48" s="138"/>
      <c r="NNF48" s="138"/>
      <c r="NNG48" s="138"/>
      <c r="NNH48" s="138"/>
      <c r="NNI48" s="138"/>
      <c r="NNJ48" s="138"/>
      <c r="NNK48" s="138"/>
      <c r="NNL48" s="138"/>
      <c r="NNM48" s="138"/>
      <c r="NNN48" s="138"/>
      <c r="NNO48" s="138"/>
      <c r="NNP48" s="138"/>
      <c r="NNQ48" s="138"/>
      <c r="NNR48" s="138"/>
      <c r="NNS48" s="138"/>
      <c r="NNT48" s="138"/>
      <c r="NNU48" s="138"/>
      <c r="NNV48" s="138"/>
      <c r="NNW48" s="138"/>
      <c r="NNX48" s="138"/>
      <c r="NNY48" s="138"/>
      <c r="NNZ48" s="138"/>
      <c r="NOA48" s="138"/>
      <c r="NOB48" s="138"/>
      <c r="NOC48" s="138"/>
      <c r="NOD48" s="138"/>
      <c r="NOE48" s="138"/>
      <c r="NOF48" s="138"/>
      <c r="NOG48" s="138"/>
      <c r="NOH48" s="138"/>
      <c r="NOI48" s="138"/>
      <c r="NOJ48" s="138"/>
      <c r="NOK48" s="138"/>
      <c r="NOL48" s="138"/>
      <c r="NOM48" s="138"/>
      <c r="NON48" s="138"/>
      <c r="NOO48" s="138"/>
      <c r="NOP48" s="138"/>
      <c r="NOQ48" s="138"/>
      <c r="NOR48" s="138"/>
      <c r="NOS48" s="138"/>
      <c r="NOT48" s="138"/>
      <c r="NOU48" s="138"/>
      <c r="NOV48" s="138"/>
      <c r="NOW48" s="138"/>
      <c r="NOX48" s="138"/>
      <c r="NOY48" s="138"/>
      <c r="NOZ48" s="138"/>
      <c r="NPA48" s="138"/>
      <c r="NPB48" s="138"/>
      <c r="NPC48" s="138"/>
      <c r="NPD48" s="138"/>
      <c r="NPE48" s="138"/>
      <c r="NPF48" s="138"/>
      <c r="NPG48" s="138"/>
      <c r="NPH48" s="138"/>
      <c r="NPI48" s="138"/>
      <c r="NPJ48" s="138"/>
      <c r="NPK48" s="138"/>
      <c r="NPL48" s="138"/>
      <c r="NPM48" s="138"/>
      <c r="NPN48" s="138"/>
      <c r="NPO48" s="138"/>
      <c r="NPP48" s="138"/>
      <c r="NPQ48" s="138"/>
      <c r="NPR48" s="138"/>
      <c r="NPS48" s="138"/>
      <c r="NPT48" s="138"/>
      <c r="NPU48" s="138"/>
      <c r="NPV48" s="138"/>
      <c r="NPW48" s="138"/>
      <c r="NPX48" s="138"/>
      <c r="NPY48" s="138"/>
      <c r="NPZ48" s="138"/>
      <c r="NQA48" s="138"/>
      <c r="NQB48" s="138"/>
      <c r="NQC48" s="138"/>
      <c r="NQD48" s="138"/>
      <c r="NQE48" s="138"/>
      <c r="NQF48" s="138"/>
      <c r="NQG48" s="138"/>
      <c r="NQH48" s="138"/>
      <c r="NQI48" s="138"/>
      <c r="NQJ48" s="138"/>
      <c r="NQK48" s="138"/>
      <c r="NQL48" s="138"/>
      <c r="NQM48" s="138"/>
      <c r="NQN48" s="138"/>
      <c r="NQO48" s="138"/>
      <c r="NQP48" s="138"/>
      <c r="NQQ48" s="138"/>
      <c r="NQR48" s="138"/>
      <c r="NQS48" s="138"/>
      <c r="NQT48" s="138"/>
      <c r="NQU48" s="138"/>
      <c r="NQV48" s="138"/>
      <c r="NQW48" s="138"/>
      <c r="NQX48" s="138"/>
      <c r="NQY48" s="138"/>
      <c r="NQZ48" s="138"/>
      <c r="NRA48" s="138"/>
      <c r="NRB48" s="138"/>
      <c r="NRC48" s="138"/>
      <c r="NRD48" s="138"/>
      <c r="NRE48" s="138"/>
      <c r="NRF48" s="138"/>
      <c r="NRG48" s="138"/>
      <c r="NRH48" s="138"/>
      <c r="NRI48" s="138"/>
      <c r="NRJ48" s="138"/>
      <c r="NRK48" s="138"/>
      <c r="NRL48" s="138"/>
      <c r="NRM48" s="138"/>
      <c r="NRN48" s="138"/>
      <c r="NRO48" s="138"/>
      <c r="NRP48" s="138"/>
      <c r="NRQ48" s="138"/>
      <c r="NRR48" s="138"/>
      <c r="NRS48" s="138"/>
      <c r="NRT48" s="138"/>
      <c r="NRU48" s="138"/>
      <c r="NRV48" s="138"/>
      <c r="NRW48" s="138"/>
      <c r="NRX48" s="138"/>
      <c r="NRY48" s="138"/>
      <c r="NRZ48" s="138"/>
      <c r="NSA48" s="138"/>
      <c r="NSB48" s="138"/>
      <c r="NSC48" s="138"/>
      <c r="NSD48" s="138"/>
      <c r="NSE48" s="138"/>
      <c r="NSF48" s="138"/>
      <c r="NSG48" s="138"/>
      <c r="NSH48" s="138"/>
      <c r="NSI48" s="138"/>
      <c r="NSJ48" s="138"/>
      <c r="NSK48" s="138"/>
      <c r="NSL48" s="138"/>
      <c r="NSM48" s="138"/>
      <c r="NSN48" s="138"/>
      <c r="NSO48" s="138"/>
      <c r="NSP48" s="138"/>
      <c r="NSQ48" s="138"/>
      <c r="NSR48" s="138"/>
      <c r="NSS48" s="138"/>
      <c r="NST48" s="138"/>
      <c r="NSU48" s="138"/>
      <c r="NSV48" s="138"/>
      <c r="NSW48" s="138"/>
      <c r="NSX48" s="138"/>
      <c r="NSY48" s="138"/>
      <c r="NSZ48" s="138"/>
      <c r="NTA48" s="138"/>
      <c r="NTB48" s="138"/>
      <c r="NTC48" s="138"/>
      <c r="NTD48" s="138"/>
      <c r="NTE48" s="138"/>
      <c r="NTF48" s="138"/>
      <c r="NTG48" s="138"/>
      <c r="NTH48" s="138"/>
      <c r="NTI48" s="138"/>
      <c r="NTJ48" s="138"/>
      <c r="NTK48" s="138"/>
      <c r="NTL48" s="138"/>
      <c r="NTM48" s="138"/>
      <c r="NTN48" s="138"/>
      <c r="NTO48" s="138"/>
      <c r="NTP48" s="138"/>
      <c r="NTQ48" s="138"/>
      <c r="NTR48" s="138"/>
      <c r="NTS48" s="138"/>
      <c r="NTT48" s="138"/>
      <c r="NTU48" s="138"/>
      <c r="NTV48" s="138"/>
      <c r="NTW48" s="138"/>
      <c r="NTX48" s="138"/>
      <c r="NTY48" s="138"/>
      <c r="NTZ48" s="138"/>
      <c r="NUA48" s="138"/>
      <c r="NUB48" s="138"/>
      <c r="NUC48" s="138"/>
      <c r="NUD48" s="138"/>
      <c r="NUE48" s="138"/>
      <c r="NUF48" s="138"/>
      <c r="NUG48" s="138"/>
      <c r="NUH48" s="138"/>
      <c r="NUI48" s="138"/>
      <c r="NUJ48" s="138"/>
      <c r="NUK48" s="138"/>
      <c r="NUL48" s="138"/>
      <c r="NUM48" s="138"/>
      <c r="NUN48" s="138"/>
      <c r="NUO48" s="138"/>
      <c r="NUP48" s="138"/>
      <c r="NUQ48" s="138"/>
      <c r="NUR48" s="138"/>
      <c r="NUS48" s="138"/>
      <c r="NUT48" s="138"/>
      <c r="NUU48" s="138"/>
      <c r="NUV48" s="138"/>
      <c r="NUW48" s="138"/>
      <c r="NUX48" s="138"/>
      <c r="NUY48" s="138"/>
      <c r="NUZ48" s="138"/>
      <c r="NVA48" s="138"/>
      <c r="NVB48" s="138"/>
      <c r="NVC48" s="138"/>
      <c r="NVD48" s="138"/>
      <c r="NVE48" s="138"/>
      <c r="NVF48" s="138"/>
      <c r="NVG48" s="138"/>
      <c r="NVH48" s="138"/>
      <c r="NVI48" s="138"/>
      <c r="NVJ48" s="138"/>
      <c r="NVK48" s="138"/>
      <c r="NVL48" s="138"/>
      <c r="NVM48" s="138"/>
      <c r="NVN48" s="138"/>
      <c r="NVO48" s="138"/>
      <c r="NVP48" s="138"/>
      <c r="NVQ48" s="138"/>
      <c r="NVR48" s="138"/>
      <c r="NVS48" s="138"/>
      <c r="NVT48" s="138"/>
      <c r="NVU48" s="138"/>
      <c r="NVV48" s="138"/>
      <c r="NVW48" s="138"/>
      <c r="NVX48" s="138"/>
      <c r="NVY48" s="138"/>
      <c r="NVZ48" s="138"/>
      <c r="NWA48" s="138"/>
      <c r="NWB48" s="138"/>
      <c r="NWC48" s="138"/>
      <c r="NWD48" s="138"/>
      <c r="NWE48" s="138"/>
      <c r="NWF48" s="138"/>
      <c r="NWG48" s="138"/>
      <c r="NWH48" s="138"/>
      <c r="NWI48" s="138"/>
      <c r="NWJ48" s="138"/>
      <c r="NWK48" s="138"/>
      <c r="NWL48" s="138"/>
      <c r="NWM48" s="138"/>
      <c r="NWN48" s="138"/>
      <c r="NWO48" s="138"/>
      <c r="NWP48" s="138"/>
      <c r="NWQ48" s="138"/>
      <c r="NWR48" s="138"/>
      <c r="NWS48" s="138"/>
      <c r="NWT48" s="138"/>
      <c r="NWU48" s="138"/>
      <c r="NWV48" s="138"/>
      <c r="NWW48" s="138"/>
      <c r="NWX48" s="138"/>
      <c r="NWY48" s="138"/>
      <c r="NWZ48" s="138"/>
      <c r="NXA48" s="138"/>
      <c r="NXB48" s="138"/>
      <c r="NXC48" s="138"/>
      <c r="NXD48" s="138"/>
      <c r="NXE48" s="138"/>
      <c r="NXF48" s="138"/>
      <c r="NXG48" s="138"/>
      <c r="NXH48" s="138"/>
      <c r="NXI48" s="138"/>
      <c r="NXJ48" s="138"/>
      <c r="NXK48" s="138"/>
      <c r="NXL48" s="138"/>
      <c r="NXM48" s="138"/>
      <c r="NXN48" s="138"/>
      <c r="NXO48" s="138"/>
      <c r="NXP48" s="138"/>
      <c r="NXQ48" s="138"/>
      <c r="NXR48" s="138"/>
      <c r="NXS48" s="138"/>
      <c r="NXT48" s="138"/>
      <c r="NXU48" s="138"/>
      <c r="NXV48" s="138"/>
      <c r="NXW48" s="138"/>
      <c r="NXX48" s="138"/>
      <c r="NXY48" s="138"/>
      <c r="NXZ48" s="138"/>
      <c r="NYA48" s="138"/>
      <c r="NYB48" s="138"/>
      <c r="NYC48" s="138"/>
      <c r="NYD48" s="138"/>
      <c r="NYE48" s="138"/>
      <c r="NYF48" s="138"/>
      <c r="NYG48" s="138"/>
      <c r="NYH48" s="138"/>
      <c r="NYI48" s="138"/>
      <c r="NYJ48" s="138"/>
      <c r="NYK48" s="138"/>
      <c r="NYL48" s="138"/>
      <c r="NYM48" s="138"/>
      <c r="NYN48" s="138"/>
      <c r="NYO48" s="138"/>
      <c r="NYP48" s="138"/>
      <c r="NYQ48" s="138"/>
      <c r="NYR48" s="138"/>
      <c r="NYS48" s="138"/>
      <c r="NYT48" s="138"/>
      <c r="NYU48" s="138"/>
      <c r="NYV48" s="138"/>
      <c r="NYW48" s="138"/>
      <c r="NYX48" s="138"/>
      <c r="NYY48" s="138"/>
      <c r="NYZ48" s="138"/>
      <c r="NZA48" s="138"/>
      <c r="NZB48" s="138"/>
      <c r="NZC48" s="138"/>
      <c r="NZD48" s="138"/>
      <c r="NZE48" s="138"/>
      <c r="NZF48" s="138"/>
      <c r="NZG48" s="138"/>
      <c r="NZH48" s="138"/>
      <c r="NZI48" s="138"/>
      <c r="NZJ48" s="138"/>
      <c r="NZK48" s="138"/>
      <c r="NZL48" s="138"/>
      <c r="NZM48" s="138"/>
      <c r="NZN48" s="138"/>
      <c r="NZO48" s="138"/>
      <c r="NZP48" s="138"/>
      <c r="NZQ48" s="138"/>
      <c r="NZR48" s="138"/>
      <c r="NZS48" s="138"/>
      <c r="NZT48" s="138"/>
      <c r="NZU48" s="138"/>
      <c r="NZV48" s="138"/>
      <c r="NZW48" s="138"/>
      <c r="NZX48" s="138"/>
      <c r="NZY48" s="138"/>
      <c r="NZZ48" s="138"/>
      <c r="OAA48" s="138"/>
      <c r="OAB48" s="138"/>
      <c r="OAC48" s="138"/>
      <c r="OAD48" s="138"/>
      <c r="OAE48" s="138"/>
      <c r="OAF48" s="138"/>
      <c r="OAG48" s="138"/>
      <c r="OAH48" s="138"/>
      <c r="OAI48" s="138"/>
      <c r="OAJ48" s="138"/>
      <c r="OAK48" s="138"/>
      <c r="OAL48" s="138"/>
      <c r="OAM48" s="138"/>
      <c r="OAN48" s="138"/>
      <c r="OAO48" s="138"/>
      <c r="OAP48" s="138"/>
      <c r="OAQ48" s="138"/>
      <c r="OAR48" s="138"/>
      <c r="OAS48" s="138"/>
      <c r="OAT48" s="138"/>
      <c r="OAU48" s="138"/>
      <c r="OAV48" s="138"/>
      <c r="OAW48" s="138"/>
      <c r="OAX48" s="138"/>
      <c r="OAY48" s="138"/>
      <c r="OAZ48" s="138"/>
      <c r="OBA48" s="138"/>
      <c r="OBB48" s="138"/>
      <c r="OBC48" s="138"/>
      <c r="OBD48" s="138"/>
      <c r="OBE48" s="138"/>
      <c r="OBF48" s="138"/>
      <c r="OBG48" s="138"/>
      <c r="OBH48" s="138"/>
      <c r="OBI48" s="138"/>
      <c r="OBJ48" s="138"/>
      <c r="OBK48" s="138"/>
      <c r="OBL48" s="138"/>
      <c r="OBM48" s="138"/>
      <c r="OBN48" s="138"/>
      <c r="OBO48" s="138"/>
      <c r="OBP48" s="138"/>
      <c r="OBQ48" s="138"/>
      <c r="OBR48" s="138"/>
      <c r="OBS48" s="138"/>
      <c r="OBT48" s="138"/>
      <c r="OBU48" s="138"/>
      <c r="OBV48" s="138"/>
      <c r="OBW48" s="138"/>
      <c r="OBX48" s="138"/>
      <c r="OBY48" s="138"/>
      <c r="OBZ48" s="138"/>
      <c r="OCA48" s="138"/>
      <c r="OCB48" s="138"/>
      <c r="OCC48" s="138"/>
      <c r="OCD48" s="138"/>
      <c r="OCE48" s="138"/>
      <c r="OCF48" s="138"/>
      <c r="OCG48" s="138"/>
      <c r="OCH48" s="138"/>
      <c r="OCI48" s="138"/>
      <c r="OCJ48" s="138"/>
      <c r="OCK48" s="138"/>
      <c r="OCL48" s="138"/>
      <c r="OCM48" s="138"/>
      <c r="OCN48" s="138"/>
      <c r="OCO48" s="138"/>
      <c r="OCP48" s="138"/>
      <c r="OCQ48" s="138"/>
      <c r="OCR48" s="138"/>
      <c r="OCS48" s="138"/>
      <c r="OCT48" s="138"/>
      <c r="OCU48" s="138"/>
      <c r="OCV48" s="138"/>
      <c r="OCW48" s="138"/>
      <c r="OCX48" s="138"/>
      <c r="OCY48" s="138"/>
      <c r="OCZ48" s="138"/>
      <c r="ODA48" s="138"/>
      <c r="ODB48" s="138"/>
      <c r="ODC48" s="138"/>
      <c r="ODD48" s="138"/>
      <c r="ODE48" s="138"/>
      <c r="ODF48" s="138"/>
      <c r="ODG48" s="138"/>
      <c r="ODH48" s="138"/>
      <c r="ODI48" s="138"/>
      <c r="ODJ48" s="138"/>
      <c r="ODK48" s="138"/>
      <c r="ODL48" s="138"/>
      <c r="ODM48" s="138"/>
      <c r="ODN48" s="138"/>
      <c r="ODO48" s="138"/>
      <c r="ODP48" s="138"/>
      <c r="ODQ48" s="138"/>
      <c r="ODR48" s="138"/>
      <c r="ODS48" s="138"/>
      <c r="ODT48" s="138"/>
      <c r="ODU48" s="138"/>
      <c r="ODV48" s="138"/>
      <c r="ODW48" s="138"/>
      <c r="ODX48" s="138"/>
      <c r="ODY48" s="138"/>
      <c r="ODZ48" s="138"/>
      <c r="OEA48" s="138"/>
      <c r="OEB48" s="138"/>
      <c r="OEC48" s="138"/>
      <c r="OED48" s="138"/>
      <c r="OEE48" s="138"/>
      <c r="OEF48" s="138"/>
      <c r="OEG48" s="138"/>
      <c r="OEH48" s="138"/>
      <c r="OEI48" s="138"/>
      <c r="OEJ48" s="138"/>
      <c r="OEK48" s="138"/>
      <c r="OEL48" s="138"/>
      <c r="OEM48" s="138"/>
      <c r="OEN48" s="138"/>
      <c r="OEO48" s="138"/>
      <c r="OEP48" s="138"/>
      <c r="OEQ48" s="138"/>
      <c r="OER48" s="138"/>
      <c r="OES48" s="138"/>
      <c r="OET48" s="138"/>
      <c r="OEU48" s="138"/>
      <c r="OEV48" s="138"/>
      <c r="OEW48" s="138"/>
      <c r="OEX48" s="138"/>
      <c r="OEY48" s="138"/>
      <c r="OEZ48" s="138"/>
      <c r="OFA48" s="138"/>
      <c r="OFB48" s="138"/>
      <c r="OFC48" s="138"/>
      <c r="OFD48" s="138"/>
      <c r="OFE48" s="138"/>
      <c r="OFF48" s="138"/>
      <c r="OFG48" s="138"/>
      <c r="OFH48" s="138"/>
      <c r="OFI48" s="138"/>
      <c r="OFJ48" s="138"/>
      <c r="OFK48" s="138"/>
      <c r="OFL48" s="138"/>
      <c r="OFM48" s="138"/>
      <c r="OFN48" s="138"/>
      <c r="OFO48" s="138"/>
      <c r="OFP48" s="138"/>
      <c r="OFQ48" s="138"/>
      <c r="OFR48" s="138"/>
      <c r="OFS48" s="138"/>
      <c r="OFT48" s="138"/>
      <c r="OFU48" s="138"/>
      <c r="OFV48" s="138"/>
      <c r="OFW48" s="138"/>
      <c r="OFX48" s="138"/>
      <c r="OFY48" s="138"/>
      <c r="OFZ48" s="138"/>
      <c r="OGA48" s="138"/>
      <c r="OGB48" s="138"/>
      <c r="OGC48" s="138"/>
      <c r="OGD48" s="138"/>
      <c r="OGE48" s="138"/>
      <c r="OGF48" s="138"/>
      <c r="OGG48" s="138"/>
      <c r="OGH48" s="138"/>
      <c r="OGI48" s="138"/>
      <c r="OGJ48" s="138"/>
      <c r="OGK48" s="138"/>
      <c r="OGL48" s="138"/>
      <c r="OGM48" s="138"/>
      <c r="OGN48" s="138"/>
      <c r="OGO48" s="138"/>
      <c r="OGP48" s="138"/>
      <c r="OGQ48" s="138"/>
      <c r="OGR48" s="138"/>
      <c r="OGS48" s="138"/>
      <c r="OGT48" s="138"/>
      <c r="OGU48" s="138"/>
      <c r="OGV48" s="138"/>
      <c r="OGW48" s="138"/>
      <c r="OGX48" s="138"/>
      <c r="OGY48" s="138"/>
      <c r="OGZ48" s="138"/>
      <c r="OHA48" s="138"/>
      <c r="OHB48" s="138"/>
      <c r="OHC48" s="138"/>
      <c r="OHD48" s="138"/>
      <c r="OHE48" s="138"/>
      <c r="OHF48" s="138"/>
      <c r="OHG48" s="138"/>
      <c r="OHH48" s="138"/>
      <c r="OHI48" s="138"/>
      <c r="OHJ48" s="138"/>
      <c r="OHK48" s="138"/>
      <c r="OHL48" s="138"/>
      <c r="OHM48" s="138"/>
      <c r="OHN48" s="138"/>
      <c r="OHO48" s="138"/>
      <c r="OHP48" s="138"/>
      <c r="OHQ48" s="138"/>
      <c r="OHR48" s="138"/>
      <c r="OHS48" s="138"/>
      <c r="OHT48" s="138"/>
      <c r="OHU48" s="138"/>
      <c r="OHV48" s="138"/>
      <c r="OHW48" s="138"/>
      <c r="OHX48" s="138"/>
      <c r="OHY48" s="138"/>
      <c r="OHZ48" s="138"/>
      <c r="OIA48" s="138"/>
      <c r="OIB48" s="138"/>
      <c r="OIC48" s="138"/>
      <c r="OID48" s="138"/>
      <c r="OIE48" s="138"/>
      <c r="OIF48" s="138"/>
      <c r="OIG48" s="138"/>
      <c r="OIH48" s="138"/>
      <c r="OII48" s="138"/>
      <c r="OIJ48" s="138"/>
      <c r="OIK48" s="138"/>
      <c r="OIL48" s="138"/>
      <c r="OIM48" s="138"/>
      <c r="OIN48" s="138"/>
      <c r="OIO48" s="138"/>
      <c r="OIP48" s="138"/>
      <c r="OIQ48" s="138"/>
      <c r="OIR48" s="138"/>
      <c r="OIS48" s="138"/>
      <c r="OIT48" s="138"/>
      <c r="OIU48" s="138"/>
      <c r="OIV48" s="138"/>
      <c r="OIW48" s="138"/>
      <c r="OIX48" s="138"/>
      <c r="OIY48" s="138"/>
      <c r="OIZ48" s="138"/>
      <c r="OJA48" s="138"/>
      <c r="OJB48" s="138"/>
      <c r="OJC48" s="138"/>
      <c r="OJD48" s="138"/>
      <c r="OJE48" s="138"/>
      <c r="OJF48" s="138"/>
      <c r="OJG48" s="138"/>
      <c r="OJH48" s="138"/>
      <c r="OJI48" s="138"/>
      <c r="OJJ48" s="138"/>
      <c r="OJK48" s="138"/>
      <c r="OJL48" s="138"/>
      <c r="OJM48" s="138"/>
      <c r="OJN48" s="138"/>
      <c r="OJO48" s="138"/>
      <c r="OJP48" s="138"/>
      <c r="OJQ48" s="138"/>
      <c r="OJR48" s="138"/>
      <c r="OJS48" s="138"/>
      <c r="OJT48" s="138"/>
      <c r="OJU48" s="138"/>
      <c r="OJV48" s="138"/>
      <c r="OJW48" s="138"/>
      <c r="OJX48" s="138"/>
      <c r="OJY48" s="138"/>
      <c r="OJZ48" s="138"/>
      <c r="OKA48" s="138"/>
      <c r="OKB48" s="138"/>
      <c r="OKC48" s="138"/>
      <c r="OKD48" s="138"/>
      <c r="OKE48" s="138"/>
      <c r="OKF48" s="138"/>
      <c r="OKG48" s="138"/>
      <c r="OKH48" s="138"/>
      <c r="OKI48" s="138"/>
      <c r="OKJ48" s="138"/>
      <c r="OKK48" s="138"/>
      <c r="OKL48" s="138"/>
      <c r="OKM48" s="138"/>
      <c r="OKN48" s="138"/>
      <c r="OKO48" s="138"/>
      <c r="OKP48" s="138"/>
      <c r="OKQ48" s="138"/>
      <c r="OKR48" s="138"/>
      <c r="OKS48" s="138"/>
      <c r="OKT48" s="138"/>
      <c r="OKU48" s="138"/>
      <c r="OKV48" s="138"/>
      <c r="OKW48" s="138"/>
      <c r="OKX48" s="138"/>
      <c r="OKY48" s="138"/>
      <c r="OKZ48" s="138"/>
      <c r="OLA48" s="138"/>
      <c r="OLB48" s="138"/>
      <c r="OLC48" s="138"/>
      <c r="OLD48" s="138"/>
      <c r="OLE48" s="138"/>
      <c r="OLF48" s="138"/>
      <c r="OLG48" s="138"/>
      <c r="OLH48" s="138"/>
      <c r="OLI48" s="138"/>
      <c r="OLJ48" s="138"/>
      <c r="OLK48" s="138"/>
      <c r="OLL48" s="138"/>
      <c r="OLM48" s="138"/>
      <c r="OLN48" s="138"/>
      <c r="OLO48" s="138"/>
      <c r="OLP48" s="138"/>
      <c r="OLQ48" s="138"/>
      <c r="OLR48" s="138"/>
      <c r="OLS48" s="138"/>
      <c r="OLT48" s="138"/>
      <c r="OLU48" s="138"/>
      <c r="OLV48" s="138"/>
      <c r="OLW48" s="138"/>
      <c r="OLX48" s="138"/>
      <c r="OLY48" s="138"/>
      <c r="OLZ48" s="138"/>
      <c r="OMA48" s="138"/>
      <c r="OMB48" s="138"/>
      <c r="OMC48" s="138"/>
      <c r="OMD48" s="138"/>
      <c r="OME48" s="138"/>
      <c r="OMF48" s="138"/>
      <c r="OMG48" s="138"/>
      <c r="OMH48" s="138"/>
      <c r="OMI48" s="138"/>
      <c r="OMJ48" s="138"/>
      <c r="OMK48" s="138"/>
      <c r="OML48" s="138"/>
      <c r="OMM48" s="138"/>
      <c r="OMN48" s="138"/>
      <c r="OMO48" s="138"/>
      <c r="OMP48" s="138"/>
      <c r="OMQ48" s="138"/>
      <c r="OMR48" s="138"/>
      <c r="OMS48" s="138"/>
      <c r="OMT48" s="138"/>
      <c r="OMU48" s="138"/>
      <c r="OMV48" s="138"/>
      <c r="OMW48" s="138"/>
      <c r="OMX48" s="138"/>
      <c r="OMY48" s="138"/>
      <c r="OMZ48" s="138"/>
      <c r="ONA48" s="138"/>
      <c r="ONB48" s="138"/>
      <c r="ONC48" s="138"/>
      <c r="OND48" s="138"/>
      <c r="ONE48" s="138"/>
      <c r="ONF48" s="138"/>
      <c r="ONG48" s="138"/>
      <c r="ONH48" s="138"/>
      <c r="ONI48" s="138"/>
      <c r="ONJ48" s="138"/>
      <c r="ONK48" s="138"/>
      <c r="ONL48" s="138"/>
      <c r="ONM48" s="138"/>
      <c r="ONN48" s="138"/>
      <c r="ONO48" s="138"/>
      <c r="ONP48" s="138"/>
      <c r="ONQ48" s="138"/>
      <c r="ONR48" s="138"/>
      <c r="ONS48" s="138"/>
      <c r="ONT48" s="138"/>
      <c r="ONU48" s="138"/>
      <c r="ONV48" s="138"/>
      <c r="ONW48" s="138"/>
      <c r="ONX48" s="138"/>
      <c r="ONY48" s="138"/>
      <c r="ONZ48" s="138"/>
      <c r="OOA48" s="138"/>
      <c r="OOB48" s="138"/>
      <c r="OOC48" s="138"/>
      <c r="OOD48" s="138"/>
      <c r="OOE48" s="138"/>
      <c r="OOF48" s="138"/>
      <c r="OOG48" s="138"/>
      <c r="OOH48" s="138"/>
      <c r="OOI48" s="138"/>
      <c r="OOJ48" s="138"/>
      <c r="OOK48" s="138"/>
      <c r="OOL48" s="138"/>
      <c r="OOM48" s="138"/>
      <c r="OON48" s="138"/>
      <c r="OOO48" s="138"/>
      <c r="OOP48" s="138"/>
      <c r="OOQ48" s="138"/>
      <c r="OOR48" s="138"/>
      <c r="OOS48" s="138"/>
      <c r="OOT48" s="138"/>
      <c r="OOU48" s="138"/>
      <c r="OOV48" s="138"/>
      <c r="OOW48" s="138"/>
      <c r="OOX48" s="138"/>
      <c r="OOY48" s="138"/>
      <c r="OOZ48" s="138"/>
      <c r="OPA48" s="138"/>
      <c r="OPB48" s="138"/>
      <c r="OPC48" s="138"/>
      <c r="OPD48" s="138"/>
      <c r="OPE48" s="138"/>
      <c r="OPF48" s="138"/>
      <c r="OPG48" s="138"/>
      <c r="OPH48" s="138"/>
      <c r="OPI48" s="138"/>
      <c r="OPJ48" s="138"/>
      <c r="OPK48" s="138"/>
      <c r="OPL48" s="138"/>
      <c r="OPM48" s="138"/>
      <c r="OPN48" s="138"/>
      <c r="OPO48" s="138"/>
      <c r="OPP48" s="138"/>
      <c r="OPQ48" s="138"/>
      <c r="OPR48" s="138"/>
      <c r="OPS48" s="138"/>
      <c r="OPT48" s="138"/>
      <c r="OPU48" s="138"/>
      <c r="OPV48" s="138"/>
      <c r="OPW48" s="138"/>
      <c r="OPX48" s="138"/>
      <c r="OPY48" s="138"/>
      <c r="OPZ48" s="138"/>
      <c r="OQA48" s="138"/>
      <c r="OQB48" s="138"/>
      <c r="OQC48" s="138"/>
      <c r="OQD48" s="138"/>
      <c r="OQE48" s="138"/>
      <c r="OQF48" s="138"/>
      <c r="OQG48" s="138"/>
      <c r="OQH48" s="138"/>
      <c r="OQI48" s="138"/>
      <c r="OQJ48" s="138"/>
      <c r="OQK48" s="138"/>
      <c r="OQL48" s="138"/>
      <c r="OQM48" s="138"/>
      <c r="OQN48" s="138"/>
      <c r="OQO48" s="138"/>
      <c r="OQP48" s="138"/>
      <c r="OQQ48" s="138"/>
      <c r="OQR48" s="138"/>
      <c r="OQS48" s="138"/>
      <c r="OQT48" s="138"/>
      <c r="OQU48" s="138"/>
      <c r="OQV48" s="138"/>
      <c r="OQW48" s="138"/>
      <c r="OQX48" s="138"/>
      <c r="OQY48" s="138"/>
      <c r="OQZ48" s="138"/>
      <c r="ORA48" s="138"/>
      <c r="ORB48" s="138"/>
      <c r="ORC48" s="138"/>
      <c r="ORD48" s="138"/>
      <c r="ORE48" s="138"/>
      <c r="ORF48" s="138"/>
      <c r="ORG48" s="138"/>
      <c r="ORH48" s="138"/>
      <c r="ORI48" s="138"/>
      <c r="ORJ48" s="138"/>
      <c r="ORK48" s="138"/>
      <c r="ORL48" s="138"/>
      <c r="ORM48" s="138"/>
      <c r="ORN48" s="138"/>
      <c r="ORO48" s="138"/>
      <c r="ORP48" s="138"/>
      <c r="ORQ48" s="138"/>
      <c r="ORR48" s="138"/>
      <c r="ORS48" s="138"/>
      <c r="ORT48" s="138"/>
      <c r="ORU48" s="138"/>
      <c r="ORV48" s="138"/>
      <c r="ORW48" s="138"/>
      <c r="ORX48" s="138"/>
      <c r="ORY48" s="138"/>
      <c r="ORZ48" s="138"/>
      <c r="OSA48" s="138"/>
      <c r="OSB48" s="138"/>
      <c r="OSC48" s="138"/>
      <c r="OSD48" s="138"/>
      <c r="OSE48" s="138"/>
      <c r="OSF48" s="138"/>
      <c r="OSG48" s="138"/>
      <c r="OSH48" s="138"/>
      <c r="OSI48" s="138"/>
      <c r="OSJ48" s="138"/>
      <c r="OSK48" s="138"/>
      <c r="OSL48" s="138"/>
      <c r="OSM48" s="138"/>
      <c r="OSN48" s="138"/>
      <c r="OSO48" s="138"/>
      <c r="OSP48" s="138"/>
      <c r="OSQ48" s="138"/>
      <c r="OSR48" s="138"/>
      <c r="OSS48" s="138"/>
      <c r="OST48" s="138"/>
      <c r="OSU48" s="138"/>
      <c r="OSV48" s="138"/>
      <c r="OSW48" s="138"/>
      <c r="OSX48" s="138"/>
      <c r="OSY48" s="138"/>
      <c r="OSZ48" s="138"/>
      <c r="OTA48" s="138"/>
      <c r="OTB48" s="138"/>
      <c r="OTC48" s="138"/>
      <c r="OTD48" s="138"/>
      <c r="OTE48" s="138"/>
      <c r="OTF48" s="138"/>
      <c r="OTG48" s="138"/>
      <c r="OTH48" s="138"/>
      <c r="OTI48" s="138"/>
      <c r="OTJ48" s="138"/>
      <c r="OTK48" s="138"/>
      <c r="OTL48" s="138"/>
      <c r="OTM48" s="138"/>
      <c r="OTN48" s="138"/>
      <c r="OTO48" s="138"/>
      <c r="OTP48" s="138"/>
      <c r="OTQ48" s="138"/>
      <c r="OTR48" s="138"/>
      <c r="OTS48" s="138"/>
      <c r="OTT48" s="138"/>
      <c r="OTU48" s="138"/>
      <c r="OTV48" s="138"/>
      <c r="OTW48" s="138"/>
      <c r="OTX48" s="138"/>
      <c r="OTY48" s="138"/>
      <c r="OTZ48" s="138"/>
      <c r="OUA48" s="138"/>
      <c r="OUB48" s="138"/>
      <c r="OUC48" s="138"/>
      <c r="OUD48" s="138"/>
      <c r="OUE48" s="138"/>
      <c r="OUF48" s="138"/>
      <c r="OUG48" s="138"/>
      <c r="OUH48" s="138"/>
      <c r="OUI48" s="138"/>
      <c r="OUJ48" s="138"/>
      <c r="OUK48" s="138"/>
      <c r="OUL48" s="138"/>
      <c r="OUM48" s="138"/>
      <c r="OUN48" s="138"/>
      <c r="OUO48" s="138"/>
      <c r="OUP48" s="138"/>
      <c r="OUQ48" s="138"/>
      <c r="OUR48" s="138"/>
      <c r="OUS48" s="138"/>
      <c r="OUT48" s="138"/>
      <c r="OUU48" s="138"/>
      <c r="OUV48" s="138"/>
      <c r="OUW48" s="138"/>
      <c r="OUX48" s="138"/>
      <c r="OUY48" s="138"/>
      <c r="OUZ48" s="138"/>
      <c r="OVA48" s="138"/>
      <c r="OVB48" s="138"/>
      <c r="OVC48" s="138"/>
      <c r="OVD48" s="138"/>
      <c r="OVE48" s="138"/>
      <c r="OVF48" s="138"/>
      <c r="OVG48" s="138"/>
      <c r="OVH48" s="138"/>
      <c r="OVI48" s="138"/>
      <c r="OVJ48" s="138"/>
      <c r="OVK48" s="138"/>
      <c r="OVL48" s="138"/>
      <c r="OVM48" s="138"/>
      <c r="OVN48" s="138"/>
      <c r="OVO48" s="138"/>
      <c r="OVP48" s="138"/>
      <c r="OVQ48" s="138"/>
      <c r="OVR48" s="138"/>
      <c r="OVS48" s="138"/>
      <c r="OVT48" s="138"/>
      <c r="OVU48" s="138"/>
      <c r="OVV48" s="138"/>
      <c r="OVW48" s="138"/>
      <c r="OVX48" s="138"/>
      <c r="OVY48" s="138"/>
      <c r="OVZ48" s="138"/>
      <c r="OWA48" s="138"/>
      <c r="OWB48" s="138"/>
      <c r="OWC48" s="138"/>
      <c r="OWD48" s="138"/>
      <c r="OWE48" s="138"/>
      <c r="OWF48" s="138"/>
      <c r="OWG48" s="138"/>
      <c r="OWH48" s="138"/>
      <c r="OWI48" s="138"/>
      <c r="OWJ48" s="138"/>
      <c r="OWK48" s="138"/>
      <c r="OWL48" s="138"/>
      <c r="OWM48" s="138"/>
      <c r="OWN48" s="138"/>
      <c r="OWO48" s="138"/>
      <c r="OWP48" s="138"/>
      <c r="OWQ48" s="138"/>
      <c r="OWR48" s="138"/>
      <c r="OWS48" s="138"/>
      <c r="OWT48" s="138"/>
      <c r="OWU48" s="138"/>
      <c r="OWV48" s="138"/>
      <c r="OWW48" s="138"/>
      <c r="OWX48" s="138"/>
      <c r="OWY48" s="138"/>
      <c r="OWZ48" s="138"/>
      <c r="OXA48" s="138"/>
      <c r="OXB48" s="138"/>
      <c r="OXC48" s="138"/>
      <c r="OXD48" s="138"/>
      <c r="OXE48" s="138"/>
      <c r="OXF48" s="138"/>
      <c r="OXG48" s="138"/>
      <c r="OXH48" s="138"/>
      <c r="OXI48" s="138"/>
      <c r="OXJ48" s="138"/>
      <c r="OXK48" s="138"/>
      <c r="OXL48" s="138"/>
      <c r="OXM48" s="138"/>
      <c r="OXN48" s="138"/>
      <c r="OXO48" s="138"/>
      <c r="OXP48" s="138"/>
      <c r="OXQ48" s="138"/>
      <c r="OXR48" s="138"/>
      <c r="OXS48" s="138"/>
      <c r="OXT48" s="138"/>
      <c r="OXU48" s="138"/>
      <c r="OXV48" s="138"/>
      <c r="OXW48" s="138"/>
      <c r="OXX48" s="138"/>
      <c r="OXY48" s="138"/>
      <c r="OXZ48" s="138"/>
      <c r="OYA48" s="138"/>
      <c r="OYB48" s="138"/>
      <c r="OYC48" s="138"/>
      <c r="OYD48" s="138"/>
      <c r="OYE48" s="138"/>
      <c r="OYF48" s="138"/>
      <c r="OYG48" s="138"/>
      <c r="OYH48" s="138"/>
      <c r="OYI48" s="138"/>
      <c r="OYJ48" s="138"/>
      <c r="OYK48" s="138"/>
      <c r="OYL48" s="138"/>
      <c r="OYM48" s="138"/>
      <c r="OYN48" s="138"/>
      <c r="OYO48" s="138"/>
      <c r="OYP48" s="138"/>
      <c r="OYQ48" s="138"/>
      <c r="OYR48" s="138"/>
      <c r="OYS48" s="138"/>
      <c r="OYT48" s="138"/>
      <c r="OYU48" s="138"/>
      <c r="OYV48" s="138"/>
      <c r="OYW48" s="138"/>
      <c r="OYX48" s="138"/>
      <c r="OYY48" s="138"/>
      <c r="OYZ48" s="138"/>
      <c r="OZA48" s="138"/>
      <c r="OZB48" s="138"/>
      <c r="OZC48" s="138"/>
      <c r="OZD48" s="138"/>
      <c r="OZE48" s="138"/>
      <c r="OZF48" s="138"/>
      <c r="OZG48" s="138"/>
      <c r="OZH48" s="138"/>
      <c r="OZI48" s="138"/>
      <c r="OZJ48" s="138"/>
      <c r="OZK48" s="138"/>
      <c r="OZL48" s="138"/>
      <c r="OZM48" s="138"/>
      <c r="OZN48" s="138"/>
      <c r="OZO48" s="138"/>
      <c r="OZP48" s="138"/>
      <c r="OZQ48" s="138"/>
      <c r="OZR48" s="138"/>
      <c r="OZS48" s="138"/>
      <c r="OZT48" s="138"/>
      <c r="OZU48" s="138"/>
      <c r="OZV48" s="138"/>
      <c r="OZW48" s="138"/>
      <c r="OZX48" s="138"/>
      <c r="OZY48" s="138"/>
      <c r="OZZ48" s="138"/>
      <c r="PAA48" s="138"/>
      <c r="PAB48" s="138"/>
      <c r="PAC48" s="138"/>
      <c r="PAD48" s="138"/>
      <c r="PAE48" s="138"/>
      <c r="PAF48" s="138"/>
      <c r="PAG48" s="138"/>
      <c r="PAH48" s="138"/>
      <c r="PAI48" s="138"/>
      <c r="PAJ48" s="138"/>
      <c r="PAK48" s="138"/>
      <c r="PAL48" s="138"/>
      <c r="PAM48" s="138"/>
      <c r="PAN48" s="138"/>
      <c r="PAO48" s="138"/>
      <c r="PAP48" s="138"/>
      <c r="PAQ48" s="138"/>
      <c r="PAR48" s="138"/>
      <c r="PAS48" s="138"/>
      <c r="PAT48" s="138"/>
      <c r="PAU48" s="138"/>
      <c r="PAV48" s="138"/>
      <c r="PAW48" s="138"/>
      <c r="PAX48" s="138"/>
      <c r="PAY48" s="138"/>
      <c r="PAZ48" s="138"/>
      <c r="PBA48" s="138"/>
      <c r="PBB48" s="138"/>
      <c r="PBC48" s="138"/>
      <c r="PBD48" s="138"/>
      <c r="PBE48" s="138"/>
      <c r="PBF48" s="138"/>
      <c r="PBG48" s="138"/>
      <c r="PBH48" s="138"/>
      <c r="PBI48" s="138"/>
      <c r="PBJ48" s="138"/>
      <c r="PBK48" s="138"/>
      <c r="PBL48" s="138"/>
      <c r="PBM48" s="138"/>
      <c r="PBN48" s="138"/>
      <c r="PBO48" s="138"/>
      <c r="PBP48" s="138"/>
      <c r="PBQ48" s="138"/>
      <c r="PBR48" s="138"/>
      <c r="PBS48" s="138"/>
      <c r="PBT48" s="138"/>
      <c r="PBU48" s="138"/>
      <c r="PBV48" s="138"/>
      <c r="PBW48" s="138"/>
      <c r="PBX48" s="138"/>
      <c r="PBY48" s="138"/>
      <c r="PBZ48" s="138"/>
      <c r="PCA48" s="138"/>
      <c r="PCB48" s="138"/>
      <c r="PCC48" s="138"/>
      <c r="PCD48" s="138"/>
      <c r="PCE48" s="138"/>
      <c r="PCF48" s="138"/>
      <c r="PCG48" s="138"/>
      <c r="PCH48" s="138"/>
      <c r="PCI48" s="138"/>
      <c r="PCJ48" s="138"/>
      <c r="PCK48" s="138"/>
      <c r="PCL48" s="138"/>
      <c r="PCM48" s="138"/>
      <c r="PCN48" s="138"/>
      <c r="PCO48" s="138"/>
      <c r="PCP48" s="138"/>
      <c r="PCQ48" s="138"/>
      <c r="PCR48" s="138"/>
      <c r="PCS48" s="138"/>
      <c r="PCT48" s="138"/>
      <c r="PCU48" s="138"/>
      <c r="PCV48" s="138"/>
      <c r="PCW48" s="138"/>
      <c r="PCX48" s="138"/>
      <c r="PCY48" s="138"/>
      <c r="PCZ48" s="138"/>
      <c r="PDA48" s="138"/>
      <c r="PDB48" s="138"/>
      <c r="PDC48" s="138"/>
      <c r="PDD48" s="138"/>
      <c r="PDE48" s="138"/>
      <c r="PDF48" s="138"/>
      <c r="PDG48" s="138"/>
      <c r="PDH48" s="138"/>
      <c r="PDI48" s="138"/>
      <c r="PDJ48" s="138"/>
      <c r="PDK48" s="138"/>
      <c r="PDL48" s="138"/>
      <c r="PDM48" s="138"/>
      <c r="PDN48" s="138"/>
      <c r="PDO48" s="138"/>
      <c r="PDP48" s="138"/>
      <c r="PDQ48" s="138"/>
      <c r="PDR48" s="138"/>
      <c r="PDS48" s="138"/>
      <c r="PDT48" s="138"/>
      <c r="PDU48" s="138"/>
      <c r="PDV48" s="138"/>
      <c r="PDW48" s="138"/>
      <c r="PDX48" s="138"/>
      <c r="PDY48" s="138"/>
      <c r="PDZ48" s="138"/>
      <c r="PEA48" s="138"/>
      <c r="PEB48" s="138"/>
      <c r="PEC48" s="138"/>
      <c r="PED48" s="138"/>
      <c r="PEE48" s="138"/>
      <c r="PEF48" s="138"/>
      <c r="PEG48" s="138"/>
      <c r="PEH48" s="138"/>
      <c r="PEI48" s="138"/>
      <c r="PEJ48" s="138"/>
      <c r="PEK48" s="138"/>
      <c r="PEL48" s="138"/>
      <c r="PEM48" s="138"/>
      <c r="PEN48" s="138"/>
      <c r="PEO48" s="138"/>
      <c r="PEP48" s="138"/>
      <c r="PEQ48" s="138"/>
      <c r="PER48" s="138"/>
      <c r="PES48" s="138"/>
      <c r="PET48" s="138"/>
      <c r="PEU48" s="138"/>
      <c r="PEV48" s="138"/>
      <c r="PEW48" s="138"/>
      <c r="PEX48" s="138"/>
      <c r="PEY48" s="138"/>
      <c r="PEZ48" s="138"/>
      <c r="PFA48" s="138"/>
      <c r="PFB48" s="138"/>
      <c r="PFC48" s="138"/>
      <c r="PFD48" s="138"/>
      <c r="PFE48" s="138"/>
      <c r="PFF48" s="138"/>
      <c r="PFG48" s="138"/>
      <c r="PFH48" s="138"/>
      <c r="PFI48" s="138"/>
      <c r="PFJ48" s="138"/>
      <c r="PFK48" s="138"/>
      <c r="PFL48" s="138"/>
      <c r="PFM48" s="138"/>
      <c r="PFN48" s="138"/>
      <c r="PFO48" s="138"/>
      <c r="PFP48" s="138"/>
      <c r="PFQ48" s="138"/>
      <c r="PFR48" s="138"/>
      <c r="PFS48" s="138"/>
      <c r="PFT48" s="138"/>
      <c r="PFU48" s="138"/>
      <c r="PFV48" s="138"/>
      <c r="PFW48" s="138"/>
      <c r="PFX48" s="138"/>
      <c r="PFY48" s="138"/>
      <c r="PFZ48" s="138"/>
      <c r="PGA48" s="138"/>
      <c r="PGB48" s="138"/>
      <c r="PGC48" s="138"/>
      <c r="PGD48" s="138"/>
      <c r="PGE48" s="138"/>
      <c r="PGF48" s="138"/>
      <c r="PGG48" s="138"/>
      <c r="PGH48" s="138"/>
      <c r="PGI48" s="138"/>
      <c r="PGJ48" s="138"/>
      <c r="PGK48" s="138"/>
      <c r="PGL48" s="138"/>
      <c r="PGM48" s="138"/>
      <c r="PGN48" s="138"/>
      <c r="PGO48" s="138"/>
      <c r="PGP48" s="138"/>
      <c r="PGQ48" s="138"/>
      <c r="PGR48" s="138"/>
      <c r="PGS48" s="138"/>
      <c r="PGT48" s="138"/>
      <c r="PGU48" s="138"/>
      <c r="PGV48" s="138"/>
      <c r="PGW48" s="138"/>
      <c r="PGX48" s="138"/>
      <c r="PGY48" s="138"/>
      <c r="PGZ48" s="138"/>
      <c r="PHA48" s="138"/>
      <c r="PHB48" s="138"/>
      <c r="PHC48" s="138"/>
      <c r="PHD48" s="138"/>
      <c r="PHE48" s="138"/>
      <c r="PHF48" s="138"/>
      <c r="PHG48" s="138"/>
      <c r="PHH48" s="138"/>
      <c r="PHI48" s="138"/>
      <c r="PHJ48" s="138"/>
      <c r="PHK48" s="138"/>
      <c r="PHL48" s="138"/>
      <c r="PHM48" s="138"/>
      <c r="PHN48" s="138"/>
      <c r="PHO48" s="138"/>
      <c r="PHP48" s="138"/>
      <c r="PHQ48" s="138"/>
      <c r="PHR48" s="138"/>
      <c r="PHS48" s="138"/>
      <c r="PHT48" s="138"/>
      <c r="PHU48" s="138"/>
      <c r="PHV48" s="138"/>
      <c r="PHW48" s="138"/>
      <c r="PHX48" s="138"/>
      <c r="PHY48" s="138"/>
      <c r="PHZ48" s="138"/>
      <c r="PIA48" s="138"/>
      <c r="PIB48" s="138"/>
      <c r="PIC48" s="138"/>
      <c r="PID48" s="138"/>
      <c r="PIE48" s="138"/>
      <c r="PIF48" s="138"/>
      <c r="PIG48" s="138"/>
      <c r="PIH48" s="138"/>
      <c r="PII48" s="138"/>
      <c r="PIJ48" s="138"/>
      <c r="PIK48" s="138"/>
      <c r="PIL48" s="138"/>
      <c r="PIM48" s="138"/>
      <c r="PIN48" s="138"/>
      <c r="PIO48" s="138"/>
      <c r="PIP48" s="138"/>
      <c r="PIQ48" s="138"/>
      <c r="PIR48" s="138"/>
      <c r="PIS48" s="138"/>
      <c r="PIT48" s="138"/>
      <c r="PIU48" s="138"/>
      <c r="PIV48" s="138"/>
      <c r="PIW48" s="138"/>
      <c r="PIX48" s="138"/>
      <c r="PIY48" s="138"/>
      <c r="PIZ48" s="138"/>
      <c r="PJA48" s="138"/>
      <c r="PJB48" s="138"/>
      <c r="PJC48" s="138"/>
      <c r="PJD48" s="138"/>
      <c r="PJE48" s="138"/>
      <c r="PJF48" s="138"/>
      <c r="PJG48" s="138"/>
      <c r="PJH48" s="138"/>
      <c r="PJI48" s="138"/>
      <c r="PJJ48" s="138"/>
      <c r="PJK48" s="138"/>
      <c r="PJL48" s="138"/>
      <c r="PJM48" s="138"/>
      <c r="PJN48" s="138"/>
      <c r="PJO48" s="138"/>
      <c r="PJP48" s="138"/>
      <c r="PJQ48" s="138"/>
      <c r="PJR48" s="138"/>
      <c r="PJS48" s="138"/>
      <c r="PJT48" s="138"/>
      <c r="PJU48" s="138"/>
      <c r="PJV48" s="138"/>
      <c r="PJW48" s="138"/>
      <c r="PJX48" s="138"/>
      <c r="PJY48" s="138"/>
      <c r="PJZ48" s="138"/>
      <c r="PKA48" s="138"/>
      <c r="PKB48" s="138"/>
      <c r="PKC48" s="138"/>
      <c r="PKD48" s="138"/>
      <c r="PKE48" s="138"/>
      <c r="PKF48" s="138"/>
      <c r="PKG48" s="138"/>
      <c r="PKH48" s="138"/>
      <c r="PKI48" s="138"/>
      <c r="PKJ48" s="138"/>
      <c r="PKK48" s="138"/>
      <c r="PKL48" s="138"/>
      <c r="PKM48" s="138"/>
      <c r="PKN48" s="138"/>
      <c r="PKO48" s="138"/>
      <c r="PKP48" s="138"/>
      <c r="PKQ48" s="138"/>
      <c r="PKR48" s="138"/>
      <c r="PKS48" s="138"/>
      <c r="PKT48" s="138"/>
      <c r="PKU48" s="138"/>
      <c r="PKV48" s="138"/>
      <c r="PKW48" s="138"/>
      <c r="PKX48" s="138"/>
      <c r="PKY48" s="138"/>
      <c r="PKZ48" s="138"/>
      <c r="PLA48" s="138"/>
      <c r="PLB48" s="138"/>
      <c r="PLC48" s="138"/>
      <c r="PLD48" s="138"/>
      <c r="PLE48" s="138"/>
      <c r="PLF48" s="138"/>
      <c r="PLG48" s="138"/>
      <c r="PLH48" s="138"/>
      <c r="PLI48" s="138"/>
      <c r="PLJ48" s="138"/>
      <c r="PLK48" s="138"/>
      <c r="PLL48" s="138"/>
      <c r="PLM48" s="138"/>
      <c r="PLN48" s="138"/>
      <c r="PLO48" s="138"/>
      <c r="PLP48" s="138"/>
      <c r="PLQ48" s="138"/>
      <c r="PLR48" s="138"/>
      <c r="PLS48" s="138"/>
      <c r="PLT48" s="138"/>
      <c r="PLU48" s="138"/>
      <c r="PLV48" s="138"/>
      <c r="PLW48" s="138"/>
      <c r="PLX48" s="138"/>
      <c r="PLY48" s="138"/>
      <c r="PLZ48" s="138"/>
      <c r="PMA48" s="138"/>
      <c r="PMB48" s="138"/>
      <c r="PMC48" s="138"/>
      <c r="PMD48" s="138"/>
      <c r="PME48" s="138"/>
      <c r="PMF48" s="138"/>
      <c r="PMG48" s="138"/>
      <c r="PMH48" s="138"/>
      <c r="PMI48" s="138"/>
      <c r="PMJ48" s="138"/>
      <c r="PMK48" s="138"/>
      <c r="PML48" s="138"/>
      <c r="PMM48" s="138"/>
      <c r="PMN48" s="138"/>
      <c r="PMO48" s="138"/>
      <c r="PMP48" s="138"/>
      <c r="PMQ48" s="138"/>
      <c r="PMR48" s="138"/>
      <c r="PMS48" s="138"/>
      <c r="PMT48" s="138"/>
      <c r="PMU48" s="138"/>
      <c r="PMV48" s="138"/>
      <c r="PMW48" s="138"/>
      <c r="PMX48" s="138"/>
      <c r="PMY48" s="138"/>
      <c r="PMZ48" s="138"/>
      <c r="PNA48" s="138"/>
      <c r="PNB48" s="138"/>
      <c r="PNC48" s="138"/>
      <c r="PND48" s="138"/>
      <c r="PNE48" s="138"/>
      <c r="PNF48" s="138"/>
      <c r="PNG48" s="138"/>
      <c r="PNH48" s="138"/>
      <c r="PNI48" s="138"/>
      <c r="PNJ48" s="138"/>
      <c r="PNK48" s="138"/>
      <c r="PNL48" s="138"/>
      <c r="PNM48" s="138"/>
      <c r="PNN48" s="138"/>
      <c r="PNO48" s="138"/>
      <c r="PNP48" s="138"/>
      <c r="PNQ48" s="138"/>
      <c r="PNR48" s="138"/>
      <c r="PNS48" s="138"/>
      <c r="PNT48" s="138"/>
      <c r="PNU48" s="138"/>
      <c r="PNV48" s="138"/>
      <c r="PNW48" s="138"/>
      <c r="PNX48" s="138"/>
      <c r="PNY48" s="138"/>
      <c r="PNZ48" s="138"/>
      <c r="POA48" s="138"/>
      <c r="POB48" s="138"/>
      <c r="POC48" s="138"/>
      <c r="POD48" s="138"/>
      <c r="POE48" s="138"/>
      <c r="POF48" s="138"/>
      <c r="POG48" s="138"/>
      <c r="POH48" s="138"/>
      <c r="POI48" s="138"/>
      <c r="POJ48" s="138"/>
      <c r="POK48" s="138"/>
      <c r="POL48" s="138"/>
      <c r="POM48" s="138"/>
      <c r="PON48" s="138"/>
      <c r="POO48" s="138"/>
      <c r="POP48" s="138"/>
      <c r="POQ48" s="138"/>
      <c r="POR48" s="138"/>
      <c r="POS48" s="138"/>
      <c r="POT48" s="138"/>
      <c r="POU48" s="138"/>
      <c r="POV48" s="138"/>
      <c r="POW48" s="138"/>
      <c r="POX48" s="138"/>
      <c r="POY48" s="138"/>
      <c r="POZ48" s="138"/>
      <c r="PPA48" s="138"/>
      <c r="PPB48" s="138"/>
      <c r="PPC48" s="138"/>
      <c r="PPD48" s="138"/>
      <c r="PPE48" s="138"/>
      <c r="PPF48" s="138"/>
      <c r="PPG48" s="138"/>
      <c r="PPH48" s="138"/>
      <c r="PPI48" s="138"/>
      <c r="PPJ48" s="138"/>
      <c r="PPK48" s="138"/>
      <c r="PPL48" s="138"/>
      <c r="PPM48" s="138"/>
      <c r="PPN48" s="138"/>
      <c r="PPO48" s="138"/>
      <c r="PPP48" s="138"/>
      <c r="PPQ48" s="138"/>
      <c r="PPR48" s="138"/>
      <c r="PPS48" s="138"/>
      <c r="PPT48" s="138"/>
      <c r="PPU48" s="138"/>
      <c r="PPV48" s="138"/>
      <c r="PPW48" s="138"/>
      <c r="PPX48" s="138"/>
      <c r="PPY48" s="138"/>
      <c r="PPZ48" s="138"/>
      <c r="PQA48" s="138"/>
      <c r="PQB48" s="138"/>
      <c r="PQC48" s="138"/>
      <c r="PQD48" s="138"/>
      <c r="PQE48" s="138"/>
      <c r="PQF48" s="138"/>
      <c r="PQG48" s="138"/>
      <c r="PQH48" s="138"/>
      <c r="PQI48" s="138"/>
      <c r="PQJ48" s="138"/>
      <c r="PQK48" s="138"/>
      <c r="PQL48" s="138"/>
      <c r="PQM48" s="138"/>
      <c r="PQN48" s="138"/>
      <c r="PQO48" s="138"/>
      <c r="PQP48" s="138"/>
      <c r="PQQ48" s="138"/>
      <c r="PQR48" s="138"/>
      <c r="PQS48" s="138"/>
      <c r="PQT48" s="138"/>
      <c r="PQU48" s="138"/>
      <c r="PQV48" s="138"/>
      <c r="PQW48" s="138"/>
      <c r="PQX48" s="138"/>
      <c r="PQY48" s="138"/>
      <c r="PQZ48" s="138"/>
      <c r="PRA48" s="138"/>
      <c r="PRB48" s="138"/>
      <c r="PRC48" s="138"/>
      <c r="PRD48" s="138"/>
      <c r="PRE48" s="138"/>
      <c r="PRF48" s="138"/>
      <c r="PRG48" s="138"/>
      <c r="PRH48" s="138"/>
      <c r="PRI48" s="138"/>
      <c r="PRJ48" s="138"/>
      <c r="PRK48" s="138"/>
      <c r="PRL48" s="138"/>
      <c r="PRM48" s="138"/>
      <c r="PRN48" s="138"/>
      <c r="PRO48" s="138"/>
      <c r="PRP48" s="138"/>
      <c r="PRQ48" s="138"/>
      <c r="PRR48" s="138"/>
      <c r="PRS48" s="138"/>
      <c r="PRT48" s="138"/>
      <c r="PRU48" s="138"/>
      <c r="PRV48" s="138"/>
      <c r="PRW48" s="138"/>
      <c r="PRX48" s="138"/>
      <c r="PRY48" s="138"/>
      <c r="PRZ48" s="138"/>
      <c r="PSA48" s="138"/>
      <c r="PSB48" s="138"/>
      <c r="PSC48" s="138"/>
      <c r="PSD48" s="138"/>
      <c r="PSE48" s="138"/>
      <c r="PSF48" s="138"/>
      <c r="PSG48" s="138"/>
      <c r="PSH48" s="138"/>
      <c r="PSI48" s="138"/>
      <c r="PSJ48" s="138"/>
      <c r="PSK48" s="138"/>
      <c r="PSL48" s="138"/>
      <c r="PSM48" s="138"/>
      <c r="PSN48" s="138"/>
      <c r="PSO48" s="138"/>
      <c r="PSP48" s="138"/>
      <c r="PSQ48" s="138"/>
      <c r="PSR48" s="138"/>
      <c r="PSS48" s="138"/>
      <c r="PST48" s="138"/>
      <c r="PSU48" s="138"/>
      <c r="PSV48" s="138"/>
      <c r="PSW48" s="138"/>
      <c r="PSX48" s="138"/>
      <c r="PSY48" s="138"/>
      <c r="PSZ48" s="138"/>
      <c r="PTA48" s="138"/>
      <c r="PTB48" s="138"/>
      <c r="PTC48" s="138"/>
      <c r="PTD48" s="138"/>
      <c r="PTE48" s="138"/>
      <c r="PTF48" s="138"/>
      <c r="PTG48" s="138"/>
      <c r="PTH48" s="138"/>
      <c r="PTI48" s="138"/>
      <c r="PTJ48" s="138"/>
      <c r="PTK48" s="138"/>
      <c r="PTL48" s="138"/>
      <c r="PTM48" s="138"/>
      <c r="PTN48" s="138"/>
      <c r="PTO48" s="138"/>
      <c r="PTP48" s="138"/>
      <c r="PTQ48" s="138"/>
      <c r="PTR48" s="138"/>
      <c r="PTS48" s="138"/>
      <c r="PTT48" s="138"/>
      <c r="PTU48" s="138"/>
      <c r="PTV48" s="138"/>
      <c r="PTW48" s="138"/>
      <c r="PTX48" s="138"/>
      <c r="PTY48" s="138"/>
      <c r="PTZ48" s="138"/>
      <c r="PUA48" s="138"/>
      <c r="PUB48" s="138"/>
      <c r="PUC48" s="138"/>
      <c r="PUD48" s="138"/>
      <c r="PUE48" s="138"/>
      <c r="PUF48" s="138"/>
      <c r="PUG48" s="138"/>
      <c r="PUH48" s="138"/>
      <c r="PUI48" s="138"/>
      <c r="PUJ48" s="138"/>
      <c r="PUK48" s="138"/>
      <c r="PUL48" s="138"/>
      <c r="PUM48" s="138"/>
      <c r="PUN48" s="138"/>
      <c r="PUO48" s="138"/>
      <c r="PUP48" s="138"/>
      <c r="PUQ48" s="138"/>
      <c r="PUR48" s="138"/>
      <c r="PUS48" s="138"/>
      <c r="PUT48" s="138"/>
      <c r="PUU48" s="138"/>
      <c r="PUV48" s="138"/>
      <c r="PUW48" s="138"/>
      <c r="PUX48" s="138"/>
      <c r="PUY48" s="138"/>
      <c r="PUZ48" s="138"/>
      <c r="PVA48" s="138"/>
      <c r="PVB48" s="138"/>
      <c r="PVC48" s="138"/>
      <c r="PVD48" s="138"/>
      <c r="PVE48" s="138"/>
      <c r="PVF48" s="138"/>
      <c r="PVG48" s="138"/>
      <c r="PVH48" s="138"/>
      <c r="PVI48" s="138"/>
      <c r="PVJ48" s="138"/>
      <c r="PVK48" s="138"/>
      <c r="PVL48" s="138"/>
      <c r="PVM48" s="138"/>
      <c r="PVN48" s="138"/>
      <c r="PVO48" s="138"/>
      <c r="PVP48" s="138"/>
      <c r="PVQ48" s="138"/>
      <c r="PVR48" s="138"/>
      <c r="PVS48" s="138"/>
      <c r="PVT48" s="138"/>
      <c r="PVU48" s="138"/>
      <c r="PVV48" s="138"/>
      <c r="PVW48" s="138"/>
      <c r="PVX48" s="138"/>
      <c r="PVY48" s="138"/>
      <c r="PVZ48" s="138"/>
      <c r="PWA48" s="138"/>
      <c r="PWB48" s="138"/>
      <c r="PWC48" s="138"/>
      <c r="PWD48" s="138"/>
      <c r="PWE48" s="138"/>
      <c r="PWF48" s="138"/>
      <c r="PWG48" s="138"/>
      <c r="PWH48" s="138"/>
      <c r="PWI48" s="138"/>
      <c r="PWJ48" s="138"/>
      <c r="PWK48" s="138"/>
      <c r="PWL48" s="138"/>
      <c r="PWM48" s="138"/>
      <c r="PWN48" s="138"/>
      <c r="PWO48" s="138"/>
      <c r="PWP48" s="138"/>
      <c r="PWQ48" s="138"/>
      <c r="PWR48" s="138"/>
      <c r="PWS48" s="138"/>
      <c r="PWT48" s="138"/>
      <c r="PWU48" s="138"/>
      <c r="PWV48" s="138"/>
      <c r="PWW48" s="138"/>
      <c r="PWX48" s="138"/>
      <c r="PWY48" s="138"/>
      <c r="PWZ48" s="138"/>
      <c r="PXA48" s="138"/>
      <c r="PXB48" s="138"/>
      <c r="PXC48" s="138"/>
      <c r="PXD48" s="138"/>
      <c r="PXE48" s="138"/>
      <c r="PXF48" s="138"/>
      <c r="PXG48" s="138"/>
      <c r="PXH48" s="138"/>
      <c r="PXI48" s="138"/>
      <c r="PXJ48" s="138"/>
      <c r="PXK48" s="138"/>
      <c r="PXL48" s="138"/>
      <c r="PXM48" s="138"/>
      <c r="PXN48" s="138"/>
      <c r="PXO48" s="138"/>
      <c r="PXP48" s="138"/>
      <c r="PXQ48" s="138"/>
      <c r="PXR48" s="138"/>
      <c r="PXS48" s="138"/>
      <c r="PXT48" s="138"/>
      <c r="PXU48" s="138"/>
      <c r="PXV48" s="138"/>
      <c r="PXW48" s="138"/>
      <c r="PXX48" s="138"/>
      <c r="PXY48" s="138"/>
      <c r="PXZ48" s="138"/>
      <c r="PYA48" s="138"/>
      <c r="PYB48" s="138"/>
      <c r="PYC48" s="138"/>
      <c r="PYD48" s="138"/>
      <c r="PYE48" s="138"/>
      <c r="PYF48" s="138"/>
      <c r="PYG48" s="138"/>
      <c r="PYH48" s="138"/>
      <c r="PYI48" s="138"/>
      <c r="PYJ48" s="138"/>
      <c r="PYK48" s="138"/>
      <c r="PYL48" s="138"/>
      <c r="PYM48" s="138"/>
      <c r="PYN48" s="138"/>
      <c r="PYO48" s="138"/>
      <c r="PYP48" s="138"/>
      <c r="PYQ48" s="138"/>
      <c r="PYR48" s="138"/>
      <c r="PYS48" s="138"/>
      <c r="PYT48" s="138"/>
      <c r="PYU48" s="138"/>
      <c r="PYV48" s="138"/>
      <c r="PYW48" s="138"/>
      <c r="PYX48" s="138"/>
      <c r="PYY48" s="138"/>
      <c r="PYZ48" s="138"/>
      <c r="PZA48" s="138"/>
      <c r="PZB48" s="138"/>
      <c r="PZC48" s="138"/>
      <c r="PZD48" s="138"/>
      <c r="PZE48" s="138"/>
      <c r="PZF48" s="138"/>
      <c r="PZG48" s="138"/>
      <c r="PZH48" s="138"/>
      <c r="PZI48" s="138"/>
      <c r="PZJ48" s="138"/>
      <c r="PZK48" s="138"/>
      <c r="PZL48" s="138"/>
      <c r="PZM48" s="138"/>
      <c r="PZN48" s="138"/>
      <c r="PZO48" s="138"/>
      <c r="PZP48" s="138"/>
      <c r="PZQ48" s="138"/>
      <c r="PZR48" s="138"/>
      <c r="PZS48" s="138"/>
      <c r="PZT48" s="138"/>
      <c r="PZU48" s="138"/>
      <c r="PZV48" s="138"/>
      <c r="PZW48" s="138"/>
      <c r="PZX48" s="138"/>
      <c r="PZY48" s="138"/>
      <c r="PZZ48" s="138"/>
      <c r="QAA48" s="138"/>
      <c r="QAB48" s="138"/>
      <c r="QAC48" s="138"/>
      <c r="QAD48" s="138"/>
      <c r="QAE48" s="138"/>
      <c r="QAF48" s="138"/>
      <c r="QAG48" s="138"/>
      <c r="QAH48" s="138"/>
      <c r="QAI48" s="138"/>
      <c r="QAJ48" s="138"/>
      <c r="QAK48" s="138"/>
      <c r="QAL48" s="138"/>
      <c r="QAM48" s="138"/>
      <c r="QAN48" s="138"/>
      <c r="QAO48" s="138"/>
      <c r="QAP48" s="138"/>
      <c r="QAQ48" s="138"/>
      <c r="QAR48" s="138"/>
      <c r="QAS48" s="138"/>
      <c r="QAT48" s="138"/>
      <c r="QAU48" s="138"/>
      <c r="QAV48" s="138"/>
      <c r="QAW48" s="138"/>
      <c r="QAX48" s="138"/>
      <c r="QAY48" s="138"/>
      <c r="QAZ48" s="138"/>
      <c r="QBA48" s="138"/>
      <c r="QBB48" s="138"/>
      <c r="QBC48" s="138"/>
      <c r="QBD48" s="138"/>
      <c r="QBE48" s="138"/>
      <c r="QBF48" s="138"/>
      <c r="QBG48" s="138"/>
      <c r="QBH48" s="138"/>
      <c r="QBI48" s="138"/>
      <c r="QBJ48" s="138"/>
      <c r="QBK48" s="138"/>
      <c r="QBL48" s="138"/>
      <c r="QBM48" s="138"/>
      <c r="QBN48" s="138"/>
      <c r="QBO48" s="138"/>
      <c r="QBP48" s="138"/>
      <c r="QBQ48" s="138"/>
      <c r="QBR48" s="138"/>
      <c r="QBS48" s="138"/>
      <c r="QBT48" s="138"/>
      <c r="QBU48" s="138"/>
      <c r="QBV48" s="138"/>
      <c r="QBW48" s="138"/>
      <c r="QBX48" s="138"/>
      <c r="QBY48" s="138"/>
      <c r="QBZ48" s="138"/>
      <c r="QCA48" s="138"/>
      <c r="QCB48" s="138"/>
      <c r="QCC48" s="138"/>
      <c r="QCD48" s="138"/>
      <c r="QCE48" s="138"/>
      <c r="QCF48" s="138"/>
      <c r="QCG48" s="138"/>
      <c r="QCH48" s="138"/>
      <c r="QCI48" s="138"/>
      <c r="QCJ48" s="138"/>
      <c r="QCK48" s="138"/>
      <c r="QCL48" s="138"/>
      <c r="QCM48" s="138"/>
      <c r="QCN48" s="138"/>
      <c r="QCO48" s="138"/>
      <c r="QCP48" s="138"/>
      <c r="QCQ48" s="138"/>
      <c r="QCR48" s="138"/>
      <c r="QCS48" s="138"/>
      <c r="QCT48" s="138"/>
      <c r="QCU48" s="138"/>
      <c r="QCV48" s="138"/>
      <c r="QCW48" s="138"/>
      <c r="QCX48" s="138"/>
      <c r="QCY48" s="138"/>
      <c r="QCZ48" s="138"/>
      <c r="QDA48" s="138"/>
      <c r="QDB48" s="138"/>
      <c r="QDC48" s="138"/>
      <c r="QDD48" s="138"/>
      <c r="QDE48" s="138"/>
      <c r="QDF48" s="138"/>
      <c r="QDG48" s="138"/>
      <c r="QDH48" s="138"/>
      <c r="QDI48" s="138"/>
      <c r="QDJ48" s="138"/>
      <c r="QDK48" s="138"/>
      <c r="QDL48" s="138"/>
      <c r="QDM48" s="138"/>
      <c r="QDN48" s="138"/>
      <c r="QDO48" s="138"/>
      <c r="QDP48" s="138"/>
      <c r="QDQ48" s="138"/>
      <c r="QDR48" s="138"/>
      <c r="QDS48" s="138"/>
      <c r="QDT48" s="138"/>
      <c r="QDU48" s="138"/>
      <c r="QDV48" s="138"/>
      <c r="QDW48" s="138"/>
      <c r="QDX48" s="138"/>
      <c r="QDY48" s="138"/>
      <c r="QDZ48" s="138"/>
      <c r="QEA48" s="138"/>
      <c r="QEB48" s="138"/>
      <c r="QEC48" s="138"/>
      <c r="QED48" s="138"/>
      <c r="QEE48" s="138"/>
      <c r="QEF48" s="138"/>
      <c r="QEG48" s="138"/>
      <c r="QEH48" s="138"/>
      <c r="QEI48" s="138"/>
      <c r="QEJ48" s="138"/>
      <c r="QEK48" s="138"/>
      <c r="QEL48" s="138"/>
      <c r="QEM48" s="138"/>
      <c r="QEN48" s="138"/>
      <c r="QEO48" s="138"/>
      <c r="QEP48" s="138"/>
      <c r="QEQ48" s="138"/>
      <c r="QER48" s="138"/>
      <c r="QES48" s="138"/>
      <c r="QET48" s="138"/>
      <c r="QEU48" s="138"/>
      <c r="QEV48" s="138"/>
      <c r="QEW48" s="138"/>
      <c r="QEX48" s="138"/>
      <c r="QEY48" s="138"/>
      <c r="QEZ48" s="138"/>
      <c r="QFA48" s="138"/>
      <c r="QFB48" s="138"/>
      <c r="QFC48" s="138"/>
      <c r="QFD48" s="138"/>
      <c r="QFE48" s="138"/>
      <c r="QFF48" s="138"/>
      <c r="QFG48" s="138"/>
      <c r="QFH48" s="138"/>
      <c r="QFI48" s="138"/>
      <c r="QFJ48" s="138"/>
      <c r="QFK48" s="138"/>
      <c r="QFL48" s="138"/>
      <c r="QFM48" s="138"/>
      <c r="QFN48" s="138"/>
      <c r="QFO48" s="138"/>
      <c r="QFP48" s="138"/>
      <c r="QFQ48" s="138"/>
      <c r="QFR48" s="138"/>
      <c r="QFS48" s="138"/>
      <c r="QFT48" s="138"/>
      <c r="QFU48" s="138"/>
      <c r="QFV48" s="138"/>
      <c r="QFW48" s="138"/>
      <c r="QFX48" s="138"/>
      <c r="QFY48" s="138"/>
      <c r="QFZ48" s="138"/>
      <c r="QGA48" s="138"/>
      <c r="QGB48" s="138"/>
      <c r="QGC48" s="138"/>
      <c r="QGD48" s="138"/>
      <c r="QGE48" s="138"/>
      <c r="QGF48" s="138"/>
      <c r="QGG48" s="138"/>
      <c r="QGH48" s="138"/>
      <c r="QGI48" s="138"/>
      <c r="QGJ48" s="138"/>
      <c r="QGK48" s="138"/>
      <c r="QGL48" s="138"/>
      <c r="QGM48" s="138"/>
      <c r="QGN48" s="138"/>
      <c r="QGO48" s="138"/>
      <c r="QGP48" s="138"/>
      <c r="QGQ48" s="138"/>
      <c r="QGR48" s="138"/>
      <c r="QGS48" s="138"/>
      <c r="QGT48" s="138"/>
      <c r="QGU48" s="138"/>
      <c r="QGV48" s="138"/>
      <c r="QGW48" s="138"/>
      <c r="QGX48" s="138"/>
      <c r="QGY48" s="138"/>
      <c r="QGZ48" s="138"/>
      <c r="QHA48" s="138"/>
      <c r="QHB48" s="138"/>
      <c r="QHC48" s="138"/>
      <c r="QHD48" s="138"/>
      <c r="QHE48" s="138"/>
      <c r="QHF48" s="138"/>
      <c r="QHG48" s="138"/>
      <c r="QHH48" s="138"/>
      <c r="QHI48" s="138"/>
      <c r="QHJ48" s="138"/>
      <c r="QHK48" s="138"/>
      <c r="QHL48" s="138"/>
      <c r="QHM48" s="138"/>
      <c r="QHN48" s="138"/>
      <c r="QHO48" s="138"/>
      <c r="QHP48" s="138"/>
      <c r="QHQ48" s="138"/>
      <c r="QHR48" s="138"/>
      <c r="QHS48" s="138"/>
      <c r="QHT48" s="138"/>
      <c r="QHU48" s="138"/>
      <c r="QHV48" s="138"/>
      <c r="QHW48" s="138"/>
      <c r="QHX48" s="138"/>
      <c r="QHY48" s="138"/>
      <c r="QHZ48" s="138"/>
      <c r="QIA48" s="138"/>
      <c r="QIB48" s="138"/>
      <c r="QIC48" s="138"/>
      <c r="QID48" s="138"/>
      <c r="QIE48" s="138"/>
      <c r="QIF48" s="138"/>
      <c r="QIG48" s="138"/>
      <c r="QIH48" s="138"/>
      <c r="QII48" s="138"/>
      <c r="QIJ48" s="138"/>
      <c r="QIK48" s="138"/>
      <c r="QIL48" s="138"/>
      <c r="QIM48" s="138"/>
      <c r="QIN48" s="138"/>
      <c r="QIO48" s="138"/>
      <c r="QIP48" s="138"/>
      <c r="QIQ48" s="138"/>
      <c r="QIR48" s="138"/>
      <c r="QIS48" s="138"/>
      <c r="QIT48" s="138"/>
      <c r="QIU48" s="138"/>
      <c r="QIV48" s="138"/>
      <c r="QIW48" s="138"/>
      <c r="QIX48" s="138"/>
      <c r="QIY48" s="138"/>
      <c r="QIZ48" s="138"/>
      <c r="QJA48" s="138"/>
      <c r="QJB48" s="138"/>
      <c r="QJC48" s="138"/>
      <c r="QJD48" s="138"/>
      <c r="QJE48" s="138"/>
      <c r="QJF48" s="138"/>
      <c r="QJG48" s="138"/>
      <c r="QJH48" s="138"/>
      <c r="QJI48" s="138"/>
      <c r="QJJ48" s="138"/>
      <c r="QJK48" s="138"/>
      <c r="QJL48" s="138"/>
      <c r="QJM48" s="138"/>
      <c r="QJN48" s="138"/>
      <c r="QJO48" s="138"/>
      <c r="QJP48" s="138"/>
      <c r="QJQ48" s="138"/>
      <c r="QJR48" s="138"/>
      <c r="QJS48" s="138"/>
      <c r="QJT48" s="138"/>
      <c r="QJU48" s="138"/>
      <c r="QJV48" s="138"/>
      <c r="QJW48" s="138"/>
      <c r="QJX48" s="138"/>
      <c r="QJY48" s="138"/>
      <c r="QJZ48" s="138"/>
      <c r="QKA48" s="138"/>
      <c r="QKB48" s="138"/>
      <c r="QKC48" s="138"/>
      <c r="QKD48" s="138"/>
      <c r="QKE48" s="138"/>
      <c r="QKF48" s="138"/>
      <c r="QKG48" s="138"/>
      <c r="QKH48" s="138"/>
      <c r="QKI48" s="138"/>
      <c r="QKJ48" s="138"/>
      <c r="QKK48" s="138"/>
      <c r="QKL48" s="138"/>
      <c r="QKM48" s="138"/>
      <c r="QKN48" s="138"/>
      <c r="QKO48" s="138"/>
      <c r="QKP48" s="138"/>
      <c r="QKQ48" s="138"/>
      <c r="QKR48" s="138"/>
      <c r="QKS48" s="138"/>
      <c r="QKT48" s="138"/>
      <c r="QKU48" s="138"/>
      <c r="QKV48" s="138"/>
      <c r="QKW48" s="138"/>
      <c r="QKX48" s="138"/>
      <c r="QKY48" s="138"/>
      <c r="QKZ48" s="138"/>
      <c r="QLA48" s="138"/>
      <c r="QLB48" s="138"/>
      <c r="QLC48" s="138"/>
      <c r="QLD48" s="138"/>
      <c r="QLE48" s="138"/>
      <c r="QLF48" s="138"/>
      <c r="QLG48" s="138"/>
      <c r="QLH48" s="138"/>
      <c r="QLI48" s="138"/>
      <c r="QLJ48" s="138"/>
      <c r="QLK48" s="138"/>
      <c r="QLL48" s="138"/>
      <c r="QLM48" s="138"/>
      <c r="QLN48" s="138"/>
      <c r="QLO48" s="138"/>
      <c r="QLP48" s="138"/>
      <c r="QLQ48" s="138"/>
      <c r="QLR48" s="138"/>
      <c r="QLS48" s="138"/>
      <c r="QLT48" s="138"/>
      <c r="QLU48" s="138"/>
      <c r="QLV48" s="138"/>
      <c r="QLW48" s="138"/>
      <c r="QLX48" s="138"/>
      <c r="QLY48" s="138"/>
      <c r="QLZ48" s="138"/>
      <c r="QMA48" s="138"/>
      <c r="QMB48" s="138"/>
      <c r="QMC48" s="138"/>
      <c r="QMD48" s="138"/>
      <c r="QME48" s="138"/>
      <c r="QMF48" s="138"/>
      <c r="QMG48" s="138"/>
      <c r="QMH48" s="138"/>
      <c r="QMI48" s="138"/>
      <c r="QMJ48" s="138"/>
      <c r="QMK48" s="138"/>
      <c r="QML48" s="138"/>
      <c r="QMM48" s="138"/>
      <c r="QMN48" s="138"/>
      <c r="QMO48" s="138"/>
      <c r="QMP48" s="138"/>
      <c r="QMQ48" s="138"/>
      <c r="QMR48" s="138"/>
      <c r="QMS48" s="138"/>
      <c r="QMT48" s="138"/>
      <c r="QMU48" s="138"/>
      <c r="QMV48" s="138"/>
      <c r="QMW48" s="138"/>
      <c r="QMX48" s="138"/>
      <c r="QMY48" s="138"/>
      <c r="QMZ48" s="138"/>
      <c r="QNA48" s="138"/>
      <c r="QNB48" s="138"/>
      <c r="QNC48" s="138"/>
      <c r="QND48" s="138"/>
      <c r="QNE48" s="138"/>
      <c r="QNF48" s="138"/>
      <c r="QNG48" s="138"/>
      <c r="QNH48" s="138"/>
      <c r="QNI48" s="138"/>
      <c r="QNJ48" s="138"/>
      <c r="QNK48" s="138"/>
      <c r="QNL48" s="138"/>
      <c r="QNM48" s="138"/>
      <c r="QNN48" s="138"/>
      <c r="QNO48" s="138"/>
      <c r="QNP48" s="138"/>
      <c r="QNQ48" s="138"/>
      <c r="QNR48" s="138"/>
      <c r="QNS48" s="138"/>
      <c r="QNT48" s="138"/>
      <c r="QNU48" s="138"/>
      <c r="QNV48" s="138"/>
      <c r="QNW48" s="138"/>
      <c r="QNX48" s="138"/>
      <c r="QNY48" s="138"/>
      <c r="QNZ48" s="138"/>
      <c r="QOA48" s="138"/>
      <c r="QOB48" s="138"/>
      <c r="QOC48" s="138"/>
      <c r="QOD48" s="138"/>
      <c r="QOE48" s="138"/>
      <c r="QOF48" s="138"/>
      <c r="QOG48" s="138"/>
      <c r="QOH48" s="138"/>
      <c r="QOI48" s="138"/>
      <c r="QOJ48" s="138"/>
      <c r="QOK48" s="138"/>
      <c r="QOL48" s="138"/>
      <c r="QOM48" s="138"/>
      <c r="QON48" s="138"/>
      <c r="QOO48" s="138"/>
      <c r="QOP48" s="138"/>
      <c r="QOQ48" s="138"/>
      <c r="QOR48" s="138"/>
      <c r="QOS48" s="138"/>
      <c r="QOT48" s="138"/>
      <c r="QOU48" s="138"/>
      <c r="QOV48" s="138"/>
      <c r="QOW48" s="138"/>
      <c r="QOX48" s="138"/>
      <c r="QOY48" s="138"/>
      <c r="QOZ48" s="138"/>
      <c r="QPA48" s="138"/>
      <c r="QPB48" s="138"/>
      <c r="QPC48" s="138"/>
      <c r="QPD48" s="138"/>
      <c r="QPE48" s="138"/>
      <c r="QPF48" s="138"/>
      <c r="QPG48" s="138"/>
      <c r="QPH48" s="138"/>
      <c r="QPI48" s="138"/>
      <c r="QPJ48" s="138"/>
      <c r="QPK48" s="138"/>
      <c r="QPL48" s="138"/>
      <c r="QPM48" s="138"/>
      <c r="QPN48" s="138"/>
      <c r="QPO48" s="138"/>
      <c r="QPP48" s="138"/>
      <c r="QPQ48" s="138"/>
      <c r="QPR48" s="138"/>
      <c r="QPS48" s="138"/>
      <c r="QPT48" s="138"/>
      <c r="QPU48" s="138"/>
      <c r="QPV48" s="138"/>
      <c r="QPW48" s="138"/>
      <c r="QPX48" s="138"/>
      <c r="QPY48" s="138"/>
      <c r="QPZ48" s="138"/>
      <c r="QQA48" s="138"/>
      <c r="QQB48" s="138"/>
      <c r="QQC48" s="138"/>
      <c r="QQD48" s="138"/>
      <c r="QQE48" s="138"/>
      <c r="QQF48" s="138"/>
      <c r="QQG48" s="138"/>
      <c r="QQH48" s="138"/>
      <c r="QQI48" s="138"/>
      <c r="QQJ48" s="138"/>
      <c r="QQK48" s="138"/>
      <c r="QQL48" s="138"/>
      <c r="QQM48" s="138"/>
      <c r="QQN48" s="138"/>
      <c r="QQO48" s="138"/>
      <c r="QQP48" s="138"/>
      <c r="QQQ48" s="138"/>
      <c r="QQR48" s="138"/>
      <c r="QQS48" s="138"/>
      <c r="QQT48" s="138"/>
      <c r="QQU48" s="138"/>
      <c r="QQV48" s="138"/>
      <c r="QQW48" s="138"/>
      <c r="QQX48" s="138"/>
      <c r="QQY48" s="138"/>
      <c r="QQZ48" s="138"/>
      <c r="QRA48" s="138"/>
      <c r="QRB48" s="138"/>
      <c r="QRC48" s="138"/>
      <c r="QRD48" s="138"/>
      <c r="QRE48" s="138"/>
      <c r="QRF48" s="138"/>
      <c r="QRG48" s="138"/>
      <c r="QRH48" s="138"/>
      <c r="QRI48" s="138"/>
      <c r="QRJ48" s="138"/>
      <c r="QRK48" s="138"/>
      <c r="QRL48" s="138"/>
      <c r="QRM48" s="138"/>
      <c r="QRN48" s="138"/>
      <c r="QRO48" s="138"/>
      <c r="QRP48" s="138"/>
      <c r="QRQ48" s="138"/>
      <c r="QRR48" s="138"/>
      <c r="QRS48" s="138"/>
      <c r="QRT48" s="138"/>
      <c r="QRU48" s="138"/>
      <c r="QRV48" s="138"/>
      <c r="QRW48" s="138"/>
      <c r="QRX48" s="138"/>
      <c r="QRY48" s="138"/>
      <c r="QRZ48" s="138"/>
      <c r="QSA48" s="138"/>
      <c r="QSB48" s="138"/>
      <c r="QSC48" s="138"/>
      <c r="QSD48" s="138"/>
      <c r="QSE48" s="138"/>
      <c r="QSF48" s="138"/>
      <c r="QSG48" s="138"/>
      <c r="QSH48" s="138"/>
      <c r="QSI48" s="138"/>
      <c r="QSJ48" s="138"/>
      <c r="QSK48" s="138"/>
      <c r="QSL48" s="138"/>
      <c r="QSM48" s="138"/>
      <c r="QSN48" s="138"/>
      <c r="QSO48" s="138"/>
      <c r="QSP48" s="138"/>
      <c r="QSQ48" s="138"/>
      <c r="QSR48" s="138"/>
      <c r="QSS48" s="138"/>
      <c r="QST48" s="138"/>
      <c r="QSU48" s="138"/>
      <c r="QSV48" s="138"/>
      <c r="QSW48" s="138"/>
      <c r="QSX48" s="138"/>
      <c r="QSY48" s="138"/>
      <c r="QSZ48" s="138"/>
      <c r="QTA48" s="138"/>
      <c r="QTB48" s="138"/>
      <c r="QTC48" s="138"/>
      <c r="QTD48" s="138"/>
      <c r="QTE48" s="138"/>
      <c r="QTF48" s="138"/>
      <c r="QTG48" s="138"/>
      <c r="QTH48" s="138"/>
      <c r="QTI48" s="138"/>
      <c r="QTJ48" s="138"/>
      <c r="QTK48" s="138"/>
      <c r="QTL48" s="138"/>
      <c r="QTM48" s="138"/>
      <c r="QTN48" s="138"/>
      <c r="QTO48" s="138"/>
      <c r="QTP48" s="138"/>
      <c r="QTQ48" s="138"/>
      <c r="QTR48" s="138"/>
      <c r="QTS48" s="138"/>
      <c r="QTT48" s="138"/>
      <c r="QTU48" s="138"/>
      <c r="QTV48" s="138"/>
      <c r="QTW48" s="138"/>
      <c r="QTX48" s="138"/>
      <c r="QTY48" s="138"/>
      <c r="QTZ48" s="138"/>
      <c r="QUA48" s="138"/>
      <c r="QUB48" s="138"/>
      <c r="QUC48" s="138"/>
      <c r="QUD48" s="138"/>
      <c r="QUE48" s="138"/>
      <c r="QUF48" s="138"/>
      <c r="QUG48" s="138"/>
      <c r="QUH48" s="138"/>
      <c r="QUI48" s="138"/>
      <c r="QUJ48" s="138"/>
      <c r="QUK48" s="138"/>
      <c r="QUL48" s="138"/>
      <c r="QUM48" s="138"/>
      <c r="QUN48" s="138"/>
      <c r="QUO48" s="138"/>
      <c r="QUP48" s="138"/>
      <c r="QUQ48" s="138"/>
      <c r="QUR48" s="138"/>
      <c r="QUS48" s="138"/>
      <c r="QUT48" s="138"/>
      <c r="QUU48" s="138"/>
      <c r="QUV48" s="138"/>
      <c r="QUW48" s="138"/>
      <c r="QUX48" s="138"/>
      <c r="QUY48" s="138"/>
      <c r="QUZ48" s="138"/>
      <c r="QVA48" s="138"/>
      <c r="QVB48" s="138"/>
      <c r="QVC48" s="138"/>
      <c r="QVD48" s="138"/>
      <c r="QVE48" s="138"/>
      <c r="QVF48" s="138"/>
      <c r="QVG48" s="138"/>
      <c r="QVH48" s="138"/>
      <c r="QVI48" s="138"/>
      <c r="QVJ48" s="138"/>
      <c r="QVK48" s="138"/>
      <c r="QVL48" s="138"/>
      <c r="QVM48" s="138"/>
      <c r="QVN48" s="138"/>
      <c r="QVO48" s="138"/>
      <c r="QVP48" s="138"/>
      <c r="QVQ48" s="138"/>
      <c r="QVR48" s="138"/>
      <c r="QVS48" s="138"/>
      <c r="QVT48" s="138"/>
      <c r="QVU48" s="138"/>
      <c r="QVV48" s="138"/>
      <c r="QVW48" s="138"/>
      <c r="QVX48" s="138"/>
      <c r="QVY48" s="138"/>
      <c r="QVZ48" s="138"/>
      <c r="QWA48" s="138"/>
      <c r="QWB48" s="138"/>
      <c r="QWC48" s="138"/>
      <c r="QWD48" s="138"/>
      <c r="QWE48" s="138"/>
      <c r="QWF48" s="138"/>
      <c r="QWG48" s="138"/>
      <c r="QWH48" s="138"/>
      <c r="QWI48" s="138"/>
      <c r="QWJ48" s="138"/>
      <c r="QWK48" s="138"/>
      <c r="QWL48" s="138"/>
      <c r="QWM48" s="138"/>
      <c r="QWN48" s="138"/>
      <c r="QWO48" s="138"/>
      <c r="QWP48" s="138"/>
      <c r="QWQ48" s="138"/>
      <c r="QWR48" s="138"/>
      <c r="QWS48" s="138"/>
      <c r="QWT48" s="138"/>
      <c r="QWU48" s="138"/>
      <c r="QWV48" s="138"/>
      <c r="QWW48" s="138"/>
      <c r="QWX48" s="138"/>
      <c r="QWY48" s="138"/>
      <c r="QWZ48" s="138"/>
      <c r="QXA48" s="138"/>
      <c r="QXB48" s="138"/>
      <c r="QXC48" s="138"/>
      <c r="QXD48" s="138"/>
      <c r="QXE48" s="138"/>
      <c r="QXF48" s="138"/>
      <c r="QXG48" s="138"/>
      <c r="QXH48" s="138"/>
      <c r="QXI48" s="138"/>
      <c r="QXJ48" s="138"/>
      <c r="QXK48" s="138"/>
      <c r="QXL48" s="138"/>
      <c r="QXM48" s="138"/>
      <c r="QXN48" s="138"/>
      <c r="QXO48" s="138"/>
      <c r="QXP48" s="138"/>
      <c r="QXQ48" s="138"/>
      <c r="QXR48" s="138"/>
      <c r="QXS48" s="138"/>
      <c r="QXT48" s="138"/>
      <c r="QXU48" s="138"/>
      <c r="QXV48" s="138"/>
      <c r="QXW48" s="138"/>
      <c r="QXX48" s="138"/>
      <c r="QXY48" s="138"/>
      <c r="QXZ48" s="138"/>
      <c r="QYA48" s="138"/>
      <c r="QYB48" s="138"/>
      <c r="QYC48" s="138"/>
      <c r="QYD48" s="138"/>
      <c r="QYE48" s="138"/>
      <c r="QYF48" s="138"/>
      <c r="QYG48" s="138"/>
      <c r="QYH48" s="138"/>
      <c r="QYI48" s="138"/>
      <c r="QYJ48" s="138"/>
      <c r="QYK48" s="138"/>
      <c r="QYL48" s="138"/>
      <c r="QYM48" s="138"/>
      <c r="QYN48" s="138"/>
      <c r="QYO48" s="138"/>
      <c r="QYP48" s="138"/>
      <c r="QYQ48" s="138"/>
      <c r="QYR48" s="138"/>
      <c r="QYS48" s="138"/>
      <c r="QYT48" s="138"/>
      <c r="QYU48" s="138"/>
      <c r="QYV48" s="138"/>
      <c r="QYW48" s="138"/>
      <c r="QYX48" s="138"/>
      <c r="QYY48" s="138"/>
      <c r="QYZ48" s="138"/>
      <c r="QZA48" s="138"/>
      <c r="QZB48" s="138"/>
      <c r="QZC48" s="138"/>
      <c r="QZD48" s="138"/>
      <c r="QZE48" s="138"/>
      <c r="QZF48" s="138"/>
      <c r="QZG48" s="138"/>
      <c r="QZH48" s="138"/>
      <c r="QZI48" s="138"/>
      <c r="QZJ48" s="138"/>
      <c r="QZK48" s="138"/>
      <c r="QZL48" s="138"/>
      <c r="QZM48" s="138"/>
      <c r="QZN48" s="138"/>
      <c r="QZO48" s="138"/>
      <c r="QZP48" s="138"/>
      <c r="QZQ48" s="138"/>
      <c r="QZR48" s="138"/>
      <c r="QZS48" s="138"/>
      <c r="QZT48" s="138"/>
      <c r="QZU48" s="138"/>
      <c r="QZV48" s="138"/>
      <c r="QZW48" s="138"/>
      <c r="QZX48" s="138"/>
      <c r="QZY48" s="138"/>
      <c r="QZZ48" s="138"/>
      <c r="RAA48" s="138"/>
      <c r="RAB48" s="138"/>
      <c r="RAC48" s="138"/>
      <c r="RAD48" s="138"/>
      <c r="RAE48" s="138"/>
      <c r="RAF48" s="138"/>
      <c r="RAG48" s="138"/>
      <c r="RAH48" s="138"/>
      <c r="RAI48" s="138"/>
      <c r="RAJ48" s="138"/>
      <c r="RAK48" s="138"/>
      <c r="RAL48" s="138"/>
      <c r="RAM48" s="138"/>
      <c r="RAN48" s="138"/>
      <c r="RAO48" s="138"/>
      <c r="RAP48" s="138"/>
      <c r="RAQ48" s="138"/>
      <c r="RAR48" s="138"/>
      <c r="RAS48" s="138"/>
      <c r="RAT48" s="138"/>
      <c r="RAU48" s="138"/>
      <c r="RAV48" s="138"/>
      <c r="RAW48" s="138"/>
      <c r="RAX48" s="138"/>
      <c r="RAY48" s="138"/>
      <c r="RAZ48" s="138"/>
      <c r="RBA48" s="138"/>
      <c r="RBB48" s="138"/>
      <c r="RBC48" s="138"/>
      <c r="RBD48" s="138"/>
      <c r="RBE48" s="138"/>
      <c r="RBF48" s="138"/>
      <c r="RBG48" s="138"/>
      <c r="RBH48" s="138"/>
      <c r="RBI48" s="138"/>
      <c r="RBJ48" s="138"/>
      <c r="RBK48" s="138"/>
      <c r="RBL48" s="138"/>
      <c r="RBM48" s="138"/>
      <c r="RBN48" s="138"/>
      <c r="RBO48" s="138"/>
      <c r="RBP48" s="138"/>
      <c r="RBQ48" s="138"/>
      <c r="RBR48" s="138"/>
      <c r="RBS48" s="138"/>
      <c r="RBT48" s="138"/>
      <c r="RBU48" s="138"/>
      <c r="RBV48" s="138"/>
      <c r="RBW48" s="138"/>
      <c r="RBX48" s="138"/>
      <c r="RBY48" s="138"/>
      <c r="RBZ48" s="138"/>
      <c r="RCA48" s="138"/>
      <c r="RCB48" s="138"/>
      <c r="RCC48" s="138"/>
      <c r="RCD48" s="138"/>
      <c r="RCE48" s="138"/>
      <c r="RCF48" s="138"/>
      <c r="RCG48" s="138"/>
      <c r="RCH48" s="138"/>
      <c r="RCI48" s="138"/>
      <c r="RCJ48" s="138"/>
      <c r="RCK48" s="138"/>
      <c r="RCL48" s="138"/>
      <c r="RCM48" s="138"/>
      <c r="RCN48" s="138"/>
      <c r="RCO48" s="138"/>
      <c r="RCP48" s="138"/>
      <c r="RCQ48" s="138"/>
      <c r="RCR48" s="138"/>
      <c r="RCS48" s="138"/>
      <c r="RCT48" s="138"/>
      <c r="RCU48" s="138"/>
      <c r="RCV48" s="138"/>
      <c r="RCW48" s="138"/>
      <c r="RCX48" s="138"/>
      <c r="RCY48" s="138"/>
      <c r="RCZ48" s="138"/>
      <c r="RDA48" s="138"/>
      <c r="RDB48" s="138"/>
      <c r="RDC48" s="138"/>
      <c r="RDD48" s="138"/>
      <c r="RDE48" s="138"/>
      <c r="RDF48" s="138"/>
      <c r="RDG48" s="138"/>
      <c r="RDH48" s="138"/>
      <c r="RDI48" s="138"/>
      <c r="RDJ48" s="138"/>
      <c r="RDK48" s="138"/>
      <c r="RDL48" s="138"/>
      <c r="RDM48" s="138"/>
      <c r="RDN48" s="138"/>
      <c r="RDO48" s="138"/>
      <c r="RDP48" s="138"/>
      <c r="RDQ48" s="138"/>
      <c r="RDR48" s="138"/>
      <c r="RDS48" s="138"/>
      <c r="RDT48" s="138"/>
      <c r="RDU48" s="138"/>
      <c r="RDV48" s="138"/>
      <c r="RDW48" s="138"/>
      <c r="RDX48" s="138"/>
      <c r="RDY48" s="138"/>
      <c r="RDZ48" s="138"/>
      <c r="REA48" s="138"/>
      <c r="REB48" s="138"/>
      <c r="REC48" s="138"/>
      <c r="RED48" s="138"/>
      <c r="REE48" s="138"/>
      <c r="REF48" s="138"/>
      <c r="REG48" s="138"/>
      <c r="REH48" s="138"/>
      <c r="REI48" s="138"/>
      <c r="REJ48" s="138"/>
      <c r="REK48" s="138"/>
      <c r="REL48" s="138"/>
      <c r="REM48" s="138"/>
      <c r="REN48" s="138"/>
      <c r="REO48" s="138"/>
      <c r="REP48" s="138"/>
      <c r="REQ48" s="138"/>
      <c r="RER48" s="138"/>
      <c r="RES48" s="138"/>
      <c r="RET48" s="138"/>
      <c r="REU48" s="138"/>
      <c r="REV48" s="138"/>
      <c r="REW48" s="138"/>
      <c r="REX48" s="138"/>
      <c r="REY48" s="138"/>
      <c r="REZ48" s="138"/>
      <c r="RFA48" s="138"/>
      <c r="RFB48" s="138"/>
      <c r="RFC48" s="138"/>
      <c r="RFD48" s="138"/>
      <c r="RFE48" s="138"/>
      <c r="RFF48" s="138"/>
      <c r="RFG48" s="138"/>
      <c r="RFH48" s="138"/>
      <c r="RFI48" s="138"/>
      <c r="RFJ48" s="138"/>
      <c r="RFK48" s="138"/>
      <c r="RFL48" s="138"/>
      <c r="RFM48" s="138"/>
      <c r="RFN48" s="138"/>
      <c r="RFO48" s="138"/>
      <c r="RFP48" s="138"/>
      <c r="RFQ48" s="138"/>
      <c r="RFR48" s="138"/>
      <c r="RFS48" s="138"/>
      <c r="RFT48" s="138"/>
      <c r="RFU48" s="138"/>
      <c r="RFV48" s="138"/>
      <c r="RFW48" s="138"/>
      <c r="RFX48" s="138"/>
      <c r="RFY48" s="138"/>
      <c r="RFZ48" s="138"/>
      <c r="RGA48" s="138"/>
      <c r="RGB48" s="138"/>
      <c r="RGC48" s="138"/>
      <c r="RGD48" s="138"/>
      <c r="RGE48" s="138"/>
      <c r="RGF48" s="138"/>
      <c r="RGG48" s="138"/>
      <c r="RGH48" s="138"/>
      <c r="RGI48" s="138"/>
      <c r="RGJ48" s="138"/>
      <c r="RGK48" s="138"/>
      <c r="RGL48" s="138"/>
      <c r="RGM48" s="138"/>
      <c r="RGN48" s="138"/>
      <c r="RGO48" s="138"/>
      <c r="RGP48" s="138"/>
      <c r="RGQ48" s="138"/>
      <c r="RGR48" s="138"/>
      <c r="RGS48" s="138"/>
      <c r="RGT48" s="138"/>
      <c r="RGU48" s="138"/>
      <c r="RGV48" s="138"/>
      <c r="RGW48" s="138"/>
      <c r="RGX48" s="138"/>
      <c r="RGY48" s="138"/>
      <c r="RGZ48" s="138"/>
      <c r="RHA48" s="138"/>
      <c r="RHB48" s="138"/>
      <c r="RHC48" s="138"/>
      <c r="RHD48" s="138"/>
      <c r="RHE48" s="138"/>
      <c r="RHF48" s="138"/>
      <c r="RHG48" s="138"/>
      <c r="RHH48" s="138"/>
      <c r="RHI48" s="138"/>
      <c r="RHJ48" s="138"/>
      <c r="RHK48" s="138"/>
      <c r="RHL48" s="138"/>
      <c r="RHM48" s="138"/>
      <c r="RHN48" s="138"/>
      <c r="RHO48" s="138"/>
      <c r="RHP48" s="138"/>
      <c r="RHQ48" s="138"/>
      <c r="RHR48" s="138"/>
      <c r="RHS48" s="138"/>
      <c r="RHT48" s="138"/>
      <c r="RHU48" s="138"/>
      <c r="RHV48" s="138"/>
      <c r="RHW48" s="138"/>
      <c r="RHX48" s="138"/>
      <c r="RHY48" s="138"/>
      <c r="RHZ48" s="138"/>
      <c r="RIA48" s="138"/>
      <c r="RIB48" s="138"/>
      <c r="RIC48" s="138"/>
      <c r="RID48" s="138"/>
      <c r="RIE48" s="138"/>
      <c r="RIF48" s="138"/>
      <c r="RIG48" s="138"/>
      <c r="RIH48" s="138"/>
      <c r="RII48" s="138"/>
      <c r="RIJ48" s="138"/>
      <c r="RIK48" s="138"/>
      <c r="RIL48" s="138"/>
      <c r="RIM48" s="138"/>
      <c r="RIN48" s="138"/>
      <c r="RIO48" s="138"/>
      <c r="RIP48" s="138"/>
      <c r="RIQ48" s="138"/>
      <c r="RIR48" s="138"/>
      <c r="RIS48" s="138"/>
      <c r="RIT48" s="138"/>
      <c r="RIU48" s="138"/>
      <c r="RIV48" s="138"/>
      <c r="RIW48" s="138"/>
      <c r="RIX48" s="138"/>
      <c r="RIY48" s="138"/>
      <c r="RIZ48" s="138"/>
      <c r="RJA48" s="138"/>
      <c r="RJB48" s="138"/>
      <c r="RJC48" s="138"/>
      <c r="RJD48" s="138"/>
      <c r="RJE48" s="138"/>
      <c r="RJF48" s="138"/>
      <c r="RJG48" s="138"/>
      <c r="RJH48" s="138"/>
      <c r="RJI48" s="138"/>
      <c r="RJJ48" s="138"/>
      <c r="RJK48" s="138"/>
      <c r="RJL48" s="138"/>
      <c r="RJM48" s="138"/>
      <c r="RJN48" s="138"/>
      <c r="RJO48" s="138"/>
      <c r="RJP48" s="138"/>
      <c r="RJQ48" s="138"/>
      <c r="RJR48" s="138"/>
      <c r="RJS48" s="138"/>
      <c r="RJT48" s="138"/>
      <c r="RJU48" s="138"/>
      <c r="RJV48" s="138"/>
      <c r="RJW48" s="138"/>
      <c r="RJX48" s="138"/>
      <c r="RJY48" s="138"/>
      <c r="RJZ48" s="138"/>
      <c r="RKA48" s="138"/>
      <c r="RKB48" s="138"/>
      <c r="RKC48" s="138"/>
      <c r="RKD48" s="138"/>
      <c r="RKE48" s="138"/>
      <c r="RKF48" s="138"/>
      <c r="RKG48" s="138"/>
      <c r="RKH48" s="138"/>
      <c r="RKI48" s="138"/>
      <c r="RKJ48" s="138"/>
      <c r="RKK48" s="138"/>
      <c r="RKL48" s="138"/>
      <c r="RKM48" s="138"/>
      <c r="RKN48" s="138"/>
      <c r="RKO48" s="138"/>
      <c r="RKP48" s="138"/>
      <c r="RKQ48" s="138"/>
      <c r="RKR48" s="138"/>
      <c r="RKS48" s="138"/>
      <c r="RKT48" s="138"/>
      <c r="RKU48" s="138"/>
      <c r="RKV48" s="138"/>
      <c r="RKW48" s="138"/>
      <c r="RKX48" s="138"/>
      <c r="RKY48" s="138"/>
      <c r="RKZ48" s="138"/>
      <c r="RLA48" s="138"/>
      <c r="RLB48" s="138"/>
      <c r="RLC48" s="138"/>
      <c r="RLD48" s="138"/>
      <c r="RLE48" s="138"/>
      <c r="RLF48" s="138"/>
      <c r="RLG48" s="138"/>
      <c r="RLH48" s="138"/>
      <c r="RLI48" s="138"/>
      <c r="RLJ48" s="138"/>
      <c r="RLK48" s="138"/>
      <c r="RLL48" s="138"/>
      <c r="RLM48" s="138"/>
      <c r="RLN48" s="138"/>
      <c r="RLO48" s="138"/>
      <c r="RLP48" s="138"/>
      <c r="RLQ48" s="138"/>
      <c r="RLR48" s="138"/>
      <c r="RLS48" s="138"/>
      <c r="RLT48" s="138"/>
      <c r="RLU48" s="138"/>
      <c r="RLV48" s="138"/>
      <c r="RLW48" s="138"/>
      <c r="RLX48" s="138"/>
      <c r="RLY48" s="138"/>
      <c r="RLZ48" s="138"/>
      <c r="RMA48" s="138"/>
      <c r="RMB48" s="138"/>
      <c r="RMC48" s="138"/>
      <c r="RMD48" s="138"/>
      <c r="RME48" s="138"/>
      <c r="RMF48" s="138"/>
      <c r="RMG48" s="138"/>
      <c r="RMH48" s="138"/>
      <c r="RMI48" s="138"/>
      <c r="RMJ48" s="138"/>
      <c r="RMK48" s="138"/>
      <c r="RML48" s="138"/>
      <c r="RMM48" s="138"/>
      <c r="RMN48" s="138"/>
      <c r="RMO48" s="138"/>
      <c r="RMP48" s="138"/>
      <c r="RMQ48" s="138"/>
      <c r="RMR48" s="138"/>
      <c r="RMS48" s="138"/>
      <c r="RMT48" s="138"/>
      <c r="RMU48" s="138"/>
      <c r="RMV48" s="138"/>
      <c r="RMW48" s="138"/>
      <c r="RMX48" s="138"/>
      <c r="RMY48" s="138"/>
      <c r="RMZ48" s="138"/>
      <c r="RNA48" s="138"/>
      <c r="RNB48" s="138"/>
      <c r="RNC48" s="138"/>
      <c r="RND48" s="138"/>
      <c r="RNE48" s="138"/>
      <c r="RNF48" s="138"/>
      <c r="RNG48" s="138"/>
      <c r="RNH48" s="138"/>
      <c r="RNI48" s="138"/>
      <c r="RNJ48" s="138"/>
      <c r="RNK48" s="138"/>
      <c r="RNL48" s="138"/>
      <c r="RNM48" s="138"/>
      <c r="RNN48" s="138"/>
      <c r="RNO48" s="138"/>
      <c r="RNP48" s="138"/>
      <c r="RNQ48" s="138"/>
      <c r="RNR48" s="138"/>
      <c r="RNS48" s="138"/>
      <c r="RNT48" s="138"/>
      <c r="RNU48" s="138"/>
      <c r="RNV48" s="138"/>
      <c r="RNW48" s="138"/>
      <c r="RNX48" s="138"/>
      <c r="RNY48" s="138"/>
      <c r="RNZ48" s="138"/>
      <c r="ROA48" s="138"/>
      <c r="ROB48" s="138"/>
      <c r="ROC48" s="138"/>
      <c r="ROD48" s="138"/>
      <c r="ROE48" s="138"/>
      <c r="ROF48" s="138"/>
      <c r="ROG48" s="138"/>
      <c r="ROH48" s="138"/>
      <c r="ROI48" s="138"/>
      <c r="ROJ48" s="138"/>
      <c r="ROK48" s="138"/>
      <c r="ROL48" s="138"/>
      <c r="ROM48" s="138"/>
      <c r="RON48" s="138"/>
      <c r="ROO48" s="138"/>
      <c r="ROP48" s="138"/>
      <c r="ROQ48" s="138"/>
      <c r="ROR48" s="138"/>
      <c r="ROS48" s="138"/>
      <c r="ROT48" s="138"/>
      <c r="ROU48" s="138"/>
      <c r="ROV48" s="138"/>
      <c r="ROW48" s="138"/>
      <c r="ROX48" s="138"/>
      <c r="ROY48" s="138"/>
      <c r="ROZ48" s="138"/>
      <c r="RPA48" s="138"/>
      <c r="RPB48" s="138"/>
      <c r="RPC48" s="138"/>
      <c r="RPD48" s="138"/>
      <c r="RPE48" s="138"/>
      <c r="RPF48" s="138"/>
      <c r="RPG48" s="138"/>
      <c r="RPH48" s="138"/>
      <c r="RPI48" s="138"/>
      <c r="RPJ48" s="138"/>
      <c r="RPK48" s="138"/>
      <c r="RPL48" s="138"/>
      <c r="RPM48" s="138"/>
      <c r="RPN48" s="138"/>
      <c r="RPO48" s="138"/>
      <c r="RPP48" s="138"/>
      <c r="RPQ48" s="138"/>
      <c r="RPR48" s="138"/>
      <c r="RPS48" s="138"/>
      <c r="RPT48" s="138"/>
      <c r="RPU48" s="138"/>
      <c r="RPV48" s="138"/>
      <c r="RPW48" s="138"/>
      <c r="RPX48" s="138"/>
      <c r="RPY48" s="138"/>
      <c r="RPZ48" s="138"/>
      <c r="RQA48" s="138"/>
      <c r="RQB48" s="138"/>
      <c r="RQC48" s="138"/>
      <c r="RQD48" s="138"/>
      <c r="RQE48" s="138"/>
      <c r="RQF48" s="138"/>
      <c r="RQG48" s="138"/>
      <c r="RQH48" s="138"/>
      <c r="RQI48" s="138"/>
      <c r="RQJ48" s="138"/>
      <c r="RQK48" s="138"/>
      <c r="RQL48" s="138"/>
      <c r="RQM48" s="138"/>
      <c r="RQN48" s="138"/>
      <c r="RQO48" s="138"/>
      <c r="RQP48" s="138"/>
      <c r="RQQ48" s="138"/>
      <c r="RQR48" s="138"/>
      <c r="RQS48" s="138"/>
      <c r="RQT48" s="138"/>
      <c r="RQU48" s="138"/>
      <c r="RQV48" s="138"/>
      <c r="RQW48" s="138"/>
      <c r="RQX48" s="138"/>
      <c r="RQY48" s="138"/>
      <c r="RQZ48" s="138"/>
      <c r="RRA48" s="138"/>
      <c r="RRB48" s="138"/>
      <c r="RRC48" s="138"/>
      <c r="RRD48" s="138"/>
      <c r="RRE48" s="138"/>
      <c r="RRF48" s="138"/>
      <c r="RRG48" s="138"/>
      <c r="RRH48" s="138"/>
      <c r="RRI48" s="138"/>
      <c r="RRJ48" s="138"/>
      <c r="RRK48" s="138"/>
      <c r="RRL48" s="138"/>
      <c r="RRM48" s="138"/>
      <c r="RRN48" s="138"/>
      <c r="RRO48" s="138"/>
      <c r="RRP48" s="138"/>
      <c r="RRQ48" s="138"/>
      <c r="RRR48" s="138"/>
      <c r="RRS48" s="138"/>
      <c r="RRT48" s="138"/>
      <c r="RRU48" s="138"/>
      <c r="RRV48" s="138"/>
      <c r="RRW48" s="138"/>
      <c r="RRX48" s="138"/>
      <c r="RRY48" s="138"/>
      <c r="RRZ48" s="138"/>
      <c r="RSA48" s="138"/>
      <c r="RSB48" s="138"/>
      <c r="RSC48" s="138"/>
      <c r="RSD48" s="138"/>
      <c r="RSE48" s="138"/>
      <c r="RSF48" s="138"/>
      <c r="RSG48" s="138"/>
      <c r="RSH48" s="138"/>
      <c r="RSI48" s="138"/>
      <c r="RSJ48" s="138"/>
      <c r="RSK48" s="138"/>
      <c r="RSL48" s="138"/>
      <c r="RSM48" s="138"/>
      <c r="RSN48" s="138"/>
      <c r="RSO48" s="138"/>
      <c r="RSP48" s="138"/>
      <c r="RSQ48" s="138"/>
      <c r="RSR48" s="138"/>
      <c r="RSS48" s="138"/>
      <c r="RST48" s="138"/>
      <c r="RSU48" s="138"/>
      <c r="RSV48" s="138"/>
      <c r="RSW48" s="138"/>
      <c r="RSX48" s="138"/>
      <c r="RSY48" s="138"/>
      <c r="RSZ48" s="138"/>
      <c r="RTA48" s="138"/>
      <c r="RTB48" s="138"/>
      <c r="RTC48" s="138"/>
      <c r="RTD48" s="138"/>
      <c r="RTE48" s="138"/>
      <c r="RTF48" s="138"/>
      <c r="RTG48" s="138"/>
      <c r="RTH48" s="138"/>
      <c r="RTI48" s="138"/>
      <c r="RTJ48" s="138"/>
      <c r="RTK48" s="138"/>
      <c r="RTL48" s="138"/>
      <c r="RTM48" s="138"/>
      <c r="RTN48" s="138"/>
      <c r="RTO48" s="138"/>
      <c r="RTP48" s="138"/>
      <c r="RTQ48" s="138"/>
      <c r="RTR48" s="138"/>
      <c r="RTS48" s="138"/>
      <c r="RTT48" s="138"/>
      <c r="RTU48" s="138"/>
      <c r="RTV48" s="138"/>
      <c r="RTW48" s="138"/>
      <c r="RTX48" s="138"/>
      <c r="RTY48" s="138"/>
      <c r="RTZ48" s="138"/>
      <c r="RUA48" s="138"/>
      <c r="RUB48" s="138"/>
      <c r="RUC48" s="138"/>
      <c r="RUD48" s="138"/>
      <c r="RUE48" s="138"/>
      <c r="RUF48" s="138"/>
      <c r="RUG48" s="138"/>
      <c r="RUH48" s="138"/>
      <c r="RUI48" s="138"/>
      <c r="RUJ48" s="138"/>
      <c r="RUK48" s="138"/>
      <c r="RUL48" s="138"/>
      <c r="RUM48" s="138"/>
      <c r="RUN48" s="138"/>
      <c r="RUO48" s="138"/>
      <c r="RUP48" s="138"/>
      <c r="RUQ48" s="138"/>
      <c r="RUR48" s="138"/>
      <c r="RUS48" s="138"/>
      <c r="RUT48" s="138"/>
      <c r="RUU48" s="138"/>
      <c r="RUV48" s="138"/>
      <c r="RUW48" s="138"/>
      <c r="RUX48" s="138"/>
      <c r="RUY48" s="138"/>
      <c r="RUZ48" s="138"/>
      <c r="RVA48" s="138"/>
      <c r="RVB48" s="138"/>
      <c r="RVC48" s="138"/>
      <c r="RVD48" s="138"/>
      <c r="RVE48" s="138"/>
      <c r="RVF48" s="138"/>
      <c r="RVG48" s="138"/>
      <c r="RVH48" s="138"/>
      <c r="RVI48" s="138"/>
      <c r="RVJ48" s="138"/>
      <c r="RVK48" s="138"/>
      <c r="RVL48" s="138"/>
      <c r="RVM48" s="138"/>
      <c r="RVN48" s="138"/>
      <c r="RVO48" s="138"/>
      <c r="RVP48" s="138"/>
      <c r="RVQ48" s="138"/>
      <c r="RVR48" s="138"/>
      <c r="RVS48" s="138"/>
      <c r="RVT48" s="138"/>
      <c r="RVU48" s="138"/>
      <c r="RVV48" s="138"/>
      <c r="RVW48" s="138"/>
      <c r="RVX48" s="138"/>
      <c r="RVY48" s="138"/>
      <c r="RVZ48" s="138"/>
      <c r="RWA48" s="138"/>
      <c r="RWB48" s="138"/>
      <c r="RWC48" s="138"/>
      <c r="RWD48" s="138"/>
      <c r="RWE48" s="138"/>
      <c r="RWF48" s="138"/>
      <c r="RWG48" s="138"/>
      <c r="RWH48" s="138"/>
      <c r="RWI48" s="138"/>
      <c r="RWJ48" s="138"/>
      <c r="RWK48" s="138"/>
      <c r="RWL48" s="138"/>
      <c r="RWM48" s="138"/>
      <c r="RWN48" s="138"/>
      <c r="RWO48" s="138"/>
      <c r="RWP48" s="138"/>
      <c r="RWQ48" s="138"/>
      <c r="RWR48" s="138"/>
      <c r="RWS48" s="138"/>
      <c r="RWT48" s="138"/>
      <c r="RWU48" s="138"/>
      <c r="RWV48" s="138"/>
      <c r="RWW48" s="138"/>
      <c r="RWX48" s="138"/>
      <c r="RWY48" s="138"/>
      <c r="RWZ48" s="138"/>
      <c r="RXA48" s="138"/>
      <c r="RXB48" s="138"/>
      <c r="RXC48" s="138"/>
      <c r="RXD48" s="138"/>
      <c r="RXE48" s="138"/>
      <c r="RXF48" s="138"/>
      <c r="RXG48" s="138"/>
      <c r="RXH48" s="138"/>
      <c r="RXI48" s="138"/>
      <c r="RXJ48" s="138"/>
      <c r="RXK48" s="138"/>
      <c r="RXL48" s="138"/>
      <c r="RXM48" s="138"/>
      <c r="RXN48" s="138"/>
      <c r="RXO48" s="138"/>
      <c r="RXP48" s="138"/>
      <c r="RXQ48" s="138"/>
      <c r="RXR48" s="138"/>
      <c r="RXS48" s="138"/>
      <c r="RXT48" s="138"/>
      <c r="RXU48" s="138"/>
      <c r="RXV48" s="138"/>
      <c r="RXW48" s="138"/>
      <c r="RXX48" s="138"/>
      <c r="RXY48" s="138"/>
      <c r="RXZ48" s="138"/>
      <c r="RYA48" s="138"/>
      <c r="RYB48" s="138"/>
      <c r="RYC48" s="138"/>
      <c r="RYD48" s="138"/>
      <c r="RYE48" s="138"/>
      <c r="RYF48" s="138"/>
      <c r="RYG48" s="138"/>
      <c r="RYH48" s="138"/>
      <c r="RYI48" s="138"/>
      <c r="RYJ48" s="138"/>
      <c r="RYK48" s="138"/>
      <c r="RYL48" s="138"/>
      <c r="RYM48" s="138"/>
      <c r="RYN48" s="138"/>
      <c r="RYO48" s="138"/>
      <c r="RYP48" s="138"/>
      <c r="RYQ48" s="138"/>
      <c r="RYR48" s="138"/>
      <c r="RYS48" s="138"/>
      <c r="RYT48" s="138"/>
      <c r="RYU48" s="138"/>
      <c r="RYV48" s="138"/>
      <c r="RYW48" s="138"/>
      <c r="RYX48" s="138"/>
      <c r="RYY48" s="138"/>
      <c r="RYZ48" s="138"/>
      <c r="RZA48" s="138"/>
      <c r="RZB48" s="138"/>
      <c r="RZC48" s="138"/>
      <c r="RZD48" s="138"/>
      <c r="RZE48" s="138"/>
      <c r="RZF48" s="138"/>
      <c r="RZG48" s="138"/>
      <c r="RZH48" s="138"/>
      <c r="RZI48" s="138"/>
      <c r="RZJ48" s="138"/>
      <c r="RZK48" s="138"/>
      <c r="RZL48" s="138"/>
      <c r="RZM48" s="138"/>
      <c r="RZN48" s="138"/>
      <c r="RZO48" s="138"/>
      <c r="RZP48" s="138"/>
      <c r="RZQ48" s="138"/>
      <c r="RZR48" s="138"/>
      <c r="RZS48" s="138"/>
      <c r="RZT48" s="138"/>
      <c r="RZU48" s="138"/>
      <c r="RZV48" s="138"/>
      <c r="RZW48" s="138"/>
      <c r="RZX48" s="138"/>
      <c r="RZY48" s="138"/>
      <c r="RZZ48" s="138"/>
      <c r="SAA48" s="138"/>
      <c r="SAB48" s="138"/>
      <c r="SAC48" s="138"/>
      <c r="SAD48" s="138"/>
      <c r="SAE48" s="138"/>
      <c r="SAF48" s="138"/>
      <c r="SAG48" s="138"/>
      <c r="SAH48" s="138"/>
      <c r="SAI48" s="138"/>
      <c r="SAJ48" s="138"/>
      <c r="SAK48" s="138"/>
      <c r="SAL48" s="138"/>
      <c r="SAM48" s="138"/>
      <c r="SAN48" s="138"/>
      <c r="SAO48" s="138"/>
      <c r="SAP48" s="138"/>
      <c r="SAQ48" s="138"/>
      <c r="SAR48" s="138"/>
      <c r="SAS48" s="138"/>
      <c r="SAT48" s="138"/>
      <c r="SAU48" s="138"/>
      <c r="SAV48" s="138"/>
      <c r="SAW48" s="138"/>
      <c r="SAX48" s="138"/>
      <c r="SAY48" s="138"/>
      <c r="SAZ48" s="138"/>
      <c r="SBA48" s="138"/>
      <c r="SBB48" s="138"/>
      <c r="SBC48" s="138"/>
      <c r="SBD48" s="138"/>
      <c r="SBE48" s="138"/>
      <c r="SBF48" s="138"/>
      <c r="SBG48" s="138"/>
      <c r="SBH48" s="138"/>
      <c r="SBI48" s="138"/>
      <c r="SBJ48" s="138"/>
      <c r="SBK48" s="138"/>
      <c r="SBL48" s="138"/>
      <c r="SBM48" s="138"/>
      <c r="SBN48" s="138"/>
      <c r="SBO48" s="138"/>
      <c r="SBP48" s="138"/>
      <c r="SBQ48" s="138"/>
      <c r="SBR48" s="138"/>
      <c r="SBS48" s="138"/>
      <c r="SBT48" s="138"/>
      <c r="SBU48" s="138"/>
      <c r="SBV48" s="138"/>
      <c r="SBW48" s="138"/>
      <c r="SBX48" s="138"/>
      <c r="SBY48" s="138"/>
      <c r="SBZ48" s="138"/>
      <c r="SCA48" s="138"/>
      <c r="SCB48" s="138"/>
      <c r="SCC48" s="138"/>
      <c r="SCD48" s="138"/>
      <c r="SCE48" s="138"/>
      <c r="SCF48" s="138"/>
      <c r="SCG48" s="138"/>
      <c r="SCH48" s="138"/>
      <c r="SCI48" s="138"/>
      <c r="SCJ48" s="138"/>
      <c r="SCK48" s="138"/>
      <c r="SCL48" s="138"/>
      <c r="SCM48" s="138"/>
      <c r="SCN48" s="138"/>
      <c r="SCO48" s="138"/>
      <c r="SCP48" s="138"/>
      <c r="SCQ48" s="138"/>
      <c r="SCR48" s="138"/>
      <c r="SCS48" s="138"/>
      <c r="SCT48" s="138"/>
      <c r="SCU48" s="138"/>
      <c r="SCV48" s="138"/>
      <c r="SCW48" s="138"/>
      <c r="SCX48" s="138"/>
      <c r="SCY48" s="138"/>
      <c r="SCZ48" s="138"/>
      <c r="SDA48" s="138"/>
      <c r="SDB48" s="138"/>
      <c r="SDC48" s="138"/>
      <c r="SDD48" s="138"/>
      <c r="SDE48" s="138"/>
      <c r="SDF48" s="138"/>
      <c r="SDG48" s="138"/>
      <c r="SDH48" s="138"/>
      <c r="SDI48" s="138"/>
      <c r="SDJ48" s="138"/>
      <c r="SDK48" s="138"/>
      <c r="SDL48" s="138"/>
      <c r="SDM48" s="138"/>
      <c r="SDN48" s="138"/>
      <c r="SDO48" s="138"/>
      <c r="SDP48" s="138"/>
      <c r="SDQ48" s="138"/>
      <c r="SDR48" s="138"/>
      <c r="SDS48" s="138"/>
      <c r="SDT48" s="138"/>
      <c r="SDU48" s="138"/>
      <c r="SDV48" s="138"/>
      <c r="SDW48" s="138"/>
      <c r="SDX48" s="138"/>
      <c r="SDY48" s="138"/>
      <c r="SDZ48" s="138"/>
      <c r="SEA48" s="138"/>
      <c r="SEB48" s="138"/>
      <c r="SEC48" s="138"/>
      <c r="SED48" s="138"/>
      <c r="SEE48" s="138"/>
      <c r="SEF48" s="138"/>
      <c r="SEG48" s="138"/>
      <c r="SEH48" s="138"/>
      <c r="SEI48" s="138"/>
      <c r="SEJ48" s="138"/>
      <c r="SEK48" s="138"/>
      <c r="SEL48" s="138"/>
      <c r="SEM48" s="138"/>
      <c r="SEN48" s="138"/>
      <c r="SEO48" s="138"/>
      <c r="SEP48" s="138"/>
      <c r="SEQ48" s="138"/>
      <c r="SER48" s="138"/>
      <c r="SES48" s="138"/>
      <c r="SET48" s="138"/>
      <c r="SEU48" s="138"/>
      <c r="SEV48" s="138"/>
      <c r="SEW48" s="138"/>
      <c r="SEX48" s="138"/>
      <c r="SEY48" s="138"/>
      <c r="SEZ48" s="138"/>
      <c r="SFA48" s="138"/>
      <c r="SFB48" s="138"/>
      <c r="SFC48" s="138"/>
      <c r="SFD48" s="138"/>
      <c r="SFE48" s="138"/>
      <c r="SFF48" s="138"/>
      <c r="SFG48" s="138"/>
      <c r="SFH48" s="138"/>
      <c r="SFI48" s="138"/>
      <c r="SFJ48" s="138"/>
      <c r="SFK48" s="138"/>
      <c r="SFL48" s="138"/>
      <c r="SFM48" s="138"/>
      <c r="SFN48" s="138"/>
      <c r="SFO48" s="138"/>
      <c r="SFP48" s="138"/>
      <c r="SFQ48" s="138"/>
      <c r="SFR48" s="138"/>
      <c r="SFS48" s="138"/>
      <c r="SFT48" s="138"/>
      <c r="SFU48" s="138"/>
      <c r="SFV48" s="138"/>
      <c r="SFW48" s="138"/>
      <c r="SFX48" s="138"/>
      <c r="SFY48" s="138"/>
      <c r="SFZ48" s="138"/>
      <c r="SGA48" s="138"/>
      <c r="SGB48" s="138"/>
      <c r="SGC48" s="138"/>
      <c r="SGD48" s="138"/>
      <c r="SGE48" s="138"/>
      <c r="SGF48" s="138"/>
      <c r="SGG48" s="138"/>
      <c r="SGH48" s="138"/>
      <c r="SGI48" s="138"/>
      <c r="SGJ48" s="138"/>
      <c r="SGK48" s="138"/>
      <c r="SGL48" s="138"/>
      <c r="SGM48" s="138"/>
      <c r="SGN48" s="138"/>
      <c r="SGO48" s="138"/>
      <c r="SGP48" s="138"/>
      <c r="SGQ48" s="138"/>
      <c r="SGR48" s="138"/>
      <c r="SGS48" s="138"/>
      <c r="SGT48" s="138"/>
      <c r="SGU48" s="138"/>
      <c r="SGV48" s="138"/>
      <c r="SGW48" s="138"/>
      <c r="SGX48" s="138"/>
      <c r="SGY48" s="138"/>
      <c r="SGZ48" s="138"/>
      <c r="SHA48" s="138"/>
      <c r="SHB48" s="138"/>
      <c r="SHC48" s="138"/>
      <c r="SHD48" s="138"/>
      <c r="SHE48" s="138"/>
      <c r="SHF48" s="138"/>
      <c r="SHG48" s="138"/>
      <c r="SHH48" s="138"/>
      <c r="SHI48" s="138"/>
      <c r="SHJ48" s="138"/>
      <c r="SHK48" s="138"/>
      <c r="SHL48" s="138"/>
      <c r="SHM48" s="138"/>
      <c r="SHN48" s="138"/>
      <c r="SHO48" s="138"/>
      <c r="SHP48" s="138"/>
      <c r="SHQ48" s="138"/>
      <c r="SHR48" s="138"/>
      <c r="SHS48" s="138"/>
      <c r="SHT48" s="138"/>
      <c r="SHU48" s="138"/>
      <c r="SHV48" s="138"/>
      <c r="SHW48" s="138"/>
      <c r="SHX48" s="138"/>
      <c r="SHY48" s="138"/>
      <c r="SHZ48" s="138"/>
      <c r="SIA48" s="138"/>
      <c r="SIB48" s="138"/>
      <c r="SIC48" s="138"/>
      <c r="SID48" s="138"/>
      <c r="SIE48" s="138"/>
      <c r="SIF48" s="138"/>
      <c r="SIG48" s="138"/>
      <c r="SIH48" s="138"/>
      <c r="SII48" s="138"/>
      <c r="SIJ48" s="138"/>
      <c r="SIK48" s="138"/>
      <c r="SIL48" s="138"/>
      <c r="SIM48" s="138"/>
      <c r="SIN48" s="138"/>
      <c r="SIO48" s="138"/>
      <c r="SIP48" s="138"/>
      <c r="SIQ48" s="138"/>
      <c r="SIR48" s="138"/>
      <c r="SIS48" s="138"/>
      <c r="SIT48" s="138"/>
      <c r="SIU48" s="138"/>
      <c r="SIV48" s="138"/>
      <c r="SIW48" s="138"/>
      <c r="SIX48" s="138"/>
      <c r="SIY48" s="138"/>
      <c r="SIZ48" s="138"/>
      <c r="SJA48" s="138"/>
      <c r="SJB48" s="138"/>
      <c r="SJC48" s="138"/>
      <c r="SJD48" s="138"/>
      <c r="SJE48" s="138"/>
      <c r="SJF48" s="138"/>
      <c r="SJG48" s="138"/>
      <c r="SJH48" s="138"/>
      <c r="SJI48" s="138"/>
      <c r="SJJ48" s="138"/>
      <c r="SJK48" s="138"/>
      <c r="SJL48" s="138"/>
      <c r="SJM48" s="138"/>
      <c r="SJN48" s="138"/>
      <c r="SJO48" s="138"/>
      <c r="SJP48" s="138"/>
      <c r="SJQ48" s="138"/>
      <c r="SJR48" s="138"/>
      <c r="SJS48" s="138"/>
      <c r="SJT48" s="138"/>
      <c r="SJU48" s="138"/>
      <c r="SJV48" s="138"/>
      <c r="SJW48" s="138"/>
      <c r="SJX48" s="138"/>
      <c r="SJY48" s="138"/>
      <c r="SJZ48" s="138"/>
      <c r="SKA48" s="138"/>
      <c r="SKB48" s="138"/>
      <c r="SKC48" s="138"/>
      <c r="SKD48" s="138"/>
      <c r="SKE48" s="138"/>
      <c r="SKF48" s="138"/>
      <c r="SKG48" s="138"/>
      <c r="SKH48" s="138"/>
      <c r="SKI48" s="138"/>
      <c r="SKJ48" s="138"/>
      <c r="SKK48" s="138"/>
      <c r="SKL48" s="138"/>
      <c r="SKM48" s="138"/>
      <c r="SKN48" s="138"/>
      <c r="SKO48" s="138"/>
      <c r="SKP48" s="138"/>
      <c r="SKQ48" s="138"/>
      <c r="SKR48" s="138"/>
      <c r="SKS48" s="138"/>
      <c r="SKT48" s="138"/>
      <c r="SKU48" s="138"/>
      <c r="SKV48" s="138"/>
      <c r="SKW48" s="138"/>
      <c r="SKX48" s="138"/>
      <c r="SKY48" s="138"/>
      <c r="SKZ48" s="138"/>
      <c r="SLA48" s="138"/>
      <c r="SLB48" s="138"/>
      <c r="SLC48" s="138"/>
      <c r="SLD48" s="138"/>
      <c r="SLE48" s="138"/>
      <c r="SLF48" s="138"/>
      <c r="SLG48" s="138"/>
      <c r="SLH48" s="138"/>
      <c r="SLI48" s="138"/>
      <c r="SLJ48" s="138"/>
      <c r="SLK48" s="138"/>
      <c r="SLL48" s="138"/>
      <c r="SLM48" s="138"/>
      <c r="SLN48" s="138"/>
      <c r="SLO48" s="138"/>
      <c r="SLP48" s="138"/>
      <c r="SLQ48" s="138"/>
      <c r="SLR48" s="138"/>
      <c r="SLS48" s="138"/>
      <c r="SLT48" s="138"/>
      <c r="SLU48" s="138"/>
      <c r="SLV48" s="138"/>
      <c r="SLW48" s="138"/>
      <c r="SLX48" s="138"/>
      <c r="SLY48" s="138"/>
      <c r="SLZ48" s="138"/>
      <c r="SMA48" s="138"/>
      <c r="SMB48" s="138"/>
      <c r="SMC48" s="138"/>
      <c r="SMD48" s="138"/>
      <c r="SME48" s="138"/>
      <c r="SMF48" s="138"/>
      <c r="SMG48" s="138"/>
      <c r="SMH48" s="138"/>
      <c r="SMI48" s="138"/>
      <c r="SMJ48" s="138"/>
      <c r="SMK48" s="138"/>
      <c r="SML48" s="138"/>
      <c r="SMM48" s="138"/>
      <c r="SMN48" s="138"/>
      <c r="SMO48" s="138"/>
      <c r="SMP48" s="138"/>
      <c r="SMQ48" s="138"/>
      <c r="SMR48" s="138"/>
      <c r="SMS48" s="138"/>
      <c r="SMT48" s="138"/>
      <c r="SMU48" s="138"/>
      <c r="SMV48" s="138"/>
      <c r="SMW48" s="138"/>
      <c r="SMX48" s="138"/>
      <c r="SMY48" s="138"/>
      <c r="SMZ48" s="138"/>
      <c r="SNA48" s="138"/>
      <c r="SNB48" s="138"/>
      <c r="SNC48" s="138"/>
      <c r="SND48" s="138"/>
      <c r="SNE48" s="138"/>
      <c r="SNF48" s="138"/>
      <c r="SNG48" s="138"/>
      <c r="SNH48" s="138"/>
      <c r="SNI48" s="138"/>
      <c r="SNJ48" s="138"/>
      <c r="SNK48" s="138"/>
      <c r="SNL48" s="138"/>
      <c r="SNM48" s="138"/>
      <c r="SNN48" s="138"/>
      <c r="SNO48" s="138"/>
      <c r="SNP48" s="138"/>
      <c r="SNQ48" s="138"/>
      <c r="SNR48" s="138"/>
      <c r="SNS48" s="138"/>
      <c r="SNT48" s="138"/>
      <c r="SNU48" s="138"/>
      <c r="SNV48" s="138"/>
      <c r="SNW48" s="138"/>
      <c r="SNX48" s="138"/>
      <c r="SNY48" s="138"/>
      <c r="SNZ48" s="138"/>
      <c r="SOA48" s="138"/>
      <c r="SOB48" s="138"/>
      <c r="SOC48" s="138"/>
      <c r="SOD48" s="138"/>
      <c r="SOE48" s="138"/>
      <c r="SOF48" s="138"/>
      <c r="SOG48" s="138"/>
      <c r="SOH48" s="138"/>
      <c r="SOI48" s="138"/>
      <c r="SOJ48" s="138"/>
      <c r="SOK48" s="138"/>
      <c r="SOL48" s="138"/>
      <c r="SOM48" s="138"/>
      <c r="SON48" s="138"/>
      <c r="SOO48" s="138"/>
      <c r="SOP48" s="138"/>
      <c r="SOQ48" s="138"/>
      <c r="SOR48" s="138"/>
      <c r="SOS48" s="138"/>
      <c r="SOT48" s="138"/>
      <c r="SOU48" s="138"/>
      <c r="SOV48" s="138"/>
      <c r="SOW48" s="138"/>
      <c r="SOX48" s="138"/>
      <c r="SOY48" s="138"/>
      <c r="SOZ48" s="138"/>
      <c r="SPA48" s="138"/>
      <c r="SPB48" s="138"/>
      <c r="SPC48" s="138"/>
      <c r="SPD48" s="138"/>
      <c r="SPE48" s="138"/>
      <c r="SPF48" s="138"/>
      <c r="SPG48" s="138"/>
      <c r="SPH48" s="138"/>
      <c r="SPI48" s="138"/>
      <c r="SPJ48" s="138"/>
      <c r="SPK48" s="138"/>
      <c r="SPL48" s="138"/>
      <c r="SPM48" s="138"/>
      <c r="SPN48" s="138"/>
      <c r="SPO48" s="138"/>
      <c r="SPP48" s="138"/>
      <c r="SPQ48" s="138"/>
      <c r="SPR48" s="138"/>
      <c r="SPS48" s="138"/>
      <c r="SPT48" s="138"/>
      <c r="SPU48" s="138"/>
      <c r="SPV48" s="138"/>
      <c r="SPW48" s="138"/>
      <c r="SPX48" s="138"/>
      <c r="SPY48" s="138"/>
      <c r="SPZ48" s="138"/>
      <c r="SQA48" s="138"/>
      <c r="SQB48" s="138"/>
      <c r="SQC48" s="138"/>
      <c r="SQD48" s="138"/>
      <c r="SQE48" s="138"/>
      <c r="SQF48" s="138"/>
      <c r="SQG48" s="138"/>
      <c r="SQH48" s="138"/>
      <c r="SQI48" s="138"/>
      <c r="SQJ48" s="138"/>
      <c r="SQK48" s="138"/>
      <c r="SQL48" s="138"/>
      <c r="SQM48" s="138"/>
      <c r="SQN48" s="138"/>
      <c r="SQO48" s="138"/>
      <c r="SQP48" s="138"/>
      <c r="SQQ48" s="138"/>
      <c r="SQR48" s="138"/>
      <c r="SQS48" s="138"/>
      <c r="SQT48" s="138"/>
      <c r="SQU48" s="138"/>
      <c r="SQV48" s="138"/>
      <c r="SQW48" s="138"/>
      <c r="SQX48" s="138"/>
      <c r="SQY48" s="138"/>
      <c r="SQZ48" s="138"/>
      <c r="SRA48" s="138"/>
      <c r="SRB48" s="138"/>
      <c r="SRC48" s="138"/>
      <c r="SRD48" s="138"/>
      <c r="SRE48" s="138"/>
      <c r="SRF48" s="138"/>
      <c r="SRG48" s="138"/>
      <c r="SRH48" s="138"/>
      <c r="SRI48" s="138"/>
      <c r="SRJ48" s="138"/>
      <c r="SRK48" s="138"/>
      <c r="SRL48" s="138"/>
      <c r="SRM48" s="138"/>
      <c r="SRN48" s="138"/>
      <c r="SRO48" s="138"/>
      <c r="SRP48" s="138"/>
      <c r="SRQ48" s="138"/>
      <c r="SRR48" s="138"/>
      <c r="SRS48" s="138"/>
      <c r="SRT48" s="138"/>
      <c r="SRU48" s="138"/>
      <c r="SRV48" s="138"/>
      <c r="SRW48" s="138"/>
      <c r="SRX48" s="138"/>
      <c r="SRY48" s="138"/>
      <c r="SRZ48" s="138"/>
      <c r="SSA48" s="138"/>
      <c r="SSB48" s="138"/>
      <c r="SSC48" s="138"/>
      <c r="SSD48" s="138"/>
      <c r="SSE48" s="138"/>
      <c r="SSF48" s="138"/>
      <c r="SSG48" s="138"/>
      <c r="SSH48" s="138"/>
      <c r="SSI48" s="138"/>
      <c r="SSJ48" s="138"/>
      <c r="SSK48" s="138"/>
      <c r="SSL48" s="138"/>
      <c r="SSM48" s="138"/>
      <c r="SSN48" s="138"/>
      <c r="SSO48" s="138"/>
      <c r="SSP48" s="138"/>
      <c r="SSQ48" s="138"/>
      <c r="SSR48" s="138"/>
      <c r="SSS48" s="138"/>
      <c r="SST48" s="138"/>
      <c r="SSU48" s="138"/>
      <c r="SSV48" s="138"/>
      <c r="SSW48" s="138"/>
      <c r="SSX48" s="138"/>
      <c r="SSY48" s="138"/>
      <c r="SSZ48" s="138"/>
      <c r="STA48" s="138"/>
      <c r="STB48" s="138"/>
      <c r="STC48" s="138"/>
      <c r="STD48" s="138"/>
      <c r="STE48" s="138"/>
      <c r="STF48" s="138"/>
      <c r="STG48" s="138"/>
      <c r="STH48" s="138"/>
      <c r="STI48" s="138"/>
      <c r="STJ48" s="138"/>
      <c r="STK48" s="138"/>
      <c r="STL48" s="138"/>
      <c r="STM48" s="138"/>
      <c r="STN48" s="138"/>
      <c r="STO48" s="138"/>
      <c r="STP48" s="138"/>
      <c r="STQ48" s="138"/>
      <c r="STR48" s="138"/>
      <c r="STS48" s="138"/>
      <c r="STT48" s="138"/>
      <c r="STU48" s="138"/>
      <c r="STV48" s="138"/>
      <c r="STW48" s="138"/>
      <c r="STX48" s="138"/>
      <c r="STY48" s="138"/>
      <c r="STZ48" s="138"/>
      <c r="SUA48" s="138"/>
      <c r="SUB48" s="138"/>
      <c r="SUC48" s="138"/>
      <c r="SUD48" s="138"/>
      <c r="SUE48" s="138"/>
      <c r="SUF48" s="138"/>
      <c r="SUG48" s="138"/>
      <c r="SUH48" s="138"/>
      <c r="SUI48" s="138"/>
      <c r="SUJ48" s="138"/>
      <c r="SUK48" s="138"/>
      <c r="SUL48" s="138"/>
      <c r="SUM48" s="138"/>
      <c r="SUN48" s="138"/>
      <c r="SUO48" s="138"/>
      <c r="SUP48" s="138"/>
      <c r="SUQ48" s="138"/>
      <c r="SUR48" s="138"/>
      <c r="SUS48" s="138"/>
      <c r="SUT48" s="138"/>
      <c r="SUU48" s="138"/>
      <c r="SUV48" s="138"/>
      <c r="SUW48" s="138"/>
      <c r="SUX48" s="138"/>
      <c r="SUY48" s="138"/>
      <c r="SUZ48" s="138"/>
      <c r="SVA48" s="138"/>
      <c r="SVB48" s="138"/>
      <c r="SVC48" s="138"/>
      <c r="SVD48" s="138"/>
      <c r="SVE48" s="138"/>
      <c r="SVF48" s="138"/>
      <c r="SVG48" s="138"/>
      <c r="SVH48" s="138"/>
      <c r="SVI48" s="138"/>
      <c r="SVJ48" s="138"/>
      <c r="SVK48" s="138"/>
      <c r="SVL48" s="138"/>
      <c r="SVM48" s="138"/>
      <c r="SVN48" s="138"/>
      <c r="SVO48" s="138"/>
      <c r="SVP48" s="138"/>
      <c r="SVQ48" s="138"/>
      <c r="SVR48" s="138"/>
      <c r="SVS48" s="138"/>
      <c r="SVT48" s="138"/>
      <c r="SVU48" s="138"/>
      <c r="SVV48" s="138"/>
      <c r="SVW48" s="138"/>
      <c r="SVX48" s="138"/>
      <c r="SVY48" s="138"/>
      <c r="SVZ48" s="138"/>
      <c r="SWA48" s="138"/>
      <c r="SWB48" s="138"/>
      <c r="SWC48" s="138"/>
      <c r="SWD48" s="138"/>
      <c r="SWE48" s="138"/>
      <c r="SWF48" s="138"/>
      <c r="SWG48" s="138"/>
      <c r="SWH48" s="138"/>
      <c r="SWI48" s="138"/>
      <c r="SWJ48" s="138"/>
      <c r="SWK48" s="138"/>
      <c r="SWL48" s="138"/>
      <c r="SWM48" s="138"/>
      <c r="SWN48" s="138"/>
      <c r="SWO48" s="138"/>
      <c r="SWP48" s="138"/>
      <c r="SWQ48" s="138"/>
      <c r="SWR48" s="138"/>
      <c r="SWS48" s="138"/>
      <c r="SWT48" s="138"/>
      <c r="SWU48" s="138"/>
      <c r="SWV48" s="138"/>
      <c r="SWW48" s="138"/>
      <c r="SWX48" s="138"/>
      <c r="SWY48" s="138"/>
      <c r="SWZ48" s="138"/>
      <c r="SXA48" s="138"/>
      <c r="SXB48" s="138"/>
      <c r="SXC48" s="138"/>
      <c r="SXD48" s="138"/>
      <c r="SXE48" s="138"/>
      <c r="SXF48" s="138"/>
      <c r="SXG48" s="138"/>
      <c r="SXH48" s="138"/>
      <c r="SXI48" s="138"/>
      <c r="SXJ48" s="138"/>
      <c r="SXK48" s="138"/>
      <c r="SXL48" s="138"/>
      <c r="SXM48" s="138"/>
      <c r="SXN48" s="138"/>
      <c r="SXO48" s="138"/>
      <c r="SXP48" s="138"/>
      <c r="SXQ48" s="138"/>
      <c r="SXR48" s="138"/>
      <c r="SXS48" s="138"/>
      <c r="SXT48" s="138"/>
      <c r="SXU48" s="138"/>
      <c r="SXV48" s="138"/>
      <c r="SXW48" s="138"/>
      <c r="SXX48" s="138"/>
      <c r="SXY48" s="138"/>
      <c r="SXZ48" s="138"/>
      <c r="SYA48" s="138"/>
      <c r="SYB48" s="138"/>
      <c r="SYC48" s="138"/>
      <c r="SYD48" s="138"/>
      <c r="SYE48" s="138"/>
      <c r="SYF48" s="138"/>
      <c r="SYG48" s="138"/>
      <c r="SYH48" s="138"/>
      <c r="SYI48" s="138"/>
      <c r="SYJ48" s="138"/>
      <c r="SYK48" s="138"/>
      <c r="SYL48" s="138"/>
      <c r="SYM48" s="138"/>
      <c r="SYN48" s="138"/>
      <c r="SYO48" s="138"/>
      <c r="SYP48" s="138"/>
      <c r="SYQ48" s="138"/>
      <c r="SYR48" s="138"/>
      <c r="SYS48" s="138"/>
      <c r="SYT48" s="138"/>
      <c r="SYU48" s="138"/>
      <c r="SYV48" s="138"/>
      <c r="SYW48" s="138"/>
      <c r="SYX48" s="138"/>
      <c r="SYY48" s="138"/>
      <c r="SYZ48" s="138"/>
      <c r="SZA48" s="138"/>
      <c r="SZB48" s="138"/>
      <c r="SZC48" s="138"/>
      <c r="SZD48" s="138"/>
      <c r="SZE48" s="138"/>
      <c r="SZF48" s="138"/>
      <c r="SZG48" s="138"/>
      <c r="SZH48" s="138"/>
      <c r="SZI48" s="138"/>
      <c r="SZJ48" s="138"/>
      <c r="SZK48" s="138"/>
      <c r="SZL48" s="138"/>
      <c r="SZM48" s="138"/>
      <c r="SZN48" s="138"/>
      <c r="SZO48" s="138"/>
      <c r="SZP48" s="138"/>
      <c r="SZQ48" s="138"/>
      <c r="SZR48" s="138"/>
      <c r="SZS48" s="138"/>
      <c r="SZT48" s="138"/>
      <c r="SZU48" s="138"/>
      <c r="SZV48" s="138"/>
      <c r="SZW48" s="138"/>
      <c r="SZX48" s="138"/>
      <c r="SZY48" s="138"/>
      <c r="SZZ48" s="138"/>
      <c r="TAA48" s="138"/>
      <c r="TAB48" s="138"/>
      <c r="TAC48" s="138"/>
      <c r="TAD48" s="138"/>
      <c r="TAE48" s="138"/>
      <c r="TAF48" s="138"/>
      <c r="TAG48" s="138"/>
      <c r="TAH48" s="138"/>
      <c r="TAI48" s="138"/>
      <c r="TAJ48" s="138"/>
      <c r="TAK48" s="138"/>
      <c r="TAL48" s="138"/>
      <c r="TAM48" s="138"/>
      <c r="TAN48" s="138"/>
      <c r="TAO48" s="138"/>
      <c r="TAP48" s="138"/>
      <c r="TAQ48" s="138"/>
      <c r="TAR48" s="138"/>
      <c r="TAS48" s="138"/>
      <c r="TAT48" s="138"/>
      <c r="TAU48" s="138"/>
      <c r="TAV48" s="138"/>
      <c r="TAW48" s="138"/>
      <c r="TAX48" s="138"/>
      <c r="TAY48" s="138"/>
      <c r="TAZ48" s="138"/>
      <c r="TBA48" s="138"/>
      <c r="TBB48" s="138"/>
      <c r="TBC48" s="138"/>
      <c r="TBD48" s="138"/>
      <c r="TBE48" s="138"/>
      <c r="TBF48" s="138"/>
      <c r="TBG48" s="138"/>
      <c r="TBH48" s="138"/>
      <c r="TBI48" s="138"/>
      <c r="TBJ48" s="138"/>
      <c r="TBK48" s="138"/>
      <c r="TBL48" s="138"/>
      <c r="TBM48" s="138"/>
      <c r="TBN48" s="138"/>
      <c r="TBO48" s="138"/>
      <c r="TBP48" s="138"/>
      <c r="TBQ48" s="138"/>
      <c r="TBR48" s="138"/>
      <c r="TBS48" s="138"/>
      <c r="TBT48" s="138"/>
      <c r="TBU48" s="138"/>
      <c r="TBV48" s="138"/>
      <c r="TBW48" s="138"/>
      <c r="TBX48" s="138"/>
      <c r="TBY48" s="138"/>
      <c r="TBZ48" s="138"/>
      <c r="TCA48" s="138"/>
      <c r="TCB48" s="138"/>
      <c r="TCC48" s="138"/>
      <c r="TCD48" s="138"/>
      <c r="TCE48" s="138"/>
      <c r="TCF48" s="138"/>
      <c r="TCG48" s="138"/>
      <c r="TCH48" s="138"/>
      <c r="TCI48" s="138"/>
      <c r="TCJ48" s="138"/>
      <c r="TCK48" s="138"/>
      <c r="TCL48" s="138"/>
      <c r="TCM48" s="138"/>
      <c r="TCN48" s="138"/>
      <c r="TCO48" s="138"/>
      <c r="TCP48" s="138"/>
      <c r="TCQ48" s="138"/>
      <c r="TCR48" s="138"/>
      <c r="TCS48" s="138"/>
      <c r="TCT48" s="138"/>
      <c r="TCU48" s="138"/>
      <c r="TCV48" s="138"/>
      <c r="TCW48" s="138"/>
      <c r="TCX48" s="138"/>
      <c r="TCY48" s="138"/>
      <c r="TCZ48" s="138"/>
      <c r="TDA48" s="138"/>
      <c r="TDB48" s="138"/>
      <c r="TDC48" s="138"/>
      <c r="TDD48" s="138"/>
      <c r="TDE48" s="138"/>
      <c r="TDF48" s="138"/>
      <c r="TDG48" s="138"/>
      <c r="TDH48" s="138"/>
      <c r="TDI48" s="138"/>
      <c r="TDJ48" s="138"/>
      <c r="TDK48" s="138"/>
      <c r="TDL48" s="138"/>
      <c r="TDM48" s="138"/>
      <c r="TDN48" s="138"/>
      <c r="TDO48" s="138"/>
      <c r="TDP48" s="138"/>
      <c r="TDQ48" s="138"/>
      <c r="TDR48" s="138"/>
      <c r="TDS48" s="138"/>
      <c r="TDT48" s="138"/>
      <c r="TDU48" s="138"/>
      <c r="TDV48" s="138"/>
      <c r="TDW48" s="138"/>
      <c r="TDX48" s="138"/>
      <c r="TDY48" s="138"/>
      <c r="TDZ48" s="138"/>
      <c r="TEA48" s="138"/>
      <c r="TEB48" s="138"/>
      <c r="TEC48" s="138"/>
      <c r="TED48" s="138"/>
      <c r="TEE48" s="138"/>
      <c r="TEF48" s="138"/>
      <c r="TEG48" s="138"/>
      <c r="TEH48" s="138"/>
      <c r="TEI48" s="138"/>
      <c r="TEJ48" s="138"/>
      <c r="TEK48" s="138"/>
      <c r="TEL48" s="138"/>
      <c r="TEM48" s="138"/>
      <c r="TEN48" s="138"/>
      <c r="TEO48" s="138"/>
      <c r="TEP48" s="138"/>
      <c r="TEQ48" s="138"/>
      <c r="TER48" s="138"/>
      <c r="TES48" s="138"/>
      <c r="TET48" s="138"/>
      <c r="TEU48" s="138"/>
      <c r="TEV48" s="138"/>
      <c r="TEW48" s="138"/>
      <c r="TEX48" s="138"/>
      <c r="TEY48" s="138"/>
      <c r="TEZ48" s="138"/>
      <c r="TFA48" s="138"/>
      <c r="TFB48" s="138"/>
      <c r="TFC48" s="138"/>
      <c r="TFD48" s="138"/>
      <c r="TFE48" s="138"/>
      <c r="TFF48" s="138"/>
      <c r="TFG48" s="138"/>
      <c r="TFH48" s="138"/>
      <c r="TFI48" s="138"/>
      <c r="TFJ48" s="138"/>
      <c r="TFK48" s="138"/>
      <c r="TFL48" s="138"/>
      <c r="TFM48" s="138"/>
      <c r="TFN48" s="138"/>
      <c r="TFO48" s="138"/>
      <c r="TFP48" s="138"/>
      <c r="TFQ48" s="138"/>
      <c r="TFR48" s="138"/>
      <c r="TFS48" s="138"/>
      <c r="TFT48" s="138"/>
      <c r="TFU48" s="138"/>
      <c r="TFV48" s="138"/>
      <c r="TFW48" s="138"/>
      <c r="TFX48" s="138"/>
      <c r="TFY48" s="138"/>
      <c r="TFZ48" s="138"/>
      <c r="TGA48" s="138"/>
      <c r="TGB48" s="138"/>
      <c r="TGC48" s="138"/>
      <c r="TGD48" s="138"/>
      <c r="TGE48" s="138"/>
      <c r="TGF48" s="138"/>
      <c r="TGG48" s="138"/>
      <c r="TGH48" s="138"/>
      <c r="TGI48" s="138"/>
      <c r="TGJ48" s="138"/>
      <c r="TGK48" s="138"/>
      <c r="TGL48" s="138"/>
      <c r="TGM48" s="138"/>
      <c r="TGN48" s="138"/>
      <c r="TGO48" s="138"/>
      <c r="TGP48" s="138"/>
      <c r="TGQ48" s="138"/>
      <c r="TGR48" s="138"/>
      <c r="TGS48" s="138"/>
      <c r="TGT48" s="138"/>
      <c r="TGU48" s="138"/>
      <c r="TGV48" s="138"/>
      <c r="TGW48" s="138"/>
      <c r="TGX48" s="138"/>
      <c r="TGY48" s="138"/>
      <c r="TGZ48" s="138"/>
      <c r="THA48" s="138"/>
      <c r="THB48" s="138"/>
      <c r="THC48" s="138"/>
      <c r="THD48" s="138"/>
      <c r="THE48" s="138"/>
      <c r="THF48" s="138"/>
      <c r="THG48" s="138"/>
      <c r="THH48" s="138"/>
      <c r="THI48" s="138"/>
      <c r="THJ48" s="138"/>
      <c r="THK48" s="138"/>
      <c r="THL48" s="138"/>
      <c r="THM48" s="138"/>
      <c r="THN48" s="138"/>
      <c r="THO48" s="138"/>
      <c r="THP48" s="138"/>
      <c r="THQ48" s="138"/>
      <c r="THR48" s="138"/>
      <c r="THS48" s="138"/>
      <c r="THT48" s="138"/>
      <c r="THU48" s="138"/>
      <c r="THV48" s="138"/>
      <c r="THW48" s="138"/>
      <c r="THX48" s="138"/>
      <c r="THY48" s="138"/>
      <c r="THZ48" s="138"/>
      <c r="TIA48" s="138"/>
      <c r="TIB48" s="138"/>
      <c r="TIC48" s="138"/>
      <c r="TID48" s="138"/>
      <c r="TIE48" s="138"/>
      <c r="TIF48" s="138"/>
      <c r="TIG48" s="138"/>
      <c r="TIH48" s="138"/>
      <c r="TII48" s="138"/>
      <c r="TIJ48" s="138"/>
      <c r="TIK48" s="138"/>
      <c r="TIL48" s="138"/>
      <c r="TIM48" s="138"/>
      <c r="TIN48" s="138"/>
      <c r="TIO48" s="138"/>
      <c r="TIP48" s="138"/>
      <c r="TIQ48" s="138"/>
      <c r="TIR48" s="138"/>
      <c r="TIS48" s="138"/>
      <c r="TIT48" s="138"/>
      <c r="TIU48" s="138"/>
      <c r="TIV48" s="138"/>
      <c r="TIW48" s="138"/>
      <c r="TIX48" s="138"/>
      <c r="TIY48" s="138"/>
      <c r="TIZ48" s="138"/>
      <c r="TJA48" s="138"/>
      <c r="TJB48" s="138"/>
      <c r="TJC48" s="138"/>
      <c r="TJD48" s="138"/>
      <c r="TJE48" s="138"/>
      <c r="TJF48" s="138"/>
      <c r="TJG48" s="138"/>
      <c r="TJH48" s="138"/>
      <c r="TJI48" s="138"/>
      <c r="TJJ48" s="138"/>
      <c r="TJK48" s="138"/>
      <c r="TJL48" s="138"/>
      <c r="TJM48" s="138"/>
      <c r="TJN48" s="138"/>
      <c r="TJO48" s="138"/>
      <c r="TJP48" s="138"/>
      <c r="TJQ48" s="138"/>
      <c r="TJR48" s="138"/>
      <c r="TJS48" s="138"/>
      <c r="TJT48" s="138"/>
      <c r="TJU48" s="138"/>
      <c r="TJV48" s="138"/>
      <c r="TJW48" s="138"/>
      <c r="TJX48" s="138"/>
      <c r="TJY48" s="138"/>
      <c r="TJZ48" s="138"/>
      <c r="TKA48" s="138"/>
      <c r="TKB48" s="138"/>
      <c r="TKC48" s="138"/>
      <c r="TKD48" s="138"/>
      <c r="TKE48" s="138"/>
      <c r="TKF48" s="138"/>
      <c r="TKG48" s="138"/>
      <c r="TKH48" s="138"/>
      <c r="TKI48" s="138"/>
      <c r="TKJ48" s="138"/>
      <c r="TKK48" s="138"/>
      <c r="TKL48" s="138"/>
      <c r="TKM48" s="138"/>
      <c r="TKN48" s="138"/>
      <c r="TKO48" s="138"/>
      <c r="TKP48" s="138"/>
      <c r="TKQ48" s="138"/>
      <c r="TKR48" s="138"/>
      <c r="TKS48" s="138"/>
      <c r="TKT48" s="138"/>
      <c r="TKU48" s="138"/>
      <c r="TKV48" s="138"/>
      <c r="TKW48" s="138"/>
      <c r="TKX48" s="138"/>
      <c r="TKY48" s="138"/>
      <c r="TKZ48" s="138"/>
      <c r="TLA48" s="138"/>
      <c r="TLB48" s="138"/>
      <c r="TLC48" s="138"/>
      <c r="TLD48" s="138"/>
      <c r="TLE48" s="138"/>
      <c r="TLF48" s="138"/>
      <c r="TLG48" s="138"/>
      <c r="TLH48" s="138"/>
      <c r="TLI48" s="138"/>
      <c r="TLJ48" s="138"/>
      <c r="TLK48" s="138"/>
      <c r="TLL48" s="138"/>
      <c r="TLM48" s="138"/>
      <c r="TLN48" s="138"/>
      <c r="TLO48" s="138"/>
      <c r="TLP48" s="138"/>
      <c r="TLQ48" s="138"/>
      <c r="TLR48" s="138"/>
      <c r="TLS48" s="138"/>
      <c r="TLT48" s="138"/>
      <c r="TLU48" s="138"/>
      <c r="TLV48" s="138"/>
      <c r="TLW48" s="138"/>
      <c r="TLX48" s="138"/>
      <c r="TLY48" s="138"/>
      <c r="TLZ48" s="138"/>
      <c r="TMA48" s="138"/>
      <c r="TMB48" s="138"/>
      <c r="TMC48" s="138"/>
      <c r="TMD48" s="138"/>
      <c r="TME48" s="138"/>
      <c r="TMF48" s="138"/>
      <c r="TMG48" s="138"/>
      <c r="TMH48" s="138"/>
      <c r="TMI48" s="138"/>
      <c r="TMJ48" s="138"/>
      <c r="TMK48" s="138"/>
      <c r="TML48" s="138"/>
      <c r="TMM48" s="138"/>
      <c r="TMN48" s="138"/>
      <c r="TMO48" s="138"/>
      <c r="TMP48" s="138"/>
      <c r="TMQ48" s="138"/>
      <c r="TMR48" s="138"/>
      <c r="TMS48" s="138"/>
      <c r="TMT48" s="138"/>
      <c r="TMU48" s="138"/>
      <c r="TMV48" s="138"/>
      <c r="TMW48" s="138"/>
      <c r="TMX48" s="138"/>
      <c r="TMY48" s="138"/>
      <c r="TMZ48" s="138"/>
      <c r="TNA48" s="138"/>
      <c r="TNB48" s="138"/>
      <c r="TNC48" s="138"/>
      <c r="TND48" s="138"/>
      <c r="TNE48" s="138"/>
      <c r="TNF48" s="138"/>
      <c r="TNG48" s="138"/>
      <c r="TNH48" s="138"/>
      <c r="TNI48" s="138"/>
      <c r="TNJ48" s="138"/>
      <c r="TNK48" s="138"/>
      <c r="TNL48" s="138"/>
      <c r="TNM48" s="138"/>
      <c r="TNN48" s="138"/>
      <c r="TNO48" s="138"/>
      <c r="TNP48" s="138"/>
      <c r="TNQ48" s="138"/>
      <c r="TNR48" s="138"/>
      <c r="TNS48" s="138"/>
      <c r="TNT48" s="138"/>
      <c r="TNU48" s="138"/>
      <c r="TNV48" s="138"/>
      <c r="TNW48" s="138"/>
      <c r="TNX48" s="138"/>
      <c r="TNY48" s="138"/>
      <c r="TNZ48" s="138"/>
      <c r="TOA48" s="138"/>
      <c r="TOB48" s="138"/>
      <c r="TOC48" s="138"/>
      <c r="TOD48" s="138"/>
      <c r="TOE48" s="138"/>
      <c r="TOF48" s="138"/>
      <c r="TOG48" s="138"/>
      <c r="TOH48" s="138"/>
      <c r="TOI48" s="138"/>
      <c r="TOJ48" s="138"/>
      <c r="TOK48" s="138"/>
      <c r="TOL48" s="138"/>
      <c r="TOM48" s="138"/>
      <c r="TON48" s="138"/>
      <c r="TOO48" s="138"/>
      <c r="TOP48" s="138"/>
      <c r="TOQ48" s="138"/>
      <c r="TOR48" s="138"/>
      <c r="TOS48" s="138"/>
      <c r="TOT48" s="138"/>
      <c r="TOU48" s="138"/>
      <c r="TOV48" s="138"/>
      <c r="TOW48" s="138"/>
      <c r="TOX48" s="138"/>
      <c r="TOY48" s="138"/>
      <c r="TOZ48" s="138"/>
      <c r="TPA48" s="138"/>
      <c r="TPB48" s="138"/>
      <c r="TPC48" s="138"/>
      <c r="TPD48" s="138"/>
      <c r="TPE48" s="138"/>
      <c r="TPF48" s="138"/>
      <c r="TPG48" s="138"/>
      <c r="TPH48" s="138"/>
      <c r="TPI48" s="138"/>
      <c r="TPJ48" s="138"/>
      <c r="TPK48" s="138"/>
      <c r="TPL48" s="138"/>
      <c r="TPM48" s="138"/>
      <c r="TPN48" s="138"/>
      <c r="TPO48" s="138"/>
      <c r="TPP48" s="138"/>
      <c r="TPQ48" s="138"/>
      <c r="TPR48" s="138"/>
      <c r="TPS48" s="138"/>
      <c r="TPT48" s="138"/>
      <c r="TPU48" s="138"/>
      <c r="TPV48" s="138"/>
      <c r="TPW48" s="138"/>
      <c r="TPX48" s="138"/>
      <c r="TPY48" s="138"/>
      <c r="TPZ48" s="138"/>
      <c r="TQA48" s="138"/>
      <c r="TQB48" s="138"/>
      <c r="TQC48" s="138"/>
      <c r="TQD48" s="138"/>
      <c r="TQE48" s="138"/>
      <c r="TQF48" s="138"/>
      <c r="TQG48" s="138"/>
      <c r="TQH48" s="138"/>
      <c r="TQI48" s="138"/>
      <c r="TQJ48" s="138"/>
      <c r="TQK48" s="138"/>
      <c r="TQL48" s="138"/>
      <c r="TQM48" s="138"/>
      <c r="TQN48" s="138"/>
      <c r="TQO48" s="138"/>
      <c r="TQP48" s="138"/>
      <c r="TQQ48" s="138"/>
      <c r="TQR48" s="138"/>
      <c r="TQS48" s="138"/>
      <c r="TQT48" s="138"/>
      <c r="TQU48" s="138"/>
      <c r="TQV48" s="138"/>
      <c r="TQW48" s="138"/>
      <c r="TQX48" s="138"/>
      <c r="TQY48" s="138"/>
      <c r="TQZ48" s="138"/>
      <c r="TRA48" s="138"/>
      <c r="TRB48" s="138"/>
      <c r="TRC48" s="138"/>
      <c r="TRD48" s="138"/>
      <c r="TRE48" s="138"/>
      <c r="TRF48" s="138"/>
      <c r="TRG48" s="138"/>
      <c r="TRH48" s="138"/>
      <c r="TRI48" s="138"/>
      <c r="TRJ48" s="138"/>
      <c r="TRK48" s="138"/>
      <c r="TRL48" s="138"/>
      <c r="TRM48" s="138"/>
      <c r="TRN48" s="138"/>
      <c r="TRO48" s="138"/>
      <c r="TRP48" s="138"/>
      <c r="TRQ48" s="138"/>
      <c r="TRR48" s="138"/>
      <c r="TRS48" s="138"/>
      <c r="TRT48" s="138"/>
      <c r="TRU48" s="138"/>
      <c r="TRV48" s="138"/>
      <c r="TRW48" s="138"/>
      <c r="TRX48" s="138"/>
      <c r="TRY48" s="138"/>
      <c r="TRZ48" s="138"/>
      <c r="TSA48" s="138"/>
      <c r="TSB48" s="138"/>
      <c r="TSC48" s="138"/>
      <c r="TSD48" s="138"/>
      <c r="TSE48" s="138"/>
      <c r="TSF48" s="138"/>
      <c r="TSG48" s="138"/>
      <c r="TSH48" s="138"/>
      <c r="TSI48" s="138"/>
      <c r="TSJ48" s="138"/>
      <c r="TSK48" s="138"/>
      <c r="TSL48" s="138"/>
      <c r="TSM48" s="138"/>
      <c r="TSN48" s="138"/>
      <c r="TSO48" s="138"/>
      <c r="TSP48" s="138"/>
      <c r="TSQ48" s="138"/>
      <c r="TSR48" s="138"/>
      <c r="TSS48" s="138"/>
      <c r="TST48" s="138"/>
      <c r="TSU48" s="138"/>
      <c r="TSV48" s="138"/>
      <c r="TSW48" s="138"/>
      <c r="TSX48" s="138"/>
      <c r="TSY48" s="138"/>
      <c r="TSZ48" s="138"/>
      <c r="TTA48" s="138"/>
      <c r="TTB48" s="138"/>
      <c r="TTC48" s="138"/>
      <c r="TTD48" s="138"/>
      <c r="TTE48" s="138"/>
      <c r="TTF48" s="138"/>
      <c r="TTG48" s="138"/>
      <c r="TTH48" s="138"/>
      <c r="TTI48" s="138"/>
      <c r="TTJ48" s="138"/>
      <c r="TTK48" s="138"/>
      <c r="TTL48" s="138"/>
      <c r="TTM48" s="138"/>
      <c r="TTN48" s="138"/>
      <c r="TTO48" s="138"/>
      <c r="TTP48" s="138"/>
      <c r="TTQ48" s="138"/>
      <c r="TTR48" s="138"/>
      <c r="TTS48" s="138"/>
      <c r="TTT48" s="138"/>
      <c r="TTU48" s="138"/>
      <c r="TTV48" s="138"/>
      <c r="TTW48" s="138"/>
      <c r="TTX48" s="138"/>
      <c r="TTY48" s="138"/>
      <c r="TTZ48" s="138"/>
      <c r="TUA48" s="138"/>
      <c r="TUB48" s="138"/>
      <c r="TUC48" s="138"/>
      <c r="TUD48" s="138"/>
      <c r="TUE48" s="138"/>
      <c r="TUF48" s="138"/>
      <c r="TUG48" s="138"/>
      <c r="TUH48" s="138"/>
      <c r="TUI48" s="138"/>
      <c r="TUJ48" s="138"/>
      <c r="TUK48" s="138"/>
      <c r="TUL48" s="138"/>
      <c r="TUM48" s="138"/>
      <c r="TUN48" s="138"/>
      <c r="TUO48" s="138"/>
      <c r="TUP48" s="138"/>
      <c r="TUQ48" s="138"/>
      <c r="TUR48" s="138"/>
      <c r="TUS48" s="138"/>
      <c r="TUT48" s="138"/>
      <c r="TUU48" s="138"/>
      <c r="TUV48" s="138"/>
      <c r="TUW48" s="138"/>
      <c r="TUX48" s="138"/>
      <c r="TUY48" s="138"/>
      <c r="TUZ48" s="138"/>
      <c r="TVA48" s="138"/>
      <c r="TVB48" s="138"/>
      <c r="TVC48" s="138"/>
      <c r="TVD48" s="138"/>
      <c r="TVE48" s="138"/>
      <c r="TVF48" s="138"/>
      <c r="TVG48" s="138"/>
      <c r="TVH48" s="138"/>
      <c r="TVI48" s="138"/>
      <c r="TVJ48" s="138"/>
      <c r="TVK48" s="138"/>
      <c r="TVL48" s="138"/>
      <c r="TVM48" s="138"/>
      <c r="TVN48" s="138"/>
      <c r="TVO48" s="138"/>
      <c r="TVP48" s="138"/>
      <c r="TVQ48" s="138"/>
      <c r="TVR48" s="138"/>
      <c r="TVS48" s="138"/>
      <c r="TVT48" s="138"/>
      <c r="TVU48" s="138"/>
      <c r="TVV48" s="138"/>
      <c r="TVW48" s="138"/>
      <c r="TVX48" s="138"/>
      <c r="TVY48" s="138"/>
      <c r="TVZ48" s="138"/>
      <c r="TWA48" s="138"/>
      <c r="TWB48" s="138"/>
      <c r="TWC48" s="138"/>
      <c r="TWD48" s="138"/>
      <c r="TWE48" s="138"/>
      <c r="TWF48" s="138"/>
      <c r="TWG48" s="138"/>
      <c r="TWH48" s="138"/>
      <c r="TWI48" s="138"/>
      <c r="TWJ48" s="138"/>
      <c r="TWK48" s="138"/>
      <c r="TWL48" s="138"/>
      <c r="TWM48" s="138"/>
      <c r="TWN48" s="138"/>
      <c r="TWO48" s="138"/>
      <c r="TWP48" s="138"/>
      <c r="TWQ48" s="138"/>
      <c r="TWR48" s="138"/>
      <c r="TWS48" s="138"/>
      <c r="TWT48" s="138"/>
      <c r="TWU48" s="138"/>
      <c r="TWV48" s="138"/>
      <c r="TWW48" s="138"/>
      <c r="TWX48" s="138"/>
      <c r="TWY48" s="138"/>
      <c r="TWZ48" s="138"/>
      <c r="TXA48" s="138"/>
      <c r="TXB48" s="138"/>
      <c r="TXC48" s="138"/>
      <c r="TXD48" s="138"/>
      <c r="TXE48" s="138"/>
      <c r="TXF48" s="138"/>
      <c r="TXG48" s="138"/>
      <c r="TXH48" s="138"/>
      <c r="TXI48" s="138"/>
      <c r="TXJ48" s="138"/>
      <c r="TXK48" s="138"/>
      <c r="TXL48" s="138"/>
      <c r="TXM48" s="138"/>
      <c r="TXN48" s="138"/>
      <c r="TXO48" s="138"/>
      <c r="TXP48" s="138"/>
      <c r="TXQ48" s="138"/>
      <c r="TXR48" s="138"/>
      <c r="TXS48" s="138"/>
      <c r="TXT48" s="138"/>
      <c r="TXU48" s="138"/>
      <c r="TXV48" s="138"/>
      <c r="TXW48" s="138"/>
      <c r="TXX48" s="138"/>
      <c r="TXY48" s="138"/>
      <c r="TXZ48" s="138"/>
      <c r="TYA48" s="138"/>
      <c r="TYB48" s="138"/>
      <c r="TYC48" s="138"/>
      <c r="TYD48" s="138"/>
      <c r="TYE48" s="138"/>
      <c r="TYF48" s="138"/>
      <c r="TYG48" s="138"/>
      <c r="TYH48" s="138"/>
      <c r="TYI48" s="138"/>
      <c r="TYJ48" s="138"/>
      <c r="TYK48" s="138"/>
      <c r="TYL48" s="138"/>
      <c r="TYM48" s="138"/>
      <c r="TYN48" s="138"/>
      <c r="TYO48" s="138"/>
      <c r="TYP48" s="138"/>
      <c r="TYQ48" s="138"/>
      <c r="TYR48" s="138"/>
      <c r="TYS48" s="138"/>
      <c r="TYT48" s="138"/>
      <c r="TYU48" s="138"/>
      <c r="TYV48" s="138"/>
      <c r="TYW48" s="138"/>
      <c r="TYX48" s="138"/>
      <c r="TYY48" s="138"/>
      <c r="TYZ48" s="138"/>
      <c r="TZA48" s="138"/>
      <c r="TZB48" s="138"/>
      <c r="TZC48" s="138"/>
      <c r="TZD48" s="138"/>
      <c r="TZE48" s="138"/>
      <c r="TZF48" s="138"/>
      <c r="TZG48" s="138"/>
      <c r="TZH48" s="138"/>
      <c r="TZI48" s="138"/>
      <c r="TZJ48" s="138"/>
      <c r="TZK48" s="138"/>
      <c r="TZL48" s="138"/>
      <c r="TZM48" s="138"/>
      <c r="TZN48" s="138"/>
      <c r="TZO48" s="138"/>
      <c r="TZP48" s="138"/>
      <c r="TZQ48" s="138"/>
      <c r="TZR48" s="138"/>
      <c r="TZS48" s="138"/>
      <c r="TZT48" s="138"/>
      <c r="TZU48" s="138"/>
      <c r="TZV48" s="138"/>
      <c r="TZW48" s="138"/>
      <c r="TZX48" s="138"/>
      <c r="TZY48" s="138"/>
      <c r="TZZ48" s="138"/>
      <c r="UAA48" s="138"/>
      <c r="UAB48" s="138"/>
      <c r="UAC48" s="138"/>
      <c r="UAD48" s="138"/>
      <c r="UAE48" s="138"/>
      <c r="UAF48" s="138"/>
      <c r="UAG48" s="138"/>
      <c r="UAH48" s="138"/>
      <c r="UAI48" s="138"/>
      <c r="UAJ48" s="138"/>
      <c r="UAK48" s="138"/>
      <c r="UAL48" s="138"/>
      <c r="UAM48" s="138"/>
      <c r="UAN48" s="138"/>
      <c r="UAO48" s="138"/>
      <c r="UAP48" s="138"/>
      <c r="UAQ48" s="138"/>
      <c r="UAR48" s="138"/>
      <c r="UAS48" s="138"/>
      <c r="UAT48" s="138"/>
      <c r="UAU48" s="138"/>
      <c r="UAV48" s="138"/>
      <c r="UAW48" s="138"/>
      <c r="UAX48" s="138"/>
      <c r="UAY48" s="138"/>
      <c r="UAZ48" s="138"/>
      <c r="UBA48" s="138"/>
      <c r="UBB48" s="138"/>
      <c r="UBC48" s="138"/>
      <c r="UBD48" s="138"/>
      <c r="UBE48" s="138"/>
      <c r="UBF48" s="138"/>
      <c r="UBG48" s="138"/>
      <c r="UBH48" s="138"/>
      <c r="UBI48" s="138"/>
      <c r="UBJ48" s="138"/>
      <c r="UBK48" s="138"/>
      <c r="UBL48" s="138"/>
      <c r="UBM48" s="138"/>
      <c r="UBN48" s="138"/>
      <c r="UBO48" s="138"/>
      <c r="UBP48" s="138"/>
      <c r="UBQ48" s="138"/>
      <c r="UBR48" s="138"/>
      <c r="UBS48" s="138"/>
      <c r="UBT48" s="138"/>
      <c r="UBU48" s="138"/>
      <c r="UBV48" s="138"/>
      <c r="UBW48" s="138"/>
      <c r="UBX48" s="138"/>
      <c r="UBY48" s="138"/>
      <c r="UBZ48" s="138"/>
      <c r="UCA48" s="138"/>
      <c r="UCB48" s="138"/>
      <c r="UCC48" s="138"/>
      <c r="UCD48" s="138"/>
      <c r="UCE48" s="138"/>
      <c r="UCF48" s="138"/>
      <c r="UCG48" s="138"/>
      <c r="UCH48" s="138"/>
      <c r="UCI48" s="138"/>
      <c r="UCJ48" s="138"/>
      <c r="UCK48" s="138"/>
      <c r="UCL48" s="138"/>
      <c r="UCM48" s="138"/>
      <c r="UCN48" s="138"/>
      <c r="UCO48" s="138"/>
      <c r="UCP48" s="138"/>
      <c r="UCQ48" s="138"/>
      <c r="UCR48" s="138"/>
      <c r="UCS48" s="138"/>
      <c r="UCT48" s="138"/>
      <c r="UCU48" s="138"/>
      <c r="UCV48" s="138"/>
      <c r="UCW48" s="138"/>
      <c r="UCX48" s="138"/>
      <c r="UCY48" s="138"/>
      <c r="UCZ48" s="138"/>
      <c r="UDA48" s="138"/>
      <c r="UDB48" s="138"/>
      <c r="UDC48" s="138"/>
      <c r="UDD48" s="138"/>
      <c r="UDE48" s="138"/>
      <c r="UDF48" s="138"/>
      <c r="UDG48" s="138"/>
      <c r="UDH48" s="138"/>
      <c r="UDI48" s="138"/>
      <c r="UDJ48" s="138"/>
      <c r="UDK48" s="138"/>
      <c r="UDL48" s="138"/>
      <c r="UDM48" s="138"/>
      <c r="UDN48" s="138"/>
      <c r="UDO48" s="138"/>
      <c r="UDP48" s="138"/>
      <c r="UDQ48" s="138"/>
      <c r="UDR48" s="138"/>
      <c r="UDS48" s="138"/>
      <c r="UDT48" s="138"/>
      <c r="UDU48" s="138"/>
      <c r="UDV48" s="138"/>
      <c r="UDW48" s="138"/>
      <c r="UDX48" s="138"/>
      <c r="UDY48" s="138"/>
      <c r="UDZ48" s="138"/>
      <c r="UEA48" s="138"/>
      <c r="UEB48" s="138"/>
      <c r="UEC48" s="138"/>
      <c r="UED48" s="138"/>
      <c r="UEE48" s="138"/>
      <c r="UEF48" s="138"/>
      <c r="UEG48" s="138"/>
      <c r="UEH48" s="138"/>
      <c r="UEI48" s="138"/>
      <c r="UEJ48" s="138"/>
      <c r="UEK48" s="138"/>
      <c r="UEL48" s="138"/>
      <c r="UEM48" s="138"/>
      <c r="UEN48" s="138"/>
      <c r="UEO48" s="138"/>
      <c r="UEP48" s="138"/>
      <c r="UEQ48" s="138"/>
      <c r="UER48" s="138"/>
      <c r="UES48" s="138"/>
      <c r="UET48" s="138"/>
      <c r="UEU48" s="138"/>
      <c r="UEV48" s="138"/>
      <c r="UEW48" s="138"/>
      <c r="UEX48" s="138"/>
      <c r="UEY48" s="138"/>
      <c r="UEZ48" s="138"/>
      <c r="UFA48" s="138"/>
      <c r="UFB48" s="138"/>
      <c r="UFC48" s="138"/>
      <c r="UFD48" s="138"/>
      <c r="UFE48" s="138"/>
      <c r="UFF48" s="138"/>
      <c r="UFG48" s="138"/>
      <c r="UFH48" s="138"/>
      <c r="UFI48" s="138"/>
      <c r="UFJ48" s="138"/>
      <c r="UFK48" s="138"/>
      <c r="UFL48" s="138"/>
      <c r="UFM48" s="138"/>
      <c r="UFN48" s="138"/>
      <c r="UFO48" s="138"/>
      <c r="UFP48" s="138"/>
      <c r="UFQ48" s="138"/>
      <c r="UFR48" s="138"/>
      <c r="UFS48" s="138"/>
      <c r="UFT48" s="138"/>
      <c r="UFU48" s="138"/>
      <c r="UFV48" s="138"/>
      <c r="UFW48" s="138"/>
      <c r="UFX48" s="138"/>
      <c r="UFY48" s="138"/>
      <c r="UFZ48" s="138"/>
      <c r="UGA48" s="138"/>
      <c r="UGB48" s="138"/>
      <c r="UGC48" s="138"/>
      <c r="UGD48" s="138"/>
      <c r="UGE48" s="138"/>
      <c r="UGF48" s="138"/>
      <c r="UGG48" s="138"/>
      <c r="UGH48" s="138"/>
      <c r="UGI48" s="138"/>
      <c r="UGJ48" s="138"/>
      <c r="UGK48" s="138"/>
      <c r="UGL48" s="138"/>
      <c r="UGM48" s="138"/>
      <c r="UGN48" s="138"/>
      <c r="UGO48" s="138"/>
      <c r="UGP48" s="138"/>
      <c r="UGQ48" s="138"/>
      <c r="UGR48" s="138"/>
      <c r="UGS48" s="138"/>
      <c r="UGT48" s="138"/>
      <c r="UGU48" s="138"/>
      <c r="UGV48" s="138"/>
      <c r="UGW48" s="138"/>
      <c r="UGX48" s="138"/>
      <c r="UGY48" s="138"/>
      <c r="UGZ48" s="138"/>
      <c r="UHA48" s="138"/>
      <c r="UHB48" s="138"/>
      <c r="UHC48" s="138"/>
      <c r="UHD48" s="138"/>
      <c r="UHE48" s="138"/>
      <c r="UHF48" s="138"/>
      <c r="UHG48" s="138"/>
      <c r="UHH48" s="138"/>
      <c r="UHI48" s="138"/>
      <c r="UHJ48" s="138"/>
      <c r="UHK48" s="138"/>
      <c r="UHL48" s="138"/>
      <c r="UHM48" s="138"/>
      <c r="UHN48" s="138"/>
      <c r="UHO48" s="138"/>
      <c r="UHP48" s="138"/>
      <c r="UHQ48" s="138"/>
      <c r="UHR48" s="138"/>
      <c r="UHS48" s="138"/>
      <c r="UHT48" s="138"/>
      <c r="UHU48" s="138"/>
      <c r="UHV48" s="138"/>
      <c r="UHW48" s="138"/>
      <c r="UHX48" s="138"/>
      <c r="UHY48" s="138"/>
      <c r="UHZ48" s="138"/>
      <c r="UIA48" s="138"/>
      <c r="UIB48" s="138"/>
      <c r="UIC48" s="138"/>
      <c r="UID48" s="138"/>
      <c r="UIE48" s="138"/>
      <c r="UIF48" s="138"/>
      <c r="UIG48" s="138"/>
      <c r="UIH48" s="138"/>
      <c r="UII48" s="138"/>
      <c r="UIJ48" s="138"/>
      <c r="UIK48" s="138"/>
      <c r="UIL48" s="138"/>
      <c r="UIM48" s="138"/>
      <c r="UIN48" s="138"/>
      <c r="UIO48" s="138"/>
      <c r="UIP48" s="138"/>
      <c r="UIQ48" s="138"/>
      <c r="UIR48" s="138"/>
      <c r="UIS48" s="138"/>
      <c r="UIT48" s="138"/>
      <c r="UIU48" s="138"/>
      <c r="UIV48" s="138"/>
      <c r="UIW48" s="138"/>
      <c r="UIX48" s="138"/>
      <c r="UIY48" s="138"/>
      <c r="UIZ48" s="138"/>
      <c r="UJA48" s="138"/>
      <c r="UJB48" s="138"/>
      <c r="UJC48" s="138"/>
      <c r="UJD48" s="138"/>
      <c r="UJE48" s="138"/>
      <c r="UJF48" s="138"/>
      <c r="UJG48" s="138"/>
      <c r="UJH48" s="138"/>
      <c r="UJI48" s="138"/>
      <c r="UJJ48" s="138"/>
      <c r="UJK48" s="138"/>
      <c r="UJL48" s="138"/>
      <c r="UJM48" s="138"/>
      <c r="UJN48" s="138"/>
      <c r="UJO48" s="138"/>
      <c r="UJP48" s="138"/>
      <c r="UJQ48" s="138"/>
      <c r="UJR48" s="138"/>
      <c r="UJS48" s="138"/>
      <c r="UJT48" s="138"/>
      <c r="UJU48" s="138"/>
      <c r="UJV48" s="138"/>
      <c r="UJW48" s="138"/>
      <c r="UJX48" s="138"/>
      <c r="UJY48" s="138"/>
      <c r="UJZ48" s="138"/>
      <c r="UKA48" s="138"/>
      <c r="UKB48" s="138"/>
      <c r="UKC48" s="138"/>
      <c r="UKD48" s="138"/>
      <c r="UKE48" s="138"/>
      <c r="UKF48" s="138"/>
      <c r="UKG48" s="138"/>
      <c r="UKH48" s="138"/>
      <c r="UKI48" s="138"/>
      <c r="UKJ48" s="138"/>
      <c r="UKK48" s="138"/>
      <c r="UKL48" s="138"/>
      <c r="UKM48" s="138"/>
      <c r="UKN48" s="138"/>
      <c r="UKO48" s="138"/>
      <c r="UKP48" s="138"/>
      <c r="UKQ48" s="138"/>
      <c r="UKR48" s="138"/>
      <c r="UKS48" s="138"/>
      <c r="UKT48" s="138"/>
      <c r="UKU48" s="138"/>
      <c r="UKV48" s="138"/>
      <c r="UKW48" s="138"/>
      <c r="UKX48" s="138"/>
      <c r="UKY48" s="138"/>
      <c r="UKZ48" s="138"/>
      <c r="ULA48" s="138"/>
      <c r="ULB48" s="138"/>
      <c r="ULC48" s="138"/>
      <c r="ULD48" s="138"/>
      <c r="ULE48" s="138"/>
      <c r="ULF48" s="138"/>
      <c r="ULG48" s="138"/>
      <c r="ULH48" s="138"/>
      <c r="ULI48" s="138"/>
      <c r="ULJ48" s="138"/>
      <c r="ULK48" s="138"/>
      <c r="ULL48" s="138"/>
      <c r="ULM48" s="138"/>
      <c r="ULN48" s="138"/>
      <c r="ULO48" s="138"/>
      <c r="ULP48" s="138"/>
      <c r="ULQ48" s="138"/>
      <c r="ULR48" s="138"/>
      <c r="ULS48" s="138"/>
      <c r="ULT48" s="138"/>
      <c r="ULU48" s="138"/>
      <c r="ULV48" s="138"/>
      <c r="ULW48" s="138"/>
      <c r="ULX48" s="138"/>
      <c r="ULY48" s="138"/>
      <c r="ULZ48" s="138"/>
      <c r="UMA48" s="138"/>
      <c r="UMB48" s="138"/>
      <c r="UMC48" s="138"/>
      <c r="UMD48" s="138"/>
      <c r="UME48" s="138"/>
      <c r="UMF48" s="138"/>
      <c r="UMG48" s="138"/>
      <c r="UMH48" s="138"/>
      <c r="UMI48" s="138"/>
      <c r="UMJ48" s="138"/>
      <c r="UMK48" s="138"/>
      <c r="UML48" s="138"/>
      <c r="UMM48" s="138"/>
      <c r="UMN48" s="138"/>
      <c r="UMO48" s="138"/>
      <c r="UMP48" s="138"/>
      <c r="UMQ48" s="138"/>
      <c r="UMR48" s="138"/>
      <c r="UMS48" s="138"/>
      <c r="UMT48" s="138"/>
      <c r="UMU48" s="138"/>
      <c r="UMV48" s="138"/>
      <c r="UMW48" s="138"/>
      <c r="UMX48" s="138"/>
      <c r="UMY48" s="138"/>
      <c r="UMZ48" s="138"/>
      <c r="UNA48" s="138"/>
      <c r="UNB48" s="138"/>
      <c r="UNC48" s="138"/>
      <c r="UND48" s="138"/>
      <c r="UNE48" s="138"/>
      <c r="UNF48" s="138"/>
      <c r="UNG48" s="138"/>
      <c r="UNH48" s="138"/>
      <c r="UNI48" s="138"/>
      <c r="UNJ48" s="138"/>
      <c r="UNK48" s="138"/>
      <c r="UNL48" s="138"/>
      <c r="UNM48" s="138"/>
      <c r="UNN48" s="138"/>
      <c r="UNO48" s="138"/>
      <c r="UNP48" s="138"/>
      <c r="UNQ48" s="138"/>
      <c r="UNR48" s="138"/>
      <c r="UNS48" s="138"/>
      <c r="UNT48" s="138"/>
      <c r="UNU48" s="138"/>
      <c r="UNV48" s="138"/>
      <c r="UNW48" s="138"/>
      <c r="UNX48" s="138"/>
      <c r="UNY48" s="138"/>
      <c r="UNZ48" s="138"/>
      <c r="UOA48" s="138"/>
      <c r="UOB48" s="138"/>
      <c r="UOC48" s="138"/>
      <c r="UOD48" s="138"/>
      <c r="UOE48" s="138"/>
      <c r="UOF48" s="138"/>
      <c r="UOG48" s="138"/>
      <c r="UOH48" s="138"/>
      <c r="UOI48" s="138"/>
      <c r="UOJ48" s="138"/>
      <c r="UOK48" s="138"/>
      <c r="UOL48" s="138"/>
      <c r="UOM48" s="138"/>
      <c r="UON48" s="138"/>
      <c r="UOO48" s="138"/>
      <c r="UOP48" s="138"/>
      <c r="UOQ48" s="138"/>
      <c r="UOR48" s="138"/>
      <c r="UOS48" s="138"/>
      <c r="UOT48" s="138"/>
      <c r="UOU48" s="138"/>
      <c r="UOV48" s="138"/>
      <c r="UOW48" s="138"/>
      <c r="UOX48" s="138"/>
      <c r="UOY48" s="138"/>
      <c r="UOZ48" s="138"/>
      <c r="UPA48" s="138"/>
      <c r="UPB48" s="138"/>
      <c r="UPC48" s="138"/>
      <c r="UPD48" s="138"/>
      <c r="UPE48" s="138"/>
      <c r="UPF48" s="138"/>
      <c r="UPG48" s="138"/>
      <c r="UPH48" s="138"/>
      <c r="UPI48" s="138"/>
      <c r="UPJ48" s="138"/>
      <c r="UPK48" s="138"/>
      <c r="UPL48" s="138"/>
      <c r="UPM48" s="138"/>
      <c r="UPN48" s="138"/>
      <c r="UPO48" s="138"/>
      <c r="UPP48" s="138"/>
      <c r="UPQ48" s="138"/>
      <c r="UPR48" s="138"/>
      <c r="UPS48" s="138"/>
      <c r="UPT48" s="138"/>
      <c r="UPU48" s="138"/>
      <c r="UPV48" s="138"/>
      <c r="UPW48" s="138"/>
      <c r="UPX48" s="138"/>
      <c r="UPY48" s="138"/>
      <c r="UPZ48" s="138"/>
      <c r="UQA48" s="138"/>
      <c r="UQB48" s="138"/>
      <c r="UQC48" s="138"/>
      <c r="UQD48" s="138"/>
      <c r="UQE48" s="138"/>
      <c r="UQF48" s="138"/>
      <c r="UQG48" s="138"/>
      <c r="UQH48" s="138"/>
      <c r="UQI48" s="138"/>
      <c r="UQJ48" s="138"/>
      <c r="UQK48" s="138"/>
      <c r="UQL48" s="138"/>
      <c r="UQM48" s="138"/>
      <c r="UQN48" s="138"/>
      <c r="UQO48" s="138"/>
      <c r="UQP48" s="138"/>
      <c r="UQQ48" s="138"/>
      <c r="UQR48" s="138"/>
      <c r="UQS48" s="138"/>
      <c r="UQT48" s="138"/>
      <c r="UQU48" s="138"/>
      <c r="UQV48" s="138"/>
      <c r="UQW48" s="138"/>
      <c r="UQX48" s="138"/>
      <c r="UQY48" s="138"/>
      <c r="UQZ48" s="138"/>
      <c r="URA48" s="138"/>
      <c r="URB48" s="138"/>
      <c r="URC48" s="138"/>
      <c r="URD48" s="138"/>
      <c r="URE48" s="138"/>
      <c r="URF48" s="138"/>
      <c r="URG48" s="138"/>
      <c r="URH48" s="138"/>
      <c r="URI48" s="138"/>
      <c r="URJ48" s="138"/>
      <c r="URK48" s="138"/>
      <c r="URL48" s="138"/>
      <c r="URM48" s="138"/>
      <c r="URN48" s="138"/>
      <c r="URO48" s="138"/>
      <c r="URP48" s="138"/>
      <c r="URQ48" s="138"/>
      <c r="URR48" s="138"/>
      <c r="URS48" s="138"/>
      <c r="URT48" s="138"/>
      <c r="URU48" s="138"/>
      <c r="URV48" s="138"/>
      <c r="URW48" s="138"/>
      <c r="URX48" s="138"/>
      <c r="URY48" s="138"/>
      <c r="URZ48" s="138"/>
      <c r="USA48" s="138"/>
      <c r="USB48" s="138"/>
      <c r="USC48" s="138"/>
      <c r="USD48" s="138"/>
      <c r="USE48" s="138"/>
      <c r="USF48" s="138"/>
      <c r="USG48" s="138"/>
      <c r="USH48" s="138"/>
      <c r="USI48" s="138"/>
      <c r="USJ48" s="138"/>
      <c r="USK48" s="138"/>
      <c r="USL48" s="138"/>
      <c r="USM48" s="138"/>
      <c r="USN48" s="138"/>
      <c r="USO48" s="138"/>
      <c r="USP48" s="138"/>
      <c r="USQ48" s="138"/>
      <c r="USR48" s="138"/>
      <c r="USS48" s="138"/>
      <c r="UST48" s="138"/>
      <c r="USU48" s="138"/>
      <c r="USV48" s="138"/>
      <c r="USW48" s="138"/>
      <c r="USX48" s="138"/>
      <c r="USY48" s="138"/>
      <c r="USZ48" s="138"/>
      <c r="UTA48" s="138"/>
      <c r="UTB48" s="138"/>
      <c r="UTC48" s="138"/>
      <c r="UTD48" s="138"/>
      <c r="UTE48" s="138"/>
      <c r="UTF48" s="138"/>
      <c r="UTG48" s="138"/>
      <c r="UTH48" s="138"/>
      <c r="UTI48" s="138"/>
      <c r="UTJ48" s="138"/>
      <c r="UTK48" s="138"/>
      <c r="UTL48" s="138"/>
      <c r="UTM48" s="138"/>
      <c r="UTN48" s="138"/>
      <c r="UTO48" s="138"/>
      <c r="UTP48" s="138"/>
      <c r="UTQ48" s="138"/>
      <c r="UTR48" s="138"/>
      <c r="UTS48" s="138"/>
      <c r="UTT48" s="138"/>
      <c r="UTU48" s="138"/>
      <c r="UTV48" s="138"/>
      <c r="UTW48" s="138"/>
      <c r="UTX48" s="138"/>
      <c r="UTY48" s="138"/>
      <c r="UTZ48" s="138"/>
      <c r="UUA48" s="138"/>
      <c r="UUB48" s="138"/>
      <c r="UUC48" s="138"/>
      <c r="UUD48" s="138"/>
      <c r="UUE48" s="138"/>
      <c r="UUF48" s="138"/>
      <c r="UUG48" s="138"/>
      <c r="UUH48" s="138"/>
      <c r="UUI48" s="138"/>
      <c r="UUJ48" s="138"/>
      <c r="UUK48" s="138"/>
      <c r="UUL48" s="138"/>
      <c r="UUM48" s="138"/>
      <c r="UUN48" s="138"/>
      <c r="UUO48" s="138"/>
      <c r="UUP48" s="138"/>
      <c r="UUQ48" s="138"/>
      <c r="UUR48" s="138"/>
      <c r="UUS48" s="138"/>
      <c r="UUT48" s="138"/>
      <c r="UUU48" s="138"/>
      <c r="UUV48" s="138"/>
      <c r="UUW48" s="138"/>
      <c r="UUX48" s="138"/>
      <c r="UUY48" s="138"/>
      <c r="UUZ48" s="138"/>
      <c r="UVA48" s="138"/>
      <c r="UVB48" s="138"/>
      <c r="UVC48" s="138"/>
      <c r="UVD48" s="138"/>
      <c r="UVE48" s="138"/>
      <c r="UVF48" s="138"/>
      <c r="UVG48" s="138"/>
      <c r="UVH48" s="138"/>
      <c r="UVI48" s="138"/>
      <c r="UVJ48" s="138"/>
      <c r="UVK48" s="138"/>
      <c r="UVL48" s="138"/>
      <c r="UVM48" s="138"/>
      <c r="UVN48" s="138"/>
      <c r="UVO48" s="138"/>
      <c r="UVP48" s="138"/>
      <c r="UVQ48" s="138"/>
      <c r="UVR48" s="138"/>
      <c r="UVS48" s="138"/>
      <c r="UVT48" s="138"/>
      <c r="UVU48" s="138"/>
      <c r="UVV48" s="138"/>
      <c r="UVW48" s="138"/>
      <c r="UVX48" s="138"/>
      <c r="UVY48" s="138"/>
      <c r="UVZ48" s="138"/>
      <c r="UWA48" s="138"/>
      <c r="UWB48" s="138"/>
      <c r="UWC48" s="138"/>
      <c r="UWD48" s="138"/>
      <c r="UWE48" s="138"/>
      <c r="UWF48" s="138"/>
      <c r="UWG48" s="138"/>
      <c r="UWH48" s="138"/>
      <c r="UWI48" s="138"/>
      <c r="UWJ48" s="138"/>
      <c r="UWK48" s="138"/>
      <c r="UWL48" s="138"/>
      <c r="UWM48" s="138"/>
      <c r="UWN48" s="138"/>
      <c r="UWO48" s="138"/>
      <c r="UWP48" s="138"/>
      <c r="UWQ48" s="138"/>
      <c r="UWR48" s="138"/>
      <c r="UWS48" s="138"/>
      <c r="UWT48" s="138"/>
      <c r="UWU48" s="138"/>
      <c r="UWV48" s="138"/>
      <c r="UWW48" s="138"/>
      <c r="UWX48" s="138"/>
      <c r="UWY48" s="138"/>
      <c r="UWZ48" s="138"/>
      <c r="UXA48" s="138"/>
      <c r="UXB48" s="138"/>
      <c r="UXC48" s="138"/>
      <c r="UXD48" s="138"/>
      <c r="UXE48" s="138"/>
      <c r="UXF48" s="138"/>
      <c r="UXG48" s="138"/>
      <c r="UXH48" s="138"/>
      <c r="UXI48" s="138"/>
      <c r="UXJ48" s="138"/>
      <c r="UXK48" s="138"/>
      <c r="UXL48" s="138"/>
      <c r="UXM48" s="138"/>
      <c r="UXN48" s="138"/>
      <c r="UXO48" s="138"/>
      <c r="UXP48" s="138"/>
      <c r="UXQ48" s="138"/>
      <c r="UXR48" s="138"/>
      <c r="UXS48" s="138"/>
      <c r="UXT48" s="138"/>
      <c r="UXU48" s="138"/>
      <c r="UXV48" s="138"/>
      <c r="UXW48" s="138"/>
      <c r="UXX48" s="138"/>
      <c r="UXY48" s="138"/>
      <c r="UXZ48" s="138"/>
      <c r="UYA48" s="138"/>
      <c r="UYB48" s="138"/>
      <c r="UYC48" s="138"/>
      <c r="UYD48" s="138"/>
      <c r="UYE48" s="138"/>
      <c r="UYF48" s="138"/>
      <c r="UYG48" s="138"/>
      <c r="UYH48" s="138"/>
      <c r="UYI48" s="138"/>
      <c r="UYJ48" s="138"/>
      <c r="UYK48" s="138"/>
      <c r="UYL48" s="138"/>
      <c r="UYM48" s="138"/>
      <c r="UYN48" s="138"/>
      <c r="UYO48" s="138"/>
      <c r="UYP48" s="138"/>
      <c r="UYQ48" s="138"/>
      <c r="UYR48" s="138"/>
      <c r="UYS48" s="138"/>
      <c r="UYT48" s="138"/>
      <c r="UYU48" s="138"/>
      <c r="UYV48" s="138"/>
      <c r="UYW48" s="138"/>
      <c r="UYX48" s="138"/>
      <c r="UYY48" s="138"/>
      <c r="UYZ48" s="138"/>
      <c r="UZA48" s="138"/>
      <c r="UZB48" s="138"/>
      <c r="UZC48" s="138"/>
      <c r="UZD48" s="138"/>
      <c r="UZE48" s="138"/>
      <c r="UZF48" s="138"/>
      <c r="UZG48" s="138"/>
      <c r="UZH48" s="138"/>
      <c r="UZI48" s="138"/>
      <c r="UZJ48" s="138"/>
      <c r="UZK48" s="138"/>
      <c r="UZL48" s="138"/>
      <c r="UZM48" s="138"/>
      <c r="UZN48" s="138"/>
      <c r="UZO48" s="138"/>
      <c r="UZP48" s="138"/>
      <c r="UZQ48" s="138"/>
      <c r="UZR48" s="138"/>
      <c r="UZS48" s="138"/>
      <c r="UZT48" s="138"/>
      <c r="UZU48" s="138"/>
      <c r="UZV48" s="138"/>
      <c r="UZW48" s="138"/>
      <c r="UZX48" s="138"/>
      <c r="UZY48" s="138"/>
      <c r="UZZ48" s="138"/>
      <c r="VAA48" s="138"/>
      <c r="VAB48" s="138"/>
      <c r="VAC48" s="138"/>
      <c r="VAD48" s="138"/>
      <c r="VAE48" s="138"/>
      <c r="VAF48" s="138"/>
      <c r="VAG48" s="138"/>
      <c r="VAH48" s="138"/>
      <c r="VAI48" s="138"/>
      <c r="VAJ48" s="138"/>
      <c r="VAK48" s="138"/>
      <c r="VAL48" s="138"/>
      <c r="VAM48" s="138"/>
      <c r="VAN48" s="138"/>
      <c r="VAO48" s="138"/>
      <c r="VAP48" s="138"/>
      <c r="VAQ48" s="138"/>
      <c r="VAR48" s="138"/>
      <c r="VAS48" s="138"/>
      <c r="VAT48" s="138"/>
      <c r="VAU48" s="138"/>
      <c r="VAV48" s="138"/>
      <c r="VAW48" s="138"/>
      <c r="VAX48" s="138"/>
      <c r="VAY48" s="138"/>
      <c r="VAZ48" s="138"/>
      <c r="VBA48" s="138"/>
      <c r="VBB48" s="138"/>
      <c r="VBC48" s="138"/>
      <c r="VBD48" s="138"/>
      <c r="VBE48" s="138"/>
      <c r="VBF48" s="138"/>
      <c r="VBG48" s="138"/>
      <c r="VBH48" s="138"/>
      <c r="VBI48" s="138"/>
      <c r="VBJ48" s="138"/>
      <c r="VBK48" s="138"/>
      <c r="VBL48" s="138"/>
      <c r="VBM48" s="138"/>
      <c r="VBN48" s="138"/>
      <c r="VBO48" s="138"/>
      <c r="VBP48" s="138"/>
      <c r="VBQ48" s="138"/>
      <c r="VBR48" s="138"/>
      <c r="VBS48" s="138"/>
      <c r="VBT48" s="138"/>
      <c r="VBU48" s="138"/>
      <c r="VBV48" s="138"/>
      <c r="VBW48" s="138"/>
      <c r="VBX48" s="138"/>
      <c r="VBY48" s="138"/>
      <c r="VBZ48" s="138"/>
      <c r="VCA48" s="138"/>
      <c r="VCB48" s="138"/>
      <c r="VCC48" s="138"/>
      <c r="VCD48" s="138"/>
      <c r="VCE48" s="138"/>
      <c r="VCF48" s="138"/>
      <c r="VCG48" s="138"/>
      <c r="VCH48" s="138"/>
      <c r="VCI48" s="138"/>
      <c r="VCJ48" s="138"/>
      <c r="VCK48" s="138"/>
      <c r="VCL48" s="138"/>
      <c r="VCM48" s="138"/>
      <c r="VCN48" s="138"/>
      <c r="VCO48" s="138"/>
      <c r="VCP48" s="138"/>
      <c r="VCQ48" s="138"/>
      <c r="VCR48" s="138"/>
      <c r="VCS48" s="138"/>
      <c r="VCT48" s="138"/>
      <c r="VCU48" s="138"/>
      <c r="VCV48" s="138"/>
      <c r="VCW48" s="138"/>
      <c r="VCX48" s="138"/>
      <c r="VCY48" s="138"/>
      <c r="VCZ48" s="138"/>
      <c r="VDA48" s="138"/>
      <c r="VDB48" s="138"/>
      <c r="VDC48" s="138"/>
      <c r="VDD48" s="138"/>
      <c r="VDE48" s="138"/>
      <c r="VDF48" s="138"/>
      <c r="VDG48" s="138"/>
      <c r="VDH48" s="138"/>
      <c r="VDI48" s="138"/>
      <c r="VDJ48" s="138"/>
      <c r="VDK48" s="138"/>
      <c r="VDL48" s="138"/>
      <c r="VDM48" s="138"/>
      <c r="VDN48" s="138"/>
      <c r="VDO48" s="138"/>
      <c r="VDP48" s="138"/>
      <c r="VDQ48" s="138"/>
      <c r="VDR48" s="138"/>
      <c r="VDS48" s="138"/>
      <c r="VDT48" s="138"/>
      <c r="VDU48" s="138"/>
      <c r="VDV48" s="138"/>
      <c r="VDW48" s="138"/>
      <c r="VDX48" s="138"/>
      <c r="VDY48" s="138"/>
      <c r="VDZ48" s="138"/>
      <c r="VEA48" s="138"/>
      <c r="VEB48" s="138"/>
      <c r="VEC48" s="138"/>
      <c r="VED48" s="138"/>
      <c r="VEE48" s="138"/>
      <c r="VEF48" s="138"/>
      <c r="VEG48" s="138"/>
      <c r="VEH48" s="138"/>
      <c r="VEI48" s="138"/>
      <c r="VEJ48" s="138"/>
      <c r="VEK48" s="138"/>
      <c r="VEL48" s="138"/>
      <c r="VEM48" s="138"/>
      <c r="VEN48" s="138"/>
      <c r="VEO48" s="138"/>
      <c r="VEP48" s="138"/>
      <c r="VEQ48" s="138"/>
      <c r="VER48" s="138"/>
      <c r="VES48" s="138"/>
      <c r="VET48" s="138"/>
      <c r="VEU48" s="138"/>
      <c r="VEV48" s="138"/>
      <c r="VEW48" s="138"/>
      <c r="VEX48" s="138"/>
      <c r="VEY48" s="138"/>
      <c r="VEZ48" s="138"/>
      <c r="VFA48" s="138"/>
      <c r="VFB48" s="138"/>
      <c r="VFC48" s="138"/>
      <c r="VFD48" s="138"/>
      <c r="VFE48" s="138"/>
      <c r="VFF48" s="138"/>
      <c r="VFG48" s="138"/>
      <c r="VFH48" s="138"/>
      <c r="VFI48" s="138"/>
      <c r="VFJ48" s="138"/>
      <c r="VFK48" s="138"/>
      <c r="VFL48" s="138"/>
      <c r="VFM48" s="138"/>
      <c r="VFN48" s="138"/>
      <c r="VFO48" s="138"/>
      <c r="VFP48" s="138"/>
      <c r="VFQ48" s="138"/>
      <c r="VFR48" s="138"/>
      <c r="VFS48" s="138"/>
      <c r="VFT48" s="138"/>
      <c r="VFU48" s="138"/>
      <c r="VFV48" s="138"/>
      <c r="VFW48" s="138"/>
      <c r="VFX48" s="138"/>
      <c r="VFY48" s="138"/>
      <c r="VFZ48" s="138"/>
      <c r="VGA48" s="138"/>
      <c r="VGB48" s="138"/>
      <c r="VGC48" s="138"/>
      <c r="VGD48" s="138"/>
      <c r="VGE48" s="138"/>
      <c r="VGF48" s="138"/>
      <c r="VGG48" s="138"/>
      <c r="VGH48" s="138"/>
      <c r="VGI48" s="138"/>
      <c r="VGJ48" s="138"/>
      <c r="VGK48" s="138"/>
      <c r="VGL48" s="138"/>
      <c r="VGM48" s="138"/>
      <c r="VGN48" s="138"/>
      <c r="VGO48" s="138"/>
      <c r="VGP48" s="138"/>
      <c r="VGQ48" s="138"/>
      <c r="VGR48" s="138"/>
      <c r="VGS48" s="138"/>
      <c r="VGT48" s="138"/>
      <c r="VGU48" s="138"/>
      <c r="VGV48" s="138"/>
      <c r="VGW48" s="138"/>
      <c r="VGX48" s="138"/>
      <c r="VGY48" s="138"/>
      <c r="VGZ48" s="138"/>
      <c r="VHA48" s="138"/>
      <c r="VHB48" s="138"/>
      <c r="VHC48" s="138"/>
      <c r="VHD48" s="138"/>
      <c r="VHE48" s="138"/>
      <c r="VHF48" s="138"/>
      <c r="VHG48" s="138"/>
      <c r="VHH48" s="138"/>
      <c r="VHI48" s="138"/>
      <c r="VHJ48" s="138"/>
      <c r="VHK48" s="138"/>
      <c r="VHL48" s="138"/>
      <c r="VHM48" s="138"/>
      <c r="VHN48" s="138"/>
      <c r="VHO48" s="138"/>
      <c r="VHP48" s="138"/>
      <c r="VHQ48" s="138"/>
      <c r="VHR48" s="138"/>
      <c r="VHS48" s="138"/>
      <c r="VHT48" s="138"/>
      <c r="VHU48" s="138"/>
      <c r="VHV48" s="138"/>
      <c r="VHW48" s="138"/>
      <c r="VHX48" s="138"/>
      <c r="VHY48" s="138"/>
      <c r="VHZ48" s="138"/>
      <c r="VIA48" s="138"/>
      <c r="VIB48" s="138"/>
      <c r="VIC48" s="138"/>
      <c r="VID48" s="138"/>
      <c r="VIE48" s="138"/>
      <c r="VIF48" s="138"/>
      <c r="VIG48" s="138"/>
      <c r="VIH48" s="138"/>
      <c r="VII48" s="138"/>
      <c r="VIJ48" s="138"/>
      <c r="VIK48" s="138"/>
      <c r="VIL48" s="138"/>
      <c r="VIM48" s="138"/>
      <c r="VIN48" s="138"/>
      <c r="VIO48" s="138"/>
      <c r="VIP48" s="138"/>
      <c r="VIQ48" s="138"/>
      <c r="VIR48" s="138"/>
      <c r="VIS48" s="138"/>
      <c r="VIT48" s="138"/>
      <c r="VIU48" s="138"/>
      <c r="VIV48" s="138"/>
      <c r="VIW48" s="138"/>
      <c r="VIX48" s="138"/>
      <c r="VIY48" s="138"/>
      <c r="VIZ48" s="138"/>
      <c r="VJA48" s="138"/>
      <c r="VJB48" s="138"/>
      <c r="VJC48" s="138"/>
      <c r="VJD48" s="138"/>
      <c r="VJE48" s="138"/>
      <c r="VJF48" s="138"/>
      <c r="VJG48" s="138"/>
      <c r="VJH48" s="138"/>
      <c r="VJI48" s="138"/>
      <c r="VJJ48" s="138"/>
      <c r="VJK48" s="138"/>
      <c r="VJL48" s="138"/>
      <c r="VJM48" s="138"/>
      <c r="VJN48" s="138"/>
      <c r="VJO48" s="138"/>
      <c r="VJP48" s="138"/>
      <c r="VJQ48" s="138"/>
      <c r="VJR48" s="138"/>
      <c r="VJS48" s="138"/>
      <c r="VJT48" s="138"/>
      <c r="VJU48" s="138"/>
      <c r="VJV48" s="138"/>
      <c r="VJW48" s="138"/>
      <c r="VJX48" s="138"/>
      <c r="VJY48" s="138"/>
      <c r="VJZ48" s="138"/>
      <c r="VKA48" s="138"/>
      <c r="VKB48" s="138"/>
      <c r="VKC48" s="138"/>
      <c r="VKD48" s="138"/>
      <c r="VKE48" s="138"/>
      <c r="VKF48" s="138"/>
      <c r="VKG48" s="138"/>
      <c r="VKH48" s="138"/>
      <c r="VKI48" s="138"/>
      <c r="VKJ48" s="138"/>
      <c r="VKK48" s="138"/>
      <c r="VKL48" s="138"/>
      <c r="VKM48" s="138"/>
      <c r="VKN48" s="138"/>
      <c r="VKO48" s="138"/>
      <c r="VKP48" s="138"/>
      <c r="VKQ48" s="138"/>
      <c r="VKR48" s="138"/>
      <c r="VKS48" s="138"/>
      <c r="VKT48" s="138"/>
      <c r="VKU48" s="138"/>
      <c r="VKV48" s="138"/>
      <c r="VKW48" s="138"/>
      <c r="VKX48" s="138"/>
      <c r="VKY48" s="138"/>
      <c r="VKZ48" s="138"/>
      <c r="VLA48" s="138"/>
      <c r="VLB48" s="138"/>
      <c r="VLC48" s="138"/>
      <c r="VLD48" s="138"/>
      <c r="VLE48" s="138"/>
      <c r="VLF48" s="138"/>
      <c r="VLG48" s="138"/>
      <c r="VLH48" s="138"/>
      <c r="VLI48" s="138"/>
      <c r="VLJ48" s="138"/>
      <c r="VLK48" s="138"/>
      <c r="VLL48" s="138"/>
      <c r="VLM48" s="138"/>
      <c r="VLN48" s="138"/>
      <c r="VLO48" s="138"/>
      <c r="VLP48" s="138"/>
      <c r="VLQ48" s="138"/>
      <c r="VLR48" s="138"/>
      <c r="VLS48" s="138"/>
      <c r="VLT48" s="138"/>
      <c r="VLU48" s="138"/>
      <c r="VLV48" s="138"/>
      <c r="VLW48" s="138"/>
      <c r="VLX48" s="138"/>
      <c r="VLY48" s="138"/>
      <c r="VLZ48" s="138"/>
      <c r="VMA48" s="138"/>
      <c r="VMB48" s="138"/>
      <c r="VMC48" s="138"/>
      <c r="VMD48" s="138"/>
      <c r="VME48" s="138"/>
      <c r="VMF48" s="138"/>
      <c r="VMG48" s="138"/>
      <c r="VMH48" s="138"/>
      <c r="VMI48" s="138"/>
      <c r="VMJ48" s="138"/>
      <c r="VMK48" s="138"/>
      <c r="VML48" s="138"/>
      <c r="VMM48" s="138"/>
      <c r="VMN48" s="138"/>
      <c r="VMO48" s="138"/>
      <c r="VMP48" s="138"/>
      <c r="VMQ48" s="138"/>
      <c r="VMR48" s="138"/>
      <c r="VMS48" s="138"/>
      <c r="VMT48" s="138"/>
      <c r="VMU48" s="138"/>
      <c r="VMV48" s="138"/>
      <c r="VMW48" s="138"/>
      <c r="VMX48" s="138"/>
      <c r="VMY48" s="138"/>
      <c r="VMZ48" s="138"/>
      <c r="VNA48" s="138"/>
      <c r="VNB48" s="138"/>
      <c r="VNC48" s="138"/>
      <c r="VND48" s="138"/>
      <c r="VNE48" s="138"/>
      <c r="VNF48" s="138"/>
      <c r="VNG48" s="138"/>
      <c r="VNH48" s="138"/>
      <c r="VNI48" s="138"/>
      <c r="VNJ48" s="138"/>
      <c r="VNK48" s="138"/>
      <c r="VNL48" s="138"/>
      <c r="VNM48" s="138"/>
      <c r="VNN48" s="138"/>
      <c r="VNO48" s="138"/>
      <c r="VNP48" s="138"/>
      <c r="VNQ48" s="138"/>
      <c r="VNR48" s="138"/>
      <c r="VNS48" s="138"/>
      <c r="VNT48" s="138"/>
      <c r="VNU48" s="138"/>
      <c r="VNV48" s="138"/>
      <c r="VNW48" s="138"/>
      <c r="VNX48" s="138"/>
      <c r="VNY48" s="138"/>
      <c r="VNZ48" s="138"/>
      <c r="VOA48" s="138"/>
      <c r="VOB48" s="138"/>
      <c r="VOC48" s="138"/>
      <c r="VOD48" s="138"/>
      <c r="VOE48" s="138"/>
      <c r="VOF48" s="138"/>
      <c r="VOG48" s="138"/>
      <c r="VOH48" s="138"/>
      <c r="VOI48" s="138"/>
      <c r="VOJ48" s="138"/>
      <c r="VOK48" s="138"/>
      <c r="VOL48" s="138"/>
      <c r="VOM48" s="138"/>
      <c r="VON48" s="138"/>
      <c r="VOO48" s="138"/>
      <c r="VOP48" s="138"/>
      <c r="VOQ48" s="138"/>
      <c r="VOR48" s="138"/>
      <c r="VOS48" s="138"/>
      <c r="VOT48" s="138"/>
      <c r="VOU48" s="138"/>
      <c r="VOV48" s="138"/>
      <c r="VOW48" s="138"/>
      <c r="VOX48" s="138"/>
      <c r="VOY48" s="138"/>
      <c r="VOZ48" s="138"/>
      <c r="VPA48" s="138"/>
      <c r="VPB48" s="138"/>
      <c r="VPC48" s="138"/>
      <c r="VPD48" s="138"/>
      <c r="VPE48" s="138"/>
      <c r="VPF48" s="138"/>
      <c r="VPG48" s="138"/>
      <c r="VPH48" s="138"/>
      <c r="VPI48" s="138"/>
      <c r="VPJ48" s="138"/>
      <c r="VPK48" s="138"/>
      <c r="VPL48" s="138"/>
      <c r="VPM48" s="138"/>
      <c r="VPN48" s="138"/>
      <c r="VPO48" s="138"/>
      <c r="VPP48" s="138"/>
      <c r="VPQ48" s="138"/>
      <c r="VPR48" s="138"/>
      <c r="VPS48" s="138"/>
      <c r="VPT48" s="138"/>
      <c r="VPU48" s="138"/>
      <c r="VPV48" s="138"/>
      <c r="VPW48" s="138"/>
      <c r="VPX48" s="138"/>
      <c r="VPY48" s="138"/>
      <c r="VPZ48" s="138"/>
      <c r="VQA48" s="138"/>
      <c r="VQB48" s="138"/>
      <c r="VQC48" s="138"/>
      <c r="VQD48" s="138"/>
      <c r="VQE48" s="138"/>
      <c r="VQF48" s="138"/>
      <c r="VQG48" s="138"/>
      <c r="VQH48" s="138"/>
      <c r="VQI48" s="138"/>
      <c r="VQJ48" s="138"/>
      <c r="VQK48" s="138"/>
      <c r="VQL48" s="138"/>
      <c r="VQM48" s="138"/>
      <c r="VQN48" s="138"/>
      <c r="VQO48" s="138"/>
      <c r="VQP48" s="138"/>
      <c r="VQQ48" s="138"/>
      <c r="VQR48" s="138"/>
      <c r="VQS48" s="138"/>
      <c r="VQT48" s="138"/>
      <c r="VQU48" s="138"/>
      <c r="VQV48" s="138"/>
      <c r="VQW48" s="138"/>
      <c r="VQX48" s="138"/>
      <c r="VQY48" s="138"/>
      <c r="VQZ48" s="138"/>
      <c r="VRA48" s="138"/>
      <c r="VRB48" s="138"/>
      <c r="VRC48" s="138"/>
      <c r="VRD48" s="138"/>
      <c r="VRE48" s="138"/>
      <c r="VRF48" s="138"/>
      <c r="VRG48" s="138"/>
      <c r="VRH48" s="138"/>
      <c r="VRI48" s="138"/>
      <c r="VRJ48" s="138"/>
      <c r="VRK48" s="138"/>
      <c r="VRL48" s="138"/>
      <c r="VRM48" s="138"/>
      <c r="VRN48" s="138"/>
      <c r="VRO48" s="138"/>
      <c r="VRP48" s="138"/>
      <c r="VRQ48" s="138"/>
      <c r="VRR48" s="138"/>
      <c r="VRS48" s="138"/>
      <c r="VRT48" s="138"/>
      <c r="VRU48" s="138"/>
      <c r="VRV48" s="138"/>
      <c r="VRW48" s="138"/>
      <c r="VRX48" s="138"/>
      <c r="VRY48" s="138"/>
      <c r="VRZ48" s="138"/>
      <c r="VSA48" s="138"/>
      <c r="VSB48" s="138"/>
      <c r="VSC48" s="138"/>
      <c r="VSD48" s="138"/>
      <c r="VSE48" s="138"/>
      <c r="VSF48" s="138"/>
      <c r="VSG48" s="138"/>
      <c r="VSH48" s="138"/>
      <c r="VSI48" s="138"/>
      <c r="VSJ48" s="138"/>
      <c r="VSK48" s="138"/>
      <c r="VSL48" s="138"/>
      <c r="VSM48" s="138"/>
      <c r="VSN48" s="138"/>
      <c r="VSO48" s="138"/>
      <c r="VSP48" s="138"/>
      <c r="VSQ48" s="138"/>
      <c r="VSR48" s="138"/>
      <c r="VSS48" s="138"/>
      <c r="VST48" s="138"/>
      <c r="VSU48" s="138"/>
      <c r="VSV48" s="138"/>
      <c r="VSW48" s="138"/>
      <c r="VSX48" s="138"/>
      <c r="VSY48" s="138"/>
      <c r="VSZ48" s="138"/>
      <c r="VTA48" s="138"/>
      <c r="VTB48" s="138"/>
      <c r="VTC48" s="138"/>
      <c r="VTD48" s="138"/>
      <c r="VTE48" s="138"/>
      <c r="VTF48" s="138"/>
      <c r="VTG48" s="138"/>
      <c r="VTH48" s="138"/>
      <c r="VTI48" s="138"/>
      <c r="VTJ48" s="138"/>
      <c r="VTK48" s="138"/>
      <c r="VTL48" s="138"/>
      <c r="VTM48" s="138"/>
      <c r="VTN48" s="138"/>
      <c r="VTO48" s="138"/>
      <c r="VTP48" s="138"/>
      <c r="VTQ48" s="138"/>
      <c r="VTR48" s="138"/>
      <c r="VTS48" s="138"/>
      <c r="VTT48" s="138"/>
      <c r="VTU48" s="138"/>
      <c r="VTV48" s="138"/>
      <c r="VTW48" s="138"/>
      <c r="VTX48" s="138"/>
      <c r="VTY48" s="138"/>
      <c r="VTZ48" s="138"/>
      <c r="VUA48" s="138"/>
      <c r="VUB48" s="138"/>
      <c r="VUC48" s="138"/>
      <c r="VUD48" s="138"/>
      <c r="VUE48" s="138"/>
      <c r="VUF48" s="138"/>
      <c r="VUG48" s="138"/>
      <c r="VUH48" s="138"/>
      <c r="VUI48" s="138"/>
      <c r="VUJ48" s="138"/>
      <c r="VUK48" s="138"/>
      <c r="VUL48" s="138"/>
      <c r="VUM48" s="138"/>
      <c r="VUN48" s="138"/>
      <c r="VUO48" s="138"/>
      <c r="VUP48" s="138"/>
      <c r="VUQ48" s="138"/>
      <c r="VUR48" s="138"/>
      <c r="VUS48" s="138"/>
      <c r="VUT48" s="138"/>
      <c r="VUU48" s="138"/>
      <c r="VUV48" s="138"/>
      <c r="VUW48" s="138"/>
      <c r="VUX48" s="138"/>
      <c r="VUY48" s="138"/>
      <c r="VUZ48" s="138"/>
      <c r="VVA48" s="138"/>
      <c r="VVB48" s="138"/>
      <c r="VVC48" s="138"/>
      <c r="VVD48" s="138"/>
      <c r="VVE48" s="138"/>
      <c r="VVF48" s="138"/>
      <c r="VVG48" s="138"/>
      <c r="VVH48" s="138"/>
      <c r="VVI48" s="138"/>
      <c r="VVJ48" s="138"/>
      <c r="VVK48" s="138"/>
      <c r="VVL48" s="138"/>
      <c r="VVM48" s="138"/>
      <c r="VVN48" s="138"/>
      <c r="VVO48" s="138"/>
      <c r="VVP48" s="138"/>
      <c r="VVQ48" s="138"/>
      <c r="VVR48" s="138"/>
      <c r="VVS48" s="138"/>
      <c r="VVT48" s="138"/>
      <c r="VVU48" s="138"/>
      <c r="VVV48" s="138"/>
      <c r="VVW48" s="138"/>
      <c r="VVX48" s="138"/>
      <c r="VVY48" s="138"/>
      <c r="VVZ48" s="138"/>
      <c r="VWA48" s="138"/>
      <c r="VWB48" s="138"/>
      <c r="VWC48" s="138"/>
      <c r="VWD48" s="138"/>
      <c r="VWE48" s="138"/>
      <c r="VWF48" s="138"/>
      <c r="VWG48" s="138"/>
      <c r="VWH48" s="138"/>
      <c r="VWI48" s="138"/>
      <c r="VWJ48" s="138"/>
      <c r="VWK48" s="138"/>
      <c r="VWL48" s="138"/>
      <c r="VWM48" s="138"/>
      <c r="VWN48" s="138"/>
      <c r="VWO48" s="138"/>
      <c r="VWP48" s="138"/>
      <c r="VWQ48" s="138"/>
      <c r="VWR48" s="138"/>
      <c r="VWS48" s="138"/>
      <c r="VWT48" s="138"/>
      <c r="VWU48" s="138"/>
      <c r="VWV48" s="138"/>
      <c r="VWW48" s="138"/>
      <c r="VWX48" s="138"/>
      <c r="VWY48" s="138"/>
      <c r="VWZ48" s="138"/>
      <c r="VXA48" s="138"/>
      <c r="VXB48" s="138"/>
      <c r="VXC48" s="138"/>
      <c r="VXD48" s="138"/>
      <c r="VXE48" s="138"/>
      <c r="VXF48" s="138"/>
      <c r="VXG48" s="138"/>
      <c r="VXH48" s="138"/>
      <c r="VXI48" s="138"/>
      <c r="VXJ48" s="138"/>
      <c r="VXK48" s="138"/>
      <c r="VXL48" s="138"/>
      <c r="VXM48" s="138"/>
      <c r="VXN48" s="138"/>
      <c r="VXO48" s="138"/>
      <c r="VXP48" s="138"/>
      <c r="VXQ48" s="138"/>
      <c r="VXR48" s="138"/>
      <c r="VXS48" s="138"/>
      <c r="VXT48" s="138"/>
      <c r="VXU48" s="138"/>
      <c r="VXV48" s="138"/>
      <c r="VXW48" s="138"/>
      <c r="VXX48" s="138"/>
      <c r="VXY48" s="138"/>
      <c r="VXZ48" s="138"/>
      <c r="VYA48" s="138"/>
      <c r="VYB48" s="138"/>
      <c r="VYC48" s="138"/>
      <c r="VYD48" s="138"/>
      <c r="VYE48" s="138"/>
      <c r="VYF48" s="138"/>
      <c r="VYG48" s="138"/>
      <c r="VYH48" s="138"/>
      <c r="VYI48" s="138"/>
      <c r="VYJ48" s="138"/>
      <c r="VYK48" s="138"/>
      <c r="VYL48" s="138"/>
      <c r="VYM48" s="138"/>
      <c r="VYN48" s="138"/>
      <c r="VYO48" s="138"/>
      <c r="VYP48" s="138"/>
      <c r="VYQ48" s="138"/>
      <c r="VYR48" s="138"/>
      <c r="VYS48" s="138"/>
      <c r="VYT48" s="138"/>
      <c r="VYU48" s="138"/>
      <c r="VYV48" s="138"/>
      <c r="VYW48" s="138"/>
      <c r="VYX48" s="138"/>
      <c r="VYY48" s="138"/>
      <c r="VYZ48" s="138"/>
      <c r="VZA48" s="138"/>
      <c r="VZB48" s="138"/>
      <c r="VZC48" s="138"/>
      <c r="VZD48" s="138"/>
      <c r="VZE48" s="138"/>
      <c r="VZF48" s="138"/>
      <c r="VZG48" s="138"/>
      <c r="VZH48" s="138"/>
      <c r="VZI48" s="138"/>
      <c r="VZJ48" s="138"/>
      <c r="VZK48" s="138"/>
      <c r="VZL48" s="138"/>
      <c r="VZM48" s="138"/>
      <c r="VZN48" s="138"/>
      <c r="VZO48" s="138"/>
      <c r="VZP48" s="138"/>
      <c r="VZQ48" s="138"/>
      <c r="VZR48" s="138"/>
      <c r="VZS48" s="138"/>
      <c r="VZT48" s="138"/>
      <c r="VZU48" s="138"/>
      <c r="VZV48" s="138"/>
      <c r="VZW48" s="138"/>
      <c r="VZX48" s="138"/>
      <c r="VZY48" s="138"/>
      <c r="VZZ48" s="138"/>
      <c r="WAA48" s="138"/>
      <c r="WAB48" s="138"/>
      <c r="WAC48" s="138"/>
      <c r="WAD48" s="138"/>
      <c r="WAE48" s="138"/>
      <c r="WAF48" s="138"/>
      <c r="WAG48" s="138"/>
      <c r="WAH48" s="138"/>
      <c r="WAI48" s="138"/>
      <c r="WAJ48" s="138"/>
      <c r="WAK48" s="138"/>
      <c r="WAL48" s="138"/>
      <c r="WAM48" s="138"/>
      <c r="WAN48" s="138"/>
      <c r="WAO48" s="138"/>
      <c r="WAP48" s="138"/>
      <c r="WAQ48" s="138"/>
      <c r="WAR48" s="138"/>
      <c r="WAS48" s="138"/>
      <c r="WAT48" s="138"/>
      <c r="WAU48" s="138"/>
      <c r="WAV48" s="138"/>
      <c r="WAW48" s="138"/>
      <c r="WAX48" s="138"/>
      <c r="WAY48" s="138"/>
      <c r="WAZ48" s="138"/>
      <c r="WBA48" s="138"/>
      <c r="WBB48" s="138"/>
      <c r="WBC48" s="138"/>
      <c r="WBD48" s="138"/>
      <c r="WBE48" s="138"/>
      <c r="WBF48" s="138"/>
      <c r="WBG48" s="138"/>
      <c r="WBH48" s="138"/>
      <c r="WBI48" s="138"/>
      <c r="WBJ48" s="138"/>
      <c r="WBK48" s="138"/>
      <c r="WBL48" s="138"/>
      <c r="WBM48" s="138"/>
      <c r="WBN48" s="138"/>
      <c r="WBO48" s="138"/>
      <c r="WBP48" s="138"/>
      <c r="WBQ48" s="138"/>
      <c r="WBR48" s="138"/>
      <c r="WBS48" s="138"/>
      <c r="WBT48" s="138"/>
      <c r="WBU48" s="138"/>
      <c r="WBV48" s="138"/>
      <c r="WBW48" s="138"/>
      <c r="WBX48" s="138"/>
      <c r="WBY48" s="138"/>
      <c r="WBZ48" s="138"/>
      <c r="WCA48" s="138"/>
      <c r="WCB48" s="138"/>
      <c r="WCC48" s="138"/>
      <c r="WCD48" s="138"/>
      <c r="WCE48" s="138"/>
      <c r="WCF48" s="138"/>
      <c r="WCG48" s="138"/>
      <c r="WCH48" s="138"/>
      <c r="WCI48" s="138"/>
      <c r="WCJ48" s="138"/>
      <c r="WCK48" s="138"/>
      <c r="WCL48" s="138"/>
      <c r="WCM48" s="138"/>
      <c r="WCN48" s="138"/>
      <c r="WCO48" s="138"/>
      <c r="WCP48" s="138"/>
      <c r="WCQ48" s="138"/>
      <c r="WCR48" s="138"/>
      <c r="WCS48" s="138"/>
      <c r="WCT48" s="138"/>
      <c r="WCU48" s="138"/>
      <c r="WCV48" s="138"/>
      <c r="WCW48" s="138"/>
      <c r="WCX48" s="138"/>
      <c r="WCY48" s="138"/>
      <c r="WCZ48" s="138"/>
      <c r="WDA48" s="138"/>
      <c r="WDB48" s="138"/>
      <c r="WDC48" s="138"/>
      <c r="WDD48" s="138"/>
      <c r="WDE48" s="138"/>
      <c r="WDF48" s="138"/>
      <c r="WDG48" s="138"/>
      <c r="WDH48" s="138"/>
      <c r="WDI48" s="138"/>
      <c r="WDJ48" s="138"/>
      <c r="WDK48" s="138"/>
      <c r="WDL48" s="138"/>
      <c r="WDM48" s="138"/>
      <c r="WDN48" s="138"/>
      <c r="WDO48" s="138"/>
      <c r="WDP48" s="138"/>
      <c r="WDQ48" s="138"/>
      <c r="WDR48" s="138"/>
      <c r="WDS48" s="138"/>
      <c r="WDT48" s="138"/>
      <c r="WDU48" s="138"/>
      <c r="WDV48" s="138"/>
      <c r="WDW48" s="138"/>
      <c r="WDX48" s="138"/>
      <c r="WDY48" s="138"/>
      <c r="WDZ48" s="138"/>
      <c r="WEA48" s="138"/>
      <c r="WEB48" s="138"/>
      <c r="WEC48" s="138"/>
      <c r="WED48" s="138"/>
      <c r="WEE48" s="138"/>
      <c r="WEF48" s="138"/>
      <c r="WEG48" s="138"/>
      <c r="WEH48" s="138"/>
      <c r="WEI48" s="138"/>
      <c r="WEJ48" s="138"/>
      <c r="WEK48" s="138"/>
      <c r="WEL48" s="138"/>
      <c r="WEM48" s="138"/>
      <c r="WEN48" s="138"/>
      <c r="WEO48" s="138"/>
      <c r="WEP48" s="138"/>
      <c r="WEQ48" s="138"/>
      <c r="WER48" s="138"/>
      <c r="WES48" s="138"/>
      <c r="WET48" s="138"/>
      <c r="WEU48" s="138"/>
      <c r="WEV48" s="138"/>
      <c r="WEW48" s="138"/>
      <c r="WEX48" s="138"/>
      <c r="WEY48" s="138"/>
      <c r="WEZ48" s="138"/>
      <c r="WFA48" s="138"/>
      <c r="WFB48" s="138"/>
      <c r="WFC48" s="138"/>
      <c r="WFD48" s="138"/>
      <c r="WFE48" s="138"/>
      <c r="WFF48" s="138"/>
      <c r="WFG48" s="138"/>
      <c r="WFH48" s="138"/>
      <c r="WFI48" s="138"/>
      <c r="WFJ48" s="138"/>
      <c r="WFK48" s="138"/>
      <c r="WFL48" s="138"/>
      <c r="WFM48" s="138"/>
      <c r="WFN48" s="138"/>
      <c r="WFO48" s="138"/>
      <c r="WFP48" s="138"/>
      <c r="WFQ48" s="138"/>
      <c r="WFR48" s="138"/>
      <c r="WFS48" s="138"/>
      <c r="WFT48" s="138"/>
      <c r="WFU48" s="138"/>
      <c r="WFV48" s="138"/>
      <c r="WFW48" s="138"/>
      <c r="WFX48" s="138"/>
      <c r="WFY48" s="138"/>
      <c r="WFZ48" s="138"/>
      <c r="WGA48" s="138"/>
      <c r="WGB48" s="138"/>
      <c r="WGC48" s="138"/>
      <c r="WGD48" s="138"/>
      <c r="WGE48" s="138"/>
      <c r="WGF48" s="138"/>
      <c r="WGG48" s="138"/>
      <c r="WGH48" s="138"/>
      <c r="WGI48" s="138"/>
      <c r="WGJ48" s="138"/>
      <c r="WGK48" s="138"/>
      <c r="WGL48" s="138"/>
      <c r="WGM48" s="138"/>
      <c r="WGN48" s="138"/>
      <c r="WGO48" s="138"/>
      <c r="WGP48" s="138"/>
      <c r="WGQ48" s="138"/>
      <c r="WGR48" s="138"/>
      <c r="WGS48" s="138"/>
      <c r="WGT48" s="138"/>
      <c r="WGU48" s="138"/>
      <c r="WGV48" s="138"/>
      <c r="WGW48" s="138"/>
      <c r="WGX48" s="138"/>
      <c r="WGY48" s="138"/>
      <c r="WGZ48" s="138"/>
      <c r="WHA48" s="138"/>
      <c r="WHB48" s="138"/>
      <c r="WHC48" s="138"/>
      <c r="WHD48" s="138"/>
      <c r="WHE48" s="138"/>
      <c r="WHF48" s="138"/>
      <c r="WHG48" s="138"/>
      <c r="WHH48" s="138"/>
      <c r="WHI48" s="138"/>
      <c r="WHJ48" s="138"/>
      <c r="WHK48" s="138"/>
      <c r="WHL48" s="138"/>
      <c r="WHM48" s="138"/>
      <c r="WHN48" s="138"/>
      <c r="WHO48" s="138"/>
      <c r="WHP48" s="138"/>
      <c r="WHQ48" s="138"/>
      <c r="WHR48" s="138"/>
      <c r="WHS48" s="138"/>
      <c r="WHT48" s="138"/>
      <c r="WHU48" s="138"/>
      <c r="WHV48" s="138"/>
      <c r="WHW48" s="138"/>
      <c r="WHX48" s="138"/>
      <c r="WHY48" s="138"/>
      <c r="WHZ48" s="138"/>
      <c r="WIA48" s="138"/>
      <c r="WIB48" s="138"/>
      <c r="WIC48" s="138"/>
      <c r="WID48" s="138"/>
      <c r="WIE48" s="138"/>
      <c r="WIF48" s="138"/>
      <c r="WIG48" s="138"/>
      <c r="WIH48" s="138"/>
      <c r="WII48" s="138"/>
      <c r="WIJ48" s="138"/>
      <c r="WIK48" s="138"/>
      <c r="WIL48" s="138"/>
      <c r="WIM48" s="138"/>
      <c r="WIN48" s="138"/>
      <c r="WIO48" s="138"/>
      <c r="WIP48" s="138"/>
      <c r="WIQ48" s="138"/>
      <c r="WIR48" s="138"/>
      <c r="WIS48" s="138"/>
      <c r="WIT48" s="138"/>
      <c r="WIU48" s="138"/>
      <c r="WIV48" s="138"/>
      <c r="WIW48" s="138"/>
      <c r="WIX48" s="138"/>
      <c r="WIY48" s="138"/>
      <c r="WIZ48" s="138"/>
      <c r="WJA48" s="138"/>
      <c r="WJB48" s="138"/>
      <c r="WJC48" s="138"/>
      <c r="WJD48" s="138"/>
      <c r="WJE48" s="138"/>
      <c r="WJF48" s="138"/>
      <c r="WJG48" s="138"/>
      <c r="WJH48" s="138"/>
      <c r="WJI48" s="138"/>
      <c r="WJJ48" s="138"/>
      <c r="WJK48" s="138"/>
      <c r="WJL48" s="138"/>
      <c r="WJM48" s="138"/>
      <c r="WJN48" s="138"/>
      <c r="WJO48" s="138"/>
      <c r="WJP48" s="138"/>
      <c r="WJQ48" s="138"/>
      <c r="WJR48" s="138"/>
      <c r="WJS48" s="138"/>
      <c r="WJT48" s="138"/>
      <c r="WJU48" s="138"/>
      <c r="WJV48" s="138"/>
      <c r="WJW48" s="138"/>
      <c r="WJX48" s="138"/>
      <c r="WJY48" s="138"/>
      <c r="WJZ48" s="138"/>
      <c r="WKA48" s="138"/>
      <c r="WKB48" s="138"/>
      <c r="WKC48" s="138"/>
      <c r="WKD48" s="138"/>
      <c r="WKE48" s="138"/>
      <c r="WKF48" s="138"/>
      <c r="WKG48" s="138"/>
      <c r="WKH48" s="138"/>
      <c r="WKI48" s="138"/>
      <c r="WKJ48" s="138"/>
      <c r="WKK48" s="138"/>
      <c r="WKL48" s="138"/>
      <c r="WKM48" s="138"/>
      <c r="WKN48" s="138"/>
      <c r="WKO48" s="138"/>
      <c r="WKP48" s="138"/>
      <c r="WKQ48" s="138"/>
      <c r="WKR48" s="138"/>
      <c r="WKS48" s="138"/>
      <c r="WKT48" s="138"/>
      <c r="WKU48" s="138"/>
      <c r="WKV48" s="138"/>
      <c r="WKW48" s="138"/>
      <c r="WKX48" s="138"/>
      <c r="WKY48" s="138"/>
      <c r="WKZ48" s="138"/>
      <c r="WLA48" s="138"/>
      <c r="WLB48" s="138"/>
      <c r="WLC48" s="138"/>
      <c r="WLD48" s="138"/>
      <c r="WLE48" s="138"/>
      <c r="WLF48" s="138"/>
      <c r="WLG48" s="138"/>
      <c r="WLH48" s="138"/>
      <c r="WLI48" s="138"/>
      <c r="WLJ48" s="138"/>
      <c r="WLK48" s="138"/>
      <c r="WLL48" s="138"/>
      <c r="WLM48" s="138"/>
      <c r="WLN48" s="138"/>
      <c r="WLO48" s="138"/>
      <c r="WLP48" s="138"/>
      <c r="WLQ48" s="138"/>
      <c r="WLR48" s="138"/>
      <c r="WLS48" s="138"/>
      <c r="WLT48" s="138"/>
      <c r="WLU48" s="138"/>
      <c r="WLV48" s="138"/>
      <c r="WLW48" s="138"/>
      <c r="WLX48" s="138"/>
      <c r="WLY48" s="138"/>
      <c r="WLZ48" s="138"/>
      <c r="WMA48" s="138"/>
      <c r="WMB48" s="138"/>
      <c r="WMC48" s="138"/>
      <c r="WMD48" s="138"/>
      <c r="WME48" s="138"/>
      <c r="WMF48" s="138"/>
      <c r="WMG48" s="138"/>
      <c r="WMH48" s="138"/>
      <c r="WMI48" s="138"/>
      <c r="WMJ48" s="138"/>
      <c r="WMK48" s="138"/>
      <c r="WML48" s="138"/>
      <c r="WMM48" s="138"/>
      <c r="WMN48" s="138"/>
      <c r="WMO48" s="138"/>
      <c r="WMP48" s="138"/>
      <c r="WMQ48" s="138"/>
      <c r="WMR48" s="138"/>
      <c r="WMS48" s="138"/>
      <c r="WMT48" s="138"/>
      <c r="WMU48" s="138"/>
      <c r="WMV48" s="138"/>
      <c r="WMW48" s="138"/>
      <c r="WMX48" s="138"/>
      <c r="WMY48" s="138"/>
      <c r="WMZ48" s="138"/>
      <c r="WNA48" s="138"/>
      <c r="WNB48" s="138"/>
      <c r="WNC48" s="138"/>
      <c r="WND48" s="138"/>
      <c r="WNE48" s="138"/>
      <c r="WNF48" s="138"/>
      <c r="WNG48" s="138"/>
      <c r="WNH48" s="138"/>
      <c r="WNI48" s="138"/>
      <c r="WNJ48" s="138"/>
      <c r="WNK48" s="138"/>
      <c r="WNL48" s="138"/>
      <c r="WNM48" s="138"/>
      <c r="WNN48" s="138"/>
      <c r="WNO48" s="138"/>
      <c r="WNP48" s="138"/>
      <c r="WNQ48" s="138"/>
      <c r="WNR48" s="138"/>
      <c r="WNS48" s="138"/>
      <c r="WNT48" s="138"/>
      <c r="WNU48" s="138"/>
      <c r="WNV48" s="138"/>
      <c r="WNW48" s="138"/>
      <c r="WNX48" s="138"/>
      <c r="WNY48" s="138"/>
      <c r="WNZ48" s="138"/>
      <c r="WOA48" s="138"/>
      <c r="WOB48" s="138"/>
      <c r="WOC48" s="138"/>
      <c r="WOD48" s="138"/>
      <c r="WOE48" s="138"/>
      <c r="WOF48" s="138"/>
      <c r="WOG48" s="138"/>
      <c r="WOH48" s="138"/>
      <c r="WOI48" s="138"/>
      <c r="WOJ48" s="138"/>
      <c r="WOK48" s="138"/>
      <c r="WOL48" s="138"/>
      <c r="WOM48" s="138"/>
      <c r="WON48" s="138"/>
      <c r="WOO48" s="138"/>
      <c r="WOP48" s="138"/>
      <c r="WOQ48" s="138"/>
      <c r="WOR48" s="138"/>
      <c r="WOS48" s="138"/>
      <c r="WOT48" s="138"/>
      <c r="WOU48" s="138"/>
      <c r="WOV48" s="138"/>
      <c r="WOW48" s="138"/>
      <c r="WOX48" s="138"/>
      <c r="WOY48" s="138"/>
      <c r="WOZ48" s="138"/>
      <c r="WPA48" s="138"/>
      <c r="WPB48" s="138"/>
      <c r="WPC48" s="138"/>
      <c r="WPD48" s="138"/>
      <c r="WPE48" s="138"/>
      <c r="WPF48" s="138"/>
      <c r="WPG48" s="138"/>
      <c r="WPH48" s="138"/>
      <c r="WPI48" s="138"/>
      <c r="WPJ48" s="138"/>
      <c r="WPK48" s="138"/>
      <c r="WPL48" s="138"/>
      <c r="WPM48" s="138"/>
      <c r="WPN48" s="138"/>
      <c r="WPO48" s="138"/>
      <c r="WPP48" s="138"/>
      <c r="WPQ48" s="138"/>
      <c r="WPR48" s="138"/>
      <c r="WPS48" s="138"/>
      <c r="WPT48" s="138"/>
      <c r="WPU48" s="138"/>
      <c r="WPV48" s="138"/>
      <c r="WPW48" s="138"/>
      <c r="WPX48" s="138"/>
      <c r="WPY48" s="138"/>
      <c r="WPZ48" s="138"/>
      <c r="WQA48" s="138"/>
      <c r="WQB48" s="138"/>
      <c r="WQC48" s="138"/>
      <c r="WQD48" s="138"/>
      <c r="WQE48" s="138"/>
      <c r="WQF48" s="138"/>
      <c r="WQG48" s="138"/>
      <c r="WQH48" s="138"/>
      <c r="WQI48" s="138"/>
      <c r="WQJ48" s="138"/>
      <c r="WQK48" s="138"/>
      <c r="WQL48" s="138"/>
      <c r="WQM48" s="138"/>
      <c r="WQN48" s="138"/>
      <c r="WQO48" s="138"/>
      <c r="WQP48" s="138"/>
      <c r="WQQ48" s="138"/>
      <c r="WQR48" s="138"/>
      <c r="WQS48" s="138"/>
      <c r="WQT48" s="138"/>
      <c r="WQU48" s="138"/>
      <c r="WQV48" s="138"/>
      <c r="WQW48" s="138"/>
      <c r="WQX48" s="138"/>
      <c r="WQY48" s="138"/>
      <c r="WQZ48" s="138"/>
      <c r="WRA48" s="138"/>
      <c r="WRB48" s="138"/>
      <c r="WRC48" s="138"/>
      <c r="WRD48" s="138"/>
      <c r="WRE48" s="138"/>
      <c r="WRF48" s="138"/>
      <c r="WRG48" s="138"/>
      <c r="WRH48" s="138"/>
      <c r="WRI48" s="138"/>
      <c r="WRJ48" s="138"/>
      <c r="WRK48" s="138"/>
      <c r="WRL48" s="138"/>
      <c r="WRM48" s="138"/>
      <c r="WRN48" s="138"/>
      <c r="WRO48" s="138"/>
      <c r="WRP48" s="138"/>
      <c r="WRQ48" s="138"/>
      <c r="WRR48" s="138"/>
      <c r="WRS48" s="138"/>
      <c r="WRT48" s="138"/>
      <c r="WRU48" s="138"/>
      <c r="WRV48" s="138"/>
      <c r="WRW48" s="138"/>
      <c r="WRX48" s="138"/>
      <c r="WRY48" s="138"/>
      <c r="WRZ48" s="138"/>
      <c r="WSA48" s="138"/>
      <c r="WSB48" s="138"/>
      <c r="WSC48" s="138"/>
      <c r="WSD48" s="138"/>
      <c r="WSE48" s="138"/>
      <c r="WSF48" s="138"/>
      <c r="WSG48" s="138"/>
      <c r="WSH48" s="138"/>
      <c r="WSI48" s="138"/>
      <c r="WSJ48" s="138"/>
      <c r="WSK48" s="138"/>
      <c r="WSL48" s="138"/>
      <c r="WSM48" s="138"/>
      <c r="WSN48" s="138"/>
      <c r="WSO48" s="138"/>
      <c r="WSP48" s="138"/>
      <c r="WSQ48" s="138"/>
      <c r="WSR48" s="138"/>
      <c r="WSS48" s="138"/>
      <c r="WST48" s="138"/>
      <c r="WSU48" s="138"/>
      <c r="WSV48" s="138"/>
      <c r="WSW48" s="138"/>
      <c r="WSX48" s="138"/>
      <c r="WSY48" s="138"/>
      <c r="WSZ48" s="138"/>
      <c r="WTA48" s="138"/>
      <c r="WTB48" s="138"/>
      <c r="WTC48" s="138"/>
      <c r="WTD48" s="138"/>
      <c r="WTE48" s="138"/>
      <c r="WTF48" s="138"/>
      <c r="WTG48" s="138"/>
      <c r="WTH48" s="138"/>
      <c r="WTI48" s="138"/>
      <c r="WTJ48" s="138"/>
      <c r="WTK48" s="138"/>
      <c r="WTL48" s="138"/>
      <c r="WTM48" s="138"/>
      <c r="WTN48" s="138"/>
      <c r="WTO48" s="138"/>
      <c r="WTP48" s="138"/>
      <c r="WTQ48" s="138"/>
      <c r="WTR48" s="138"/>
      <c r="WTS48" s="138"/>
      <c r="WTT48" s="138"/>
      <c r="WTU48" s="138"/>
      <c r="WTV48" s="138"/>
      <c r="WTW48" s="138"/>
      <c r="WTX48" s="138"/>
      <c r="WTY48" s="138"/>
      <c r="WTZ48" s="138"/>
      <c r="WUA48" s="138"/>
      <c r="WUB48" s="138"/>
      <c r="WUC48" s="138"/>
      <c r="WUD48" s="138"/>
      <c r="WUE48" s="138"/>
      <c r="WUF48" s="138"/>
      <c r="WUG48" s="138"/>
      <c r="WUH48" s="138"/>
      <c r="WUI48" s="138"/>
      <c r="WUJ48" s="138"/>
      <c r="WUK48" s="138"/>
      <c r="WUL48" s="138"/>
      <c r="WUM48" s="138"/>
      <c r="WUN48" s="138"/>
      <c r="WUO48" s="138"/>
      <c r="WUP48" s="138"/>
      <c r="WUQ48" s="138"/>
      <c r="WUR48" s="138"/>
      <c r="WUS48" s="138"/>
      <c r="WUT48" s="138"/>
      <c r="WUU48" s="138"/>
      <c r="WUV48" s="138"/>
      <c r="WUW48" s="138"/>
      <c r="WUX48" s="138"/>
      <c r="WUY48" s="138"/>
      <c r="WUZ48" s="138"/>
      <c r="WVA48" s="138"/>
      <c r="WVB48" s="138"/>
      <c r="WVC48" s="138"/>
      <c r="WVD48" s="138"/>
      <c r="WVE48" s="138"/>
      <c r="WVF48" s="138"/>
      <c r="WVG48" s="138"/>
      <c r="WVH48" s="138"/>
      <c r="WVI48" s="138"/>
      <c r="WVJ48" s="138"/>
      <c r="WVK48" s="138"/>
      <c r="WVL48" s="138"/>
      <c r="WVM48" s="138"/>
      <c r="WVN48" s="138"/>
      <c r="WVO48" s="138"/>
      <c r="WVP48" s="138"/>
      <c r="WVQ48" s="138"/>
      <c r="WVR48" s="138"/>
      <c r="WVS48" s="138"/>
      <c r="WVT48" s="138"/>
      <c r="WVU48" s="138"/>
      <c r="WVV48" s="138"/>
      <c r="WVW48" s="138"/>
      <c r="WVX48" s="138"/>
      <c r="WVY48" s="138"/>
      <c r="WVZ48" s="138"/>
      <c r="WWA48" s="138"/>
      <c r="WWB48" s="138"/>
      <c r="WWC48" s="138"/>
      <c r="WWD48" s="138"/>
      <c r="WWE48" s="138"/>
      <c r="WWF48" s="138"/>
      <c r="WWG48" s="138"/>
      <c r="WWH48" s="138"/>
      <c r="WWI48" s="138"/>
      <c r="WWJ48" s="138"/>
      <c r="WWK48" s="138"/>
      <c r="WWL48" s="138"/>
      <c r="WWM48" s="138"/>
      <c r="WWN48" s="138"/>
      <c r="WWO48" s="138"/>
      <c r="WWP48" s="138"/>
      <c r="WWQ48" s="138"/>
      <c r="WWR48" s="138"/>
      <c r="WWS48" s="138"/>
      <c r="WWT48" s="138"/>
      <c r="WWU48" s="138"/>
      <c r="WWV48" s="138"/>
      <c r="WWW48" s="138"/>
      <c r="WWX48" s="138"/>
      <c r="WWY48" s="138"/>
      <c r="WWZ48" s="138"/>
      <c r="WXA48" s="138"/>
      <c r="WXB48" s="138"/>
      <c r="WXC48" s="138"/>
      <c r="WXD48" s="138"/>
      <c r="WXE48" s="138"/>
      <c r="WXF48" s="138"/>
      <c r="WXG48" s="138"/>
      <c r="WXH48" s="138"/>
      <c r="WXI48" s="138"/>
      <c r="WXJ48" s="138"/>
      <c r="WXK48" s="138"/>
      <c r="WXL48" s="138"/>
      <c r="WXM48" s="138"/>
      <c r="WXN48" s="138"/>
      <c r="WXO48" s="138"/>
      <c r="WXP48" s="138"/>
      <c r="WXQ48" s="138"/>
      <c r="WXR48" s="138"/>
      <c r="WXS48" s="138"/>
      <c r="WXT48" s="138"/>
      <c r="WXU48" s="138"/>
      <c r="WXV48" s="138"/>
      <c r="WXW48" s="138"/>
      <c r="WXX48" s="138"/>
      <c r="WXY48" s="138"/>
      <c r="WXZ48" s="138"/>
      <c r="WYA48" s="138"/>
      <c r="WYB48" s="138"/>
      <c r="WYC48" s="138"/>
      <c r="WYD48" s="138"/>
      <c r="WYE48" s="138"/>
      <c r="WYF48" s="138"/>
      <c r="WYG48" s="138"/>
      <c r="WYH48" s="138"/>
      <c r="WYI48" s="138"/>
      <c r="WYJ48" s="138"/>
      <c r="WYK48" s="138"/>
      <c r="WYL48" s="138"/>
      <c r="WYM48" s="138"/>
      <c r="WYN48" s="138"/>
      <c r="WYO48" s="138"/>
      <c r="WYP48" s="138"/>
      <c r="WYQ48" s="138"/>
      <c r="WYR48" s="138"/>
      <c r="WYS48" s="138"/>
      <c r="WYT48" s="138"/>
      <c r="WYU48" s="138"/>
      <c r="WYV48" s="138"/>
      <c r="WYW48" s="138"/>
      <c r="WYX48" s="138"/>
      <c r="WYY48" s="138"/>
      <c r="WYZ48" s="138"/>
      <c r="WZA48" s="138"/>
      <c r="WZB48" s="138"/>
      <c r="WZC48" s="138"/>
      <c r="WZD48" s="138"/>
      <c r="WZE48" s="138"/>
      <c r="WZF48" s="138"/>
      <c r="WZG48" s="138"/>
      <c r="WZH48" s="138"/>
      <c r="WZI48" s="138"/>
      <c r="WZJ48" s="138"/>
      <c r="WZK48" s="138"/>
      <c r="WZL48" s="138"/>
      <c r="WZM48" s="138"/>
      <c r="WZN48" s="138"/>
      <c r="WZO48" s="138"/>
      <c r="WZP48" s="138"/>
      <c r="WZQ48" s="138"/>
      <c r="WZR48" s="138"/>
      <c r="WZS48" s="138"/>
      <c r="WZT48" s="138"/>
      <c r="WZU48" s="138"/>
      <c r="WZV48" s="138"/>
      <c r="WZW48" s="138"/>
      <c r="WZX48" s="138"/>
      <c r="WZY48" s="138"/>
      <c r="WZZ48" s="138"/>
      <c r="XAA48" s="138"/>
      <c r="XAB48" s="138"/>
      <c r="XAC48" s="138"/>
      <c r="XAD48" s="138"/>
      <c r="XAE48" s="138"/>
      <c r="XAF48" s="138"/>
      <c r="XAG48" s="138"/>
      <c r="XAH48" s="138"/>
      <c r="XAI48" s="138"/>
      <c r="XAJ48" s="138"/>
      <c r="XAK48" s="138"/>
      <c r="XAL48" s="138"/>
      <c r="XAM48" s="138"/>
      <c r="XAN48" s="138"/>
      <c r="XAO48" s="138"/>
      <c r="XAP48" s="138"/>
      <c r="XAQ48" s="138"/>
      <c r="XAR48" s="138"/>
      <c r="XAS48" s="138"/>
      <c r="XAT48" s="138"/>
      <c r="XAU48" s="138"/>
      <c r="XAV48" s="138"/>
      <c r="XAW48" s="138"/>
      <c r="XAX48" s="138"/>
      <c r="XAY48" s="138"/>
      <c r="XAZ48" s="138"/>
      <c r="XBA48" s="138"/>
      <c r="XBB48" s="138"/>
      <c r="XBC48" s="138"/>
      <c r="XBD48" s="138"/>
      <c r="XBE48" s="138"/>
      <c r="XBF48" s="138"/>
      <c r="XBG48" s="138"/>
      <c r="XBH48" s="138"/>
      <c r="XBI48" s="138"/>
      <c r="XBJ48" s="138"/>
      <c r="XBK48" s="138"/>
      <c r="XBL48" s="138"/>
      <c r="XBM48" s="138"/>
      <c r="XBN48" s="138"/>
      <c r="XBO48" s="138"/>
      <c r="XBP48" s="138"/>
      <c r="XBQ48" s="138"/>
      <c r="XBR48" s="138"/>
      <c r="XBS48" s="138"/>
      <c r="XBT48" s="138"/>
      <c r="XBU48" s="138"/>
      <c r="XBV48" s="138"/>
      <c r="XBW48" s="138"/>
      <c r="XBX48" s="138"/>
      <c r="XBY48" s="138"/>
      <c r="XBZ48" s="138"/>
      <c r="XCA48" s="138"/>
      <c r="XCB48" s="138"/>
      <c r="XCC48" s="138"/>
      <c r="XCD48" s="138"/>
      <c r="XCE48" s="138"/>
      <c r="XCF48" s="138"/>
      <c r="XCG48" s="138"/>
      <c r="XCH48" s="138"/>
      <c r="XCI48" s="138"/>
      <c r="XCJ48" s="138"/>
      <c r="XCK48" s="138"/>
      <c r="XCL48" s="138"/>
      <c r="XCM48" s="138"/>
      <c r="XCN48" s="138"/>
      <c r="XCO48" s="138"/>
      <c r="XCP48" s="138"/>
      <c r="XCQ48" s="138"/>
      <c r="XCR48" s="138"/>
      <c r="XCS48" s="138"/>
      <c r="XCT48" s="138"/>
      <c r="XCU48" s="138"/>
      <c r="XCV48" s="138"/>
      <c r="XCW48" s="138"/>
      <c r="XCX48" s="138"/>
      <c r="XCY48" s="138"/>
      <c r="XCZ48" s="138"/>
      <c r="XDA48" s="138"/>
      <c r="XDB48" s="138"/>
      <c r="XDC48" s="138"/>
      <c r="XDD48" s="138"/>
      <c r="XDE48" s="138"/>
      <c r="XDF48" s="138"/>
      <c r="XDG48" s="138"/>
      <c r="XDH48" s="138"/>
      <c r="XDI48" s="138"/>
      <c r="XDJ48" s="138"/>
      <c r="XDK48" s="138"/>
      <c r="XDL48" s="138"/>
      <c r="XDM48" s="138"/>
      <c r="XDN48" s="138"/>
      <c r="XDO48" s="138"/>
      <c r="XDP48" s="138"/>
      <c r="XDQ48" s="138"/>
      <c r="XDR48" s="138"/>
      <c r="XDS48" s="138"/>
      <c r="XDT48" s="138"/>
      <c r="XDU48" s="138"/>
      <c r="XDV48" s="138"/>
      <c r="XDW48" s="138"/>
      <c r="XDX48" s="138"/>
      <c r="XDY48" s="138"/>
      <c r="XDZ48" s="138"/>
      <c r="XEA48" s="138"/>
      <c r="XEB48" s="138"/>
      <c r="XEC48" s="138"/>
      <c r="XED48" s="138"/>
      <c r="XEE48" s="138"/>
      <c r="XEF48" s="138"/>
      <c r="XEG48" s="138"/>
      <c r="XEH48" s="138"/>
      <c r="XEI48" s="138"/>
      <c r="XEJ48" s="138"/>
      <c r="XEK48" s="138"/>
      <c r="XEL48" s="138"/>
      <c r="XEM48" s="138"/>
      <c r="XEN48" s="138"/>
      <c r="XEO48" s="138"/>
      <c r="XEP48" s="138"/>
      <c r="XEQ48" s="138"/>
      <c r="XER48" s="138"/>
      <c r="XES48" s="138"/>
      <c r="XET48" s="138"/>
      <c r="XEU48" s="138"/>
      <c r="XEV48" s="138"/>
      <c r="XEW48" s="138"/>
      <c r="XEX48" s="138"/>
      <c r="XEY48" s="138"/>
      <c r="XEZ48" s="138"/>
      <c r="XFA48" s="138"/>
      <c r="XFB48" s="138"/>
      <c r="XFC48" s="138"/>
      <c r="XFD48" s="138"/>
    </row>
    <row r="49" spans="1:22" s="138" customFormat="1" ht="13.5" thickBot="1" x14ac:dyDescent="0.25">
      <c r="A49"/>
    </row>
    <row r="50" spans="1:22" ht="30" customHeight="1" thickBot="1" x14ac:dyDescent="0.25">
      <c r="B50" s="414" t="s">
        <v>134</v>
      </c>
      <c r="C50" s="415"/>
      <c r="D50" s="415"/>
      <c r="E50" s="415"/>
      <c r="F50" s="415"/>
      <c r="G50" s="415"/>
      <c r="H50" s="415"/>
      <c r="I50" s="415"/>
      <c r="J50" s="415"/>
      <c r="K50" s="415"/>
      <c r="L50" s="415"/>
      <c r="M50" s="415"/>
      <c r="N50" s="415"/>
      <c r="O50" s="415"/>
      <c r="P50" s="415"/>
      <c r="Q50" s="415"/>
      <c r="R50" s="415"/>
      <c r="S50" s="415"/>
      <c r="T50" s="415"/>
      <c r="U50" s="415"/>
      <c r="V50" s="416"/>
    </row>
    <row r="51" spans="1:22" ht="30" customHeight="1" thickBot="1" x14ac:dyDescent="0.25">
      <c r="B51" s="133"/>
      <c r="C51" s="183" t="s">
        <v>122</v>
      </c>
      <c r="D51" s="375" t="s">
        <v>232</v>
      </c>
      <c r="E51" s="375" t="s">
        <v>127</v>
      </c>
      <c r="F51" s="375" t="s">
        <v>121</v>
      </c>
      <c r="G51" s="272"/>
      <c r="H51" s="184">
        <f>+H35</f>
        <v>2022</v>
      </c>
      <c r="I51" s="185">
        <f t="shared" ref="I51:V51" si="4">+I35</f>
        <v>2023</v>
      </c>
      <c r="J51" s="185">
        <f t="shared" si="4"/>
        <v>2024</v>
      </c>
      <c r="K51" s="185">
        <f t="shared" si="4"/>
        <v>2025</v>
      </c>
      <c r="L51" s="185">
        <f t="shared" si="4"/>
        <v>2026</v>
      </c>
      <c r="M51" s="185">
        <f t="shared" si="4"/>
        <v>2027</v>
      </c>
      <c r="N51" s="185">
        <f t="shared" si="4"/>
        <v>2028</v>
      </c>
      <c r="O51" s="185">
        <f t="shared" si="4"/>
        <v>2029</v>
      </c>
      <c r="P51" s="185">
        <f t="shared" si="4"/>
        <v>2030</v>
      </c>
      <c r="Q51" s="185">
        <f t="shared" si="4"/>
        <v>2031</v>
      </c>
      <c r="R51" s="185">
        <f t="shared" si="4"/>
        <v>2032</v>
      </c>
      <c r="S51" s="185">
        <f t="shared" si="4"/>
        <v>2033</v>
      </c>
      <c r="T51" s="185">
        <f t="shared" si="4"/>
        <v>2034</v>
      </c>
      <c r="U51" s="185">
        <f t="shared" si="4"/>
        <v>2035</v>
      </c>
      <c r="V51" s="186">
        <f t="shared" si="4"/>
        <v>2036</v>
      </c>
    </row>
    <row r="52" spans="1:22" ht="14.25" x14ac:dyDescent="0.2">
      <c r="B52" s="260" t="s">
        <v>277</v>
      </c>
      <c r="C52" s="131" t="str">
        <f>IF(F52="","",'Forecast Report Form'!$C$6)</f>
        <v/>
      </c>
      <c r="D52" s="137" t="str">
        <f>IF(F52="","",'Forecast Report Form'!$C$7)</f>
        <v/>
      </c>
      <c r="E52" s="132" t="str">
        <f>IF(F52="","",'Forecast Report Form'!$C$9)</f>
        <v/>
      </c>
      <c r="F52" s="302" t="str">
        <f>IF('Forecast Report Form'!$C$11="Mining ","", IF(Volumes!F4="","",Volumes!F4))</f>
        <v/>
      </c>
      <c r="G52" s="286"/>
      <c r="H52" s="341"/>
      <c r="I52" s="334"/>
      <c r="J52" s="334"/>
      <c r="K52" s="334"/>
      <c r="L52" s="334"/>
      <c r="M52" s="334"/>
      <c r="N52" s="334"/>
      <c r="O52" s="334"/>
      <c r="P52" s="334"/>
      <c r="Q52" s="334"/>
      <c r="R52" s="334"/>
      <c r="S52" s="334"/>
      <c r="T52" s="334"/>
      <c r="U52" s="334"/>
      <c r="V52" s="335"/>
    </row>
    <row r="53" spans="1:22" ht="13.5" thickBot="1" x14ac:dyDescent="0.25">
      <c r="B53" s="140" t="s">
        <v>120</v>
      </c>
      <c r="C53" s="131" t="str">
        <f>IF(F53="","",'Forecast Report Form'!$C$6)</f>
        <v/>
      </c>
      <c r="D53" s="137" t="str">
        <f>IF(F53="","",'Forecast Report Form'!$C$7)</f>
        <v/>
      </c>
      <c r="E53" s="130" t="str">
        <f>IF(F53="","",'Forecast Report Form'!$C$9)</f>
        <v/>
      </c>
      <c r="F53" s="302" t="str">
        <f>IF('Forecast Report Form'!$C$11="Mining ","", IF(Volumes!F5="","",Volumes!F5))</f>
        <v/>
      </c>
      <c r="G53" s="286"/>
      <c r="H53" s="341"/>
      <c r="I53" s="334"/>
      <c r="J53" s="334"/>
      <c r="K53" s="334"/>
      <c r="L53" s="334"/>
      <c r="M53" s="334"/>
      <c r="N53" s="334"/>
      <c r="O53" s="334"/>
      <c r="P53" s="334"/>
      <c r="Q53" s="334"/>
      <c r="R53" s="334"/>
      <c r="S53" s="334"/>
      <c r="T53" s="334"/>
      <c r="U53" s="334"/>
      <c r="V53" s="335"/>
    </row>
    <row r="54" spans="1:22" x14ac:dyDescent="0.2">
      <c r="B54" s="138"/>
      <c r="C54" s="131" t="str">
        <f>IF(F54="","",'Forecast Report Form'!$C$6)</f>
        <v/>
      </c>
      <c r="D54" s="137" t="str">
        <f>IF(F54="","",'Forecast Report Form'!$C$7)</f>
        <v/>
      </c>
      <c r="E54" s="130" t="str">
        <f>IF(F54="","",'Forecast Report Form'!$C$9)</f>
        <v/>
      </c>
      <c r="F54" s="302" t="str">
        <f>IF('Forecast Report Form'!$C$11="Mining ","", IF(Volumes!F6="","",Volumes!F6))</f>
        <v/>
      </c>
      <c r="G54" s="286"/>
      <c r="H54" s="341"/>
      <c r="I54" s="334"/>
      <c r="J54" s="334"/>
      <c r="K54" s="334"/>
      <c r="L54" s="334"/>
      <c r="M54" s="334"/>
      <c r="N54" s="334"/>
      <c r="O54" s="334"/>
      <c r="P54" s="334"/>
      <c r="Q54" s="334"/>
      <c r="R54" s="334"/>
      <c r="S54" s="334"/>
      <c r="T54" s="334"/>
      <c r="U54" s="334"/>
      <c r="V54" s="335"/>
    </row>
    <row r="55" spans="1:22" x14ac:dyDescent="0.2">
      <c r="B55" s="138"/>
      <c r="C55" s="131" t="str">
        <f>IF(F55="","",'Forecast Report Form'!$C$6)</f>
        <v/>
      </c>
      <c r="D55" s="137" t="str">
        <f>IF(F55="","",'Forecast Report Form'!$C$7)</f>
        <v/>
      </c>
      <c r="E55" s="132" t="str">
        <f>IF(F55="","",'Forecast Report Form'!$C$9)</f>
        <v/>
      </c>
      <c r="F55" s="302" t="str">
        <f>IF('Forecast Report Form'!$C$11="Mining ","", IF(Volumes!F7="","",Volumes!F7))</f>
        <v/>
      </c>
      <c r="G55" s="286"/>
      <c r="H55" s="341"/>
      <c r="I55" s="334"/>
      <c r="J55" s="334"/>
      <c r="K55" s="334"/>
      <c r="L55" s="334"/>
      <c r="M55" s="334"/>
      <c r="N55" s="334"/>
      <c r="O55" s="334"/>
      <c r="P55" s="334"/>
      <c r="Q55" s="334"/>
      <c r="R55" s="334"/>
      <c r="S55" s="334"/>
      <c r="T55" s="334"/>
      <c r="U55" s="334"/>
      <c r="V55" s="335"/>
    </row>
    <row r="56" spans="1:22" x14ac:dyDescent="0.2">
      <c r="B56" s="138"/>
      <c r="C56" s="131" t="str">
        <f>IF(F56="","",'Forecast Report Form'!$C$6)</f>
        <v/>
      </c>
      <c r="D56" s="137" t="str">
        <f>IF(F56="","",'Forecast Report Form'!$C$7)</f>
        <v/>
      </c>
      <c r="E56" s="130" t="str">
        <f>IF(F56="","",'Forecast Report Form'!$C$9)</f>
        <v/>
      </c>
      <c r="F56" s="302" t="str">
        <f>IF('Forecast Report Form'!$C$11="Mining ","", IF(Volumes!F8="","",Volumes!F8))</f>
        <v/>
      </c>
      <c r="G56" s="286"/>
      <c r="H56" s="341"/>
      <c r="I56" s="334"/>
      <c r="J56" s="334"/>
      <c r="K56" s="334"/>
      <c r="L56" s="334"/>
      <c r="M56" s="334"/>
      <c r="N56" s="334"/>
      <c r="O56" s="334"/>
      <c r="P56" s="334"/>
      <c r="Q56" s="334"/>
      <c r="R56" s="334"/>
      <c r="S56" s="334"/>
      <c r="T56" s="334"/>
      <c r="U56" s="334"/>
      <c r="V56" s="335"/>
    </row>
    <row r="57" spans="1:22" x14ac:dyDescent="0.2">
      <c r="B57" s="138"/>
      <c r="C57" s="131" t="str">
        <f>IF(F57="","",'Forecast Report Form'!$C$6)</f>
        <v/>
      </c>
      <c r="D57" s="137" t="str">
        <f>IF(F57="","",'Forecast Report Form'!$C$7)</f>
        <v/>
      </c>
      <c r="E57" s="130" t="str">
        <f>IF(F57="","",'Forecast Report Form'!$C$9)</f>
        <v/>
      </c>
      <c r="F57" s="302" t="str">
        <f>IF('Forecast Report Form'!$C$11="Mining ","", IF(Volumes!F9="","",Volumes!F9))</f>
        <v/>
      </c>
      <c r="G57" s="286"/>
      <c r="H57" s="341"/>
      <c r="I57" s="334"/>
      <c r="J57" s="334"/>
      <c r="K57" s="334"/>
      <c r="L57" s="334"/>
      <c r="M57" s="334"/>
      <c r="N57" s="334"/>
      <c r="O57" s="334"/>
      <c r="P57" s="334"/>
      <c r="Q57" s="334"/>
      <c r="R57" s="334"/>
      <c r="S57" s="334"/>
      <c r="T57" s="334"/>
      <c r="U57" s="334"/>
      <c r="V57" s="335"/>
    </row>
    <row r="58" spans="1:22" x14ac:dyDescent="0.2">
      <c r="B58" s="138"/>
      <c r="C58" s="131" t="str">
        <f>IF(F58="","",'Forecast Report Form'!$C$6)</f>
        <v/>
      </c>
      <c r="D58" s="137" t="str">
        <f>IF(F58="","",'Forecast Report Form'!$C$7)</f>
        <v/>
      </c>
      <c r="E58" s="130" t="str">
        <f>IF(F58="","",'Forecast Report Form'!$C$9)</f>
        <v/>
      </c>
      <c r="F58" s="302" t="str">
        <f>IF('Forecast Report Form'!$C$11="Mining ","", IF(Volumes!F10="","",Volumes!F10))</f>
        <v/>
      </c>
      <c r="G58" s="286"/>
      <c r="H58" s="341"/>
      <c r="I58" s="334"/>
      <c r="J58" s="334"/>
      <c r="K58" s="334"/>
      <c r="L58" s="334"/>
      <c r="M58" s="334"/>
      <c r="N58" s="334"/>
      <c r="O58" s="334"/>
      <c r="P58" s="334"/>
      <c r="Q58" s="334"/>
      <c r="R58" s="334"/>
      <c r="S58" s="334"/>
      <c r="T58" s="334"/>
      <c r="U58" s="334"/>
      <c r="V58" s="335"/>
    </row>
    <row r="59" spans="1:22" x14ac:dyDescent="0.2">
      <c r="B59" s="138"/>
      <c r="C59" s="131" t="str">
        <f>IF(F59="","",'Forecast Report Form'!$C$6)</f>
        <v/>
      </c>
      <c r="D59" s="137" t="str">
        <f>IF(F59="","",'Forecast Report Form'!$C$7)</f>
        <v/>
      </c>
      <c r="E59" s="130" t="str">
        <f>IF(F59="","",'Forecast Report Form'!$C$9)</f>
        <v/>
      </c>
      <c r="F59" s="302" t="str">
        <f>IF('Forecast Report Form'!$C$11="Mining ","", IF(Volumes!F11="","",Volumes!F11))</f>
        <v/>
      </c>
      <c r="G59" s="286"/>
      <c r="H59" s="341"/>
      <c r="I59" s="334"/>
      <c r="J59" s="334"/>
      <c r="K59" s="334"/>
      <c r="L59" s="334"/>
      <c r="M59" s="334"/>
      <c r="N59" s="334"/>
      <c r="O59" s="334"/>
      <c r="P59" s="334"/>
      <c r="Q59" s="334"/>
      <c r="R59" s="334"/>
      <c r="S59" s="334"/>
      <c r="T59" s="334"/>
      <c r="U59" s="334"/>
      <c r="V59" s="335"/>
    </row>
    <row r="60" spans="1:22" x14ac:dyDescent="0.2">
      <c r="B60" s="138"/>
      <c r="C60" s="131" t="str">
        <f>IF(F60="","",'Forecast Report Form'!$C$6)</f>
        <v/>
      </c>
      <c r="D60" s="137" t="str">
        <f>IF(F60="","",'Forecast Report Form'!$C$7)</f>
        <v/>
      </c>
      <c r="E60" s="130" t="str">
        <f>IF(F60="","",'Forecast Report Form'!$C$9)</f>
        <v/>
      </c>
      <c r="F60" s="302" t="str">
        <f>IF('Forecast Report Form'!$C$11="Mining ","", IF(Volumes!F12="","",Volumes!F12))</f>
        <v/>
      </c>
      <c r="G60" s="286"/>
      <c r="H60" s="341"/>
      <c r="I60" s="334"/>
      <c r="J60" s="334"/>
      <c r="K60" s="334"/>
      <c r="L60" s="334"/>
      <c r="M60" s="334"/>
      <c r="N60" s="334"/>
      <c r="O60" s="334"/>
      <c r="P60" s="334"/>
      <c r="Q60" s="334"/>
      <c r="R60" s="334"/>
      <c r="S60" s="334"/>
      <c r="T60" s="334"/>
      <c r="U60" s="334"/>
      <c r="V60" s="335"/>
    </row>
    <row r="61" spans="1:22" ht="13.5" thickBot="1" x14ac:dyDescent="0.25">
      <c r="A61" s="128"/>
      <c r="B61" s="129"/>
      <c r="C61" s="135" t="str">
        <f>IF(F61="","",'Forecast Report Form'!$C$6)</f>
        <v/>
      </c>
      <c r="D61" s="139" t="str">
        <f>IF(F61="","",'Forecast Report Form'!$C$7)</f>
        <v/>
      </c>
      <c r="E61" s="136" t="str">
        <f>IF(F61="","",'Forecast Report Form'!$C$9)</f>
        <v/>
      </c>
      <c r="F61" s="303" t="str">
        <f>IF('Forecast Report Form'!$C$11="Mining ","", IF(Volumes!F13="","",Volumes!F13))</f>
        <v/>
      </c>
      <c r="G61" s="286"/>
      <c r="H61" s="342"/>
      <c r="I61" s="336"/>
      <c r="J61" s="336"/>
      <c r="K61" s="336"/>
      <c r="L61" s="336"/>
      <c r="M61" s="336"/>
      <c r="N61" s="336"/>
      <c r="O61" s="336"/>
      <c r="P61" s="336"/>
      <c r="Q61" s="336"/>
      <c r="R61" s="336"/>
      <c r="S61" s="336"/>
      <c r="T61" s="336"/>
      <c r="U61" s="336"/>
      <c r="V61" s="337"/>
    </row>
    <row r="62" spans="1:22" ht="13.5" thickBot="1" x14ac:dyDescent="0.25">
      <c r="B62" s="129"/>
      <c r="C62" s="128"/>
      <c r="D62" s="129"/>
      <c r="E62" s="129"/>
      <c r="F62" s="197" t="s">
        <v>119</v>
      </c>
      <c r="G62" s="287"/>
      <c r="H62" s="338">
        <f>+H52+H53+H54+H55+H56+H57+H58+H59+H60+H61</f>
        <v>0</v>
      </c>
      <c r="I62" s="339">
        <f t="shared" ref="I62:V62" si="5">+I52+I53+I54+I55+I56+I57+I58+I59+I60+I61</f>
        <v>0</v>
      </c>
      <c r="J62" s="339">
        <f t="shared" si="5"/>
        <v>0</v>
      </c>
      <c r="K62" s="339">
        <f t="shared" si="5"/>
        <v>0</v>
      </c>
      <c r="L62" s="339">
        <f t="shared" si="5"/>
        <v>0</v>
      </c>
      <c r="M62" s="339">
        <f t="shared" si="5"/>
        <v>0</v>
      </c>
      <c r="N62" s="339">
        <f t="shared" si="5"/>
        <v>0</v>
      </c>
      <c r="O62" s="339">
        <f t="shared" si="5"/>
        <v>0</v>
      </c>
      <c r="P62" s="339">
        <f t="shared" si="5"/>
        <v>0</v>
      </c>
      <c r="Q62" s="339">
        <f t="shared" si="5"/>
        <v>0</v>
      </c>
      <c r="R62" s="339">
        <f t="shared" si="5"/>
        <v>0</v>
      </c>
      <c r="S62" s="339">
        <f t="shared" si="5"/>
        <v>0</v>
      </c>
      <c r="T62" s="339">
        <f t="shared" si="5"/>
        <v>0</v>
      </c>
      <c r="U62" s="339">
        <f t="shared" si="5"/>
        <v>0</v>
      </c>
      <c r="V62" s="340">
        <f t="shared" si="5"/>
        <v>0</v>
      </c>
    </row>
  </sheetData>
  <sheetProtection password="DF8A" sheet="1" objects="1" scenarios="1"/>
  <mergeCells count="4">
    <mergeCell ref="B2:V2"/>
    <mergeCell ref="B18:V18"/>
    <mergeCell ref="B34:V34"/>
    <mergeCell ref="B50:V50"/>
  </mergeCells>
  <dataValidations count="1">
    <dataValidation type="whole" operator="greaterThanOrEqual" allowBlank="1" showInputMessage="1" showErrorMessage="1" error="Please enter a whole positive number or zero." sqref="H52:V61 G4:V13 H20:V29 G36:V45">
      <formula1>0</formula1>
    </dataValidation>
  </dataValidations>
  <hyperlinks>
    <hyperlink ref="B4" location="_33._Wells" display="Phases Already Producing33"/>
    <hyperlink ref="B20" location="_33._Wells" display="Phases Already Producing33"/>
    <hyperlink ref="B36" location="_33._Wells" display="Phases Already Producing33"/>
    <hyperlink ref="B52" location="_33._Wells" display="Phases Already Producing33"/>
  </hyperlinks>
  <pageMargins left="0.70866141732283472" right="0.70866141732283472" top="0.74803149606299213" bottom="0.74803149606299213" header="0.31496062992125984" footer="0.31496062992125984"/>
  <pageSetup scale="42" orientation="landscape" r:id="rId1"/>
  <headerFooter>
    <oddFooter>&amp;L&amp;1#&amp;"Calibri"&amp;11&amp;K000000Classification: Protected A</oddFooter>
  </headerFooter>
  <extLst>
    <ext xmlns:x14="http://schemas.microsoft.com/office/spreadsheetml/2009/9/main" uri="{78C0D931-6437-407d-A8EE-F0AAD7539E65}">
      <x14:conditionalFormattings>
        <x14:conditionalFormatting xmlns:xm="http://schemas.microsoft.com/office/excel/2006/main">
          <x14:cfRule type="expression" priority="1" id="{C088B820-EDD8-49D7-97F5-63E97634501D}">
            <xm:f>'Forecast Report Form'!$C$11="Mining "</xm:f>
            <x14:dxf>
              <fill>
                <patternFill>
                  <bgColor theme="1" tint="0.14996795556505021"/>
                </patternFill>
              </fill>
            </x14:dxf>
          </x14:cfRule>
          <xm:sqref>B2:V5 C6:V13 F14:V14 B18:V21 C22:V29 F30:V30 B34:V37 C38:V45 F46:V46 B50:V53 C54:V61 F62:V62</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Y171"/>
  <sheetViews>
    <sheetView showGridLines="0" zoomScale="80" zoomScaleNormal="80" workbookViewId="0">
      <selection activeCell="P13" sqref="P13"/>
    </sheetView>
  </sheetViews>
  <sheetFormatPr defaultRowHeight="12.75" x14ac:dyDescent="0.2"/>
  <cols>
    <col min="1" max="1" width="4.5703125" customWidth="1"/>
    <col min="2" max="15" width="12" style="2" customWidth="1"/>
    <col min="16" max="16384" width="9.140625" style="2"/>
  </cols>
  <sheetData>
    <row r="2" spans="2:18" ht="15" x14ac:dyDescent="0.25">
      <c r="B2" s="10" t="s">
        <v>7</v>
      </c>
    </row>
    <row r="3" spans="2:18" ht="12.75" customHeight="1" x14ac:dyDescent="0.2">
      <c r="B3" s="4"/>
    </row>
    <row r="4" spans="2:18" ht="12.75" customHeight="1" x14ac:dyDescent="0.2">
      <c r="B4" s="281" t="s">
        <v>409</v>
      </c>
      <c r="C4" s="280"/>
      <c r="D4" s="280"/>
      <c r="E4" s="280"/>
      <c r="F4" s="280"/>
      <c r="G4" s="280"/>
      <c r="H4" s="280"/>
      <c r="I4" s="280"/>
      <c r="J4" s="280"/>
      <c r="K4" s="280"/>
      <c r="L4" s="280"/>
      <c r="M4" s="280"/>
      <c r="N4" s="280"/>
      <c r="O4" s="191"/>
    </row>
    <row r="5" spans="2:18" ht="12.75" customHeight="1" x14ac:dyDescent="0.2">
      <c r="B5" s="25" t="s">
        <v>461</v>
      </c>
      <c r="C5" s="127"/>
      <c r="D5" s="127"/>
      <c r="E5" s="127"/>
      <c r="F5" s="127"/>
      <c r="G5" s="127"/>
      <c r="H5" s="127"/>
      <c r="I5" s="127"/>
      <c r="J5" s="127"/>
      <c r="K5" s="127"/>
      <c r="L5" s="127"/>
      <c r="M5" s="127"/>
      <c r="N5" s="14"/>
      <c r="O5" s="5"/>
    </row>
    <row r="6" spans="2:18" ht="12.75" customHeight="1" x14ac:dyDescent="0.2">
      <c r="B6" s="25" t="s">
        <v>393</v>
      </c>
      <c r="C6" s="127"/>
      <c r="D6" s="127"/>
      <c r="E6" s="127"/>
      <c r="F6" s="127"/>
      <c r="G6" s="127"/>
      <c r="H6" s="127"/>
      <c r="I6" s="127"/>
      <c r="J6" s="127"/>
      <c r="K6" s="127"/>
      <c r="L6" s="127"/>
      <c r="M6" s="127"/>
      <c r="N6" s="14"/>
      <c r="O6" s="5"/>
    </row>
    <row r="7" spans="2:18" ht="12.75" customHeight="1" x14ac:dyDescent="0.2">
      <c r="B7" s="25" t="s">
        <v>392</v>
      </c>
      <c r="C7" s="127"/>
      <c r="D7" s="127"/>
      <c r="E7" s="127"/>
      <c r="F7" s="127"/>
      <c r="G7" s="127"/>
      <c r="H7" s="127"/>
      <c r="I7" s="127"/>
      <c r="J7" s="127"/>
      <c r="K7" s="127"/>
      <c r="L7" s="127"/>
      <c r="M7" s="127"/>
      <c r="N7" s="14"/>
      <c r="O7" s="5"/>
    </row>
    <row r="8" spans="2:18" ht="13.5" x14ac:dyDescent="0.25">
      <c r="B8" s="33" t="s">
        <v>394</v>
      </c>
      <c r="C8" s="14"/>
      <c r="D8" s="14"/>
      <c r="E8" s="14"/>
      <c r="F8" s="14"/>
      <c r="G8" s="14"/>
      <c r="H8" s="14"/>
      <c r="I8" s="14"/>
      <c r="J8" s="14"/>
      <c r="K8" s="14"/>
      <c r="L8" s="14"/>
      <c r="M8" s="14"/>
      <c r="N8" s="14"/>
      <c r="O8" s="5"/>
    </row>
    <row r="9" spans="2:18" ht="12.75" customHeight="1" x14ac:dyDescent="0.2">
      <c r="B9" s="283" t="s">
        <v>395</v>
      </c>
      <c r="C9" s="279"/>
      <c r="D9" s="279"/>
      <c r="E9" s="279"/>
      <c r="F9" s="279"/>
      <c r="G9" s="279"/>
      <c r="H9" s="279"/>
      <c r="I9" s="279"/>
      <c r="J9" s="279"/>
      <c r="K9" s="279"/>
      <c r="L9" s="279"/>
      <c r="M9" s="279"/>
      <c r="N9" s="279"/>
      <c r="O9" s="156"/>
    </row>
    <row r="10" spans="2:18" ht="13.5" x14ac:dyDescent="0.25">
      <c r="B10" s="33" t="s">
        <v>396</v>
      </c>
      <c r="C10" s="14"/>
      <c r="D10" s="14"/>
      <c r="E10" s="14"/>
      <c r="F10" s="14"/>
      <c r="G10" s="14"/>
      <c r="H10" s="14"/>
      <c r="I10" s="14"/>
      <c r="J10" s="14"/>
      <c r="K10" s="14"/>
      <c r="L10" s="14"/>
      <c r="M10" s="14"/>
      <c r="N10" s="14"/>
      <c r="O10" s="5"/>
    </row>
    <row r="11" spans="2:18" ht="13.5" x14ac:dyDescent="0.25">
      <c r="B11" s="33" t="s">
        <v>402</v>
      </c>
      <c r="C11" s="14"/>
      <c r="D11" s="14"/>
      <c r="E11" s="14"/>
      <c r="F11" s="14"/>
      <c r="G11" s="14"/>
      <c r="H11" s="14"/>
      <c r="I11" s="14"/>
      <c r="J11" s="14"/>
      <c r="K11" s="14"/>
      <c r="L11" s="14"/>
      <c r="M11" s="14"/>
      <c r="N11" s="14"/>
      <c r="O11" s="5"/>
    </row>
    <row r="12" spans="2:18" x14ac:dyDescent="0.2">
      <c r="B12" s="26" t="s">
        <v>397</v>
      </c>
      <c r="C12" s="14"/>
      <c r="D12" s="14"/>
      <c r="E12" s="14"/>
      <c r="F12" s="14"/>
      <c r="G12" s="14"/>
      <c r="H12" s="14"/>
      <c r="I12" s="14"/>
      <c r="J12" s="14"/>
      <c r="K12" s="14"/>
      <c r="L12" s="14"/>
      <c r="M12" s="14"/>
      <c r="N12" s="14"/>
      <c r="O12" s="5"/>
      <c r="R12" s="153"/>
    </row>
    <row r="13" spans="2:18" ht="12.75" customHeight="1" x14ac:dyDescent="0.2">
      <c r="B13" s="27" t="s">
        <v>398</v>
      </c>
      <c r="C13" s="279"/>
      <c r="D13" s="279"/>
      <c r="E13" s="279"/>
      <c r="F13" s="279"/>
      <c r="G13" s="279"/>
      <c r="H13" s="279"/>
      <c r="I13" s="279"/>
      <c r="J13" s="279"/>
      <c r="K13" s="279"/>
      <c r="L13" s="279"/>
      <c r="M13" s="279"/>
      <c r="N13" s="279"/>
      <c r="O13" s="156"/>
    </row>
    <row r="14" spans="2:18" ht="13.5" x14ac:dyDescent="0.25">
      <c r="B14" s="33" t="s">
        <v>399</v>
      </c>
      <c r="C14" s="14"/>
      <c r="D14" s="14"/>
      <c r="E14" s="14"/>
      <c r="F14" s="14"/>
      <c r="G14" s="14"/>
      <c r="H14" s="14"/>
      <c r="I14" s="14"/>
      <c r="J14" s="14"/>
      <c r="K14" s="14"/>
      <c r="L14" s="14"/>
      <c r="M14" s="14"/>
      <c r="N14" s="14"/>
      <c r="O14" s="5"/>
    </row>
    <row r="15" spans="2:18" ht="12.75" customHeight="1" x14ac:dyDescent="0.2">
      <c r="B15" s="282" t="s">
        <v>400</v>
      </c>
      <c r="C15" s="279"/>
      <c r="D15" s="279"/>
      <c r="E15" s="279"/>
      <c r="F15" s="279"/>
      <c r="G15" s="279"/>
      <c r="H15" s="279"/>
      <c r="I15" s="279"/>
      <c r="J15" s="279"/>
      <c r="K15" s="279"/>
      <c r="L15" s="279"/>
      <c r="M15" s="279"/>
      <c r="N15" s="279"/>
      <c r="O15" s="156"/>
    </row>
    <row r="16" spans="2:18" ht="12.75" customHeight="1" x14ac:dyDescent="0.2">
      <c r="B16" s="282" t="s">
        <v>401</v>
      </c>
      <c r="C16" s="279"/>
      <c r="D16" s="279"/>
      <c r="E16" s="279"/>
      <c r="F16" s="279"/>
      <c r="G16" s="279"/>
      <c r="H16" s="279"/>
      <c r="I16" s="279"/>
      <c r="J16" s="279"/>
      <c r="K16" s="279"/>
      <c r="L16" s="279"/>
      <c r="M16" s="279"/>
      <c r="N16" s="279"/>
      <c r="O16" s="156"/>
    </row>
    <row r="17" spans="2:15" ht="12.75" customHeight="1" x14ac:dyDescent="0.2">
      <c r="B17" s="282" t="s">
        <v>403</v>
      </c>
      <c r="C17" s="279"/>
      <c r="D17" s="279"/>
      <c r="E17" s="279"/>
      <c r="F17" s="279"/>
      <c r="G17" s="279"/>
      <c r="H17" s="279"/>
      <c r="I17" s="279"/>
      <c r="J17" s="279"/>
      <c r="K17" s="279"/>
      <c r="L17" s="279"/>
      <c r="M17" s="279"/>
      <c r="N17" s="279"/>
      <c r="O17" s="156"/>
    </row>
    <row r="18" spans="2:15" ht="12.75" customHeight="1" x14ac:dyDescent="0.2">
      <c r="B18" s="282" t="s">
        <v>404</v>
      </c>
      <c r="C18" s="279"/>
      <c r="D18" s="279"/>
      <c r="E18" s="279"/>
      <c r="F18" s="279"/>
      <c r="G18" s="279"/>
      <c r="H18" s="279"/>
      <c r="I18" s="279"/>
      <c r="J18" s="279"/>
      <c r="K18" s="279"/>
      <c r="L18" s="279"/>
      <c r="M18" s="279"/>
      <c r="N18" s="279"/>
      <c r="O18" s="156"/>
    </row>
    <row r="19" spans="2:15" ht="12.75" customHeight="1" x14ac:dyDescent="0.2">
      <c r="B19" s="282" t="s">
        <v>405</v>
      </c>
      <c r="C19" s="279"/>
      <c r="D19" s="279"/>
      <c r="E19" s="279"/>
      <c r="F19" s="279"/>
      <c r="G19" s="279"/>
      <c r="H19" s="279"/>
      <c r="I19" s="279"/>
      <c r="J19" s="279"/>
      <c r="K19" s="279"/>
      <c r="L19" s="279"/>
      <c r="M19" s="279"/>
      <c r="N19" s="279"/>
      <c r="O19" s="156"/>
    </row>
    <row r="20" spans="2:15" ht="12.75" customHeight="1" x14ac:dyDescent="0.2">
      <c r="B20" s="282" t="s">
        <v>406</v>
      </c>
      <c r="C20" s="279"/>
      <c r="D20" s="279"/>
      <c r="E20" s="279"/>
      <c r="F20" s="279"/>
      <c r="G20" s="279"/>
      <c r="H20" s="279"/>
      <c r="I20" s="279"/>
      <c r="J20" s="279"/>
      <c r="K20" s="279"/>
      <c r="L20" s="279"/>
      <c r="M20" s="279"/>
      <c r="N20" s="279"/>
      <c r="O20" s="156"/>
    </row>
    <row r="21" spans="2:15" ht="12.75" customHeight="1" x14ac:dyDescent="0.25">
      <c r="B21" s="33" t="s">
        <v>407</v>
      </c>
      <c r="C21" s="14"/>
      <c r="D21" s="14"/>
      <c r="E21" s="14"/>
      <c r="F21" s="14"/>
      <c r="G21" s="14"/>
      <c r="H21" s="14"/>
      <c r="I21" s="14"/>
      <c r="J21" s="14"/>
      <c r="K21" s="14"/>
      <c r="L21" s="14"/>
      <c r="M21" s="14"/>
      <c r="N21" s="14"/>
      <c r="O21" s="5"/>
    </row>
    <row r="22" spans="2:15" x14ac:dyDescent="0.2">
      <c r="B22" s="343" t="s">
        <v>457</v>
      </c>
      <c r="C22" s="15"/>
      <c r="D22" s="15"/>
      <c r="E22" s="15"/>
      <c r="F22" s="15"/>
      <c r="G22" s="15"/>
      <c r="H22" s="15"/>
      <c r="I22" s="15"/>
      <c r="J22" s="15"/>
      <c r="K22" s="15"/>
      <c r="L22" s="15"/>
      <c r="M22" s="15"/>
      <c r="N22" s="15"/>
      <c r="O22" s="9"/>
    </row>
    <row r="23" spans="2:15" ht="12.75" customHeight="1" x14ac:dyDescent="0.2">
      <c r="B23" s="4"/>
    </row>
    <row r="24" spans="2:15" ht="12.75" customHeight="1" x14ac:dyDescent="0.2">
      <c r="B24" s="12" t="s">
        <v>6</v>
      </c>
      <c r="C24" s="13"/>
      <c r="D24" s="13"/>
      <c r="E24" s="13"/>
      <c r="F24" s="13"/>
      <c r="G24" s="13"/>
      <c r="H24" s="13"/>
      <c r="I24" s="13"/>
      <c r="J24" s="13"/>
      <c r="K24" s="13"/>
      <c r="L24" s="13"/>
      <c r="M24" s="13"/>
      <c r="N24" s="13"/>
      <c r="O24" s="8"/>
    </row>
    <row r="25" spans="2:15" ht="12.75" customHeight="1" x14ac:dyDescent="0.2">
      <c r="B25" s="25" t="s">
        <v>465</v>
      </c>
      <c r="C25" s="127"/>
      <c r="D25" s="127"/>
      <c r="E25" s="127"/>
      <c r="F25" s="127"/>
      <c r="G25" s="127"/>
      <c r="H25" s="127"/>
      <c r="I25" s="127"/>
      <c r="J25" s="127"/>
      <c r="K25" s="127"/>
      <c r="L25" s="127"/>
      <c r="M25" s="127"/>
      <c r="N25" s="14"/>
      <c r="O25" s="5"/>
    </row>
    <row r="26" spans="2:15" ht="12.75" customHeight="1" x14ac:dyDescent="0.2">
      <c r="B26" s="32" t="s">
        <v>326</v>
      </c>
      <c r="C26" s="15"/>
      <c r="D26" s="15"/>
      <c r="E26" s="15"/>
      <c r="F26" s="15"/>
      <c r="G26" s="15"/>
      <c r="H26" s="15"/>
      <c r="I26" s="15"/>
      <c r="J26" s="15"/>
      <c r="K26" s="15"/>
      <c r="L26" s="15"/>
      <c r="M26" s="15"/>
      <c r="N26" s="15"/>
      <c r="O26" s="9"/>
    </row>
    <row r="27" spans="2:15" ht="12.75" customHeight="1" x14ac:dyDescent="0.2">
      <c r="B27" s="1"/>
      <c r="C27" s="1"/>
      <c r="D27" s="1"/>
      <c r="E27" s="1"/>
      <c r="F27" s="1"/>
      <c r="G27" s="1"/>
      <c r="H27" s="1"/>
      <c r="I27" s="1"/>
      <c r="J27" s="1"/>
      <c r="K27" s="1"/>
      <c r="L27" s="1"/>
      <c r="M27" s="1"/>
      <c r="N27" s="1"/>
    </row>
    <row r="28" spans="2:15" x14ac:dyDescent="0.2">
      <c r="B28" s="19" t="s">
        <v>29</v>
      </c>
      <c r="C28" s="13"/>
      <c r="D28" s="13"/>
      <c r="E28" s="13"/>
      <c r="F28" s="13"/>
      <c r="G28" s="13"/>
      <c r="H28" s="13"/>
      <c r="I28" s="13"/>
      <c r="J28" s="13"/>
      <c r="K28" s="13"/>
      <c r="L28" s="13"/>
      <c r="M28" s="13"/>
      <c r="N28" s="13"/>
      <c r="O28" s="8"/>
    </row>
    <row r="29" spans="2:15" x14ac:dyDescent="0.2">
      <c r="B29" s="32" t="s">
        <v>44</v>
      </c>
      <c r="C29" s="15"/>
      <c r="D29" s="15"/>
      <c r="E29" s="15"/>
      <c r="F29" s="15"/>
      <c r="G29" s="15"/>
      <c r="H29" s="15"/>
      <c r="I29" s="15"/>
      <c r="J29" s="15"/>
      <c r="K29" s="15"/>
      <c r="L29" s="15"/>
      <c r="M29" s="15"/>
      <c r="N29" s="15"/>
      <c r="O29" s="9"/>
    </row>
    <row r="30" spans="2:15" x14ac:dyDescent="0.2">
      <c r="B30" s="17"/>
      <c r="C30" s="1"/>
      <c r="D30" s="1"/>
      <c r="E30" s="1"/>
      <c r="F30" s="1"/>
      <c r="G30" s="1"/>
      <c r="H30" s="1"/>
      <c r="I30" s="1"/>
      <c r="J30" s="1"/>
      <c r="K30" s="1"/>
      <c r="L30" s="1"/>
      <c r="M30" s="1"/>
      <c r="N30" s="1"/>
    </row>
    <row r="31" spans="2:15" x14ac:dyDescent="0.2">
      <c r="B31" s="12" t="s">
        <v>8</v>
      </c>
      <c r="C31" s="13"/>
      <c r="D31" s="13"/>
      <c r="E31" s="13"/>
      <c r="F31" s="13"/>
      <c r="G31" s="13"/>
      <c r="H31" s="13"/>
      <c r="I31" s="13"/>
      <c r="J31" s="13"/>
      <c r="K31" s="13"/>
      <c r="L31" s="13"/>
      <c r="M31" s="13"/>
      <c r="N31" s="13"/>
      <c r="O31" s="8"/>
    </row>
    <row r="32" spans="2:15" x14ac:dyDescent="0.2">
      <c r="B32" s="26" t="s">
        <v>327</v>
      </c>
      <c r="C32" s="14"/>
      <c r="D32" s="14"/>
      <c r="E32" s="14"/>
      <c r="F32" s="14"/>
      <c r="G32" s="14"/>
      <c r="H32" s="14"/>
      <c r="I32" s="14"/>
      <c r="J32" s="14"/>
      <c r="K32" s="14"/>
      <c r="L32" s="14"/>
      <c r="M32" s="14"/>
      <c r="N32" s="14"/>
      <c r="O32" s="5"/>
    </row>
    <row r="33" spans="2:15" x14ac:dyDescent="0.2">
      <c r="B33" s="26"/>
      <c r="C33" s="14"/>
      <c r="D33" s="14"/>
      <c r="E33" s="14"/>
      <c r="F33" s="14"/>
      <c r="G33" s="14"/>
      <c r="H33" s="14"/>
      <c r="I33" s="14"/>
      <c r="J33" s="14"/>
      <c r="K33" s="14"/>
      <c r="L33" s="14"/>
      <c r="M33" s="14"/>
      <c r="N33" s="14"/>
      <c r="O33" s="5"/>
    </row>
    <row r="34" spans="2:15" x14ac:dyDescent="0.2">
      <c r="B34" s="27" t="s">
        <v>18</v>
      </c>
      <c r="C34" s="18"/>
      <c r="D34" s="14"/>
      <c r="E34" s="14"/>
      <c r="F34" s="14"/>
      <c r="G34" s="14"/>
      <c r="H34" s="14"/>
      <c r="I34" s="14"/>
      <c r="J34" s="14"/>
      <c r="K34" s="14"/>
      <c r="L34" s="14"/>
      <c r="M34" s="14"/>
      <c r="N34" s="14"/>
      <c r="O34" s="5"/>
    </row>
    <row r="35" spans="2:15" x14ac:dyDescent="0.2">
      <c r="B35" s="28" t="s">
        <v>24</v>
      </c>
      <c r="C35" s="14"/>
      <c r="D35" s="14"/>
      <c r="E35" s="14"/>
      <c r="F35" s="14"/>
      <c r="G35" s="14"/>
      <c r="H35" s="14"/>
      <c r="I35" s="14"/>
      <c r="J35" s="14"/>
      <c r="K35" s="14"/>
      <c r="L35" s="14"/>
      <c r="M35" s="14"/>
      <c r="N35" s="14"/>
      <c r="O35" s="5"/>
    </row>
    <row r="36" spans="2:15" x14ac:dyDescent="0.2">
      <c r="B36" s="27" t="s">
        <v>43</v>
      </c>
      <c r="C36" s="14"/>
      <c r="D36" s="14"/>
      <c r="E36" s="14"/>
      <c r="F36" s="14"/>
      <c r="G36" s="14"/>
      <c r="H36" s="14"/>
      <c r="I36" s="14"/>
      <c r="J36" s="14"/>
      <c r="K36" s="14"/>
      <c r="L36" s="14"/>
      <c r="M36" s="14"/>
      <c r="N36" s="14"/>
      <c r="O36" s="5"/>
    </row>
    <row r="37" spans="2:15" x14ac:dyDescent="0.2">
      <c r="B37" s="28" t="s">
        <v>26</v>
      </c>
      <c r="C37" s="14"/>
      <c r="D37" s="14"/>
      <c r="E37" s="14"/>
      <c r="F37" s="14"/>
      <c r="G37" s="14"/>
      <c r="H37" s="14"/>
      <c r="I37" s="14"/>
      <c r="J37" s="14"/>
      <c r="K37" s="14"/>
      <c r="L37" s="14"/>
      <c r="M37" s="14"/>
      <c r="N37" s="14"/>
      <c r="O37" s="5"/>
    </row>
    <row r="38" spans="2:15" x14ac:dyDescent="0.2">
      <c r="B38" s="27" t="s">
        <v>25</v>
      </c>
      <c r="C38" s="14"/>
      <c r="D38" s="14"/>
      <c r="E38" s="14"/>
      <c r="F38" s="14"/>
      <c r="G38" s="14"/>
      <c r="H38" s="14"/>
      <c r="I38" s="14"/>
      <c r="J38" s="14"/>
      <c r="K38" s="14"/>
      <c r="L38" s="14"/>
      <c r="M38" s="14"/>
      <c r="N38" s="14"/>
      <c r="O38" s="5"/>
    </row>
    <row r="39" spans="2:15" x14ac:dyDescent="0.2">
      <c r="B39" s="35" t="s">
        <v>19</v>
      </c>
      <c r="C39" s="15"/>
      <c r="D39" s="15"/>
      <c r="E39" s="15"/>
      <c r="F39" s="15"/>
      <c r="G39" s="15"/>
      <c r="H39" s="15"/>
      <c r="I39" s="15"/>
      <c r="J39" s="15"/>
      <c r="K39" s="15"/>
      <c r="L39" s="15"/>
      <c r="M39" s="15"/>
      <c r="N39" s="15"/>
      <c r="O39" s="9"/>
    </row>
    <row r="40" spans="2:15" x14ac:dyDescent="0.2">
      <c r="B40" s="1"/>
      <c r="C40" s="1"/>
      <c r="D40" s="1"/>
      <c r="E40" s="1"/>
      <c r="F40" s="1"/>
      <c r="G40" s="1"/>
      <c r="H40" s="1"/>
      <c r="I40" s="1"/>
      <c r="J40" s="1"/>
      <c r="K40" s="1"/>
      <c r="L40" s="1"/>
      <c r="M40" s="1"/>
      <c r="N40" s="1"/>
    </row>
    <row r="41" spans="2:15" x14ac:dyDescent="0.2">
      <c r="B41" s="19" t="s">
        <v>33</v>
      </c>
      <c r="C41" s="13"/>
      <c r="D41" s="13"/>
      <c r="E41" s="13"/>
      <c r="F41" s="13"/>
      <c r="G41" s="13"/>
      <c r="H41" s="13"/>
      <c r="I41" s="13"/>
      <c r="J41" s="13"/>
      <c r="K41" s="13"/>
      <c r="L41" s="13"/>
      <c r="M41" s="13"/>
      <c r="N41" s="13"/>
      <c r="O41" s="8"/>
    </row>
    <row r="42" spans="2:15" x14ac:dyDescent="0.2">
      <c r="B42" s="25" t="s">
        <v>50</v>
      </c>
      <c r="C42" s="14"/>
      <c r="D42" s="14"/>
      <c r="E42" s="14"/>
      <c r="F42" s="14"/>
      <c r="G42" s="14"/>
      <c r="H42" s="14"/>
      <c r="I42" s="14"/>
      <c r="J42" s="14"/>
      <c r="K42" s="14"/>
      <c r="L42" s="14"/>
      <c r="M42" s="14"/>
      <c r="N42" s="14"/>
      <c r="O42" s="5"/>
    </row>
    <row r="43" spans="2:15" x14ac:dyDescent="0.2">
      <c r="B43" s="25" t="s">
        <v>20</v>
      </c>
      <c r="C43" s="14"/>
      <c r="D43" s="14"/>
      <c r="E43" s="14"/>
      <c r="F43" s="14"/>
      <c r="G43" s="14"/>
      <c r="H43" s="14"/>
      <c r="I43" s="14"/>
      <c r="J43" s="14"/>
      <c r="K43" s="14"/>
      <c r="L43" s="14"/>
      <c r="M43" s="14"/>
      <c r="N43" s="14"/>
      <c r="O43" s="5"/>
    </row>
    <row r="44" spans="2:15" ht="14.25" x14ac:dyDescent="0.2">
      <c r="B44" s="26" t="s">
        <v>374</v>
      </c>
      <c r="C44" s="127"/>
      <c r="D44" s="127"/>
      <c r="E44" s="127"/>
      <c r="F44" s="127"/>
      <c r="G44" s="14"/>
      <c r="H44" s="14"/>
      <c r="I44" s="14"/>
      <c r="J44" s="14"/>
      <c r="K44" s="14"/>
      <c r="L44" s="14"/>
      <c r="M44" s="14"/>
      <c r="N44" s="14"/>
      <c r="O44" s="5"/>
    </row>
    <row r="45" spans="2:15" x14ac:dyDescent="0.2">
      <c r="B45" s="26" t="s">
        <v>21</v>
      </c>
      <c r="C45" s="14"/>
      <c r="D45" s="14"/>
      <c r="E45" s="14"/>
      <c r="F45" s="14"/>
      <c r="G45" s="14"/>
      <c r="H45" s="14"/>
      <c r="I45" s="14"/>
      <c r="J45" s="14"/>
      <c r="K45" s="14"/>
      <c r="L45" s="14"/>
      <c r="M45" s="14"/>
      <c r="N45" s="14"/>
      <c r="O45" s="5"/>
    </row>
    <row r="46" spans="2:15" x14ac:dyDescent="0.2">
      <c r="B46" s="29" t="s">
        <v>34</v>
      </c>
      <c r="C46" s="15"/>
      <c r="D46" s="15"/>
      <c r="E46" s="15"/>
      <c r="F46" s="15"/>
      <c r="G46" s="15"/>
      <c r="H46" s="15"/>
      <c r="I46" s="15"/>
      <c r="J46" s="15"/>
      <c r="K46" s="15"/>
      <c r="L46" s="15"/>
      <c r="M46" s="15"/>
      <c r="N46" s="15"/>
      <c r="O46" s="9"/>
    </row>
    <row r="47" spans="2:15" x14ac:dyDescent="0.2">
      <c r="B47" s="1"/>
      <c r="C47" s="1"/>
      <c r="D47" s="1"/>
      <c r="E47" s="1"/>
      <c r="F47" s="1"/>
      <c r="G47" s="1"/>
      <c r="H47" s="1"/>
      <c r="I47" s="1"/>
      <c r="J47" s="1"/>
      <c r="K47" s="1"/>
      <c r="L47" s="1"/>
      <c r="M47" s="1"/>
      <c r="N47" s="1"/>
    </row>
    <row r="48" spans="2:15" x14ac:dyDescent="0.2">
      <c r="B48" s="30" t="s">
        <v>251</v>
      </c>
      <c r="C48" s="31"/>
      <c r="D48" s="31"/>
      <c r="E48" s="31"/>
      <c r="F48" s="31"/>
      <c r="G48" s="31"/>
      <c r="H48" s="31"/>
      <c r="I48" s="31"/>
      <c r="J48" s="31"/>
      <c r="K48" s="31"/>
      <c r="L48" s="31"/>
      <c r="M48" s="31"/>
      <c r="N48" s="31"/>
      <c r="O48" s="11"/>
    </row>
    <row r="49" spans="2:15" x14ac:dyDescent="0.2">
      <c r="B49" s="1"/>
      <c r="C49" s="1"/>
      <c r="D49" s="1"/>
      <c r="E49" s="1"/>
      <c r="F49" s="1"/>
      <c r="G49" s="1"/>
      <c r="H49" s="1"/>
      <c r="I49" s="1"/>
      <c r="J49" s="1"/>
      <c r="K49" s="1"/>
      <c r="L49" s="1"/>
      <c r="M49" s="1"/>
      <c r="N49" s="1"/>
    </row>
    <row r="50" spans="2:15" x14ac:dyDescent="0.2">
      <c r="B50" s="30" t="s">
        <v>162</v>
      </c>
      <c r="C50" s="31"/>
      <c r="D50" s="31"/>
      <c r="E50" s="31"/>
      <c r="F50" s="31"/>
      <c r="G50" s="31"/>
      <c r="H50" s="31"/>
      <c r="I50" s="31"/>
      <c r="J50" s="31"/>
      <c r="K50" s="31"/>
      <c r="L50" s="31"/>
      <c r="M50" s="31"/>
      <c r="N50" s="31"/>
      <c r="O50" s="11"/>
    </row>
    <row r="51" spans="2:15" x14ac:dyDescent="0.2">
      <c r="B51" s="1"/>
      <c r="C51" s="1"/>
      <c r="D51" s="1"/>
      <c r="E51" s="1"/>
      <c r="F51" s="1"/>
      <c r="G51" s="1"/>
      <c r="H51" s="1"/>
      <c r="I51" s="1"/>
      <c r="J51" s="1"/>
      <c r="K51" s="1"/>
      <c r="L51" s="1"/>
      <c r="M51" s="1"/>
      <c r="N51" s="1"/>
    </row>
    <row r="52" spans="2:15" x14ac:dyDescent="0.2">
      <c r="B52" s="19" t="s">
        <v>375</v>
      </c>
      <c r="C52" s="13"/>
      <c r="D52" s="13"/>
      <c r="E52" s="13"/>
      <c r="F52" s="13"/>
      <c r="G52" s="13"/>
      <c r="H52" s="13"/>
      <c r="I52" s="13"/>
      <c r="J52" s="13"/>
      <c r="K52" s="13"/>
      <c r="L52" s="13"/>
      <c r="M52" s="13"/>
      <c r="N52" s="13"/>
      <c r="O52" s="8"/>
    </row>
    <row r="53" spans="2:15" x14ac:dyDescent="0.2">
      <c r="B53" s="25" t="s">
        <v>376</v>
      </c>
      <c r="C53" s="14"/>
      <c r="D53" s="14"/>
      <c r="E53" s="14"/>
      <c r="F53" s="14"/>
      <c r="G53" s="14"/>
      <c r="H53" s="14"/>
      <c r="I53" s="14"/>
      <c r="J53" s="14"/>
      <c r="K53" s="14"/>
      <c r="L53" s="14"/>
      <c r="M53" s="14"/>
      <c r="N53" s="14"/>
      <c r="O53" s="5"/>
    </row>
    <row r="54" spans="2:15" x14ac:dyDescent="0.2">
      <c r="B54" s="32" t="s">
        <v>377</v>
      </c>
      <c r="C54" s="15"/>
      <c r="D54" s="15"/>
      <c r="E54" s="15"/>
      <c r="F54" s="15"/>
      <c r="G54" s="15"/>
      <c r="H54" s="15"/>
      <c r="I54" s="15"/>
      <c r="J54" s="15"/>
      <c r="K54" s="15"/>
      <c r="L54" s="15"/>
      <c r="M54" s="15"/>
      <c r="N54" s="15"/>
      <c r="O54" s="9"/>
    </row>
    <row r="55" spans="2:15" x14ac:dyDescent="0.2">
      <c r="B55" s="1"/>
      <c r="C55" s="1"/>
      <c r="D55" s="1"/>
      <c r="E55" s="1"/>
      <c r="F55" s="1"/>
      <c r="G55" s="1"/>
      <c r="H55" s="1"/>
      <c r="I55" s="1"/>
      <c r="J55" s="1"/>
      <c r="K55" s="1"/>
      <c r="L55" s="1"/>
      <c r="M55" s="1"/>
      <c r="N55" s="1"/>
    </row>
    <row r="56" spans="2:15" x14ac:dyDescent="0.2">
      <c r="B56" s="19" t="s">
        <v>163</v>
      </c>
      <c r="C56" s="13"/>
      <c r="D56" s="13"/>
      <c r="E56" s="13"/>
      <c r="F56" s="13"/>
      <c r="G56" s="13"/>
      <c r="H56" s="13"/>
      <c r="I56" s="13"/>
      <c r="J56" s="13"/>
      <c r="K56" s="13"/>
      <c r="L56" s="13"/>
      <c r="M56" s="13"/>
      <c r="N56" s="13"/>
      <c r="O56" s="8"/>
    </row>
    <row r="57" spans="2:15" x14ac:dyDescent="0.2">
      <c r="B57" s="25" t="s">
        <v>378</v>
      </c>
      <c r="C57" s="14"/>
      <c r="D57" s="14"/>
      <c r="E57" s="14"/>
      <c r="F57" s="14"/>
      <c r="G57" s="14"/>
      <c r="H57" s="14"/>
      <c r="I57" s="14"/>
      <c r="J57" s="14"/>
      <c r="K57" s="14"/>
      <c r="L57" s="14"/>
      <c r="M57" s="14"/>
      <c r="N57" s="14"/>
      <c r="O57" s="5"/>
    </row>
    <row r="58" spans="2:15" x14ac:dyDescent="0.2">
      <c r="B58" s="25" t="s">
        <v>379</v>
      </c>
      <c r="C58" s="14"/>
      <c r="D58" s="14"/>
      <c r="E58" s="14"/>
      <c r="F58" s="14"/>
      <c r="G58" s="14"/>
      <c r="H58" s="14"/>
      <c r="I58" s="14"/>
      <c r="J58" s="14"/>
      <c r="K58" s="14"/>
      <c r="L58" s="14"/>
      <c r="M58" s="14"/>
      <c r="N58" s="14"/>
      <c r="O58" s="5"/>
    </row>
    <row r="59" spans="2:15" x14ac:dyDescent="0.2">
      <c r="B59" s="32" t="s">
        <v>380</v>
      </c>
      <c r="C59" s="15"/>
      <c r="D59" s="15"/>
      <c r="E59" s="15"/>
      <c r="F59" s="15"/>
      <c r="G59" s="15"/>
      <c r="H59" s="15"/>
      <c r="I59" s="15"/>
      <c r="J59" s="15"/>
      <c r="K59" s="15"/>
      <c r="L59" s="15"/>
      <c r="M59" s="15"/>
      <c r="N59" s="15"/>
      <c r="O59" s="9"/>
    </row>
    <row r="60" spans="2:15" x14ac:dyDescent="0.2">
      <c r="B60" s="17"/>
      <c r="C60" s="1"/>
      <c r="D60" s="1"/>
      <c r="E60" s="1"/>
      <c r="F60" s="1"/>
      <c r="G60" s="1"/>
      <c r="H60" s="1"/>
      <c r="I60" s="1"/>
      <c r="J60" s="1"/>
      <c r="K60" s="1"/>
      <c r="L60" s="1"/>
      <c r="M60" s="1"/>
      <c r="N60" s="1"/>
    </row>
    <row r="61" spans="2:15" x14ac:dyDescent="0.2">
      <c r="B61" s="12" t="s">
        <v>164</v>
      </c>
      <c r="C61" s="13"/>
      <c r="D61" s="13"/>
      <c r="E61" s="13"/>
      <c r="F61" s="13"/>
      <c r="G61" s="13"/>
      <c r="H61" s="13"/>
      <c r="I61" s="13"/>
      <c r="J61" s="13"/>
      <c r="K61" s="13"/>
      <c r="L61" s="13"/>
      <c r="M61" s="13"/>
      <c r="N61" s="13"/>
      <c r="O61" s="8"/>
    </row>
    <row r="62" spans="2:15" x14ac:dyDescent="0.2">
      <c r="B62" s="25" t="s">
        <v>178</v>
      </c>
      <c r="C62" s="14"/>
      <c r="D62" s="14"/>
      <c r="E62" s="14"/>
      <c r="F62" s="14"/>
      <c r="G62" s="14"/>
      <c r="H62" s="14"/>
      <c r="I62" s="14"/>
      <c r="J62" s="14"/>
      <c r="K62" s="14"/>
      <c r="L62" s="14"/>
      <c r="M62" s="14"/>
      <c r="N62" s="14"/>
      <c r="O62" s="5"/>
    </row>
    <row r="63" spans="2:15" x14ac:dyDescent="0.2">
      <c r="B63" s="32" t="s">
        <v>458</v>
      </c>
      <c r="C63" s="192"/>
      <c r="D63" s="192"/>
      <c r="E63" s="192"/>
      <c r="F63" s="192"/>
      <c r="G63" s="192"/>
      <c r="H63" s="15"/>
      <c r="I63" s="15"/>
      <c r="J63" s="15"/>
      <c r="K63" s="15"/>
      <c r="L63" s="15"/>
      <c r="M63" s="15"/>
      <c r="N63" s="15"/>
      <c r="O63" s="9"/>
    </row>
    <row r="64" spans="2:15" x14ac:dyDescent="0.2">
      <c r="B64" s="17"/>
      <c r="C64" s="1"/>
      <c r="D64" s="1"/>
      <c r="E64" s="1"/>
      <c r="F64" s="1"/>
      <c r="G64" s="1"/>
      <c r="H64" s="1"/>
      <c r="I64" s="1"/>
      <c r="J64" s="1"/>
      <c r="K64" s="1"/>
      <c r="L64" s="1"/>
      <c r="M64" s="1"/>
      <c r="N64" s="1"/>
    </row>
    <row r="65" spans="2:18" x14ac:dyDescent="0.2">
      <c r="B65" s="19" t="s">
        <v>165</v>
      </c>
      <c r="C65" s="13"/>
      <c r="D65" s="13"/>
      <c r="E65" s="13"/>
      <c r="F65" s="13"/>
      <c r="G65" s="13"/>
      <c r="H65" s="13"/>
      <c r="I65" s="13"/>
      <c r="J65" s="13"/>
      <c r="K65" s="13"/>
      <c r="L65" s="13"/>
      <c r="M65" s="13"/>
      <c r="N65" s="13"/>
      <c r="O65" s="8"/>
      <c r="R65" s="150"/>
    </row>
    <row r="66" spans="2:18" x14ac:dyDescent="0.2">
      <c r="B66" s="32" t="s">
        <v>381</v>
      </c>
      <c r="C66" s="15"/>
      <c r="D66" s="15"/>
      <c r="E66" s="15"/>
      <c r="F66" s="15"/>
      <c r="G66" s="15"/>
      <c r="H66" s="15"/>
      <c r="I66" s="15"/>
      <c r="J66" s="15"/>
      <c r="K66" s="15"/>
      <c r="L66" s="15"/>
      <c r="M66" s="15"/>
      <c r="N66" s="15"/>
      <c r="O66" s="9"/>
      <c r="R66" s="151"/>
    </row>
    <row r="67" spans="2:18" x14ac:dyDescent="0.2">
      <c r="R67" s="151"/>
    </row>
    <row r="68" spans="2:18" x14ac:dyDescent="0.2">
      <c r="B68" s="30" t="s">
        <v>328</v>
      </c>
      <c r="C68" s="31"/>
      <c r="D68" s="31"/>
      <c r="E68" s="31"/>
      <c r="F68" s="31"/>
      <c r="G68" s="31"/>
      <c r="H68" s="31"/>
      <c r="I68" s="31"/>
      <c r="J68" s="31"/>
      <c r="K68" s="31"/>
      <c r="L68" s="31"/>
      <c r="M68" s="31"/>
      <c r="N68" s="31"/>
      <c r="O68" s="11"/>
      <c r="R68" s="175"/>
    </row>
    <row r="69" spans="2:18" x14ac:dyDescent="0.2">
      <c r="R69" s="151"/>
    </row>
    <row r="70" spans="2:18" x14ac:dyDescent="0.2">
      <c r="B70" s="12" t="s">
        <v>166</v>
      </c>
      <c r="C70" s="13"/>
      <c r="D70" s="13"/>
      <c r="E70" s="13"/>
      <c r="F70" s="13"/>
      <c r="G70" s="13"/>
      <c r="H70" s="13"/>
      <c r="I70" s="13"/>
      <c r="J70" s="13"/>
      <c r="K70" s="13"/>
      <c r="L70" s="13"/>
      <c r="M70" s="13"/>
      <c r="N70" s="13"/>
      <c r="O70" s="8"/>
    </row>
    <row r="71" spans="2:18" x14ac:dyDescent="0.2">
      <c r="B71" s="25" t="s">
        <v>181</v>
      </c>
      <c r="C71" s="14"/>
      <c r="D71" s="14"/>
      <c r="E71" s="14"/>
      <c r="F71" s="14"/>
      <c r="G71" s="14"/>
      <c r="H71" s="14"/>
      <c r="I71" s="14"/>
      <c r="J71" s="14"/>
      <c r="K71" s="14"/>
      <c r="L71" s="14"/>
      <c r="M71" s="14"/>
      <c r="N71" s="14"/>
      <c r="O71" s="5"/>
    </row>
    <row r="72" spans="2:18" x14ac:dyDescent="0.2">
      <c r="B72" s="25" t="s">
        <v>291</v>
      </c>
      <c r="C72" s="127"/>
      <c r="D72" s="127"/>
      <c r="E72" s="127"/>
      <c r="F72" s="127"/>
      <c r="G72" s="127"/>
      <c r="H72" s="127"/>
      <c r="I72" s="127"/>
      <c r="J72" s="127"/>
      <c r="K72" s="127"/>
      <c r="L72" s="127"/>
      <c r="M72" s="127"/>
      <c r="N72" s="127"/>
      <c r="O72" s="156"/>
      <c r="R72" s="112"/>
    </row>
    <row r="73" spans="2:18" ht="13.5" x14ac:dyDescent="0.25">
      <c r="B73" s="33" t="s">
        <v>186</v>
      </c>
      <c r="C73" s="127"/>
      <c r="D73" s="14"/>
      <c r="E73" s="14"/>
      <c r="F73" s="14"/>
      <c r="G73" s="14"/>
      <c r="H73" s="14"/>
      <c r="I73" s="14"/>
      <c r="J73" s="14"/>
      <c r="K73" s="14"/>
      <c r="L73" s="14"/>
      <c r="M73" s="14"/>
      <c r="N73" s="14"/>
      <c r="O73" s="5"/>
      <c r="R73" s="112"/>
    </row>
    <row r="74" spans="2:18" ht="13.5" x14ac:dyDescent="0.25">
      <c r="B74" s="33" t="s">
        <v>187</v>
      </c>
      <c r="C74" s="127"/>
      <c r="D74" s="14"/>
      <c r="E74" s="14"/>
      <c r="F74" s="14"/>
      <c r="G74" s="14"/>
      <c r="H74" s="14"/>
      <c r="I74" s="14"/>
      <c r="J74" s="14"/>
      <c r="K74" s="14"/>
      <c r="L74" s="14"/>
      <c r="M74" s="14"/>
      <c r="N74" s="14"/>
      <c r="O74" s="5"/>
      <c r="R74" s="112"/>
    </row>
    <row r="75" spans="2:18" x14ac:dyDescent="0.2">
      <c r="B75" s="25" t="s">
        <v>182</v>
      </c>
      <c r="C75" s="14"/>
      <c r="D75" s="14"/>
      <c r="E75" s="14"/>
      <c r="F75" s="14"/>
      <c r="G75" s="14"/>
      <c r="H75" s="14"/>
      <c r="I75" s="14"/>
      <c r="J75" s="14"/>
      <c r="K75" s="14"/>
      <c r="L75" s="14"/>
      <c r="M75" s="14"/>
      <c r="N75" s="14"/>
      <c r="O75" s="5"/>
      <c r="R75" s="153"/>
    </row>
    <row r="76" spans="2:18" ht="13.5" x14ac:dyDescent="0.25">
      <c r="B76" s="33" t="s">
        <v>185</v>
      </c>
      <c r="C76" s="14"/>
      <c r="D76" s="14"/>
      <c r="E76" s="14"/>
      <c r="F76" s="14"/>
      <c r="G76" s="14"/>
      <c r="H76" s="14"/>
      <c r="I76" s="14"/>
      <c r="J76" s="14"/>
      <c r="K76" s="14"/>
      <c r="L76" s="14"/>
      <c r="M76" s="14"/>
      <c r="N76" s="14"/>
      <c r="O76" s="5"/>
      <c r="R76" s="112"/>
    </row>
    <row r="77" spans="2:18" x14ac:dyDescent="0.2">
      <c r="B77" s="26" t="s">
        <v>382</v>
      </c>
      <c r="C77" s="14"/>
      <c r="D77" s="14"/>
      <c r="E77" s="14"/>
      <c r="F77" s="14"/>
      <c r="G77" s="14"/>
      <c r="H77" s="14"/>
      <c r="I77" s="14"/>
      <c r="J77" s="14"/>
      <c r="K77" s="14"/>
      <c r="L77" s="14"/>
      <c r="M77" s="14"/>
      <c r="N77" s="14"/>
      <c r="O77" s="5"/>
      <c r="R77" s="112"/>
    </row>
    <row r="78" spans="2:18" x14ac:dyDescent="0.2">
      <c r="B78" s="188" t="s">
        <v>383</v>
      </c>
      <c r="C78" s="14"/>
      <c r="D78" s="14"/>
      <c r="E78" s="14"/>
      <c r="F78" s="14"/>
      <c r="G78" s="14"/>
      <c r="H78" s="14"/>
      <c r="I78" s="14"/>
      <c r="J78" s="14"/>
      <c r="K78" s="14"/>
      <c r="L78" s="14"/>
      <c r="M78" s="14"/>
      <c r="N78" s="14"/>
      <c r="O78" s="5"/>
      <c r="R78" s="153"/>
    </row>
    <row r="79" spans="2:18" x14ac:dyDescent="0.2">
      <c r="B79" s="188" t="s">
        <v>183</v>
      </c>
      <c r="C79" s="14"/>
      <c r="D79" s="14"/>
      <c r="E79" s="14"/>
      <c r="F79" s="14"/>
      <c r="G79" s="14"/>
      <c r="H79" s="14"/>
      <c r="I79" s="14"/>
      <c r="J79" s="14"/>
      <c r="K79" s="14"/>
      <c r="L79" s="14"/>
      <c r="M79" s="14"/>
      <c r="N79" s="14"/>
      <c r="O79" s="5"/>
      <c r="R79" s="112"/>
    </row>
    <row r="80" spans="2:18" ht="13.5" x14ac:dyDescent="0.25">
      <c r="B80" s="33" t="s">
        <v>184</v>
      </c>
      <c r="C80" s="14"/>
      <c r="D80" s="14"/>
      <c r="E80" s="14"/>
      <c r="F80" s="14"/>
      <c r="G80" s="14"/>
      <c r="H80" s="14"/>
      <c r="I80" s="14"/>
      <c r="J80" s="14"/>
      <c r="K80" s="14"/>
      <c r="L80" s="14"/>
      <c r="M80" s="14"/>
      <c r="N80" s="14"/>
      <c r="O80" s="5"/>
      <c r="R80" s="112"/>
    </row>
    <row r="81" spans="1:25" x14ac:dyDescent="0.2">
      <c r="B81" s="188" t="s">
        <v>331</v>
      </c>
      <c r="C81" s="14"/>
      <c r="D81" s="14"/>
      <c r="E81" s="14"/>
      <c r="F81" s="14"/>
      <c r="G81" s="14"/>
      <c r="H81" s="14"/>
      <c r="I81" s="14"/>
      <c r="J81" s="14"/>
      <c r="K81" s="14"/>
      <c r="L81" s="14"/>
      <c r="M81" s="14"/>
      <c r="N81" s="14"/>
      <c r="O81" s="5"/>
      <c r="R81" s="153"/>
    </row>
    <row r="82" spans="1:25" x14ac:dyDescent="0.2">
      <c r="B82" s="188" t="s">
        <v>384</v>
      </c>
      <c r="C82" s="14"/>
      <c r="D82" s="14"/>
      <c r="E82" s="14"/>
      <c r="F82" s="14"/>
      <c r="G82" s="14"/>
      <c r="H82" s="14"/>
      <c r="I82" s="14"/>
      <c r="J82" s="14"/>
      <c r="K82" s="14"/>
      <c r="L82" s="14"/>
      <c r="M82" s="14"/>
      <c r="N82" s="14"/>
      <c r="O82" s="5"/>
      <c r="R82" s="112"/>
    </row>
    <row r="83" spans="1:25" ht="13.5" x14ac:dyDescent="0.25">
      <c r="B83" s="33" t="s">
        <v>349</v>
      </c>
      <c r="C83" s="14"/>
      <c r="D83" s="14"/>
      <c r="E83" s="14"/>
      <c r="F83" s="14"/>
      <c r="G83" s="14"/>
      <c r="H83" s="14"/>
      <c r="I83" s="14"/>
      <c r="J83" s="14"/>
      <c r="K83" s="14"/>
      <c r="L83" s="14"/>
      <c r="M83" s="14"/>
      <c r="N83" s="14"/>
      <c r="O83" s="5"/>
      <c r="R83" s="112"/>
    </row>
    <row r="84" spans="1:25" x14ac:dyDescent="0.2">
      <c r="B84" s="188" t="s">
        <v>350</v>
      </c>
      <c r="C84" s="14"/>
      <c r="D84" s="14"/>
      <c r="E84" s="14"/>
      <c r="F84" s="14"/>
      <c r="G84" s="14"/>
      <c r="H84" s="14"/>
      <c r="I84" s="14"/>
      <c r="J84" s="14"/>
      <c r="K84" s="14"/>
      <c r="L84" s="14"/>
      <c r="M84" s="14"/>
      <c r="N84" s="14"/>
      <c r="O84" s="5"/>
      <c r="R84" s="153"/>
    </row>
    <row r="85" spans="1:25" x14ac:dyDescent="0.2">
      <c r="B85" s="25" t="s">
        <v>467</v>
      </c>
      <c r="C85" s="14"/>
      <c r="D85" s="14"/>
      <c r="E85" s="14"/>
      <c r="F85" s="14"/>
      <c r="G85" s="14"/>
      <c r="H85" s="14"/>
      <c r="I85" s="14"/>
      <c r="J85" s="14"/>
      <c r="K85" s="14"/>
      <c r="L85" s="14"/>
      <c r="M85" s="14"/>
      <c r="N85" s="14"/>
      <c r="O85" s="5"/>
      <c r="R85" s="112"/>
    </row>
    <row r="86" spans="1:25" x14ac:dyDescent="0.2">
      <c r="B86" s="378" t="s">
        <v>468</v>
      </c>
      <c r="C86" s="14"/>
      <c r="D86" s="14"/>
      <c r="E86" s="14"/>
      <c r="F86" s="14"/>
      <c r="G86" s="14"/>
      <c r="H86" s="14"/>
      <c r="I86" s="14"/>
      <c r="J86" s="14"/>
      <c r="K86" s="14"/>
      <c r="L86" s="14"/>
      <c r="M86" s="14"/>
      <c r="N86" s="14"/>
      <c r="O86" s="5"/>
      <c r="R86" s="112"/>
    </row>
    <row r="87" spans="1:25" x14ac:dyDescent="0.2">
      <c r="B87" s="378" t="s">
        <v>470</v>
      </c>
      <c r="C87" s="14"/>
      <c r="D87" s="14"/>
      <c r="E87" s="14"/>
      <c r="F87" s="14"/>
      <c r="G87" s="14"/>
      <c r="H87" s="14"/>
      <c r="I87" s="14"/>
      <c r="J87" s="14"/>
      <c r="K87" s="14"/>
      <c r="L87" s="14"/>
      <c r="M87" s="14"/>
      <c r="N87" s="14"/>
      <c r="O87" s="5"/>
      <c r="R87" s="112"/>
    </row>
    <row r="88" spans="1:25" x14ac:dyDescent="0.2">
      <c r="B88" s="242" t="s">
        <v>469</v>
      </c>
      <c r="C88" s="15"/>
      <c r="D88" s="15"/>
      <c r="E88" s="15"/>
      <c r="F88" s="15"/>
      <c r="G88" s="15"/>
      <c r="H88" s="15"/>
      <c r="I88" s="15"/>
      <c r="J88" s="15"/>
      <c r="K88" s="15"/>
      <c r="L88" s="15"/>
      <c r="M88" s="15"/>
      <c r="N88" s="15"/>
      <c r="O88" s="9"/>
      <c r="R88" s="112"/>
    </row>
    <row r="89" spans="1:25" x14ac:dyDescent="0.2">
      <c r="R89" s="153"/>
    </row>
    <row r="90" spans="1:25" x14ac:dyDescent="0.2">
      <c r="B90" s="189" t="s">
        <v>167</v>
      </c>
      <c r="C90" s="190"/>
      <c r="D90" s="190"/>
      <c r="E90" s="190"/>
      <c r="F90" s="190"/>
      <c r="G90" s="190"/>
      <c r="H90" s="190"/>
      <c r="I90" s="190"/>
      <c r="J90" s="190"/>
      <c r="K90" s="190"/>
      <c r="L90" s="190"/>
      <c r="M90" s="190"/>
      <c r="N90" s="190"/>
      <c r="O90" s="191"/>
      <c r="R90" s="112"/>
    </row>
    <row r="91" spans="1:25" x14ac:dyDescent="0.2">
      <c r="B91" s="25" t="s">
        <v>459</v>
      </c>
      <c r="C91" s="127"/>
      <c r="D91" s="127"/>
      <c r="E91" s="127"/>
      <c r="F91" s="127"/>
      <c r="G91" s="127"/>
      <c r="H91" s="127"/>
      <c r="I91" s="127"/>
      <c r="J91" s="127"/>
      <c r="K91" s="127"/>
      <c r="L91" s="127"/>
      <c r="M91" s="127"/>
      <c r="N91" s="127"/>
      <c r="O91" s="156"/>
      <c r="R91" s="112"/>
    </row>
    <row r="92" spans="1:25" x14ac:dyDescent="0.2">
      <c r="B92" s="32" t="s">
        <v>460</v>
      </c>
      <c r="C92" s="192"/>
      <c r="D92" s="192"/>
      <c r="E92" s="192"/>
      <c r="F92" s="192"/>
      <c r="G92" s="192"/>
      <c r="H92" s="192"/>
      <c r="I92" s="192"/>
      <c r="J92" s="192"/>
      <c r="K92" s="192"/>
      <c r="L92" s="192"/>
      <c r="M92" s="192"/>
      <c r="N92" s="192"/>
      <c r="O92" s="193"/>
      <c r="R92" s="153"/>
    </row>
    <row r="93" spans="1:25" s="36" customFormat="1" x14ac:dyDescent="0.2">
      <c r="A93"/>
      <c r="B93" s="2"/>
      <c r="C93" s="2"/>
      <c r="D93" s="2"/>
      <c r="E93" s="2"/>
      <c r="F93" s="2"/>
      <c r="G93" s="2"/>
      <c r="H93" s="2"/>
      <c r="I93" s="2"/>
      <c r="J93" s="2"/>
      <c r="K93" s="2"/>
      <c r="L93" s="2"/>
      <c r="M93" s="2"/>
      <c r="N93" s="2"/>
      <c r="O93" s="2"/>
      <c r="P93" s="2"/>
      <c r="Q93" s="2"/>
      <c r="R93" s="112"/>
      <c r="S93" s="2"/>
      <c r="T93" s="2"/>
      <c r="U93" s="2"/>
      <c r="V93" s="2"/>
      <c r="W93" s="2"/>
      <c r="X93" s="2"/>
      <c r="Y93" s="2"/>
    </row>
    <row r="94" spans="1:25" x14ac:dyDescent="0.2">
      <c r="B94" s="194" t="s">
        <v>267</v>
      </c>
      <c r="C94" s="180"/>
      <c r="D94" s="180"/>
      <c r="E94" s="180"/>
      <c r="F94" s="180"/>
      <c r="G94" s="180"/>
      <c r="H94" s="180"/>
      <c r="I94" s="180"/>
      <c r="J94" s="180"/>
      <c r="K94" s="180"/>
      <c r="L94" s="180"/>
      <c r="M94" s="180"/>
      <c r="N94" s="180"/>
      <c r="O94" s="181"/>
    </row>
    <row r="95" spans="1:25" s="36" customFormat="1" x14ac:dyDescent="0.2">
      <c r="A95"/>
      <c r="B95" s="2"/>
      <c r="C95" s="2"/>
      <c r="D95" s="2"/>
      <c r="E95" s="2"/>
      <c r="F95" s="2"/>
      <c r="G95" s="2"/>
      <c r="H95" s="2"/>
      <c r="I95" s="2"/>
      <c r="J95" s="2"/>
      <c r="K95" s="2"/>
      <c r="L95" s="2"/>
      <c r="M95" s="2"/>
      <c r="N95" s="2"/>
      <c r="O95" s="2"/>
      <c r="P95" s="2"/>
      <c r="Q95" s="2"/>
      <c r="R95" s="2"/>
    </row>
    <row r="96" spans="1:25" x14ac:dyDescent="0.2">
      <c r="B96" s="12" t="s">
        <v>268</v>
      </c>
      <c r="C96" s="13"/>
      <c r="D96" s="13"/>
      <c r="E96" s="13"/>
      <c r="F96" s="13"/>
      <c r="G96" s="13"/>
      <c r="H96" s="13"/>
      <c r="I96" s="13"/>
      <c r="J96" s="13"/>
      <c r="K96" s="13"/>
      <c r="L96" s="13"/>
      <c r="M96" s="13"/>
      <c r="N96" s="13"/>
      <c r="O96" s="8"/>
    </row>
    <row r="97" spans="2:15" x14ac:dyDescent="0.2">
      <c r="B97" s="25" t="s">
        <v>27</v>
      </c>
      <c r="C97" s="14"/>
      <c r="D97" s="14"/>
      <c r="E97" s="14"/>
      <c r="F97" s="14"/>
      <c r="G97" s="14"/>
      <c r="H97" s="14"/>
      <c r="I97" s="14"/>
      <c r="J97" s="14"/>
      <c r="K97" s="14"/>
      <c r="L97" s="14"/>
      <c r="M97" s="14"/>
      <c r="N97" s="14"/>
      <c r="O97" s="5"/>
    </row>
    <row r="98" spans="2:15" x14ac:dyDescent="0.2">
      <c r="B98" s="34" t="s">
        <v>41</v>
      </c>
      <c r="C98" s="14"/>
      <c r="D98" s="14"/>
      <c r="E98" s="14"/>
      <c r="F98" s="14"/>
      <c r="G98" s="14"/>
      <c r="H98" s="14"/>
      <c r="I98" s="14"/>
      <c r="J98" s="14"/>
      <c r="K98" s="14"/>
      <c r="L98" s="14"/>
      <c r="M98" s="14"/>
      <c r="N98" s="14"/>
      <c r="O98" s="5"/>
    </row>
    <row r="99" spans="2:15" x14ac:dyDescent="0.2">
      <c r="B99" s="34" t="s">
        <v>28</v>
      </c>
      <c r="C99" s="14"/>
      <c r="D99" s="14"/>
      <c r="E99" s="14"/>
      <c r="F99" s="14"/>
      <c r="G99" s="14"/>
      <c r="H99" s="14"/>
      <c r="I99" s="14"/>
      <c r="J99" s="14"/>
      <c r="K99" s="14"/>
      <c r="L99" s="14"/>
      <c r="M99" s="14"/>
      <c r="N99" s="14"/>
      <c r="O99" s="5"/>
    </row>
    <row r="100" spans="2:15" x14ac:dyDescent="0.2">
      <c r="B100" s="16" t="s">
        <v>42</v>
      </c>
      <c r="C100" s="15"/>
      <c r="D100" s="15"/>
      <c r="E100" s="15"/>
      <c r="F100" s="15"/>
      <c r="G100" s="15"/>
      <c r="H100" s="15"/>
      <c r="I100" s="15"/>
      <c r="J100" s="15"/>
      <c r="K100" s="15"/>
      <c r="L100" s="15"/>
      <c r="M100" s="15"/>
      <c r="N100" s="15"/>
      <c r="O100" s="9"/>
    </row>
    <row r="101" spans="2:15" x14ac:dyDescent="0.2">
      <c r="B101" s="17"/>
      <c r="C101" s="1"/>
      <c r="D101" s="1"/>
      <c r="E101" s="1"/>
      <c r="F101" s="1"/>
      <c r="G101" s="1"/>
      <c r="H101" s="1"/>
      <c r="I101" s="1"/>
      <c r="J101" s="1"/>
      <c r="K101" s="1"/>
      <c r="L101" s="1"/>
      <c r="M101" s="1"/>
      <c r="N101" s="1"/>
    </row>
    <row r="102" spans="2:15" x14ac:dyDescent="0.2">
      <c r="B102" s="189" t="s">
        <v>269</v>
      </c>
      <c r="C102" s="190"/>
      <c r="D102" s="190"/>
      <c r="E102" s="190"/>
      <c r="F102" s="190"/>
      <c r="G102" s="190"/>
      <c r="H102" s="190"/>
      <c r="I102" s="190"/>
      <c r="J102" s="190"/>
      <c r="K102" s="190"/>
      <c r="L102" s="190"/>
      <c r="M102" s="190"/>
      <c r="N102" s="190"/>
      <c r="O102" s="191"/>
    </row>
    <row r="103" spans="2:15" x14ac:dyDescent="0.2">
      <c r="B103" s="25" t="s">
        <v>462</v>
      </c>
      <c r="C103" s="127"/>
      <c r="D103" s="127"/>
      <c r="E103" s="127"/>
      <c r="F103" s="127"/>
      <c r="G103" s="127"/>
      <c r="H103" s="127"/>
      <c r="I103" s="127"/>
      <c r="J103" s="127"/>
      <c r="K103" s="127"/>
      <c r="L103" s="127"/>
      <c r="M103" s="127"/>
      <c r="N103" s="127"/>
      <c r="O103" s="156"/>
    </row>
    <row r="104" spans="2:15" x14ac:dyDescent="0.2">
      <c r="B104" s="261" t="s">
        <v>463</v>
      </c>
      <c r="C104" s="14"/>
      <c r="D104" s="14"/>
      <c r="E104" s="14"/>
      <c r="F104" s="14"/>
      <c r="G104" s="14"/>
      <c r="H104" s="14"/>
      <c r="I104" s="14"/>
      <c r="J104" s="14"/>
      <c r="K104" s="14"/>
      <c r="L104" s="14"/>
      <c r="M104" s="14"/>
      <c r="N104" s="14"/>
      <c r="O104" s="5"/>
    </row>
    <row r="105" spans="2:15" x14ac:dyDescent="0.2">
      <c r="B105" s="25" t="s">
        <v>464</v>
      </c>
      <c r="C105" s="127"/>
      <c r="D105" s="127"/>
      <c r="E105" s="127"/>
      <c r="F105" s="127"/>
      <c r="G105" s="127"/>
      <c r="H105" s="127"/>
      <c r="I105" s="127"/>
      <c r="J105" s="127"/>
      <c r="K105" s="127"/>
      <c r="L105" s="127"/>
      <c r="M105" s="127"/>
      <c r="N105" s="127"/>
      <c r="O105" s="156"/>
    </row>
    <row r="106" spans="2:15" x14ac:dyDescent="0.2">
      <c r="B106" s="262" t="s">
        <v>463</v>
      </c>
      <c r="C106" s="15"/>
      <c r="D106" s="15"/>
      <c r="E106" s="15"/>
      <c r="F106" s="15"/>
      <c r="G106" s="15"/>
      <c r="H106" s="15"/>
      <c r="I106" s="15"/>
      <c r="J106" s="15"/>
      <c r="K106" s="15"/>
      <c r="L106" s="15"/>
      <c r="M106" s="15"/>
      <c r="N106" s="15"/>
      <c r="O106" s="9"/>
    </row>
    <row r="108" spans="2:15" x14ac:dyDescent="0.2">
      <c r="B108" s="179" t="s">
        <v>329</v>
      </c>
      <c r="C108" s="180"/>
      <c r="D108" s="180"/>
      <c r="E108" s="180"/>
      <c r="F108" s="180"/>
      <c r="G108" s="180"/>
      <c r="H108" s="180"/>
      <c r="I108" s="180"/>
      <c r="J108" s="180"/>
      <c r="K108" s="180"/>
      <c r="L108" s="180"/>
      <c r="M108" s="180"/>
      <c r="N108" s="180"/>
      <c r="O108" s="181"/>
    </row>
    <row r="110" spans="2:15" x14ac:dyDescent="0.2">
      <c r="B110" s="179" t="s">
        <v>330</v>
      </c>
      <c r="C110" s="180"/>
      <c r="D110" s="180"/>
      <c r="E110" s="180"/>
      <c r="F110" s="180"/>
      <c r="G110" s="180"/>
      <c r="H110" s="180"/>
      <c r="I110" s="180"/>
      <c r="J110" s="180"/>
      <c r="K110" s="180"/>
      <c r="L110" s="180"/>
      <c r="M110" s="180"/>
      <c r="N110" s="180"/>
      <c r="O110" s="181"/>
    </row>
    <row r="112" spans="2:15" x14ac:dyDescent="0.2">
      <c r="B112" s="189" t="s">
        <v>432</v>
      </c>
      <c r="C112" s="13"/>
      <c r="D112" s="13"/>
      <c r="E112" s="13"/>
      <c r="F112" s="13"/>
      <c r="G112" s="13"/>
      <c r="H112" s="13"/>
      <c r="I112" s="13"/>
      <c r="J112" s="13"/>
      <c r="K112" s="13"/>
      <c r="L112" s="13"/>
      <c r="M112" s="13"/>
      <c r="N112" s="13"/>
      <c r="O112" s="8"/>
    </row>
    <row r="113" spans="2:15" x14ac:dyDescent="0.2">
      <c r="B113" s="25" t="s">
        <v>429</v>
      </c>
      <c r="C113" s="14"/>
      <c r="D113" s="14"/>
      <c r="E113" s="14"/>
      <c r="F113" s="14"/>
      <c r="G113" s="14"/>
      <c r="H113" s="14"/>
      <c r="I113" s="14"/>
      <c r="J113" s="14"/>
      <c r="K113" s="14"/>
      <c r="L113" s="14"/>
      <c r="M113" s="14"/>
      <c r="N113" s="14"/>
      <c r="O113" s="5"/>
    </row>
    <row r="114" spans="2:15" x14ac:dyDescent="0.2">
      <c r="B114" s="32" t="s">
        <v>430</v>
      </c>
      <c r="C114" s="15"/>
      <c r="D114" s="15"/>
      <c r="E114" s="15"/>
      <c r="F114" s="15"/>
      <c r="G114" s="15"/>
      <c r="H114" s="15"/>
      <c r="I114" s="15"/>
      <c r="J114" s="15"/>
      <c r="K114" s="15"/>
      <c r="L114" s="15"/>
      <c r="M114" s="15"/>
      <c r="N114" s="15"/>
      <c r="O114" s="9"/>
    </row>
    <row r="116" spans="2:15" x14ac:dyDescent="0.2">
      <c r="B116" s="12" t="s">
        <v>434</v>
      </c>
      <c r="C116" s="13"/>
      <c r="D116" s="13"/>
      <c r="E116" s="13"/>
      <c r="F116" s="13"/>
      <c r="G116" s="13"/>
      <c r="H116" s="13"/>
      <c r="I116" s="13"/>
      <c r="J116" s="13"/>
      <c r="K116" s="13"/>
      <c r="L116" s="13"/>
      <c r="M116" s="13"/>
      <c r="N116" s="13"/>
      <c r="O116" s="8"/>
    </row>
    <row r="117" spans="2:15" x14ac:dyDescent="0.2">
      <c r="B117" s="32" t="s">
        <v>30</v>
      </c>
      <c r="C117" s="15"/>
      <c r="D117" s="15"/>
      <c r="E117" s="15"/>
      <c r="F117" s="15"/>
      <c r="G117" s="15"/>
      <c r="H117" s="15"/>
      <c r="I117" s="15"/>
      <c r="J117" s="15"/>
      <c r="K117" s="15"/>
      <c r="L117" s="15"/>
      <c r="M117" s="15"/>
      <c r="N117" s="15"/>
      <c r="O117" s="9"/>
    </row>
    <row r="119" spans="2:15" x14ac:dyDescent="0.2">
      <c r="B119" s="12" t="s">
        <v>436</v>
      </c>
      <c r="C119" s="13"/>
      <c r="D119" s="13"/>
      <c r="E119" s="13"/>
      <c r="F119" s="13"/>
      <c r="G119" s="13"/>
      <c r="H119" s="13"/>
      <c r="I119" s="13"/>
      <c r="J119" s="13"/>
      <c r="K119" s="13"/>
      <c r="L119" s="13"/>
      <c r="M119" s="13"/>
      <c r="N119" s="13"/>
      <c r="O119" s="8"/>
    </row>
    <row r="120" spans="2:15" x14ac:dyDescent="0.2">
      <c r="B120" s="32" t="s">
        <v>97</v>
      </c>
      <c r="C120" s="15"/>
      <c r="D120" s="15"/>
      <c r="E120" s="15"/>
      <c r="F120" s="15"/>
      <c r="G120" s="15"/>
      <c r="H120" s="15"/>
      <c r="I120" s="15"/>
      <c r="J120" s="15"/>
      <c r="K120" s="15"/>
      <c r="L120" s="15"/>
      <c r="M120" s="15"/>
      <c r="N120" s="15"/>
      <c r="O120" s="9"/>
    </row>
    <row r="121" spans="2:15" x14ac:dyDescent="0.2">
      <c r="B121" s="1"/>
      <c r="C121" s="1"/>
      <c r="D121" s="1"/>
      <c r="E121" s="1"/>
      <c r="F121" s="1"/>
      <c r="G121" s="1"/>
      <c r="H121" s="1"/>
      <c r="I121" s="1"/>
      <c r="J121" s="1"/>
      <c r="K121" s="1"/>
      <c r="L121" s="1"/>
      <c r="M121" s="1"/>
      <c r="N121" s="1"/>
    </row>
    <row r="122" spans="2:15" x14ac:dyDescent="0.2">
      <c r="B122" s="12" t="s">
        <v>437</v>
      </c>
      <c r="C122" s="13"/>
      <c r="D122" s="13"/>
      <c r="E122" s="13"/>
      <c r="F122" s="13"/>
      <c r="G122" s="13"/>
      <c r="H122" s="13"/>
      <c r="I122" s="13"/>
      <c r="J122" s="13"/>
      <c r="K122" s="13"/>
      <c r="L122" s="13"/>
      <c r="M122" s="13"/>
      <c r="N122" s="13"/>
      <c r="O122" s="8"/>
    </row>
    <row r="123" spans="2:15" x14ac:dyDescent="0.2">
      <c r="B123" s="32" t="s">
        <v>98</v>
      </c>
      <c r="C123" s="15"/>
      <c r="D123" s="15"/>
      <c r="E123" s="15"/>
      <c r="F123" s="15"/>
      <c r="G123" s="15"/>
      <c r="H123" s="15"/>
      <c r="I123" s="15"/>
      <c r="J123" s="15"/>
      <c r="K123" s="15"/>
      <c r="L123" s="15"/>
      <c r="M123" s="15"/>
      <c r="N123" s="15"/>
      <c r="O123" s="9"/>
    </row>
    <row r="125" spans="2:15" x14ac:dyDescent="0.2">
      <c r="B125" s="12" t="s">
        <v>439</v>
      </c>
      <c r="C125" s="13"/>
      <c r="D125" s="13"/>
      <c r="E125" s="13"/>
      <c r="F125" s="13"/>
      <c r="G125" s="13"/>
      <c r="H125" s="13"/>
      <c r="I125" s="13"/>
      <c r="J125" s="13"/>
      <c r="K125" s="13"/>
      <c r="L125" s="13"/>
      <c r="M125" s="13"/>
      <c r="N125" s="13"/>
      <c r="O125" s="8"/>
    </row>
    <row r="126" spans="2:15" x14ac:dyDescent="0.2">
      <c r="B126" s="32" t="s">
        <v>101</v>
      </c>
      <c r="C126" s="15"/>
      <c r="D126" s="15"/>
      <c r="E126" s="15"/>
      <c r="F126" s="15"/>
      <c r="G126" s="15"/>
      <c r="H126" s="15"/>
      <c r="I126" s="15"/>
      <c r="J126" s="15"/>
      <c r="K126" s="15"/>
      <c r="L126" s="15"/>
      <c r="M126" s="15"/>
      <c r="N126" s="15"/>
      <c r="O126" s="9"/>
    </row>
    <row r="128" spans="2:15" x14ac:dyDescent="0.2">
      <c r="B128" s="12" t="s">
        <v>440</v>
      </c>
      <c r="C128" s="13"/>
      <c r="D128" s="13"/>
      <c r="E128" s="13"/>
      <c r="F128" s="13"/>
      <c r="G128" s="13"/>
      <c r="H128" s="13"/>
      <c r="I128" s="13"/>
      <c r="J128" s="13"/>
      <c r="K128" s="13"/>
      <c r="L128" s="13"/>
      <c r="M128" s="13"/>
      <c r="N128" s="13"/>
      <c r="O128" s="8"/>
    </row>
    <row r="129" spans="2:15" x14ac:dyDescent="0.2">
      <c r="B129" s="32" t="s">
        <v>189</v>
      </c>
      <c r="C129" s="15"/>
      <c r="D129" s="15"/>
      <c r="E129" s="15"/>
      <c r="F129" s="15"/>
      <c r="G129" s="15"/>
      <c r="H129" s="15"/>
      <c r="I129" s="15"/>
      <c r="J129" s="15"/>
      <c r="K129" s="15"/>
      <c r="L129" s="15"/>
      <c r="M129" s="15"/>
      <c r="N129" s="15"/>
      <c r="O129" s="9"/>
    </row>
    <row r="131" spans="2:15" x14ac:dyDescent="0.2">
      <c r="B131" s="12" t="s">
        <v>444</v>
      </c>
      <c r="C131" s="13"/>
      <c r="D131" s="13"/>
      <c r="E131" s="13"/>
      <c r="F131" s="13"/>
      <c r="G131" s="13"/>
      <c r="H131" s="13"/>
      <c r="I131" s="13"/>
      <c r="J131" s="13"/>
      <c r="K131" s="13"/>
      <c r="L131" s="13"/>
      <c r="M131" s="13"/>
      <c r="N131" s="13"/>
      <c r="O131" s="8"/>
    </row>
    <row r="132" spans="2:15" x14ac:dyDescent="0.2">
      <c r="B132" s="32" t="s">
        <v>192</v>
      </c>
      <c r="C132" s="15"/>
      <c r="D132" s="15"/>
      <c r="E132" s="15"/>
      <c r="F132" s="15"/>
      <c r="G132" s="15"/>
      <c r="H132" s="15"/>
      <c r="I132" s="15"/>
      <c r="J132" s="15"/>
      <c r="K132" s="15"/>
      <c r="L132" s="15"/>
      <c r="M132" s="15"/>
      <c r="N132" s="15"/>
      <c r="O132" s="9"/>
    </row>
    <row r="134" spans="2:15" x14ac:dyDescent="0.2">
      <c r="B134" s="12" t="s">
        <v>445</v>
      </c>
      <c r="C134" s="13"/>
      <c r="D134" s="13"/>
      <c r="E134" s="13"/>
      <c r="F134" s="13"/>
      <c r="G134" s="13"/>
      <c r="H134" s="13"/>
      <c r="I134" s="13"/>
      <c r="J134" s="13"/>
      <c r="K134" s="13"/>
      <c r="L134" s="13"/>
      <c r="M134" s="13"/>
      <c r="N134" s="13"/>
      <c r="O134" s="8"/>
    </row>
    <row r="135" spans="2:15" x14ac:dyDescent="0.2">
      <c r="B135" s="25" t="s">
        <v>125</v>
      </c>
      <c r="C135" s="14"/>
      <c r="D135" s="14"/>
      <c r="E135" s="14"/>
      <c r="F135" s="14"/>
      <c r="G135" s="14"/>
      <c r="H135" s="14"/>
      <c r="I135" s="14"/>
      <c r="J135" s="14"/>
      <c r="K135" s="14"/>
      <c r="L135" s="14"/>
      <c r="M135" s="14"/>
      <c r="N135" s="14"/>
      <c r="O135" s="5"/>
    </row>
    <row r="136" spans="2:15" x14ac:dyDescent="0.2">
      <c r="B136" s="25" t="s">
        <v>385</v>
      </c>
      <c r="C136" s="14"/>
      <c r="D136" s="14"/>
      <c r="E136" s="14"/>
      <c r="F136" s="14"/>
      <c r="G136" s="14"/>
      <c r="H136" s="14"/>
      <c r="I136" s="14"/>
      <c r="J136" s="14"/>
      <c r="K136" s="14"/>
      <c r="L136" s="14"/>
      <c r="M136" s="14"/>
      <c r="N136" s="14"/>
      <c r="O136" s="5"/>
    </row>
    <row r="137" spans="2:15" x14ac:dyDescent="0.2">
      <c r="B137" s="25" t="s">
        <v>386</v>
      </c>
      <c r="C137" s="14"/>
      <c r="D137" s="14"/>
      <c r="E137" s="14"/>
      <c r="F137" s="14"/>
      <c r="G137" s="14"/>
      <c r="H137" s="14"/>
      <c r="I137" s="14"/>
      <c r="J137" s="14"/>
      <c r="K137" s="14"/>
      <c r="L137" s="14"/>
      <c r="M137" s="14"/>
      <c r="N137" s="14"/>
      <c r="O137" s="5"/>
    </row>
    <row r="138" spans="2:15" ht="13.5" x14ac:dyDescent="0.25">
      <c r="B138" s="33" t="s">
        <v>387</v>
      </c>
      <c r="C138" s="14"/>
      <c r="D138" s="14"/>
      <c r="E138" s="14"/>
      <c r="F138" s="14"/>
      <c r="G138" s="14"/>
      <c r="H138" s="14"/>
      <c r="I138" s="14"/>
      <c r="J138" s="14"/>
      <c r="K138" s="14"/>
      <c r="L138" s="14"/>
      <c r="M138" s="14"/>
      <c r="N138" s="14"/>
      <c r="O138" s="5"/>
    </row>
    <row r="139" spans="2:15" ht="13.5" x14ac:dyDescent="0.25">
      <c r="B139" s="33" t="s">
        <v>388</v>
      </c>
      <c r="C139" s="14"/>
      <c r="D139" s="14"/>
      <c r="E139" s="14"/>
      <c r="F139" s="14"/>
      <c r="G139" s="14"/>
      <c r="H139" s="14"/>
      <c r="I139" s="14"/>
      <c r="J139" s="14"/>
      <c r="K139" s="14"/>
      <c r="L139" s="14"/>
      <c r="M139" s="14"/>
      <c r="N139" s="14"/>
      <c r="O139" s="5"/>
    </row>
    <row r="140" spans="2:15" ht="13.5" x14ac:dyDescent="0.25">
      <c r="B140" s="33" t="s">
        <v>389</v>
      </c>
      <c r="C140" s="14"/>
      <c r="D140" s="14"/>
      <c r="E140" s="14"/>
      <c r="F140" s="14"/>
      <c r="G140" s="14"/>
      <c r="H140" s="14"/>
      <c r="I140" s="14"/>
      <c r="J140" s="14"/>
      <c r="K140" s="14"/>
      <c r="L140" s="14"/>
      <c r="M140" s="14"/>
      <c r="N140" s="14"/>
      <c r="O140" s="5"/>
    </row>
    <row r="141" spans="2:15" ht="13.5" x14ac:dyDescent="0.25">
      <c r="B141" s="141" t="s">
        <v>390</v>
      </c>
      <c r="C141" s="15"/>
      <c r="D141" s="15"/>
      <c r="E141" s="15"/>
      <c r="F141" s="15"/>
      <c r="G141" s="15"/>
      <c r="H141" s="15"/>
      <c r="I141" s="15"/>
      <c r="J141" s="15"/>
      <c r="K141" s="15"/>
      <c r="L141" s="15"/>
      <c r="M141" s="15"/>
      <c r="N141" s="15"/>
      <c r="O141" s="9"/>
    </row>
    <row r="143" spans="2:15" x14ac:dyDescent="0.2">
      <c r="B143" s="189" t="s">
        <v>446</v>
      </c>
      <c r="C143" s="190"/>
      <c r="D143" s="190"/>
      <c r="E143" s="190"/>
      <c r="F143" s="190"/>
      <c r="G143" s="190"/>
      <c r="H143" s="190"/>
      <c r="I143" s="190"/>
      <c r="J143" s="190"/>
      <c r="K143" s="190"/>
      <c r="L143" s="190"/>
      <c r="M143" s="190"/>
      <c r="N143" s="190"/>
      <c r="O143" s="191"/>
    </row>
    <row r="144" spans="2:15" x14ac:dyDescent="0.2">
      <c r="B144" s="25" t="s">
        <v>252</v>
      </c>
      <c r="C144" s="127"/>
      <c r="D144" s="127"/>
      <c r="E144" s="127"/>
      <c r="F144" s="127"/>
      <c r="G144" s="127"/>
      <c r="H144" s="127"/>
      <c r="I144" s="127"/>
      <c r="J144" s="127"/>
      <c r="K144" s="127"/>
      <c r="L144" s="127"/>
      <c r="M144" s="127"/>
      <c r="N144" s="127"/>
      <c r="O144" s="156"/>
    </row>
    <row r="145" spans="2:15" x14ac:dyDescent="0.2">
      <c r="B145" s="25" t="s">
        <v>124</v>
      </c>
      <c r="C145" s="127"/>
      <c r="D145" s="127"/>
      <c r="E145" s="127"/>
      <c r="F145" s="127"/>
      <c r="G145" s="127"/>
      <c r="H145" s="127"/>
      <c r="I145" s="127"/>
      <c r="J145" s="127"/>
      <c r="K145" s="127"/>
      <c r="L145" s="127"/>
      <c r="M145" s="127"/>
      <c r="N145" s="127"/>
      <c r="O145" s="156"/>
    </row>
    <row r="146" spans="2:15" x14ac:dyDescent="0.2">
      <c r="B146" s="32" t="s">
        <v>466</v>
      </c>
      <c r="C146" s="192"/>
      <c r="D146" s="192"/>
      <c r="E146" s="192"/>
      <c r="F146" s="192"/>
      <c r="G146" s="192"/>
      <c r="H146" s="192"/>
      <c r="I146" s="192"/>
      <c r="J146" s="192"/>
      <c r="K146" s="192"/>
      <c r="L146" s="192"/>
      <c r="M146" s="192"/>
      <c r="N146" s="192"/>
      <c r="O146" s="193"/>
    </row>
    <row r="148" spans="2:15" x14ac:dyDescent="0.2">
      <c r="B148" s="12" t="s">
        <v>447</v>
      </c>
      <c r="C148" s="13"/>
      <c r="D148" s="13"/>
      <c r="E148" s="13"/>
      <c r="F148" s="13"/>
      <c r="G148" s="13"/>
      <c r="H148" s="13"/>
      <c r="I148" s="13"/>
      <c r="J148" s="13"/>
      <c r="K148" s="13"/>
      <c r="L148" s="13"/>
      <c r="M148" s="13"/>
      <c r="N148" s="13"/>
      <c r="O148" s="8"/>
    </row>
    <row r="149" spans="2:15" x14ac:dyDescent="0.2">
      <c r="B149" s="25" t="s">
        <v>253</v>
      </c>
      <c r="C149" s="14"/>
      <c r="D149" s="14"/>
      <c r="E149" s="14"/>
      <c r="F149" s="14"/>
      <c r="G149" s="14"/>
      <c r="H149" s="14"/>
      <c r="I149" s="14"/>
      <c r="J149" s="14"/>
      <c r="K149" s="14"/>
      <c r="L149" s="14"/>
      <c r="M149" s="14"/>
      <c r="N149" s="14"/>
      <c r="O149" s="5"/>
    </row>
    <row r="150" spans="2:15" x14ac:dyDescent="0.2">
      <c r="B150" s="25" t="s">
        <v>124</v>
      </c>
      <c r="C150" s="14"/>
      <c r="D150" s="14"/>
      <c r="E150" s="14"/>
      <c r="F150" s="14"/>
      <c r="G150" s="14"/>
      <c r="H150" s="14"/>
      <c r="I150" s="14"/>
      <c r="J150" s="14"/>
      <c r="K150" s="14"/>
      <c r="L150" s="14"/>
      <c r="M150" s="14"/>
      <c r="N150" s="14"/>
      <c r="O150" s="5"/>
    </row>
    <row r="151" spans="2:15" x14ac:dyDescent="0.2">
      <c r="B151" s="32" t="s">
        <v>466</v>
      </c>
      <c r="C151" s="15"/>
      <c r="D151" s="15"/>
      <c r="E151" s="15"/>
      <c r="F151" s="15"/>
      <c r="G151" s="15"/>
      <c r="H151" s="15"/>
      <c r="I151" s="15"/>
      <c r="J151" s="15"/>
      <c r="K151" s="15"/>
      <c r="L151" s="15"/>
      <c r="M151" s="15"/>
      <c r="N151" s="15"/>
      <c r="O151" s="9"/>
    </row>
    <row r="153" spans="2:15" x14ac:dyDescent="0.2">
      <c r="B153" s="12" t="s">
        <v>448</v>
      </c>
      <c r="C153" s="13"/>
      <c r="D153" s="13"/>
      <c r="E153" s="13"/>
      <c r="F153" s="13"/>
      <c r="G153" s="13"/>
      <c r="H153" s="13"/>
      <c r="I153" s="13"/>
      <c r="J153" s="13"/>
      <c r="K153" s="13"/>
      <c r="L153" s="13"/>
      <c r="M153" s="13"/>
      <c r="N153" s="13"/>
      <c r="O153" s="8"/>
    </row>
    <row r="154" spans="2:15" x14ac:dyDescent="0.2">
      <c r="B154" s="25" t="s">
        <v>391</v>
      </c>
      <c r="C154" s="14"/>
      <c r="D154" s="14"/>
      <c r="E154" s="14"/>
      <c r="F154" s="14"/>
      <c r="G154" s="14"/>
      <c r="H154" s="14"/>
      <c r="I154" s="14"/>
      <c r="J154" s="14"/>
      <c r="K154" s="14"/>
      <c r="L154" s="14"/>
      <c r="M154" s="14"/>
      <c r="N154" s="14"/>
      <c r="O154" s="5"/>
    </row>
    <row r="155" spans="2:15" x14ac:dyDescent="0.2">
      <c r="B155" s="25" t="s">
        <v>124</v>
      </c>
      <c r="C155" s="14"/>
      <c r="D155" s="14"/>
      <c r="E155" s="14"/>
      <c r="F155" s="14"/>
      <c r="G155" s="14"/>
      <c r="H155" s="14"/>
      <c r="I155" s="14"/>
      <c r="J155" s="14"/>
      <c r="K155" s="14"/>
      <c r="L155" s="14"/>
      <c r="M155" s="14"/>
      <c r="N155" s="14"/>
      <c r="O155" s="5"/>
    </row>
    <row r="156" spans="2:15" x14ac:dyDescent="0.2">
      <c r="B156" s="32" t="s">
        <v>466</v>
      </c>
      <c r="C156" s="15"/>
      <c r="D156" s="15"/>
      <c r="E156" s="15"/>
      <c r="F156" s="15"/>
      <c r="G156" s="15"/>
      <c r="H156" s="15"/>
      <c r="I156" s="15"/>
      <c r="J156" s="15"/>
      <c r="K156" s="15"/>
      <c r="L156" s="15"/>
      <c r="M156" s="15"/>
      <c r="N156" s="15"/>
      <c r="O156" s="9"/>
    </row>
    <row r="158" spans="2:15" x14ac:dyDescent="0.2">
      <c r="B158" s="12" t="s">
        <v>449</v>
      </c>
      <c r="C158" s="13"/>
      <c r="D158" s="13"/>
      <c r="E158" s="13"/>
      <c r="F158" s="13"/>
      <c r="G158" s="13"/>
      <c r="H158" s="13"/>
      <c r="I158" s="13"/>
      <c r="J158" s="13"/>
      <c r="K158" s="13"/>
      <c r="L158" s="13"/>
      <c r="M158" s="13"/>
      <c r="N158" s="13"/>
      <c r="O158" s="8"/>
    </row>
    <row r="159" spans="2:15" x14ac:dyDescent="0.2">
      <c r="B159" s="25" t="s">
        <v>254</v>
      </c>
      <c r="C159" s="14"/>
      <c r="D159" s="14"/>
      <c r="E159" s="14"/>
      <c r="F159" s="14"/>
      <c r="G159" s="14"/>
      <c r="H159" s="14"/>
      <c r="I159" s="14"/>
      <c r="J159" s="14"/>
      <c r="K159" s="14"/>
      <c r="L159" s="14"/>
      <c r="M159" s="14"/>
      <c r="N159" s="14"/>
      <c r="O159" s="5"/>
    </row>
    <row r="160" spans="2:15" x14ac:dyDescent="0.2">
      <c r="B160" s="25" t="s">
        <v>124</v>
      </c>
      <c r="C160" s="14"/>
      <c r="D160" s="14"/>
      <c r="E160" s="14"/>
      <c r="F160" s="14"/>
      <c r="G160" s="14"/>
      <c r="H160" s="14"/>
      <c r="I160" s="14"/>
      <c r="J160" s="14"/>
      <c r="K160" s="14"/>
      <c r="L160" s="14"/>
      <c r="M160" s="14"/>
      <c r="N160" s="14"/>
      <c r="O160" s="5"/>
    </row>
    <row r="161" spans="2:15" x14ac:dyDescent="0.2">
      <c r="B161" s="32" t="s">
        <v>466</v>
      </c>
      <c r="C161" s="15"/>
      <c r="D161" s="15"/>
      <c r="E161" s="15"/>
      <c r="F161" s="15"/>
      <c r="G161" s="15"/>
      <c r="H161" s="15"/>
      <c r="I161" s="15"/>
      <c r="J161" s="15"/>
      <c r="K161" s="15"/>
      <c r="L161" s="15"/>
      <c r="M161" s="15"/>
      <c r="N161" s="15"/>
      <c r="O161" s="9"/>
    </row>
    <row r="163" spans="2:15" x14ac:dyDescent="0.2">
      <c r="B163" s="189" t="s">
        <v>450</v>
      </c>
      <c r="C163" s="190"/>
      <c r="D163" s="190"/>
      <c r="E163" s="13"/>
      <c r="F163" s="13"/>
      <c r="G163" s="13"/>
      <c r="H163" s="13"/>
      <c r="I163" s="13"/>
      <c r="J163" s="13"/>
      <c r="K163" s="13"/>
      <c r="L163" s="13"/>
      <c r="M163" s="13"/>
      <c r="N163" s="13"/>
      <c r="O163" s="8"/>
    </row>
    <row r="164" spans="2:15" x14ac:dyDescent="0.2">
      <c r="B164" s="25" t="s">
        <v>250</v>
      </c>
      <c r="C164" s="127"/>
      <c r="D164" s="127"/>
      <c r="E164" s="14"/>
      <c r="F164" s="14"/>
      <c r="G164" s="14"/>
      <c r="H164" s="14"/>
      <c r="I164" s="14"/>
      <c r="J164" s="14"/>
      <c r="K164" s="14"/>
      <c r="L164" s="14"/>
      <c r="M164" s="14"/>
      <c r="N164" s="14"/>
      <c r="O164" s="5"/>
    </row>
    <row r="165" spans="2:15" x14ac:dyDescent="0.2">
      <c r="B165" s="25" t="s">
        <v>124</v>
      </c>
      <c r="C165" s="127"/>
      <c r="D165" s="127"/>
      <c r="E165" s="14"/>
      <c r="F165" s="14"/>
      <c r="G165" s="14"/>
      <c r="H165" s="14"/>
      <c r="I165" s="14"/>
      <c r="J165" s="14"/>
      <c r="K165" s="14"/>
      <c r="L165" s="14"/>
      <c r="M165" s="14"/>
      <c r="N165" s="14"/>
      <c r="O165" s="5"/>
    </row>
    <row r="166" spans="2:15" x14ac:dyDescent="0.2">
      <c r="B166" s="32" t="s">
        <v>466</v>
      </c>
      <c r="C166" s="192"/>
      <c r="D166" s="192"/>
      <c r="E166" s="15"/>
      <c r="F166" s="15"/>
      <c r="G166" s="15"/>
      <c r="H166" s="15"/>
      <c r="I166" s="15"/>
      <c r="J166" s="15"/>
      <c r="K166" s="15"/>
      <c r="L166" s="15"/>
      <c r="M166" s="15"/>
      <c r="N166" s="15"/>
      <c r="O166" s="9"/>
    </row>
    <row r="168" spans="2:15" x14ac:dyDescent="0.2">
      <c r="B168" s="189" t="s">
        <v>451</v>
      </c>
      <c r="C168" s="190"/>
      <c r="D168" s="190"/>
      <c r="E168" s="13"/>
      <c r="F168" s="13"/>
      <c r="G168" s="13"/>
      <c r="H168" s="13"/>
      <c r="I168" s="13"/>
      <c r="J168" s="13"/>
      <c r="K168" s="13"/>
      <c r="L168" s="13"/>
      <c r="M168" s="13"/>
      <c r="N168" s="13"/>
      <c r="O168" s="8"/>
    </row>
    <row r="169" spans="2:15" x14ac:dyDescent="0.2">
      <c r="B169" s="25" t="s">
        <v>255</v>
      </c>
      <c r="C169" s="127"/>
      <c r="D169" s="127"/>
      <c r="E169" s="14"/>
      <c r="F169" s="14"/>
      <c r="G169" s="14"/>
      <c r="H169" s="14"/>
      <c r="I169" s="14"/>
      <c r="J169" s="14"/>
      <c r="K169" s="14"/>
      <c r="L169" s="14"/>
      <c r="M169" s="14"/>
      <c r="N169" s="14"/>
      <c r="O169" s="5"/>
    </row>
    <row r="170" spans="2:15" x14ac:dyDescent="0.2">
      <c r="B170" s="25" t="s">
        <v>124</v>
      </c>
      <c r="C170" s="127"/>
      <c r="D170" s="127"/>
      <c r="E170" s="14"/>
      <c r="F170" s="14"/>
      <c r="G170" s="14"/>
      <c r="H170" s="14"/>
      <c r="I170" s="14"/>
      <c r="J170" s="14"/>
      <c r="K170" s="14"/>
      <c r="L170" s="14"/>
      <c r="M170" s="14"/>
      <c r="N170" s="14"/>
      <c r="O170" s="5"/>
    </row>
    <row r="171" spans="2:15" x14ac:dyDescent="0.2">
      <c r="B171" s="32" t="s">
        <v>466</v>
      </c>
      <c r="C171" s="192"/>
      <c r="D171" s="192"/>
      <c r="E171" s="15"/>
      <c r="F171" s="15"/>
      <c r="G171" s="15"/>
      <c r="H171" s="15"/>
      <c r="I171" s="15"/>
      <c r="J171" s="15"/>
      <c r="K171" s="15"/>
      <c r="L171" s="15"/>
      <c r="M171" s="15"/>
      <c r="N171" s="15"/>
      <c r="O171" s="9"/>
    </row>
  </sheetData>
  <sheetProtection algorithmName="SHA-512" hashValue="CQhZBpcN5wtFM2ioGxUKx286Xb/5p2g4wp6DHbOCOQWNgYET/NiDsfws76Ytf5pCa6UByAsefTSR8GWfbVW8jg==" saltValue="+s2aiJPeZGuzQ1AZnaXb/A==" spinCount="100000" sheet="1" objects="1" scenarios="1"/>
  <pageMargins left="0.70866141732283472" right="0.70866141732283472" top="0.74803149606299213" bottom="0.74803149606299213" header="0.31496062992125984" footer="0.31496062992125984"/>
  <pageSetup scale="50" fitToHeight="3" orientation="portrait" r:id="rId1"/>
  <headerFooter>
    <oddFooter>&amp;L&amp;1#&amp;"Calibri"&amp;11&amp;K000000Classification: Protected 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L67"/>
  <sheetViews>
    <sheetView showGridLines="0" zoomScale="80" zoomScaleNormal="80" workbookViewId="0"/>
  </sheetViews>
  <sheetFormatPr defaultRowHeight="12.75" x14ac:dyDescent="0.2"/>
  <cols>
    <col min="1" max="1" width="3.5703125" customWidth="1"/>
    <col min="2" max="2" width="4.7109375" customWidth="1"/>
    <col min="3" max="3" width="59" customWidth="1"/>
    <col min="4" max="8" width="15.85546875" customWidth="1"/>
  </cols>
  <sheetData>
    <row r="2" spans="2:12" s="235" customFormat="1" ht="26.25" x14ac:dyDescent="0.4">
      <c r="B2" s="234" t="s">
        <v>208</v>
      </c>
      <c r="C2" s="66"/>
      <c r="D2" s="66"/>
      <c r="E2" s="66"/>
      <c r="F2" s="66"/>
      <c r="G2" s="66"/>
      <c r="H2" s="66"/>
    </row>
    <row r="3" spans="2:12" s="235" customFormat="1" ht="6" customHeight="1" x14ac:dyDescent="0.25">
      <c r="B3" s="84"/>
      <c r="C3" s="66"/>
      <c r="D3" s="66"/>
      <c r="E3" s="66"/>
      <c r="F3" s="66"/>
      <c r="G3" s="66"/>
      <c r="H3" s="66"/>
    </row>
    <row r="4" spans="2:12" s="235" customFormat="1" ht="20.25" x14ac:dyDescent="0.3">
      <c r="B4" s="236" t="s">
        <v>244</v>
      </c>
      <c r="C4" s="66"/>
      <c r="D4" s="66"/>
      <c r="E4" s="66"/>
      <c r="F4" s="66"/>
      <c r="G4" s="66"/>
      <c r="H4" s="66"/>
    </row>
    <row r="5" spans="2:12" ht="15.75" x14ac:dyDescent="0.25">
      <c r="B5" s="63"/>
      <c r="C5" s="66"/>
      <c r="D5" s="66"/>
      <c r="E5" s="66"/>
      <c r="F5" s="66"/>
      <c r="G5" s="66"/>
      <c r="H5" s="66"/>
    </row>
    <row r="6" spans="2:12" ht="24.75" customHeight="1" x14ac:dyDescent="0.2">
      <c r="B6" s="165" t="s">
        <v>136</v>
      </c>
      <c r="C6" s="166" t="s">
        <v>150</v>
      </c>
      <c r="D6" s="211" t="s">
        <v>206</v>
      </c>
      <c r="E6" s="211" t="s">
        <v>261</v>
      </c>
      <c r="F6" s="211" t="s">
        <v>259</v>
      </c>
      <c r="G6" s="210" t="s">
        <v>207</v>
      </c>
      <c r="H6" s="211" t="s">
        <v>270</v>
      </c>
    </row>
    <row r="7" spans="2:12" ht="6" customHeight="1" x14ac:dyDescent="0.25">
      <c r="B7" s="63"/>
      <c r="C7" s="66"/>
      <c r="D7" s="66"/>
      <c r="E7" s="66"/>
      <c r="F7" s="66"/>
      <c r="G7" s="66"/>
      <c r="H7" s="66"/>
    </row>
    <row r="8" spans="2:12" ht="14.25" x14ac:dyDescent="0.2">
      <c r="B8" s="159">
        <v>1</v>
      </c>
      <c r="C8" s="160" t="s">
        <v>122</v>
      </c>
      <c r="D8" s="212" t="s">
        <v>196</v>
      </c>
      <c r="E8" s="212" t="s">
        <v>196</v>
      </c>
      <c r="F8" s="212" t="s">
        <v>196</v>
      </c>
      <c r="G8" s="212" t="s">
        <v>196</v>
      </c>
      <c r="H8" s="212" t="s">
        <v>196</v>
      </c>
    </row>
    <row r="9" spans="2:12" ht="14.25" x14ac:dyDescent="0.2">
      <c r="B9" s="159">
        <v>2</v>
      </c>
      <c r="C9" s="160" t="s">
        <v>232</v>
      </c>
      <c r="D9" s="212" t="s">
        <v>196</v>
      </c>
      <c r="E9" s="212" t="s">
        <v>196</v>
      </c>
      <c r="F9" s="212" t="s">
        <v>196</v>
      </c>
      <c r="G9" s="212" t="s">
        <v>196</v>
      </c>
      <c r="H9" s="212" t="s">
        <v>196</v>
      </c>
    </row>
    <row r="10" spans="2:12" ht="14.25" x14ac:dyDescent="0.2">
      <c r="B10" s="159">
        <v>3</v>
      </c>
      <c r="C10" s="160" t="s">
        <v>202</v>
      </c>
      <c r="D10" s="212" t="s">
        <v>196</v>
      </c>
      <c r="E10" s="212" t="s">
        <v>196</v>
      </c>
      <c r="F10" s="212" t="s">
        <v>196</v>
      </c>
      <c r="G10" s="212" t="s">
        <v>196</v>
      </c>
      <c r="H10" s="212" t="s">
        <v>196</v>
      </c>
    </row>
    <row r="11" spans="2:12" ht="14.25" x14ac:dyDescent="0.2">
      <c r="B11" s="159">
        <v>4</v>
      </c>
      <c r="C11" s="160" t="s">
        <v>127</v>
      </c>
      <c r="D11" s="212" t="s">
        <v>196</v>
      </c>
      <c r="E11" s="212" t="s">
        <v>196</v>
      </c>
      <c r="F11" s="212" t="s">
        <v>196</v>
      </c>
      <c r="G11" s="212" t="s">
        <v>196</v>
      </c>
      <c r="H11" s="212" t="s">
        <v>196</v>
      </c>
    </row>
    <row r="12" spans="2:12" ht="14.25" x14ac:dyDescent="0.2">
      <c r="B12" s="159">
        <v>5</v>
      </c>
      <c r="C12" s="160" t="s">
        <v>228</v>
      </c>
      <c r="D12" s="212" t="s">
        <v>196</v>
      </c>
      <c r="E12" s="212" t="s">
        <v>196</v>
      </c>
      <c r="F12" s="212" t="s">
        <v>196</v>
      </c>
      <c r="G12" s="212" t="s">
        <v>196</v>
      </c>
      <c r="H12" s="212" t="s">
        <v>196</v>
      </c>
      <c r="K12" s="246"/>
      <c r="L12" s="247"/>
    </row>
    <row r="13" spans="2:12" ht="14.25" x14ac:dyDescent="0.2">
      <c r="B13" s="159">
        <v>6</v>
      </c>
      <c r="C13" s="160" t="s">
        <v>323</v>
      </c>
      <c r="D13" s="212" t="s">
        <v>196</v>
      </c>
      <c r="E13" s="212" t="s">
        <v>196</v>
      </c>
      <c r="F13" s="212" t="s">
        <v>196</v>
      </c>
      <c r="G13" s="212" t="s">
        <v>196</v>
      </c>
      <c r="H13" s="212" t="s">
        <v>196</v>
      </c>
      <c r="K13" s="246"/>
      <c r="L13" s="247"/>
    </row>
    <row r="14" spans="2:12" ht="14.25" x14ac:dyDescent="0.2">
      <c r="B14" s="161">
        <v>7</v>
      </c>
      <c r="C14" s="167" t="s">
        <v>138</v>
      </c>
      <c r="D14" s="212" t="s">
        <v>196</v>
      </c>
      <c r="E14" s="212" t="s">
        <v>196</v>
      </c>
      <c r="F14" s="212" t="s">
        <v>196</v>
      </c>
      <c r="G14" s="212" t="s">
        <v>196</v>
      </c>
      <c r="H14" s="212" t="s">
        <v>196</v>
      </c>
    </row>
    <row r="15" spans="2:12" ht="14.25" x14ac:dyDescent="0.2">
      <c r="B15" s="161">
        <v>8</v>
      </c>
      <c r="C15" s="167" t="s">
        <v>198</v>
      </c>
      <c r="D15" s="212" t="s">
        <v>196</v>
      </c>
      <c r="E15" s="212" t="s">
        <v>196</v>
      </c>
      <c r="F15" s="212" t="s">
        <v>196</v>
      </c>
      <c r="G15" s="212" t="s">
        <v>196</v>
      </c>
      <c r="H15" s="212" t="s">
        <v>196</v>
      </c>
    </row>
    <row r="16" spans="2:12" ht="14.25" x14ac:dyDescent="0.2">
      <c r="B16" s="161">
        <v>9</v>
      </c>
      <c r="C16" s="167" t="s">
        <v>139</v>
      </c>
      <c r="D16" s="212" t="s">
        <v>196</v>
      </c>
      <c r="E16" s="212" t="s">
        <v>196</v>
      </c>
      <c r="F16" s="212" t="s">
        <v>196</v>
      </c>
      <c r="G16" s="212" t="s">
        <v>196</v>
      </c>
      <c r="H16" s="212" t="s">
        <v>196</v>
      </c>
    </row>
    <row r="17" spans="2:8" ht="14.25" x14ac:dyDescent="0.2">
      <c r="B17" s="161">
        <v>10</v>
      </c>
      <c r="C17" s="167" t="s">
        <v>140</v>
      </c>
      <c r="D17" s="212" t="s">
        <v>196</v>
      </c>
      <c r="E17" s="212" t="s">
        <v>196</v>
      </c>
      <c r="F17" s="212" t="s">
        <v>196</v>
      </c>
      <c r="G17" s="212" t="s">
        <v>196</v>
      </c>
      <c r="H17" s="212" t="s">
        <v>196</v>
      </c>
    </row>
    <row r="18" spans="2:8" ht="14.25" x14ac:dyDescent="0.2">
      <c r="B18" s="161">
        <v>11</v>
      </c>
      <c r="C18" s="168" t="s">
        <v>141</v>
      </c>
      <c r="D18" s="212" t="s">
        <v>196</v>
      </c>
      <c r="E18" s="212" t="s">
        <v>196</v>
      </c>
      <c r="F18" s="212" t="s">
        <v>196</v>
      </c>
      <c r="G18" s="212" t="s">
        <v>196</v>
      </c>
      <c r="H18" s="212" t="s">
        <v>196</v>
      </c>
    </row>
    <row r="19" spans="2:8" ht="14.25" x14ac:dyDescent="0.2">
      <c r="B19" s="161"/>
      <c r="C19" s="169" t="s">
        <v>172</v>
      </c>
      <c r="D19" s="212" t="s">
        <v>196</v>
      </c>
      <c r="E19" s="212" t="s">
        <v>196</v>
      </c>
      <c r="F19" s="212" t="s">
        <v>196</v>
      </c>
      <c r="G19" s="212" t="s">
        <v>196</v>
      </c>
      <c r="H19" s="212" t="s">
        <v>196</v>
      </c>
    </row>
    <row r="20" spans="2:8" ht="14.25" x14ac:dyDescent="0.2">
      <c r="B20" s="161"/>
      <c r="C20" s="169" t="s">
        <v>85</v>
      </c>
      <c r="D20" s="212" t="s">
        <v>196</v>
      </c>
      <c r="E20" s="212" t="s">
        <v>196</v>
      </c>
      <c r="F20" s="212" t="s">
        <v>196</v>
      </c>
      <c r="G20" s="212" t="s">
        <v>196</v>
      </c>
      <c r="H20" s="212" t="s">
        <v>196</v>
      </c>
    </row>
    <row r="21" spans="2:8" ht="14.25" x14ac:dyDescent="0.2">
      <c r="B21" s="161"/>
      <c r="C21" s="169" t="s">
        <v>86</v>
      </c>
      <c r="D21" s="212" t="s">
        <v>196</v>
      </c>
      <c r="E21" s="212" t="s">
        <v>196</v>
      </c>
      <c r="F21" s="212" t="s">
        <v>196</v>
      </c>
      <c r="G21" s="212" t="s">
        <v>196</v>
      </c>
      <c r="H21" s="212" t="s">
        <v>196</v>
      </c>
    </row>
    <row r="22" spans="2:8" ht="14.25" x14ac:dyDescent="0.2">
      <c r="B22" s="161">
        <v>12</v>
      </c>
      <c r="C22" s="168" t="s">
        <v>129</v>
      </c>
      <c r="D22" s="217"/>
      <c r="E22" s="212" t="s">
        <v>196</v>
      </c>
      <c r="F22" s="212" t="s">
        <v>196</v>
      </c>
      <c r="G22" s="217"/>
      <c r="H22" s="212" t="s">
        <v>196</v>
      </c>
    </row>
    <row r="23" spans="2:8" ht="14.25" x14ac:dyDescent="0.2">
      <c r="B23" s="161">
        <v>13</v>
      </c>
      <c r="C23" s="167" t="s">
        <v>142</v>
      </c>
      <c r="D23" s="212" t="s">
        <v>196</v>
      </c>
      <c r="E23" s="212" t="s">
        <v>196</v>
      </c>
      <c r="F23" s="212" t="s">
        <v>196</v>
      </c>
      <c r="G23" s="212" t="s">
        <v>196</v>
      </c>
      <c r="H23" s="212" t="s">
        <v>196</v>
      </c>
    </row>
    <row r="24" spans="2:8" ht="14.25" x14ac:dyDescent="0.2">
      <c r="B24" s="161">
        <v>14</v>
      </c>
      <c r="C24" s="167" t="s">
        <v>143</v>
      </c>
      <c r="D24" s="212" t="s">
        <v>196</v>
      </c>
      <c r="E24" s="212" t="s">
        <v>196</v>
      </c>
      <c r="F24" s="212" t="s">
        <v>196</v>
      </c>
      <c r="G24" s="212" t="s">
        <v>196</v>
      </c>
      <c r="H24" s="212" t="s">
        <v>196</v>
      </c>
    </row>
    <row r="25" spans="2:8" ht="14.25" x14ac:dyDescent="0.2">
      <c r="B25" s="161"/>
      <c r="C25" s="169" t="s">
        <v>48</v>
      </c>
      <c r="D25" s="212" t="s">
        <v>196</v>
      </c>
      <c r="E25" s="212" t="s">
        <v>196</v>
      </c>
      <c r="F25" s="212" t="s">
        <v>196</v>
      </c>
      <c r="G25" s="212" t="s">
        <v>196</v>
      </c>
      <c r="H25" s="212" t="s">
        <v>196</v>
      </c>
    </row>
    <row r="26" spans="2:8" ht="14.25" x14ac:dyDescent="0.2">
      <c r="B26" s="161"/>
      <c r="C26" s="169" t="s">
        <v>15</v>
      </c>
      <c r="D26" s="212" t="s">
        <v>196</v>
      </c>
      <c r="E26" s="212" t="s">
        <v>196</v>
      </c>
      <c r="F26" s="212" t="s">
        <v>196</v>
      </c>
      <c r="G26" s="212" t="s">
        <v>196</v>
      </c>
      <c r="H26" s="212" t="s">
        <v>196</v>
      </c>
    </row>
    <row r="27" spans="2:8" ht="14.25" x14ac:dyDescent="0.2">
      <c r="B27" s="161">
        <v>15</v>
      </c>
      <c r="C27" s="167" t="s">
        <v>144</v>
      </c>
      <c r="D27" s="212" t="s">
        <v>196</v>
      </c>
      <c r="E27" s="212" t="s">
        <v>196</v>
      </c>
      <c r="F27" s="212" t="s">
        <v>196</v>
      </c>
      <c r="G27" s="212" t="s">
        <v>196</v>
      </c>
      <c r="H27" s="212" t="s">
        <v>196</v>
      </c>
    </row>
    <row r="28" spans="2:8" ht="14.25" x14ac:dyDescent="0.2">
      <c r="B28" s="161"/>
      <c r="C28" s="169" t="s">
        <v>22</v>
      </c>
      <c r="D28" s="212" t="s">
        <v>196</v>
      </c>
      <c r="E28" s="212" t="s">
        <v>196</v>
      </c>
      <c r="F28" s="212" t="s">
        <v>196</v>
      </c>
      <c r="G28" s="212" t="s">
        <v>196</v>
      </c>
      <c r="H28" s="212" t="s">
        <v>196</v>
      </c>
    </row>
    <row r="29" spans="2:8" ht="14.25" x14ac:dyDescent="0.2">
      <c r="B29" s="161">
        <v>16</v>
      </c>
      <c r="C29" s="167" t="s">
        <v>145</v>
      </c>
      <c r="D29" s="212" t="s">
        <v>196</v>
      </c>
      <c r="E29" s="212" t="s">
        <v>196</v>
      </c>
      <c r="F29" s="212" t="s">
        <v>196</v>
      </c>
      <c r="G29" s="212" t="s">
        <v>196</v>
      </c>
      <c r="H29" s="212" t="s">
        <v>196</v>
      </c>
    </row>
    <row r="30" spans="2:8" ht="14.25" x14ac:dyDescent="0.2">
      <c r="B30" s="161">
        <v>17</v>
      </c>
      <c r="C30" s="167" t="s">
        <v>146</v>
      </c>
      <c r="D30" s="217"/>
      <c r="E30" s="212" t="s">
        <v>196</v>
      </c>
      <c r="F30" s="212" t="s">
        <v>196</v>
      </c>
      <c r="G30" s="212" t="s">
        <v>196</v>
      </c>
      <c r="H30" s="212" t="s">
        <v>196</v>
      </c>
    </row>
    <row r="31" spans="2:8" ht="14.25" x14ac:dyDescent="0.2">
      <c r="B31" s="161">
        <v>18</v>
      </c>
      <c r="C31" s="167" t="s">
        <v>147</v>
      </c>
      <c r="D31" s="212" t="s">
        <v>196</v>
      </c>
      <c r="E31" s="212" t="s">
        <v>196</v>
      </c>
      <c r="F31" s="212" t="s">
        <v>196</v>
      </c>
      <c r="G31" s="212" t="s">
        <v>196</v>
      </c>
      <c r="H31" s="212" t="s">
        <v>196</v>
      </c>
    </row>
    <row r="32" spans="2:8" x14ac:dyDescent="0.2">
      <c r="B32" s="161">
        <v>19</v>
      </c>
      <c r="C32" s="168" t="s">
        <v>148</v>
      </c>
      <c r="D32" s="213"/>
      <c r="E32" s="213"/>
      <c r="F32" s="213"/>
      <c r="G32" s="214"/>
      <c r="H32" s="213"/>
    </row>
    <row r="33" spans="2:8" ht="14.25" x14ac:dyDescent="0.2">
      <c r="B33" s="161"/>
      <c r="C33" s="170" t="s">
        <v>273</v>
      </c>
      <c r="D33" s="212" t="s">
        <v>196</v>
      </c>
      <c r="E33" s="212" t="s">
        <v>196</v>
      </c>
      <c r="F33" s="212" t="s">
        <v>196</v>
      </c>
      <c r="G33" s="212" t="s">
        <v>196</v>
      </c>
      <c r="H33" s="212" t="s">
        <v>196</v>
      </c>
    </row>
    <row r="34" spans="2:8" ht="14.25" x14ac:dyDescent="0.2">
      <c r="B34" s="161"/>
      <c r="C34" s="171" t="s">
        <v>152</v>
      </c>
      <c r="D34" s="212" t="s">
        <v>196</v>
      </c>
      <c r="E34" s="212" t="s">
        <v>196</v>
      </c>
      <c r="F34" s="212" t="s">
        <v>196</v>
      </c>
      <c r="G34" s="212" t="s">
        <v>196</v>
      </c>
      <c r="H34" s="212" t="s">
        <v>196</v>
      </c>
    </row>
    <row r="35" spans="2:8" ht="14.25" x14ac:dyDescent="0.2">
      <c r="B35" s="161"/>
      <c r="C35" s="171" t="s">
        <v>153</v>
      </c>
      <c r="D35" s="212" t="s">
        <v>196</v>
      </c>
      <c r="E35" s="212" t="s">
        <v>196</v>
      </c>
      <c r="F35" s="212" t="s">
        <v>196</v>
      </c>
      <c r="G35" s="212" t="s">
        <v>196</v>
      </c>
      <c r="H35" s="212" t="s">
        <v>196</v>
      </c>
    </row>
    <row r="36" spans="2:8" x14ac:dyDescent="0.2">
      <c r="B36" s="161"/>
      <c r="C36" s="172" t="s">
        <v>47</v>
      </c>
      <c r="D36" s="213"/>
      <c r="E36" s="213"/>
      <c r="F36" s="213"/>
      <c r="G36" s="214"/>
      <c r="H36" s="213"/>
    </row>
    <row r="37" spans="2:8" x14ac:dyDescent="0.2">
      <c r="B37" s="161"/>
      <c r="C37" s="173" t="s">
        <v>45</v>
      </c>
      <c r="D37" s="213"/>
      <c r="E37" s="213"/>
      <c r="F37" s="213"/>
      <c r="G37" s="214"/>
      <c r="H37" s="213"/>
    </row>
    <row r="38" spans="2:8" ht="14.25" x14ac:dyDescent="0.2">
      <c r="B38" s="161"/>
      <c r="C38" s="171" t="s">
        <v>130</v>
      </c>
      <c r="D38" s="217"/>
      <c r="E38" s="212" t="s">
        <v>196</v>
      </c>
      <c r="F38" s="212" t="s">
        <v>196</v>
      </c>
      <c r="G38" s="212" t="s">
        <v>196</v>
      </c>
      <c r="H38" s="212" t="s">
        <v>196</v>
      </c>
    </row>
    <row r="39" spans="2:8" ht="14.25" x14ac:dyDescent="0.2">
      <c r="B39" s="161"/>
      <c r="C39" s="171" t="s">
        <v>151</v>
      </c>
      <c r="D39" s="212" t="s">
        <v>196</v>
      </c>
      <c r="E39" s="212" t="s">
        <v>196</v>
      </c>
      <c r="F39" s="212" t="s">
        <v>196</v>
      </c>
      <c r="G39" s="212" t="s">
        <v>196</v>
      </c>
      <c r="H39" s="212" t="s">
        <v>196</v>
      </c>
    </row>
    <row r="40" spans="2:8" x14ac:dyDescent="0.2">
      <c r="B40" s="161"/>
      <c r="C40" s="173" t="s">
        <v>46</v>
      </c>
      <c r="D40" s="213"/>
      <c r="E40" s="213"/>
      <c r="F40" s="213"/>
      <c r="G40" s="214"/>
      <c r="H40" s="213"/>
    </row>
    <row r="41" spans="2:8" ht="14.25" x14ac:dyDescent="0.2">
      <c r="B41" s="161"/>
      <c r="C41" s="171" t="s">
        <v>130</v>
      </c>
      <c r="D41" s="217"/>
      <c r="E41" s="212" t="s">
        <v>196</v>
      </c>
      <c r="F41" s="212" t="s">
        <v>196</v>
      </c>
      <c r="G41" s="212" t="s">
        <v>196</v>
      </c>
      <c r="H41" s="212" t="s">
        <v>196</v>
      </c>
    </row>
    <row r="42" spans="2:8" ht="14.25" x14ac:dyDescent="0.2">
      <c r="B42" s="161"/>
      <c r="C42" s="171" t="s">
        <v>151</v>
      </c>
      <c r="D42" s="212" t="s">
        <v>196</v>
      </c>
      <c r="E42" s="212" t="s">
        <v>196</v>
      </c>
      <c r="F42" s="212" t="s">
        <v>196</v>
      </c>
      <c r="G42" s="212" t="s">
        <v>196</v>
      </c>
      <c r="H42" s="212" t="s">
        <v>196</v>
      </c>
    </row>
    <row r="43" spans="2:8" x14ac:dyDescent="0.2">
      <c r="B43" s="161"/>
      <c r="C43" s="173" t="s">
        <v>137</v>
      </c>
      <c r="D43" s="213"/>
      <c r="E43" s="213"/>
      <c r="F43" s="213"/>
      <c r="G43" s="214"/>
      <c r="H43" s="213"/>
    </row>
    <row r="44" spans="2:8" ht="14.25" x14ac:dyDescent="0.2">
      <c r="B44" s="161"/>
      <c r="C44" s="171" t="s">
        <v>130</v>
      </c>
      <c r="D44" s="217"/>
      <c r="E44" s="212" t="s">
        <v>196</v>
      </c>
      <c r="F44" s="212" t="s">
        <v>196</v>
      </c>
      <c r="G44" s="212" t="s">
        <v>196</v>
      </c>
      <c r="H44" s="212" t="s">
        <v>196</v>
      </c>
    </row>
    <row r="45" spans="2:8" ht="14.25" x14ac:dyDescent="0.2">
      <c r="B45" s="161"/>
      <c r="C45" s="171" t="s">
        <v>151</v>
      </c>
      <c r="D45" s="212" t="s">
        <v>196</v>
      </c>
      <c r="E45" s="212" t="s">
        <v>196</v>
      </c>
      <c r="F45" s="212" t="s">
        <v>196</v>
      </c>
      <c r="G45" s="212" t="s">
        <v>196</v>
      </c>
      <c r="H45" s="212" t="s">
        <v>196</v>
      </c>
    </row>
    <row r="46" spans="2:8" ht="14.25" x14ac:dyDescent="0.2">
      <c r="B46" s="161"/>
      <c r="C46" s="171" t="s">
        <v>128</v>
      </c>
      <c r="D46" s="212" t="s">
        <v>196</v>
      </c>
      <c r="E46" s="212" t="s">
        <v>196</v>
      </c>
      <c r="F46" s="212" t="s">
        <v>196</v>
      </c>
      <c r="G46" s="212" t="s">
        <v>196</v>
      </c>
      <c r="H46" s="212" t="s">
        <v>196</v>
      </c>
    </row>
    <row r="47" spans="2:8" ht="14.25" x14ac:dyDescent="0.2">
      <c r="B47" s="161"/>
      <c r="C47" s="170" t="s">
        <v>233</v>
      </c>
      <c r="D47" s="212" t="s">
        <v>196</v>
      </c>
      <c r="E47" s="212" t="s">
        <v>196</v>
      </c>
      <c r="F47" s="212" t="s">
        <v>196</v>
      </c>
      <c r="G47" s="212" t="s">
        <v>196</v>
      </c>
      <c r="H47" s="212" t="s">
        <v>196</v>
      </c>
    </row>
    <row r="48" spans="2:8" x14ac:dyDescent="0.2">
      <c r="B48" s="161">
        <v>20</v>
      </c>
      <c r="C48" s="168" t="s">
        <v>130</v>
      </c>
      <c r="D48" s="213"/>
      <c r="E48" s="213"/>
      <c r="F48" s="213"/>
      <c r="G48" s="214"/>
      <c r="H48" s="213"/>
    </row>
    <row r="49" spans="2:8" ht="14.25" x14ac:dyDescent="0.2">
      <c r="B49" s="161"/>
      <c r="C49" s="174" t="s">
        <v>131</v>
      </c>
      <c r="D49" s="217"/>
      <c r="E49" s="212" t="s">
        <v>196</v>
      </c>
      <c r="F49" s="212" t="s">
        <v>196</v>
      </c>
      <c r="G49" s="212" t="s">
        <v>196</v>
      </c>
      <c r="H49" s="212" t="s">
        <v>196</v>
      </c>
    </row>
    <row r="50" spans="2:8" ht="14.25" x14ac:dyDescent="0.2">
      <c r="B50" s="161"/>
      <c r="C50" s="174" t="s">
        <v>133</v>
      </c>
      <c r="D50" s="217"/>
      <c r="E50" s="212" t="s">
        <v>196</v>
      </c>
      <c r="F50" s="212" t="s">
        <v>196</v>
      </c>
      <c r="G50" s="212" t="s">
        <v>196</v>
      </c>
      <c r="H50" s="212" t="s">
        <v>196</v>
      </c>
    </row>
    <row r="51" spans="2:8" ht="14.25" x14ac:dyDescent="0.2">
      <c r="B51" s="161"/>
      <c r="C51" s="174" t="s">
        <v>132</v>
      </c>
      <c r="D51" s="217"/>
      <c r="E51" s="212" t="s">
        <v>196</v>
      </c>
      <c r="F51" s="212" t="s">
        <v>196</v>
      </c>
      <c r="G51" s="212" t="s">
        <v>196</v>
      </c>
      <c r="H51" s="212" t="s">
        <v>196</v>
      </c>
    </row>
    <row r="52" spans="2:8" ht="14.25" x14ac:dyDescent="0.2">
      <c r="B52" s="161"/>
      <c r="C52" s="174" t="s">
        <v>134</v>
      </c>
      <c r="D52" s="217"/>
      <c r="E52" s="212" t="s">
        <v>196</v>
      </c>
      <c r="F52" s="212" t="s">
        <v>196</v>
      </c>
      <c r="G52" s="212" t="s">
        <v>196</v>
      </c>
      <c r="H52" s="212" t="s">
        <v>196</v>
      </c>
    </row>
    <row r="53" spans="2:8" x14ac:dyDescent="0.2">
      <c r="B53" s="161">
        <v>21</v>
      </c>
      <c r="C53" s="168" t="s">
        <v>135</v>
      </c>
      <c r="D53" s="213"/>
      <c r="E53" s="213"/>
      <c r="F53" s="213"/>
      <c r="G53" s="214"/>
      <c r="H53" s="213"/>
    </row>
    <row r="54" spans="2:8" ht="14.25" x14ac:dyDescent="0.2">
      <c r="B54" s="161"/>
      <c r="C54" s="215" t="s">
        <v>272</v>
      </c>
      <c r="D54" s="212" t="s">
        <v>196</v>
      </c>
      <c r="E54" s="212" t="s">
        <v>196</v>
      </c>
      <c r="F54" s="212" t="s">
        <v>196</v>
      </c>
      <c r="G54" s="212" t="s">
        <v>196</v>
      </c>
      <c r="H54" s="212" t="s">
        <v>196</v>
      </c>
    </row>
    <row r="55" spans="2:8" ht="14.25" x14ac:dyDescent="0.2">
      <c r="B55" s="161">
        <v>22</v>
      </c>
      <c r="C55" s="167" t="s">
        <v>149</v>
      </c>
      <c r="D55" s="212" t="s">
        <v>196</v>
      </c>
      <c r="E55" s="212" t="s">
        <v>196</v>
      </c>
      <c r="F55" s="212" t="s">
        <v>196</v>
      </c>
      <c r="G55" s="212" t="s">
        <v>196</v>
      </c>
      <c r="H55" s="212" t="s">
        <v>196</v>
      </c>
    </row>
    <row r="56" spans="2:8" x14ac:dyDescent="0.2">
      <c r="B56" s="161">
        <v>23</v>
      </c>
      <c r="C56" s="167" t="s">
        <v>173</v>
      </c>
      <c r="D56" s="213"/>
      <c r="E56" s="213"/>
      <c r="F56" s="213"/>
      <c r="G56" s="214"/>
      <c r="H56" s="213"/>
    </row>
    <row r="57" spans="2:8" ht="14.25" x14ac:dyDescent="0.2">
      <c r="B57" s="161"/>
      <c r="C57" s="215" t="s">
        <v>174</v>
      </c>
      <c r="D57" s="212" t="s">
        <v>196</v>
      </c>
      <c r="E57" s="212" t="s">
        <v>196</v>
      </c>
      <c r="F57" s="212" t="s">
        <v>196</v>
      </c>
      <c r="G57" s="212" t="s">
        <v>196</v>
      </c>
      <c r="H57" s="212" t="s">
        <v>196</v>
      </c>
    </row>
    <row r="58" spans="2:8" ht="14.25" x14ac:dyDescent="0.2">
      <c r="B58" s="161"/>
      <c r="C58" s="174" t="s">
        <v>175</v>
      </c>
      <c r="D58" s="217"/>
      <c r="E58" s="212" t="s">
        <v>196</v>
      </c>
      <c r="F58" s="212" t="s">
        <v>196</v>
      </c>
      <c r="G58" s="217"/>
      <c r="H58" s="212" t="s">
        <v>196</v>
      </c>
    </row>
    <row r="59" spans="2:8" ht="14.25" x14ac:dyDescent="0.2">
      <c r="B59" s="161">
        <v>24</v>
      </c>
      <c r="C59" s="160" t="s">
        <v>177</v>
      </c>
      <c r="D59" s="217"/>
      <c r="E59" s="212" t="s">
        <v>196</v>
      </c>
      <c r="F59" s="212" t="s">
        <v>196</v>
      </c>
      <c r="G59" s="217"/>
      <c r="H59" s="212" t="s">
        <v>196</v>
      </c>
    </row>
    <row r="60" spans="2:8" ht="14.25" x14ac:dyDescent="0.2">
      <c r="B60" s="161">
        <v>25</v>
      </c>
      <c r="C60" s="160" t="s">
        <v>176</v>
      </c>
      <c r="D60" s="217"/>
      <c r="E60" s="212" t="s">
        <v>196</v>
      </c>
      <c r="F60" s="212" t="s">
        <v>196</v>
      </c>
      <c r="G60" s="212" t="s">
        <v>196</v>
      </c>
      <c r="H60" s="212" t="s">
        <v>196</v>
      </c>
    </row>
    <row r="61" spans="2:8" ht="14.25" x14ac:dyDescent="0.2">
      <c r="B61" s="161">
        <v>26</v>
      </c>
      <c r="C61" s="160" t="s">
        <v>453</v>
      </c>
      <c r="D61" s="212" t="s">
        <v>196</v>
      </c>
      <c r="E61" s="212" t="s">
        <v>196</v>
      </c>
      <c r="F61" s="212" t="s">
        <v>196</v>
      </c>
      <c r="G61" s="212" t="s">
        <v>196</v>
      </c>
      <c r="H61" s="212" t="s">
        <v>196</v>
      </c>
    </row>
    <row r="62" spans="2:8" ht="14.25" x14ac:dyDescent="0.2">
      <c r="B62" s="161">
        <v>27</v>
      </c>
      <c r="C62" s="160" t="s">
        <v>197</v>
      </c>
      <c r="D62" s="212" t="s">
        <v>196</v>
      </c>
      <c r="E62" s="212" t="s">
        <v>196</v>
      </c>
      <c r="F62" s="212" t="s">
        <v>196</v>
      </c>
      <c r="G62" s="212" t="s">
        <v>196</v>
      </c>
      <c r="H62" s="212" t="s">
        <v>196</v>
      </c>
    </row>
    <row r="63" spans="2:8" x14ac:dyDescent="0.2">
      <c r="B63" s="63"/>
      <c r="C63" s="63"/>
      <c r="D63" s="63"/>
      <c r="E63" s="63"/>
      <c r="F63" s="63"/>
      <c r="G63" s="63"/>
      <c r="H63" s="63"/>
    </row>
    <row r="64" spans="2:8" x14ac:dyDescent="0.2">
      <c r="B64" s="69" t="s">
        <v>200</v>
      </c>
      <c r="C64" s="63"/>
      <c r="D64" s="63"/>
      <c r="E64" s="63"/>
      <c r="F64" s="63"/>
      <c r="G64" s="63"/>
      <c r="H64" s="63"/>
    </row>
    <row r="65" spans="2:2" x14ac:dyDescent="0.2">
      <c r="B65" s="216" t="s">
        <v>271</v>
      </c>
    </row>
    <row r="66" spans="2:2" x14ac:dyDescent="0.2">
      <c r="B66" s="216" t="s">
        <v>415</v>
      </c>
    </row>
    <row r="67" spans="2:2" x14ac:dyDescent="0.2">
      <c r="B67" s="216" t="s">
        <v>274</v>
      </c>
    </row>
  </sheetData>
  <sheetProtection password="DF8A" sheet="1" objects="1" scenarios="1"/>
  <pageMargins left="0.70866141732283472" right="0.70866141732283472" top="0.74803149606299213" bottom="0.74803149606299213" header="0.31496062992125984" footer="0.31496062992125984"/>
  <pageSetup scale="59" orientation="portrait" r:id="rId1"/>
  <headerFooter>
    <oddFooter>&amp;L&amp;1#&amp;"Calibri"&amp;11&amp;K000000Classification: Protected 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SharedContentType xmlns="Microsoft.SharePoint.Taxonomy.ContentTypeSync" SourceId="8dedacd1-8ed8-4364-83a4-3ca25ad2d993" ContentTypeId="0x0101" PreviousValue="false"/>
</file>

<file path=customXml/item4.xml><?xml version="1.0" encoding="utf-8"?>
<ct:contentTypeSchema xmlns:ct="http://schemas.microsoft.com/office/2006/metadata/contentType" xmlns:ma="http://schemas.microsoft.com/office/2006/metadata/properties/metaAttributes" ct:_="" ma:_="" ma:contentTypeName="Document" ma:contentTypeID="0x010100922325150E20C64CBDDD4993EE182ADE" ma:contentTypeVersion="6" ma:contentTypeDescription="Create a new document." ma:contentTypeScope="" ma:versionID="5f516a1b77ea0cd08054257b39e06595">
  <xsd:schema xmlns:xsd="http://www.w3.org/2001/XMLSchema" xmlns:xs="http://www.w3.org/2001/XMLSchema" xmlns:p="http://schemas.microsoft.com/office/2006/metadata/properties" xmlns:ns1="http://schemas.microsoft.com/sharepoint/v3" targetNamespace="http://schemas.microsoft.com/office/2006/metadata/properties" ma:root="true" ma:fieldsID="37909f842baaef5904b8d05faf41bc28"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DB499FC-53E2-44AC-B5E0-F096B8417F0B}">
  <ds:schemaRefs>
    <ds:schemaRef ds:uri="http://schemas.microsoft.com/sharepoint/v3/contenttype/forms"/>
  </ds:schemaRefs>
</ds:datastoreItem>
</file>

<file path=customXml/itemProps2.xml><?xml version="1.0" encoding="utf-8"?>
<ds:datastoreItem xmlns:ds="http://schemas.openxmlformats.org/officeDocument/2006/customXml" ds:itemID="{BAD947F5-473F-41FC-8E70-E888F8DC44DC}">
  <ds:schemaRefs>
    <ds:schemaRef ds:uri="http://schemas.microsoft.com/office/2006/metadata/properties"/>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customXml/itemProps3.xml><?xml version="1.0" encoding="utf-8"?>
<ds:datastoreItem xmlns:ds="http://schemas.openxmlformats.org/officeDocument/2006/customXml" ds:itemID="{FBF973A9-F983-4C77-9FFF-ACAD1D61CA3E}">
  <ds:schemaRefs>
    <ds:schemaRef ds:uri="Microsoft.SharePoint.Taxonomy.ContentTypeSync"/>
  </ds:schemaRefs>
</ds:datastoreItem>
</file>

<file path=customXml/itemProps4.xml><?xml version="1.0" encoding="utf-8"?>
<ds:datastoreItem xmlns:ds="http://schemas.openxmlformats.org/officeDocument/2006/customXml" ds:itemID="{62EC0E1C-F46F-4CFB-B0B5-5B92723E86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85</vt:i4>
      </vt:variant>
    </vt:vector>
  </HeadingPairs>
  <TitlesOfParts>
    <vt:vector size="98" baseType="lpstr">
      <vt:lpstr>Instructions</vt:lpstr>
      <vt:lpstr>Forecast Report Form</vt:lpstr>
      <vt:lpstr>Input Checks</vt:lpstr>
      <vt:lpstr>Volumes</vt:lpstr>
      <vt:lpstr>Non-Energy Operating Costs</vt:lpstr>
      <vt:lpstr>Capital Costs</vt:lpstr>
      <vt:lpstr>Wells</vt:lpstr>
      <vt:lpstr>Superscript Notes</vt:lpstr>
      <vt:lpstr>Category Requirements</vt:lpstr>
      <vt:lpstr>Validation &amp; Checks</vt:lpstr>
      <vt:lpstr>History of Revisions</vt:lpstr>
      <vt:lpstr>DataImport</vt:lpstr>
      <vt:lpstr>ADMIN</vt:lpstr>
      <vt:lpstr>_0._Project_Technology</vt:lpstr>
      <vt:lpstr>_1._Units</vt:lpstr>
      <vt:lpstr>_10._Solution_Gas</vt:lpstr>
      <vt:lpstr>_11._Natural_Gas_Price</vt:lpstr>
      <vt:lpstr>_12._Allowed_Costs</vt:lpstr>
      <vt:lpstr>_13._Wells</vt:lpstr>
      <vt:lpstr>_15._Green_House_Gas_Emission</vt:lpstr>
      <vt:lpstr>_16._Other_Net_Proceeds</vt:lpstr>
      <vt:lpstr>_18._Name_Plate_Capacity</vt:lpstr>
      <vt:lpstr>_19._Non_Condensable_Gas</vt:lpstr>
      <vt:lpstr>_2._Current_Year</vt:lpstr>
      <vt:lpstr>_20._Solvent_Injection</vt:lpstr>
      <vt:lpstr>_21._Additional_Notes</vt:lpstr>
      <vt:lpstr>_22._Production_Volumes_Inputs_Check</vt:lpstr>
      <vt:lpstr>_23._Costs_Inputs_Check</vt:lpstr>
      <vt:lpstr>_24._Natural_Gas_Volume_Inputs_Check</vt:lpstr>
      <vt:lpstr>_25._Steam_Injection_Volume_Inputs_Check</vt:lpstr>
      <vt:lpstr>_26._Wells_Inputs_Checks</vt:lpstr>
      <vt:lpstr>_28._Production_Volume</vt:lpstr>
      <vt:lpstr>_29._Steam_Injection_Volume</vt:lpstr>
      <vt:lpstr>_3._Net_Cumulative_Balance</vt:lpstr>
      <vt:lpstr>_30._Natural_Gas_Volume</vt:lpstr>
      <vt:lpstr>_31._Operating_Costs</vt:lpstr>
      <vt:lpstr>_32._Capital_Cost</vt:lpstr>
      <vt:lpstr>_33._Wells</vt:lpstr>
      <vt:lpstr>_36._Non_Condensable_Gas___Solvent</vt:lpstr>
      <vt:lpstr>_4._Production_Volumes</vt:lpstr>
      <vt:lpstr>_5._Steam_Injection_Volume</vt:lpstr>
      <vt:lpstr>_6._Bitumen_Price</vt:lpstr>
      <vt:lpstr>_7._Diluent</vt:lpstr>
      <vt:lpstr>_8._Other_Product_Revenues</vt:lpstr>
      <vt:lpstr>_9._Total_Natural_Gas_Volumes_Used</vt:lpstr>
      <vt:lpstr>Actual_or_Forecast_of_Project_Payout_Date19</vt:lpstr>
      <vt:lpstr>Alt_Email</vt:lpstr>
      <vt:lpstr>Alt_Name</vt:lpstr>
      <vt:lpstr>Alt_Phone</vt:lpstr>
      <vt:lpstr>Alt_Position</vt:lpstr>
      <vt:lpstr>Bitumen_Price</vt:lpstr>
      <vt:lpstr>CS_Fields_Access</vt:lpstr>
      <vt:lpstr>CS_PM_Fields_Access</vt:lpstr>
      <vt:lpstr>DateSubmitted</vt:lpstr>
      <vt:lpstr>Density</vt:lpstr>
      <vt:lpstr>Diluent_Price</vt:lpstr>
      <vt:lpstr>Diluent_Pricing_Location</vt:lpstr>
      <vt:lpstr>Diluent_Type</vt:lpstr>
      <vt:lpstr>Diluent_Vol_RCP</vt:lpstr>
      <vt:lpstr>Dynamic_Fields</vt:lpstr>
      <vt:lpstr>Email</vt:lpstr>
      <vt:lpstr>Forecast_Year_Full</vt:lpstr>
      <vt:lpstr>Gas_Price</vt:lpstr>
      <vt:lpstr>GasUsed_Bitumen_Production</vt:lpstr>
      <vt:lpstr>GasUsed_Solution_Volume</vt:lpstr>
      <vt:lpstr>K_Str</vt:lpstr>
      <vt:lpstr>K_Sus</vt:lpstr>
      <vt:lpstr>Name</vt:lpstr>
      <vt:lpstr>Net_Cumulative_Balance</vt:lpstr>
      <vt:lpstr>ONP</vt:lpstr>
      <vt:lpstr>Op_Cost</vt:lpstr>
      <vt:lpstr>Operator</vt:lpstr>
      <vt:lpstr>Operators_Forecast_Report</vt:lpstr>
      <vt:lpstr>OriginalFile</vt:lpstr>
      <vt:lpstr>OSR</vt:lpstr>
      <vt:lpstr>Other_Products</vt:lpstr>
      <vt:lpstr>Other_Revenue</vt:lpstr>
      <vt:lpstr>Phone</vt:lpstr>
      <vt:lpstr>Position</vt:lpstr>
      <vt:lpstr>'Capital Costs'!Print_Area</vt:lpstr>
      <vt:lpstr>'Category Requirements'!Print_Area</vt:lpstr>
      <vt:lpstr>'Forecast Report Form'!Print_Area</vt:lpstr>
      <vt:lpstr>'History of Revisions'!Print_Area</vt:lpstr>
      <vt:lpstr>'Input Checks'!Print_Area</vt:lpstr>
      <vt:lpstr>'Non-Energy Operating Costs'!Print_Area</vt:lpstr>
      <vt:lpstr>'Superscript Notes'!Print_Area</vt:lpstr>
      <vt:lpstr>'Validation &amp; Checks'!Print_Area</vt:lpstr>
      <vt:lpstr>Volumes!Print_Area</vt:lpstr>
      <vt:lpstr>Wells!Print_Area</vt:lpstr>
      <vt:lpstr>Project_Name</vt:lpstr>
      <vt:lpstr>Real_Dollars</vt:lpstr>
      <vt:lpstr>Static_Fields</vt:lpstr>
      <vt:lpstr>Sulphur</vt:lpstr>
      <vt:lpstr>TAN_Original</vt:lpstr>
      <vt:lpstr>TS_Fields_Access</vt:lpstr>
      <vt:lpstr>TS_PM_Fields_Access</vt:lpstr>
      <vt:lpstr>Volume</vt:lpstr>
      <vt:lpstr>Year_Submitted</vt:lpstr>
    </vt:vector>
  </TitlesOfParts>
  <Company>Alberta Energy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Operator's Forecast Report</dc:title>
  <dc:subject>Operator's Forecast Template</dc:subject>
  <dc:creator/>
  <cp:keywords>Security Classification :PUBLIC</cp:keywords>
  <cp:lastPrinted>2017-10-13T22:19:08Z</cp:lastPrinted>
  <dcterms:created xsi:type="dcterms:W3CDTF">1997-07-28T20:57:19Z</dcterms:created>
  <dcterms:modified xsi:type="dcterms:W3CDTF">2022-10-26T21:28:15Z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0x010100922325150E20C64CBDDD4993EE182ADE</vt:lpwstr>
  </property>
  <property fmtid="{D5CDD505-2E9C-101B-9397-08002B2CF9AE}" pid="3" name="MSIP_Label_60c3ebf9-3c2f-4745-a75f-55836bdb736f_Enabled">
    <vt:lpwstr>true</vt:lpwstr>
  </property>
  <property fmtid="{D5CDD505-2E9C-101B-9397-08002B2CF9AE}" pid="4" name="MSIP_Label_60c3ebf9-3c2f-4745-a75f-55836bdb736f_SetDate">
    <vt:lpwstr>2022-10-26T21:28:15Z</vt:lpwstr>
  </property>
  <property fmtid="{D5CDD505-2E9C-101B-9397-08002B2CF9AE}" pid="5" name="MSIP_Label_60c3ebf9-3c2f-4745-a75f-55836bdb736f_Method">
    <vt:lpwstr>Privileged</vt:lpwstr>
  </property>
  <property fmtid="{D5CDD505-2E9C-101B-9397-08002B2CF9AE}" pid="6" name="MSIP_Label_60c3ebf9-3c2f-4745-a75f-55836bdb736f_Name">
    <vt:lpwstr>Public</vt:lpwstr>
  </property>
  <property fmtid="{D5CDD505-2E9C-101B-9397-08002B2CF9AE}" pid="7" name="MSIP_Label_60c3ebf9-3c2f-4745-a75f-55836bdb736f_SiteId">
    <vt:lpwstr>2bb51c06-af9b-42c5-8bf5-3c3b7b10850b</vt:lpwstr>
  </property>
  <property fmtid="{D5CDD505-2E9C-101B-9397-08002B2CF9AE}" pid="8" name="MSIP_Label_60c3ebf9-3c2f-4745-a75f-55836bdb736f_ActionId">
    <vt:lpwstr>e987c224-39a5-4e68-924a-190394a9160e</vt:lpwstr>
  </property>
  <property fmtid="{D5CDD505-2E9C-101B-9397-08002B2CF9AE}" pid="9" name="MSIP_Label_60c3ebf9-3c2f-4745-a75f-55836bdb736f_ContentBits">
    <vt:lpwstr>2</vt:lpwstr>
  </property>
</Properties>
</file>