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OA\MyDocs\K\karen.turpin\RedDot\"/>
    </mc:Choice>
  </mc:AlternateContent>
  <bookViews>
    <workbookView xWindow="0" yWindow="0" windowWidth="14355" windowHeight="11160" activeTab="1"/>
  </bookViews>
  <sheets>
    <sheet name="Instructions" sheetId="2" r:id="rId1"/>
    <sheet name="SFC-GF-APR2020" sheetId="1" r:id="rId2"/>
  </sheets>
  <definedNames>
    <definedName name="_xlnm.Print_Area" localSheetId="0">Instructions!$A$1:$B$23</definedName>
    <definedName name="_xlnm.Print_Area" localSheetId="1">'SFC-GF-APR2020'!$B$2:$J$79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J38" i="1" s="1"/>
  <c r="F33" i="1"/>
  <c r="J32" i="1"/>
  <c r="J31" i="1"/>
  <c r="J30" i="1"/>
  <c r="J25" i="1"/>
  <c r="H24" i="1"/>
  <c r="H26" i="1" s="1"/>
  <c r="J40" i="1" s="1"/>
  <c r="F24" i="1"/>
  <c r="F26" i="1" s="1"/>
  <c r="J23" i="1"/>
  <c r="J22" i="1"/>
  <c r="J21" i="1"/>
  <c r="J20" i="1"/>
  <c r="J19" i="1"/>
  <c r="J18" i="1"/>
  <c r="J17" i="1"/>
  <c r="J16" i="1"/>
  <c r="J15" i="1"/>
  <c r="J14" i="1"/>
  <c r="J13" i="1"/>
  <c r="J12" i="1"/>
  <c r="J11" i="1"/>
  <c r="J33" i="1" l="1"/>
  <c r="J26" i="1"/>
  <c r="F34" i="1"/>
  <c r="J24" i="1"/>
  <c r="J51" i="1" l="1"/>
  <c r="J37" i="1"/>
  <c r="J39" i="1" l="1"/>
  <c r="J41" i="1" s="1"/>
  <c r="J43" i="1" s="1"/>
  <c r="J48" i="1" s="1"/>
  <c r="J52" i="1" l="1"/>
  <c r="J53" i="1"/>
  <c r="B48" i="1"/>
  <c r="J54" i="1" l="1"/>
  <c r="J57" i="1" l="1"/>
  <c r="J56" i="1"/>
</calcChain>
</file>

<file path=xl/sharedStrings.xml><?xml version="1.0" encoding="utf-8"?>
<sst xmlns="http://schemas.openxmlformats.org/spreadsheetml/2006/main" count="175" uniqueCount="172">
  <si>
    <t>Statement of Final Costs  Grant Funded</t>
  </si>
  <si>
    <t>Jurisdiction Name</t>
  </si>
  <si>
    <t>School Name</t>
  </si>
  <si>
    <t>Project Description</t>
  </si>
  <si>
    <t>A.  Statement of Project Costs (All costs to exclude GST)</t>
  </si>
  <si>
    <t>Approved Project Cost Budget</t>
  </si>
  <si>
    <t>Actual Project Cost</t>
  </si>
  <si>
    <t>Variance Excess/(Shortfall)</t>
  </si>
  <si>
    <t>Building Construction Costs</t>
  </si>
  <si>
    <t>Contingency</t>
  </si>
  <si>
    <t>Consultant Fees</t>
  </si>
  <si>
    <t>Project Expenses</t>
  </si>
  <si>
    <t>Modular Procurement</t>
  </si>
  <si>
    <t>Radon Mitigation</t>
  </si>
  <si>
    <t>Hazardous Material</t>
  </si>
  <si>
    <t>Demolition</t>
  </si>
  <si>
    <t>Site Development</t>
  </si>
  <si>
    <t>Furniture and Equipment</t>
  </si>
  <si>
    <t>CTS Equipment</t>
  </si>
  <si>
    <r>
      <t xml:space="preserve">Other </t>
    </r>
    <r>
      <rPr>
        <sz val="8"/>
        <rFont val="Tahoma"/>
        <family val="2"/>
      </rPr>
      <t>(please specify)</t>
    </r>
  </si>
  <si>
    <t>Sub-total of Costs before GST</t>
  </si>
  <si>
    <t>NON-Refundable GST on subtotal as applicable</t>
  </si>
  <si>
    <t>TOTAL PROJECT NET COST</t>
  </si>
  <si>
    <t>B.  Statement of Other Project Funding</t>
  </si>
  <si>
    <t>Approved Other Funding</t>
  </si>
  <si>
    <t>Actual Other Funding</t>
  </si>
  <si>
    <t>Local Contributions</t>
  </si>
  <si>
    <t>3rd Party Funding Agreement</t>
  </si>
  <si>
    <t>Total of Funds from Other Sources</t>
  </si>
  <si>
    <t>Approved Total Provincial Support</t>
  </si>
  <si>
    <t>Please submit to Learning Facilities Branch, Alberta Infrastructure
Edmonton Office: infras.lfnorth@gov.ab.ca
Calgary Office: infras.lfsouth@gov.ab.ca</t>
  </si>
  <si>
    <t>Add: Actual Statement of Other Project Funding (Section B)</t>
  </si>
  <si>
    <t>Total of Approved Funds Available</t>
  </si>
  <si>
    <t>Less:  Actual Total Project Cost (TPC)</t>
  </si>
  <si>
    <t>Interest Earned and applied to the project.</t>
  </si>
  <si>
    <t>Add New Funding Source</t>
  </si>
  <si>
    <t>Transfer from Capital Reserves</t>
  </si>
  <si>
    <t>Transfer from IMR allocation</t>
  </si>
  <si>
    <t>Other local funding (provide explanation)</t>
  </si>
  <si>
    <t xml:space="preserve">Total Amount of Approved Provincial Support </t>
  </si>
  <si>
    <t>Plus:  Additional Government Support being Requested</t>
  </si>
  <si>
    <t>Revised Total Provincial Support</t>
  </si>
  <si>
    <t>Provincial Payments Received to Date</t>
  </si>
  <si>
    <t>Final Provincial Payment Requested</t>
  </si>
  <si>
    <t>Amount of Overpayment that will be reclaimed by Infrastructure</t>
  </si>
  <si>
    <t>I certify that:</t>
  </si>
  <si>
    <t>1)  the actual costs reported above reflect the true and complete cost of this project,</t>
  </si>
  <si>
    <t>2)  the expenses are substantiated by invoices paid or payable and retained with our financial records,</t>
  </si>
  <si>
    <t>3)  the Small scale plans have been submitted, and</t>
  </si>
  <si>
    <t>4)  the Final plans &amp; specifications have been submitted.</t>
  </si>
  <si>
    <t>SECRETARY TREASURER</t>
  </si>
  <si>
    <t>SIGNATURE</t>
  </si>
  <si>
    <t>DATE</t>
  </si>
  <si>
    <t>2. Small scale plans, Final plans &amp; specifications have been received.</t>
  </si>
  <si>
    <t xml:space="preserve">Notes: </t>
  </si>
  <si>
    <t>Almadina School Society  (6021)</t>
  </si>
  <si>
    <t>Aurora School Ltd.  (6020)</t>
  </si>
  <si>
    <t>Boyle Street Education Centre (6017)</t>
  </si>
  <si>
    <t>Calgary Arts Academy Society (0151)</t>
  </si>
  <si>
    <t>Calgary Girl's School Society (0152)</t>
  </si>
  <si>
    <t>CAPE - Centre for Academic and Personal Excellence Institute (6019)</t>
  </si>
  <si>
    <t>Connect Charter School Society (0045)</t>
  </si>
  <si>
    <t>Foundations for the Future Charter Academy Charter School Society (0009)</t>
  </si>
  <si>
    <t>Kee Tas Kee Now Tribal Council Education Authority (0399)</t>
  </si>
  <si>
    <t>Lloydminster Public School Division (3170)</t>
  </si>
  <si>
    <t>Lloydminster Roman Catholic Separate School Division (4870)</t>
  </si>
  <si>
    <t>Mother Earth's Children's Charter School Society (0154)</t>
  </si>
  <si>
    <t>New Horizons Charter School Society (6015)</t>
  </si>
  <si>
    <t>Suzuki Charter School Socitey  (0012)</t>
  </si>
  <si>
    <t>The Aspen View School Division (2125)</t>
  </si>
  <si>
    <t>The Battle River School Division (2285)</t>
  </si>
  <si>
    <t>The Black Gold School Division (2245)</t>
  </si>
  <si>
    <t>The Buffalo Trail School Division (1155)</t>
  </si>
  <si>
    <t>The Calgary Roman Catholic Separate School Division (4010)</t>
  </si>
  <si>
    <t>The Calgary School Division (3030)</t>
  </si>
  <si>
    <t>The Canadian Rockies School Division (3065)</t>
  </si>
  <si>
    <t>The Chinook's Edge School Division (0053)</t>
  </si>
  <si>
    <t>The Christ the Redeemer Catholic Separate School Division (4208)</t>
  </si>
  <si>
    <t>The Clearview School Division (0052)</t>
  </si>
  <si>
    <t>The East Central Alberta Catholic Separate School Division (4330)</t>
  </si>
  <si>
    <t>The East Central Francophone Education Region (8060)</t>
  </si>
  <si>
    <t>The Edmonton Catholic Separate School Division (0110)</t>
  </si>
  <si>
    <t>The Edmonton School Division (3020)</t>
  </si>
  <si>
    <t>The Elk Island Catholic Separate School Division (0046)</t>
  </si>
  <si>
    <t>The Elk Island School Division (2195)</t>
  </si>
  <si>
    <t>The Evergreen Catholic Separate School Division (0048)</t>
  </si>
  <si>
    <t>The Foothills School Division (1180)</t>
  </si>
  <si>
    <t>The Fort McMurray Roman Catholic Separate School Division (4160)</t>
  </si>
  <si>
    <t>The Fort McMurray School Division (3260)</t>
  </si>
  <si>
    <t>The Fort Vermilion School Division (1250)</t>
  </si>
  <si>
    <t>The Golden Hills School Division (2155)</t>
  </si>
  <si>
    <t>The Grande Prairie Roman Catholic Separate School Division (4130)</t>
  </si>
  <si>
    <t>The Grande Prairie School Division (3240)</t>
  </si>
  <si>
    <t>The Grande Yellowhead School Division (1085)</t>
  </si>
  <si>
    <t>The Grasslands School Division (2045)</t>
  </si>
  <si>
    <t>The Greater North Central Francophone Education Region (8040)</t>
  </si>
  <si>
    <t>The Greater St. Albert Roman Catholic Separate School Division (4077)</t>
  </si>
  <si>
    <t>The High Prairie School Division (1220)</t>
  </si>
  <si>
    <t>The Holy Family Catholic Separate School Division (0021)</t>
  </si>
  <si>
    <t>The Holy Spirit Roman Catholic Separate School Division (4481)</t>
  </si>
  <si>
    <t>The Horizon School Division (1045)</t>
  </si>
  <si>
    <t>The Lakeland Roman Catholic Separate School Division (4105)</t>
  </si>
  <si>
    <t>The Lethbridge School Division (3040)</t>
  </si>
  <si>
    <t>The Living Waters Catholic Separate School Division (0047)</t>
  </si>
  <si>
    <t>The Livingstone Range School Division (1135)</t>
  </si>
  <si>
    <t>The Medicine Hat Roman Catholic Separate School Division (4501)</t>
  </si>
  <si>
    <t>The Medicine Hat School Division (3050)</t>
  </si>
  <si>
    <t>The Northern Gateway School Division (2275)</t>
  </si>
  <si>
    <t>The Northern Lights School Division (1245)</t>
  </si>
  <si>
    <t>The Northland School Division (1280)</t>
  </si>
  <si>
    <t>The Northwest Francophone Education Region (8050)</t>
  </si>
  <si>
    <t>The Palliser School Division (2255)</t>
  </si>
  <si>
    <t>The Parkland School Division (2305)</t>
  </si>
  <si>
    <t>The Peace River School Division (1070)</t>
  </si>
  <si>
    <t>The Peace Wapiti School Division (0177)</t>
  </si>
  <si>
    <t>The Pembina Hills School Division (1175)</t>
  </si>
  <si>
    <t>The Prairie Land School Division (1115)</t>
  </si>
  <si>
    <t>The Prairie Rose School Division (0195)</t>
  </si>
  <si>
    <t>The Red Deer Catholic Separate School Division (0019)</t>
  </si>
  <si>
    <t>The Red Deer School Division (3070)</t>
  </si>
  <si>
    <t>The Rocky View School Division (1190)</t>
  </si>
  <si>
    <t>The Southern Francophone Education Region (0284)</t>
  </si>
  <si>
    <t>The St. Albert School Division (7020)</t>
  </si>
  <si>
    <t>The St. Paul School Division (2185)</t>
  </si>
  <si>
    <t>The St. Thomas Aquinas Roman Catholic Separate School Division (0020)</t>
  </si>
  <si>
    <t>The Sturgeon School Division (1110)</t>
  </si>
  <si>
    <t>The Westwind School Division (0056)</t>
  </si>
  <si>
    <t>The Wetaskiwin School Division (2115)</t>
  </si>
  <si>
    <t>The Wild Rose School Division (1325)</t>
  </si>
  <si>
    <t>The Wolf Creek School Division (0054)</t>
  </si>
  <si>
    <t>Valhalla School Foundation (0224)</t>
  </si>
  <si>
    <t>Westmount Charter School Society (0109)</t>
  </si>
  <si>
    <t>Capital Reserves</t>
  </si>
  <si>
    <t>IMR Allocation</t>
  </si>
  <si>
    <t>Federal Government</t>
  </si>
  <si>
    <t>Municipalities</t>
  </si>
  <si>
    <t>Grants - Other Sources</t>
  </si>
  <si>
    <t>Insurance Recovery</t>
  </si>
  <si>
    <t>Instructions for Using the Statement of Final Costs (SFC) Form</t>
  </si>
  <si>
    <t>The second column in Section A is a summary of your expense categories and must reconcile to the paid invoices for this project that are retained with your financial records.</t>
  </si>
  <si>
    <t>D.  Allocation of Cash Flow</t>
  </si>
  <si>
    <t>E.  Statement of Certification</t>
  </si>
  <si>
    <t>Request for Change in Funding</t>
  </si>
  <si>
    <t>3. Excess (Shortfall) has been verified and if applicable, request for Additional or Change in Funding has been approved.</t>
  </si>
  <si>
    <t xml:space="preserve">                              Date</t>
  </si>
  <si>
    <t>Print Name                                          Signature</t>
  </si>
  <si>
    <t>Project ID #</t>
  </si>
  <si>
    <t>F.  Infrastructure Use Only</t>
  </si>
  <si>
    <t>Subtotal - Excess / (Shortfall)</t>
  </si>
  <si>
    <t>Total - Excess / (Shortfall)</t>
  </si>
  <si>
    <t>Minus: Total Excess / (Shortfall) (Section C)</t>
  </si>
  <si>
    <t>EPR #</t>
  </si>
  <si>
    <t>Contract #</t>
  </si>
  <si>
    <t>Site #</t>
  </si>
  <si>
    <t>(Select )</t>
  </si>
  <si>
    <t>Form 3 - Revised April 2020</t>
  </si>
  <si>
    <t>(in accordance with The School Act RSA 2000, Sections 203, 204, 205 and 206)</t>
  </si>
  <si>
    <t>C.  Project Excess or (Shortfall)</t>
  </si>
  <si>
    <t>1. Approved TPS, Budget and Payments Made to Date have been verified.</t>
  </si>
  <si>
    <r>
      <t xml:space="preserve">The Statement of Final Costs (SFC) Form is a protected worksheet that will allow you to ensure that your project is closed out appropriately and that all variances are addressed at the time the SFC is submitted. The fields that are shaded in light grey are protected fields and cannot be altered. Some of them have formulas and some are protected to ensure formatting is not changed.
</t>
    </r>
    <r>
      <rPr>
        <b/>
        <sz val="11"/>
        <color rgb="FFFF0000"/>
        <rFont val="Calibri"/>
        <family val="2"/>
        <scheme val="minor"/>
      </rPr>
      <t>Sections that are pale yellow are to be completed by the Division.</t>
    </r>
  </si>
  <si>
    <t>Section A. Statement of Project Costs (All costs to exclude GST)</t>
  </si>
  <si>
    <t>The first column is completed exactly as it appears in the Latest Approved Budget that you received from Education/Infrastructure. If you do not have an approved budget, you must contact your Infrastructure Representative.</t>
  </si>
  <si>
    <t>Section B. Statement of Other Project Funding</t>
  </si>
  <si>
    <t>This column is also taken from the Approved Budget. In some situations, there are other sources of funding identified before the project is approved. If this is the case, this section is completed to identify those sources of funding from the original approved budget. These numbers needs to be identical to the current approved budget. If there are subsequent changes relating to Other Funding, they will be addressed in Section C.</t>
  </si>
  <si>
    <t xml:space="preserve">Section C. Project Excess or (Shortfall) </t>
  </si>
  <si>
    <t>This section has calculated fields and only requires manual entry for Interest Earned and, if applicable, the Addition of New Funding Sources. It does provide the variance of either Excess or Shortfall and will indicate if additional Provincial Support is requested and will be carried over into Section D.</t>
  </si>
  <si>
    <t>Section D. Allocation of Cash Flow</t>
  </si>
  <si>
    <t>This section summarizes the Provincial Support, if there is Excess or a Shortfall, and the Payment information including Final Payment Requested or the Overpayment that will be reclaimed by Infrastructure.</t>
  </si>
  <si>
    <t>Section E. Statement of Certification</t>
  </si>
  <si>
    <t>This section is to be signed after all other sections have been completed, all forms are prepared and reconciled, and plans have been submitted.</t>
  </si>
  <si>
    <t>Section F. Infrastructure Use Only</t>
  </si>
  <si>
    <t>This section is for internal Infrastructure purposes and will be completed once the SFC has been reviewed and accepted.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</si>
</sst>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4" formatCode="_(&quot;$&quot;* #,##0.00_);_(&quot;$&quot;* \(#,##0.00\);_(&quot;$&quot;* &quot;-&quot;??_);_(@_)"/>
    <numFmt numFmtId="43" formatCode="_(* #,##0.00_);_(* \(#,##0.00\);_(* &quot;-&quot;??_);_(@_)"/>
    <numFmt numFmtId="164" formatCode="_-* #,##0.00_-;\-* #,##0.00_-;_-* &quot;-&quot;??_-;_-@_-"/>
    <numFmt numFmtId="165" formatCode="_(&quot;$&quot;* #,##0_);_(&quot;$&quot;* \(#,##0\);_(&quot;$&quot;* &quot;-&quot;??_);_(@_)"/>
    <numFmt numFmtId="166" formatCode="_(* #,##0_);_(* \(#,##0\);_(* &quot;-&quot;??_);_(@_)"/>
    <numFmt numFmtId="167"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4"/>
      <name val="Tahoma"/>
      <family val="2"/>
    </font>
    <font>
      <sz val="10"/>
      <name val="Times New Roman"/>
      <family val="1"/>
    </font>
    <font>
      <sz val="10"/>
      <name val="Tahoma"/>
      <family val="2"/>
    </font>
    <font>
      <sz val="8"/>
      <name val="Tahoma"/>
      <family val="2"/>
    </font>
    <font>
      <b/>
      <sz val="10"/>
      <name val="Tahoma"/>
      <family val="2"/>
    </font>
    <font>
      <sz val="8"/>
      <name val="Times New Roman"/>
      <family val="1"/>
    </font>
    <font>
      <b/>
      <sz val="8"/>
      <name val="Tahoma"/>
      <family val="2"/>
    </font>
    <font>
      <b/>
      <sz val="14"/>
      <color theme="1"/>
      <name val="Calibri"/>
      <family val="2"/>
      <scheme val="minor"/>
    </font>
    <font>
      <sz val="12"/>
      <color theme="1"/>
      <name val="Calibri"/>
      <family val="2"/>
      <scheme val="minor"/>
    </font>
    <font>
      <b/>
      <sz val="11"/>
      <color rgb="FFFF0000"/>
      <name val="Calibri"/>
      <family val="2"/>
      <scheme val="minor"/>
    </font>
    <font>
      <sz val="9"/>
      <color theme="1"/>
      <name val="Calibri"/>
      <family val="2"/>
      <scheme val="minor"/>
    </font>
  </fonts>
  <fills count="9">
    <fill>
      <patternFill patternType="none"/>
    </fill>
    <fill>
      <patternFill patternType="gray125"/>
    </fill>
    <fill>
      <patternFill patternType="solid">
        <fgColor rgb="FFE0E0E0"/>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9">
    <xf numFmtId="0" fontId="0" fillId="0" borderId="0" xfId="0"/>
    <xf numFmtId="165" fontId="5" fillId="4" borderId="18" xfId="2" applyNumberFormat="1" applyFont="1" applyFill="1" applyBorder="1" applyAlignment="1" applyProtection="1">
      <alignment vertical="top"/>
    </xf>
    <xf numFmtId="165" fontId="5" fillId="4" borderId="19" xfId="2" applyNumberFormat="1" applyFont="1" applyFill="1" applyBorder="1" applyAlignment="1" applyProtection="1">
      <alignment vertical="top"/>
    </xf>
    <xf numFmtId="0" fontId="5" fillId="4" borderId="22" xfId="0" applyFont="1" applyFill="1" applyBorder="1" applyAlignment="1" applyProtection="1">
      <alignment vertical="top"/>
    </xf>
    <xf numFmtId="0" fontId="7" fillId="4" borderId="23" xfId="0" applyFont="1" applyFill="1" applyBorder="1" applyAlignment="1" applyProtection="1">
      <alignment horizontal="center" vertical="top" wrapText="1"/>
    </xf>
    <xf numFmtId="0" fontId="7" fillId="4" borderId="24" xfId="0" applyFont="1" applyFill="1" applyBorder="1" applyAlignment="1" applyProtection="1">
      <alignment horizontal="center" vertical="top" wrapText="1"/>
    </xf>
    <xf numFmtId="0" fontId="5" fillId="4" borderId="25" xfId="0" applyFont="1" applyFill="1" applyBorder="1" applyAlignment="1" applyProtection="1">
      <alignment vertical="top"/>
    </xf>
    <xf numFmtId="43" fontId="5" fillId="5" borderId="26" xfId="1" applyFont="1" applyFill="1" applyBorder="1" applyAlignment="1" applyProtection="1">
      <alignment vertical="top"/>
      <protection locked="0"/>
    </xf>
    <xf numFmtId="43" fontId="5" fillId="4" borderId="27" xfId="1" applyFont="1" applyFill="1" applyBorder="1" applyAlignment="1" applyProtection="1">
      <alignment vertical="top"/>
    </xf>
    <xf numFmtId="43" fontId="5" fillId="4" borderId="28" xfId="1" applyFont="1" applyFill="1" applyBorder="1" applyAlignment="1" applyProtection="1">
      <alignment vertical="top"/>
    </xf>
    <xf numFmtId="43" fontId="5" fillId="4" borderId="26" xfId="1" applyFont="1" applyFill="1" applyBorder="1" applyAlignment="1" applyProtection="1">
      <alignment vertical="top"/>
    </xf>
    <xf numFmtId="43" fontId="5" fillId="5" borderId="29" xfId="1" applyFont="1" applyFill="1" applyBorder="1" applyAlignment="1" applyProtection="1">
      <alignment vertical="top"/>
      <protection locked="0"/>
    </xf>
    <xf numFmtId="43" fontId="5" fillId="4" borderId="29" xfId="1" applyFont="1" applyFill="1" applyBorder="1" applyAlignment="1" applyProtection="1">
      <alignment vertical="top"/>
    </xf>
    <xf numFmtId="43" fontId="5" fillId="4" borderId="23" xfId="1" applyFont="1" applyFill="1" applyBorder="1" applyAlignment="1" applyProtection="1">
      <alignment vertical="top"/>
    </xf>
    <xf numFmtId="43" fontId="5" fillId="4" borderId="24" xfId="1" applyFont="1" applyFill="1" applyBorder="1" applyAlignment="1" applyProtection="1">
      <alignment vertical="top"/>
    </xf>
    <xf numFmtId="43" fontId="5" fillId="4" borderId="33" xfId="1" applyFont="1" applyFill="1" applyBorder="1" applyAlignment="1" applyProtection="1">
      <alignment vertical="top"/>
    </xf>
    <xf numFmtId="0" fontId="5" fillId="4" borderId="18" xfId="0" applyFont="1" applyFill="1" applyBorder="1" applyAlignment="1" applyProtection="1">
      <alignment vertical="top"/>
    </xf>
    <xf numFmtId="0" fontId="5" fillId="4" borderId="19" xfId="0" applyFont="1" applyFill="1" applyBorder="1" applyAlignment="1" applyProtection="1">
      <alignment vertical="top"/>
    </xf>
    <xf numFmtId="0" fontId="5" fillId="4" borderId="0" xfId="0" applyFont="1" applyFill="1" applyBorder="1" applyAlignment="1" applyProtection="1">
      <alignment vertical="top"/>
    </xf>
    <xf numFmtId="0" fontId="5" fillId="4" borderId="26" xfId="0" applyFont="1" applyFill="1" applyBorder="1" applyAlignment="1" applyProtection="1">
      <alignment vertical="top"/>
    </xf>
    <xf numFmtId="44" fontId="5" fillId="4" borderId="26" xfId="2" applyFont="1" applyFill="1" applyBorder="1" applyAlignment="1" applyProtection="1">
      <alignment vertical="top"/>
    </xf>
    <xf numFmtId="167" fontId="5" fillId="4" borderId="28" xfId="2" applyNumberFormat="1" applyFont="1" applyFill="1" applyBorder="1" applyAlignment="1" applyProtection="1">
      <alignment vertical="top"/>
    </xf>
    <xf numFmtId="0" fontId="7" fillId="4" borderId="30" xfId="0" applyFont="1" applyFill="1" applyBorder="1" applyAlignment="1" applyProtection="1">
      <alignment vertical="top"/>
    </xf>
    <xf numFmtId="0" fontId="5" fillId="4" borderId="31" xfId="0" applyFont="1" applyFill="1" applyBorder="1" applyAlignment="1" applyProtection="1">
      <alignment vertical="top"/>
    </xf>
    <xf numFmtId="0" fontId="5" fillId="4" borderId="36" xfId="0" applyFont="1" applyFill="1" applyBorder="1" applyAlignment="1" applyProtection="1">
      <alignment vertical="top"/>
    </xf>
    <xf numFmtId="43" fontId="5" fillId="4" borderId="36" xfId="1" applyFont="1" applyFill="1" applyBorder="1" applyAlignment="1" applyProtection="1">
      <alignment vertical="top"/>
    </xf>
    <xf numFmtId="44" fontId="5" fillId="4" borderId="36" xfId="2" applyFont="1" applyFill="1" applyBorder="1" applyAlignment="1" applyProtection="1">
      <alignment vertical="top"/>
    </xf>
    <xf numFmtId="0" fontId="5" fillId="4" borderId="37" xfId="0" applyFont="1" applyFill="1" applyBorder="1" applyAlignment="1" applyProtection="1">
      <alignment vertical="top"/>
    </xf>
    <xf numFmtId="44" fontId="5" fillId="4" borderId="33" xfId="2" applyFont="1" applyFill="1" applyBorder="1" applyAlignment="1" applyProtection="1">
      <alignment vertical="center"/>
    </xf>
    <xf numFmtId="165" fontId="5" fillId="4" borderId="38" xfId="2" applyNumberFormat="1" applyFont="1" applyFill="1" applyBorder="1" applyAlignment="1" applyProtection="1">
      <alignment horizontal="left" vertical="center"/>
    </xf>
    <xf numFmtId="0" fontId="5" fillId="4" borderId="4" xfId="0" applyFont="1" applyFill="1" applyBorder="1" applyAlignment="1" applyProtection="1">
      <alignment horizontal="left" vertical="top" indent="2"/>
    </xf>
    <xf numFmtId="0" fontId="5" fillId="4" borderId="21" xfId="0" applyFont="1" applyFill="1" applyBorder="1" applyAlignment="1" applyProtection="1">
      <alignment vertical="top"/>
    </xf>
    <xf numFmtId="0" fontId="5" fillId="4" borderId="27" xfId="0" applyFont="1" applyFill="1" applyBorder="1" applyAlignment="1" applyProtection="1">
      <alignment vertical="top"/>
    </xf>
    <xf numFmtId="167" fontId="5" fillId="4" borderId="28" xfId="1" applyNumberFormat="1" applyFont="1" applyFill="1" applyBorder="1" applyAlignment="1" applyProtection="1">
      <alignment vertical="top"/>
    </xf>
    <xf numFmtId="44" fontId="5" fillId="4" borderId="0" xfId="2" applyFont="1" applyFill="1" applyBorder="1" applyAlignment="1" applyProtection="1">
      <alignment vertical="top"/>
    </xf>
    <xf numFmtId="44" fontId="5" fillId="4" borderId="21" xfId="2" applyFont="1" applyFill="1" applyBorder="1" applyAlignment="1" applyProtection="1">
      <alignment vertical="top"/>
    </xf>
    <xf numFmtId="44" fontId="5" fillId="4" borderId="27" xfId="2" applyFont="1" applyFill="1" applyBorder="1" applyAlignment="1" applyProtection="1">
      <alignment vertical="top"/>
    </xf>
    <xf numFmtId="167" fontId="5" fillId="4" borderId="41" xfId="1" applyNumberFormat="1" applyFont="1" applyFill="1" applyBorder="1" applyAlignment="1" applyProtection="1">
      <alignment vertical="top"/>
    </xf>
    <xf numFmtId="0" fontId="5" fillId="4" borderId="42" xfId="0" applyFont="1" applyFill="1" applyBorder="1" applyAlignment="1" applyProtection="1">
      <alignment vertical="top"/>
    </xf>
    <xf numFmtId="0" fontId="5" fillId="4" borderId="9" xfId="0" applyFont="1" applyFill="1" applyBorder="1" applyAlignment="1" applyProtection="1">
      <alignment vertical="top"/>
    </xf>
    <xf numFmtId="44" fontId="5" fillId="4" borderId="9" xfId="2" applyFont="1" applyFill="1" applyBorder="1" applyAlignment="1" applyProtection="1">
      <alignment vertical="top"/>
    </xf>
    <xf numFmtId="44" fontId="5" fillId="4" borderId="23" xfId="2" applyFont="1" applyFill="1" applyBorder="1" applyAlignment="1" applyProtection="1">
      <alignment vertical="top"/>
    </xf>
    <xf numFmtId="0" fontId="7" fillId="4" borderId="42" xfId="0" applyFont="1" applyFill="1" applyBorder="1" applyAlignment="1" applyProtection="1">
      <alignment vertical="top"/>
    </xf>
    <xf numFmtId="167" fontId="5" fillId="4" borderId="10" xfId="1" applyNumberFormat="1" applyFont="1" applyFill="1" applyBorder="1" applyAlignment="1" applyProtection="1">
      <alignment vertical="top"/>
    </xf>
    <xf numFmtId="0" fontId="7" fillId="4" borderId="42" xfId="0" applyFont="1" applyFill="1" applyBorder="1" applyAlignment="1" applyProtection="1">
      <alignment horizontal="left" vertical="top" indent="1"/>
    </xf>
    <xf numFmtId="41" fontId="5" fillId="4" borderId="10" xfId="1" applyNumberFormat="1" applyFont="1" applyFill="1" applyBorder="1" applyAlignment="1" applyProtection="1">
      <alignment vertical="top"/>
    </xf>
    <xf numFmtId="44" fontId="5" fillId="4" borderId="33" xfId="2" applyFont="1" applyFill="1" applyBorder="1" applyAlignment="1" applyProtection="1">
      <alignment vertical="top"/>
    </xf>
    <xf numFmtId="0" fontId="5" fillId="4" borderId="39" xfId="0" applyFont="1" applyFill="1" applyBorder="1" applyAlignment="1" applyProtection="1">
      <alignment vertical="top"/>
    </xf>
    <xf numFmtId="0" fontId="5" fillId="4" borderId="39" xfId="0" applyFont="1" applyFill="1" applyBorder="1" applyAlignment="1" applyProtection="1">
      <alignment horizontal="center" vertical="top"/>
    </xf>
    <xf numFmtId="44" fontId="5" fillId="4" borderId="39" xfId="2" applyFont="1" applyFill="1" applyBorder="1" applyAlignment="1" applyProtection="1">
      <alignment vertical="top"/>
    </xf>
    <xf numFmtId="167" fontId="5" fillId="4" borderId="44" xfId="1" applyNumberFormat="1" applyFont="1" applyFill="1" applyBorder="1" applyAlignment="1" applyProtection="1">
      <alignment vertical="top"/>
    </xf>
    <xf numFmtId="44" fontId="5" fillId="4" borderId="18" xfId="2" applyFont="1" applyFill="1" applyBorder="1" applyAlignment="1" applyProtection="1">
      <alignment vertical="top"/>
    </xf>
    <xf numFmtId="41" fontId="5" fillId="4" borderId="19" xfId="1" applyNumberFormat="1" applyFont="1" applyFill="1" applyBorder="1" applyAlignment="1" applyProtection="1">
      <alignment vertical="top"/>
    </xf>
    <xf numFmtId="164" fontId="5" fillId="4" borderId="45" xfId="1" applyNumberFormat="1" applyFont="1" applyFill="1" applyBorder="1" applyAlignment="1" applyProtection="1">
      <alignment vertical="top"/>
    </xf>
    <xf numFmtId="164" fontId="5" fillId="4" borderId="28" xfId="1" applyNumberFormat="1" applyFont="1" applyFill="1" applyBorder="1" applyAlignment="1" applyProtection="1">
      <alignment vertical="top"/>
    </xf>
    <xf numFmtId="164" fontId="5" fillId="4" borderId="40" xfId="1" applyNumberFormat="1" applyFont="1" applyFill="1" applyBorder="1" applyAlignment="1" applyProtection="1">
      <alignment horizontal="left" vertical="top" indent="1"/>
    </xf>
    <xf numFmtId="164" fontId="5" fillId="5" borderId="40" xfId="1" applyNumberFormat="1" applyFont="1" applyFill="1" applyBorder="1" applyAlignment="1" applyProtection="1">
      <alignment vertical="top"/>
      <protection locked="0"/>
    </xf>
    <xf numFmtId="0" fontId="5" fillId="0" borderId="39" xfId="0" applyFont="1" applyFill="1" applyBorder="1" applyAlignment="1" applyProtection="1">
      <alignment vertical="top" wrapText="1"/>
    </xf>
    <xf numFmtId="0" fontId="9" fillId="0" borderId="39" xfId="0" applyFont="1" applyBorder="1" applyAlignment="1" applyProtection="1">
      <alignment vertical="top"/>
    </xf>
    <xf numFmtId="0" fontId="9" fillId="0" borderId="39" xfId="0" applyFont="1" applyBorder="1" applyAlignment="1" applyProtection="1">
      <alignment horizontal="left" vertical="top"/>
    </xf>
    <xf numFmtId="165" fontId="9" fillId="0" borderId="39" xfId="2" applyNumberFormat="1" applyFont="1" applyBorder="1" applyAlignment="1" applyProtection="1">
      <alignment vertical="top"/>
    </xf>
    <xf numFmtId="0" fontId="0" fillId="0" borderId="0" xfId="0" applyAlignment="1">
      <alignment wrapText="1"/>
    </xf>
    <xf numFmtId="0" fontId="11" fillId="0" borderId="0" xfId="0" applyFont="1"/>
    <xf numFmtId="0" fontId="7" fillId="4" borderId="11" xfId="0" applyFont="1" applyFill="1" applyBorder="1" applyAlignment="1" applyProtection="1">
      <alignment vertical="center"/>
    </xf>
    <xf numFmtId="0" fontId="5" fillId="4" borderId="12" xfId="0" applyFont="1" applyFill="1" applyBorder="1" applyAlignment="1" applyProtection="1">
      <alignment vertical="top"/>
    </xf>
    <xf numFmtId="43" fontId="5" fillId="4" borderId="12" xfId="1" applyFont="1" applyFill="1" applyBorder="1" applyAlignment="1" applyProtection="1">
      <alignment vertical="center"/>
    </xf>
    <xf numFmtId="0" fontId="7" fillId="4" borderId="20" xfId="0" applyFont="1" applyFill="1" applyBorder="1" applyAlignment="1" applyProtection="1">
      <alignment horizontal="left" vertical="top"/>
    </xf>
    <xf numFmtId="44" fontId="7" fillId="4" borderId="18" xfId="2" applyFont="1" applyFill="1" applyBorder="1" applyAlignment="1" applyProtection="1">
      <alignment vertical="top"/>
    </xf>
    <xf numFmtId="165" fontId="7" fillId="4" borderId="19" xfId="2" applyNumberFormat="1" applyFont="1" applyFill="1" applyBorder="1" applyAlignment="1" applyProtection="1">
      <alignment vertical="top"/>
    </xf>
    <xf numFmtId="0" fontId="5" fillId="4" borderId="20" xfId="0" applyFont="1" applyFill="1" applyBorder="1" applyAlignment="1" applyProtection="1">
      <alignment vertical="top"/>
    </xf>
    <xf numFmtId="0" fontId="5" fillId="4" borderId="4" xfId="0" applyFont="1" applyFill="1" applyBorder="1" applyAlignment="1" applyProtection="1">
      <alignment vertical="top" wrapText="1"/>
    </xf>
    <xf numFmtId="0" fontId="5" fillId="4" borderId="11" xfId="0" applyFont="1" applyFill="1" applyBorder="1" applyAlignment="1" applyProtection="1">
      <alignment vertical="top" wrapText="1"/>
    </xf>
    <xf numFmtId="0" fontId="5" fillId="4" borderId="12" xfId="0" applyFont="1" applyFill="1" applyBorder="1" applyAlignment="1" applyProtection="1">
      <alignment vertical="top" wrapText="1"/>
    </xf>
    <xf numFmtId="0" fontId="9" fillId="4" borderId="12" xfId="0" applyFont="1" applyFill="1" applyBorder="1" applyAlignment="1" applyProtection="1">
      <alignment vertical="top"/>
    </xf>
    <xf numFmtId="0" fontId="9" fillId="4" borderId="12" xfId="0" applyFont="1" applyFill="1" applyBorder="1" applyAlignment="1" applyProtection="1">
      <alignment horizontal="left" vertical="top"/>
    </xf>
    <xf numFmtId="165" fontId="9" fillId="4" borderId="13" xfId="2" applyNumberFormat="1" applyFont="1" applyFill="1" applyBorder="1" applyAlignment="1" applyProtection="1">
      <alignment vertical="top"/>
    </xf>
    <xf numFmtId="0" fontId="7" fillId="4" borderId="35" xfId="0" applyFont="1" applyFill="1" applyBorder="1" applyAlignment="1" applyProtection="1">
      <alignment vertical="top"/>
    </xf>
    <xf numFmtId="0" fontId="7" fillId="4" borderId="18" xfId="0" applyFont="1" applyFill="1" applyBorder="1" applyAlignment="1" applyProtection="1">
      <alignment vertical="top"/>
    </xf>
    <xf numFmtId="0" fontId="5" fillId="4" borderId="0" xfId="0" applyFont="1" applyFill="1" applyBorder="1" applyAlignment="1" applyProtection="1">
      <alignment vertical="top" wrapText="1"/>
    </xf>
    <xf numFmtId="0" fontId="5" fillId="4" borderId="5" xfId="0" applyFont="1" applyFill="1" applyBorder="1" applyAlignment="1" applyProtection="1">
      <alignment vertical="top" wrapText="1"/>
    </xf>
    <xf numFmtId="43" fontId="5" fillId="4" borderId="31" xfId="1" applyFont="1" applyFill="1" applyBorder="1" applyAlignment="1" applyProtection="1">
      <alignment horizontal="center" vertical="top"/>
    </xf>
    <xf numFmtId="0" fontId="5" fillId="4" borderId="0" xfId="0" applyFont="1" applyFill="1" applyBorder="1" applyAlignment="1" applyProtection="1">
      <alignment vertical="top" wrapText="1"/>
    </xf>
    <xf numFmtId="0" fontId="7" fillId="4" borderId="18" xfId="0" applyFont="1" applyFill="1" applyBorder="1" applyAlignment="1" applyProtection="1">
      <alignment vertical="top"/>
    </xf>
    <xf numFmtId="167" fontId="5" fillId="4" borderId="34" xfId="2" applyNumberFormat="1" applyFont="1" applyFill="1" applyBorder="1" applyAlignment="1" applyProtection="1">
      <alignment vertical="top"/>
    </xf>
    <xf numFmtId="0" fontId="0" fillId="0" borderId="0" xfId="0" applyProtection="1"/>
    <xf numFmtId="0" fontId="4" fillId="0" borderId="0" xfId="0" applyFont="1" applyAlignment="1" applyProtection="1">
      <alignment vertical="top"/>
    </xf>
    <xf numFmtId="0" fontId="7" fillId="4" borderId="4" xfId="0" applyFont="1" applyFill="1" applyBorder="1" applyAlignment="1" applyProtection="1">
      <alignment vertical="top"/>
    </xf>
    <xf numFmtId="0" fontId="7" fillId="4" borderId="0" xfId="0" applyFont="1" applyFill="1" applyBorder="1" applyAlignment="1" applyProtection="1">
      <alignment vertical="top"/>
    </xf>
    <xf numFmtId="0" fontId="7" fillId="4" borderId="11" xfId="0" applyFont="1" applyFill="1" applyBorder="1" applyAlignment="1" applyProtection="1">
      <alignment vertical="top"/>
    </xf>
    <xf numFmtId="0" fontId="7" fillId="4" borderId="12" xfId="0" applyFont="1" applyFill="1" applyBorder="1" applyAlignment="1" applyProtection="1">
      <alignment vertical="top"/>
    </xf>
    <xf numFmtId="0" fontId="5" fillId="4" borderId="13" xfId="0" quotePrefix="1" applyFont="1" applyFill="1" applyBorder="1" applyAlignment="1" applyProtection="1">
      <alignment horizontal="right" vertical="top"/>
    </xf>
    <xf numFmtId="165" fontId="7" fillId="4" borderId="14" xfId="2" applyNumberFormat="1" applyFont="1" applyFill="1" applyBorder="1" applyAlignment="1" applyProtection="1">
      <alignment vertical="top"/>
    </xf>
    <xf numFmtId="165" fontId="7" fillId="4" borderId="15" xfId="2" applyNumberFormat="1" applyFont="1" applyFill="1" applyBorder="1" applyAlignment="1" applyProtection="1">
      <alignment vertical="top"/>
    </xf>
    <xf numFmtId="165" fontId="5" fillId="4" borderId="16" xfId="2" applyNumberFormat="1" applyFont="1" applyFill="1" applyBorder="1" applyAlignment="1" applyProtection="1">
      <alignment vertical="top"/>
    </xf>
    <xf numFmtId="165" fontId="5" fillId="4" borderId="17" xfId="2" applyNumberFormat="1" applyFont="1" applyFill="1" applyBorder="1" applyAlignment="1" applyProtection="1">
      <alignment vertical="top"/>
    </xf>
    <xf numFmtId="0" fontId="5" fillId="4" borderId="21" xfId="0" applyFont="1" applyFill="1" applyBorder="1" applyAlignment="1" applyProtection="1">
      <alignment vertical="top"/>
    </xf>
    <xf numFmtId="0" fontId="5" fillId="4" borderId="4" xfId="0" applyFont="1" applyFill="1" applyBorder="1" applyAlignment="1" applyProtection="1">
      <alignment vertical="top"/>
    </xf>
    <xf numFmtId="0" fontId="0" fillId="3" borderId="0" xfId="0" applyFill="1" applyProtection="1"/>
    <xf numFmtId="0" fontId="0" fillId="3" borderId="0" xfId="0" applyFill="1" applyBorder="1" applyProtection="1"/>
    <xf numFmtId="0" fontId="5" fillId="3" borderId="0" xfId="0" applyFont="1" applyFill="1" applyBorder="1" applyAlignment="1" applyProtection="1">
      <alignment vertical="top"/>
    </xf>
    <xf numFmtId="0" fontId="5" fillId="4" borderId="32" xfId="0" applyFont="1" applyFill="1" applyBorder="1" applyAlignment="1" applyProtection="1">
      <alignment vertical="top"/>
    </xf>
    <xf numFmtId="43" fontId="0" fillId="4" borderId="34" xfId="0" applyNumberFormat="1" applyFill="1" applyBorder="1" applyProtection="1"/>
    <xf numFmtId="0" fontId="5" fillId="6" borderId="0" xfId="0" applyFont="1" applyFill="1" applyBorder="1" applyAlignment="1" applyProtection="1">
      <alignment vertical="top"/>
    </xf>
    <xf numFmtId="166" fontId="5" fillId="6" borderId="0" xfId="1" applyNumberFormat="1" applyFont="1" applyFill="1" applyBorder="1" applyAlignment="1" applyProtection="1">
      <alignment vertical="top"/>
    </xf>
    <xf numFmtId="0" fontId="5" fillId="5" borderId="0" xfId="0" applyFont="1" applyFill="1" applyBorder="1" applyAlignment="1" applyProtection="1">
      <alignment vertical="top"/>
    </xf>
    <xf numFmtId="164" fontId="5" fillId="3" borderId="0" xfId="0" applyNumberFormat="1" applyFont="1" applyFill="1" applyBorder="1" applyAlignment="1" applyProtection="1">
      <alignment vertical="top"/>
    </xf>
    <xf numFmtId="0" fontId="4" fillId="0" borderId="0" xfId="0" applyFont="1" applyFill="1" applyAlignment="1" applyProtection="1">
      <alignment vertical="top"/>
    </xf>
    <xf numFmtId="0" fontId="0" fillId="0" borderId="0" xfId="0" applyFill="1" applyProtection="1"/>
    <xf numFmtId="41" fontId="0" fillId="0" borderId="0" xfId="0" applyNumberFormat="1" applyProtection="1"/>
    <xf numFmtId="0" fontId="5" fillId="4" borderId="43" xfId="0" applyFont="1" applyFill="1" applyBorder="1" applyAlignment="1" applyProtection="1">
      <alignment vertical="top"/>
    </xf>
    <xf numFmtId="0" fontId="0" fillId="0" borderId="0" xfId="0" applyBorder="1" applyProtection="1"/>
    <xf numFmtId="166" fontId="5" fillId="3" borderId="0" xfId="1" applyNumberFormat="1" applyFont="1" applyFill="1" applyBorder="1" applyAlignment="1" applyProtection="1">
      <alignment vertical="top"/>
    </xf>
    <xf numFmtId="43" fontId="0" fillId="0" borderId="0" xfId="1" applyFont="1" applyProtection="1"/>
    <xf numFmtId="0" fontId="5" fillId="4" borderId="6" xfId="0" applyFont="1" applyFill="1" applyBorder="1" applyAlignment="1" applyProtection="1">
      <alignment horizontal="left" vertical="top" indent="2"/>
    </xf>
    <xf numFmtId="0" fontId="5" fillId="4" borderId="7" xfId="0" applyFont="1" applyFill="1" applyBorder="1" applyAlignment="1" applyProtection="1">
      <alignment vertical="top"/>
    </xf>
    <xf numFmtId="44" fontId="5" fillId="4" borderId="7" xfId="2" applyFont="1" applyFill="1" applyBorder="1" applyAlignment="1" applyProtection="1">
      <alignment vertical="top"/>
    </xf>
    <xf numFmtId="44" fontId="5" fillId="4" borderId="29" xfId="2" applyFont="1" applyFill="1" applyBorder="1" applyAlignment="1" applyProtection="1">
      <alignment vertical="top"/>
    </xf>
    <xf numFmtId="164" fontId="0" fillId="0" borderId="0" xfId="0" applyNumberFormat="1" applyProtection="1"/>
    <xf numFmtId="0" fontId="7" fillId="4" borderId="6" xfId="0" applyFont="1" applyFill="1" applyBorder="1" applyAlignment="1" applyProtection="1">
      <alignment vertical="top"/>
    </xf>
    <xf numFmtId="164" fontId="7" fillId="4" borderId="40" xfId="1" applyNumberFormat="1" applyFont="1" applyFill="1" applyBorder="1" applyAlignment="1" applyProtection="1">
      <alignment vertical="top"/>
    </xf>
    <xf numFmtId="0" fontId="7" fillId="4" borderId="46" xfId="0" applyFont="1" applyFill="1" applyBorder="1" applyAlignment="1" applyProtection="1">
      <alignment vertical="top"/>
    </xf>
    <xf numFmtId="0" fontId="5" fillId="4" borderId="23" xfId="0" applyFont="1" applyFill="1" applyBorder="1" applyAlignment="1" applyProtection="1">
      <alignment vertical="top"/>
    </xf>
    <xf numFmtId="0" fontId="5" fillId="4" borderId="47" xfId="0" applyFont="1" applyFill="1" applyBorder="1" applyAlignment="1" applyProtection="1">
      <alignment vertical="top"/>
    </xf>
    <xf numFmtId="164" fontId="7" fillId="4" borderId="24" xfId="1" applyNumberFormat="1" applyFont="1" applyFill="1" applyBorder="1" applyAlignment="1" applyProtection="1">
      <alignment vertical="top"/>
    </xf>
    <xf numFmtId="0" fontId="4" fillId="3" borderId="0" xfId="0" applyFont="1" applyFill="1" applyAlignment="1" applyProtection="1">
      <alignment vertical="top"/>
    </xf>
    <xf numFmtId="0" fontId="7" fillId="3" borderId="31" xfId="0" applyFont="1" applyFill="1" applyBorder="1" applyAlignment="1" applyProtection="1">
      <alignment vertical="top"/>
    </xf>
    <xf numFmtId="0" fontId="5" fillId="3" borderId="31" xfId="0" applyFont="1" applyFill="1" applyBorder="1" applyAlignment="1" applyProtection="1">
      <alignment vertical="top"/>
    </xf>
    <xf numFmtId="44" fontId="5" fillId="3" borderId="31" xfId="2" applyFont="1" applyFill="1" applyBorder="1" applyAlignment="1" applyProtection="1">
      <alignment vertical="top"/>
    </xf>
    <xf numFmtId="43" fontId="7" fillId="3" borderId="31" xfId="1" applyFont="1" applyFill="1" applyBorder="1" applyAlignment="1" applyProtection="1">
      <alignment vertical="top"/>
    </xf>
    <xf numFmtId="0" fontId="7" fillId="5" borderId="43" xfId="0" applyFont="1" applyFill="1" applyBorder="1" applyAlignment="1" applyProtection="1">
      <alignment vertical="top"/>
    </xf>
    <xf numFmtId="0" fontId="5" fillId="5" borderId="39" xfId="0" applyFont="1" applyFill="1" applyBorder="1" applyAlignment="1" applyProtection="1">
      <alignment vertical="top"/>
    </xf>
    <xf numFmtId="44" fontId="5" fillId="5" borderId="39" xfId="2" applyFont="1" applyFill="1" applyBorder="1" applyAlignment="1" applyProtection="1">
      <alignment vertical="top"/>
    </xf>
    <xf numFmtId="43" fontId="1" fillId="5" borderId="44" xfId="1" applyFont="1" applyFill="1" applyBorder="1" applyProtection="1"/>
    <xf numFmtId="0" fontId="5" fillId="5" borderId="4" xfId="0" applyFont="1" applyFill="1" applyBorder="1" applyAlignment="1" applyProtection="1">
      <alignment vertical="top"/>
    </xf>
    <xf numFmtId="0" fontId="0" fillId="5" borderId="0" xfId="0" applyFont="1" applyFill="1" applyBorder="1" applyProtection="1"/>
    <xf numFmtId="44" fontId="5" fillId="5" borderId="0" xfId="2" applyFont="1" applyFill="1" applyBorder="1" applyAlignment="1" applyProtection="1">
      <alignment vertical="top"/>
    </xf>
    <xf numFmtId="44" fontId="5" fillId="5" borderId="5" xfId="2" applyFont="1" applyFill="1" applyBorder="1" applyAlignment="1" applyProtection="1">
      <alignment vertical="top"/>
    </xf>
    <xf numFmtId="44" fontId="5" fillId="5" borderId="0" xfId="2" applyFont="1" applyFill="1" applyBorder="1" applyAlignment="1" applyProtection="1">
      <alignment horizontal="center" vertical="top"/>
    </xf>
    <xf numFmtId="44" fontId="5" fillId="5" borderId="5" xfId="2" applyFont="1" applyFill="1" applyBorder="1" applyAlignment="1" applyProtection="1">
      <alignment horizontal="center" vertical="top"/>
    </xf>
    <xf numFmtId="0" fontId="5" fillId="5" borderId="6" xfId="0" applyFont="1" applyFill="1" applyBorder="1" applyAlignment="1" applyProtection="1">
      <alignment vertical="top"/>
    </xf>
    <xf numFmtId="0" fontId="5" fillId="5" borderId="0" xfId="2" applyNumberFormat="1" applyFont="1" applyFill="1" applyBorder="1" applyAlignment="1" applyProtection="1">
      <alignment vertical="top"/>
    </xf>
    <xf numFmtId="0" fontId="7" fillId="5" borderId="6" xfId="0" applyFont="1" applyFill="1" applyBorder="1" applyAlignment="1" applyProtection="1">
      <alignment vertical="top"/>
    </xf>
    <xf numFmtId="0" fontId="7" fillId="5" borderId="31" xfId="0" applyFont="1" applyFill="1" applyBorder="1" applyAlignment="1" applyProtection="1">
      <alignment vertical="center"/>
    </xf>
    <xf numFmtId="0" fontId="6" fillId="0" borderId="0" xfId="0" applyFont="1" applyAlignment="1" applyProtection="1">
      <alignment vertical="top"/>
    </xf>
    <xf numFmtId="0" fontId="8" fillId="0" borderId="0" xfId="0" applyFont="1" applyAlignment="1" applyProtection="1">
      <alignment vertical="top"/>
    </xf>
    <xf numFmtId="0" fontId="5" fillId="5" borderId="0" xfId="0" applyFont="1" applyFill="1" applyBorder="1" applyAlignment="1" applyProtection="1">
      <alignment vertical="top"/>
      <protection locked="0"/>
    </xf>
    <xf numFmtId="0" fontId="5" fillId="5" borderId="2" xfId="0" applyFont="1" applyFill="1" applyBorder="1" applyAlignment="1" applyProtection="1">
      <alignment vertical="top"/>
      <protection locked="0"/>
    </xf>
    <xf numFmtId="0" fontId="5" fillId="5" borderId="3" xfId="0" applyFont="1" applyFill="1" applyBorder="1" applyAlignment="1" applyProtection="1">
      <alignment vertical="top"/>
      <protection locked="0"/>
    </xf>
    <xf numFmtId="165" fontId="5" fillId="4" borderId="2" xfId="2" applyNumberFormat="1" applyFont="1" applyFill="1" applyBorder="1" applyAlignment="1" applyProtection="1">
      <alignment vertical="top"/>
    </xf>
    <xf numFmtId="0" fontId="5" fillId="4" borderId="0" xfId="0" applyFont="1" applyFill="1" applyBorder="1" applyAlignment="1" applyProtection="1">
      <alignment horizontal="left" vertical="top"/>
      <protection locked="0"/>
    </xf>
    <xf numFmtId="43" fontId="5" fillId="4" borderId="26" xfId="1" applyFont="1" applyFill="1" applyBorder="1" applyAlignment="1" applyProtection="1">
      <alignment vertical="top"/>
      <protection locked="0"/>
    </xf>
    <xf numFmtId="43" fontId="5" fillId="4" borderId="29" xfId="1" applyFont="1" applyFill="1" applyBorder="1" applyAlignment="1" applyProtection="1">
      <alignment vertical="top"/>
      <protection locked="0"/>
    </xf>
    <xf numFmtId="0" fontId="7" fillId="4" borderId="47" xfId="0" applyFont="1" applyFill="1" applyBorder="1" applyAlignment="1" applyProtection="1">
      <alignment horizontal="center" vertical="top" wrapText="1"/>
    </xf>
    <xf numFmtId="43" fontId="5" fillId="5" borderId="49" xfId="1" applyFont="1" applyFill="1" applyBorder="1" applyAlignment="1" applyProtection="1">
      <alignment vertical="top"/>
      <protection locked="0"/>
    </xf>
    <xf numFmtId="43" fontId="5" fillId="4" borderId="50" xfId="1" applyFont="1" applyFill="1" applyBorder="1" applyAlignment="1" applyProtection="1">
      <alignment vertical="top"/>
    </xf>
    <xf numFmtId="0" fontId="7" fillId="4" borderId="51" xfId="0" applyFont="1" applyFill="1" applyBorder="1" applyAlignment="1" applyProtection="1">
      <alignment horizontal="center" vertical="top" wrapText="1"/>
    </xf>
    <xf numFmtId="0" fontId="5" fillId="4" borderId="39" xfId="0" applyFont="1" applyFill="1" applyBorder="1" applyAlignment="1" applyProtection="1">
      <alignment vertical="center"/>
    </xf>
    <xf numFmtId="43" fontId="5" fillId="4" borderId="33" xfId="1" applyFont="1" applyFill="1" applyBorder="1" applyAlignment="1" applyProtection="1">
      <alignment vertical="center"/>
    </xf>
    <xf numFmtId="0" fontId="5" fillId="8" borderId="8" xfId="0" applyFont="1" applyFill="1" applyBorder="1" applyAlignment="1" applyProtection="1">
      <alignment horizontal="left" vertical="top"/>
      <protection locked="0"/>
    </xf>
    <xf numFmtId="0" fontId="5" fillId="8" borderId="10" xfId="0" applyFont="1" applyFill="1" applyBorder="1" applyAlignment="1" applyProtection="1">
      <alignment horizontal="left" vertical="top"/>
      <protection locked="0"/>
    </xf>
    <xf numFmtId="0" fontId="7" fillId="8" borderId="0" xfId="0" applyFont="1" applyFill="1" applyBorder="1" applyAlignment="1" applyProtection="1">
      <alignment vertical="top"/>
      <protection locked="0"/>
    </xf>
    <xf numFmtId="0" fontId="5" fillId="8" borderId="25" xfId="0" applyFont="1" applyFill="1" applyBorder="1" applyAlignment="1" applyProtection="1">
      <alignment vertical="top"/>
      <protection locked="0"/>
    </xf>
    <xf numFmtId="43" fontId="5" fillId="8" borderId="27" xfId="1" applyFont="1" applyFill="1" applyBorder="1" applyAlignment="1" applyProtection="1">
      <alignment vertical="top"/>
      <protection locked="0"/>
    </xf>
    <xf numFmtId="43" fontId="5" fillId="8" borderId="26" xfId="1" applyFont="1" applyFill="1" applyBorder="1" applyAlignment="1" applyProtection="1">
      <alignment vertical="top"/>
      <protection locked="0"/>
    </xf>
    <xf numFmtId="43" fontId="5" fillId="8" borderId="29" xfId="1" applyFont="1" applyFill="1" applyBorder="1" applyAlignment="1" applyProtection="1">
      <alignment vertical="top"/>
      <protection locked="0"/>
    </xf>
    <xf numFmtId="43" fontId="5" fillId="8" borderId="0" xfId="1" applyFont="1" applyFill="1" applyBorder="1" applyAlignment="1" applyProtection="1">
      <alignment vertical="top"/>
      <protection locked="0"/>
    </xf>
    <xf numFmtId="167" fontId="5" fillId="8" borderId="10" xfId="1" applyNumberFormat="1" applyFont="1" applyFill="1" applyBorder="1" applyAlignment="1" applyProtection="1">
      <alignment vertical="top"/>
      <protection locked="0"/>
    </xf>
    <xf numFmtId="167" fontId="5" fillId="8" borderId="5" xfId="1" applyNumberFormat="1" applyFont="1" applyFill="1" applyBorder="1" applyAlignment="1" applyProtection="1">
      <alignment vertical="top"/>
      <protection locked="0"/>
    </xf>
    <xf numFmtId="0" fontId="5" fillId="8" borderId="7" xfId="0" applyFont="1" applyFill="1" applyBorder="1" applyAlignment="1" applyProtection="1">
      <alignment vertical="top"/>
      <protection locked="0"/>
    </xf>
    <xf numFmtId="165" fontId="5" fillId="8" borderId="8" xfId="2" applyNumberFormat="1" applyFont="1" applyFill="1" applyBorder="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xf>
    <xf numFmtId="0" fontId="0" fillId="0" borderId="0" xfId="0" applyFill="1" applyAlignment="1">
      <alignment vertical="top" wrapText="1"/>
    </xf>
    <xf numFmtId="0" fontId="0" fillId="0" borderId="0" xfId="0" applyAlignment="1">
      <alignment vertical="top"/>
    </xf>
    <xf numFmtId="0" fontId="2" fillId="0" borderId="0" xfId="0" applyFont="1" applyAlignment="1">
      <alignment vertical="top"/>
    </xf>
    <xf numFmtId="0" fontId="2" fillId="0" borderId="0" xfId="0" applyFont="1" applyFill="1" applyAlignment="1">
      <alignment vertical="top"/>
    </xf>
    <xf numFmtId="0" fontId="0" fillId="0" borderId="0" xfId="0" applyFill="1" applyAlignment="1">
      <alignment horizontal="center" vertical="top"/>
    </xf>
    <xf numFmtId="0" fontId="13" fillId="0" borderId="0" xfId="0" applyFont="1" applyProtection="1"/>
    <xf numFmtId="0" fontId="2" fillId="0" borderId="0" xfId="0" applyFont="1" applyAlignment="1">
      <alignment vertical="top"/>
    </xf>
    <xf numFmtId="0" fontId="10" fillId="0" borderId="0" xfId="0" applyFont="1" applyAlignment="1">
      <alignment horizontal="center" vertical="center"/>
    </xf>
    <xf numFmtId="0" fontId="0" fillId="0" borderId="0" xfId="0" applyAlignment="1">
      <alignment vertical="top" wrapText="1"/>
    </xf>
    <xf numFmtId="0" fontId="2" fillId="0" borderId="0" xfId="0" applyFont="1" applyAlignment="1">
      <alignment vertical="top" wrapText="1"/>
    </xf>
    <xf numFmtId="0" fontId="7" fillId="7" borderId="4" xfId="0" applyFont="1" applyFill="1" applyBorder="1" applyAlignment="1" applyProtection="1">
      <alignment vertical="top"/>
    </xf>
    <xf numFmtId="0" fontId="7" fillId="7" borderId="0" xfId="0" applyFont="1" applyFill="1" applyBorder="1" applyAlignment="1" applyProtection="1">
      <alignment vertical="top"/>
    </xf>
    <xf numFmtId="0" fontId="7" fillId="7" borderId="5" xfId="0" applyFont="1" applyFill="1" applyBorder="1" applyAlignment="1" applyProtection="1">
      <alignment vertical="top"/>
    </xf>
    <xf numFmtId="0" fontId="7" fillId="5" borderId="30" xfId="0" applyFont="1" applyFill="1" applyBorder="1" applyAlignment="1" applyProtection="1">
      <alignment vertical="center"/>
    </xf>
    <xf numFmtId="0" fontId="7" fillId="5" borderId="31" xfId="0" applyFont="1" applyFill="1" applyBorder="1" applyAlignment="1" applyProtection="1">
      <alignment vertical="center"/>
    </xf>
    <xf numFmtId="0" fontId="7" fillId="5" borderId="31" xfId="0" applyFont="1" applyFill="1" applyBorder="1" applyAlignment="1" applyProtection="1">
      <alignment horizontal="left" vertical="center"/>
    </xf>
    <xf numFmtId="0" fontId="5" fillId="5" borderId="31" xfId="0" applyFont="1" applyFill="1" applyBorder="1" applyAlignment="1" applyProtection="1">
      <alignment horizontal="left" vertical="center"/>
    </xf>
    <xf numFmtId="0" fontId="5" fillId="5" borderId="48" xfId="0" applyFont="1" applyFill="1" applyBorder="1" applyAlignment="1" applyProtection="1">
      <alignment horizontal="left" vertical="center"/>
    </xf>
    <xf numFmtId="0" fontId="6" fillId="4" borderId="43" xfId="0" applyFont="1" applyFill="1" applyBorder="1" applyAlignment="1" applyProtection="1">
      <alignment horizontal="center" wrapText="1"/>
    </xf>
    <xf numFmtId="0" fontId="6" fillId="4" borderId="39" xfId="0" applyFont="1" applyFill="1" applyBorder="1" applyAlignment="1" applyProtection="1">
      <alignment horizontal="center"/>
    </xf>
    <xf numFmtId="0" fontId="6" fillId="4" borderId="44" xfId="0" applyFont="1" applyFill="1" applyBorder="1" applyAlignment="1" applyProtection="1">
      <alignment horizontal="center"/>
    </xf>
    <xf numFmtId="0" fontId="5" fillId="4" borderId="0" xfId="0" applyFont="1" applyFill="1" applyBorder="1" applyAlignment="1" applyProtection="1">
      <alignment vertical="top" wrapText="1"/>
    </xf>
    <xf numFmtId="0" fontId="5" fillId="4" borderId="5" xfId="0" applyFont="1" applyFill="1" applyBorder="1" applyAlignment="1" applyProtection="1">
      <alignment vertical="top" wrapText="1"/>
    </xf>
    <xf numFmtId="0" fontId="5" fillId="8" borderId="7" xfId="0" applyFont="1" applyFill="1" applyBorder="1" applyAlignment="1" applyProtection="1">
      <alignment vertical="top"/>
      <protection locked="0"/>
    </xf>
    <xf numFmtId="0" fontId="9" fillId="4" borderId="31" xfId="0" applyFont="1" applyFill="1" applyBorder="1" applyAlignment="1" applyProtection="1">
      <alignment horizontal="left" vertical="top"/>
    </xf>
    <xf numFmtId="44" fontId="7" fillId="5" borderId="7" xfId="2" applyFont="1" applyFill="1" applyBorder="1" applyAlignment="1" applyProtection="1">
      <alignment horizontal="center" vertical="top"/>
    </xf>
    <xf numFmtId="44" fontId="7" fillId="5" borderId="8" xfId="2" applyFont="1" applyFill="1" applyBorder="1" applyAlignment="1" applyProtection="1">
      <alignment horizontal="center" vertical="top"/>
    </xf>
    <xf numFmtId="0" fontId="5" fillId="5" borderId="9" xfId="0" applyFont="1" applyFill="1" applyBorder="1" applyAlignment="1" applyProtection="1">
      <alignment horizontal="left" vertical="top"/>
      <protection locked="0"/>
    </xf>
    <xf numFmtId="0" fontId="5" fillId="5" borderId="10" xfId="0" applyFont="1" applyFill="1" applyBorder="1" applyAlignment="1" applyProtection="1">
      <alignment horizontal="left" vertical="top"/>
      <protection locked="0"/>
    </xf>
    <xf numFmtId="0" fontId="5" fillId="5" borderId="42" xfId="0" applyFont="1" applyFill="1" applyBorder="1" applyAlignment="1" applyProtection="1">
      <alignment horizontal="left" vertical="top"/>
      <protection locked="0"/>
    </xf>
    <xf numFmtId="0" fontId="5" fillId="5" borderId="30" xfId="0" applyFont="1" applyFill="1" applyBorder="1" applyAlignment="1" applyProtection="1">
      <alignment horizontal="left" vertical="top"/>
      <protection locked="0"/>
    </xf>
    <xf numFmtId="0" fontId="5" fillId="5" borderId="31" xfId="0" applyFont="1" applyFill="1" applyBorder="1" applyAlignment="1" applyProtection="1">
      <alignment horizontal="left" vertical="top"/>
      <protection locked="0"/>
    </xf>
    <xf numFmtId="0" fontId="5" fillId="5" borderId="48" xfId="0" applyFont="1" applyFill="1" applyBorder="1" applyAlignment="1" applyProtection="1">
      <alignment horizontal="left" vertical="top"/>
      <protection locked="0"/>
    </xf>
    <xf numFmtId="0" fontId="5" fillId="5" borderId="35" xfId="0" applyFont="1" applyFill="1" applyBorder="1" applyAlignment="1" applyProtection="1">
      <alignment horizontal="left" vertical="top"/>
      <protection locked="0"/>
    </xf>
    <xf numFmtId="0" fontId="5" fillId="5" borderId="18" xfId="0" applyFont="1" applyFill="1" applyBorder="1" applyAlignment="1" applyProtection="1">
      <alignment horizontal="left" vertical="top"/>
      <protection locked="0"/>
    </xf>
    <xf numFmtId="0" fontId="5" fillId="4" borderId="20" xfId="0" applyFont="1" applyFill="1" applyBorder="1" applyAlignment="1" applyProtection="1">
      <alignment vertical="top"/>
    </xf>
    <xf numFmtId="0" fontId="5" fillId="4" borderId="21" xfId="0" applyFont="1" applyFill="1" applyBorder="1" applyAlignment="1" applyProtection="1">
      <alignment vertical="top"/>
    </xf>
    <xf numFmtId="0" fontId="5" fillId="4" borderId="22" xfId="0" applyFont="1" applyFill="1" applyBorder="1" applyAlignment="1" applyProtection="1">
      <alignment vertical="top"/>
    </xf>
    <xf numFmtId="0" fontId="7" fillId="4" borderId="35" xfId="0" applyFont="1" applyFill="1" applyBorder="1" applyAlignment="1" applyProtection="1">
      <alignment vertical="top"/>
    </xf>
    <xf numFmtId="0" fontId="7" fillId="4" borderId="18" xfId="0" applyFont="1" applyFill="1" applyBorder="1" applyAlignment="1" applyProtection="1">
      <alignment vertical="top"/>
    </xf>
    <xf numFmtId="0" fontId="7" fillId="4" borderId="19" xfId="0" applyFont="1" applyFill="1" applyBorder="1" applyAlignment="1" applyProtection="1">
      <alignment vertical="top"/>
    </xf>
    <xf numFmtId="0" fontId="5" fillId="8" borderId="12" xfId="0" applyFont="1" applyFill="1" applyBorder="1" applyAlignment="1" applyProtection="1">
      <alignment horizontal="left" vertical="top"/>
      <protection locked="0"/>
    </xf>
    <xf numFmtId="0" fontId="5" fillId="4" borderId="21" xfId="0" applyFont="1" applyFill="1" applyBorder="1" applyAlignment="1" applyProtection="1">
      <alignment horizontal="left" vertical="top" wrapText="1"/>
    </xf>
    <xf numFmtId="0" fontId="5" fillId="4" borderId="41" xfId="0" applyFont="1" applyFill="1" applyBorder="1" applyAlignment="1" applyProtection="1">
      <alignment horizontal="left" vertical="top" wrapText="1"/>
    </xf>
    <xf numFmtId="0" fontId="3" fillId="2" borderId="1" xfId="0" applyFont="1" applyFill="1" applyBorder="1" applyAlignment="1" applyProtection="1">
      <alignment horizontal="center" vertical="top"/>
    </xf>
    <xf numFmtId="0" fontId="3" fillId="2" borderId="2" xfId="0" applyFont="1" applyFill="1" applyBorder="1" applyAlignment="1" applyProtection="1">
      <alignment horizontal="center" vertical="top"/>
    </xf>
    <xf numFmtId="0" fontId="3" fillId="2" borderId="3" xfId="0" applyFont="1" applyFill="1" applyBorder="1" applyAlignment="1" applyProtection="1">
      <alignment horizontal="center" vertical="top"/>
    </xf>
    <xf numFmtId="0" fontId="5" fillId="2" borderId="4" xfId="0" applyFont="1" applyFill="1" applyBorder="1" applyAlignment="1" applyProtection="1">
      <alignment horizontal="center" vertical="top"/>
    </xf>
    <xf numFmtId="0" fontId="5" fillId="2" borderId="0" xfId="0" applyFont="1" applyFill="1" applyBorder="1" applyAlignment="1" applyProtection="1">
      <alignment horizontal="center" vertical="top"/>
    </xf>
    <xf numFmtId="0" fontId="5" fillId="2" borderId="5" xfId="0" applyFont="1" applyFill="1" applyBorder="1" applyAlignment="1" applyProtection="1">
      <alignment horizontal="center" vertical="top"/>
    </xf>
    <xf numFmtId="0" fontId="6" fillId="2" borderId="6" xfId="0" applyFont="1" applyFill="1" applyBorder="1" applyAlignment="1" applyProtection="1">
      <alignment horizontal="center" vertical="top"/>
    </xf>
    <xf numFmtId="0" fontId="6" fillId="2" borderId="7" xfId="0" applyFont="1" applyFill="1" applyBorder="1" applyAlignment="1" applyProtection="1">
      <alignment horizontal="center" vertical="top"/>
    </xf>
    <xf numFmtId="0" fontId="6" fillId="2" borderId="8" xfId="0" applyFont="1" applyFill="1" applyBorder="1" applyAlignment="1" applyProtection="1">
      <alignment horizontal="center" vertical="top"/>
    </xf>
    <xf numFmtId="0" fontId="0" fillId="8" borderId="9" xfId="0" applyFill="1" applyBorder="1" applyAlignment="1" applyProtection="1">
      <alignment horizontal="left"/>
      <protection locked="0"/>
    </xf>
    <xf numFmtId="0" fontId="0" fillId="8" borderId="10" xfId="0" applyFill="1" applyBorder="1" applyAlignment="1" applyProtection="1">
      <alignment horizontal="left"/>
      <protection locked="0"/>
    </xf>
    <xf numFmtId="0" fontId="5" fillId="8" borderId="9" xfId="0" applyFont="1" applyFill="1" applyBorder="1" applyAlignment="1" applyProtection="1">
      <alignment horizontal="left" vertical="top"/>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opLeftCell="A7" zoomScale="120" zoomScaleNormal="120" workbookViewId="0">
      <selection activeCell="B24" sqref="B24"/>
    </sheetView>
  </sheetViews>
  <sheetFormatPr defaultRowHeight="15" x14ac:dyDescent="0.25"/>
  <cols>
    <col min="1" max="1" width="5.140625" customWidth="1"/>
    <col min="2" max="2" width="90.28515625" style="61" customWidth="1"/>
  </cols>
  <sheetData>
    <row r="1" spans="1:2" ht="32.25" customHeight="1" x14ac:dyDescent="0.25">
      <c r="A1" s="180" t="s">
        <v>138</v>
      </c>
      <c r="B1" s="180"/>
    </row>
    <row r="2" spans="1:2" ht="77.25" customHeight="1" x14ac:dyDescent="0.25">
      <c r="A2" s="181" t="s">
        <v>159</v>
      </c>
      <c r="B2" s="181"/>
    </row>
    <row r="3" spans="1:2" ht="14.25" customHeight="1" x14ac:dyDescent="0.25">
      <c r="A3" s="171"/>
      <c r="B3" s="171"/>
    </row>
    <row r="4" spans="1:2" x14ac:dyDescent="0.25">
      <c r="A4" s="182" t="s">
        <v>160</v>
      </c>
      <c r="B4" s="182"/>
    </row>
    <row r="5" spans="1:2" ht="33.6" customHeight="1" x14ac:dyDescent="0.25">
      <c r="A5" s="172">
        <v>1</v>
      </c>
      <c r="B5" s="171" t="s">
        <v>161</v>
      </c>
    </row>
    <row r="6" spans="1:2" ht="30" x14ac:dyDescent="0.25">
      <c r="A6" s="172">
        <v>2</v>
      </c>
      <c r="B6" s="171" t="s">
        <v>139</v>
      </c>
    </row>
    <row r="7" spans="1:2" x14ac:dyDescent="0.25">
      <c r="A7" s="171"/>
      <c r="B7" s="171"/>
    </row>
    <row r="8" spans="1:2" x14ac:dyDescent="0.25">
      <c r="A8" s="179" t="s">
        <v>162</v>
      </c>
      <c r="B8" s="179"/>
    </row>
    <row r="9" spans="1:2" ht="75" x14ac:dyDescent="0.25">
      <c r="A9" s="172">
        <v>3</v>
      </c>
      <c r="B9" s="173" t="s">
        <v>163</v>
      </c>
    </row>
    <row r="10" spans="1:2" x14ac:dyDescent="0.25">
      <c r="A10" s="174"/>
      <c r="B10" s="171"/>
    </row>
    <row r="11" spans="1:2" x14ac:dyDescent="0.25">
      <c r="A11" s="175" t="s">
        <v>164</v>
      </c>
      <c r="B11" s="171"/>
    </row>
    <row r="12" spans="1:2" ht="46.5" customHeight="1" x14ac:dyDescent="0.25">
      <c r="A12" s="172">
        <v>4</v>
      </c>
      <c r="B12" s="171" t="s">
        <v>165</v>
      </c>
    </row>
    <row r="13" spans="1:2" x14ac:dyDescent="0.25">
      <c r="A13" s="174"/>
      <c r="B13" s="171"/>
    </row>
    <row r="14" spans="1:2" x14ac:dyDescent="0.25">
      <c r="A14" s="175" t="s">
        <v>166</v>
      </c>
      <c r="B14" s="171"/>
    </row>
    <row r="15" spans="1:2" ht="45" x14ac:dyDescent="0.25">
      <c r="A15" s="172">
        <v>5</v>
      </c>
      <c r="B15" s="171" t="s">
        <v>167</v>
      </c>
    </row>
    <row r="16" spans="1:2" s="62" customFormat="1" ht="15.75" x14ac:dyDescent="0.25">
      <c r="A16" s="174"/>
      <c r="B16" s="171"/>
    </row>
    <row r="17" spans="1:2" x14ac:dyDescent="0.25">
      <c r="A17" s="176" t="s">
        <v>168</v>
      </c>
      <c r="B17" s="173"/>
    </row>
    <row r="18" spans="1:2" ht="30" x14ac:dyDescent="0.25">
      <c r="A18" s="177">
        <v>6</v>
      </c>
      <c r="B18" s="171" t="s">
        <v>169</v>
      </c>
    </row>
    <row r="19" spans="1:2" x14ac:dyDescent="0.25">
      <c r="A19" s="177"/>
      <c r="B19" s="171"/>
    </row>
    <row r="20" spans="1:2" x14ac:dyDescent="0.25">
      <c r="A20" s="175" t="s">
        <v>170</v>
      </c>
      <c r="B20" s="171"/>
    </row>
    <row r="21" spans="1:2" ht="30" x14ac:dyDescent="0.25">
      <c r="A21" s="172">
        <v>7</v>
      </c>
      <c r="B21" s="171" t="s">
        <v>171</v>
      </c>
    </row>
    <row r="22" spans="1:2" x14ac:dyDescent="0.25">
      <c r="B22" s="170"/>
    </row>
    <row r="23" spans="1:2" x14ac:dyDescent="0.25">
      <c r="B23" s="170"/>
    </row>
  </sheetData>
  <mergeCells count="4">
    <mergeCell ref="A8:B8"/>
    <mergeCell ref="A1:B1"/>
    <mergeCell ref="A2:B2"/>
    <mergeCell ref="A4:B4"/>
  </mergeCells>
  <pageMargins left="0.45" right="0.45" top="0.5" bottom="0.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AC177"/>
  <sheetViews>
    <sheetView showGridLines="0" tabSelected="1" zoomScale="120" zoomScaleNormal="120" workbookViewId="0">
      <selection activeCell="O16" sqref="O16"/>
    </sheetView>
  </sheetViews>
  <sheetFormatPr defaultRowHeight="15" x14ac:dyDescent="0.25"/>
  <cols>
    <col min="1" max="1" width="4" style="84" customWidth="1"/>
    <col min="2" max="2" width="12.140625" style="84" customWidth="1"/>
    <col min="3" max="3" width="7.5703125" style="84" customWidth="1"/>
    <col min="4" max="4" width="22" style="84" customWidth="1"/>
    <col min="5" max="5" width="1.28515625" style="84" customWidth="1"/>
    <col min="6" max="6" width="19.28515625" style="84" customWidth="1"/>
    <col min="7" max="7" width="1.140625" style="84" customWidth="1"/>
    <col min="8" max="8" width="19.140625" style="84" customWidth="1"/>
    <col min="9" max="9" width="1.140625" style="84" customWidth="1"/>
    <col min="10" max="10" width="19.5703125" style="84" customWidth="1"/>
    <col min="11" max="11" width="9.140625" style="84"/>
    <col min="12" max="12" width="14.7109375" style="84" bestFit="1" customWidth="1"/>
    <col min="13" max="28" width="9.140625" style="84"/>
    <col min="29" max="29" width="65.7109375" style="84" customWidth="1"/>
    <col min="30" max="16384" width="9.140625" style="84"/>
  </cols>
  <sheetData>
    <row r="1" spans="2:12" ht="15.75" thickBot="1" x14ac:dyDescent="0.3"/>
    <row r="2" spans="2:12" ht="18" x14ac:dyDescent="0.25">
      <c r="B2" s="217" t="s">
        <v>0</v>
      </c>
      <c r="C2" s="218"/>
      <c r="D2" s="218"/>
      <c r="E2" s="218"/>
      <c r="F2" s="218"/>
      <c r="G2" s="218"/>
      <c r="H2" s="218"/>
      <c r="I2" s="218"/>
      <c r="J2" s="219"/>
      <c r="K2" s="85"/>
    </row>
    <row r="3" spans="2:12" x14ac:dyDescent="0.25">
      <c r="B3" s="220" t="s">
        <v>156</v>
      </c>
      <c r="C3" s="221"/>
      <c r="D3" s="221"/>
      <c r="E3" s="221"/>
      <c r="F3" s="221"/>
      <c r="G3" s="221"/>
      <c r="H3" s="221"/>
      <c r="I3" s="221"/>
      <c r="J3" s="222"/>
      <c r="K3" s="85"/>
    </row>
    <row r="4" spans="2:12" x14ac:dyDescent="0.25">
      <c r="B4" s="223" t="s">
        <v>155</v>
      </c>
      <c r="C4" s="224"/>
      <c r="D4" s="224"/>
      <c r="E4" s="224"/>
      <c r="F4" s="224"/>
      <c r="G4" s="224"/>
      <c r="H4" s="224"/>
      <c r="I4" s="224"/>
      <c r="J4" s="225"/>
      <c r="K4" s="85"/>
    </row>
    <row r="5" spans="2:12" x14ac:dyDescent="0.25">
      <c r="B5" s="86" t="s">
        <v>1</v>
      </c>
      <c r="C5" s="87"/>
      <c r="D5" s="226"/>
      <c r="E5" s="226"/>
      <c r="F5" s="226"/>
      <c r="G5" s="226"/>
      <c r="H5" s="226"/>
      <c r="I5" s="226"/>
      <c r="J5" s="227"/>
      <c r="K5" s="85"/>
    </row>
    <row r="6" spans="2:12" x14ac:dyDescent="0.25">
      <c r="B6" s="86" t="s">
        <v>2</v>
      </c>
      <c r="C6" s="87"/>
      <c r="D6" s="228"/>
      <c r="E6" s="228"/>
      <c r="F6" s="228"/>
      <c r="G6" s="149"/>
      <c r="H6" s="87" t="s">
        <v>146</v>
      </c>
      <c r="I6" s="87"/>
      <c r="J6" s="158"/>
      <c r="K6" s="85"/>
    </row>
    <row r="7" spans="2:12" x14ac:dyDescent="0.25">
      <c r="B7" s="86" t="s">
        <v>3</v>
      </c>
      <c r="C7" s="87"/>
      <c r="D7" s="228"/>
      <c r="E7" s="228"/>
      <c r="F7" s="228"/>
      <c r="G7" s="149"/>
      <c r="H7" s="160" t="s">
        <v>154</v>
      </c>
      <c r="I7" s="87"/>
      <c r="J7" s="159"/>
      <c r="K7" s="85"/>
    </row>
    <row r="8" spans="2:12" ht="7.5" customHeight="1" thickBot="1" x14ac:dyDescent="0.3">
      <c r="B8" s="88"/>
      <c r="C8" s="64"/>
      <c r="D8" s="64"/>
      <c r="E8" s="64"/>
      <c r="F8" s="64"/>
      <c r="G8" s="64"/>
      <c r="H8" s="89"/>
      <c r="I8" s="64"/>
      <c r="J8" s="90"/>
      <c r="K8" s="85"/>
    </row>
    <row r="9" spans="2:12" x14ac:dyDescent="0.25">
      <c r="B9" s="91" t="s">
        <v>4</v>
      </c>
      <c r="C9" s="92"/>
      <c r="D9" s="93"/>
      <c r="E9" s="93"/>
      <c r="F9" s="94"/>
      <c r="G9" s="148"/>
      <c r="H9" s="1"/>
      <c r="I9" s="1"/>
      <c r="J9" s="2"/>
      <c r="K9" s="85"/>
    </row>
    <row r="10" spans="2:12" ht="25.5" x14ac:dyDescent="0.25">
      <c r="B10" s="208"/>
      <c r="C10" s="209"/>
      <c r="D10" s="210"/>
      <c r="E10" s="3"/>
      <c r="F10" s="4" t="s">
        <v>5</v>
      </c>
      <c r="G10" s="4"/>
      <c r="H10" s="4" t="s">
        <v>6</v>
      </c>
      <c r="I10" s="4"/>
      <c r="J10" s="5" t="s">
        <v>7</v>
      </c>
      <c r="K10" s="85"/>
    </row>
    <row r="11" spans="2:12" x14ac:dyDescent="0.25">
      <c r="B11" s="96" t="s">
        <v>8</v>
      </c>
      <c r="C11" s="18"/>
      <c r="D11" s="6"/>
      <c r="E11" s="6"/>
      <c r="F11" s="7">
        <v>0</v>
      </c>
      <c r="G11" s="150"/>
      <c r="H11" s="162">
        <v>0</v>
      </c>
      <c r="I11" s="8"/>
      <c r="J11" s="9">
        <f t="shared" ref="J11:J25" si="0">+F11-H11</f>
        <v>0</v>
      </c>
      <c r="K11" s="85"/>
    </row>
    <row r="12" spans="2:12" x14ac:dyDescent="0.25">
      <c r="B12" s="96" t="s">
        <v>9</v>
      </c>
      <c r="C12" s="18"/>
      <c r="D12" s="6"/>
      <c r="E12" s="6"/>
      <c r="F12" s="7">
        <v>0</v>
      </c>
      <c r="G12" s="150"/>
      <c r="H12" s="163">
        <v>0</v>
      </c>
      <c r="I12" s="10"/>
      <c r="J12" s="9">
        <f t="shared" si="0"/>
        <v>0</v>
      </c>
      <c r="K12" s="85"/>
    </row>
    <row r="13" spans="2:12" x14ac:dyDescent="0.25">
      <c r="B13" s="96" t="s">
        <v>10</v>
      </c>
      <c r="C13" s="18"/>
      <c r="D13" s="6"/>
      <c r="E13" s="6"/>
      <c r="F13" s="7">
        <v>0</v>
      </c>
      <c r="G13" s="150"/>
      <c r="H13" s="163">
        <v>0</v>
      </c>
      <c r="I13" s="10"/>
      <c r="J13" s="9">
        <f t="shared" si="0"/>
        <v>0</v>
      </c>
      <c r="K13" s="85"/>
    </row>
    <row r="14" spans="2:12" x14ac:dyDescent="0.25">
      <c r="B14" s="96" t="s">
        <v>11</v>
      </c>
      <c r="C14" s="18"/>
      <c r="D14" s="6"/>
      <c r="E14" s="6"/>
      <c r="F14" s="7">
        <v>0</v>
      </c>
      <c r="G14" s="150"/>
      <c r="H14" s="163">
        <v>0</v>
      </c>
      <c r="I14" s="10"/>
      <c r="J14" s="9">
        <f t="shared" si="0"/>
        <v>0</v>
      </c>
      <c r="K14" s="85"/>
      <c r="L14" s="97"/>
    </row>
    <row r="15" spans="2:12" x14ac:dyDescent="0.25">
      <c r="B15" s="96" t="s">
        <v>12</v>
      </c>
      <c r="C15" s="18"/>
      <c r="D15" s="6"/>
      <c r="E15" s="6"/>
      <c r="F15" s="7">
        <v>0</v>
      </c>
      <c r="G15" s="150"/>
      <c r="H15" s="163">
        <v>0</v>
      </c>
      <c r="I15" s="10"/>
      <c r="J15" s="9">
        <f t="shared" si="0"/>
        <v>0</v>
      </c>
      <c r="K15" s="85"/>
      <c r="L15" s="97"/>
    </row>
    <row r="16" spans="2:12" x14ac:dyDescent="0.25">
      <c r="B16" s="96" t="s">
        <v>13</v>
      </c>
      <c r="C16" s="18"/>
      <c r="D16" s="6"/>
      <c r="E16" s="6"/>
      <c r="F16" s="7">
        <v>0</v>
      </c>
      <c r="G16" s="150"/>
      <c r="H16" s="163">
        <v>0</v>
      </c>
      <c r="I16" s="10"/>
      <c r="J16" s="9">
        <f t="shared" si="0"/>
        <v>0</v>
      </c>
      <c r="K16" s="85"/>
      <c r="L16" s="98"/>
    </row>
    <row r="17" spans="2:16" x14ac:dyDescent="0.25">
      <c r="B17" s="96" t="s">
        <v>14</v>
      </c>
      <c r="C17" s="18"/>
      <c r="D17" s="6"/>
      <c r="E17" s="6"/>
      <c r="F17" s="7">
        <v>0</v>
      </c>
      <c r="G17" s="150"/>
      <c r="H17" s="163">
        <v>0</v>
      </c>
      <c r="I17" s="10"/>
      <c r="J17" s="9">
        <f t="shared" si="0"/>
        <v>0</v>
      </c>
      <c r="K17" s="85"/>
      <c r="L17" s="99"/>
    </row>
    <row r="18" spans="2:16" x14ac:dyDescent="0.25">
      <c r="B18" s="96" t="s">
        <v>15</v>
      </c>
      <c r="C18" s="18"/>
      <c r="D18" s="6"/>
      <c r="E18" s="6"/>
      <c r="F18" s="7">
        <v>0</v>
      </c>
      <c r="G18" s="150"/>
      <c r="H18" s="163">
        <v>0</v>
      </c>
      <c r="I18" s="10"/>
      <c r="J18" s="9">
        <f t="shared" si="0"/>
        <v>0</v>
      </c>
      <c r="K18" s="85"/>
      <c r="L18" s="99"/>
    </row>
    <row r="19" spans="2:16" x14ac:dyDescent="0.25">
      <c r="B19" s="96" t="s">
        <v>16</v>
      </c>
      <c r="C19" s="18"/>
      <c r="D19" s="6"/>
      <c r="E19" s="6"/>
      <c r="F19" s="7">
        <v>0</v>
      </c>
      <c r="G19" s="150"/>
      <c r="H19" s="163">
        <v>0</v>
      </c>
      <c r="I19" s="10"/>
      <c r="J19" s="9">
        <f t="shared" si="0"/>
        <v>0</v>
      </c>
      <c r="K19" s="85"/>
      <c r="L19" s="99"/>
    </row>
    <row r="20" spans="2:16" x14ac:dyDescent="0.25">
      <c r="B20" s="96" t="s">
        <v>17</v>
      </c>
      <c r="C20" s="18"/>
      <c r="D20" s="6"/>
      <c r="E20" s="6"/>
      <c r="F20" s="7">
        <v>0</v>
      </c>
      <c r="G20" s="150"/>
      <c r="H20" s="163">
        <v>0</v>
      </c>
      <c r="I20" s="10"/>
      <c r="J20" s="9">
        <f t="shared" si="0"/>
        <v>0</v>
      </c>
      <c r="K20" s="85"/>
      <c r="L20" s="99"/>
    </row>
    <row r="21" spans="2:16" x14ac:dyDescent="0.25">
      <c r="B21" s="96" t="s">
        <v>18</v>
      </c>
      <c r="C21" s="18"/>
      <c r="D21" s="6"/>
      <c r="E21" s="6"/>
      <c r="F21" s="7">
        <v>0</v>
      </c>
      <c r="G21" s="150"/>
      <c r="H21" s="163">
        <v>0</v>
      </c>
      <c r="I21" s="10"/>
      <c r="J21" s="9">
        <f t="shared" si="0"/>
        <v>0</v>
      </c>
      <c r="K21" s="85"/>
      <c r="L21" s="99"/>
    </row>
    <row r="22" spans="2:16" x14ac:dyDescent="0.25">
      <c r="B22" s="96" t="s">
        <v>19</v>
      </c>
      <c r="C22" s="18"/>
      <c r="D22" s="161"/>
      <c r="E22" s="6"/>
      <c r="F22" s="7">
        <v>0</v>
      </c>
      <c r="G22" s="150"/>
      <c r="H22" s="163">
        <v>0</v>
      </c>
      <c r="I22" s="10"/>
      <c r="J22" s="9">
        <f t="shared" si="0"/>
        <v>0</v>
      </c>
      <c r="K22" s="85"/>
      <c r="L22" s="99"/>
    </row>
    <row r="23" spans="2:16" x14ac:dyDescent="0.25">
      <c r="B23" s="96"/>
      <c r="C23" s="18"/>
      <c r="D23" s="161"/>
      <c r="E23" s="6"/>
      <c r="F23" s="11">
        <v>0</v>
      </c>
      <c r="G23" s="151"/>
      <c r="H23" s="164">
        <v>0</v>
      </c>
      <c r="I23" s="12"/>
      <c r="J23" s="9">
        <f t="shared" si="0"/>
        <v>0</v>
      </c>
      <c r="K23" s="85"/>
      <c r="L23" s="98"/>
      <c r="M23" s="98"/>
      <c r="N23" s="98"/>
      <c r="O23" s="99"/>
      <c r="P23" s="98"/>
    </row>
    <row r="24" spans="2:16" x14ac:dyDescent="0.25">
      <c r="B24" s="96" t="s">
        <v>20</v>
      </c>
      <c r="C24" s="18"/>
      <c r="D24" s="6"/>
      <c r="E24" s="6"/>
      <c r="F24" s="13">
        <f>SUM(F11:F23)</f>
        <v>0</v>
      </c>
      <c r="G24" s="13"/>
      <c r="H24" s="13">
        <f>SUM(H11:H23)</f>
        <v>0</v>
      </c>
      <c r="I24" s="13"/>
      <c r="J24" s="14">
        <f t="shared" si="0"/>
        <v>0</v>
      </c>
      <c r="K24" s="85"/>
      <c r="L24" s="99"/>
      <c r="M24" s="98"/>
      <c r="N24" s="98"/>
      <c r="O24" s="99"/>
      <c r="P24" s="98"/>
    </row>
    <row r="25" spans="2:16" x14ac:dyDescent="0.25">
      <c r="B25" s="96" t="s">
        <v>21</v>
      </c>
      <c r="C25" s="18"/>
      <c r="D25" s="6"/>
      <c r="E25" s="6"/>
      <c r="F25" s="11"/>
      <c r="G25" s="151"/>
      <c r="H25" s="164"/>
      <c r="I25" s="10"/>
      <c r="J25" s="14">
        <f t="shared" si="0"/>
        <v>0</v>
      </c>
      <c r="K25" s="85"/>
      <c r="L25" s="99"/>
      <c r="M25" s="98"/>
      <c r="N25" s="98"/>
      <c r="O25" s="99"/>
      <c r="P25" s="98"/>
    </row>
    <row r="26" spans="2:16" ht="15.75" thickBot="1" x14ac:dyDescent="0.3">
      <c r="B26" s="22" t="s">
        <v>22</v>
      </c>
      <c r="C26" s="23"/>
      <c r="D26" s="100"/>
      <c r="E26" s="100"/>
      <c r="F26" s="15">
        <f>SUM(F24:F25)</f>
        <v>0</v>
      </c>
      <c r="G26" s="15"/>
      <c r="H26" s="15">
        <f>SUM(H24:H25)</f>
        <v>0</v>
      </c>
      <c r="I26" s="15"/>
      <c r="J26" s="101">
        <f>ROUND(+F26-H26,0)</f>
        <v>0</v>
      </c>
      <c r="K26" s="85"/>
      <c r="L26" s="99"/>
      <c r="M26" s="98"/>
      <c r="N26" s="98"/>
      <c r="O26" s="98"/>
      <c r="P26" s="98"/>
    </row>
    <row r="27" spans="2:16" ht="8.25" customHeight="1" thickBot="1" x14ac:dyDescent="0.3">
      <c r="B27" s="102"/>
      <c r="C27" s="102"/>
      <c r="D27" s="102"/>
      <c r="E27" s="102"/>
      <c r="F27" s="103"/>
      <c r="G27" s="103"/>
      <c r="H27" s="103"/>
      <c r="I27" s="103"/>
      <c r="J27" s="103"/>
      <c r="K27" s="85"/>
      <c r="L27" s="98"/>
      <c r="M27" s="98"/>
      <c r="N27" s="98"/>
      <c r="O27" s="98"/>
      <c r="P27" s="98"/>
    </row>
    <row r="28" spans="2:16" x14ac:dyDescent="0.25">
      <c r="B28" s="76" t="s">
        <v>23</v>
      </c>
      <c r="C28" s="77"/>
      <c r="D28" s="16"/>
      <c r="E28" s="16"/>
      <c r="F28" s="16"/>
      <c r="G28" s="16"/>
      <c r="H28" s="16"/>
      <c r="I28" s="16"/>
      <c r="J28" s="17"/>
      <c r="K28" s="85"/>
      <c r="L28" s="99"/>
      <c r="M28" s="98"/>
      <c r="N28" s="98"/>
      <c r="O28" s="99"/>
      <c r="P28" s="98"/>
    </row>
    <row r="29" spans="2:16" ht="27" customHeight="1" x14ac:dyDescent="0.25">
      <c r="B29" s="86"/>
      <c r="C29" s="87"/>
      <c r="D29" s="18"/>
      <c r="E29" s="19"/>
      <c r="F29" s="152" t="s">
        <v>24</v>
      </c>
      <c r="G29" s="4"/>
      <c r="H29" s="155" t="s">
        <v>25</v>
      </c>
      <c r="I29" s="4"/>
      <c r="J29" s="5" t="s">
        <v>142</v>
      </c>
      <c r="K29" s="85"/>
      <c r="L29" s="99"/>
      <c r="M29" s="98"/>
      <c r="N29" s="98"/>
      <c r="O29" s="99"/>
      <c r="P29" s="98"/>
    </row>
    <row r="30" spans="2:16" x14ac:dyDescent="0.25">
      <c r="B30" s="96" t="s">
        <v>26</v>
      </c>
      <c r="C30" s="18"/>
      <c r="D30" s="18"/>
      <c r="E30" s="19"/>
      <c r="F30" s="153">
        <v>0</v>
      </c>
      <c r="G30" s="150"/>
      <c r="H30" s="165">
        <v>0</v>
      </c>
      <c r="I30" s="20"/>
      <c r="J30" s="21">
        <f>F30-H30</f>
        <v>0</v>
      </c>
      <c r="K30" s="85"/>
      <c r="L30" s="99"/>
      <c r="M30" s="98"/>
      <c r="N30" s="98"/>
      <c r="O30" s="98"/>
      <c r="P30" s="98"/>
    </row>
    <row r="31" spans="2:16" x14ac:dyDescent="0.25">
      <c r="B31" s="96" t="s">
        <v>27</v>
      </c>
      <c r="C31" s="18"/>
      <c r="D31" s="18"/>
      <c r="E31" s="19"/>
      <c r="F31" s="153">
        <v>0</v>
      </c>
      <c r="G31" s="150"/>
      <c r="H31" s="165">
        <v>0</v>
      </c>
      <c r="I31" s="20"/>
      <c r="J31" s="21">
        <f>F31-H31</f>
        <v>0</v>
      </c>
      <c r="K31" s="85"/>
      <c r="L31" s="99"/>
      <c r="M31" s="98"/>
      <c r="N31" s="98"/>
      <c r="O31" s="98"/>
      <c r="P31" s="98"/>
    </row>
    <row r="32" spans="2:16" x14ac:dyDescent="0.25">
      <c r="B32" s="96" t="s">
        <v>19</v>
      </c>
      <c r="C32" s="18"/>
      <c r="D32" s="145"/>
      <c r="E32" s="19"/>
      <c r="F32" s="153">
        <v>0</v>
      </c>
      <c r="G32" s="150"/>
      <c r="H32" s="165">
        <v>0</v>
      </c>
      <c r="I32" s="20"/>
      <c r="J32" s="21">
        <f>F32-H32</f>
        <v>0</v>
      </c>
      <c r="K32" s="85"/>
      <c r="L32" s="98"/>
      <c r="M32" s="98"/>
      <c r="N32" s="98"/>
      <c r="O32" s="98"/>
      <c r="P32" s="98"/>
    </row>
    <row r="33" spans="2:16" ht="15.75" thickBot="1" x14ac:dyDescent="0.3">
      <c r="B33" s="22" t="s">
        <v>28</v>
      </c>
      <c r="C33" s="23"/>
      <c r="D33" s="23"/>
      <c r="E33" s="24"/>
      <c r="F33" s="154">
        <f>ROUND(SUM(F30:F32),0)</f>
        <v>0</v>
      </c>
      <c r="G33" s="25"/>
      <c r="H33" s="80">
        <f>SUM(H30:H32)</f>
        <v>0</v>
      </c>
      <c r="I33" s="26"/>
      <c r="J33" s="83">
        <f>SUM(J30:J32)</f>
        <v>0</v>
      </c>
      <c r="K33" s="85"/>
      <c r="L33" s="98"/>
      <c r="M33" s="98"/>
      <c r="N33" s="98"/>
      <c r="O33" s="98"/>
      <c r="P33" s="98"/>
    </row>
    <row r="34" spans="2:16" ht="32.25" customHeight="1" thickBot="1" x14ac:dyDescent="0.3">
      <c r="B34" s="63" t="s">
        <v>29</v>
      </c>
      <c r="C34" s="64"/>
      <c r="D34" s="64"/>
      <c r="E34" s="27"/>
      <c r="F34" s="65">
        <f>+F26-F33</f>
        <v>0</v>
      </c>
      <c r="G34" s="157"/>
      <c r="H34" s="156"/>
      <c r="I34" s="28"/>
      <c r="J34" s="29"/>
      <c r="K34" s="85"/>
      <c r="L34" s="105"/>
      <c r="M34" s="99"/>
      <c r="N34" s="98"/>
      <c r="O34" s="98"/>
      <c r="P34" s="99"/>
    </row>
    <row r="35" spans="2:16" ht="8.25" customHeight="1" thickBot="1" x14ac:dyDescent="0.3">
      <c r="B35" s="102"/>
      <c r="C35" s="102"/>
      <c r="D35" s="102"/>
      <c r="E35" s="102"/>
      <c r="F35" s="103"/>
      <c r="G35" s="103"/>
      <c r="H35" s="103"/>
      <c r="I35" s="103"/>
      <c r="J35" s="103"/>
      <c r="K35" s="85"/>
      <c r="L35" s="98"/>
      <c r="M35" s="98"/>
      <c r="N35" s="98"/>
      <c r="O35" s="98"/>
      <c r="P35" s="98"/>
    </row>
    <row r="36" spans="2:16" x14ac:dyDescent="0.25">
      <c r="B36" s="211" t="s">
        <v>157</v>
      </c>
      <c r="C36" s="212"/>
      <c r="D36" s="212"/>
      <c r="E36" s="212"/>
      <c r="F36" s="212"/>
      <c r="G36" s="212"/>
      <c r="H36" s="212"/>
      <c r="I36" s="212"/>
      <c r="J36" s="213"/>
      <c r="K36" s="85"/>
    </row>
    <row r="37" spans="2:16" s="107" customFormat="1" x14ac:dyDescent="0.25">
      <c r="B37" s="30" t="s">
        <v>29</v>
      </c>
      <c r="C37" s="18"/>
      <c r="D37" s="18"/>
      <c r="E37" s="18"/>
      <c r="F37" s="18"/>
      <c r="G37" s="18"/>
      <c r="H37" s="31"/>
      <c r="I37" s="32"/>
      <c r="J37" s="33">
        <f>+F34</f>
        <v>0</v>
      </c>
      <c r="K37" s="106"/>
    </row>
    <row r="38" spans="2:16" s="107" customFormat="1" x14ac:dyDescent="0.25">
      <c r="B38" s="30" t="s">
        <v>31</v>
      </c>
      <c r="C38" s="18"/>
      <c r="D38" s="18"/>
      <c r="E38" s="18"/>
      <c r="F38" s="18"/>
      <c r="G38" s="18"/>
      <c r="H38" s="18"/>
      <c r="I38" s="19"/>
      <c r="J38" s="33">
        <f>H33</f>
        <v>0</v>
      </c>
      <c r="K38" s="106"/>
    </row>
    <row r="39" spans="2:16" s="107" customFormat="1" x14ac:dyDescent="0.25">
      <c r="B39" s="30" t="s">
        <v>32</v>
      </c>
      <c r="C39" s="18"/>
      <c r="D39" s="18"/>
      <c r="E39" s="18"/>
      <c r="F39" s="18"/>
      <c r="G39" s="18"/>
      <c r="H39" s="18"/>
      <c r="I39" s="19"/>
      <c r="J39" s="33">
        <f>SUM(J37:J38)</f>
        <v>0</v>
      </c>
      <c r="K39" s="106"/>
    </row>
    <row r="40" spans="2:16" x14ac:dyDescent="0.25">
      <c r="B40" s="30" t="s">
        <v>33</v>
      </c>
      <c r="C40" s="18"/>
      <c r="D40" s="18"/>
      <c r="E40" s="18"/>
      <c r="F40" s="18"/>
      <c r="G40" s="18"/>
      <c r="H40" s="34"/>
      <c r="I40" s="20"/>
      <c r="J40" s="33">
        <f>+H26</f>
        <v>0</v>
      </c>
      <c r="K40" s="85"/>
    </row>
    <row r="41" spans="2:16" ht="15" customHeight="1" x14ac:dyDescent="0.25">
      <c r="B41" s="66" t="s">
        <v>148</v>
      </c>
      <c r="C41" s="31"/>
      <c r="D41" s="31"/>
      <c r="E41" s="31"/>
      <c r="F41" s="31"/>
      <c r="G41" s="95"/>
      <c r="H41" s="35"/>
      <c r="I41" s="36"/>
      <c r="J41" s="37">
        <f>+J39-J40</f>
        <v>0</v>
      </c>
      <c r="K41" s="85"/>
    </row>
    <row r="42" spans="2:16" ht="15" customHeight="1" x14ac:dyDescent="0.25">
      <c r="B42" s="38" t="s">
        <v>34</v>
      </c>
      <c r="C42" s="39"/>
      <c r="D42" s="39"/>
      <c r="E42" s="39"/>
      <c r="F42" s="39"/>
      <c r="G42" s="39"/>
      <c r="H42" s="40"/>
      <c r="I42" s="41"/>
      <c r="J42" s="166">
        <v>0</v>
      </c>
      <c r="K42" s="85"/>
    </row>
    <row r="43" spans="2:16" ht="15" customHeight="1" x14ac:dyDescent="0.25">
      <c r="B43" s="42" t="s">
        <v>149</v>
      </c>
      <c r="C43" s="39"/>
      <c r="D43" s="39"/>
      <c r="E43" s="39"/>
      <c r="F43" s="39"/>
      <c r="G43" s="39"/>
      <c r="H43" s="40"/>
      <c r="I43" s="41"/>
      <c r="J43" s="43">
        <f>J41+J42</f>
        <v>0</v>
      </c>
      <c r="K43" s="85"/>
    </row>
    <row r="44" spans="2:16" ht="15" customHeight="1" x14ac:dyDescent="0.25">
      <c r="B44" s="44" t="s">
        <v>35</v>
      </c>
      <c r="C44" s="39"/>
      <c r="D44" s="39"/>
      <c r="E44" s="31"/>
      <c r="F44" s="39"/>
      <c r="G44" s="39"/>
      <c r="H44" s="40"/>
      <c r="I44" s="40"/>
      <c r="J44" s="45"/>
      <c r="K44" s="85"/>
    </row>
    <row r="45" spans="2:16" ht="15" customHeight="1" x14ac:dyDescent="0.25">
      <c r="B45" s="30" t="s">
        <v>36</v>
      </c>
      <c r="C45" s="18"/>
      <c r="D45" s="18"/>
      <c r="E45" s="31"/>
      <c r="F45" s="18"/>
      <c r="G45" s="18"/>
      <c r="H45" s="34"/>
      <c r="I45" s="20"/>
      <c r="J45" s="167">
        <v>0</v>
      </c>
      <c r="K45" s="85"/>
      <c r="L45" s="108"/>
    </row>
    <row r="46" spans="2:16" ht="15" customHeight="1" x14ac:dyDescent="0.25">
      <c r="B46" s="30" t="s">
        <v>37</v>
      </c>
      <c r="C46" s="18"/>
      <c r="D46" s="18"/>
      <c r="E46" s="18"/>
      <c r="F46" s="18"/>
      <c r="G46" s="18"/>
      <c r="H46" s="34"/>
      <c r="I46" s="20"/>
      <c r="J46" s="167">
        <v>0</v>
      </c>
      <c r="K46" s="85"/>
    </row>
    <row r="47" spans="2:16" ht="15" customHeight="1" thickBot="1" x14ac:dyDescent="0.3">
      <c r="B47" s="30" t="s">
        <v>38</v>
      </c>
      <c r="C47" s="18"/>
      <c r="D47" s="18"/>
      <c r="E47" s="64"/>
      <c r="F47" s="214"/>
      <c r="G47" s="214"/>
      <c r="H47" s="214"/>
      <c r="I47" s="46"/>
      <c r="J47" s="167">
        <v>0</v>
      </c>
      <c r="K47" s="85"/>
      <c r="M47" s="99"/>
    </row>
    <row r="48" spans="2:16" ht="15" customHeight="1" thickBot="1" x14ac:dyDescent="0.3">
      <c r="B48" s="109" t="str">
        <f>IF(J48&lt;0,"Additional Provincial Support Required",IF(J48&gt;0,"Unused Provincial Support","Total Change in Provincial Support"))</f>
        <v>Total Change in Provincial Support</v>
      </c>
      <c r="C48" s="47"/>
      <c r="D48" s="48"/>
      <c r="E48" s="47"/>
      <c r="F48" s="47"/>
      <c r="G48" s="47"/>
      <c r="H48" s="49"/>
      <c r="I48" s="49"/>
      <c r="J48" s="50">
        <f>IF(J41&gt;0,J43,IF(J41&lt;0,J43+SUM(J44:J47),0))</f>
        <v>0</v>
      </c>
      <c r="K48" s="85"/>
      <c r="M48" s="110"/>
    </row>
    <row r="49" spans="2:16" ht="8.25" customHeight="1" thickBot="1" x14ac:dyDescent="0.3">
      <c r="B49" s="99"/>
      <c r="C49" s="99"/>
      <c r="D49" s="99"/>
      <c r="E49" s="99"/>
      <c r="F49" s="111"/>
      <c r="G49" s="111"/>
      <c r="H49" s="111"/>
      <c r="I49" s="111"/>
      <c r="J49" s="111"/>
      <c r="K49" s="85"/>
      <c r="L49" s="98"/>
      <c r="M49" s="98"/>
      <c r="N49" s="98"/>
      <c r="O49" s="98"/>
      <c r="P49" s="98"/>
    </row>
    <row r="50" spans="2:16" x14ac:dyDescent="0.25">
      <c r="B50" s="76" t="s">
        <v>140</v>
      </c>
      <c r="C50" s="16"/>
      <c r="D50" s="16"/>
      <c r="E50" s="16"/>
      <c r="F50" s="16"/>
      <c r="G50" s="16"/>
      <c r="H50" s="51"/>
      <c r="I50" s="51"/>
      <c r="J50" s="52"/>
      <c r="K50" s="85"/>
    </row>
    <row r="51" spans="2:16" x14ac:dyDescent="0.25">
      <c r="B51" s="30" t="s">
        <v>39</v>
      </c>
      <c r="C51" s="18"/>
      <c r="D51" s="18"/>
      <c r="E51" s="18"/>
      <c r="F51" s="18"/>
      <c r="G51" s="18"/>
      <c r="H51" s="35"/>
      <c r="I51" s="36"/>
      <c r="J51" s="53">
        <f>+F34</f>
        <v>0</v>
      </c>
      <c r="K51" s="85"/>
    </row>
    <row r="52" spans="2:16" x14ac:dyDescent="0.25">
      <c r="B52" s="30" t="s">
        <v>40</v>
      </c>
      <c r="C52" s="18"/>
      <c r="D52" s="18"/>
      <c r="E52" s="18"/>
      <c r="F52" s="18"/>
      <c r="G52" s="18"/>
      <c r="H52" s="34"/>
      <c r="I52" s="20"/>
      <c r="J52" s="54">
        <f>IF(J48&lt;0,-J48,0)</f>
        <v>0</v>
      </c>
      <c r="K52" s="85"/>
    </row>
    <row r="53" spans="2:16" x14ac:dyDescent="0.25">
      <c r="B53" s="30" t="s">
        <v>150</v>
      </c>
      <c r="C53" s="18"/>
      <c r="D53" s="18"/>
      <c r="E53" s="18"/>
      <c r="F53" s="18"/>
      <c r="G53" s="18"/>
      <c r="H53" s="34"/>
      <c r="I53" s="20"/>
      <c r="J53" s="54">
        <f>IF(J48&gt;0,J48,0)</f>
        <v>0</v>
      </c>
      <c r="K53" s="85"/>
    </row>
    <row r="54" spans="2:16" x14ac:dyDescent="0.25">
      <c r="B54" s="30" t="s">
        <v>41</v>
      </c>
      <c r="C54" s="18"/>
      <c r="D54" s="18"/>
      <c r="E54" s="18"/>
      <c r="F54" s="18"/>
      <c r="G54" s="18"/>
      <c r="H54" s="34"/>
      <c r="I54" s="20"/>
      <c r="J54" s="55">
        <f>IF(J48&lt;0,J51+J52,IF(J48&gt;0,J51-J53,J51))</f>
        <v>0</v>
      </c>
      <c r="K54" s="85"/>
      <c r="L54" s="112"/>
    </row>
    <row r="55" spans="2:16" x14ac:dyDescent="0.25">
      <c r="B55" s="113" t="s">
        <v>42</v>
      </c>
      <c r="C55" s="114"/>
      <c r="D55" s="114"/>
      <c r="E55" s="114"/>
      <c r="F55" s="114"/>
      <c r="G55" s="114"/>
      <c r="H55" s="115"/>
      <c r="I55" s="116"/>
      <c r="J55" s="56">
        <v>0</v>
      </c>
      <c r="K55" s="85"/>
      <c r="L55" s="117"/>
    </row>
    <row r="56" spans="2:16" x14ac:dyDescent="0.25">
      <c r="B56" s="118" t="s">
        <v>43</v>
      </c>
      <c r="C56" s="114"/>
      <c r="D56" s="114"/>
      <c r="E56" s="114"/>
      <c r="F56" s="114"/>
      <c r="G56" s="114"/>
      <c r="H56" s="115"/>
      <c r="I56" s="41"/>
      <c r="J56" s="119">
        <f>IF(J54-J55&gt;0,J54-J55,0)</f>
        <v>0</v>
      </c>
      <c r="K56" s="85"/>
    </row>
    <row r="57" spans="2:16" s="97" customFormat="1" x14ac:dyDescent="0.25">
      <c r="B57" s="120" t="s">
        <v>44</v>
      </c>
      <c r="C57" s="121"/>
      <c r="D57" s="121"/>
      <c r="E57" s="122"/>
      <c r="F57" s="39"/>
      <c r="G57" s="39"/>
      <c r="H57" s="40"/>
      <c r="I57" s="41"/>
      <c r="J57" s="123">
        <f>IF(J54&lt;J55,J55-J54,0)</f>
        <v>0</v>
      </c>
      <c r="K57" s="124"/>
    </row>
    <row r="58" spans="2:16" s="97" customFormat="1" ht="6" customHeight="1" thickBot="1" x14ac:dyDescent="0.3">
      <c r="B58" s="125"/>
      <c r="C58" s="126"/>
      <c r="D58" s="126"/>
      <c r="E58" s="126"/>
      <c r="F58" s="126"/>
      <c r="G58" s="126"/>
      <c r="H58" s="127"/>
      <c r="I58" s="127"/>
      <c r="J58" s="128"/>
      <c r="K58" s="124"/>
    </row>
    <row r="59" spans="2:16" x14ac:dyDescent="0.25">
      <c r="B59" s="76" t="s">
        <v>141</v>
      </c>
      <c r="C59" s="77"/>
      <c r="D59" s="77"/>
      <c r="E59" s="77"/>
      <c r="F59" s="77"/>
      <c r="G59" s="82"/>
      <c r="H59" s="67"/>
      <c r="I59" s="67"/>
      <c r="J59" s="68"/>
      <c r="K59" s="85"/>
    </row>
    <row r="60" spans="2:16" ht="15" customHeight="1" x14ac:dyDescent="0.25">
      <c r="B60" s="69" t="s">
        <v>45</v>
      </c>
      <c r="C60" s="215" t="s">
        <v>46</v>
      </c>
      <c r="D60" s="215"/>
      <c r="E60" s="215"/>
      <c r="F60" s="215"/>
      <c r="G60" s="215"/>
      <c r="H60" s="215"/>
      <c r="I60" s="215"/>
      <c r="J60" s="216"/>
      <c r="K60" s="85"/>
    </row>
    <row r="61" spans="2:16" ht="16.5" customHeight="1" x14ac:dyDescent="0.25">
      <c r="B61" s="70"/>
      <c r="C61" s="194" t="s">
        <v>47</v>
      </c>
      <c r="D61" s="194"/>
      <c r="E61" s="194"/>
      <c r="F61" s="194"/>
      <c r="G61" s="194"/>
      <c r="H61" s="194"/>
      <c r="I61" s="194"/>
      <c r="J61" s="195"/>
      <c r="K61" s="85"/>
    </row>
    <row r="62" spans="2:16" ht="16.5" customHeight="1" x14ac:dyDescent="0.25">
      <c r="B62" s="70"/>
      <c r="C62" s="18" t="s">
        <v>48</v>
      </c>
      <c r="D62" s="78"/>
      <c r="E62" s="78"/>
      <c r="F62" s="78"/>
      <c r="G62" s="81"/>
      <c r="H62" s="78"/>
      <c r="I62" s="78"/>
      <c r="J62" s="79"/>
      <c r="K62" s="85"/>
    </row>
    <row r="63" spans="2:16" ht="16.5" customHeight="1" x14ac:dyDescent="0.25">
      <c r="B63" s="70"/>
      <c r="C63" s="18" t="s">
        <v>49</v>
      </c>
      <c r="D63" s="78"/>
      <c r="E63" s="78"/>
      <c r="F63" s="78"/>
      <c r="G63" s="81"/>
      <c r="H63" s="78"/>
      <c r="I63" s="78"/>
      <c r="J63" s="79"/>
      <c r="K63" s="85"/>
    </row>
    <row r="64" spans="2:16" ht="24.75" customHeight="1" x14ac:dyDescent="0.25">
      <c r="B64" s="70"/>
      <c r="C64" s="78"/>
      <c r="D64" s="168"/>
      <c r="E64" s="18"/>
      <c r="F64" s="196"/>
      <c r="G64" s="196"/>
      <c r="H64" s="196"/>
      <c r="I64" s="18"/>
      <c r="J64" s="169"/>
      <c r="K64" s="85"/>
    </row>
    <row r="65" spans="2:11" ht="15.75" thickBot="1" x14ac:dyDescent="0.3">
      <c r="B65" s="71"/>
      <c r="C65" s="72"/>
      <c r="D65" s="73" t="s">
        <v>50</v>
      </c>
      <c r="E65" s="73"/>
      <c r="F65" s="197" t="s">
        <v>51</v>
      </c>
      <c r="G65" s="197"/>
      <c r="H65" s="197"/>
      <c r="I65" s="74"/>
      <c r="J65" s="75" t="s">
        <v>52</v>
      </c>
      <c r="K65" s="85"/>
    </row>
    <row r="66" spans="2:11" ht="39.75" customHeight="1" thickBot="1" x14ac:dyDescent="0.3">
      <c r="B66" s="191" t="s">
        <v>30</v>
      </c>
      <c r="C66" s="192"/>
      <c r="D66" s="192"/>
      <c r="E66" s="192"/>
      <c r="F66" s="192"/>
      <c r="G66" s="192"/>
      <c r="H66" s="192"/>
      <c r="I66" s="192"/>
      <c r="J66" s="193"/>
      <c r="K66" s="85"/>
    </row>
    <row r="67" spans="2:11" ht="8.25" customHeight="1" thickBot="1" x14ac:dyDescent="0.3">
      <c r="B67" s="57"/>
      <c r="C67" s="57"/>
      <c r="D67" s="58"/>
      <c r="E67" s="58"/>
      <c r="F67" s="59"/>
      <c r="G67" s="59"/>
      <c r="H67" s="59"/>
      <c r="I67" s="59"/>
      <c r="J67" s="60"/>
      <c r="K67" s="85"/>
    </row>
    <row r="68" spans="2:11" ht="15.75" thickBot="1" x14ac:dyDescent="0.3">
      <c r="B68" s="129" t="s">
        <v>147</v>
      </c>
      <c r="C68" s="130"/>
      <c r="D68" s="130"/>
      <c r="E68" s="130"/>
      <c r="F68" s="130"/>
      <c r="G68" s="130"/>
      <c r="H68" s="131"/>
      <c r="I68" s="131"/>
      <c r="J68" s="132"/>
      <c r="K68" s="85"/>
    </row>
    <row r="69" spans="2:11" x14ac:dyDescent="0.25">
      <c r="B69" s="133" t="s">
        <v>158</v>
      </c>
      <c r="C69" s="134"/>
      <c r="D69" s="104"/>
      <c r="E69" s="104"/>
      <c r="F69" s="104"/>
      <c r="G69" s="104"/>
      <c r="H69" s="135"/>
      <c r="I69" s="135"/>
      <c r="J69" s="136"/>
      <c r="K69" s="85"/>
    </row>
    <row r="70" spans="2:11" x14ac:dyDescent="0.25">
      <c r="B70" s="133" t="s">
        <v>53</v>
      </c>
      <c r="C70" s="134"/>
      <c r="D70" s="104"/>
      <c r="E70" s="104"/>
      <c r="F70" s="104"/>
      <c r="G70" s="104"/>
      <c r="H70" s="135"/>
      <c r="I70" s="137"/>
      <c r="J70" s="138"/>
      <c r="K70" s="85"/>
    </row>
    <row r="71" spans="2:11" x14ac:dyDescent="0.25">
      <c r="B71" s="133" t="s">
        <v>143</v>
      </c>
      <c r="C71" s="104"/>
      <c r="D71" s="104"/>
      <c r="E71" s="104"/>
      <c r="F71" s="104"/>
      <c r="G71" s="104"/>
      <c r="H71" s="135"/>
      <c r="I71" s="135"/>
      <c r="J71" s="136"/>
      <c r="K71" s="85"/>
    </row>
    <row r="72" spans="2:11" ht="6" customHeight="1" x14ac:dyDescent="0.25">
      <c r="B72" s="139"/>
      <c r="C72" s="104"/>
      <c r="D72" s="104"/>
      <c r="E72" s="104"/>
      <c r="F72" s="104"/>
      <c r="G72" s="104"/>
      <c r="H72" s="140"/>
      <c r="I72" s="198"/>
      <c r="J72" s="199"/>
      <c r="K72" s="85"/>
    </row>
    <row r="73" spans="2:11" x14ac:dyDescent="0.25">
      <c r="B73" s="141" t="s">
        <v>54</v>
      </c>
      <c r="C73" s="200"/>
      <c r="D73" s="200"/>
      <c r="E73" s="200"/>
      <c r="F73" s="200"/>
      <c r="G73" s="200"/>
      <c r="H73" s="200"/>
      <c r="I73" s="200"/>
      <c r="J73" s="201"/>
      <c r="K73" s="85"/>
    </row>
    <row r="74" spans="2:11" x14ac:dyDescent="0.25">
      <c r="B74" s="202"/>
      <c r="C74" s="200"/>
      <c r="D74" s="200"/>
      <c r="E74" s="200"/>
      <c r="F74" s="200"/>
      <c r="G74" s="200"/>
      <c r="H74" s="200"/>
      <c r="I74" s="200"/>
      <c r="J74" s="201"/>
      <c r="K74" s="85"/>
    </row>
    <row r="75" spans="2:11" x14ac:dyDescent="0.25">
      <c r="B75" s="202"/>
      <c r="C75" s="200"/>
      <c r="D75" s="200"/>
      <c r="E75" s="200"/>
      <c r="F75" s="200"/>
      <c r="G75" s="200"/>
      <c r="H75" s="200"/>
      <c r="I75" s="200"/>
      <c r="J75" s="201"/>
      <c r="K75" s="85"/>
    </row>
    <row r="76" spans="2:11" ht="15.75" thickBot="1" x14ac:dyDescent="0.3">
      <c r="B76" s="203"/>
      <c r="C76" s="204"/>
      <c r="D76" s="204"/>
      <c r="E76" s="204"/>
      <c r="F76" s="204"/>
      <c r="G76" s="204"/>
      <c r="H76" s="204"/>
      <c r="I76" s="204"/>
      <c r="J76" s="205"/>
      <c r="K76" s="85"/>
    </row>
    <row r="77" spans="2:11" ht="3.75" customHeight="1" thickBot="1" x14ac:dyDescent="0.3">
      <c r="B77" s="183"/>
      <c r="C77" s="184"/>
      <c r="D77" s="184"/>
      <c r="E77" s="184"/>
      <c r="F77" s="184"/>
      <c r="G77" s="184"/>
      <c r="H77" s="184"/>
      <c r="I77" s="184"/>
      <c r="J77" s="185"/>
      <c r="K77" s="85"/>
    </row>
    <row r="78" spans="2:11" ht="21" customHeight="1" x14ac:dyDescent="0.25">
      <c r="B78" s="206"/>
      <c r="C78" s="207"/>
      <c r="D78" s="146"/>
      <c r="E78" s="146"/>
      <c r="F78" s="146"/>
      <c r="G78" s="146"/>
      <c r="H78" s="146"/>
      <c r="I78" s="146"/>
      <c r="J78" s="147"/>
      <c r="K78" s="85"/>
    </row>
    <row r="79" spans="2:11" ht="14.25" customHeight="1" thickBot="1" x14ac:dyDescent="0.3">
      <c r="B79" s="186" t="s">
        <v>145</v>
      </c>
      <c r="C79" s="187"/>
      <c r="D79" s="187"/>
      <c r="E79" s="187"/>
      <c r="F79" s="187"/>
      <c r="G79" s="142"/>
      <c r="H79" s="188" t="s">
        <v>144</v>
      </c>
      <c r="I79" s="189"/>
      <c r="J79" s="190"/>
      <c r="K79" s="85"/>
    </row>
    <row r="80" spans="2:11" ht="3" customHeight="1" x14ac:dyDescent="0.25">
      <c r="B80" s="143"/>
      <c r="C80" s="143"/>
      <c r="D80" s="143"/>
      <c r="E80" s="143"/>
      <c r="F80" s="143"/>
      <c r="G80" s="143"/>
      <c r="H80" s="143"/>
      <c r="I80" s="143"/>
      <c r="J80" s="143"/>
      <c r="K80" s="144"/>
    </row>
    <row r="81" spans="10:29" x14ac:dyDescent="0.25">
      <c r="J81" s="178"/>
      <c r="K81" s="144"/>
    </row>
    <row r="85" spans="10:29" x14ac:dyDescent="0.25">
      <c r="AC85" s="84" t="s">
        <v>55</v>
      </c>
    </row>
    <row r="86" spans="10:29" x14ac:dyDescent="0.25">
      <c r="AC86" s="84" t="s">
        <v>56</v>
      </c>
    </row>
    <row r="87" spans="10:29" x14ac:dyDescent="0.25">
      <c r="AC87" s="84" t="s">
        <v>57</v>
      </c>
    </row>
    <row r="88" spans="10:29" x14ac:dyDescent="0.25">
      <c r="AC88" s="84" t="s">
        <v>58</v>
      </c>
    </row>
    <row r="89" spans="10:29" x14ac:dyDescent="0.25">
      <c r="AC89" s="84" t="s">
        <v>59</v>
      </c>
    </row>
    <row r="90" spans="10:29" x14ac:dyDescent="0.25">
      <c r="AC90" s="84" t="s">
        <v>60</v>
      </c>
    </row>
    <row r="91" spans="10:29" x14ac:dyDescent="0.25">
      <c r="AC91" s="84" t="s">
        <v>61</v>
      </c>
    </row>
    <row r="92" spans="10:29" x14ac:dyDescent="0.25">
      <c r="AC92" s="84" t="s">
        <v>62</v>
      </c>
    </row>
    <row r="93" spans="10:29" x14ac:dyDescent="0.25">
      <c r="AC93" s="84" t="s">
        <v>63</v>
      </c>
    </row>
    <row r="94" spans="10:29" x14ac:dyDescent="0.25">
      <c r="AC94" s="84" t="s">
        <v>64</v>
      </c>
    </row>
    <row r="95" spans="10:29" x14ac:dyDescent="0.25">
      <c r="AC95" s="84" t="s">
        <v>65</v>
      </c>
    </row>
    <row r="96" spans="10:29" x14ac:dyDescent="0.25">
      <c r="AC96" s="84" t="s">
        <v>66</v>
      </c>
    </row>
    <row r="97" spans="29:29" x14ac:dyDescent="0.25">
      <c r="AC97" s="84" t="s">
        <v>67</v>
      </c>
    </row>
    <row r="98" spans="29:29" x14ac:dyDescent="0.25">
      <c r="AC98" s="84" t="s">
        <v>68</v>
      </c>
    </row>
    <row r="99" spans="29:29" x14ac:dyDescent="0.25">
      <c r="AC99" s="84" t="s">
        <v>69</v>
      </c>
    </row>
    <row r="100" spans="29:29" x14ac:dyDescent="0.25">
      <c r="AC100" s="84" t="s">
        <v>70</v>
      </c>
    </row>
    <row r="101" spans="29:29" x14ac:dyDescent="0.25">
      <c r="AC101" s="84" t="s">
        <v>71</v>
      </c>
    </row>
    <row r="102" spans="29:29" x14ac:dyDescent="0.25">
      <c r="AC102" s="84" t="s">
        <v>72</v>
      </c>
    </row>
    <row r="103" spans="29:29" x14ac:dyDescent="0.25">
      <c r="AC103" s="84" t="s">
        <v>73</v>
      </c>
    </row>
    <row r="104" spans="29:29" x14ac:dyDescent="0.25">
      <c r="AC104" s="84" t="s">
        <v>74</v>
      </c>
    </row>
    <row r="105" spans="29:29" x14ac:dyDescent="0.25">
      <c r="AC105" s="84" t="s">
        <v>75</v>
      </c>
    </row>
    <row r="106" spans="29:29" x14ac:dyDescent="0.25">
      <c r="AC106" s="84" t="s">
        <v>76</v>
      </c>
    </row>
    <row r="107" spans="29:29" x14ac:dyDescent="0.25">
      <c r="AC107" s="84" t="s">
        <v>77</v>
      </c>
    </row>
    <row r="108" spans="29:29" x14ac:dyDescent="0.25">
      <c r="AC108" s="84" t="s">
        <v>78</v>
      </c>
    </row>
    <row r="109" spans="29:29" x14ac:dyDescent="0.25">
      <c r="AC109" s="84" t="s">
        <v>79</v>
      </c>
    </row>
    <row r="110" spans="29:29" x14ac:dyDescent="0.25">
      <c r="AC110" s="84" t="s">
        <v>80</v>
      </c>
    </row>
    <row r="111" spans="29:29" x14ac:dyDescent="0.25">
      <c r="AC111" s="84" t="s">
        <v>81</v>
      </c>
    </row>
    <row r="112" spans="29:29" x14ac:dyDescent="0.25">
      <c r="AC112" s="84" t="s">
        <v>82</v>
      </c>
    </row>
    <row r="113" spans="29:29" x14ac:dyDescent="0.25">
      <c r="AC113" s="84" t="s">
        <v>83</v>
      </c>
    </row>
    <row r="114" spans="29:29" x14ac:dyDescent="0.25">
      <c r="AC114" s="84" t="s">
        <v>84</v>
      </c>
    </row>
    <row r="115" spans="29:29" x14ac:dyDescent="0.25">
      <c r="AC115" s="84" t="s">
        <v>85</v>
      </c>
    </row>
    <row r="116" spans="29:29" x14ac:dyDescent="0.25">
      <c r="AC116" s="84" t="s">
        <v>86</v>
      </c>
    </row>
    <row r="117" spans="29:29" x14ac:dyDescent="0.25">
      <c r="AC117" s="84" t="s">
        <v>87</v>
      </c>
    </row>
    <row r="118" spans="29:29" x14ac:dyDescent="0.25">
      <c r="AC118" s="84" t="s">
        <v>88</v>
      </c>
    </row>
    <row r="119" spans="29:29" x14ac:dyDescent="0.25">
      <c r="AC119" s="84" t="s">
        <v>89</v>
      </c>
    </row>
    <row r="120" spans="29:29" x14ac:dyDescent="0.25">
      <c r="AC120" s="84" t="s">
        <v>90</v>
      </c>
    </row>
    <row r="121" spans="29:29" x14ac:dyDescent="0.25">
      <c r="AC121" s="84" t="s">
        <v>91</v>
      </c>
    </row>
    <row r="122" spans="29:29" x14ac:dyDescent="0.25">
      <c r="AC122" s="84" t="s">
        <v>92</v>
      </c>
    </row>
    <row r="123" spans="29:29" x14ac:dyDescent="0.25">
      <c r="AC123" s="84" t="s">
        <v>93</v>
      </c>
    </row>
    <row r="124" spans="29:29" x14ac:dyDescent="0.25">
      <c r="AC124" s="84" t="s">
        <v>94</v>
      </c>
    </row>
    <row r="125" spans="29:29" x14ac:dyDescent="0.25">
      <c r="AC125" s="84" t="s">
        <v>95</v>
      </c>
    </row>
    <row r="126" spans="29:29" x14ac:dyDescent="0.25">
      <c r="AC126" s="84" t="s">
        <v>96</v>
      </c>
    </row>
    <row r="127" spans="29:29" x14ac:dyDescent="0.25">
      <c r="AC127" s="84" t="s">
        <v>97</v>
      </c>
    </row>
    <row r="128" spans="29:29" x14ac:dyDescent="0.25">
      <c r="AC128" s="84" t="s">
        <v>98</v>
      </c>
    </row>
    <row r="129" spans="29:29" x14ac:dyDescent="0.25">
      <c r="AC129" s="84" t="s">
        <v>99</v>
      </c>
    </row>
    <row r="130" spans="29:29" x14ac:dyDescent="0.25">
      <c r="AC130" s="84" t="s">
        <v>100</v>
      </c>
    </row>
    <row r="131" spans="29:29" x14ac:dyDescent="0.25">
      <c r="AC131" s="84" t="s">
        <v>101</v>
      </c>
    </row>
    <row r="132" spans="29:29" x14ac:dyDescent="0.25">
      <c r="AC132" s="84" t="s">
        <v>102</v>
      </c>
    </row>
    <row r="133" spans="29:29" x14ac:dyDescent="0.25">
      <c r="AC133" s="84" t="s">
        <v>103</v>
      </c>
    </row>
    <row r="134" spans="29:29" x14ac:dyDescent="0.25">
      <c r="AC134" s="84" t="s">
        <v>104</v>
      </c>
    </row>
    <row r="135" spans="29:29" x14ac:dyDescent="0.25">
      <c r="AC135" s="84" t="s">
        <v>105</v>
      </c>
    </row>
    <row r="136" spans="29:29" x14ac:dyDescent="0.25">
      <c r="AC136" s="84" t="s">
        <v>106</v>
      </c>
    </row>
    <row r="137" spans="29:29" x14ac:dyDescent="0.25">
      <c r="AC137" s="84" t="s">
        <v>107</v>
      </c>
    </row>
    <row r="138" spans="29:29" x14ac:dyDescent="0.25">
      <c r="AC138" s="84" t="s">
        <v>108</v>
      </c>
    </row>
    <row r="139" spans="29:29" x14ac:dyDescent="0.25">
      <c r="AC139" s="84" t="s">
        <v>109</v>
      </c>
    </row>
    <row r="140" spans="29:29" x14ac:dyDescent="0.25">
      <c r="AC140" s="84" t="s">
        <v>110</v>
      </c>
    </row>
    <row r="141" spans="29:29" x14ac:dyDescent="0.25">
      <c r="AC141" s="84" t="s">
        <v>111</v>
      </c>
    </row>
    <row r="142" spans="29:29" x14ac:dyDescent="0.25">
      <c r="AC142" s="84" t="s">
        <v>112</v>
      </c>
    </row>
    <row r="143" spans="29:29" x14ac:dyDescent="0.25">
      <c r="AC143" s="84" t="s">
        <v>113</v>
      </c>
    </row>
    <row r="144" spans="29:29" x14ac:dyDescent="0.25">
      <c r="AC144" s="84" t="s">
        <v>114</v>
      </c>
    </row>
    <row r="145" spans="29:29" x14ac:dyDescent="0.25">
      <c r="AC145" s="84" t="s">
        <v>115</v>
      </c>
    </row>
    <row r="146" spans="29:29" x14ac:dyDescent="0.25">
      <c r="AC146" s="84" t="s">
        <v>116</v>
      </c>
    </row>
    <row r="147" spans="29:29" x14ac:dyDescent="0.25">
      <c r="AC147" s="84" t="s">
        <v>117</v>
      </c>
    </row>
    <row r="148" spans="29:29" x14ac:dyDescent="0.25">
      <c r="AC148" s="84" t="s">
        <v>118</v>
      </c>
    </row>
    <row r="149" spans="29:29" x14ac:dyDescent="0.25">
      <c r="AC149" s="84" t="s">
        <v>119</v>
      </c>
    </row>
    <row r="150" spans="29:29" x14ac:dyDescent="0.25">
      <c r="AC150" s="84" t="s">
        <v>120</v>
      </c>
    </row>
    <row r="151" spans="29:29" x14ac:dyDescent="0.25">
      <c r="AC151" s="84" t="s">
        <v>121</v>
      </c>
    </row>
    <row r="152" spans="29:29" x14ac:dyDescent="0.25">
      <c r="AC152" s="84" t="s">
        <v>122</v>
      </c>
    </row>
    <row r="153" spans="29:29" x14ac:dyDescent="0.25">
      <c r="AC153" s="84" t="s">
        <v>123</v>
      </c>
    </row>
    <row r="154" spans="29:29" x14ac:dyDescent="0.25">
      <c r="AC154" s="84" t="s">
        <v>124</v>
      </c>
    </row>
    <row r="155" spans="29:29" x14ac:dyDescent="0.25">
      <c r="AC155" s="84" t="s">
        <v>125</v>
      </c>
    </row>
    <row r="156" spans="29:29" x14ac:dyDescent="0.25">
      <c r="AC156" s="84" t="s">
        <v>126</v>
      </c>
    </row>
    <row r="157" spans="29:29" x14ac:dyDescent="0.25">
      <c r="AC157" s="84" t="s">
        <v>127</v>
      </c>
    </row>
    <row r="158" spans="29:29" x14ac:dyDescent="0.25">
      <c r="AC158" s="84" t="s">
        <v>128</v>
      </c>
    </row>
    <row r="159" spans="29:29" x14ac:dyDescent="0.25">
      <c r="AC159" s="84" t="s">
        <v>129</v>
      </c>
    </row>
    <row r="160" spans="29:29" x14ac:dyDescent="0.25">
      <c r="AC160" s="84" t="s">
        <v>130</v>
      </c>
    </row>
    <row r="161" spans="29:29" x14ac:dyDescent="0.25">
      <c r="AC161" s="84" t="s">
        <v>131</v>
      </c>
    </row>
    <row r="167" spans="29:29" x14ac:dyDescent="0.25">
      <c r="AC167" s="84" t="s">
        <v>132</v>
      </c>
    </row>
    <row r="168" spans="29:29" x14ac:dyDescent="0.25">
      <c r="AC168" s="84" t="s">
        <v>133</v>
      </c>
    </row>
    <row r="169" spans="29:29" x14ac:dyDescent="0.25">
      <c r="AC169" s="84" t="s">
        <v>134</v>
      </c>
    </row>
    <row r="170" spans="29:29" x14ac:dyDescent="0.25">
      <c r="AC170" s="84" t="s">
        <v>135</v>
      </c>
    </row>
    <row r="171" spans="29:29" x14ac:dyDescent="0.25">
      <c r="AC171" s="84" t="s">
        <v>136</v>
      </c>
    </row>
    <row r="172" spans="29:29" x14ac:dyDescent="0.25">
      <c r="AC172" s="84" t="s">
        <v>137</v>
      </c>
    </row>
    <row r="174" spans="29:29" x14ac:dyDescent="0.25">
      <c r="AC174" s="84" t="s">
        <v>154</v>
      </c>
    </row>
    <row r="175" spans="29:29" x14ac:dyDescent="0.25">
      <c r="AC175" s="84" t="s">
        <v>151</v>
      </c>
    </row>
    <row r="176" spans="29:29" x14ac:dyDescent="0.25">
      <c r="AC176" s="84" t="s">
        <v>153</v>
      </c>
    </row>
    <row r="177" spans="29:29" x14ac:dyDescent="0.25">
      <c r="AC177" s="84" t="s">
        <v>152</v>
      </c>
    </row>
  </sheetData>
  <mergeCells count="23">
    <mergeCell ref="B10:D10"/>
    <mergeCell ref="B36:J36"/>
    <mergeCell ref="F47:H47"/>
    <mergeCell ref="C60:J60"/>
    <mergeCell ref="B2:J2"/>
    <mergeCell ref="B3:J3"/>
    <mergeCell ref="B4:J4"/>
    <mergeCell ref="D5:J5"/>
    <mergeCell ref="D6:F6"/>
    <mergeCell ref="D7:F7"/>
    <mergeCell ref="B77:J77"/>
    <mergeCell ref="B79:F79"/>
    <mergeCell ref="H79:J79"/>
    <mergeCell ref="B66:J66"/>
    <mergeCell ref="C61:J61"/>
    <mergeCell ref="F64:H64"/>
    <mergeCell ref="F65:H65"/>
    <mergeCell ref="I72:J72"/>
    <mergeCell ref="C73:J73"/>
    <mergeCell ref="B74:J74"/>
    <mergeCell ref="B75:J75"/>
    <mergeCell ref="B76:J76"/>
    <mergeCell ref="B78:C78"/>
  </mergeCells>
  <dataValidations count="4">
    <dataValidation type="list" allowBlank="1" showInputMessage="1" showErrorMessage="1" sqref="D5:J5">
      <formula1>$AC$85:$AC$161</formula1>
    </dataValidation>
    <dataValidation type="list" allowBlank="1" showInputMessage="1" showErrorMessage="1" sqref="AC85:AC161">
      <formula1>$A$22:$A$82</formula1>
    </dataValidation>
    <dataValidation type="list" allowBlank="1" showErrorMessage="1" sqref="D32">
      <formula1>$AC$166:$AC$172</formula1>
    </dataValidation>
    <dataValidation type="list" allowBlank="1" showInputMessage="1" showErrorMessage="1" errorTitle="Please Select Reference Type" error="Please Select Reference Type" prompt="Please Select Reference Type" sqref="H7">
      <formula1>$AC$174:$AC$177</formula1>
    </dataValidation>
  </dataValidations>
  <pageMargins left="0.11811023622047245" right="0.15748031496062992" top="0.51181102362204722" bottom="0.23622047244094491" header="0.31496062992125984" footer="0.31496062992125984"/>
  <pageSetup fitToHeight="2" orientation="portrait" r:id="rId1"/>
  <headerFooter differentFirst="1">
    <oddHeader xml:space="preserve">&amp;C&amp;"-,Bold"&amp;12STATEMENT OF FINAL COSTS - (continued)&amp;"-,Regular"&amp;11
</oddHeader>
    <oddFooter>&amp;L&amp;9
v.APR2020&amp;R&amp;9
&amp;P</oddFoot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SFC-GF-APR2020</vt:lpstr>
      <vt:lpstr>Instructions!Print_Area</vt:lpstr>
      <vt:lpstr>'SFC-GF-APR2020'!Print_Area</vt:lpstr>
    </vt:vector>
  </TitlesOfParts>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 Statement of Final Costs</dc:title>
  <dc:creator>Government of Alberta</dc:creator>
  <cp:lastModifiedBy>karen.turpin</cp:lastModifiedBy>
  <cp:lastPrinted>2020-04-15T16:34:46Z</cp:lastPrinted>
  <dcterms:created xsi:type="dcterms:W3CDTF">2020-02-27T19:40:18Z</dcterms:created>
  <dcterms:modified xsi:type="dcterms:W3CDTF">2020-04-24T15:34:27Z</dcterms:modified>
  <cp:category>Form 3 Statement of Final Costs, Form 3, statement of final costs</cp:category>
</cp:coreProperties>
</file>