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NERGY\Communications\WEBSITES\current\Oilsands migration\forms\forms3\"/>
    </mc:Choice>
  </mc:AlternateContent>
  <workbookProtection workbookPassword="C1EF" lockStructure="1"/>
  <bookViews>
    <workbookView xWindow="0" yWindow="225" windowWidth="15375" windowHeight="7380"/>
  </bookViews>
  <sheets>
    <sheet name="Reservoir and Reserves" sheetId="2" r:id="rId1"/>
    <sheet name="ADMIN" sheetId="1" r:id="rId2"/>
  </sheets>
  <calcPr calcId="162913"/>
  <customWorkbookViews>
    <customWorkbookView name="madhura.deval - Personal View" guid="{C297D5F0-69C3-48CB-90C2-98EB59390A33}" mergeInterval="0" personalView="1" maximized="1" windowWidth="1680" windowHeight="844" activeSheetId="2"/>
  </customWorkbookViews>
</workbook>
</file>

<file path=xl/calcChain.xml><?xml version="1.0" encoding="utf-8"?>
<calcChain xmlns="http://schemas.openxmlformats.org/spreadsheetml/2006/main">
  <c r="J5" i="2" l="1"/>
  <c r="K11" i="2" l="1"/>
  <c r="K10" i="2"/>
  <c r="K9" i="2"/>
  <c r="K6" i="2"/>
  <c r="K5" i="2"/>
  <c r="J6" i="2"/>
  <c r="J10" i="2"/>
  <c r="J11" i="2"/>
  <c r="J9" i="2"/>
  <c r="K77" i="2" l="1"/>
  <c r="K63" i="2"/>
  <c r="K60" i="2"/>
  <c r="J77" i="2"/>
  <c r="J63" i="2"/>
  <c r="J60" i="2"/>
  <c r="J82" i="2"/>
  <c r="J81" i="2"/>
  <c r="J80" i="2"/>
  <c r="J84" i="2" l="1"/>
  <c r="J83" i="2"/>
  <c r="K84" i="2"/>
  <c r="K83" i="2"/>
  <c r="K82" i="2"/>
  <c r="K81" i="2"/>
  <c r="K80" i="2"/>
  <c r="J79" i="2"/>
  <c r="G35" i="2"/>
  <c r="G16" i="2"/>
</calcChain>
</file>

<file path=xl/sharedStrings.xml><?xml version="1.0" encoding="utf-8"?>
<sst xmlns="http://schemas.openxmlformats.org/spreadsheetml/2006/main" count="78" uniqueCount="68">
  <si>
    <t>Title:</t>
  </si>
  <si>
    <t xml:space="preserve">Submitted by:  </t>
  </si>
  <si>
    <t>for corporate reserves reporting for the project and represents a good faith estimate of the reserves for the area identified in the attached plat map.</t>
  </si>
  <si>
    <t xml:space="preserve">Petroleum Evaluation Engineers (SPEE). The underlying data is consistent with reserves data provided to the corporate reserves committee or person(s) responsible </t>
  </si>
  <si>
    <t xml:space="preserve">System by the Society of Petroleum Engineers (SPE), American Association of Petroleum Geologists (AAPG), World Petroleum Council (WPC) and Society of </t>
  </si>
  <si>
    <t xml:space="preserve">The information on this form was prepared in accordance with Canadian Oil &amp; Gas Evaluation Handbook (COGEH) or with the Petroleum Resources Management </t>
  </si>
  <si>
    <t xml:space="preserve">Comments: </t>
  </si>
  <si>
    <t>*If reserves are calculated on a synthetic crude oil (SCO) basis, report estimated bitumen volumes based on SCO reserves calculated.</t>
  </si>
  <si>
    <t>Methodology Used to Determine Reserves:</t>
  </si>
  <si>
    <t>Bitumen*</t>
  </si>
  <si>
    <t>Mining Projects</t>
  </si>
  <si>
    <t>In-Situ Projects</t>
  </si>
  <si>
    <t>Reserves</t>
  </si>
  <si>
    <t>* Averages are weighted averages.</t>
  </si>
  <si>
    <r>
      <rPr>
        <b/>
        <vertAlign val="superscript"/>
        <sz val="12"/>
        <color indexed="8"/>
        <rFont val="Arial"/>
        <family val="2"/>
      </rPr>
      <t>1</t>
    </r>
    <r>
      <rPr>
        <b/>
        <sz val="12"/>
        <color indexed="8"/>
        <rFont val="Arial"/>
        <family val="2"/>
      </rPr>
      <t xml:space="preserve"> Ore Grade: Measures percentage of bitumen in oil sands.</t>
    </r>
  </si>
  <si>
    <t>Bitumen Viscosity (cPs)</t>
  </si>
  <si>
    <r>
      <t>Bitumen Density (kg/m</t>
    </r>
    <r>
      <rPr>
        <b/>
        <vertAlign val="superscript"/>
        <sz val="12"/>
        <rFont val="Arial"/>
        <family val="2"/>
      </rPr>
      <t>3</t>
    </r>
    <r>
      <rPr>
        <b/>
        <sz val="12"/>
        <rFont val="Arial"/>
        <family val="2"/>
      </rPr>
      <t>)</t>
    </r>
  </si>
  <si>
    <r>
      <t>Ore Grade</t>
    </r>
    <r>
      <rPr>
        <b/>
        <vertAlign val="superscript"/>
        <sz val="12"/>
        <rFont val="Arial"/>
        <family val="2"/>
      </rPr>
      <t xml:space="preserve"> 1 </t>
    </r>
    <r>
      <rPr>
        <b/>
        <sz val="12"/>
        <rFont val="Arial"/>
        <family val="2"/>
      </rPr>
      <t>(%)</t>
    </r>
  </si>
  <si>
    <r>
      <t>Mine Area (m</t>
    </r>
    <r>
      <rPr>
        <b/>
        <vertAlign val="superscript"/>
        <sz val="12"/>
        <rFont val="Arial"/>
        <family val="2"/>
      </rPr>
      <t>2</t>
    </r>
    <r>
      <rPr>
        <b/>
        <sz val="12"/>
        <rFont val="Arial"/>
        <family val="2"/>
      </rPr>
      <t>)</t>
    </r>
  </si>
  <si>
    <t>Oil Saturation (%)</t>
  </si>
  <si>
    <t>Depth to Top of Deposit (m)</t>
  </si>
  <si>
    <t>Deposit Thickness (m)</t>
  </si>
  <si>
    <t>Average *</t>
  </si>
  <si>
    <t>Initial Reservoir Pressure (kPa)</t>
  </si>
  <si>
    <t>Initial Reservoir Temperature (°C)</t>
  </si>
  <si>
    <t>Horizontal Permeability (mD)</t>
  </si>
  <si>
    <t>Vertical Permeability (mD)</t>
  </si>
  <si>
    <t>Porosity (%)</t>
  </si>
  <si>
    <r>
      <t>Reservoir Area (m</t>
    </r>
    <r>
      <rPr>
        <b/>
        <vertAlign val="superscript"/>
        <sz val="12"/>
        <rFont val="Arial"/>
        <family val="2"/>
      </rPr>
      <t>2</t>
    </r>
    <r>
      <rPr>
        <b/>
        <sz val="12"/>
        <rFont val="Arial"/>
        <family val="2"/>
      </rPr>
      <t>)</t>
    </r>
  </si>
  <si>
    <t>Reservoir Net Pay (m)</t>
  </si>
  <si>
    <t>Depth to Top of Reservoir (m)</t>
  </si>
  <si>
    <t>Reservoir Thickness (m)</t>
  </si>
  <si>
    <t>Average*</t>
  </si>
  <si>
    <t>Reservoir Properties</t>
  </si>
  <si>
    <t xml:space="preserve">Operator ID:   </t>
  </si>
  <si>
    <t xml:space="preserve">Operator Name:  </t>
  </si>
  <si>
    <t>Recovery Type</t>
  </si>
  <si>
    <t xml:space="preserve">Project Name:  </t>
  </si>
  <si>
    <t xml:space="preserve">OSR Project Number:  </t>
  </si>
  <si>
    <t xml:space="preserve">      Cost Analysis and Reporting Enhancement (CARE)</t>
  </si>
  <si>
    <t>YYYY/MM/DD</t>
  </si>
  <si>
    <t xml:space="preserve">     Subsurface Data</t>
  </si>
  <si>
    <r>
      <t xml:space="preserve">In-Situ Operations
</t>
    </r>
    <r>
      <rPr>
        <i/>
        <sz val="12"/>
        <color indexed="8"/>
        <rFont val="Arial"/>
        <family val="2"/>
      </rPr>
      <t>(Approved OSR Project to date)</t>
    </r>
  </si>
  <si>
    <r>
      <t xml:space="preserve">Mining Operations
</t>
    </r>
    <r>
      <rPr>
        <i/>
        <sz val="12"/>
        <color indexed="8"/>
        <rFont val="Arial"/>
        <family val="2"/>
      </rPr>
      <t>(Approved OSR Project to date)</t>
    </r>
  </si>
  <si>
    <t>ADMIN SHEET - "FOR DEPARTMENT OF ENERGY USE ONLY" DO NOT REMOVE</t>
  </si>
  <si>
    <t>Form Id:</t>
  </si>
  <si>
    <t>Version #:</t>
  </si>
  <si>
    <t>CARESubsurface</t>
  </si>
  <si>
    <t>Contact Name:</t>
  </si>
  <si>
    <t>Company Title:</t>
  </si>
  <si>
    <t>Date Prepared:</t>
  </si>
  <si>
    <t>Phone Number:</t>
  </si>
  <si>
    <t>E-Mail Address:</t>
  </si>
  <si>
    <t xml:space="preserve">              Filed Annually</t>
  </si>
  <si>
    <t>Comments</t>
  </si>
  <si>
    <t>Minimum</t>
  </si>
  <si>
    <t>Maximum</t>
  </si>
  <si>
    <t>Reporting Period:</t>
  </si>
  <si>
    <r>
      <t>Original Bitumen in Place (10</t>
    </r>
    <r>
      <rPr>
        <b/>
        <vertAlign val="superscript"/>
        <sz val="12"/>
        <rFont val="Arial"/>
        <family val="2"/>
      </rPr>
      <t>3</t>
    </r>
    <r>
      <rPr>
        <b/>
        <sz val="12"/>
        <rFont val="Arial"/>
        <family val="2"/>
      </rPr>
      <t>m</t>
    </r>
    <r>
      <rPr>
        <b/>
        <vertAlign val="superscript"/>
        <sz val="12"/>
        <rFont val="Arial"/>
        <family val="2"/>
      </rPr>
      <t>3</t>
    </r>
    <r>
      <rPr>
        <b/>
        <sz val="12"/>
        <rFont val="Arial"/>
        <family val="2"/>
      </rPr>
      <t>)</t>
    </r>
  </si>
  <si>
    <r>
      <t>Estimated Ultimate Recovery (10</t>
    </r>
    <r>
      <rPr>
        <b/>
        <vertAlign val="superscript"/>
        <sz val="12"/>
        <rFont val="Arial"/>
        <family val="2"/>
      </rPr>
      <t>3</t>
    </r>
    <r>
      <rPr>
        <b/>
        <sz val="12"/>
        <rFont val="Arial"/>
        <family val="2"/>
      </rPr>
      <t>m</t>
    </r>
    <r>
      <rPr>
        <b/>
        <vertAlign val="superscript"/>
        <sz val="12"/>
        <rFont val="Arial"/>
        <family val="2"/>
      </rPr>
      <t>3</t>
    </r>
    <r>
      <rPr>
        <b/>
        <sz val="12"/>
        <rFont val="Arial"/>
        <family val="2"/>
      </rPr>
      <t>)</t>
    </r>
  </si>
  <si>
    <r>
      <t>Initial Proven Reserves (10</t>
    </r>
    <r>
      <rPr>
        <b/>
        <vertAlign val="superscript"/>
        <sz val="12"/>
        <color indexed="8"/>
        <rFont val="Arial"/>
        <family val="2"/>
      </rPr>
      <t>3</t>
    </r>
    <r>
      <rPr>
        <b/>
        <sz val="12"/>
        <color indexed="8"/>
        <rFont val="Arial"/>
        <family val="2"/>
      </rPr>
      <t>m</t>
    </r>
    <r>
      <rPr>
        <b/>
        <vertAlign val="superscript"/>
        <sz val="12"/>
        <color indexed="8"/>
        <rFont val="Arial"/>
        <family val="2"/>
      </rPr>
      <t>3</t>
    </r>
    <r>
      <rPr>
        <b/>
        <sz val="12"/>
        <color indexed="8"/>
        <rFont val="Arial"/>
        <family val="2"/>
      </rPr>
      <t>) As at:</t>
    </r>
  </si>
  <si>
    <r>
      <t>Initial Proven + Probable Reserves (10</t>
    </r>
    <r>
      <rPr>
        <b/>
        <vertAlign val="superscript"/>
        <sz val="12"/>
        <color indexed="8"/>
        <rFont val="Arial"/>
        <family val="2"/>
      </rPr>
      <t>3</t>
    </r>
    <r>
      <rPr>
        <b/>
        <sz val="12"/>
        <color indexed="8"/>
        <rFont val="Arial"/>
        <family val="2"/>
      </rPr>
      <t>m</t>
    </r>
    <r>
      <rPr>
        <b/>
        <vertAlign val="superscript"/>
        <sz val="12"/>
        <color indexed="8"/>
        <rFont val="Arial"/>
        <family val="2"/>
      </rPr>
      <t>3</t>
    </r>
    <r>
      <rPr>
        <b/>
        <sz val="12"/>
        <color indexed="8"/>
        <rFont val="Arial"/>
        <family val="2"/>
      </rPr>
      <t>)  As at:</t>
    </r>
  </si>
  <si>
    <r>
      <t>Remaining Proven Reserves (10</t>
    </r>
    <r>
      <rPr>
        <b/>
        <vertAlign val="superscript"/>
        <sz val="12"/>
        <color indexed="8"/>
        <rFont val="Arial"/>
        <family val="2"/>
      </rPr>
      <t>3</t>
    </r>
    <r>
      <rPr>
        <b/>
        <sz val="12"/>
        <color indexed="8"/>
        <rFont val="Arial"/>
        <family val="2"/>
      </rPr>
      <t>m</t>
    </r>
    <r>
      <rPr>
        <b/>
        <vertAlign val="superscript"/>
        <sz val="12"/>
        <color indexed="8"/>
        <rFont val="Arial"/>
        <family val="2"/>
      </rPr>
      <t>3</t>
    </r>
    <r>
      <rPr>
        <b/>
        <sz val="12"/>
        <color indexed="8"/>
        <rFont val="Arial"/>
        <family val="2"/>
      </rPr>
      <t>)</t>
    </r>
  </si>
  <si>
    <r>
      <t>Remaining Proven + Probable Reserves (10</t>
    </r>
    <r>
      <rPr>
        <b/>
        <vertAlign val="superscript"/>
        <sz val="12"/>
        <color indexed="8"/>
        <rFont val="Arial"/>
        <family val="2"/>
      </rPr>
      <t>3</t>
    </r>
    <r>
      <rPr>
        <b/>
        <sz val="12"/>
        <color indexed="8"/>
        <rFont val="Arial"/>
        <family val="2"/>
      </rPr>
      <t>m</t>
    </r>
    <r>
      <rPr>
        <b/>
        <vertAlign val="superscript"/>
        <sz val="12"/>
        <color indexed="8"/>
        <rFont val="Arial"/>
        <family val="2"/>
      </rPr>
      <t>3</t>
    </r>
    <r>
      <rPr>
        <b/>
        <sz val="12"/>
        <color indexed="8"/>
        <rFont val="Arial"/>
        <family val="2"/>
      </rPr>
      <t>)</t>
    </r>
  </si>
  <si>
    <t>In-Situ</t>
  </si>
  <si>
    <t xml:space="preserve">Please provide initial and remaining reserves volumes booked for the project. </t>
  </si>
  <si>
    <t>Please provide any supplement information such as pricing assumptions, reserves calculation, reserve report, etc. as a separate attachment.  Please comment whether the reserves reported above match the OSR approved lands. Plat map is required if the reserves reported above does not match with the lands approved under OSR Project.</t>
  </si>
  <si>
    <t>Make sure to fill out the As at Date, Methodology and  Submitted by and Title fields if reserves are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</si>
</sst>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_);\(&quot;$&quot;#,##0\)"/>
    <numFmt numFmtId="165" formatCode="[$-F800]dddd\,\ mmmm\ dd\,\ yyyy"/>
    <numFmt numFmtId="166" formatCode="0.0"/>
    <numFmt numFmtId="167" formatCode="#,##0.000"/>
  </numFmts>
  <fonts count="30" x14ac:knownFonts="1">
    <font>
      <sz val="10"/>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b/>
      <vertAlign val="superscript"/>
      <sz val="12"/>
      <color indexed="8"/>
      <name val="Arial"/>
      <family val="2"/>
    </font>
    <font>
      <b/>
      <sz val="12"/>
      <color indexed="8"/>
      <name val="Arial"/>
      <family val="2"/>
    </font>
    <font>
      <b/>
      <sz val="14"/>
      <color theme="1"/>
      <name val="Arial"/>
      <family val="2"/>
    </font>
    <font>
      <b/>
      <sz val="12"/>
      <name val="Arial"/>
      <family val="2"/>
    </font>
    <font>
      <b/>
      <vertAlign val="superscript"/>
      <sz val="12"/>
      <name val="Arial"/>
      <family val="2"/>
    </font>
    <font>
      <i/>
      <sz val="12"/>
      <color indexed="8"/>
      <name val="Arial"/>
      <family val="2"/>
    </font>
    <font>
      <b/>
      <sz val="10"/>
      <color rgb="FFFF0000"/>
      <name val="Arial"/>
      <family val="2"/>
    </font>
    <font>
      <b/>
      <sz val="11"/>
      <name val="Arial"/>
      <family val="2"/>
    </font>
    <font>
      <b/>
      <sz val="18"/>
      <name val="Arial"/>
      <family val="2"/>
    </font>
    <font>
      <b/>
      <sz val="18"/>
      <color theme="1"/>
      <name val="Arial"/>
      <family val="2"/>
    </font>
    <font>
      <sz val="10"/>
      <name val="Arial"/>
      <family val="2"/>
    </font>
    <font>
      <b/>
      <sz val="18"/>
      <color indexed="8"/>
      <name val="Arial"/>
      <family val="2"/>
    </font>
    <font>
      <sz val="10"/>
      <color theme="1"/>
      <name val="Arial"/>
      <family val="2"/>
    </font>
    <font>
      <sz val="10"/>
      <color rgb="FF3333FF"/>
      <name val="Arial"/>
      <family val="2"/>
    </font>
    <font>
      <sz val="12"/>
      <color rgb="FF3333FF"/>
      <name val="Arial"/>
      <family val="2"/>
    </font>
    <font>
      <sz val="11"/>
      <color rgb="FF3333FF"/>
      <name val="Arial"/>
      <family val="2"/>
    </font>
    <font>
      <sz val="10"/>
      <color rgb="FFFF0000"/>
      <name val="Arial"/>
      <family val="2"/>
    </font>
    <font>
      <sz val="14"/>
      <color rgb="FFFF0000"/>
      <name val="Arial"/>
      <family val="2"/>
    </font>
    <font>
      <sz val="10"/>
      <color rgb="FF00B050"/>
      <name val="Arial"/>
      <family val="2"/>
    </font>
    <font>
      <b/>
      <i/>
      <sz val="12"/>
      <color rgb="FF00B050"/>
      <name val="Arial"/>
      <family val="2"/>
    </font>
    <font>
      <b/>
      <i/>
      <sz val="12"/>
      <color rgb="FFFF0000"/>
      <name val="Arial"/>
      <family val="2"/>
    </font>
    <font>
      <b/>
      <i/>
      <sz val="12"/>
      <color theme="1"/>
      <name val="Arial"/>
      <family val="2"/>
    </font>
    <font>
      <sz val="11"/>
      <color rgb="FFFF00FF"/>
      <name val="Calibri"/>
      <family val="2"/>
    </font>
    <font>
      <b/>
      <sz val="11"/>
      <name val="Calibri"/>
      <family val="2"/>
    </font>
    <font>
      <b/>
      <sz val="10"/>
      <name val="Arial"/>
      <family val="2"/>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rgb="FF0070C0"/>
      </top>
      <bottom/>
      <diagonal/>
    </border>
    <border>
      <left/>
      <right/>
      <top/>
      <bottom style="thin">
        <color rgb="FF0070C0"/>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120">
    <xf numFmtId="0" fontId="0" fillId="0" borderId="0" xfId="0"/>
    <xf numFmtId="0" fontId="2" fillId="0" borderId="0" xfId="0" applyFont="1"/>
    <xf numFmtId="0" fontId="1" fillId="0" borderId="0" xfId="0" applyFont="1"/>
    <xf numFmtId="0" fontId="0" fillId="0" borderId="0" xfId="0" applyBorder="1"/>
    <xf numFmtId="0" fontId="2" fillId="0" borderId="0" xfId="0" applyFont="1" applyBorder="1"/>
    <xf numFmtId="0" fontId="0" fillId="0" borderId="9" xfId="0" applyBorder="1"/>
    <xf numFmtId="0" fontId="3" fillId="0" borderId="0" xfId="0" applyFont="1"/>
    <xf numFmtId="0" fontId="4" fillId="0" borderId="0" xfId="0" applyFont="1"/>
    <xf numFmtId="14" fontId="0" fillId="0" borderId="0" xfId="0" applyNumberFormat="1" applyFill="1"/>
    <xf numFmtId="0" fontId="3" fillId="0" borderId="11" xfId="0" applyFont="1" applyBorder="1" applyAlignment="1">
      <alignment horizontal="center"/>
    </xf>
    <xf numFmtId="0" fontId="0" fillId="2" borderId="0" xfId="0" applyFill="1"/>
    <xf numFmtId="0" fontId="7" fillId="2" borderId="0" xfId="0" applyFont="1" applyFill="1"/>
    <xf numFmtId="0" fontId="8" fillId="0" borderId="0" xfId="0" applyFont="1" applyAlignment="1">
      <alignment horizontal="left"/>
    </xf>
    <xf numFmtId="0" fontId="3" fillId="0" borderId="15" xfId="0" applyFont="1" applyBorder="1" applyAlignment="1">
      <alignment horizontal="center" vertical="top" wrapText="1"/>
    </xf>
    <xf numFmtId="0" fontId="0" fillId="0" borderId="0" xfId="0" applyAlignment="1">
      <alignment horizontal="center"/>
    </xf>
    <xf numFmtId="0" fontId="11" fillId="0" borderId="0" xfId="0" applyFont="1" applyAlignment="1">
      <alignment horizontal="left" vertical="top" wrapText="1"/>
    </xf>
    <xf numFmtId="0" fontId="8" fillId="0" borderId="0" xfId="0" applyFont="1"/>
    <xf numFmtId="0" fontId="3" fillId="0" borderId="0" xfId="0" applyFont="1" applyFill="1" applyAlignment="1" applyProtection="1">
      <alignment horizontal="left"/>
    </xf>
    <xf numFmtId="0" fontId="3" fillId="0" borderId="0" xfId="0" applyFont="1" applyFill="1" applyAlignment="1" applyProtection="1">
      <alignment horizontal="right"/>
    </xf>
    <xf numFmtId="0" fontId="12" fillId="0" borderId="0" xfId="0" applyFont="1" applyFill="1" applyAlignment="1" applyProtection="1"/>
    <xf numFmtId="0" fontId="13" fillId="0" borderId="0" xfId="0" applyFont="1" applyFill="1" applyProtection="1"/>
    <xf numFmtId="0" fontId="14" fillId="0" borderId="0" xfId="0" applyFont="1" applyAlignment="1"/>
    <xf numFmtId="0" fontId="15" fillId="0" borderId="0" xfId="0" applyFont="1" applyFill="1" applyAlignment="1" applyProtection="1"/>
    <xf numFmtId="0" fontId="0" fillId="0" borderId="0" xfId="0" applyFill="1" applyProtection="1"/>
    <xf numFmtId="0" fontId="13" fillId="0" borderId="0" xfId="0" applyFont="1" applyFill="1" applyAlignment="1" applyProtection="1"/>
    <xf numFmtId="0" fontId="16" fillId="0" borderId="0" xfId="0" applyFont="1" applyAlignment="1">
      <alignment horizontal="left"/>
    </xf>
    <xf numFmtId="0" fontId="3" fillId="0" borderId="20" xfId="0" applyFont="1" applyBorder="1" applyAlignment="1">
      <alignment horizontal="center"/>
    </xf>
    <xf numFmtId="0" fontId="15" fillId="0" borderId="0" xfId="0" applyFont="1" applyAlignment="1">
      <alignment horizontal="left"/>
    </xf>
    <xf numFmtId="2" fontId="0" fillId="0" borderId="0" xfId="0" applyNumberFormat="1"/>
    <xf numFmtId="14" fontId="18" fillId="0" borderId="0" xfId="0" applyNumberFormat="1" applyFont="1" applyBorder="1" applyAlignment="1" applyProtection="1">
      <alignment horizontal="center"/>
      <protection locked="0"/>
    </xf>
    <xf numFmtId="0" fontId="7" fillId="0" borderId="0" xfId="0" applyFont="1" applyAlignment="1"/>
    <xf numFmtId="0" fontId="3" fillId="0" borderId="14" xfId="0" applyFont="1" applyBorder="1" applyAlignment="1" applyProtection="1">
      <alignment horizontal="center" vertical="top" wrapText="1"/>
    </xf>
    <xf numFmtId="0" fontId="3" fillId="0" borderId="15" xfId="0" applyFont="1" applyBorder="1" applyAlignment="1" applyProtection="1">
      <alignment horizontal="center" vertical="top" wrapText="1"/>
    </xf>
    <xf numFmtId="0" fontId="3" fillId="0" borderId="11" xfId="0" applyFont="1" applyBorder="1" applyAlignment="1" applyProtection="1">
      <alignment horizontal="center"/>
    </xf>
    <xf numFmtId="0" fontId="3" fillId="0" borderId="20" xfId="0" applyFont="1" applyBorder="1" applyAlignment="1" applyProtection="1">
      <alignment horizontal="center"/>
    </xf>
    <xf numFmtId="49" fontId="18" fillId="0" borderId="1" xfId="0" applyNumberFormat="1" applyFont="1" applyBorder="1" applyProtection="1">
      <protection locked="0"/>
    </xf>
    <xf numFmtId="49" fontId="0" fillId="0" borderId="0" xfId="0" applyNumberFormat="1"/>
    <xf numFmtId="0" fontId="21" fillId="0" borderId="0" xfId="0" applyFont="1"/>
    <xf numFmtId="0" fontId="3" fillId="0" borderId="21" xfId="0" applyFont="1" applyBorder="1" applyAlignment="1">
      <alignment horizontal="center" vertical="top" wrapText="1"/>
    </xf>
    <xf numFmtId="0" fontId="3" fillId="0" borderId="26" xfId="0" applyFont="1" applyBorder="1" applyAlignment="1">
      <alignment horizontal="center" vertical="top" wrapText="1"/>
    </xf>
    <xf numFmtId="0" fontId="3" fillId="0" borderId="23" xfId="0" applyFont="1" applyBorder="1" applyAlignment="1" applyProtection="1">
      <alignment horizontal="center" vertical="top" wrapText="1"/>
    </xf>
    <xf numFmtId="0" fontId="1" fillId="0" borderId="1" xfId="0" applyFont="1" applyBorder="1" applyAlignment="1">
      <alignment horizontal="right"/>
    </xf>
    <xf numFmtId="0" fontId="1" fillId="0" borderId="1" xfId="0" applyFont="1" applyBorder="1" applyAlignment="1" applyProtection="1">
      <alignment horizontal="right"/>
    </xf>
    <xf numFmtId="49" fontId="18" fillId="0" borderId="1" xfId="0" applyNumberFormat="1" applyFont="1" applyBorder="1" applyAlignment="1" applyProtection="1">
      <alignment horizontal="center"/>
      <protection locked="0"/>
    </xf>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15" fillId="0" borderId="0" xfId="0" applyFont="1" applyFill="1"/>
    <xf numFmtId="167" fontId="19" fillId="0" borderId="21" xfId="0" applyNumberFormat="1" applyFont="1" applyBorder="1" applyAlignment="1" applyProtection="1">
      <alignment horizontal="center"/>
      <protection locked="0"/>
    </xf>
    <xf numFmtId="167" fontId="19" fillId="0" borderId="22" xfId="0" applyNumberFormat="1" applyFont="1" applyBorder="1" applyAlignment="1" applyProtection="1">
      <alignment horizontal="center"/>
      <protection locked="0"/>
    </xf>
    <xf numFmtId="14" fontId="18" fillId="0" borderId="1" xfId="0" applyNumberFormat="1" applyFont="1" applyBorder="1" applyAlignment="1" applyProtection="1">
      <alignment horizontal="center"/>
      <protection locked="0"/>
    </xf>
    <xf numFmtId="3" fontId="19" fillId="0" borderId="21" xfId="0" applyNumberFormat="1" applyFont="1" applyBorder="1" applyAlignment="1" applyProtection="1">
      <alignment horizontal="center"/>
      <protection locked="0"/>
    </xf>
    <xf numFmtId="3" fontId="19" fillId="0" borderId="26" xfId="0" applyNumberFormat="1" applyFont="1" applyBorder="1" applyAlignment="1" applyProtection="1">
      <alignment horizontal="center"/>
      <protection locked="0"/>
    </xf>
    <xf numFmtId="3" fontId="19" fillId="0" borderId="15" xfId="0" applyNumberFormat="1" applyFont="1" applyBorder="1" applyAlignment="1" applyProtection="1">
      <alignment horizontal="center"/>
      <protection locked="0"/>
    </xf>
    <xf numFmtId="4" fontId="19" fillId="0" borderId="21" xfId="0" applyNumberFormat="1" applyFont="1" applyBorder="1" applyAlignment="1" applyProtection="1">
      <alignment horizontal="center"/>
      <protection locked="0"/>
    </xf>
    <xf numFmtId="4" fontId="19" fillId="0" borderId="26" xfId="0" applyNumberFormat="1" applyFont="1" applyBorder="1" applyAlignment="1" applyProtection="1">
      <alignment horizontal="center"/>
      <protection locked="0"/>
    </xf>
    <xf numFmtId="4" fontId="19" fillId="0" borderId="15" xfId="0" applyNumberFormat="1" applyFont="1" applyBorder="1" applyAlignment="1" applyProtection="1">
      <alignment horizontal="center"/>
      <protection locked="0"/>
    </xf>
    <xf numFmtId="167" fontId="19" fillId="0" borderId="26" xfId="0" applyNumberFormat="1" applyFont="1" applyBorder="1" applyAlignment="1" applyProtection="1">
      <alignment horizontal="center"/>
      <protection locked="0"/>
    </xf>
    <xf numFmtId="167" fontId="19" fillId="0" borderId="15" xfId="0" applyNumberFormat="1" applyFont="1" applyBorder="1" applyAlignment="1" applyProtection="1">
      <alignment horizontal="center"/>
      <protection locked="0"/>
    </xf>
    <xf numFmtId="9" fontId="19" fillId="0" borderId="21" xfId="1" applyNumberFormat="1" applyFont="1" applyBorder="1" applyAlignment="1" applyProtection="1">
      <alignment horizontal="center"/>
      <protection locked="0"/>
    </xf>
    <xf numFmtId="9" fontId="19" fillId="0" borderId="26" xfId="1" applyNumberFormat="1" applyFont="1" applyBorder="1" applyAlignment="1" applyProtection="1">
      <alignment horizontal="center"/>
      <protection locked="0"/>
    </xf>
    <xf numFmtId="9" fontId="19" fillId="0" borderId="15" xfId="1" applyNumberFormat="1" applyFont="1" applyBorder="1" applyAlignment="1" applyProtection="1">
      <alignment horizontal="center"/>
      <protection locked="0"/>
    </xf>
    <xf numFmtId="1" fontId="19" fillId="0" borderId="21" xfId="0" applyNumberFormat="1" applyFont="1" applyBorder="1" applyAlignment="1" applyProtection="1">
      <alignment horizontal="center"/>
      <protection locked="0"/>
    </xf>
    <xf numFmtId="1" fontId="19" fillId="0" borderId="26" xfId="0" applyNumberFormat="1" applyFont="1" applyBorder="1" applyAlignment="1" applyProtection="1">
      <alignment horizontal="center"/>
      <protection locked="0"/>
    </xf>
    <xf numFmtId="1" fontId="19" fillId="0" borderId="15" xfId="0" applyNumberFormat="1" applyFont="1" applyBorder="1" applyAlignment="1" applyProtection="1">
      <alignment horizontal="center"/>
      <protection locked="0"/>
    </xf>
    <xf numFmtId="9" fontId="19" fillId="0" borderId="21" xfId="1" applyFont="1" applyBorder="1" applyAlignment="1" applyProtection="1">
      <alignment horizontal="center"/>
      <protection locked="0"/>
    </xf>
    <xf numFmtId="9" fontId="19" fillId="0" borderId="26" xfId="1" applyFont="1" applyBorder="1" applyAlignment="1" applyProtection="1">
      <alignment horizontal="center"/>
      <protection locked="0"/>
    </xf>
    <xf numFmtId="9" fontId="19" fillId="0" borderId="15" xfId="1" applyFont="1" applyBorder="1" applyAlignment="1" applyProtection="1">
      <alignment horizontal="center"/>
      <protection locked="0"/>
    </xf>
    <xf numFmtId="166" fontId="19" fillId="0" borderId="21" xfId="0" applyNumberFormat="1" applyFont="1" applyBorder="1" applyAlignment="1" applyProtection="1">
      <alignment horizontal="center"/>
      <protection locked="0"/>
    </xf>
    <xf numFmtId="166" fontId="19" fillId="0" borderId="26" xfId="0" applyNumberFormat="1" applyFont="1" applyBorder="1" applyAlignment="1" applyProtection="1">
      <alignment horizontal="center"/>
      <protection locked="0"/>
    </xf>
    <xf numFmtId="166" fontId="19" fillId="0" borderId="15" xfId="0" applyNumberFormat="1" applyFont="1" applyBorder="1" applyAlignment="1" applyProtection="1">
      <alignment horizontal="center"/>
      <protection locked="0"/>
    </xf>
    <xf numFmtId="1" fontId="19" fillId="0" borderId="22" xfId="0" applyNumberFormat="1" applyFont="1" applyBorder="1" applyAlignment="1" applyProtection="1">
      <alignment horizontal="center"/>
      <protection locked="0"/>
    </xf>
    <xf numFmtId="1" fontId="19" fillId="0" borderId="24" xfId="0" applyNumberFormat="1" applyFont="1" applyBorder="1" applyAlignment="1" applyProtection="1">
      <alignment horizontal="center"/>
      <protection locked="0"/>
    </xf>
    <xf numFmtId="1" fontId="19" fillId="0" borderId="25" xfId="0" applyNumberFormat="1" applyFont="1" applyBorder="1" applyAlignment="1" applyProtection="1">
      <alignment horizontal="center"/>
      <protection locked="0"/>
    </xf>
    <xf numFmtId="3" fontId="19" fillId="0" borderId="14" xfId="0" applyNumberFormat="1" applyFont="1" applyBorder="1" applyAlignment="1" applyProtection="1">
      <alignment horizontal="center"/>
      <protection locked="0"/>
    </xf>
    <xf numFmtId="4" fontId="19" fillId="0" borderId="14" xfId="0" applyNumberFormat="1" applyFont="1" applyBorder="1" applyAlignment="1" applyProtection="1">
      <alignment horizontal="center"/>
      <protection locked="0"/>
    </xf>
    <xf numFmtId="167" fontId="19" fillId="0" borderId="14" xfId="0" applyNumberFormat="1" applyFont="1" applyBorder="1" applyAlignment="1" applyProtection="1">
      <alignment horizontal="center"/>
      <protection locked="0"/>
    </xf>
    <xf numFmtId="9" fontId="19" fillId="0" borderId="14" xfId="1" applyFont="1" applyBorder="1" applyAlignment="1" applyProtection="1">
      <alignment horizontal="center"/>
      <protection locked="0"/>
    </xf>
    <xf numFmtId="1" fontId="19" fillId="0" borderId="14" xfId="0" applyNumberFormat="1" applyFont="1" applyBorder="1" applyAlignment="1" applyProtection="1">
      <alignment horizontal="center"/>
      <protection locked="0"/>
    </xf>
    <xf numFmtId="1" fontId="19" fillId="0" borderId="28" xfId="0" applyNumberFormat="1" applyFont="1" applyBorder="1" applyAlignment="1" applyProtection="1">
      <alignment horizontal="center"/>
      <protection locked="0"/>
    </xf>
    <xf numFmtId="167" fontId="19" fillId="0" borderId="13" xfId="0" applyNumberFormat="1" applyFont="1" applyBorder="1" applyAlignment="1" applyProtection="1">
      <alignment horizontal="center"/>
      <protection locked="0"/>
    </xf>
    <xf numFmtId="167" fontId="19" fillId="0" borderId="12" xfId="0" applyNumberFormat="1" applyFont="1" applyBorder="1" applyAlignment="1" applyProtection="1">
      <alignment horizontal="center"/>
      <protection locked="0"/>
    </xf>
    <xf numFmtId="0" fontId="15" fillId="0" borderId="0" xfId="0" applyFont="1"/>
    <xf numFmtId="0" fontId="28" fillId="0" borderId="0" xfId="0" applyFont="1"/>
    <xf numFmtId="0" fontId="29" fillId="0" borderId="0" xfId="0" applyFont="1"/>
    <xf numFmtId="0" fontId="0" fillId="0" borderId="7" xfId="0" applyBorder="1" applyProtection="1"/>
    <xf numFmtId="0" fontId="0" fillId="0" borderId="6" xfId="0" applyBorder="1" applyProtection="1"/>
    <xf numFmtId="0" fontId="3" fillId="0" borderId="8" xfId="0" applyFont="1" applyBorder="1" applyProtection="1"/>
    <xf numFmtId="164" fontId="18" fillId="0" borderId="0" xfId="0" applyNumberFormat="1" applyFont="1" applyBorder="1" applyProtection="1"/>
    <xf numFmtId="0" fontId="0" fillId="0" borderId="0" xfId="0" applyBorder="1" applyProtection="1"/>
    <xf numFmtId="0" fontId="28" fillId="0" borderId="5"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49" fontId="20" fillId="0" borderId="1" xfId="0" applyNumberFormat="1" applyFont="1" applyBorder="1" applyAlignment="1" applyProtection="1">
      <alignment horizontal="center"/>
      <protection locked="0"/>
    </xf>
    <xf numFmtId="49" fontId="20" fillId="0" borderId="5" xfId="0" applyNumberFormat="1" applyFont="1" applyBorder="1" applyAlignment="1" applyProtection="1">
      <alignment horizontal="left" vertical="top" wrapText="1"/>
      <protection locked="0"/>
    </xf>
    <xf numFmtId="49" fontId="20" fillId="0" borderId="0" xfId="0" applyNumberFormat="1" applyFont="1" applyBorder="1" applyAlignment="1" applyProtection="1">
      <alignment horizontal="left" vertical="top"/>
      <protection locked="0"/>
    </xf>
    <xf numFmtId="49" fontId="20" fillId="0" borderId="4" xfId="0" applyNumberFormat="1" applyFont="1" applyBorder="1" applyAlignment="1" applyProtection="1">
      <alignment horizontal="left" vertical="top"/>
      <protection locked="0"/>
    </xf>
    <xf numFmtId="49" fontId="20" fillId="0" borderId="5" xfId="0" applyNumberFormat="1" applyFont="1" applyBorder="1" applyAlignment="1" applyProtection="1">
      <alignment horizontal="left" vertical="top"/>
      <protection locked="0"/>
    </xf>
    <xf numFmtId="49" fontId="20" fillId="0" borderId="3" xfId="0" applyNumberFormat="1" applyFont="1" applyBorder="1" applyAlignment="1" applyProtection="1">
      <alignment horizontal="left" vertical="top"/>
      <protection locked="0"/>
    </xf>
    <xf numFmtId="49" fontId="20" fillId="0" borderId="1" xfId="0" applyNumberFormat="1" applyFont="1" applyBorder="1" applyAlignment="1" applyProtection="1">
      <alignment horizontal="left" vertical="top"/>
      <protection locked="0"/>
    </xf>
    <xf numFmtId="49" fontId="20" fillId="0" borderId="2" xfId="0" applyNumberFormat="1" applyFont="1" applyBorder="1" applyAlignment="1" applyProtection="1">
      <alignment horizontal="left" vertical="top"/>
      <protection locked="0"/>
    </xf>
    <xf numFmtId="164" fontId="18" fillId="0" borderId="1" xfId="0" applyNumberFormat="1" applyFont="1" applyBorder="1" applyAlignment="1" applyProtection="1">
      <alignment horizontal="center"/>
      <protection locked="0"/>
    </xf>
    <xf numFmtId="165" fontId="18" fillId="0" borderId="1" xfId="0" applyNumberFormat="1" applyFont="1" applyBorder="1" applyAlignment="1" applyProtection="1">
      <alignment horizontal="center"/>
      <protection locked="0"/>
    </xf>
    <xf numFmtId="49" fontId="18" fillId="0" borderId="1" xfId="0" applyNumberFormat="1" applyFont="1" applyBorder="1" applyAlignment="1" applyProtection="1">
      <alignment horizontal="center"/>
      <protection locked="0"/>
    </xf>
    <xf numFmtId="14" fontId="18" fillId="0" borderId="1" xfId="0" applyNumberFormat="1" applyFont="1" applyBorder="1" applyAlignment="1" applyProtection="1">
      <alignment horizontal="center"/>
      <protection locked="0"/>
    </xf>
    <xf numFmtId="0" fontId="3" fillId="0" borderId="19" xfId="0" applyFont="1" applyBorder="1" applyAlignment="1">
      <alignment horizontal="center" wrapText="1"/>
    </xf>
    <xf numFmtId="0" fontId="3" fillId="0" borderId="27" xfId="0" applyFont="1" applyBorder="1" applyAlignment="1">
      <alignment horizontal="center" wrapText="1"/>
    </xf>
    <xf numFmtId="0" fontId="3" fillId="0" borderId="18" xfId="0" applyFont="1" applyBorder="1" applyAlignment="1">
      <alignment horizontal="center" wrapText="1"/>
    </xf>
    <xf numFmtId="0" fontId="3" fillId="0" borderId="17"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9" xfId="0" applyFont="1" applyBorder="1" applyAlignment="1" applyProtection="1">
      <alignment horizontal="center" wrapText="1"/>
    </xf>
    <xf numFmtId="0" fontId="3" fillId="0" borderId="27" xfId="0" applyFont="1" applyBorder="1" applyAlignment="1" applyProtection="1">
      <alignment horizontal="center" wrapText="1"/>
    </xf>
    <xf numFmtId="0" fontId="3" fillId="0" borderId="18" xfId="0" applyFont="1" applyBorder="1" applyAlignment="1" applyProtection="1">
      <alignment horizontal="center" wrapText="1"/>
    </xf>
    <xf numFmtId="0" fontId="3" fillId="0" borderId="17" xfId="0" applyFont="1" applyBorder="1" applyAlignment="1" applyProtection="1">
      <alignment horizontal="center" wrapText="1"/>
    </xf>
    <xf numFmtId="0" fontId="3" fillId="0" borderId="1" xfId="0" applyFont="1" applyBorder="1" applyAlignment="1" applyProtection="1">
      <alignment horizontal="center" wrapText="1"/>
    </xf>
    <xf numFmtId="0" fontId="3" fillId="0" borderId="16" xfId="0" applyFont="1" applyBorder="1" applyAlignment="1" applyProtection="1">
      <alignment horizontal="center" wrapText="1"/>
    </xf>
    <xf numFmtId="49" fontId="18" fillId="0" borderId="10" xfId="0" applyNumberFormat="1" applyFont="1" applyBorder="1" applyAlignment="1" applyProtection="1">
      <alignment horizontal="center"/>
      <protection locked="0"/>
    </xf>
  </cellXfs>
  <cellStyles count="2">
    <cellStyle name="Normal" xfId="0" builtinId="0"/>
    <cellStyle name="Percent" xfId="1" builtinId="5"/>
  </cellStyles>
  <dxfs count="8">
    <dxf>
      <font>
        <b/>
        <i/>
        <color rgb="FFFF0000"/>
      </font>
    </dxf>
    <dxf>
      <font>
        <b/>
        <i/>
        <color rgb="FFFF000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color rgb="FFFF0000"/>
      </font>
    </dxf>
    <dxf>
      <font>
        <b/>
        <i/>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192510</xdr:colOff>
      <xdr:row>0</xdr:row>
      <xdr:rowOff>88107</xdr:rowOff>
    </xdr:from>
    <xdr:to>
      <xdr:col>1</xdr:col>
      <xdr:colOff>1626764</xdr:colOff>
      <xdr:row>1</xdr:row>
      <xdr:rowOff>221457</xdr:rowOff>
    </xdr:to>
    <xdr:pic>
      <xdr:nvPicPr>
        <xdr:cNvPr id="2"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2510" y="88107"/>
          <a:ext cx="2041473" cy="57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4"/>
  <sheetViews>
    <sheetView showGridLines="0" tabSelected="1" topLeftCell="A52" zoomScale="80" zoomScaleNormal="80" workbookViewId="0">
      <selection activeCell="C82" sqref="C82"/>
    </sheetView>
  </sheetViews>
  <sheetFormatPr defaultRowHeight="12.75" x14ac:dyDescent="0.2"/>
  <cols>
    <col min="2" max="2" width="27.42578125" customWidth="1"/>
    <col min="3" max="3" width="29.5703125" customWidth="1"/>
    <col min="4" max="4" width="20.140625" customWidth="1"/>
    <col min="5" max="5" width="22.140625" customWidth="1"/>
    <col min="6" max="6" width="19.7109375" customWidth="1"/>
    <col min="7" max="7" width="22" customWidth="1"/>
    <col min="8" max="8" width="18.42578125" customWidth="1"/>
    <col min="9" max="9" width="9.140625" customWidth="1"/>
    <col min="10" max="10" width="15.28515625" customWidth="1"/>
  </cols>
  <sheetData>
    <row r="1" spans="1:16" ht="34.5" customHeight="1" x14ac:dyDescent="0.35">
      <c r="B1" s="23"/>
      <c r="C1" s="25" t="s">
        <v>39</v>
      </c>
      <c r="D1" s="23"/>
      <c r="F1" s="20"/>
    </row>
    <row r="2" spans="1:16" ht="23.25" x14ac:dyDescent="0.35">
      <c r="B2" s="23"/>
      <c r="D2" s="24" t="s">
        <v>41</v>
      </c>
      <c r="F2" s="20"/>
      <c r="G2" s="20"/>
    </row>
    <row r="3" spans="1:16" ht="23.25" x14ac:dyDescent="0.35">
      <c r="B3" s="23"/>
      <c r="C3" s="22"/>
      <c r="D3" s="30" t="s">
        <v>53</v>
      </c>
      <c r="E3" s="21"/>
      <c r="F3" s="20"/>
      <c r="G3" s="20"/>
      <c r="L3" t="s">
        <v>54</v>
      </c>
    </row>
    <row r="4" spans="1:16" ht="15" x14ac:dyDescent="0.25">
      <c r="D4" s="19"/>
      <c r="E4" s="19"/>
      <c r="F4" s="19"/>
      <c r="G4" s="19"/>
    </row>
    <row r="5" spans="1:16" ht="15" x14ac:dyDescent="0.2">
      <c r="C5" s="90"/>
      <c r="D5" s="90"/>
      <c r="J5" s="46" t="str">
        <f>IF(NOT(ISBLANK(C6)),"OK"," ")</f>
        <v xml:space="preserve"> </v>
      </c>
      <c r="K5" s="47" t="str">
        <f>IF(ISBLANK(C6),"Please Enter OSR Project Number in the format OSR###"," ")</f>
        <v>Please Enter OSR Project Number in the format OSR###</v>
      </c>
      <c r="L5" s="47"/>
      <c r="M5" s="48"/>
      <c r="N5" s="48"/>
      <c r="O5" s="48"/>
      <c r="P5" s="48"/>
    </row>
    <row r="6" spans="1:16" ht="15.75" x14ac:dyDescent="0.25">
      <c r="B6" s="17" t="s">
        <v>38</v>
      </c>
      <c r="C6" s="103"/>
      <c r="D6" s="103"/>
      <c r="E6" s="18" t="s">
        <v>37</v>
      </c>
      <c r="F6" s="104"/>
      <c r="G6" s="104"/>
      <c r="J6" s="46" t="str">
        <f>IF(NOT(ISBLANK(F6)),"OK"," ")</f>
        <v xml:space="preserve"> </v>
      </c>
      <c r="K6" s="47" t="str">
        <f>IF(ISBLANK(F6),"Please Enter Project Name"," ")</f>
        <v>Please Enter Project Name</v>
      </c>
      <c r="L6" s="47"/>
      <c r="M6" s="48"/>
      <c r="N6" s="48"/>
      <c r="O6" s="48"/>
      <c r="P6" s="48"/>
    </row>
    <row r="7" spans="1:16" ht="15.75" x14ac:dyDescent="0.25">
      <c r="B7" s="17" t="s">
        <v>36</v>
      </c>
      <c r="C7" s="103" t="s">
        <v>64</v>
      </c>
      <c r="D7" s="103"/>
      <c r="J7" s="46"/>
      <c r="K7" s="47"/>
      <c r="L7" s="47"/>
      <c r="M7" s="48"/>
      <c r="N7" s="48"/>
      <c r="O7" s="48"/>
      <c r="P7" s="48"/>
    </row>
    <row r="8" spans="1:16" ht="15.75" x14ac:dyDescent="0.25">
      <c r="B8" s="17"/>
      <c r="J8" s="46"/>
      <c r="K8" s="47"/>
      <c r="L8" s="47"/>
      <c r="M8" s="48"/>
      <c r="N8" s="48"/>
      <c r="O8" s="48"/>
      <c r="P8" s="48"/>
    </row>
    <row r="9" spans="1:16" ht="15.75" x14ac:dyDescent="0.25">
      <c r="B9" s="17" t="s">
        <v>35</v>
      </c>
      <c r="C9" s="103"/>
      <c r="D9" s="103"/>
      <c r="J9" s="46" t="str">
        <f>IF(NOT(ISBLANK(C9)),"OK"," ")</f>
        <v xml:space="preserve"> </v>
      </c>
      <c r="K9" s="47" t="str">
        <f>IF(ISBLANK(C9),"Please Enter Operator Name"," ")</f>
        <v>Please Enter Operator Name</v>
      </c>
      <c r="L9" s="47"/>
      <c r="M9" s="48"/>
      <c r="N9" s="48"/>
      <c r="O9" s="48"/>
      <c r="P9" s="48"/>
    </row>
    <row r="10" spans="1:16" ht="15.75" x14ac:dyDescent="0.25">
      <c r="B10" s="17" t="s">
        <v>34</v>
      </c>
      <c r="C10" s="105"/>
      <c r="D10" s="105"/>
      <c r="J10" s="46" t="str">
        <f t="shared" ref="J10:J11" si="0">IF(NOT(ISBLANK(C10)),"OK"," ")</f>
        <v xml:space="preserve"> </v>
      </c>
      <c r="K10" s="47" t="str">
        <f>IF(ISBLANK(C10),"Please Enter Operaror ID"," ")</f>
        <v>Please Enter Operaror ID</v>
      </c>
      <c r="L10" s="47"/>
      <c r="M10" s="48"/>
      <c r="N10" s="48"/>
      <c r="O10" s="48"/>
      <c r="P10" s="48"/>
    </row>
    <row r="11" spans="1:16" ht="15.75" x14ac:dyDescent="0.25">
      <c r="B11" s="17" t="s">
        <v>57</v>
      </c>
      <c r="C11" s="106"/>
      <c r="D11" s="106"/>
      <c r="E11" s="49" t="s">
        <v>40</v>
      </c>
      <c r="J11" s="46" t="str">
        <f t="shared" si="0"/>
        <v xml:space="preserve"> </v>
      </c>
      <c r="K11" s="47" t="str">
        <f>IF(ISBLANK(C11),"Please Enter Reporting Period"," ")</f>
        <v>Please Enter Reporting Period</v>
      </c>
      <c r="L11" s="47"/>
      <c r="M11" s="48"/>
      <c r="N11" s="48"/>
      <c r="O11" s="48"/>
      <c r="P11" s="48"/>
    </row>
    <row r="13" spans="1:16" ht="18" x14ac:dyDescent="0.25">
      <c r="A13" s="10"/>
      <c r="B13" s="11" t="s">
        <v>33</v>
      </c>
      <c r="C13" s="10"/>
      <c r="D13" s="10"/>
      <c r="E13" s="10"/>
      <c r="F13" s="10"/>
      <c r="G13" s="10"/>
    </row>
    <row r="15" spans="1:16" ht="13.5" thickBot="1" x14ac:dyDescent="0.25"/>
    <row r="16" spans="1:16" ht="16.5" customHeight="1" x14ac:dyDescent="0.25">
      <c r="D16" s="107" t="s">
        <v>42</v>
      </c>
      <c r="E16" s="108"/>
      <c r="F16" s="109"/>
      <c r="G16" s="44" t="str">
        <f>IF(C7="In-Situ","&lt;&lt;&lt;---Fields in this Table are Mandatory"," ")</f>
        <v>&lt;&lt;&lt;---Fields in this Table are Mandatory</v>
      </c>
      <c r="H16" s="37"/>
      <c r="I16" s="37"/>
    </row>
    <row r="17" spans="2:6" ht="15.75" customHeight="1" x14ac:dyDescent="0.2">
      <c r="D17" s="110"/>
      <c r="E17" s="111"/>
      <c r="F17" s="112"/>
    </row>
    <row r="18" spans="2:6" ht="15.75" x14ac:dyDescent="0.2">
      <c r="D18" s="38" t="s">
        <v>55</v>
      </c>
      <c r="E18" s="39" t="s">
        <v>56</v>
      </c>
      <c r="F18" s="13" t="s">
        <v>32</v>
      </c>
    </row>
    <row r="19" spans="2:6" ht="18.75" x14ac:dyDescent="0.25">
      <c r="B19" s="16" t="s">
        <v>28</v>
      </c>
      <c r="D19" s="53">
        <v>0</v>
      </c>
      <c r="E19" s="54">
        <v>0</v>
      </c>
      <c r="F19" s="55">
        <v>0</v>
      </c>
    </row>
    <row r="20" spans="2:6" ht="15.75" x14ac:dyDescent="0.25">
      <c r="B20" s="16" t="s">
        <v>31</v>
      </c>
      <c r="D20" s="56">
        <v>0</v>
      </c>
      <c r="E20" s="57">
        <v>0</v>
      </c>
      <c r="F20" s="58">
        <v>0</v>
      </c>
    </row>
    <row r="21" spans="2:6" ht="15.75" x14ac:dyDescent="0.25">
      <c r="B21" s="16" t="s">
        <v>30</v>
      </c>
      <c r="D21" s="56">
        <v>0</v>
      </c>
      <c r="E21" s="57">
        <v>0</v>
      </c>
      <c r="F21" s="58">
        <v>0</v>
      </c>
    </row>
    <row r="22" spans="2:6" ht="15.75" x14ac:dyDescent="0.25">
      <c r="B22" s="16" t="s">
        <v>29</v>
      </c>
      <c r="D22" s="56">
        <v>0</v>
      </c>
      <c r="E22" s="57">
        <v>0</v>
      </c>
      <c r="F22" s="58">
        <v>0</v>
      </c>
    </row>
    <row r="23" spans="2:6" ht="18.75" x14ac:dyDescent="0.25">
      <c r="B23" s="16" t="s">
        <v>58</v>
      </c>
      <c r="D23" s="50">
        <v>0</v>
      </c>
      <c r="E23" s="59">
        <v>0</v>
      </c>
      <c r="F23" s="60">
        <v>0</v>
      </c>
    </row>
    <row r="24" spans="2:6" ht="18.75" x14ac:dyDescent="0.25">
      <c r="B24" s="16" t="s">
        <v>59</v>
      </c>
      <c r="D24" s="50">
        <v>0</v>
      </c>
      <c r="E24" s="59">
        <v>0</v>
      </c>
      <c r="F24" s="60">
        <v>0</v>
      </c>
    </row>
    <row r="25" spans="2:6" ht="15.75" x14ac:dyDescent="0.25">
      <c r="B25" s="16" t="s">
        <v>19</v>
      </c>
      <c r="D25" s="61">
        <v>2.5000000000000001E-3</v>
      </c>
      <c r="E25" s="62">
        <v>0</v>
      </c>
      <c r="F25" s="63">
        <v>0</v>
      </c>
    </row>
    <row r="26" spans="2:6" ht="18.75" x14ac:dyDescent="0.25">
      <c r="B26" s="16" t="s">
        <v>16</v>
      </c>
      <c r="D26" s="64">
        <v>0</v>
      </c>
      <c r="E26" s="65">
        <v>0</v>
      </c>
      <c r="F26" s="66">
        <v>0</v>
      </c>
    </row>
    <row r="27" spans="2:6" ht="15.75" x14ac:dyDescent="0.25">
      <c r="B27" s="16" t="s">
        <v>15</v>
      </c>
      <c r="D27" s="53">
        <v>0</v>
      </c>
      <c r="E27" s="54">
        <v>0</v>
      </c>
      <c r="F27" s="55">
        <v>0</v>
      </c>
    </row>
    <row r="28" spans="2:6" ht="15.75" x14ac:dyDescent="0.25">
      <c r="B28" s="16" t="s">
        <v>27</v>
      </c>
      <c r="D28" s="67">
        <v>0</v>
      </c>
      <c r="E28" s="68">
        <v>0</v>
      </c>
      <c r="F28" s="69">
        <v>0</v>
      </c>
    </row>
    <row r="29" spans="2:6" ht="15.75" x14ac:dyDescent="0.25">
      <c r="B29" s="16" t="s">
        <v>26</v>
      </c>
      <c r="D29" s="64">
        <v>0</v>
      </c>
      <c r="E29" s="65">
        <v>0</v>
      </c>
      <c r="F29" s="66">
        <v>0</v>
      </c>
    </row>
    <row r="30" spans="2:6" ht="15.75" x14ac:dyDescent="0.25">
      <c r="B30" s="16" t="s">
        <v>25</v>
      </c>
      <c r="D30" s="64">
        <v>0</v>
      </c>
      <c r="E30" s="65">
        <v>0</v>
      </c>
      <c r="F30" s="66">
        <v>0</v>
      </c>
    </row>
    <row r="31" spans="2:6" ht="15.75" x14ac:dyDescent="0.25">
      <c r="B31" s="16" t="s">
        <v>24</v>
      </c>
      <c r="D31" s="70">
        <v>0</v>
      </c>
      <c r="E31" s="71">
        <v>0</v>
      </c>
      <c r="F31" s="72">
        <v>0</v>
      </c>
    </row>
    <row r="32" spans="2:6" ht="16.5" thickBot="1" x14ac:dyDescent="0.3">
      <c r="B32" s="16" t="s">
        <v>23</v>
      </c>
      <c r="D32" s="73">
        <v>0</v>
      </c>
      <c r="E32" s="74">
        <v>0</v>
      </c>
      <c r="F32" s="75">
        <v>0</v>
      </c>
    </row>
    <row r="33" spans="2:7" ht="15.75" x14ac:dyDescent="0.25">
      <c r="B33" s="6"/>
      <c r="D33" s="15"/>
      <c r="E33" s="15"/>
    </row>
    <row r="34" spans="2:7" ht="13.5" thickBot="1" x14ac:dyDescent="0.25"/>
    <row r="35" spans="2:7" ht="16.5" customHeight="1" x14ac:dyDescent="0.25">
      <c r="B35" s="14"/>
      <c r="D35" s="113" t="s">
        <v>43</v>
      </c>
      <c r="E35" s="114"/>
      <c r="F35" s="115"/>
      <c r="G35" s="44" t="str">
        <f>IF(C7="Mining","&lt;&lt;&lt;---Fields in this Table are Mandatory"," ")</f>
        <v xml:space="preserve"> </v>
      </c>
    </row>
    <row r="36" spans="2:7" ht="15.75" customHeight="1" x14ac:dyDescent="0.2">
      <c r="D36" s="116"/>
      <c r="E36" s="117"/>
      <c r="F36" s="118"/>
    </row>
    <row r="37" spans="2:7" ht="15.75" x14ac:dyDescent="0.25">
      <c r="C37" s="2"/>
      <c r="D37" s="31" t="s">
        <v>55</v>
      </c>
      <c r="E37" s="40" t="s">
        <v>56</v>
      </c>
      <c r="F37" s="32" t="s">
        <v>22</v>
      </c>
    </row>
    <row r="38" spans="2:7" ht="18.75" x14ac:dyDescent="0.25">
      <c r="B38" s="12" t="s">
        <v>18</v>
      </c>
      <c r="D38" s="76">
        <v>0</v>
      </c>
      <c r="E38" s="54">
        <v>0</v>
      </c>
      <c r="F38" s="55">
        <v>0</v>
      </c>
    </row>
    <row r="39" spans="2:7" ht="15.75" x14ac:dyDescent="0.25">
      <c r="B39" s="12" t="s">
        <v>21</v>
      </c>
      <c r="D39" s="77">
        <v>0</v>
      </c>
      <c r="E39" s="57">
        <v>0</v>
      </c>
      <c r="F39" s="58">
        <v>0</v>
      </c>
    </row>
    <row r="40" spans="2:7" ht="15.75" x14ac:dyDescent="0.25">
      <c r="B40" s="12" t="s">
        <v>20</v>
      </c>
      <c r="D40" s="77">
        <v>0</v>
      </c>
      <c r="E40" s="57">
        <v>0</v>
      </c>
      <c r="F40" s="58">
        <v>0</v>
      </c>
    </row>
    <row r="41" spans="2:7" ht="18.75" x14ac:dyDescent="0.25">
      <c r="B41" s="12" t="s">
        <v>58</v>
      </c>
      <c r="D41" s="78">
        <v>0</v>
      </c>
      <c r="E41" s="59">
        <v>0</v>
      </c>
      <c r="F41" s="60">
        <v>0</v>
      </c>
    </row>
    <row r="42" spans="2:7" ht="15.75" x14ac:dyDescent="0.25">
      <c r="B42" s="12" t="s">
        <v>19</v>
      </c>
      <c r="D42" s="79">
        <v>0</v>
      </c>
      <c r="E42" s="68">
        <v>0</v>
      </c>
      <c r="F42" s="69">
        <v>0</v>
      </c>
    </row>
    <row r="43" spans="2:7" ht="18.75" x14ac:dyDescent="0.25">
      <c r="B43" s="12" t="s">
        <v>17</v>
      </c>
      <c r="D43" s="79">
        <v>0</v>
      </c>
      <c r="E43" s="68">
        <v>0</v>
      </c>
      <c r="F43" s="69">
        <v>0</v>
      </c>
    </row>
    <row r="44" spans="2:7" ht="18.75" x14ac:dyDescent="0.25">
      <c r="B44" s="12" t="s">
        <v>16</v>
      </c>
      <c r="D44" s="80">
        <v>0</v>
      </c>
      <c r="E44" s="65">
        <v>0</v>
      </c>
      <c r="F44" s="66">
        <v>0</v>
      </c>
    </row>
    <row r="45" spans="2:7" ht="16.5" thickBot="1" x14ac:dyDescent="0.3">
      <c r="B45" s="12" t="s">
        <v>15</v>
      </c>
      <c r="D45" s="81">
        <v>0</v>
      </c>
      <c r="E45" s="74">
        <v>0</v>
      </c>
      <c r="F45" s="75">
        <v>0</v>
      </c>
    </row>
    <row r="47" spans="2:7" ht="18.75" x14ac:dyDescent="0.25">
      <c r="B47" s="6" t="s">
        <v>14</v>
      </c>
    </row>
    <row r="48" spans="2:7" ht="15.75" x14ac:dyDescent="0.25">
      <c r="B48" s="6" t="s">
        <v>13</v>
      </c>
    </row>
    <row r="49" spans="1:17" ht="15.75" x14ac:dyDescent="0.25">
      <c r="B49" s="6"/>
    </row>
    <row r="50" spans="1:17" ht="18" x14ac:dyDescent="0.25">
      <c r="A50" s="10"/>
      <c r="B50" s="11" t="s">
        <v>12</v>
      </c>
      <c r="C50" s="10"/>
      <c r="D50" s="10"/>
      <c r="E50" s="10"/>
      <c r="F50" s="10"/>
      <c r="G50" s="10"/>
    </row>
    <row r="51" spans="1:17" ht="16.5" thickBot="1" x14ac:dyDescent="0.3">
      <c r="B51" s="6"/>
    </row>
    <row r="52" spans="1:17" ht="15.75" x14ac:dyDescent="0.25">
      <c r="E52" s="9" t="s">
        <v>11</v>
      </c>
      <c r="F52" s="33" t="s">
        <v>10</v>
      </c>
      <c r="G52" s="85" t="s">
        <v>65</v>
      </c>
    </row>
    <row r="53" spans="1:17" ht="15.75" x14ac:dyDescent="0.25">
      <c r="E53" s="26" t="s">
        <v>9</v>
      </c>
      <c r="F53" s="34" t="s">
        <v>9</v>
      </c>
      <c r="G53" s="86" t="s">
        <v>67</v>
      </c>
      <c r="H53" s="84"/>
    </row>
    <row r="54" spans="1:17" ht="18.75" x14ac:dyDescent="0.25">
      <c r="B54" s="6" t="s">
        <v>60</v>
      </c>
      <c r="D54" s="29" t="s">
        <v>40</v>
      </c>
      <c r="E54" s="50">
        <v>0</v>
      </c>
      <c r="F54" s="82">
        <v>0</v>
      </c>
    </row>
    <row r="55" spans="1:17" ht="18.75" x14ac:dyDescent="0.25">
      <c r="B55" s="6" t="s">
        <v>61</v>
      </c>
      <c r="D55" s="29" t="s">
        <v>40</v>
      </c>
      <c r="E55" s="50">
        <v>0</v>
      </c>
      <c r="F55" s="82">
        <v>0</v>
      </c>
    </row>
    <row r="56" spans="1:17" ht="18.75" x14ac:dyDescent="0.25">
      <c r="B56" s="6" t="s">
        <v>62</v>
      </c>
      <c r="D56" s="8"/>
      <c r="E56" s="50">
        <v>0</v>
      </c>
      <c r="F56" s="82">
        <v>0</v>
      </c>
    </row>
    <row r="57" spans="1:17" ht="19.5" thickBot="1" x14ac:dyDescent="0.3">
      <c r="B57" s="6" t="s">
        <v>63</v>
      </c>
      <c r="D57" s="8"/>
      <c r="E57" s="51">
        <v>0</v>
      </c>
      <c r="F57" s="83">
        <v>0</v>
      </c>
    </row>
    <row r="58" spans="1:17" ht="15" x14ac:dyDescent="0.2">
      <c r="B58" s="7"/>
    </row>
    <row r="59" spans="1:17" ht="15" x14ac:dyDescent="0.2">
      <c r="B59" s="7"/>
    </row>
    <row r="60" spans="1:17" ht="15.75" x14ac:dyDescent="0.25">
      <c r="B60" s="6" t="s">
        <v>8</v>
      </c>
      <c r="D60" s="119"/>
      <c r="E60" s="119"/>
      <c r="J60" s="46" t="str">
        <f>IF(NOT(ISBLANK(D60)),"OK"," ")</f>
        <v xml:space="preserve"> </v>
      </c>
      <c r="K60" s="47" t="str">
        <f>IF(AND(ISBLANK(D60),OR($E$55&gt;0,$E$57&gt;0,$F$55&gt;0,$F$57&gt;0)),"Please Enter Methodology Used to Determine Resrves"," ")</f>
        <v xml:space="preserve"> </v>
      </c>
      <c r="L60" s="48"/>
      <c r="M60" s="48"/>
    </row>
    <row r="61" spans="1:17" ht="15" x14ac:dyDescent="0.2">
      <c r="D61" s="5"/>
      <c r="K61" s="47"/>
      <c r="L61" s="48"/>
      <c r="M61" s="48"/>
    </row>
    <row r="62" spans="1:17" ht="15.75" x14ac:dyDescent="0.25">
      <c r="B62" s="2" t="s">
        <v>7</v>
      </c>
      <c r="C62" s="3"/>
      <c r="D62" s="3"/>
      <c r="K62" s="47"/>
      <c r="L62" s="48"/>
      <c r="M62" s="48"/>
    </row>
    <row r="63" spans="1:17" ht="15" x14ac:dyDescent="0.2">
      <c r="B63" s="4"/>
      <c r="C63" s="3"/>
      <c r="D63" s="3"/>
      <c r="J63" s="46" t="str">
        <f>IF(NOT(ISBLANK(B65)),"OK"," ")</f>
        <v xml:space="preserve"> </v>
      </c>
      <c r="K63" s="47" t="str">
        <f>IF(AND(ISBLANK(B65),OR($E$55&gt;0,$E$57&gt;0,$F$55&gt;0,$F$57&gt;0)),"Please Enter Comments"," ")</f>
        <v xml:space="preserve"> </v>
      </c>
      <c r="L63" s="48"/>
      <c r="M63" s="48"/>
    </row>
    <row r="64" spans="1:17" ht="15.75" x14ac:dyDescent="0.25">
      <c r="B64" s="89" t="s">
        <v>6</v>
      </c>
      <c r="C64" s="87"/>
      <c r="D64" s="87"/>
      <c r="E64" s="87"/>
      <c r="F64" s="87"/>
      <c r="G64" s="87"/>
      <c r="H64" s="88"/>
      <c r="I64" s="92" t="s">
        <v>66</v>
      </c>
      <c r="J64" s="93"/>
      <c r="K64" s="93"/>
      <c r="L64" s="93"/>
      <c r="M64" s="93"/>
      <c r="N64" s="93"/>
      <c r="O64" s="93"/>
      <c r="P64" s="93"/>
      <c r="Q64" s="93"/>
    </row>
    <row r="65" spans="2:17" ht="14.25" customHeight="1" x14ac:dyDescent="0.2">
      <c r="B65" s="96"/>
      <c r="C65" s="97"/>
      <c r="D65" s="97"/>
      <c r="E65" s="97"/>
      <c r="F65" s="97"/>
      <c r="G65" s="97"/>
      <c r="H65" s="98"/>
      <c r="I65" s="94"/>
      <c r="J65" s="93"/>
      <c r="K65" s="93"/>
      <c r="L65" s="93"/>
      <c r="M65" s="93"/>
      <c r="N65" s="93"/>
      <c r="O65" s="93"/>
      <c r="P65" s="93"/>
      <c r="Q65" s="93"/>
    </row>
    <row r="66" spans="2:17" ht="14.25" customHeight="1" x14ac:dyDescent="0.2">
      <c r="B66" s="99"/>
      <c r="C66" s="97"/>
      <c r="D66" s="97"/>
      <c r="E66" s="97"/>
      <c r="F66" s="97"/>
      <c r="G66" s="97"/>
      <c r="H66" s="98"/>
      <c r="I66" s="94"/>
      <c r="J66" s="93"/>
      <c r="K66" s="93"/>
      <c r="L66" s="93"/>
      <c r="M66" s="93"/>
      <c r="N66" s="93"/>
      <c r="O66" s="93"/>
      <c r="P66" s="93"/>
      <c r="Q66" s="93"/>
    </row>
    <row r="67" spans="2:17" ht="14.25" customHeight="1" x14ac:dyDescent="0.2">
      <c r="B67" s="99"/>
      <c r="C67" s="97"/>
      <c r="D67" s="97"/>
      <c r="E67" s="97"/>
      <c r="F67" s="97"/>
      <c r="G67" s="97"/>
      <c r="H67" s="98"/>
      <c r="I67" s="94"/>
      <c r="J67" s="93"/>
      <c r="K67" s="93"/>
      <c r="L67" s="93"/>
      <c r="M67" s="93"/>
      <c r="N67" s="93"/>
      <c r="O67" s="93"/>
      <c r="P67" s="93"/>
      <c r="Q67" s="93"/>
    </row>
    <row r="68" spans="2:17" ht="15" customHeight="1" x14ac:dyDescent="0.2">
      <c r="B68" s="99"/>
      <c r="C68" s="97"/>
      <c r="D68" s="97"/>
      <c r="E68" s="97"/>
      <c r="F68" s="97"/>
      <c r="G68" s="97"/>
      <c r="H68" s="98"/>
      <c r="I68" s="94"/>
      <c r="J68" s="93"/>
      <c r="K68" s="93"/>
      <c r="L68" s="93"/>
      <c r="M68" s="93"/>
      <c r="N68" s="93"/>
      <c r="O68" s="93"/>
      <c r="P68" s="93"/>
      <c r="Q68" s="93"/>
    </row>
    <row r="69" spans="2:17" x14ac:dyDescent="0.2">
      <c r="B69" s="100"/>
      <c r="C69" s="101"/>
      <c r="D69" s="101"/>
      <c r="E69" s="101"/>
      <c r="F69" s="101"/>
      <c r="G69" s="101"/>
      <c r="H69" s="102"/>
      <c r="I69" s="94"/>
      <c r="J69" s="93"/>
      <c r="K69" s="93"/>
      <c r="L69" s="93"/>
      <c r="M69" s="93"/>
      <c r="N69" s="93"/>
      <c r="O69" s="93"/>
      <c r="P69" s="93"/>
      <c r="Q69" s="93"/>
    </row>
    <row r="70" spans="2:17" x14ac:dyDescent="0.2">
      <c r="B70" s="91"/>
      <c r="C70" s="91"/>
      <c r="D70" s="91"/>
      <c r="E70" s="91"/>
      <c r="F70" s="91"/>
      <c r="G70" s="91"/>
      <c r="H70" s="91"/>
      <c r="K70" s="37"/>
    </row>
    <row r="71" spans="2:17" ht="15" x14ac:dyDescent="0.25">
      <c r="B71" s="2" t="s">
        <v>5</v>
      </c>
      <c r="C71" s="2"/>
      <c r="D71" s="1"/>
      <c r="E71" s="1"/>
      <c r="K71" s="37"/>
    </row>
    <row r="72" spans="2:17" ht="15" x14ac:dyDescent="0.25">
      <c r="B72" s="2" t="s">
        <v>4</v>
      </c>
      <c r="C72" s="2"/>
      <c r="D72" s="1"/>
      <c r="E72" s="1"/>
      <c r="K72" s="37"/>
    </row>
    <row r="73" spans="2:17" ht="15" x14ac:dyDescent="0.25">
      <c r="B73" s="2" t="s">
        <v>3</v>
      </c>
      <c r="C73" s="2"/>
      <c r="D73" s="1"/>
      <c r="E73" s="1"/>
      <c r="K73" s="37"/>
    </row>
    <row r="74" spans="2:17" ht="15" x14ac:dyDescent="0.25">
      <c r="B74" s="2" t="s">
        <v>2</v>
      </c>
      <c r="C74" s="2"/>
      <c r="D74" s="1"/>
      <c r="E74" s="1"/>
      <c r="K74" s="37"/>
    </row>
    <row r="75" spans="2:17" ht="15" x14ac:dyDescent="0.25">
      <c r="B75" s="2"/>
      <c r="C75" s="2"/>
      <c r="D75" s="1"/>
      <c r="E75" s="1"/>
      <c r="K75" s="37"/>
    </row>
    <row r="76" spans="2:17" ht="15" x14ac:dyDescent="0.25">
      <c r="B76" s="2"/>
      <c r="C76" s="2"/>
      <c r="D76" s="1"/>
      <c r="E76" s="1"/>
      <c r="K76" s="37"/>
    </row>
    <row r="77" spans="2:17" ht="15.75" x14ac:dyDescent="0.25">
      <c r="B77" s="41" t="s">
        <v>1</v>
      </c>
      <c r="C77" s="95"/>
      <c r="D77" s="95"/>
      <c r="E77" s="42" t="s">
        <v>0</v>
      </c>
      <c r="F77" s="35"/>
      <c r="J77" s="46" t="str">
        <f>IF(AND(NOT(ISBLANK(C77)),NOT(ISBLANK(F77))),"OK"," ")</f>
        <v xml:space="preserve"> </v>
      </c>
      <c r="K77" s="47" t="str">
        <f>IF(AND(ISBLANK(C77),ISBLANK(F77),OR($E$55&gt;0,$E$57&gt;0,$F$55&gt;0,$F$57&gt;0)),"Please Enter Submitted by and Title"," ")</f>
        <v xml:space="preserve"> </v>
      </c>
      <c r="L77" s="48"/>
      <c r="M77" s="48"/>
    </row>
    <row r="78" spans="2:17" ht="15" x14ac:dyDescent="0.2">
      <c r="J78" s="45"/>
      <c r="K78" s="48"/>
      <c r="L78" s="48"/>
      <c r="M78" s="48"/>
    </row>
    <row r="79" spans="2:17" ht="15.75" x14ac:dyDescent="0.25">
      <c r="B79" s="2"/>
      <c r="C79" s="36"/>
      <c r="J79" s="45" t="str">
        <f>IF(NOT(ISBLANK(G79)),"Ok"," ")</f>
        <v xml:space="preserve"> </v>
      </c>
      <c r="K79" s="48"/>
      <c r="L79" s="48"/>
      <c r="M79" s="48"/>
    </row>
    <row r="80" spans="2:17" ht="15.75" x14ac:dyDescent="0.25">
      <c r="B80" s="6" t="s">
        <v>48</v>
      </c>
      <c r="C80" s="43"/>
      <c r="E80" s="37"/>
      <c r="F80" s="37"/>
      <c r="J80" s="46" t="str">
        <f>IF(NOT(ISBLANK(C80)),"OK"," ")</f>
        <v xml:space="preserve"> </v>
      </c>
      <c r="K80" s="47" t="str">
        <f>IF(ISBLANK(C80),"Please Enter Contact name"," ")</f>
        <v>Please Enter Contact name</v>
      </c>
      <c r="L80" s="48"/>
      <c r="M80" s="48"/>
    </row>
    <row r="81" spans="2:13" ht="15.75" x14ac:dyDescent="0.25">
      <c r="B81" s="6" t="s">
        <v>49</v>
      </c>
      <c r="C81" s="43"/>
      <c r="E81" s="37"/>
      <c r="F81" s="37"/>
      <c r="J81" s="46" t="str">
        <f>IF(NOT(ISBLANK(C81)),"OK"," ")</f>
        <v xml:space="preserve"> </v>
      </c>
      <c r="K81" s="47" t="str">
        <f>IF(ISBLANK(C81),"Please Enter Company Title"," ")</f>
        <v>Please Enter Company Title</v>
      </c>
      <c r="L81" s="48"/>
      <c r="M81" s="48"/>
    </row>
    <row r="82" spans="2:13" ht="15.75" x14ac:dyDescent="0.25">
      <c r="B82" s="6" t="s">
        <v>50</v>
      </c>
      <c r="C82" s="52"/>
      <c r="D82" s="49" t="s">
        <v>40</v>
      </c>
      <c r="E82" s="37"/>
      <c r="F82" s="37"/>
      <c r="J82" s="46" t="str">
        <f>IF(NOT(ISBLANK(C82)),"OK"," ")</f>
        <v xml:space="preserve"> </v>
      </c>
      <c r="K82" s="47" t="str">
        <f>IF(ISBLANK(C82),"Please Enter Date Prepared"," ")</f>
        <v>Please Enter Date Prepared</v>
      </c>
      <c r="L82" s="48"/>
      <c r="M82" s="48"/>
    </row>
    <row r="83" spans="2:13" ht="15.75" x14ac:dyDescent="0.25">
      <c r="B83" s="6" t="s">
        <v>51</v>
      </c>
      <c r="C83" s="43"/>
      <c r="E83" s="37"/>
      <c r="F83" s="37"/>
      <c r="J83" s="46" t="str">
        <f>IF(NOT(ISBLANK(C83)),"Ok"," ")</f>
        <v xml:space="preserve"> </v>
      </c>
      <c r="K83" s="47" t="str">
        <f>IF(ISBLANK(C83),"Please Enter Phone Number"," ")</f>
        <v>Please Enter Phone Number</v>
      </c>
      <c r="L83" s="48"/>
      <c r="M83" s="48"/>
    </row>
    <row r="84" spans="2:13" ht="15.75" x14ac:dyDescent="0.25">
      <c r="B84" s="6" t="s">
        <v>52</v>
      </c>
      <c r="C84" s="43"/>
      <c r="E84" s="37"/>
      <c r="F84" s="37"/>
      <c r="J84" s="46" t="str">
        <f>IF(NOT(ISBLANK(C84)),"Ok"," ")</f>
        <v xml:space="preserve"> </v>
      </c>
      <c r="K84" s="47" t="str">
        <f>IF(ISBLANK(C84),"Please Enter E-Mail Address"," ")</f>
        <v>Please Enter E-Mail Address</v>
      </c>
      <c r="L84" s="48"/>
      <c r="M84" s="48"/>
    </row>
  </sheetData>
  <sheetProtection password="C1EF" sheet="1" objects="1" scenarios="1"/>
  <customSheetViews>
    <customSheetView guid="{C297D5F0-69C3-48CB-90C2-98EB59390A33}" scale="80" showGridLines="0" fitToPage="1">
      <selection activeCell="C7" sqref="C7:D7"/>
      <pageMargins left="0.5" right="0.39" top="0.6" bottom="0.75" header="0.3" footer="0.3"/>
      <pageSetup paperSize="5" scale="56" orientation="portrait" r:id="rId1"/>
    </customSheetView>
  </customSheetViews>
  <mergeCells count="12">
    <mergeCell ref="I64:Q69"/>
    <mergeCell ref="C77:D77"/>
    <mergeCell ref="B65:H69"/>
    <mergeCell ref="C7:D7"/>
    <mergeCell ref="C6:D6"/>
    <mergeCell ref="F6:G6"/>
    <mergeCell ref="C9:D9"/>
    <mergeCell ref="C10:D10"/>
    <mergeCell ref="C11:D11"/>
    <mergeCell ref="D16:F17"/>
    <mergeCell ref="D35:F36"/>
    <mergeCell ref="D60:E60"/>
  </mergeCells>
  <conditionalFormatting sqref="B60:C60">
    <cfRule type="expression" dxfId="7" priority="8">
      <formula>AND(OR($E$55&gt;0,$E$57&gt;0,$F$55&gt;0,$F$57&gt;0),ISBLANK($D$60))</formula>
    </cfRule>
  </conditionalFormatting>
  <conditionalFormatting sqref="B64">
    <cfRule type="expression" dxfId="6" priority="7">
      <formula>AND(OR($E$55&gt;0,$E$57&gt;0,$F$55&gt;0,$F$57&gt;0),ISBLANK($B$65))</formula>
    </cfRule>
  </conditionalFormatting>
  <conditionalFormatting sqref="D19:F32">
    <cfRule type="expression" dxfId="5" priority="6">
      <formula>AND($C$7="Mining")</formula>
    </cfRule>
  </conditionalFormatting>
  <conditionalFormatting sqref="D38:F45">
    <cfRule type="expression" dxfId="4" priority="5">
      <formula>AND($C$7="In-Situ")</formula>
    </cfRule>
  </conditionalFormatting>
  <conditionalFormatting sqref="E54:E57">
    <cfRule type="expression" dxfId="3" priority="4">
      <formula>AND($C$7="Mining")</formula>
    </cfRule>
  </conditionalFormatting>
  <conditionalFormatting sqref="F54:F57">
    <cfRule type="expression" dxfId="2" priority="3">
      <formula>AND($C$7="In-Situ")</formula>
    </cfRule>
  </conditionalFormatting>
  <conditionalFormatting sqref="B77">
    <cfRule type="expression" dxfId="1" priority="2">
      <formula>AND(OR($E$55&gt;0,$E$57&gt;0,$F$55&gt;0,$F$57&gt;0),ISBLANK($C$77))</formula>
    </cfRule>
  </conditionalFormatting>
  <conditionalFormatting sqref="E77">
    <cfRule type="expression" dxfId="0" priority="1">
      <formula>AND(OR($E$55&gt;0,$E$57&gt;0,$F$55&gt;0,$F$57&gt;0),ISBLANK($F$77))</formula>
    </cfRule>
  </conditionalFormatting>
  <dataValidations count="42">
    <dataValidation type="decimal" operator="greaterThanOrEqual" showInputMessage="1" showErrorMessage="1" errorTitle="Invalid Entry" error="Please enter a positive value" sqref="F54:F57">
      <formula1>0</formula1>
    </dataValidation>
    <dataValidation type="textLength" operator="greaterThan" showInputMessage="1" showErrorMessage="1" sqref="C77:D77 F77 C8:D8">
      <formula1>1</formula1>
    </dataValidation>
    <dataValidation type="textLength" operator="equal" showInputMessage="1" showErrorMessage="1" errorTitle="Please Enter Operator ID" error="Please enter an operator ID that has four charaters." sqref="C10:D10">
      <formula1>4</formula1>
    </dataValidation>
    <dataValidation type="date" operator="greaterThan" showInputMessage="1" showErrorMessage="1" errorTitle="Please Enter Reporting Period " error="Please enter appropriate Reporting Period." sqref="C11:D11">
      <formula1>36161</formula1>
    </dataValidation>
    <dataValidation type="list" operator="greaterThan" showInputMessage="1" showErrorMessage="1" sqref="C7:D7">
      <formula1>"In-Situ,Mining"</formula1>
    </dataValidation>
    <dataValidation type="decimal" operator="greaterThan" showInputMessage="1" showErrorMessage="1" sqref="H24">
      <formula1>G24</formula1>
    </dataValidation>
    <dataValidation type="decimal" allowBlank="1" showInputMessage="1" showErrorMessage="1" errorTitle="Out of Range" error="Average value should be between Min-Max Range." sqref="F38:F45">
      <formula1>D38</formula1>
      <formula2>E38</formula2>
    </dataValidation>
    <dataValidation type="decimal" allowBlank="1" showInputMessage="1" showErrorMessage="1" errorTitle="Out of Range" error="Average value should be between Min-Max Range." sqref="F30">
      <formula1>D30</formula1>
      <formula2>E30</formula2>
    </dataValidation>
    <dataValidation type="decimal" allowBlank="1" showInputMessage="1" showErrorMessage="1" errorTitle="Out of Range" error="Average value should be between Min-Max Range." sqref="F31">
      <formula1>D31</formula1>
      <formula2>E31</formula2>
    </dataValidation>
    <dataValidation type="decimal" allowBlank="1" showInputMessage="1" showErrorMessage="1" errorTitle="Out of Range" error="Average value should be between Min-Max Range." sqref="F32">
      <formula1>D32</formula1>
      <formula2>E32</formula2>
    </dataValidation>
    <dataValidation showInputMessage="1" showErrorMessage="1" sqref="D60"/>
    <dataValidation type="textLength" operator="lessThanOrEqual" allowBlank="1" showInputMessage="1" showErrorMessage="1" sqref="C79">
      <formula1>1</formula1>
    </dataValidation>
    <dataValidation type="date" operator="greaterThan" showInputMessage="1" showErrorMessage="1" errorTitle="Invalid Entry" error="Please enter date in the correct format (YYYY/MM/DD)" sqref="C82">
      <formula1>32874</formula1>
    </dataValidation>
    <dataValidation showInputMessage="1" showErrorMessage="1" sqref="B65:H69"/>
    <dataValidation type="textLength" operator="greaterThan" showInputMessage="1" showErrorMessage="1" errorTitle="Please Enter OSR Project Number" error="OSR project number in the format OSR### must be entered" sqref="C6:D6">
      <formula1>1</formula1>
    </dataValidation>
    <dataValidation type="decimal" operator="greaterThanOrEqual" showInputMessage="1" showErrorMessage="1" errorTitle="Invalid Entry" error="Max should be greater than or equal to Min" sqref="E45">
      <formula1>D45</formula1>
    </dataValidation>
    <dataValidation type="decimal" showInputMessage="1" showErrorMessage="1" errorTitle="Out of Range" error="Average value should be between Min-Max Range." sqref="F25">
      <formula1>D25</formula1>
      <formula2>E25</formula2>
    </dataValidation>
    <dataValidation type="decimal" operator="greaterThanOrEqual" showInputMessage="1" showErrorMessage="1" errorTitle="Invalid Entry" error="Max should be greater than or equal to Min" sqref="E31 E32 E38 E39 E40 E41 E44">
      <formula1>D31</formula1>
    </dataValidation>
    <dataValidation type="decimal" allowBlank="1" showInputMessage="1" showErrorMessage="1" errorTitle="Out of Range" error="Average value should be between Min-Max Range." sqref="F29">
      <formula1>D29</formula1>
      <formula2>E29</formula2>
    </dataValidation>
    <dataValidation type="decimal" showInputMessage="1" showErrorMessage="1" errorTitle="Invalid Entry" error="Max should be greater than or equal to Min" sqref="E43">
      <formula1>D43</formula1>
      <formula2>1</formula2>
    </dataValidation>
    <dataValidation type="textLength" operator="greaterThanOrEqual" showInputMessage="1" showErrorMessage="1" errorTitle="Invalid Entry" error="Please do not leave field blank" sqref="C84">
      <formula1>1</formula1>
    </dataValidation>
    <dataValidation type="textLength" operator="greaterThanOrEqual" showInputMessage="1" showErrorMessage="1" errorTitle="Invalid Entry" error="Please do not leave field blank" sqref="C81 C83">
      <formula1>1</formula1>
    </dataValidation>
    <dataValidation type="decimal" showInputMessage="1" showErrorMessage="1" errorTitle="Invalid Entry" error="Please enter a positive value" sqref="D43">
      <formula1>0</formula1>
      <formula2>1</formula2>
    </dataValidation>
    <dataValidation type="decimal" showInputMessage="1" showErrorMessage="1" errorTitle="Invalid Entry" error="Max should be greater than or equal to Min" sqref="E25 E28 E42">
      <formula1>D25</formula1>
      <formula2>1</formula2>
    </dataValidation>
    <dataValidation type="decimal" showInputMessage="1" showErrorMessage="1" errorTitle="Out of Range" error="Average value should be between Min-Max Range." sqref="F24">
      <formula1>D24</formula1>
      <formula2>E24</formula2>
    </dataValidation>
    <dataValidation type="decimal" allowBlank="1" showInputMessage="1" showErrorMessage="1" errorTitle="Out of Range" error="Average value should be between Min-Max Range." sqref="F26 F27 F28">
      <formula1>D26</formula1>
      <formula2>E26</formula2>
    </dataValidation>
    <dataValidation type="decimal" showInputMessage="1" showErrorMessage="1" errorTitle="Out of Range" error="Average value should be between Min-Max Range." sqref="F19 F20 F21 F22 F23">
      <formula1>D19</formula1>
      <formula2>E19</formula2>
    </dataValidation>
    <dataValidation type="date" operator="greaterThan" allowBlank="1" showInputMessage="1" showErrorMessage="1" errorTitle="Invalid Entry" error="Please enter date in the correct format (YYYY/MM/DD)" sqref="D55">
      <formula1>32874</formula1>
    </dataValidation>
    <dataValidation type="decimal" operator="greaterThanOrEqual" showInputMessage="1" showErrorMessage="1" errorTitle="Invalid Entry" error="Max should be greater than or equal to Min" sqref="E23 E24 E26 E27 E29 E30">
      <formula1>D23</formula1>
    </dataValidation>
    <dataValidation type="textLength" operator="greaterThan" showInputMessage="1" showErrorMessage="1" errorTitle="Please Enter Project Name" error="Please enter the appropriate project name" sqref="F6:G6">
      <formula1>1</formula1>
    </dataValidation>
    <dataValidation type="textLength" operator="greaterThan" showInputMessage="1" showErrorMessage="1" errorTitle="Please Enter Operator Name" error="Please do not leave field blank" sqref="C9:D9">
      <formula1>1</formula1>
    </dataValidation>
    <dataValidation type="decimal" operator="greaterThanOrEqual" showInputMessage="1" showErrorMessage="1" errorTitle="Invalid Entry" error="Please enter positive value" sqref="D19 D22 D23 D24">
      <formula1>0</formula1>
    </dataValidation>
    <dataValidation type="decimal" operator="greaterThanOrEqual" showInputMessage="1" showErrorMessage="1" errorTitle="Invalid Entry" error="Please enter postive value" sqref="D20">
      <formula1>0</formula1>
    </dataValidation>
    <dataValidation type="decimal" operator="greaterThanOrEqual" showInputMessage="1" showErrorMessage="1" errorTitle="Invalid Entry" error="Please enter postive value" sqref="D21">
      <formula1>0</formula1>
    </dataValidation>
    <dataValidation type="decimal" showInputMessage="1" showErrorMessage="1" errorTitle="Invalid Entry" error="Please enter positive value" sqref="D25">
      <formula1>0</formula1>
      <formula2>1</formula2>
    </dataValidation>
    <dataValidation type="decimal" operator="greaterThanOrEqual" showInputMessage="1" showErrorMessage="1" errorTitle="Invalid Entry" error="Please enter a positive value" sqref="D27 D26 D29 D30 D31 D32 D38 D39 D44 D45 E54 E55:E57">
      <formula1>0</formula1>
    </dataValidation>
    <dataValidation type="decimal" showInputMessage="1" showErrorMessage="1" errorTitle="Inavalid Entry" error="Please enter a positive value" sqref="D28">
      <formula1>0</formula1>
      <formula2>1</formula2>
    </dataValidation>
    <dataValidation type="decimal" operator="greaterThanOrEqual" showInputMessage="1" showErrorMessage="1" errorTitle="Invalid Entry" error="Please enter a  positive value" sqref="D40 D41">
      <formula1>0</formula1>
    </dataValidation>
    <dataValidation type="decimal" showInputMessage="1" showErrorMessage="1" errorTitle="Invalid Entry" error="Please enter a positive value" sqref="D42">
      <formula1>0</formula1>
      <formula2>1</formula2>
    </dataValidation>
    <dataValidation type="decimal" operator="greaterThanOrEqual" showInputMessage="1" showErrorMessage="1" errorTitle="Invalid Entry" error="Max should be greater than or equal to Min" sqref="E19 E20 E21 E22">
      <formula1>D19</formula1>
    </dataValidation>
    <dataValidation type="textLength" operator="greaterThanOrEqual" showInputMessage="1" showErrorMessage="1" errorTitle="Invalid Entry" error="Please do not leave field blank" sqref="C80">
      <formula1>1</formula1>
    </dataValidation>
    <dataValidation type="date" operator="greaterThan" allowBlank="1" showInputMessage="1" showErrorMessage="1" errorTitle="Invalid Entry" error="Please enter date in the correct format (YYYY/MM/DD)" sqref="D54">
      <formula1>32874</formula1>
    </dataValidation>
  </dataValidations>
  <pageMargins left="0.5" right="0.39" top="0.6" bottom="0.75" header="0.3" footer="0.3"/>
  <pageSetup paperSize="5" scale="5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
  <sheetViews>
    <sheetView workbookViewId="0">
      <selection activeCell="B4" sqref="B4"/>
    </sheetView>
  </sheetViews>
  <sheetFormatPr defaultRowHeight="12.75" x14ac:dyDescent="0.2"/>
  <sheetData>
    <row r="1" spans="1:2" x14ac:dyDescent="0.2">
      <c r="A1" t="s">
        <v>44</v>
      </c>
    </row>
    <row r="2" spans="1:2" x14ac:dyDescent="0.2">
      <c r="A2" t="s">
        <v>45</v>
      </c>
      <c r="B2" s="27" t="s">
        <v>47</v>
      </c>
    </row>
    <row r="3" spans="1:2" x14ac:dyDescent="0.2">
      <c r="A3" t="s">
        <v>46</v>
      </c>
      <c r="B3" s="28">
        <v>2</v>
      </c>
    </row>
  </sheetData>
  <sheetProtection password="C1EF" sheet="1" objects="1" scenarios="1"/>
  <customSheetViews>
    <customSheetView guid="{C297D5F0-69C3-48CB-90C2-98EB59390A33}">
      <selection activeCell="F8" sqref="F8"/>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dedacd1-8ed8-4364-83a4-3ca25ad2d99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22325150E20C64CBDDD4993EE182ADE" ma:contentTypeVersion="6" ma:contentTypeDescription="Create a new document." ma:contentTypeScope="" ma:versionID="5f516a1b77ea0cd08054257b39e06595">
  <xsd:schema xmlns:xsd="http://www.w3.org/2001/XMLSchema" xmlns:xs="http://www.w3.org/2001/XMLSchema" xmlns:p="http://schemas.microsoft.com/office/2006/metadata/properties" xmlns:ns1="http://schemas.microsoft.com/sharepoint/v3" targetNamespace="http://schemas.microsoft.com/office/2006/metadata/properties" ma:root="true" ma:fieldsID="37909f842baaef5904b8d05faf41bc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0E36B-5C5A-4569-9937-CD6C7CB04FEC}">
  <ds:schemaRefs>
    <ds:schemaRef ds:uri="Microsoft.SharePoint.Taxonomy.ContentTypeSync"/>
  </ds:schemaRefs>
</ds:datastoreItem>
</file>

<file path=customXml/itemProps2.xml><?xml version="1.0" encoding="utf-8"?>
<ds:datastoreItem xmlns:ds="http://schemas.openxmlformats.org/officeDocument/2006/customXml" ds:itemID="{B471003D-C8E1-4981-B22E-64AFF677B67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5D6B4B0-7854-4A44-A572-B838FA1BBF66}">
  <ds:schemaRefs>
    <ds:schemaRef ds:uri="http://schemas.microsoft.com/sharepoint/v3/contenttype/forms"/>
  </ds:schemaRefs>
</ds:datastoreItem>
</file>

<file path=customXml/itemProps4.xml><?xml version="1.0" encoding="utf-8"?>
<ds:datastoreItem xmlns:ds="http://schemas.openxmlformats.org/officeDocument/2006/customXml" ds:itemID="{309D1550-5978-47B0-83D1-4DE807DC7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Reservoir and Reserves</vt:lpstr>
      <vt:lpstr>ADMIN</vt:lpstr>
    </vt:vector>
  </TitlesOfParts>
  <Company>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Chintan Sharma</dc:creator>
  <cp:lastModifiedBy>lynn.mcintosh</cp:lastModifiedBy>
  <cp:lastPrinted>2014-10-01T17:46:30Z</cp:lastPrinted>
  <dcterms:created xsi:type="dcterms:W3CDTF">2014-08-08T18:31:54Z</dcterms:created>
  <dcterms:modified xsi:type="dcterms:W3CDTF">2019-07-10T20:07:07Z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0x010100922325150E20C64CBDDD4993EE182ADE</vt:lpwstr>
  </property>
</Properties>
</file>